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M\UM\Proposal Penelitian PNBP 2019\Penelitian\Data\"/>
    </mc:Choice>
  </mc:AlternateContent>
  <bookViews>
    <workbookView xWindow="600" yWindow="18" windowWidth="9228" windowHeight="6090" tabRatio="783"/>
  </bookViews>
  <sheets>
    <sheet name="Idle" sheetId="42" r:id="rId1"/>
    <sheet name="Sheet1" sheetId="43" r:id="rId2"/>
    <sheet name="Sheet2" sheetId="44" r:id="rId3"/>
    <sheet name="variabel terikat" sheetId="45" r:id="rId4"/>
  </sheets>
  <calcPr calcId="152511"/>
</workbook>
</file>

<file path=xl/calcChain.xml><?xml version="1.0" encoding="utf-8"?>
<calcChain xmlns="http://schemas.openxmlformats.org/spreadsheetml/2006/main">
  <c r="N4" i="45" l="1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N102" i="45"/>
  <c r="N103" i="45"/>
  <c r="N104" i="45"/>
  <c r="N105" i="45"/>
  <c r="N106" i="45"/>
  <c r="N107" i="45"/>
  <c r="N108" i="45"/>
  <c r="N109" i="45"/>
  <c r="N110" i="45"/>
  <c r="N111" i="45"/>
  <c r="N112" i="45"/>
  <c r="N113" i="45"/>
  <c r="N114" i="45"/>
  <c r="N115" i="45"/>
  <c r="N116" i="45"/>
  <c r="N117" i="45"/>
  <c r="N118" i="45"/>
  <c r="N119" i="45"/>
  <c r="N120" i="45"/>
  <c r="N121" i="45"/>
  <c r="N122" i="45"/>
  <c r="N123" i="45"/>
  <c r="N124" i="45"/>
  <c r="N125" i="45"/>
  <c r="N126" i="45"/>
  <c r="N127" i="45"/>
  <c r="N128" i="45"/>
  <c r="N129" i="45"/>
  <c r="N130" i="45"/>
  <c r="N131" i="45"/>
  <c r="N132" i="45"/>
  <c r="N133" i="45"/>
  <c r="N134" i="45"/>
  <c r="N135" i="45"/>
  <c r="N136" i="45"/>
  <c r="N137" i="45"/>
  <c r="N138" i="45"/>
  <c r="N139" i="45"/>
  <c r="N140" i="45"/>
  <c r="N141" i="45"/>
  <c r="N142" i="45"/>
  <c r="N143" i="45"/>
  <c r="N144" i="45"/>
  <c r="N145" i="45"/>
  <c r="N146" i="45"/>
  <c r="N147" i="45"/>
  <c r="N148" i="45"/>
  <c r="N149" i="45"/>
  <c r="N150" i="45"/>
  <c r="N151" i="45"/>
  <c r="N152" i="45"/>
  <c r="N153" i="45"/>
  <c r="N154" i="45"/>
  <c r="N155" i="45"/>
  <c r="N156" i="45"/>
  <c r="N157" i="45"/>
  <c r="N158" i="45"/>
  <c r="N159" i="45"/>
  <c r="N160" i="45"/>
  <c r="N161" i="45"/>
  <c r="N162" i="45"/>
  <c r="N163" i="45"/>
  <c r="N164" i="45"/>
  <c r="N165" i="45"/>
  <c r="N166" i="45"/>
  <c r="N167" i="45"/>
  <c r="N168" i="45"/>
  <c r="N169" i="45"/>
  <c r="N170" i="45"/>
  <c r="N171" i="45"/>
  <c r="N172" i="45"/>
  <c r="N173" i="45"/>
  <c r="N174" i="45"/>
  <c r="N175" i="45"/>
  <c r="N176" i="45"/>
  <c r="N177" i="45"/>
  <c r="N178" i="45"/>
  <c r="N179" i="45"/>
  <c r="N180" i="45"/>
  <c r="N181" i="45"/>
  <c r="N182" i="45"/>
  <c r="N183" i="45"/>
  <c r="N184" i="45"/>
  <c r="N185" i="45"/>
  <c r="N186" i="45"/>
  <c r="N187" i="45"/>
  <c r="N188" i="45"/>
  <c r="N189" i="45"/>
  <c r="N190" i="45"/>
  <c r="N191" i="45"/>
  <c r="N192" i="45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249" i="45"/>
  <c r="N250" i="45"/>
  <c r="N251" i="45"/>
  <c r="N252" i="45"/>
  <c r="N253" i="45"/>
  <c r="N254" i="45"/>
  <c r="N255" i="45"/>
  <c r="N256" i="45"/>
  <c r="N257" i="45"/>
  <c r="N258" i="45"/>
  <c r="N259" i="45"/>
  <c r="N260" i="45"/>
  <c r="N261" i="45"/>
  <c r="N262" i="45"/>
  <c r="N263" i="45"/>
  <c r="N264" i="45"/>
  <c r="N265" i="45"/>
  <c r="N266" i="45"/>
  <c r="N267" i="45"/>
  <c r="N268" i="45"/>
  <c r="N269" i="45"/>
  <c r="N270" i="45"/>
  <c r="N271" i="45"/>
  <c r="N272" i="45"/>
  <c r="N273" i="45"/>
  <c r="N274" i="45"/>
  <c r="N275" i="45"/>
  <c r="N276" i="45"/>
  <c r="N277" i="45"/>
  <c r="N278" i="45"/>
  <c r="N279" i="45"/>
  <c r="N280" i="45"/>
  <c r="N281" i="45"/>
  <c r="N282" i="45"/>
  <c r="N283" i="45"/>
  <c r="N284" i="45"/>
  <c r="N285" i="45"/>
  <c r="N286" i="45"/>
  <c r="N287" i="45"/>
  <c r="N288" i="45"/>
  <c r="N289" i="45"/>
  <c r="N290" i="45"/>
  <c r="N291" i="45"/>
  <c r="N292" i="45"/>
  <c r="N293" i="45"/>
  <c r="N294" i="45"/>
  <c r="N295" i="45"/>
  <c r="N296" i="45"/>
  <c r="N297" i="45"/>
  <c r="N298" i="45"/>
  <c r="N299" i="45"/>
  <c r="N300" i="45"/>
  <c r="N301" i="45"/>
  <c r="N302" i="45"/>
  <c r="N303" i="45"/>
  <c r="N304" i="45"/>
  <c r="N305" i="45"/>
  <c r="N306" i="45"/>
  <c r="N307" i="45"/>
  <c r="N308" i="45"/>
  <c r="N309" i="45"/>
  <c r="N310" i="45"/>
  <c r="N311" i="45"/>
  <c r="N312" i="45"/>
  <c r="N313" i="45"/>
  <c r="N314" i="45"/>
  <c r="N315" i="45"/>
  <c r="N316" i="45"/>
  <c r="N317" i="45"/>
  <c r="N318" i="45"/>
  <c r="N319" i="45"/>
  <c r="N320" i="45"/>
  <c r="N321" i="45"/>
  <c r="N322" i="45"/>
  <c r="N323" i="45"/>
  <c r="N324" i="45"/>
  <c r="N325" i="45"/>
  <c r="N326" i="45"/>
  <c r="N327" i="45"/>
  <c r="N328" i="45"/>
  <c r="N329" i="45"/>
  <c r="N330" i="45"/>
  <c r="N331" i="45"/>
  <c r="N332" i="45"/>
  <c r="N333" i="45"/>
  <c r="N334" i="45"/>
  <c r="N335" i="45"/>
  <c r="N336" i="45"/>
  <c r="N337" i="45"/>
  <c r="N338" i="45"/>
  <c r="N339" i="45"/>
  <c r="N340" i="45"/>
  <c r="N341" i="45"/>
  <c r="N342" i="45"/>
  <c r="N343" i="45"/>
  <c r="N344" i="45"/>
  <c r="N345" i="45"/>
  <c r="N346" i="45"/>
  <c r="N347" i="45"/>
  <c r="N348" i="45"/>
  <c r="N349" i="45"/>
  <c r="N350" i="45"/>
  <c r="N351" i="45"/>
  <c r="N352" i="45"/>
  <c r="N353" i="45"/>
  <c r="N354" i="45"/>
  <c r="N355" i="45"/>
  <c r="N356" i="45"/>
  <c r="N357" i="45"/>
  <c r="N358" i="45"/>
  <c r="N359" i="45"/>
  <c r="N360" i="45"/>
  <c r="N361" i="45"/>
  <c r="N362" i="45"/>
  <c r="N363" i="45"/>
  <c r="N364" i="45"/>
  <c r="N365" i="45"/>
  <c r="N366" i="45"/>
  <c r="N367" i="45"/>
  <c r="N368" i="45"/>
  <c r="N369" i="45"/>
  <c r="N370" i="45"/>
  <c r="N371" i="45"/>
  <c r="N372" i="45"/>
  <c r="N373" i="45"/>
  <c r="N374" i="45"/>
  <c r="N375" i="45"/>
  <c r="N376" i="45"/>
  <c r="N377" i="45"/>
  <c r="N378" i="45"/>
  <c r="N379" i="45"/>
  <c r="N380" i="45"/>
  <c r="N381" i="45"/>
  <c r="N382" i="45"/>
  <c r="N383" i="45"/>
  <c r="N384" i="45"/>
  <c r="N385" i="45"/>
  <c r="N386" i="45"/>
  <c r="N387" i="45"/>
  <c r="N388" i="45"/>
  <c r="N389" i="45"/>
  <c r="N390" i="45"/>
  <c r="N391" i="45"/>
  <c r="N392" i="45"/>
  <c r="N393" i="45"/>
  <c r="N394" i="45"/>
  <c r="N395" i="45"/>
  <c r="N396" i="45"/>
  <c r="N397" i="45"/>
  <c r="N398" i="45"/>
  <c r="N399" i="45"/>
  <c r="N400" i="45"/>
  <c r="N401" i="45"/>
  <c r="N402" i="45"/>
  <c r="N403" i="45"/>
  <c r="N404" i="45"/>
  <c r="N405" i="45"/>
  <c r="N406" i="45"/>
  <c r="N407" i="45"/>
  <c r="N408" i="45"/>
  <c r="N409" i="45"/>
  <c r="N410" i="45"/>
  <c r="N411" i="45"/>
  <c r="N412" i="45"/>
  <c r="N413" i="45"/>
  <c r="N414" i="45"/>
  <c r="N415" i="45"/>
  <c r="N416" i="45"/>
  <c r="N417" i="45"/>
  <c r="N418" i="45"/>
  <c r="N419" i="45"/>
  <c r="N420" i="45"/>
  <c r="N421" i="45"/>
  <c r="N422" i="45"/>
  <c r="N423" i="45"/>
  <c r="N424" i="45"/>
  <c r="N425" i="45"/>
  <c r="N426" i="45"/>
  <c r="N427" i="45"/>
  <c r="N428" i="45"/>
  <c r="N429" i="45"/>
  <c r="N430" i="45"/>
  <c r="N431" i="45"/>
  <c r="N432" i="45"/>
  <c r="N433" i="45"/>
  <c r="N434" i="45"/>
  <c r="N435" i="45"/>
  <c r="N436" i="45"/>
  <c r="N437" i="45"/>
  <c r="N438" i="45"/>
  <c r="N439" i="45"/>
  <c r="N440" i="45"/>
  <c r="N441" i="45"/>
  <c r="N442" i="45"/>
  <c r="N443" i="45"/>
  <c r="N444" i="45"/>
  <c r="N445" i="45"/>
  <c r="N446" i="45"/>
  <c r="N447" i="45"/>
  <c r="N448" i="45"/>
  <c r="N449" i="45"/>
  <c r="N450" i="45"/>
  <c r="N451" i="45"/>
  <c r="N452" i="45"/>
  <c r="N453" i="45"/>
  <c r="N454" i="45"/>
  <c r="N455" i="45"/>
  <c r="N456" i="45"/>
  <c r="N457" i="45"/>
  <c r="N458" i="45"/>
  <c r="N459" i="45"/>
  <c r="N460" i="45"/>
  <c r="N461" i="45"/>
  <c r="N462" i="45"/>
  <c r="N463" i="45"/>
  <c r="N464" i="45"/>
  <c r="N465" i="45"/>
  <c r="N466" i="45"/>
  <c r="N467" i="45"/>
  <c r="N468" i="45"/>
  <c r="N469" i="45"/>
  <c r="N470" i="45"/>
  <c r="N471" i="45"/>
  <c r="N472" i="45"/>
  <c r="N473" i="45"/>
  <c r="N474" i="45"/>
  <c r="N475" i="45"/>
  <c r="N476" i="45"/>
  <c r="N477" i="45"/>
  <c r="N478" i="45"/>
  <c r="N479" i="45"/>
  <c r="N480" i="45"/>
  <c r="N481" i="45"/>
  <c r="N482" i="45"/>
  <c r="N483" i="45"/>
  <c r="N484" i="45"/>
  <c r="N485" i="45"/>
  <c r="N486" i="45"/>
  <c r="N487" i="45"/>
  <c r="N488" i="45"/>
  <c r="N489" i="45"/>
  <c r="N490" i="45"/>
  <c r="N491" i="45"/>
  <c r="N492" i="45"/>
  <c r="N493" i="45"/>
  <c r="N494" i="45"/>
  <c r="N495" i="45"/>
  <c r="N496" i="45"/>
  <c r="N497" i="45"/>
  <c r="N498" i="45"/>
  <c r="N499" i="45"/>
  <c r="N500" i="45"/>
  <c r="N501" i="45"/>
  <c r="N502" i="45"/>
  <c r="N503" i="45"/>
  <c r="N504" i="45"/>
  <c r="N505" i="45"/>
  <c r="N506" i="45"/>
  <c r="N507" i="45"/>
  <c r="N508" i="45"/>
  <c r="N509" i="45"/>
  <c r="N510" i="45"/>
  <c r="N511" i="45"/>
  <c r="N512" i="45"/>
  <c r="N513" i="45"/>
  <c r="N514" i="45"/>
  <c r="N515" i="45"/>
  <c r="N516" i="45"/>
  <c r="N517" i="45"/>
  <c r="N518" i="45"/>
  <c r="N519" i="45"/>
  <c r="N520" i="45"/>
  <c r="N521" i="45"/>
  <c r="N522" i="45"/>
  <c r="N523" i="45"/>
  <c r="N524" i="45"/>
  <c r="N525" i="45"/>
  <c r="N526" i="45"/>
  <c r="N527" i="45"/>
  <c r="N528" i="45"/>
  <c r="N529" i="45"/>
  <c r="N530" i="45"/>
  <c r="N531" i="45"/>
  <c r="N532" i="45"/>
  <c r="N533" i="45"/>
  <c r="N534" i="45"/>
  <c r="N535" i="45"/>
  <c r="N536" i="45"/>
  <c r="N537" i="45"/>
  <c r="N538" i="45"/>
  <c r="N539" i="45"/>
  <c r="N540" i="45"/>
  <c r="N541" i="45"/>
  <c r="N542" i="45"/>
  <c r="N543" i="45"/>
  <c r="N544" i="45"/>
  <c r="N545" i="45"/>
  <c r="N546" i="45"/>
  <c r="N547" i="45"/>
  <c r="N548" i="45"/>
  <c r="N549" i="45"/>
  <c r="N550" i="45"/>
  <c r="N551" i="45"/>
  <c r="N552" i="45"/>
  <c r="N553" i="45"/>
  <c r="N554" i="45"/>
  <c r="N555" i="45"/>
  <c r="N556" i="45"/>
  <c r="N557" i="45"/>
  <c r="N558" i="45"/>
  <c r="N559" i="45"/>
  <c r="N560" i="45"/>
  <c r="N561" i="45"/>
  <c r="N562" i="45"/>
  <c r="N563" i="45"/>
  <c r="N564" i="45"/>
  <c r="N565" i="45"/>
  <c r="N566" i="45"/>
  <c r="N567" i="45"/>
  <c r="N568" i="45"/>
  <c r="N569" i="45"/>
  <c r="N570" i="45"/>
  <c r="N571" i="45"/>
  <c r="N572" i="45"/>
  <c r="N573" i="45"/>
  <c r="N574" i="45"/>
  <c r="N575" i="45"/>
  <c r="N576" i="45"/>
  <c r="N577" i="45"/>
  <c r="N578" i="45"/>
  <c r="N579" i="45"/>
  <c r="N580" i="45"/>
  <c r="N581" i="45"/>
  <c r="N582" i="45"/>
  <c r="N583" i="45"/>
  <c r="N584" i="45"/>
  <c r="N585" i="45"/>
  <c r="N586" i="45"/>
  <c r="N587" i="45"/>
  <c r="N588" i="45"/>
  <c r="N589" i="45"/>
  <c r="N590" i="45"/>
  <c r="N591" i="45"/>
  <c r="N592" i="45"/>
  <c r="N593" i="45"/>
  <c r="N594" i="45"/>
  <c r="N595" i="45"/>
  <c r="N596" i="45"/>
  <c r="N597" i="45"/>
  <c r="N598" i="45"/>
  <c r="N599" i="45"/>
  <c r="N600" i="45"/>
  <c r="N601" i="45"/>
  <c r="N602" i="45"/>
  <c r="N603" i="45"/>
  <c r="N604" i="45"/>
  <c r="N605" i="45"/>
  <c r="N606" i="45"/>
  <c r="N607" i="45"/>
  <c r="N608" i="45"/>
  <c r="N609" i="45"/>
  <c r="N610" i="45"/>
  <c r="N611" i="45"/>
  <c r="N612" i="45"/>
  <c r="N613" i="45"/>
  <c r="N614" i="45"/>
  <c r="N615" i="45"/>
  <c r="N616" i="45"/>
  <c r="N617" i="45"/>
  <c r="N618" i="45"/>
  <c r="N619" i="45"/>
  <c r="N620" i="45"/>
  <c r="N621" i="45"/>
  <c r="N622" i="45"/>
  <c r="N623" i="45"/>
  <c r="N624" i="45"/>
  <c r="N625" i="45"/>
  <c r="N626" i="45"/>
  <c r="N627" i="45"/>
  <c r="N628" i="45"/>
  <c r="N629" i="45"/>
  <c r="N630" i="45"/>
  <c r="N631" i="45"/>
  <c r="N632" i="45"/>
  <c r="N633" i="45"/>
  <c r="N634" i="45"/>
  <c r="N635" i="45"/>
  <c r="N636" i="45"/>
  <c r="N637" i="45"/>
  <c r="N638" i="45"/>
  <c r="N639" i="45"/>
  <c r="N640" i="45"/>
  <c r="N641" i="45"/>
  <c r="N642" i="45"/>
  <c r="N643" i="45"/>
  <c r="N644" i="45"/>
  <c r="N645" i="45"/>
  <c r="N646" i="45"/>
  <c r="N647" i="45"/>
  <c r="N648" i="45"/>
  <c r="N649" i="45"/>
  <c r="N650" i="45"/>
  <c r="N651" i="45"/>
  <c r="N652" i="45"/>
  <c r="N653" i="45"/>
  <c r="N654" i="45"/>
  <c r="N655" i="45"/>
  <c r="N656" i="45"/>
  <c r="N657" i="45"/>
  <c r="N658" i="45"/>
  <c r="N659" i="45"/>
  <c r="N660" i="45"/>
  <c r="N661" i="45"/>
  <c r="N662" i="45"/>
  <c r="N663" i="45"/>
  <c r="N664" i="45"/>
  <c r="N665" i="45"/>
  <c r="N666" i="45"/>
  <c r="N667" i="45"/>
  <c r="N668" i="45"/>
  <c r="N669" i="45"/>
  <c r="N670" i="45"/>
  <c r="N671" i="45"/>
  <c r="N672" i="45"/>
  <c r="N673" i="45"/>
  <c r="N674" i="45"/>
  <c r="N675" i="45"/>
  <c r="N676" i="45"/>
  <c r="N677" i="45"/>
  <c r="N678" i="45"/>
  <c r="N679" i="45"/>
  <c r="N680" i="45"/>
  <c r="N681" i="45"/>
  <c r="N682" i="45"/>
  <c r="N683" i="45"/>
  <c r="N684" i="45"/>
  <c r="N685" i="45"/>
  <c r="N686" i="45"/>
  <c r="N687" i="45"/>
  <c r="N688" i="45"/>
  <c r="N689" i="45"/>
  <c r="N690" i="45"/>
  <c r="N691" i="45"/>
  <c r="N692" i="45"/>
  <c r="N693" i="45"/>
  <c r="N694" i="45"/>
  <c r="N695" i="45"/>
  <c r="N696" i="45"/>
  <c r="N697" i="45"/>
  <c r="N698" i="45"/>
  <c r="N699" i="45"/>
  <c r="N700" i="45"/>
  <c r="N701" i="45"/>
  <c r="N702" i="45"/>
  <c r="N703" i="45"/>
  <c r="N704" i="45"/>
  <c r="N705" i="45"/>
  <c r="N706" i="45"/>
  <c r="N707" i="45"/>
  <c r="N708" i="45"/>
  <c r="N709" i="45"/>
  <c r="N710" i="45"/>
  <c r="N711" i="45"/>
  <c r="N712" i="45"/>
  <c r="N713" i="45"/>
  <c r="N714" i="45"/>
  <c r="N715" i="45"/>
  <c r="N716" i="45"/>
  <c r="N717" i="45"/>
  <c r="N718" i="45"/>
  <c r="N719" i="45"/>
  <c r="N720" i="45"/>
  <c r="N721" i="45"/>
  <c r="N722" i="45"/>
  <c r="N723" i="45"/>
  <c r="N724" i="45"/>
  <c r="N725" i="45"/>
  <c r="N726" i="45"/>
  <c r="N727" i="45"/>
  <c r="N728" i="45"/>
  <c r="N729" i="45"/>
  <c r="N730" i="45"/>
  <c r="N731" i="45"/>
  <c r="N732" i="45"/>
  <c r="N733" i="45"/>
  <c r="N734" i="45"/>
  <c r="N735" i="45"/>
  <c r="N736" i="45"/>
  <c r="N737" i="45"/>
  <c r="N738" i="45"/>
  <c r="N739" i="45"/>
  <c r="N740" i="45"/>
  <c r="N741" i="45"/>
  <c r="N742" i="45"/>
  <c r="N743" i="45"/>
  <c r="N744" i="45"/>
  <c r="N745" i="45"/>
  <c r="N746" i="45"/>
  <c r="N747" i="45"/>
  <c r="N748" i="45"/>
  <c r="N749" i="45"/>
  <c r="N750" i="45"/>
  <c r="N751" i="45"/>
  <c r="N752" i="45"/>
  <c r="N753" i="45"/>
  <c r="N754" i="45"/>
  <c r="N755" i="45"/>
  <c r="N756" i="45"/>
  <c r="N757" i="45"/>
  <c r="N758" i="45"/>
  <c r="N759" i="45"/>
  <c r="N760" i="45"/>
  <c r="N761" i="45"/>
  <c r="N762" i="45"/>
  <c r="N763" i="45"/>
  <c r="N764" i="45"/>
  <c r="N765" i="45"/>
  <c r="N766" i="45"/>
  <c r="N767" i="45"/>
  <c r="N768" i="45"/>
  <c r="N769" i="45"/>
  <c r="N770" i="45"/>
  <c r="N771" i="45"/>
  <c r="N772" i="45"/>
  <c r="N773" i="45"/>
  <c r="N774" i="45"/>
  <c r="N775" i="45"/>
  <c r="N776" i="45"/>
  <c r="N777" i="45"/>
  <c r="N778" i="45"/>
  <c r="N779" i="45"/>
  <c r="N780" i="45"/>
  <c r="N781" i="45"/>
  <c r="N782" i="45"/>
  <c r="N783" i="45"/>
  <c r="N784" i="45"/>
  <c r="N785" i="45"/>
  <c r="N786" i="45"/>
  <c r="N787" i="45"/>
  <c r="N788" i="45"/>
  <c r="N789" i="45"/>
  <c r="N790" i="45"/>
  <c r="N791" i="45"/>
  <c r="N792" i="45"/>
  <c r="N793" i="45"/>
  <c r="N794" i="45"/>
  <c r="N795" i="45"/>
  <c r="N796" i="45"/>
  <c r="N797" i="45"/>
  <c r="N798" i="45"/>
  <c r="N799" i="45"/>
  <c r="N800" i="45"/>
  <c r="N801" i="45"/>
  <c r="N802" i="45"/>
  <c r="N803" i="45"/>
  <c r="N804" i="45"/>
  <c r="N805" i="45"/>
  <c r="N806" i="45"/>
  <c r="N807" i="45"/>
  <c r="N808" i="45"/>
  <c r="N809" i="45"/>
  <c r="N810" i="45"/>
  <c r="N811" i="45"/>
  <c r="N812" i="45"/>
  <c r="N813" i="45"/>
  <c r="N814" i="45"/>
  <c r="N815" i="45"/>
  <c r="N816" i="45"/>
  <c r="N817" i="45"/>
  <c r="N818" i="45"/>
  <c r="N819" i="45"/>
  <c r="N820" i="45"/>
  <c r="N821" i="45"/>
  <c r="N822" i="45"/>
  <c r="N823" i="45"/>
  <c r="N824" i="45"/>
  <c r="N825" i="45"/>
  <c r="N826" i="45"/>
  <c r="N827" i="45"/>
  <c r="N828" i="45"/>
  <c r="N829" i="45"/>
  <c r="N830" i="45"/>
  <c r="N831" i="45"/>
  <c r="N832" i="45"/>
  <c r="N833" i="45"/>
  <c r="N834" i="45"/>
  <c r="N835" i="45"/>
  <c r="N836" i="45"/>
  <c r="N837" i="45"/>
  <c r="N838" i="45"/>
  <c r="N839" i="45"/>
  <c r="N840" i="45"/>
  <c r="N841" i="45"/>
  <c r="N842" i="45"/>
  <c r="N843" i="45"/>
  <c r="N844" i="45"/>
  <c r="N845" i="45"/>
  <c r="N846" i="45"/>
  <c r="N847" i="45"/>
  <c r="N848" i="45"/>
  <c r="N849" i="45"/>
  <c r="N850" i="45"/>
  <c r="N851" i="45"/>
  <c r="N852" i="45"/>
  <c r="N853" i="45"/>
  <c r="N854" i="45"/>
  <c r="N855" i="45"/>
  <c r="N856" i="45"/>
  <c r="N857" i="45"/>
  <c r="N858" i="45"/>
  <c r="N859" i="45"/>
  <c r="N860" i="45"/>
  <c r="N861" i="45"/>
  <c r="N862" i="45"/>
  <c r="N863" i="45"/>
  <c r="N864" i="45"/>
  <c r="N865" i="45"/>
  <c r="N866" i="45"/>
  <c r="N867" i="45"/>
  <c r="N868" i="45"/>
  <c r="N869" i="45"/>
  <c r="N870" i="45"/>
  <c r="N871" i="45"/>
  <c r="N872" i="45"/>
  <c r="N873" i="45"/>
  <c r="N874" i="45"/>
  <c r="N875" i="45"/>
  <c r="N876" i="45"/>
  <c r="N877" i="45"/>
  <c r="N878" i="45"/>
  <c r="N879" i="45"/>
  <c r="N880" i="45"/>
  <c r="N881" i="45"/>
  <c r="N882" i="45"/>
  <c r="N883" i="45"/>
  <c r="N884" i="45"/>
  <c r="N885" i="45"/>
  <c r="N886" i="45"/>
  <c r="N887" i="45"/>
  <c r="N888" i="45"/>
  <c r="N889" i="45"/>
  <c r="N890" i="45"/>
  <c r="N891" i="45"/>
  <c r="N892" i="45"/>
  <c r="N893" i="45"/>
  <c r="N894" i="45"/>
  <c r="N895" i="45"/>
  <c r="N896" i="45"/>
  <c r="N897" i="45"/>
  <c r="N898" i="45"/>
  <c r="N899" i="45"/>
  <c r="N900" i="45"/>
  <c r="N901" i="45"/>
  <c r="N902" i="45"/>
  <c r="N903" i="45"/>
  <c r="N904" i="45"/>
  <c r="N905" i="45"/>
  <c r="N906" i="45"/>
  <c r="N907" i="45"/>
  <c r="N908" i="45"/>
  <c r="N909" i="45"/>
  <c r="N910" i="45"/>
  <c r="N911" i="45"/>
  <c r="N912" i="45"/>
  <c r="N913" i="45"/>
  <c r="N914" i="45"/>
  <c r="N915" i="45"/>
  <c r="N916" i="45"/>
  <c r="N917" i="45"/>
  <c r="N918" i="45"/>
  <c r="N919" i="45"/>
  <c r="N920" i="45"/>
  <c r="N921" i="45"/>
  <c r="N922" i="45"/>
  <c r="N923" i="45"/>
  <c r="N924" i="45"/>
  <c r="N925" i="45"/>
  <c r="N926" i="45"/>
  <c r="N927" i="45"/>
  <c r="N928" i="45"/>
  <c r="N929" i="45"/>
  <c r="N930" i="45"/>
  <c r="N931" i="45"/>
  <c r="N932" i="45"/>
  <c r="N933" i="45"/>
  <c r="N934" i="45"/>
  <c r="N935" i="45"/>
  <c r="N936" i="45"/>
  <c r="N937" i="45"/>
  <c r="N938" i="45"/>
  <c r="N939" i="45"/>
  <c r="N940" i="45"/>
  <c r="N941" i="45"/>
  <c r="N942" i="45"/>
  <c r="N943" i="45"/>
  <c r="N944" i="45"/>
  <c r="N945" i="45"/>
  <c r="N946" i="45"/>
  <c r="N947" i="45"/>
  <c r="N948" i="45"/>
  <c r="N949" i="45"/>
  <c r="N950" i="45"/>
  <c r="N951" i="45"/>
  <c r="N952" i="45"/>
  <c r="N953" i="45"/>
  <c r="N954" i="45"/>
  <c r="N955" i="45"/>
  <c r="N956" i="45"/>
  <c r="N957" i="45"/>
  <c r="N958" i="45"/>
  <c r="N959" i="45"/>
  <c r="N960" i="45"/>
  <c r="N961" i="45"/>
  <c r="N962" i="45"/>
  <c r="N963" i="45"/>
  <c r="N964" i="45"/>
  <c r="N965" i="45"/>
  <c r="N966" i="45"/>
  <c r="N967" i="45"/>
  <c r="N968" i="45"/>
  <c r="N969" i="45"/>
  <c r="N970" i="45"/>
  <c r="N971" i="45"/>
  <c r="N972" i="45"/>
  <c r="N973" i="45"/>
  <c r="N974" i="45"/>
  <c r="N975" i="45"/>
  <c r="N976" i="45"/>
  <c r="N977" i="45"/>
  <c r="N978" i="45"/>
  <c r="N979" i="45"/>
  <c r="N980" i="45"/>
  <c r="N981" i="45"/>
  <c r="N982" i="45"/>
  <c r="N983" i="45"/>
  <c r="N984" i="45"/>
  <c r="N985" i="45"/>
  <c r="N986" i="45"/>
  <c r="N987" i="45"/>
  <c r="N988" i="45"/>
  <c r="N989" i="45"/>
  <c r="N990" i="45"/>
  <c r="N991" i="45"/>
  <c r="N992" i="45"/>
  <c r="N993" i="45"/>
  <c r="N994" i="45"/>
  <c r="N995" i="45"/>
  <c r="N996" i="45"/>
  <c r="N997" i="45"/>
  <c r="N998" i="45"/>
  <c r="N999" i="45"/>
  <c r="N1000" i="45"/>
  <c r="N1001" i="45"/>
  <c r="N1002" i="45"/>
  <c r="N1003" i="45"/>
  <c r="N1004" i="45"/>
  <c r="N1005" i="45"/>
  <c r="N1006" i="45"/>
  <c r="N1007" i="45"/>
  <c r="N1008" i="45"/>
  <c r="N1009" i="45"/>
  <c r="N1010" i="45"/>
  <c r="N1011" i="45"/>
  <c r="N1012" i="45"/>
  <c r="N1013" i="45"/>
  <c r="N1014" i="45"/>
  <c r="N1015" i="45"/>
  <c r="N1016" i="45"/>
  <c r="N1017" i="45"/>
  <c r="N1018" i="45"/>
  <c r="N1019" i="45"/>
  <c r="N1020" i="45"/>
  <c r="N1021" i="45"/>
  <c r="N1022" i="45"/>
  <c r="N1023" i="45"/>
  <c r="N1024" i="45"/>
  <c r="N1025" i="45"/>
  <c r="N1026" i="45"/>
  <c r="N1027" i="45"/>
  <c r="N1028" i="45"/>
  <c r="N1029" i="45"/>
  <c r="N1030" i="45"/>
  <c r="N1031" i="45"/>
  <c r="N1032" i="45"/>
  <c r="N1033" i="45"/>
  <c r="N1034" i="45"/>
  <c r="N1035" i="45"/>
  <c r="N1036" i="45"/>
  <c r="N1037" i="45"/>
  <c r="N1038" i="45"/>
  <c r="N1039" i="45"/>
  <c r="N1040" i="45"/>
  <c r="N1041" i="45"/>
  <c r="N1042" i="45"/>
  <c r="N1043" i="45"/>
  <c r="N1044" i="45"/>
  <c r="N1045" i="45"/>
  <c r="N1046" i="45"/>
  <c r="N1047" i="45"/>
  <c r="N1048" i="45"/>
  <c r="N1049" i="45"/>
  <c r="N1050" i="45"/>
  <c r="N1051" i="45"/>
  <c r="N1052" i="45"/>
  <c r="N1053" i="45"/>
  <c r="N1054" i="45"/>
  <c r="N1055" i="45"/>
  <c r="N1056" i="45"/>
  <c r="N1057" i="45"/>
  <c r="N1058" i="45"/>
  <c r="N1059" i="45"/>
  <c r="N1060" i="45"/>
  <c r="N1061" i="45"/>
  <c r="N1062" i="45"/>
  <c r="N1063" i="45"/>
  <c r="N1064" i="45"/>
  <c r="N1065" i="45"/>
  <c r="N1066" i="45"/>
  <c r="N1067" i="45"/>
  <c r="N1068" i="45"/>
  <c r="N1069" i="45"/>
  <c r="N1070" i="45"/>
  <c r="N1071" i="45"/>
  <c r="N1072" i="45"/>
  <c r="N1073" i="45"/>
  <c r="N1074" i="45"/>
  <c r="N1075" i="45"/>
  <c r="N1076" i="45"/>
  <c r="N1077" i="45"/>
  <c r="N1078" i="45"/>
  <c r="N1079" i="45"/>
  <c r="N1080" i="45"/>
  <c r="N1081" i="45"/>
  <c r="N1082" i="45"/>
  <c r="N1083" i="45"/>
  <c r="N1084" i="45"/>
  <c r="N1085" i="45"/>
  <c r="N1086" i="45"/>
  <c r="N1087" i="45"/>
  <c r="N1088" i="45"/>
  <c r="N1089" i="45"/>
  <c r="N1090" i="45"/>
  <c r="N1091" i="45"/>
  <c r="N1092" i="45"/>
  <c r="N1093" i="45"/>
  <c r="N1094" i="45"/>
  <c r="N1095" i="45"/>
  <c r="N1096" i="45"/>
  <c r="N1097" i="45"/>
  <c r="N1098" i="45"/>
  <c r="N1099" i="45"/>
  <c r="N1100" i="45"/>
  <c r="N1101" i="45"/>
  <c r="N1102" i="45"/>
  <c r="N1103" i="45"/>
  <c r="N1104" i="45"/>
  <c r="N1105" i="45"/>
  <c r="N1106" i="45"/>
  <c r="N1107" i="45"/>
  <c r="N1108" i="45"/>
  <c r="N1109" i="45"/>
  <c r="N1110" i="45"/>
  <c r="N1111" i="45"/>
  <c r="N1112" i="45"/>
  <c r="N1113" i="45"/>
  <c r="N1114" i="45"/>
  <c r="N1115" i="45"/>
  <c r="N1116" i="45"/>
  <c r="N1117" i="45"/>
  <c r="N1118" i="45"/>
  <c r="N1119" i="45"/>
  <c r="N1120" i="45"/>
  <c r="N1121" i="45"/>
  <c r="N1122" i="45"/>
  <c r="N1123" i="45"/>
  <c r="N1124" i="45"/>
  <c r="N1125" i="45"/>
  <c r="N1126" i="45"/>
  <c r="N1127" i="45"/>
  <c r="N1128" i="45"/>
  <c r="N1129" i="45"/>
  <c r="N1130" i="45"/>
  <c r="N1131" i="45"/>
  <c r="N1132" i="45"/>
  <c r="N1133" i="45"/>
  <c r="N1134" i="45"/>
  <c r="N1135" i="45"/>
  <c r="N1136" i="45"/>
  <c r="N1137" i="45"/>
  <c r="N1138" i="45"/>
  <c r="N1139" i="45"/>
  <c r="N1140" i="45"/>
  <c r="N1141" i="45"/>
  <c r="N1142" i="45"/>
  <c r="N1143" i="45"/>
  <c r="N1144" i="45"/>
  <c r="N1145" i="45"/>
  <c r="N1146" i="45"/>
  <c r="N1147" i="45"/>
  <c r="N1148" i="45"/>
  <c r="N1149" i="45"/>
  <c r="N1150" i="45"/>
  <c r="N1151" i="45"/>
  <c r="N1152" i="45"/>
  <c r="N1153" i="45"/>
  <c r="N1154" i="45"/>
  <c r="N1155" i="45"/>
  <c r="N1156" i="45"/>
  <c r="N1157" i="45"/>
  <c r="N1158" i="45"/>
  <c r="N1159" i="45"/>
  <c r="N1160" i="45"/>
  <c r="N1161" i="45"/>
  <c r="N1162" i="45"/>
  <c r="N1163" i="45"/>
  <c r="N1164" i="45"/>
  <c r="N1165" i="45"/>
  <c r="N1166" i="45"/>
  <c r="N1167" i="45"/>
  <c r="N1168" i="45"/>
  <c r="N1169" i="45"/>
  <c r="N1170" i="45"/>
  <c r="N1171" i="45"/>
  <c r="N1172" i="45"/>
  <c r="N1173" i="45"/>
  <c r="N1174" i="45"/>
  <c r="N1175" i="45"/>
  <c r="N1176" i="45"/>
  <c r="N1177" i="45"/>
  <c r="N1178" i="45"/>
  <c r="N1179" i="45"/>
  <c r="N1180" i="45"/>
  <c r="N1181" i="45"/>
  <c r="N1182" i="45"/>
  <c r="N1183" i="45"/>
  <c r="N1184" i="45"/>
  <c r="N1185" i="45"/>
  <c r="N1186" i="45"/>
  <c r="N1187" i="45"/>
  <c r="N1188" i="45"/>
  <c r="N1189" i="45"/>
  <c r="N1190" i="45"/>
  <c r="N1191" i="45"/>
  <c r="N1192" i="45"/>
  <c r="N1193" i="45"/>
  <c r="N1194" i="45"/>
  <c r="N1195" i="45"/>
  <c r="N1196" i="45"/>
  <c r="N1197" i="45"/>
  <c r="N1198" i="45"/>
  <c r="N1199" i="45"/>
  <c r="N1200" i="45"/>
  <c r="N1201" i="45"/>
  <c r="N1202" i="45"/>
  <c r="N1203" i="45"/>
  <c r="N1204" i="45"/>
  <c r="N1205" i="45"/>
  <c r="N1206" i="45"/>
  <c r="N1207" i="45"/>
  <c r="N1208" i="45"/>
  <c r="N1209" i="45"/>
  <c r="N1210" i="45"/>
  <c r="N1211" i="45"/>
  <c r="N1212" i="45"/>
  <c r="N1213" i="45"/>
  <c r="N1214" i="45"/>
  <c r="N1215" i="45"/>
  <c r="N1216" i="45"/>
  <c r="N1217" i="45"/>
  <c r="N1218" i="45"/>
  <c r="N1219" i="45"/>
  <c r="N1220" i="45"/>
  <c r="N1221" i="45"/>
  <c r="N1222" i="45"/>
  <c r="N1223" i="45"/>
  <c r="N1224" i="45"/>
  <c r="N1225" i="45"/>
  <c r="N1226" i="45"/>
  <c r="N1227" i="45"/>
  <c r="N1228" i="45"/>
  <c r="N1229" i="45"/>
  <c r="N1230" i="45"/>
  <c r="N1231" i="45"/>
  <c r="N1232" i="45"/>
  <c r="N1233" i="45"/>
  <c r="N1234" i="45"/>
  <c r="N1235" i="45"/>
  <c r="N1236" i="45"/>
  <c r="N1237" i="45"/>
  <c r="N1238" i="45"/>
  <c r="N1239" i="45"/>
  <c r="N1240" i="45"/>
  <c r="N1241" i="45"/>
  <c r="N1242" i="45"/>
  <c r="N1243" i="45"/>
  <c r="N1244" i="45"/>
  <c r="N1245" i="45"/>
  <c r="N1246" i="45"/>
  <c r="N1247" i="45"/>
  <c r="N1248" i="45"/>
  <c r="N1249" i="45"/>
  <c r="N1250" i="45"/>
  <c r="N1251" i="45"/>
  <c r="N1252" i="45"/>
  <c r="N1253" i="45"/>
  <c r="N1254" i="45"/>
  <c r="N1255" i="45"/>
  <c r="N1256" i="45"/>
  <c r="N1257" i="45"/>
  <c r="N1258" i="45"/>
  <c r="N1259" i="45"/>
  <c r="N1260" i="45"/>
  <c r="N1261" i="45"/>
  <c r="N1262" i="45"/>
  <c r="N1263" i="45"/>
  <c r="N1264" i="45"/>
  <c r="N1265" i="45"/>
  <c r="N1266" i="45"/>
  <c r="N1267" i="45"/>
  <c r="N1268" i="45"/>
  <c r="N1269" i="45"/>
  <c r="N1270" i="45"/>
  <c r="N1271" i="45"/>
  <c r="N1272" i="45"/>
  <c r="N1273" i="45"/>
  <c r="N1274" i="45"/>
  <c r="N1275" i="45"/>
  <c r="N1276" i="45"/>
  <c r="N1277" i="45"/>
  <c r="N1278" i="45"/>
  <c r="N1279" i="45"/>
  <c r="N1280" i="45"/>
  <c r="N1281" i="45"/>
  <c r="N1282" i="45"/>
  <c r="N1283" i="45"/>
  <c r="N1284" i="45"/>
  <c r="N1285" i="45"/>
  <c r="N1286" i="45"/>
  <c r="N1287" i="45"/>
  <c r="N1288" i="45"/>
  <c r="N1289" i="45"/>
  <c r="N1290" i="45"/>
  <c r="N1291" i="45"/>
  <c r="N1292" i="45"/>
  <c r="N1293" i="45"/>
  <c r="N1294" i="45"/>
  <c r="N1295" i="45"/>
  <c r="N1296" i="45"/>
  <c r="N1297" i="45"/>
  <c r="N1298" i="45"/>
  <c r="N1299" i="45"/>
  <c r="N1300" i="45"/>
  <c r="N1301" i="45"/>
  <c r="N1302" i="45"/>
  <c r="N1303" i="45"/>
  <c r="N1304" i="45"/>
  <c r="N1305" i="45"/>
  <c r="N1306" i="45"/>
  <c r="N1307" i="45"/>
  <c r="N1308" i="45"/>
  <c r="N1309" i="45"/>
  <c r="N1310" i="45"/>
  <c r="N1311" i="45"/>
  <c r="N1312" i="45"/>
  <c r="N1313" i="45"/>
  <c r="N1314" i="45"/>
  <c r="N1315" i="45"/>
  <c r="N1316" i="45"/>
  <c r="N1317" i="45"/>
  <c r="N1318" i="45"/>
  <c r="N1319" i="45"/>
  <c r="N1320" i="45"/>
  <c r="N1321" i="45"/>
  <c r="N1322" i="45"/>
  <c r="N1323" i="45"/>
  <c r="N1324" i="45"/>
  <c r="N1325" i="45"/>
  <c r="N1326" i="45"/>
  <c r="N1327" i="45"/>
  <c r="N1328" i="45"/>
  <c r="N1329" i="45"/>
  <c r="N1330" i="45"/>
  <c r="N1331" i="45"/>
  <c r="N1332" i="45"/>
  <c r="N1333" i="45"/>
  <c r="N1334" i="45"/>
  <c r="N1335" i="45"/>
  <c r="N1336" i="45"/>
  <c r="N1337" i="45"/>
  <c r="N1338" i="45"/>
  <c r="N1339" i="45"/>
  <c r="N1340" i="45"/>
  <c r="N1341" i="45"/>
  <c r="N1342" i="45"/>
  <c r="N1343" i="45"/>
  <c r="N1344" i="45"/>
  <c r="N1345" i="45"/>
  <c r="N1346" i="45"/>
  <c r="N1347" i="45"/>
  <c r="N1348" i="45"/>
  <c r="N1349" i="45"/>
  <c r="N1350" i="45"/>
  <c r="N1351" i="45"/>
  <c r="N1352" i="45"/>
  <c r="N1353" i="45"/>
  <c r="N1354" i="45"/>
  <c r="N1355" i="45"/>
  <c r="N1356" i="45"/>
  <c r="N1357" i="45"/>
  <c r="N1358" i="45"/>
  <c r="N1359" i="45"/>
  <c r="N1360" i="45"/>
  <c r="N1361" i="45"/>
  <c r="N1362" i="45"/>
  <c r="N1363" i="45"/>
  <c r="N1364" i="45"/>
  <c r="N1365" i="45"/>
  <c r="N1366" i="45"/>
  <c r="N1367" i="45"/>
  <c r="N1368" i="45"/>
  <c r="N1369" i="45"/>
  <c r="N1370" i="45"/>
  <c r="N1371" i="45"/>
  <c r="N1372" i="45"/>
  <c r="N1373" i="45"/>
  <c r="N1374" i="45"/>
  <c r="N1375" i="45"/>
  <c r="N1376" i="45"/>
  <c r="N1377" i="45"/>
  <c r="N1378" i="45"/>
  <c r="N1379" i="45"/>
  <c r="N1380" i="45"/>
  <c r="N1381" i="45"/>
  <c r="N1382" i="45"/>
  <c r="N1383" i="45"/>
  <c r="N1384" i="45"/>
  <c r="N1385" i="45"/>
  <c r="N1386" i="45"/>
  <c r="N1387" i="45"/>
  <c r="N1388" i="45"/>
  <c r="N1389" i="45"/>
  <c r="N1390" i="45"/>
  <c r="N1391" i="45"/>
  <c r="N1392" i="45"/>
  <c r="N1393" i="45"/>
  <c r="N1394" i="45"/>
  <c r="N1395" i="45"/>
  <c r="N1396" i="45"/>
  <c r="N1397" i="45"/>
  <c r="N1398" i="45"/>
  <c r="N1399" i="45"/>
  <c r="N1400" i="45"/>
  <c r="N1401" i="45"/>
  <c r="N1402" i="45"/>
  <c r="N1403" i="45"/>
  <c r="N1404" i="45"/>
  <c r="N1405" i="45"/>
  <c r="N1406" i="45"/>
  <c r="N1407" i="45"/>
  <c r="N1408" i="45"/>
  <c r="N1409" i="45"/>
  <c r="N1410" i="45"/>
  <c r="N1411" i="45"/>
  <c r="N1412" i="45"/>
  <c r="N1413" i="45"/>
  <c r="N1414" i="45"/>
  <c r="N1415" i="45"/>
  <c r="N1416" i="45"/>
  <c r="N1417" i="45"/>
  <c r="N1418" i="45"/>
  <c r="N1419" i="45"/>
  <c r="N1420" i="45"/>
  <c r="N1421" i="45"/>
  <c r="N1422" i="45"/>
  <c r="N1423" i="45"/>
  <c r="N1424" i="45"/>
  <c r="N1425" i="45"/>
  <c r="N1426" i="45"/>
  <c r="N1427" i="45"/>
  <c r="N1428" i="45"/>
  <c r="N1429" i="45"/>
  <c r="N1430" i="45"/>
  <c r="N1431" i="45"/>
  <c r="N1432" i="45"/>
  <c r="N1433" i="45"/>
  <c r="N1434" i="45"/>
  <c r="N1435" i="45"/>
  <c r="N1436" i="45"/>
  <c r="N1437" i="45"/>
  <c r="N1438" i="45"/>
  <c r="N1439" i="45"/>
  <c r="N1440" i="45"/>
  <c r="N1441" i="45"/>
  <c r="N1442" i="45"/>
  <c r="N1443" i="45"/>
  <c r="N1444" i="45"/>
  <c r="N1445" i="45"/>
  <c r="N1446" i="45"/>
  <c r="N1447" i="45"/>
  <c r="N1448" i="45"/>
  <c r="N1449" i="45"/>
  <c r="N1450" i="45"/>
  <c r="N1451" i="45"/>
  <c r="N1452" i="45"/>
  <c r="N1453" i="45"/>
  <c r="N1454" i="45"/>
  <c r="N1455" i="45"/>
  <c r="N1456" i="45"/>
  <c r="N1457" i="45"/>
  <c r="N1458" i="45"/>
  <c r="N1459" i="45"/>
  <c r="N1460" i="45"/>
  <c r="N1461" i="45"/>
  <c r="N1462" i="45"/>
  <c r="N1463" i="45"/>
  <c r="N1464" i="45"/>
  <c r="N1465" i="45"/>
  <c r="N1466" i="45"/>
  <c r="N1467" i="45"/>
  <c r="N1468" i="45"/>
  <c r="N1469" i="45"/>
  <c r="N1470" i="45"/>
  <c r="N1471" i="45"/>
  <c r="N1472" i="45"/>
  <c r="N1473" i="45"/>
  <c r="N1474" i="45"/>
  <c r="N1475" i="45"/>
  <c r="N1476" i="45"/>
  <c r="N1477" i="45"/>
  <c r="N1478" i="45"/>
  <c r="N1479" i="45"/>
  <c r="N1480" i="45"/>
  <c r="N1481" i="45"/>
  <c r="N1482" i="45"/>
  <c r="N1483" i="45"/>
  <c r="N1484" i="45"/>
  <c r="N1485" i="45"/>
  <c r="N1486" i="45"/>
  <c r="N1487" i="45"/>
  <c r="N1488" i="45"/>
  <c r="N1489" i="45"/>
  <c r="N1490" i="45"/>
  <c r="N1491" i="45"/>
  <c r="N1492" i="45"/>
  <c r="N1493" i="45"/>
  <c r="N1494" i="45"/>
  <c r="N1495" i="45"/>
  <c r="N1496" i="45"/>
  <c r="N1497" i="45"/>
  <c r="N1498" i="45"/>
  <c r="N1499" i="45"/>
  <c r="N1500" i="45"/>
  <c r="N1501" i="45"/>
  <c r="N1502" i="45"/>
  <c r="N1503" i="45"/>
  <c r="N1504" i="45"/>
  <c r="N1505" i="45"/>
  <c r="N1506" i="45"/>
  <c r="N1507" i="45"/>
  <c r="N1508" i="45"/>
  <c r="N1509" i="45"/>
  <c r="N1510" i="45"/>
  <c r="N1511" i="45"/>
  <c r="N1512" i="45"/>
  <c r="N1513" i="45"/>
  <c r="N1514" i="45"/>
  <c r="N1515" i="45"/>
  <c r="N1516" i="45"/>
  <c r="N1517" i="45"/>
  <c r="N1518" i="45"/>
  <c r="N1519" i="45"/>
  <c r="N1520" i="45"/>
  <c r="N1521" i="45"/>
  <c r="N1522" i="45"/>
  <c r="N1523" i="45"/>
  <c r="N1524" i="45"/>
  <c r="N1525" i="45"/>
  <c r="N1526" i="45"/>
  <c r="N1527" i="45"/>
  <c r="N1528" i="45"/>
  <c r="N1529" i="45"/>
  <c r="N1530" i="45"/>
  <c r="N1531" i="45"/>
  <c r="N1532" i="45"/>
  <c r="N1533" i="45"/>
  <c r="N1534" i="45"/>
  <c r="N1535" i="45"/>
  <c r="N1536" i="45"/>
  <c r="N1537" i="45"/>
  <c r="N1538" i="45"/>
  <c r="N1539" i="45"/>
  <c r="N1540" i="45"/>
  <c r="N1541" i="45"/>
  <c r="N1542" i="45"/>
  <c r="N1543" i="45"/>
  <c r="N1544" i="45"/>
  <c r="N1545" i="45"/>
  <c r="N1546" i="45"/>
  <c r="N1547" i="45"/>
  <c r="N1548" i="45"/>
  <c r="N1549" i="45"/>
  <c r="N1550" i="45"/>
  <c r="N1551" i="45"/>
  <c r="N1552" i="45"/>
  <c r="N1553" i="45"/>
  <c r="N1554" i="45"/>
  <c r="N1555" i="45"/>
  <c r="N1556" i="45"/>
  <c r="N1557" i="45"/>
  <c r="N1558" i="45"/>
  <c r="N1559" i="45"/>
  <c r="N1560" i="45"/>
  <c r="N1561" i="45"/>
  <c r="N1562" i="45"/>
  <c r="N1563" i="45"/>
  <c r="N1564" i="45"/>
  <c r="N1565" i="45"/>
  <c r="N1566" i="45"/>
  <c r="N1567" i="45"/>
  <c r="N1568" i="45"/>
  <c r="N1569" i="45"/>
  <c r="N1570" i="45"/>
  <c r="N1571" i="45"/>
  <c r="N1572" i="45"/>
  <c r="N1573" i="45"/>
  <c r="N1574" i="45"/>
  <c r="N1575" i="45"/>
  <c r="N1576" i="45"/>
  <c r="N1577" i="45"/>
  <c r="N1578" i="45"/>
  <c r="N1579" i="45"/>
  <c r="N1580" i="45"/>
  <c r="N1581" i="45"/>
  <c r="N1582" i="45"/>
  <c r="N1583" i="45"/>
  <c r="N1584" i="45"/>
  <c r="N1585" i="45"/>
  <c r="N1586" i="45"/>
  <c r="N1587" i="45"/>
  <c r="N1588" i="45"/>
  <c r="N1589" i="45"/>
  <c r="N1590" i="45"/>
  <c r="N1591" i="45"/>
  <c r="N1592" i="45"/>
  <c r="N1593" i="45"/>
  <c r="N1594" i="45"/>
  <c r="N1595" i="45"/>
  <c r="N1596" i="45"/>
  <c r="N1597" i="45"/>
  <c r="N1598" i="45"/>
  <c r="N1599" i="45"/>
  <c r="N1600" i="45"/>
  <c r="N1601" i="45"/>
  <c r="N1602" i="45"/>
  <c r="N1603" i="45"/>
  <c r="N1604" i="45"/>
  <c r="N1605" i="45"/>
  <c r="N1606" i="45"/>
  <c r="N1607" i="45"/>
  <c r="N1608" i="45"/>
  <c r="N1609" i="45"/>
  <c r="N1610" i="45"/>
  <c r="N1611" i="45"/>
  <c r="N1612" i="45"/>
  <c r="N1613" i="45"/>
  <c r="N1614" i="45"/>
  <c r="N1615" i="45"/>
  <c r="N1616" i="45"/>
  <c r="N1617" i="45"/>
  <c r="N1618" i="45"/>
  <c r="N1619" i="45"/>
  <c r="N1620" i="45"/>
  <c r="N1621" i="45"/>
  <c r="N1622" i="45"/>
  <c r="N1623" i="45"/>
  <c r="N1624" i="45"/>
  <c r="N1625" i="45"/>
  <c r="N1626" i="45"/>
  <c r="N1627" i="45"/>
  <c r="N1628" i="45"/>
  <c r="N1629" i="45"/>
  <c r="N1630" i="45"/>
  <c r="N1631" i="45"/>
  <c r="N1632" i="45"/>
  <c r="N1633" i="45"/>
  <c r="N1634" i="45"/>
  <c r="N1635" i="45"/>
  <c r="N1636" i="45"/>
  <c r="N1637" i="45"/>
  <c r="N1638" i="45"/>
  <c r="N1639" i="45"/>
  <c r="N1640" i="45"/>
  <c r="N1641" i="45"/>
  <c r="N1642" i="45"/>
  <c r="N1643" i="45"/>
  <c r="N1644" i="45"/>
  <c r="N1645" i="45"/>
  <c r="N1646" i="45"/>
  <c r="N1647" i="45"/>
  <c r="N1648" i="45"/>
  <c r="N1649" i="45"/>
  <c r="N1650" i="45"/>
  <c r="N1651" i="45"/>
  <c r="N1652" i="45"/>
  <c r="N1653" i="45"/>
  <c r="N1654" i="45"/>
  <c r="N1655" i="45"/>
  <c r="N1656" i="45"/>
  <c r="N1657" i="45"/>
  <c r="N1658" i="45"/>
  <c r="N1659" i="45"/>
  <c r="N1660" i="45"/>
  <c r="N1661" i="45"/>
  <c r="N1662" i="45"/>
  <c r="N1663" i="45"/>
  <c r="N1664" i="45"/>
  <c r="N1665" i="45"/>
  <c r="N1666" i="45"/>
  <c r="N1667" i="45"/>
  <c r="N1668" i="45"/>
  <c r="N1669" i="45"/>
  <c r="N1670" i="45"/>
  <c r="N1671" i="45"/>
  <c r="N1672" i="45"/>
  <c r="N1673" i="45"/>
  <c r="N1674" i="45"/>
  <c r="N1675" i="45"/>
  <c r="N1676" i="45"/>
  <c r="N1677" i="45"/>
  <c r="N1678" i="45"/>
  <c r="N1679" i="45"/>
  <c r="N1680" i="45"/>
  <c r="N1681" i="45"/>
  <c r="N1682" i="45"/>
  <c r="N1683" i="45"/>
  <c r="N1684" i="45"/>
  <c r="N1685" i="45"/>
  <c r="N1686" i="45"/>
  <c r="N1687" i="45"/>
  <c r="N1688" i="45"/>
  <c r="N1689" i="45"/>
  <c r="N1690" i="45"/>
  <c r="N1691" i="45"/>
  <c r="N1692" i="45"/>
  <c r="N1693" i="45"/>
  <c r="N1694" i="45"/>
  <c r="N1695" i="45"/>
  <c r="N1696" i="45"/>
  <c r="N1697" i="45"/>
  <c r="N1698" i="45"/>
  <c r="N1699" i="45"/>
  <c r="N1700" i="45"/>
  <c r="N1701" i="45"/>
  <c r="N1702" i="45"/>
  <c r="N1703" i="45"/>
  <c r="N1704" i="45"/>
  <c r="N1705" i="45"/>
  <c r="N1706" i="45"/>
  <c r="N1707" i="45"/>
  <c r="N1708" i="45"/>
  <c r="N1709" i="45"/>
  <c r="N1710" i="45"/>
  <c r="N1711" i="45"/>
  <c r="N1712" i="45"/>
  <c r="N1713" i="45"/>
  <c r="N1714" i="45"/>
  <c r="N1715" i="45"/>
  <c r="N1716" i="45"/>
  <c r="N1717" i="45"/>
  <c r="N1718" i="45"/>
  <c r="N1719" i="45"/>
  <c r="N1720" i="45"/>
  <c r="N1721" i="45"/>
  <c r="N1722" i="45"/>
  <c r="N1723" i="45"/>
  <c r="N1724" i="45"/>
  <c r="N1725" i="45"/>
  <c r="N1726" i="45"/>
  <c r="N1727" i="45"/>
  <c r="N1728" i="45"/>
  <c r="N1729" i="45"/>
  <c r="N1730" i="45"/>
  <c r="N1731" i="45"/>
  <c r="N1732" i="45"/>
  <c r="N1733" i="45"/>
  <c r="N1734" i="45"/>
  <c r="N1735" i="45"/>
  <c r="N1736" i="45"/>
  <c r="N1737" i="45"/>
  <c r="N1738" i="45"/>
  <c r="N1739" i="45"/>
  <c r="N1740" i="45"/>
  <c r="N1741" i="45"/>
  <c r="N1742" i="45"/>
  <c r="N1743" i="45"/>
  <c r="N1744" i="45"/>
  <c r="N1745" i="45"/>
  <c r="N1746" i="45"/>
  <c r="N1747" i="45"/>
  <c r="N1748" i="45"/>
  <c r="N1749" i="45"/>
  <c r="N1750" i="45"/>
  <c r="N1751" i="45"/>
  <c r="N1752" i="45"/>
  <c r="N1753" i="45"/>
  <c r="N1754" i="45"/>
  <c r="N1755" i="45"/>
  <c r="N1756" i="45"/>
  <c r="N1757" i="45"/>
  <c r="N1758" i="45"/>
  <c r="N1759" i="45"/>
  <c r="N1760" i="45"/>
  <c r="N1761" i="45"/>
  <c r="N1762" i="45"/>
  <c r="N1763" i="45"/>
  <c r="N1764" i="45"/>
  <c r="N1765" i="45"/>
  <c r="N1766" i="45"/>
  <c r="N1767" i="45"/>
  <c r="N1768" i="45"/>
  <c r="N1769" i="45"/>
  <c r="N1770" i="45"/>
  <c r="N1771" i="45"/>
  <c r="N1772" i="45"/>
  <c r="N1773" i="45"/>
  <c r="N1774" i="45"/>
  <c r="N1775" i="45"/>
  <c r="N1776" i="45"/>
  <c r="N1777" i="45"/>
  <c r="N1778" i="45"/>
  <c r="N1779" i="45"/>
  <c r="N1780" i="45"/>
  <c r="N1781" i="45"/>
  <c r="N1782" i="45"/>
  <c r="N1783" i="45"/>
  <c r="N1784" i="45"/>
  <c r="N1785" i="45"/>
  <c r="N1786" i="45"/>
  <c r="N1787" i="45"/>
  <c r="N1788" i="45"/>
  <c r="N1789" i="45"/>
  <c r="N1790" i="45"/>
  <c r="N1791" i="45"/>
  <c r="N1792" i="45"/>
  <c r="N1793" i="45"/>
  <c r="N1794" i="45"/>
  <c r="N1795" i="45"/>
  <c r="N1796" i="45"/>
  <c r="N1797" i="45"/>
  <c r="N1798" i="45"/>
  <c r="N1799" i="45"/>
  <c r="N1800" i="45"/>
  <c r="N1801" i="45"/>
  <c r="N1802" i="45"/>
  <c r="N1803" i="45"/>
  <c r="N1804" i="45"/>
  <c r="N1805" i="45"/>
  <c r="N1806" i="45"/>
  <c r="N1807" i="45"/>
  <c r="N1808" i="45"/>
  <c r="N1809" i="45"/>
  <c r="N1810" i="45"/>
  <c r="N1811" i="45"/>
  <c r="N1812" i="45"/>
  <c r="N1813" i="45"/>
  <c r="N1814" i="45"/>
  <c r="N1815" i="45"/>
  <c r="N1816" i="45"/>
  <c r="N1817" i="45"/>
  <c r="N1818" i="45"/>
  <c r="N1819" i="45"/>
  <c r="N1820" i="45"/>
  <c r="N1821" i="45"/>
  <c r="N1822" i="45"/>
  <c r="N1823" i="45"/>
  <c r="N1824" i="45"/>
  <c r="N1825" i="45"/>
  <c r="N1826" i="45"/>
  <c r="N1827" i="45"/>
  <c r="N1828" i="45"/>
  <c r="N1829" i="45"/>
  <c r="N1830" i="45"/>
  <c r="N1831" i="45"/>
  <c r="N1832" i="45"/>
  <c r="N1833" i="45"/>
  <c r="N1834" i="45"/>
  <c r="N1835" i="45"/>
  <c r="N1836" i="45"/>
  <c r="N1837" i="45"/>
  <c r="N1838" i="45"/>
  <c r="N1839" i="45"/>
  <c r="N1840" i="45"/>
  <c r="N1841" i="45"/>
  <c r="N1842" i="45"/>
  <c r="N1843" i="45"/>
  <c r="N1844" i="45"/>
  <c r="N1845" i="45"/>
  <c r="N1846" i="45"/>
  <c r="N1847" i="45"/>
  <c r="N1848" i="45"/>
  <c r="N1849" i="45"/>
  <c r="N1850" i="45"/>
  <c r="N1851" i="45"/>
  <c r="N1852" i="45"/>
  <c r="N1853" i="45"/>
  <c r="N1854" i="45"/>
  <c r="N1855" i="45"/>
  <c r="N1856" i="45"/>
  <c r="N1857" i="45"/>
  <c r="N1858" i="45"/>
  <c r="N1859" i="45"/>
  <c r="N1860" i="45"/>
  <c r="N1861" i="45"/>
  <c r="N1862" i="45"/>
  <c r="N1863" i="45"/>
  <c r="N1864" i="45"/>
  <c r="N1865" i="45"/>
  <c r="N1866" i="45"/>
  <c r="N1867" i="45"/>
  <c r="N1868" i="45"/>
  <c r="N1869" i="45"/>
  <c r="N1870" i="45"/>
  <c r="N1871" i="45"/>
  <c r="N1872" i="45"/>
  <c r="N1873" i="45"/>
  <c r="N1874" i="45"/>
  <c r="N1875" i="45"/>
  <c r="N1876" i="45"/>
  <c r="N1877" i="45"/>
  <c r="N1878" i="45"/>
  <c r="N1879" i="45"/>
  <c r="N1880" i="45"/>
  <c r="N1881" i="45"/>
  <c r="N1882" i="45"/>
  <c r="N1883" i="45"/>
  <c r="N1884" i="45"/>
  <c r="N1885" i="45"/>
  <c r="N1886" i="45"/>
  <c r="N1887" i="45"/>
  <c r="N1888" i="45"/>
  <c r="N1889" i="45"/>
  <c r="N1890" i="45"/>
  <c r="N1891" i="45"/>
  <c r="N1892" i="45"/>
  <c r="N1893" i="45"/>
  <c r="N1894" i="45"/>
  <c r="N1895" i="45"/>
  <c r="N1896" i="45"/>
  <c r="N1897" i="45"/>
  <c r="N1898" i="45"/>
  <c r="N1899" i="45"/>
  <c r="N1900" i="45"/>
  <c r="N1901" i="45"/>
  <c r="N1902" i="45"/>
  <c r="N1903" i="45"/>
  <c r="N1904" i="45"/>
  <c r="N1905" i="45"/>
  <c r="N1906" i="45"/>
  <c r="N1907" i="45"/>
  <c r="N1908" i="45"/>
  <c r="N1909" i="45"/>
  <c r="N1910" i="45"/>
  <c r="N1911" i="45"/>
  <c r="N1912" i="45"/>
  <c r="N1913" i="45"/>
  <c r="N1914" i="45"/>
  <c r="N1915" i="45"/>
  <c r="N1916" i="45"/>
  <c r="N1917" i="45"/>
  <c r="N1918" i="45"/>
  <c r="N1919" i="45"/>
  <c r="N1920" i="45"/>
  <c r="N1921" i="45"/>
  <c r="N1922" i="45"/>
  <c r="N1923" i="45"/>
  <c r="N1924" i="45"/>
  <c r="N1925" i="45"/>
  <c r="N1926" i="45"/>
  <c r="N1927" i="45"/>
  <c r="N1928" i="45"/>
  <c r="N1929" i="45"/>
  <c r="N1930" i="45"/>
  <c r="N1931" i="45"/>
  <c r="N1932" i="45"/>
  <c r="N1933" i="45"/>
  <c r="N1934" i="45"/>
  <c r="N1935" i="45"/>
  <c r="N1936" i="45"/>
  <c r="N1937" i="45"/>
  <c r="N1938" i="45"/>
  <c r="N1939" i="45"/>
  <c r="N1940" i="45"/>
  <c r="N1941" i="45"/>
  <c r="N1942" i="45"/>
  <c r="N1943" i="45"/>
  <c r="N1944" i="45"/>
  <c r="N1945" i="45"/>
  <c r="N1946" i="45"/>
  <c r="N1947" i="45"/>
  <c r="N1948" i="45"/>
  <c r="N1949" i="45"/>
  <c r="N1950" i="45"/>
  <c r="N1951" i="45"/>
  <c r="N1952" i="45"/>
  <c r="N1953" i="45"/>
  <c r="N1954" i="45"/>
  <c r="N1955" i="45"/>
  <c r="N1956" i="45"/>
  <c r="N1957" i="45"/>
  <c r="N1958" i="45"/>
  <c r="N1959" i="45"/>
  <c r="N1960" i="45"/>
  <c r="N1961" i="45"/>
  <c r="N1962" i="45"/>
  <c r="N1963" i="45"/>
  <c r="N1964" i="45"/>
  <c r="N1965" i="45"/>
  <c r="N1966" i="45"/>
  <c r="N1967" i="45"/>
  <c r="N1968" i="45"/>
  <c r="N1969" i="45"/>
  <c r="N1970" i="45"/>
  <c r="N1971" i="45"/>
  <c r="N1972" i="45"/>
  <c r="N1973" i="45"/>
  <c r="N1974" i="45"/>
  <c r="N1975" i="45"/>
  <c r="N1976" i="45"/>
  <c r="N1977" i="45"/>
  <c r="N1978" i="45"/>
  <c r="N1979" i="45"/>
  <c r="N1980" i="45"/>
  <c r="N1981" i="45"/>
  <c r="N1982" i="45"/>
  <c r="N1983" i="45"/>
  <c r="N1984" i="45"/>
  <c r="N1985" i="45"/>
  <c r="N1986" i="45"/>
  <c r="N1987" i="45"/>
  <c r="N1988" i="45"/>
  <c r="N1989" i="45"/>
  <c r="N1990" i="45"/>
  <c r="N1991" i="45"/>
  <c r="N1992" i="45"/>
  <c r="N1993" i="45"/>
  <c r="N1994" i="45"/>
  <c r="N1995" i="45"/>
  <c r="N1996" i="45"/>
  <c r="N1997" i="45"/>
  <c r="N1998" i="45"/>
  <c r="N1999" i="45"/>
  <c r="N2000" i="45"/>
  <c r="N2001" i="45"/>
  <c r="N2002" i="45"/>
  <c r="N2003" i="45"/>
  <c r="N2004" i="45"/>
  <c r="N2005" i="45"/>
  <c r="N2006" i="45"/>
  <c r="N2007" i="45"/>
  <c r="N2008" i="45"/>
  <c r="N2009" i="45"/>
  <c r="N2010" i="45"/>
  <c r="N2011" i="45"/>
  <c r="N2012" i="45"/>
  <c r="N2013" i="45"/>
  <c r="N2014" i="45"/>
  <c r="N2015" i="45"/>
  <c r="N2016" i="45"/>
  <c r="N2017" i="45"/>
  <c r="N2018" i="45"/>
  <c r="N2019" i="45"/>
  <c r="N2020" i="45"/>
  <c r="N2021" i="45"/>
  <c r="N2022" i="45"/>
  <c r="N2023" i="45"/>
  <c r="N2024" i="45"/>
  <c r="N2025" i="45"/>
  <c r="N2026" i="45"/>
  <c r="N2027" i="45"/>
  <c r="N2028" i="45"/>
  <c r="N2029" i="45"/>
  <c r="N2030" i="45"/>
  <c r="N2031" i="45"/>
  <c r="N2032" i="45"/>
  <c r="N2033" i="45"/>
  <c r="N2034" i="45"/>
  <c r="N2035" i="45"/>
  <c r="N2036" i="45"/>
  <c r="N2037" i="45"/>
  <c r="N2038" i="45"/>
  <c r="N2039" i="45"/>
  <c r="N2040" i="45"/>
  <c r="N2041" i="45"/>
  <c r="N2042" i="45"/>
  <c r="N2043" i="45"/>
  <c r="N2044" i="45"/>
  <c r="N2045" i="45"/>
  <c r="N2046" i="45"/>
  <c r="N2047" i="45"/>
  <c r="N2048" i="45"/>
  <c r="N2049" i="45"/>
  <c r="N2050" i="45"/>
  <c r="N2051" i="45"/>
  <c r="N2052" i="45"/>
  <c r="N2053" i="45"/>
  <c r="N2054" i="45"/>
  <c r="N2055" i="45"/>
  <c r="N2056" i="45"/>
  <c r="N2057" i="45"/>
  <c r="N2058" i="45"/>
  <c r="N2059" i="45"/>
  <c r="N2060" i="45"/>
  <c r="N2061" i="45"/>
  <c r="N2062" i="45"/>
  <c r="N2063" i="45"/>
  <c r="N2064" i="45"/>
  <c r="N2065" i="45"/>
  <c r="N2066" i="45"/>
  <c r="N2067" i="45"/>
  <c r="N2068" i="45"/>
  <c r="N2069" i="45"/>
  <c r="N2070" i="45"/>
  <c r="N2071" i="45"/>
  <c r="N2072" i="45"/>
  <c r="N2073" i="45"/>
  <c r="N2074" i="45"/>
  <c r="N2075" i="45"/>
  <c r="N2076" i="45"/>
  <c r="N2077" i="45"/>
  <c r="N2078" i="45"/>
  <c r="N2079" i="45"/>
  <c r="N2080" i="45"/>
  <c r="N2081" i="45"/>
  <c r="N2082" i="45"/>
  <c r="N2083" i="45"/>
  <c r="N2084" i="45"/>
  <c r="N2085" i="45"/>
  <c r="N2086" i="45"/>
  <c r="N2087" i="45"/>
  <c r="N2088" i="45"/>
  <c r="N2089" i="45"/>
  <c r="N2090" i="45"/>
  <c r="N2091" i="45"/>
  <c r="N2092" i="45"/>
  <c r="N2093" i="45"/>
  <c r="N2094" i="45"/>
  <c r="N2095" i="45"/>
  <c r="N2096" i="45"/>
  <c r="N2097" i="45"/>
  <c r="N2098" i="45"/>
  <c r="N2099" i="45"/>
  <c r="N2100" i="45"/>
  <c r="N2101" i="45"/>
  <c r="N2102" i="45"/>
  <c r="N2103" i="45"/>
  <c r="N2104" i="45"/>
  <c r="N2105" i="45"/>
  <c r="N2106" i="45"/>
  <c r="N2107" i="45"/>
  <c r="N2108" i="45"/>
  <c r="N2109" i="45"/>
  <c r="N2110" i="45"/>
  <c r="N2111" i="45"/>
  <c r="N2112" i="45"/>
  <c r="N2113" i="45"/>
  <c r="N2114" i="45"/>
  <c r="N2115" i="45"/>
  <c r="N2116" i="45"/>
  <c r="N2117" i="45"/>
  <c r="N2118" i="45"/>
  <c r="N2119" i="45"/>
  <c r="N2120" i="45"/>
  <c r="N2121" i="45"/>
  <c r="N2122" i="45"/>
  <c r="N2123" i="45"/>
  <c r="N2124" i="45"/>
  <c r="N2125" i="45"/>
  <c r="N2126" i="45"/>
  <c r="N2127" i="45"/>
  <c r="N2128" i="45"/>
  <c r="N2129" i="45"/>
  <c r="N2130" i="45"/>
  <c r="N2131" i="45"/>
  <c r="N2132" i="45"/>
  <c r="N2133" i="45"/>
  <c r="N2134" i="45"/>
  <c r="N2135" i="45"/>
  <c r="N2136" i="45"/>
  <c r="N2137" i="45"/>
  <c r="N2138" i="45"/>
  <c r="N2139" i="45"/>
  <c r="N2140" i="45"/>
  <c r="N2141" i="45"/>
  <c r="N2142" i="45"/>
  <c r="N2143" i="45"/>
  <c r="N2144" i="45"/>
  <c r="N2145" i="45"/>
  <c r="N2146" i="45"/>
  <c r="N2147" i="45"/>
  <c r="N2148" i="45"/>
  <c r="N2149" i="45"/>
  <c r="N2150" i="45"/>
  <c r="N2151" i="45"/>
  <c r="N2152" i="45"/>
  <c r="N2153" i="45"/>
  <c r="N2154" i="45"/>
  <c r="N2155" i="45"/>
  <c r="N2156" i="45"/>
  <c r="N2157" i="45"/>
  <c r="N2158" i="45"/>
  <c r="N2159" i="45"/>
  <c r="N2160" i="45"/>
  <c r="N2161" i="45"/>
  <c r="N2162" i="45"/>
  <c r="N2163" i="45"/>
  <c r="N2164" i="45"/>
  <c r="N2165" i="45"/>
  <c r="N2166" i="45"/>
  <c r="N2167" i="45"/>
  <c r="N2168" i="45"/>
  <c r="N2169" i="45"/>
  <c r="N2170" i="45"/>
  <c r="N2171" i="45"/>
  <c r="N2172" i="45"/>
  <c r="N2173" i="45"/>
  <c r="N2174" i="45"/>
  <c r="N2175" i="45"/>
  <c r="N2176" i="45"/>
  <c r="N2177" i="45"/>
  <c r="N2178" i="45"/>
  <c r="N2179" i="45"/>
  <c r="N2180" i="45"/>
  <c r="N2181" i="45"/>
  <c r="N2182" i="45"/>
  <c r="N2183" i="45"/>
  <c r="N2184" i="45"/>
  <c r="N2185" i="45"/>
  <c r="N2186" i="45"/>
  <c r="N2187" i="45"/>
  <c r="N2188" i="45"/>
  <c r="N2189" i="45"/>
  <c r="N2190" i="45"/>
  <c r="N2191" i="45"/>
  <c r="N2192" i="45"/>
  <c r="N2193" i="45"/>
  <c r="N2194" i="45"/>
  <c r="N2195" i="45"/>
  <c r="N2196" i="45"/>
  <c r="N2197" i="45"/>
  <c r="N2198" i="45"/>
  <c r="N2199" i="45"/>
  <c r="N2200" i="45"/>
  <c r="N2201" i="45"/>
  <c r="N2202" i="45"/>
  <c r="N2203" i="45"/>
  <c r="N2204" i="45"/>
  <c r="N2205" i="45"/>
  <c r="N2206" i="45"/>
  <c r="N2207" i="45"/>
  <c r="N2208" i="45"/>
  <c r="N2209" i="45"/>
  <c r="N2210" i="45"/>
  <c r="N2211" i="45"/>
  <c r="N2212" i="45"/>
  <c r="N2213" i="45"/>
  <c r="N2214" i="45"/>
  <c r="N2215" i="45"/>
  <c r="N2216" i="45"/>
  <c r="N2217" i="45"/>
  <c r="N2218" i="45"/>
  <c r="N2219" i="45"/>
  <c r="N2220" i="45"/>
  <c r="N2221" i="45"/>
  <c r="N2222" i="45"/>
  <c r="N2223" i="45"/>
  <c r="N2224" i="45"/>
  <c r="N2225" i="45"/>
  <c r="N2226" i="45"/>
  <c r="N2227" i="45"/>
  <c r="N2228" i="45"/>
  <c r="N2229" i="45"/>
  <c r="N2230" i="45"/>
  <c r="N2231" i="45"/>
  <c r="N2232" i="45"/>
  <c r="N2233" i="45"/>
  <c r="N2234" i="45"/>
  <c r="N2235" i="45"/>
  <c r="N2236" i="45"/>
  <c r="N2237" i="45"/>
  <c r="N2238" i="45"/>
  <c r="N2239" i="45"/>
  <c r="N2240" i="45"/>
  <c r="N2241" i="45"/>
  <c r="N2242" i="45"/>
  <c r="N2243" i="45"/>
  <c r="N2244" i="45"/>
  <c r="N2245" i="45"/>
  <c r="N2246" i="45"/>
  <c r="N2247" i="45"/>
  <c r="N2248" i="45"/>
  <c r="N2249" i="45"/>
  <c r="N2250" i="45"/>
  <c r="N2251" i="45"/>
  <c r="N2252" i="45"/>
  <c r="N2253" i="45"/>
  <c r="N2254" i="45"/>
  <c r="N2255" i="45"/>
  <c r="N3" i="45"/>
  <c r="L4" i="45"/>
  <c r="M4" i="45"/>
  <c r="L5" i="45"/>
  <c r="M5" i="45"/>
  <c r="L6" i="45"/>
  <c r="M6" i="45"/>
  <c r="L7" i="45"/>
  <c r="M7" i="45"/>
  <c r="L8" i="45"/>
  <c r="M8" i="45"/>
  <c r="L9" i="45"/>
  <c r="M9" i="45"/>
  <c r="L10" i="45"/>
  <c r="M10" i="45"/>
  <c r="L11" i="45"/>
  <c r="M11" i="45"/>
  <c r="L12" i="45"/>
  <c r="M12" i="45"/>
  <c r="L13" i="45"/>
  <c r="M13" i="45"/>
  <c r="L14" i="45"/>
  <c r="M14" i="45"/>
  <c r="L15" i="45"/>
  <c r="M15" i="45"/>
  <c r="L16" i="45"/>
  <c r="M16" i="45"/>
  <c r="L17" i="45"/>
  <c r="M17" i="45"/>
  <c r="L18" i="45"/>
  <c r="M18" i="45"/>
  <c r="L19" i="45"/>
  <c r="M19" i="45"/>
  <c r="L20" i="45"/>
  <c r="M20" i="45"/>
  <c r="L21" i="45"/>
  <c r="M21" i="45"/>
  <c r="L22" i="45"/>
  <c r="M22" i="45"/>
  <c r="L23" i="45"/>
  <c r="M23" i="45"/>
  <c r="L24" i="45"/>
  <c r="M24" i="45"/>
  <c r="L25" i="45"/>
  <c r="M25" i="45"/>
  <c r="L26" i="45"/>
  <c r="M26" i="45"/>
  <c r="L27" i="45"/>
  <c r="M27" i="45"/>
  <c r="L28" i="45"/>
  <c r="M28" i="45"/>
  <c r="L29" i="45"/>
  <c r="M29" i="45"/>
  <c r="L30" i="45"/>
  <c r="M30" i="45"/>
  <c r="L31" i="45"/>
  <c r="M31" i="45"/>
  <c r="L32" i="45"/>
  <c r="M32" i="45"/>
  <c r="L33" i="45"/>
  <c r="M33" i="45"/>
  <c r="L34" i="45"/>
  <c r="M34" i="45"/>
  <c r="L35" i="45"/>
  <c r="M35" i="45"/>
  <c r="L36" i="45"/>
  <c r="M36" i="45"/>
  <c r="L37" i="45"/>
  <c r="M37" i="45"/>
  <c r="L38" i="45"/>
  <c r="M38" i="45"/>
  <c r="L39" i="45"/>
  <c r="M39" i="45"/>
  <c r="L40" i="45"/>
  <c r="M40" i="45"/>
  <c r="L41" i="45"/>
  <c r="M41" i="45"/>
  <c r="L42" i="45"/>
  <c r="M42" i="45"/>
  <c r="L43" i="45"/>
  <c r="M43" i="45"/>
  <c r="L44" i="45"/>
  <c r="M44" i="45"/>
  <c r="L45" i="45"/>
  <c r="M45" i="45"/>
  <c r="L46" i="45"/>
  <c r="M46" i="45"/>
  <c r="L47" i="45"/>
  <c r="M47" i="45"/>
  <c r="L48" i="45"/>
  <c r="M48" i="45"/>
  <c r="L49" i="45"/>
  <c r="M49" i="45"/>
  <c r="L50" i="45"/>
  <c r="M50" i="45"/>
  <c r="L51" i="45"/>
  <c r="M51" i="45"/>
  <c r="L52" i="45"/>
  <c r="M52" i="45"/>
  <c r="L53" i="45"/>
  <c r="M53" i="45"/>
  <c r="L54" i="45"/>
  <c r="M54" i="45"/>
  <c r="L55" i="45"/>
  <c r="M55" i="45"/>
  <c r="L56" i="45"/>
  <c r="M56" i="45"/>
  <c r="L57" i="45"/>
  <c r="M57" i="45"/>
  <c r="L58" i="45"/>
  <c r="M58" i="45"/>
  <c r="L59" i="45"/>
  <c r="M59" i="45"/>
  <c r="L60" i="45"/>
  <c r="M60" i="45"/>
  <c r="L61" i="45"/>
  <c r="M61" i="45"/>
  <c r="L62" i="45"/>
  <c r="M62" i="45"/>
  <c r="L63" i="45"/>
  <c r="M63" i="45"/>
  <c r="L64" i="45"/>
  <c r="M64" i="45"/>
  <c r="L65" i="45"/>
  <c r="M65" i="45"/>
  <c r="L66" i="45"/>
  <c r="M66" i="45"/>
  <c r="L67" i="45"/>
  <c r="M67" i="45"/>
  <c r="L68" i="45"/>
  <c r="M68" i="45"/>
  <c r="L69" i="45"/>
  <c r="M69" i="45"/>
  <c r="L70" i="45"/>
  <c r="M70" i="45"/>
  <c r="L71" i="45"/>
  <c r="M71" i="45"/>
  <c r="L72" i="45"/>
  <c r="M72" i="45"/>
  <c r="L73" i="45"/>
  <c r="M73" i="45"/>
  <c r="L74" i="45"/>
  <c r="M74" i="45"/>
  <c r="L75" i="45"/>
  <c r="M75" i="45"/>
  <c r="L76" i="45"/>
  <c r="M76" i="45"/>
  <c r="L77" i="45"/>
  <c r="M77" i="45"/>
  <c r="L78" i="45"/>
  <c r="M78" i="45"/>
  <c r="L79" i="45"/>
  <c r="M79" i="45"/>
  <c r="L80" i="45"/>
  <c r="M80" i="45"/>
  <c r="L81" i="45"/>
  <c r="M81" i="45"/>
  <c r="L82" i="45"/>
  <c r="M82" i="45"/>
  <c r="L83" i="45"/>
  <c r="M83" i="45"/>
  <c r="L84" i="45"/>
  <c r="M84" i="45"/>
  <c r="L85" i="45"/>
  <c r="M85" i="45"/>
  <c r="L86" i="45"/>
  <c r="M86" i="45"/>
  <c r="L87" i="45"/>
  <c r="M87" i="45"/>
  <c r="L88" i="45"/>
  <c r="M88" i="45"/>
  <c r="L89" i="45"/>
  <c r="M89" i="45"/>
  <c r="L90" i="45"/>
  <c r="M90" i="45"/>
  <c r="L91" i="45"/>
  <c r="M91" i="45"/>
  <c r="L92" i="45"/>
  <c r="M92" i="45"/>
  <c r="L93" i="45"/>
  <c r="M93" i="45"/>
  <c r="L94" i="45"/>
  <c r="M94" i="45"/>
  <c r="L95" i="45"/>
  <c r="M95" i="45"/>
  <c r="L96" i="45"/>
  <c r="M96" i="45"/>
  <c r="L97" i="45"/>
  <c r="M97" i="45"/>
  <c r="L98" i="45"/>
  <c r="M98" i="45"/>
  <c r="L99" i="45"/>
  <c r="M99" i="45"/>
  <c r="L100" i="45"/>
  <c r="M100" i="45"/>
  <c r="L101" i="45"/>
  <c r="M101" i="45"/>
  <c r="L102" i="45"/>
  <c r="M102" i="45"/>
  <c r="L103" i="45"/>
  <c r="M103" i="45"/>
  <c r="L104" i="45"/>
  <c r="M104" i="45"/>
  <c r="L105" i="45"/>
  <c r="M105" i="45"/>
  <c r="L106" i="45"/>
  <c r="M106" i="45"/>
  <c r="L107" i="45"/>
  <c r="M107" i="45"/>
  <c r="L108" i="45"/>
  <c r="M108" i="45"/>
  <c r="L109" i="45"/>
  <c r="M109" i="45"/>
  <c r="L110" i="45"/>
  <c r="M110" i="45"/>
  <c r="L111" i="45"/>
  <c r="M111" i="45"/>
  <c r="L112" i="45"/>
  <c r="M112" i="45"/>
  <c r="L113" i="45"/>
  <c r="M113" i="45"/>
  <c r="L114" i="45"/>
  <c r="M114" i="45"/>
  <c r="L115" i="45"/>
  <c r="M115" i="45"/>
  <c r="L116" i="45"/>
  <c r="M116" i="45"/>
  <c r="L117" i="45"/>
  <c r="M117" i="45"/>
  <c r="L118" i="45"/>
  <c r="M118" i="45"/>
  <c r="L119" i="45"/>
  <c r="M119" i="45"/>
  <c r="L120" i="45"/>
  <c r="M120" i="45"/>
  <c r="L121" i="45"/>
  <c r="M121" i="45"/>
  <c r="L122" i="45"/>
  <c r="M122" i="45"/>
  <c r="L123" i="45"/>
  <c r="M123" i="45"/>
  <c r="L124" i="45"/>
  <c r="M124" i="45"/>
  <c r="L125" i="45"/>
  <c r="M125" i="45"/>
  <c r="L126" i="45"/>
  <c r="M126" i="45"/>
  <c r="L127" i="45"/>
  <c r="M127" i="45"/>
  <c r="L128" i="45"/>
  <c r="M128" i="45"/>
  <c r="L129" i="45"/>
  <c r="M129" i="45"/>
  <c r="L130" i="45"/>
  <c r="M130" i="45"/>
  <c r="L131" i="45"/>
  <c r="M131" i="45"/>
  <c r="L132" i="45"/>
  <c r="M132" i="45"/>
  <c r="L133" i="45"/>
  <c r="M133" i="45"/>
  <c r="L134" i="45"/>
  <c r="M134" i="45"/>
  <c r="L135" i="45"/>
  <c r="M135" i="45"/>
  <c r="L136" i="45"/>
  <c r="M136" i="45"/>
  <c r="L137" i="45"/>
  <c r="M137" i="45"/>
  <c r="L138" i="45"/>
  <c r="M138" i="45"/>
  <c r="L139" i="45"/>
  <c r="M139" i="45"/>
  <c r="L140" i="45"/>
  <c r="M140" i="45"/>
  <c r="L141" i="45"/>
  <c r="M141" i="45"/>
  <c r="L142" i="45"/>
  <c r="M142" i="45"/>
  <c r="L143" i="45"/>
  <c r="M143" i="45"/>
  <c r="L144" i="45"/>
  <c r="M144" i="45"/>
  <c r="L145" i="45"/>
  <c r="M145" i="45"/>
  <c r="L146" i="45"/>
  <c r="M146" i="45"/>
  <c r="L147" i="45"/>
  <c r="M147" i="45"/>
  <c r="L148" i="45"/>
  <c r="M148" i="45"/>
  <c r="L149" i="45"/>
  <c r="M149" i="45"/>
  <c r="L150" i="45"/>
  <c r="M150" i="45"/>
  <c r="L151" i="45"/>
  <c r="M151" i="45"/>
  <c r="L152" i="45"/>
  <c r="M152" i="45"/>
  <c r="L153" i="45"/>
  <c r="M153" i="45"/>
  <c r="L154" i="45"/>
  <c r="M154" i="45"/>
  <c r="L155" i="45"/>
  <c r="M155" i="45"/>
  <c r="L156" i="45"/>
  <c r="M156" i="45"/>
  <c r="L157" i="45"/>
  <c r="M157" i="45"/>
  <c r="L158" i="45"/>
  <c r="M158" i="45"/>
  <c r="L159" i="45"/>
  <c r="M159" i="45"/>
  <c r="L160" i="45"/>
  <c r="M160" i="45"/>
  <c r="L161" i="45"/>
  <c r="M161" i="45"/>
  <c r="L162" i="45"/>
  <c r="M162" i="45"/>
  <c r="L163" i="45"/>
  <c r="M163" i="45"/>
  <c r="L164" i="45"/>
  <c r="M164" i="45"/>
  <c r="L165" i="45"/>
  <c r="M165" i="45"/>
  <c r="L166" i="45"/>
  <c r="M166" i="45"/>
  <c r="L167" i="45"/>
  <c r="M167" i="45"/>
  <c r="L168" i="45"/>
  <c r="M168" i="45"/>
  <c r="L169" i="45"/>
  <c r="M169" i="45"/>
  <c r="L170" i="45"/>
  <c r="M170" i="45"/>
  <c r="L171" i="45"/>
  <c r="M171" i="45"/>
  <c r="L172" i="45"/>
  <c r="M172" i="45"/>
  <c r="L173" i="45"/>
  <c r="M173" i="45"/>
  <c r="L174" i="45"/>
  <c r="M174" i="45"/>
  <c r="L175" i="45"/>
  <c r="M175" i="45"/>
  <c r="L176" i="45"/>
  <c r="M176" i="45"/>
  <c r="L177" i="45"/>
  <c r="M177" i="45"/>
  <c r="L178" i="45"/>
  <c r="M178" i="45"/>
  <c r="L179" i="45"/>
  <c r="M179" i="45"/>
  <c r="L180" i="45"/>
  <c r="M180" i="45"/>
  <c r="L181" i="45"/>
  <c r="M181" i="45"/>
  <c r="L182" i="45"/>
  <c r="M182" i="45"/>
  <c r="L183" i="45"/>
  <c r="M183" i="45"/>
  <c r="L184" i="45"/>
  <c r="M184" i="45"/>
  <c r="L185" i="45"/>
  <c r="M185" i="45"/>
  <c r="L186" i="45"/>
  <c r="M186" i="45"/>
  <c r="L187" i="45"/>
  <c r="M187" i="45"/>
  <c r="L188" i="45"/>
  <c r="M188" i="45"/>
  <c r="L189" i="45"/>
  <c r="M189" i="45"/>
  <c r="L190" i="45"/>
  <c r="M190" i="45"/>
  <c r="L191" i="45"/>
  <c r="M191" i="45"/>
  <c r="L192" i="45"/>
  <c r="M192" i="45"/>
  <c r="L193" i="45"/>
  <c r="M193" i="45"/>
  <c r="L194" i="45"/>
  <c r="M194" i="45"/>
  <c r="L195" i="45"/>
  <c r="M195" i="45"/>
  <c r="L196" i="45"/>
  <c r="M196" i="45"/>
  <c r="L197" i="45"/>
  <c r="M197" i="45"/>
  <c r="L198" i="45"/>
  <c r="M198" i="45"/>
  <c r="L199" i="45"/>
  <c r="M199" i="45"/>
  <c r="L200" i="45"/>
  <c r="M200" i="45"/>
  <c r="L201" i="45"/>
  <c r="M201" i="45"/>
  <c r="L202" i="45"/>
  <c r="M202" i="45"/>
  <c r="L203" i="45"/>
  <c r="M203" i="45"/>
  <c r="L204" i="45"/>
  <c r="M204" i="45"/>
  <c r="L205" i="45"/>
  <c r="M205" i="45"/>
  <c r="L206" i="45"/>
  <c r="M206" i="45"/>
  <c r="L207" i="45"/>
  <c r="M207" i="45"/>
  <c r="L208" i="45"/>
  <c r="M208" i="45"/>
  <c r="L209" i="45"/>
  <c r="M209" i="45"/>
  <c r="L210" i="45"/>
  <c r="M210" i="45"/>
  <c r="L211" i="45"/>
  <c r="M211" i="45"/>
  <c r="L212" i="45"/>
  <c r="M212" i="45"/>
  <c r="L213" i="45"/>
  <c r="M213" i="45"/>
  <c r="L214" i="45"/>
  <c r="M214" i="45"/>
  <c r="L215" i="45"/>
  <c r="M215" i="45"/>
  <c r="L216" i="45"/>
  <c r="M216" i="45"/>
  <c r="L217" i="45"/>
  <c r="M217" i="45"/>
  <c r="L218" i="45"/>
  <c r="M218" i="45"/>
  <c r="L219" i="45"/>
  <c r="M219" i="45"/>
  <c r="L220" i="45"/>
  <c r="M220" i="45"/>
  <c r="L221" i="45"/>
  <c r="M221" i="45"/>
  <c r="L222" i="45"/>
  <c r="M222" i="45"/>
  <c r="L223" i="45"/>
  <c r="M223" i="45"/>
  <c r="L224" i="45"/>
  <c r="M224" i="45"/>
  <c r="L225" i="45"/>
  <c r="M225" i="45"/>
  <c r="L226" i="45"/>
  <c r="M226" i="45"/>
  <c r="L227" i="45"/>
  <c r="M227" i="45"/>
  <c r="L228" i="45"/>
  <c r="M228" i="45"/>
  <c r="L229" i="45"/>
  <c r="M229" i="45"/>
  <c r="L230" i="45"/>
  <c r="M230" i="45"/>
  <c r="L231" i="45"/>
  <c r="M231" i="45"/>
  <c r="L232" i="45"/>
  <c r="M232" i="45"/>
  <c r="L233" i="45"/>
  <c r="M233" i="45"/>
  <c r="L234" i="45"/>
  <c r="M234" i="45"/>
  <c r="L235" i="45"/>
  <c r="M235" i="45"/>
  <c r="L236" i="45"/>
  <c r="M236" i="45"/>
  <c r="L237" i="45"/>
  <c r="M237" i="45"/>
  <c r="L238" i="45"/>
  <c r="M238" i="45"/>
  <c r="L239" i="45"/>
  <c r="M239" i="45"/>
  <c r="L240" i="45"/>
  <c r="M240" i="45"/>
  <c r="L241" i="45"/>
  <c r="M241" i="45"/>
  <c r="L242" i="45"/>
  <c r="M242" i="45"/>
  <c r="L243" i="45"/>
  <c r="M243" i="45"/>
  <c r="L244" i="45"/>
  <c r="M244" i="45"/>
  <c r="L245" i="45"/>
  <c r="M245" i="45"/>
  <c r="L246" i="45"/>
  <c r="M246" i="45"/>
  <c r="L247" i="45"/>
  <c r="M247" i="45"/>
  <c r="L248" i="45"/>
  <c r="M248" i="45"/>
  <c r="L249" i="45"/>
  <c r="M249" i="45"/>
  <c r="L250" i="45"/>
  <c r="M250" i="45"/>
  <c r="L251" i="45"/>
  <c r="M251" i="45"/>
  <c r="L252" i="45"/>
  <c r="M252" i="45"/>
  <c r="L253" i="45"/>
  <c r="M253" i="45"/>
  <c r="L254" i="45"/>
  <c r="M254" i="45"/>
  <c r="L255" i="45"/>
  <c r="M255" i="45"/>
  <c r="L256" i="45"/>
  <c r="M256" i="45"/>
  <c r="L257" i="45"/>
  <c r="M257" i="45"/>
  <c r="L258" i="45"/>
  <c r="M258" i="45"/>
  <c r="L259" i="45"/>
  <c r="M259" i="45"/>
  <c r="L260" i="45"/>
  <c r="M260" i="45"/>
  <c r="L261" i="45"/>
  <c r="M261" i="45"/>
  <c r="L262" i="45"/>
  <c r="M262" i="45"/>
  <c r="L263" i="45"/>
  <c r="M263" i="45"/>
  <c r="L264" i="45"/>
  <c r="M264" i="45"/>
  <c r="L265" i="45"/>
  <c r="M265" i="45"/>
  <c r="L266" i="45"/>
  <c r="M266" i="45"/>
  <c r="L267" i="45"/>
  <c r="M267" i="45"/>
  <c r="L268" i="45"/>
  <c r="M268" i="45"/>
  <c r="L269" i="45"/>
  <c r="M269" i="45"/>
  <c r="L270" i="45"/>
  <c r="M270" i="45"/>
  <c r="L271" i="45"/>
  <c r="M271" i="45"/>
  <c r="L272" i="45"/>
  <c r="M272" i="45"/>
  <c r="L273" i="45"/>
  <c r="M273" i="45"/>
  <c r="L274" i="45"/>
  <c r="M274" i="45"/>
  <c r="L275" i="45"/>
  <c r="M275" i="45"/>
  <c r="L276" i="45"/>
  <c r="M276" i="45"/>
  <c r="L277" i="45"/>
  <c r="M277" i="45"/>
  <c r="L278" i="45"/>
  <c r="M278" i="45"/>
  <c r="L279" i="45"/>
  <c r="M279" i="45"/>
  <c r="L280" i="45"/>
  <c r="M280" i="45"/>
  <c r="L281" i="45"/>
  <c r="M281" i="45"/>
  <c r="L282" i="45"/>
  <c r="M282" i="45"/>
  <c r="L283" i="45"/>
  <c r="M283" i="45"/>
  <c r="L284" i="45"/>
  <c r="M284" i="45"/>
  <c r="L285" i="45"/>
  <c r="M285" i="45"/>
  <c r="L286" i="45"/>
  <c r="M286" i="45"/>
  <c r="L287" i="45"/>
  <c r="M287" i="45"/>
  <c r="L288" i="45"/>
  <c r="M288" i="45"/>
  <c r="L289" i="45"/>
  <c r="M289" i="45"/>
  <c r="L290" i="45"/>
  <c r="M290" i="45"/>
  <c r="L291" i="45"/>
  <c r="M291" i="45"/>
  <c r="L292" i="45"/>
  <c r="M292" i="45"/>
  <c r="L293" i="45"/>
  <c r="M293" i="45"/>
  <c r="L294" i="45"/>
  <c r="M294" i="45"/>
  <c r="L295" i="45"/>
  <c r="M295" i="45"/>
  <c r="L296" i="45"/>
  <c r="M296" i="45"/>
  <c r="L297" i="45"/>
  <c r="M297" i="45"/>
  <c r="L298" i="45"/>
  <c r="M298" i="45"/>
  <c r="L299" i="45"/>
  <c r="M299" i="45"/>
  <c r="L300" i="45"/>
  <c r="M300" i="45"/>
  <c r="L301" i="45"/>
  <c r="M301" i="45"/>
  <c r="L302" i="45"/>
  <c r="M302" i="45"/>
  <c r="L303" i="45"/>
  <c r="M303" i="45"/>
  <c r="L304" i="45"/>
  <c r="M304" i="45"/>
  <c r="L305" i="45"/>
  <c r="M305" i="45"/>
  <c r="L306" i="45"/>
  <c r="M306" i="45"/>
  <c r="L307" i="45"/>
  <c r="M307" i="45"/>
  <c r="L308" i="45"/>
  <c r="M308" i="45"/>
  <c r="L309" i="45"/>
  <c r="M309" i="45"/>
  <c r="L310" i="45"/>
  <c r="M310" i="45"/>
  <c r="L311" i="45"/>
  <c r="M311" i="45"/>
  <c r="L312" i="45"/>
  <c r="M312" i="45"/>
  <c r="L313" i="45"/>
  <c r="M313" i="45"/>
  <c r="L314" i="45"/>
  <c r="M314" i="45"/>
  <c r="L315" i="45"/>
  <c r="M315" i="45"/>
  <c r="L316" i="45"/>
  <c r="M316" i="45"/>
  <c r="L317" i="45"/>
  <c r="M317" i="45"/>
  <c r="L318" i="45"/>
  <c r="M318" i="45"/>
  <c r="L319" i="45"/>
  <c r="M319" i="45"/>
  <c r="L320" i="45"/>
  <c r="M320" i="45"/>
  <c r="L321" i="45"/>
  <c r="M321" i="45"/>
  <c r="L322" i="45"/>
  <c r="M322" i="45"/>
  <c r="L323" i="45"/>
  <c r="M323" i="45"/>
  <c r="L324" i="45"/>
  <c r="M324" i="45"/>
  <c r="L325" i="45"/>
  <c r="M325" i="45"/>
  <c r="L326" i="45"/>
  <c r="M326" i="45"/>
  <c r="L327" i="45"/>
  <c r="M327" i="45"/>
  <c r="L328" i="45"/>
  <c r="M328" i="45"/>
  <c r="L329" i="45"/>
  <c r="M329" i="45"/>
  <c r="L330" i="45"/>
  <c r="M330" i="45"/>
  <c r="L331" i="45"/>
  <c r="M331" i="45"/>
  <c r="L332" i="45"/>
  <c r="M332" i="45"/>
  <c r="L333" i="45"/>
  <c r="M333" i="45"/>
  <c r="L334" i="45"/>
  <c r="M334" i="45"/>
  <c r="L335" i="45"/>
  <c r="M335" i="45"/>
  <c r="L336" i="45"/>
  <c r="M336" i="45"/>
  <c r="L337" i="45"/>
  <c r="M337" i="45"/>
  <c r="L338" i="45"/>
  <c r="M338" i="45"/>
  <c r="L339" i="45"/>
  <c r="M339" i="45"/>
  <c r="L340" i="45"/>
  <c r="M340" i="45"/>
  <c r="L341" i="45"/>
  <c r="M341" i="45"/>
  <c r="L342" i="45"/>
  <c r="M342" i="45"/>
  <c r="L343" i="45"/>
  <c r="M343" i="45"/>
  <c r="L344" i="45"/>
  <c r="M344" i="45"/>
  <c r="L345" i="45"/>
  <c r="M345" i="45"/>
  <c r="L346" i="45"/>
  <c r="M346" i="45"/>
  <c r="L347" i="45"/>
  <c r="M347" i="45"/>
  <c r="L348" i="45"/>
  <c r="M348" i="45"/>
  <c r="L349" i="45"/>
  <c r="M349" i="45"/>
  <c r="L350" i="45"/>
  <c r="M350" i="45"/>
  <c r="L351" i="45"/>
  <c r="M351" i="45"/>
  <c r="L352" i="45"/>
  <c r="M352" i="45"/>
  <c r="L353" i="45"/>
  <c r="M353" i="45"/>
  <c r="L354" i="45"/>
  <c r="M354" i="45"/>
  <c r="L355" i="45"/>
  <c r="M355" i="45"/>
  <c r="L356" i="45"/>
  <c r="M356" i="45"/>
  <c r="L357" i="45"/>
  <c r="M357" i="45"/>
  <c r="L358" i="45"/>
  <c r="M358" i="45"/>
  <c r="L359" i="45"/>
  <c r="M359" i="45"/>
  <c r="L360" i="45"/>
  <c r="M360" i="45"/>
  <c r="L361" i="45"/>
  <c r="M361" i="45"/>
  <c r="L362" i="45"/>
  <c r="M362" i="45"/>
  <c r="L363" i="45"/>
  <c r="M363" i="45"/>
  <c r="L364" i="45"/>
  <c r="M364" i="45"/>
  <c r="L365" i="45"/>
  <c r="M365" i="45"/>
  <c r="L366" i="45"/>
  <c r="M366" i="45"/>
  <c r="L367" i="45"/>
  <c r="M367" i="45"/>
  <c r="L368" i="45"/>
  <c r="M368" i="45"/>
  <c r="L369" i="45"/>
  <c r="M369" i="45"/>
  <c r="L370" i="45"/>
  <c r="M370" i="45"/>
  <c r="L371" i="45"/>
  <c r="M371" i="45"/>
  <c r="L372" i="45"/>
  <c r="M372" i="45"/>
  <c r="L373" i="45"/>
  <c r="M373" i="45"/>
  <c r="L374" i="45"/>
  <c r="M374" i="45"/>
  <c r="L375" i="45"/>
  <c r="M375" i="45"/>
  <c r="L376" i="45"/>
  <c r="M376" i="45"/>
  <c r="L377" i="45"/>
  <c r="M377" i="45"/>
  <c r="L378" i="45"/>
  <c r="M378" i="45"/>
  <c r="L379" i="45"/>
  <c r="M379" i="45"/>
  <c r="L380" i="45"/>
  <c r="M380" i="45"/>
  <c r="L381" i="45"/>
  <c r="M381" i="45"/>
  <c r="L382" i="45"/>
  <c r="M382" i="45"/>
  <c r="L383" i="45"/>
  <c r="M383" i="45"/>
  <c r="L384" i="45"/>
  <c r="M384" i="45"/>
  <c r="L385" i="45"/>
  <c r="M385" i="45"/>
  <c r="L386" i="45"/>
  <c r="M386" i="45"/>
  <c r="L387" i="45"/>
  <c r="M387" i="45"/>
  <c r="L388" i="45"/>
  <c r="M388" i="45"/>
  <c r="L389" i="45"/>
  <c r="M389" i="45"/>
  <c r="L390" i="45"/>
  <c r="M390" i="45"/>
  <c r="L391" i="45"/>
  <c r="M391" i="45"/>
  <c r="L392" i="45"/>
  <c r="M392" i="45"/>
  <c r="L393" i="45"/>
  <c r="M393" i="45"/>
  <c r="L394" i="45"/>
  <c r="M394" i="45"/>
  <c r="L395" i="45"/>
  <c r="M395" i="45"/>
  <c r="L396" i="45"/>
  <c r="M396" i="45"/>
  <c r="L397" i="45"/>
  <c r="M397" i="45"/>
  <c r="L398" i="45"/>
  <c r="M398" i="45"/>
  <c r="L399" i="45"/>
  <c r="M399" i="45"/>
  <c r="L400" i="45"/>
  <c r="M400" i="45"/>
  <c r="L401" i="45"/>
  <c r="M401" i="45"/>
  <c r="L402" i="45"/>
  <c r="M402" i="45"/>
  <c r="L403" i="45"/>
  <c r="M403" i="45"/>
  <c r="L404" i="45"/>
  <c r="M404" i="45"/>
  <c r="L405" i="45"/>
  <c r="M405" i="45"/>
  <c r="L406" i="45"/>
  <c r="M406" i="45"/>
  <c r="L407" i="45"/>
  <c r="M407" i="45"/>
  <c r="L408" i="45"/>
  <c r="M408" i="45"/>
  <c r="L409" i="45"/>
  <c r="M409" i="45"/>
  <c r="L410" i="45"/>
  <c r="M410" i="45"/>
  <c r="L411" i="45"/>
  <c r="M411" i="45"/>
  <c r="L412" i="45"/>
  <c r="M412" i="45"/>
  <c r="L413" i="45"/>
  <c r="M413" i="45"/>
  <c r="L414" i="45"/>
  <c r="M414" i="45"/>
  <c r="L415" i="45"/>
  <c r="M415" i="45"/>
  <c r="L416" i="45"/>
  <c r="M416" i="45"/>
  <c r="L417" i="45"/>
  <c r="M417" i="45"/>
  <c r="L418" i="45"/>
  <c r="M418" i="45"/>
  <c r="L419" i="45"/>
  <c r="M419" i="45"/>
  <c r="L420" i="45"/>
  <c r="M420" i="45"/>
  <c r="L421" i="45"/>
  <c r="M421" i="45"/>
  <c r="L422" i="45"/>
  <c r="M422" i="45"/>
  <c r="L423" i="45"/>
  <c r="M423" i="45"/>
  <c r="L424" i="45"/>
  <c r="M424" i="45"/>
  <c r="L425" i="45"/>
  <c r="M425" i="45"/>
  <c r="L426" i="45"/>
  <c r="M426" i="45"/>
  <c r="L427" i="45"/>
  <c r="M427" i="45"/>
  <c r="L428" i="45"/>
  <c r="M428" i="45"/>
  <c r="L429" i="45"/>
  <c r="M429" i="45"/>
  <c r="L430" i="45"/>
  <c r="M430" i="45"/>
  <c r="L431" i="45"/>
  <c r="M431" i="45"/>
  <c r="L432" i="45"/>
  <c r="M432" i="45"/>
  <c r="L433" i="45"/>
  <c r="M433" i="45"/>
  <c r="L434" i="45"/>
  <c r="M434" i="45"/>
  <c r="L435" i="45"/>
  <c r="M435" i="45"/>
  <c r="L436" i="45"/>
  <c r="M436" i="45"/>
  <c r="L437" i="45"/>
  <c r="M437" i="45"/>
  <c r="L438" i="45"/>
  <c r="M438" i="45"/>
  <c r="L439" i="45"/>
  <c r="M439" i="45"/>
  <c r="L440" i="45"/>
  <c r="M440" i="45"/>
  <c r="L441" i="45"/>
  <c r="M441" i="45"/>
  <c r="L442" i="45"/>
  <c r="M442" i="45"/>
  <c r="L443" i="45"/>
  <c r="M443" i="45"/>
  <c r="L444" i="45"/>
  <c r="M444" i="45"/>
  <c r="L445" i="45"/>
  <c r="M445" i="45"/>
  <c r="L446" i="45"/>
  <c r="M446" i="45"/>
  <c r="L447" i="45"/>
  <c r="M447" i="45"/>
  <c r="L448" i="45"/>
  <c r="M448" i="45"/>
  <c r="L449" i="45"/>
  <c r="M449" i="45"/>
  <c r="L450" i="45"/>
  <c r="M450" i="45"/>
  <c r="L451" i="45"/>
  <c r="M451" i="45"/>
  <c r="L452" i="45"/>
  <c r="M452" i="45"/>
  <c r="L453" i="45"/>
  <c r="M453" i="45"/>
  <c r="L454" i="45"/>
  <c r="M454" i="45"/>
  <c r="L455" i="45"/>
  <c r="M455" i="45"/>
  <c r="L456" i="45"/>
  <c r="M456" i="45"/>
  <c r="L457" i="45"/>
  <c r="M457" i="45"/>
  <c r="L458" i="45"/>
  <c r="M458" i="45"/>
  <c r="L459" i="45"/>
  <c r="M459" i="45"/>
  <c r="L460" i="45"/>
  <c r="M460" i="45"/>
  <c r="L461" i="45"/>
  <c r="M461" i="45"/>
  <c r="L462" i="45"/>
  <c r="M462" i="45"/>
  <c r="L463" i="45"/>
  <c r="M463" i="45"/>
  <c r="L464" i="45"/>
  <c r="M464" i="45"/>
  <c r="L465" i="45"/>
  <c r="M465" i="45"/>
  <c r="L466" i="45"/>
  <c r="M466" i="45"/>
  <c r="L467" i="45"/>
  <c r="M467" i="45"/>
  <c r="L468" i="45"/>
  <c r="M468" i="45"/>
  <c r="L469" i="45"/>
  <c r="M469" i="45"/>
  <c r="L470" i="45"/>
  <c r="M470" i="45"/>
  <c r="L471" i="45"/>
  <c r="M471" i="45"/>
  <c r="L472" i="45"/>
  <c r="M472" i="45"/>
  <c r="L473" i="45"/>
  <c r="M473" i="45"/>
  <c r="L474" i="45"/>
  <c r="M474" i="45"/>
  <c r="L475" i="45"/>
  <c r="M475" i="45"/>
  <c r="L476" i="45"/>
  <c r="M476" i="45"/>
  <c r="L477" i="45"/>
  <c r="M477" i="45"/>
  <c r="L478" i="45"/>
  <c r="M478" i="45"/>
  <c r="L479" i="45"/>
  <c r="M479" i="45"/>
  <c r="L480" i="45"/>
  <c r="M480" i="45"/>
  <c r="L481" i="45"/>
  <c r="M481" i="45"/>
  <c r="L482" i="45"/>
  <c r="M482" i="45"/>
  <c r="L483" i="45"/>
  <c r="M483" i="45"/>
  <c r="L484" i="45"/>
  <c r="M484" i="45"/>
  <c r="L485" i="45"/>
  <c r="M485" i="45"/>
  <c r="L486" i="45"/>
  <c r="M486" i="45"/>
  <c r="L487" i="45"/>
  <c r="M487" i="45"/>
  <c r="L488" i="45"/>
  <c r="M488" i="45"/>
  <c r="L489" i="45"/>
  <c r="M489" i="45"/>
  <c r="L490" i="45"/>
  <c r="M490" i="45"/>
  <c r="L491" i="45"/>
  <c r="M491" i="45"/>
  <c r="L492" i="45"/>
  <c r="M492" i="45"/>
  <c r="L493" i="45"/>
  <c r="M493" i="45"/>
  <c r="L494" i="45"/>
  <c r="M494" i="45"/>
  <c r="L495" i="45"/>
  <c r="M495" i="45"/>
  <c r="L496" i="45"/>
  <c r="M496" i="45"/>
  <c r="L497" i="45"/>
  <c r="M497" i="45"/>
  <c r="L498" i="45"/>
  <c r="M498" i="45"/>
  <c r="L499" i="45"/>
  <c r="M499" i="45"/>
  <c r="L500" i="45"/>
  <c r="M500" i="45"/>
  <c r="L501" i="45"/>
  <c r="M501" i="45"/>
  <c r="L502" i="45"/>
  <c r="M502" i="45"/>
  <c r="L503" i="45"/>
  <c r="M503" i="45"/>
  <c r="L504" i="45"/>
  <c r="M504" i="45"/>
  <c r="L505" i="45"/>
  <c r="M505" i="45"/>
  <c r="L506" i="45"/>
  <c r="M506" i="45"/>
  <c r="L507" i="45"/>
  <c r="M507" i="45"/>
  <c r="L508" i="45"/>
  <c r="M508" i="45"/>
  <c r="L509" i="45"/>
  <c r="M509" i="45"/>
  <c r="L510" i="45"/>
  <c r="M510" i="45"/>
  <c r="L511" i="45"/>
  <c r="M511" i="45"/>
  <c r="L512" i="45"/>
  <c r="M512" i="45"/>
  <c r="L513" i="45"/>
  <c r="M513" i="45"/>
  <c r="L514" i="45"/>
  <c r="M514" i="45"/>
  <c r="L515" i="45"/>
  <c r="M515" i="45"/>
  <c r="L516" i="45"/>
  <c r="M516" i="45"/>
  <c r="L517" i="45"/>
  <c r="M517" i="45"/>
  <c r="L518" i="45"/>
  <c r="M518" i="45"/>
  <c r="L519" i="45"/>
  <c r="M519" i="45"/>
  <c r="L520" i="45"/>
  <c r="M520" i="45"/>
  <c r="L521" i="45"/>
  <c r="M521" i="45"/>
  <c r="L522" i="45"/>
  <c r="M522" i="45"/>
  <c r="L523" i="45"/>
  <c r="M523" i="45"/>
  <c r="L524" i="45"/>
  <c r="M524" i="45"/>
  <c r="L525" i="45"/>
  <c r="M525" i="45"/>
  <c r="L526" i="45"/>
  <c r="M526" i="45"/>
  <c r="L527" i="45"/>
  <c r="M527" i="45"/>
  <c r="L528" i="45"/>
  <c r="M528" i="45"/>
  <c r="L529" i="45"/>
  <c r="M529" i="45"/>
  <c r="L530" i="45"/>
  <c r="M530" i="45"/>
  <c r="L531" i="45"/>
  <c r="M531" i="45"/>
  <c r="L532" i="45"/>
  <c r="M532" i="45"/>
  <c r="L533" i="45"/>
  <c r="M533" i="45"/>
  <c r="L534" i="45"/>
  <c r="M534" i="45"/>
  <c r="L535" i="45"/>
  <c r="M535" i="45"/>
  <c r="L536" i="45"/>
  <c r="M536" i="45"/>
  <c r="L537" i="45"/>
  <c r="M537" i="45"/>
  <c r="L538" i="45"/>
  <c r="M538" i="45"/>
  <c r="L539" i="45"/>
  <c r="M539" i="45"/>
  <c r="L540" i="45"/>
  <c r="M540" i="45"/>
  <c r="L541" i="45"/>
  <c r="M541" i="45"/>
  <c r="L542" i="45"/>
  <c r="M542" i="45"/>
  <c r="L543" i="45"/>
  <c r="M543" i="45"/>
  <c r="L544" i="45"/>
  <c r="M544" i="45"/>
  <c r="L545" i="45"/>
  <c r="M545" i="45"/>
  <c r="L546" i="45"/>
  <c r="M546" i="45"/>
  <c r="L547" i="45"/>
  <c r="M547" i="45"/>
  <c r="L548" i="45"/>
  <c r="M548" i="45"/>
  <c r="L549" i="45"/>
  <c r="M549" i="45"/>
  <c r="L550" i="45"/>
  <c r="M550" i="45"/>
  <c r="L551" i="45"/>
  <c r="M551" i="45"/>
  <c r="L552" i="45"/>
  <c r="M552" i="45"/>
  <c r="L553" i="45"/>
  <c r="M553" i="45"/>
  <c r="L554" i="45"/>
  <c r="M554" i="45"/>
  <c r="L555" i="45"/>
  <c r="M555" i="45"/>
  <c r="L556" i="45"/>
  <c r="M556" i="45"/>
  <c r="L557" i="45"/>
  <c r="M557" i="45"/>
  <c r="L558" i="45"/>
  <c r="M558" i="45"/>
  <c r="L559" i="45"/>
  <c r="M559" i="45"/>
  <c r="L560" i="45"/>
  <c r="M560" i="45"/>
  <c r="L561" i="45"/>
  <c r="M561" i="45"/>
  <c r="L562" i="45"/>
  <c r="M562" i="45"/>
  <c r="L563" i="45"/>
  <c r="M563" i="45"/>
  <c r="L564" i="45"/>
  <c r="M564" i="45"/>
  <c r="L565" i="45"/>
  <c r="M565" i="45"/>
  <c r="L566" i="45"/>
  <c r="M566" i="45"/>
  <c r="L567" i="45"/>
  <c r="M567" i="45"/>
  <c r="L568" i="45"/>
  <c r="M568" i="45"/>
  <c r="L569" i="45"/>
  <c r="M569" i="45"/>
  <c r="L570" i="45"/>
  <c r="M570" i="45"/>
  <c r="L571" i="45"/>
  <c r="M571" i="45"/>
  <c r="L572" i="45"/>
  <c r="M572" i="45"/>
  <c r="L573" i="45"/>
  <c r="M573" i="45"/>
  <c r="L574" i="45"/>
  <c r="M574" i="45"/>
  <c r="L575" i="45"/>
  <c r="M575" i="45"/>
  <c r="L576" i="45"/>
  <c r="M576" i="45"/>
  <c r="L577" i="45"/>
  <c r="M577" i="45"/>
  <c r="L578" i="45"/>
  <c r="M578" i="45"/>
  <c r="L579" i="45"/>
  <c r="M579" i="45"/>
  <c r="L580" i="45"/>
  <c r="M580" i="45"/>
  <c r="L581" i="45"/>
  <c r="M581" i="45"/>
  <c r="L582" i="45"/>
  <c r="M582" i="45"/>
  <c r="L583" i="45"/>
  <c r="M583" i="45"/>
  <c r="L584" i="45"/>
  <c r="M584" i="45"/>
  <c r="L585" i="45"/>
  <c r="M585" i="45"/>
  <c r="L586" i="45"/>
  <c r="M586" i="45"/>
  <c r="L587" i="45"/>
  <c r="M587" i="45"/>
  <c r="L588" i="45"/>
  <c r="M588" i="45"/>
  <c r="L589" i="45"/>
  <c r="M589" i="45"/>
  <c r="L590" i="45"/>
  <c r="M590" i="45"/>
  <c r="L591" i="45"/>
  <c r="M591" i="45"/>
  <c r="L592" i="45"/>
  <c r="M592" i="45"/>
  <c r="L593" i="45"/>
  <c r="M593" i="45"/>
  <c r="L594" i="45"/>
  <c r="M594" i="45"/>
  <c r="L595" i="45"/>
  <c r="M595" i="45"/>
  <c r="L596" i="45"/>
  <c r="M596" i="45"/>
  <c r="L597" i="45"/>
  <c r="M597" i="45"/>
  <c r="L598" i="45"/>
  <c r="M598" i="45"/>
  <c r="L599" i="45"/>
  <c r="M599" i="45"/>
  <c r="L600" i="45"/>
  <c r="M600" i="45"/>
  <c r="L601" i="45"/>
  <c r="M601" i="45"/>
  <c r="L602" i="45"/>
  <c r="M602" i="45"/>
  <c r="L603" i="45"/>
  <c r="M603" i="45"/>
  <c r="L604" i="45"/>
  <c r="M604" i="45"/>
  <c r="L605" i="45"/>
  <c r="M605" i="45"/>
  <c r="L606" i="45"/>
  <c r="M606" i="45"/>
  <c r="L607" i="45"/>
  <c r="M607" i="45"/>
  <c r="L608" i="45"/>
  <c r="M608" i="45"/>
  <c r="L609" i="45"/>
  <c r="M609" i="45"/>
  <c r="L610" i="45"/>
  <c r="M610" i="45"/>
  <c r="L611" i="45"/>
  <c r="M611" i="45"/>
  <c r="L612" i="45"/>
  <c r="M612" i="45"/>
  <c r="L613" i="45"/>
  <c r="M613" i="45"/>
  <c r="L614" i="45"/>
  <c r="M614" i="45"/>
  <c r="L615" i="45"/>
  <c r="M615" i="45"/>
  <c r="L616" i="45"/>
  <c r="M616" i="45"/>
  <c r="L617" i="45"/>
  <c r="M617" i="45"/>
  <c r="L618" i="45"/>
  <c r="M618" i="45"/>
  <c r="L619" i="45"/>
  <c r="M619" i="45"/>
  <c r="L620" i="45"/>
  <c r="M620" i="45"/>
  <c r="L621" i="45"/>
  <c r="M621" i="45"/>
  <c r="L622" i="45"/>
  <c r="M622" i="45"/>
  <c r="L623" i="45"/>
  <c r="M623" i="45"/>
  <c r="L624" i="45"/>
  <c r="M624" i="45"/>
  <c r="L625" i="45"/>
  <c r="M625" i="45"/>
  <c r="L626" i="45"/>
  <c r="M626" i="45"/>
  <c r="L627" i="45"/>
  <c r="M627" i="45"/>
  <c r="L628" i="45"/>
  <c r="M628" i="45"/>
  <c r="L629" i="45"/>
  <c r="M629" i="45"/>
  <c r="L630" i="45"/>
  <c r="M630" i="45"/>
  <c r="L631" i="45"/>
  <c r="M631" i="45"/>
  <c r="L632" i="45"/>
  <c r="M632" i="45"/>
  <c r="L633" i="45"/>
  <c r="M633" i="45"/>
  <c r="L634" i="45"/>
  <c r="M634" i="45"/>
  <c r="L635" i="45"/>
  <c r="M635" i="45"/>
  <c r="L636" i="45"/>
  <c r="M636" i="45"/>
  <c r="L637" i="45"/>
  <c r="M637" i="45"/>
  <c r="L638" i="45"/>
  <c r="M638" i="45"/>
  <c r="L639" i="45"/>
  <c r="M639" i="45"/>
  <c r="L640" i="45"/>
  <c r="M640" i="45"/>
  <c r="L641" i="45"/>
  <c r="M641" i="45"/>
  <c r="L642" i="45"/>
  <c r="M642" i="45"/>
  <c r="L643" i="45"/>
  <c r="M643" i="45"/>
  <c r="L644" i="45"/>
  <c r="M644" i="45"/>
  <c r="L645" i="45"/>
  <c r="M645" i="45"/>
  <c r="L646" i="45"/>
  <c r="M646" i="45"/>
  <c r="L647" i="45"/>
  <c r="M647" i="45"/>
  <c r="L648" i="45"/>
  <c r="M648" i="45"/>
  <c r="L649" i="45"/>
  <c r="M649" i="45"/>
  <c r="L650" i="45"/>
  <c r="M650" i="45"/>
  <c r="L651" i="45"/>
  <c r="M651" i="45"/>
  <c r="L652" i="45"/>
  <c r="M652" i="45"/>
  <c r="L653" i="45"/>
  <c r="M653" i="45"/>
  <c r="L654" i="45"/>
  <c r="M654" i="45"/>
  <c r="L655" i="45"/>
  <c r="M655" i="45"/>
  <c r="L656" i="45"/>
  <c r="M656" i="45"/>
  <c r="L657" i="45"/>
  <c r="M657" i="45"/>
  <c r="L658" i="45"/>
  <c r="M658" i="45"/>
  <c r="L659" i="45"/>
  <c r="M659" i="45"/>
  <c r="L660" i="45"/>
  <c r="M660" i="45"/>
  <c r="L661" i="45"/>
  <c r="M661" i="45"/>
  <c r="L662" i="45"/>
  <c r="M662" i="45"/>
  <c r="L663" i="45"/>
  <c r="M663" i="45"/>
  <c r="L664" i="45"/>
  <c r="M664" i="45"/>
  <c r="L665" i="45"/>
  <c r="M665" i="45"/>
  <c r="L666" i="45"/>
  <c r="M666" i="45"/>
  <c r="L667" i="45"/>
  <c r="M667" i="45"/>
  <c r="L668" i="45"/>
  <c r="M668" i="45"/>
  <c r="L669" i="45"/>
  <c r="M669" i="45"/>
  <c r="L670" i="45"/>
  <c r="M670" i="45"/>
  <c r="L671" i="45"/>
  <c r="M671" i="45"/>
  <c r="L672" i="45"/>
  <c r="M672" i="45"/>
  <c r="L673" i="45"/>
  <c r="M673" i="45"/>
  <c r="L674" i="45"/>
  <c r="M674" i="45"/>
  <c r="L675" i="45"/>
  <c r="M675" i="45"/>
  <c r="L676" i="45"/>
  <c r="M676" i="45"/>
  <c r="L677" i="45"/>
  <c r="M677" i="45"/>
  <c r="L678" i="45"/>
  <c r="M678" i="45"/>
  <c r="L679" i="45"/>
  <c r="M679" i="45"/>
  <c r="L680" i="45"/>
  <c r="M680" i="45"/>
  <c r="L681" i="45"/>
  <c r="M681" i="45"/>
  <c r="L682" i="45"/>
  <c r="M682" i="45"/>
  <c r="L683" i="45"/>
  <c r="M683" i="45"/>
  <c r="L684" i="45"/>
  <c r="M684" i="45"/>
  <c r="L685" i="45"/>
  <c r="M685" i="45"/>
  <c r="L686" i="45"/>
  <c r="M686" i="45"/>
  <c r="L687" i="45"/>
  <c r="M687" i="45"/>
  <c r="L688" i="45"/>
  <c r="M688" i="45"/>
  <c r="L689" i="45"/>
  <c r="M689" i="45"/>
  <c r="L690" i="45"/>
  <c r="M690" i="45"/>
  <c r="L691" i="45"/>
  <c r="M691" i="45"/>
  <c r="L692" i="45"/>
  <c r="M692" i="45"/>
  <c r="L693" i="45"/>
  <c r="M693" i="45"/>
  <c r="L694" i="45"/>
  <c r="M694" i="45"/>
  <c r="L695" i="45"/>
  <c r="M695" i="45"/>
  <c r="L696" i="45"/>
  <c r="M696" i="45"/>
  <c r="L697" i="45"/>
  <c r="M697" i="45"/>
  <c r="L698" i="45"/>
  <c r="M698" i="45"/>
  <c r="L699" i="45"/>
  <c r="M699" i="45"/>
  <c r="L700" i="45"/>
  <c r="M700" i="45"/>
  <c r="L701" i="45"/>
  <c r="M701" i="45"/>
  <c r="L702" i="45"/>
  <c r="M702" i="45"/>
  <c r="L703" i="45"/>
  <c r="M703" i="45"/>
  <c r="L704" i="45"/>
  <c r="M704" i="45"/>
  <c r="L705" i="45"/>
  <c r="M705" i="45"/>
  <c r="L706" i="45"/>
  <c r="M706" i="45"/>
  <c r="L707" i="45"/>
  <c r="M707" i="45"/>
  <c r="L708" i="45"/>
  <c r="M708" i="45"/>
  <c r="L709" i="45"/>
  <c r="M709" i="45"/>
  <c r="L710" i="45"/>
  <c r="M710" i="45"/>
  <c r="L711" i="45"/>
  <c r="M711" i="45"/>
  <c r="L712" i="45"/>
  <c r="M712" i="45"/>
  <c r="L713" i="45"/>
  <c r="M713" i="45"/>
  <c r="L714" i="45"/>
  <c r="M714" i="45"/>
  <c r="L715" i="45"/>
  <c r="M715" i="45"/>
  <c r="L716" i="45"/>
  <c r="M716" i="45"/>
  <c r="L717" i="45"/>
  <c r="M717" i="45"/>
  <c r="L718" i="45"/>
  <c r="M718" i="45"/>
  <c r="L719" i="45"/>
  <c r="M719" i="45"/>
  <c r="L720" i="45"/>
  <c r="M720" i="45"/>
  <c r="L721" i="45"/>
  <c r="M721" i="45"/>
  <c r="L722" i="45"/>
  <c r="M722" i="45"/>
  <c r="L723" i="45"/>
  <c r="M723" i="45"/>
  <c r="L724" i="45"/>
  <c r="M724" i="45"/>
  <c r="L725" i="45"/>
  <c r="M725" i="45"/>
  <c r="L726" i="45"/>
  <c r="M726" i="45"/>
  <c r="L727" i="45"/>
  <c r="M727" i="45"/>
  <c r="L728" i="45"/>
  <c r="M728" i="45"/>
  <c r="L729" i="45"/>
  <c r="M729" i="45"/>
  <c r="L730" i="45"/>
  <c r="M730" i="45"/>
  <c r="L731" i="45"/>
  <c r="M731" i="45"/>
  <c r="L732" i="45"/>
  <c r="M732" i="45"/>
  <c r="L733" i="45"/>
  <c r="M733" i="45"/>
  <c r="L734" i="45"/>
  <c r="M734" i="45"/>
  <c r="L735" i="45"/>
  <c r="M735" i="45"/>
  <c r="L736" i="45"/>
  <c r="M736" i="45"/>
  <c r="L737" i="45"/>
  <c r="M737" i="45"/>
  <c r="L738" i="45"/>
  <c r="M738" i="45"/>
  <c r="L739" i="45"/>
  <c r="M739" i="45"/>
  <c r="L740" i="45"/>
  <c r="M740" i="45"/>
  <c r="L741" i="45"/>
  <c r="M741" i="45"/>
  <c r="L742" i="45"/>
  <c r="M742" i="45"/>
  <c r="L743" i="45"/>
  <c r="M743" i="45"/>
  <c r="L744" i="45"/>
  <c r="M744" i="45"/>
  <c r="L745" i="45"/>
  <c r="M745" i="45"/>
  <c r="L746" i="45"/>
  <c r="M746" i="45"/>
  <c r="L747" i="45"/>
  <c r="M747" i="45"/>
  <c r="L748" i="45"/>
  <c r="M748" i="45"/>
  <c r="L749" i="45"/>
  <c r="M749" i="45"/>
  <c r="L750" i="45"/>
  <c r="M750" i="45"/>
  <c r="L751" i="45"/>
  <c r="M751" i="45"/>
  <c r="L752" i="45"/>
  <c r="M752" i="45"/>
  <c r="L753" i="45"/>
  <c r="M753" i="45"/>
  <c r="L754" i="45"/>
  <c r="M754" i="45"/>
  <c r="L755" i="45"/>
  <c r="M755" i="45"/>
  <c r="L756" i="45"/>
  <c r="M756" i="45"/>
  <c r="L757" i="45"/>
  <c r="M757" i="45"/>
  <c r="L758" i="45"/>
  <c r="M758" i="45"/>
  <c r="L759" i="45"/>
  <c r="M759" i="45"/>
  <c r="L760" i="45"/>
  <c r="M760" i="45"/>
  <c r="L761" i="45"/>
  <c r="M761" i="45"/>
  <c r="L762" i="45"/>
  <c r="M762" i="45"/>
  <c r="L763" i="45"/>
  <c r="M763" i="45"/>
  <c r="L764" i="45"/>
  <c r="M764" i="45"/>
  <c r="L765" i="45"/>
  <c r="M765" i="45"/>
  <c r="L766" i="45"/>
  <c r="M766" i="45"/>
  <c r="L767" i="45"/>
  <c r="M767" i="45"/>
  <c r="L768" i="45"/>
  <c r="M768" i="45"/>
  <c r="L769" i="45"/>
  <c r="M769" i="45"/>
  <c r="L770" i="45"/>
  <c r="M770" i="45"/>
  <c r="L771" i="45"/>
  <c r="M771" i="45"/>
  <c r="L772" i="45"/>
  <c r="M772" i="45"/>
  <c r="L773" i="45"/>
  <c r="M773" i="45"/>
  <c r="L774" i="45"/>
  <c r="M774" i="45"/>
  <c r="L775" i="45"/>
  <c r="M775" i="45"/>
  <c r="L776" i="45"/>
  <c r="M776" i="45"/>
  <c r="L777" i="45"/>
  <c r="M777" i="45"/>
  <c r="L778" i="45"/>
  <c r="M778" i="45"/>
  <c r="L779" i="45"/>
  <c r="M779" i="45"/>
  <c r="L780" i="45"/>
  <c r="M780" i="45"/>
  <c r="L781" i="45"/>
  <c r="M781" i="45"/>
  <c r="L782" i="45"/>
  <c r="M782" i="45"/>
  <c r="L783" i="45"/>
  <c r="M783" i="45"/>
  <c r="L784" i="45"/>
  <c r="M784" i="45"/>
  <c r="L785" i="45"/>
  <c r="M785" i="45"/>
  <c r="L786" i="45"/>
  <c r="M786" i="45"/>
  <c r="L787" i="45"/>
  <c r="M787" i="45"/>
  <c r="L788" i="45"/>
  <c r="M788" i="45"/>
  <c r="L789" i="45"/>
  <c r="M789" i="45"/>
  <c r="L790" i="45"/>
  <c r="M790" i="45"/>
  <c r="L791" i="45"/>
  <c r="M791" i="45"/>
  <c r="L792" i="45"/>
  <c r="M792" i="45"/>
  <c r="L793" i="45"/>
  <c r="M793" i="45"/>
  <c r="L794" i="45"/>
  <c r="M794" i="45"/>
  <c r="L795" i="45"/>
  <c r="M795" i="45"/>
  <c r="L796" i="45"/>
  <c r="M796" i="45"/>
  <c r="L797" i="45"/>
  <c r="M797" i="45"/>
  <c r="L798" i="45"/>
  <c r="M798" i="45"/>
  <c r="L799" i="45"/>
  <c r="M799" i="45"/>
  <c r="L800" i="45"/>
  <c r="M800" i="45"/>
  <c r="L801" i="45"/>
  <c r="M801" i="45"/>
  <c r="L802" i="45"/>
  <c r="M802" i="45"/>
  <c r="L803" i="45"/>
  <c r="M803" i="45"/>
  <c r="L804" i="45"/>
  <c r="M804" i="45"/>
  <c r="L805" i="45"/>
  <c r="M805" i="45"/>
  <c r="L806" i="45"/>
  <c r="M806" i="45"/>
  <c r="L807" i="45"/>
  <c r="M807" i="45"/>
  <c r="L808" i="45"/>
  <c r="M808" i="45"/>
  <c r="L809" i="45"/>
  <c r="M809" i="45"/>
  <c r="L810" i="45"/>
  <c r="M810" i="45"/>
  <c r="L811" i="45"/>
  <c r="M811" i="45"/>
  <c r="L812" i="45"/>
  <c r="M812" i="45"/>
  <c r="L813" i="45"/>
  <c r="M813" i="45"/>
  <c r="L814" i="45"/>
  <c r="M814" i="45"/>
  <c r="L815" i="45"/>
  <c r="M815" i="45"/>
  <c r="L816" i="45"/>
  <c r="M816" i="45"/>
  <c r="L817" i="45"/>
  <c r="M817" i="45"/>
  <c r="L818" i="45"/>
  <c r="M818" i="45"/>
  <c r="L819" i="45"/>
  <c r="M819" i="45"/>
  <c r="L820" i="45"/>
  <c r="M820" i="45"/>
  <c r="L821" i="45"/>
  <c r="M821" i="45"/>
  <c r="L822" i="45"/>
  <c r="M822" i="45"/>
  <c r="L823" i="45"/>
  <c r="M823" i="45"/>
  <c r="L824" i="45"/>
  <c r="M824" i="45"/>
  <c r="L825" i="45"/>
  <c r="M825" i="45"/>
  <c r="L826" i="45"/>
  <c r="M826" i="45"/>
  <c r="L827" i="45"/>
  <c r="M827" i="45"/>
  <c r="L828" i="45"/>
  <c r="M828" i="45"/>
  <c r="L829" i="45"/>
  <c r="M829" i="45"/>
  <c r="L830" i="45"/>
  <c r="M830" i="45"/>
  <c r="L831" i="45"/>
  <c r="M831" i="45"/>
  <c r="L832" i="45"/>
  <c r="M832" i="45"/>
  <c r="L833" i="45"/>
  <c r="M833" i="45"/>
  <c r="L834" i="45"/>
  <c r="M834" i="45"/>
  <c r="L835" i="45"/>
  <c r="M835" i="45"/>
  <c r="L836" i="45"/>
  <c r="M836" i="45"/>
  <c r="L837" i="45"/>
  <c r="M837" i="45"/>
  <c r="L838" i="45"/>
  <c r="M838" i="45"/>
  <c r="L839" i="45"/>
  <c r="M839" i="45"/>
  <c r="L840" i="45"/>
  <c r="M840" i="45"/>
  <c r="L841" i="45"/>
  <c r="M841" i="45"/>
  <c r="L842" i="45"/>
  <c r="M842" i="45"/>
  <c r="L843" i="45"/>
  <c r="M843" i="45"/>
  <c r="L844" i="45"/>
  <c r="M844" i="45"/>
  <c r="L845" i="45"/>
  <c r="M845" i="45"/>
  <c r="L846" i="45"/>
  <c r="M846" i="45"/>
  <c r="L847" i="45"/>
  <c r="M847" i="45"/>
  <c r="L848" i="45"/>
  <c r="M848" i="45"/>
  <c r="L849" i="45"/>
  <c r="M849" i="45"/>
  <c r="L850" i="45"/>
  <c r="M850" i="45"/>
  <c r="L851" i="45"/>
  <c r="M851" i="45"/>
  <c r="L852" i="45"/>
  <c r="M852" i="45"/>
  <c r="L853" i="45"/>
  <c r="M853" i="45"/>
  <c r="L854" i="45"/>
  <c r="M854" i="45"/>
  <c r="L855" i="45"/>
  <c r="M855" i="45"/>
  <c r="L856" i="45"/>
  <c r="M856" i="45"/>
  <c r="L857" i="45"/>
  <c r="M857" i="45"/>
  <c r="L858" i="45"/>
  <c r="M858" i="45"/>
  <c r="L859" i="45"/>
  <c r="M859" i="45"/>
  <c r="L860" i="45"/>
  <c r="M860" i="45"/>
  <c r="L861" i="45"/>
  <c r="M861" i="45"/>
  <c r="L862" i="45"/>
  <c r="M862" i="45"/>
  <c r="L863" i="45"/>
  <c r="M863" i="45"/>
  <c r="L864" i="45"/>
  <c r="M864" i="45"/>
  <c r="L865" i="45"/>
  <c r="M865" i="45"/>
  <c r="L866" i="45"/>
  <c r="M866" i="45"/>
  <c r="L867" i="45"/>
  <c r="M867" i="45"/>
  <c r="L868" i="45"/>
  <c r="M868" i="45"/>
  <c r="L869" i="45"/>
  <c r="M869" i="45"/>
  <c r="L870" i="45"/>
  <c r="M870" i="45"/>
  <c r="L871" i="45"/>
  <c r="M871" i="45"/>
  <c r="L872" i="45"/>
  <c r="M872" i="45"/>
  <c r="L873" i="45"/>
  <c r="M873" i="45"/>
  <c r="L874" i="45"/>
  <c r="M874" i="45"/>
  <c r="L875" i="45"/>
  <c r="M875" i="45"/>
  <c r="L876" i="45"/>
  <c r="M876" i="45"/>
  <c r="L877" i="45"/>
  <c r="M877" i="45"/>
  <c r="L878" i="45"/>
  <c r="M878" i="45"/>
  <c r="L879" i="45"/>
  <c r="M879" i="45"/>
  <c r="L880" i="45"/>
  <c r="M880" i="45"/>
  <c r="L881" i="45"/>
  <c r="M881" i="45"/>
  <c r="L882" i="45"/>
  <c r="M882" i="45"/>
  <c r="L883" i="45"/>
  <c r="M883" i="45"/>
  <c r="L884" i="45"/>
  <c r="M884" i="45"/>
  <c r="L885" i="45"/>
  <c r="M885" i="45"/>
  <c r="L886" i="45"/>
  <c r="M886" i="45"/>
  <c r="L887" i="45"/>
  <c r="M887" i="45"/>
  <c r="L888" i="45"/>
  <c r="M888" i="45"/>
  <c r="L889" i="45"/>
  <c r="M889" i="45"/>
  <c r="L890" i="45"/>
  <c r="M890" i="45"/>
  <c r="L891" i="45"/>
  <c r="M891" i="45"/>
  <c r="L892" i="45"/>
  <c r="M892" i="45"/>
  <c r="L893" i="45"/>
  <c r="M893" i="45"/>
  <c r="L894" i="45"/>
  <c r="M894" i="45"/>
  <c r="L895" i="45"/>
  <c r="M895" i="45"/>
  <c r="L896" i="45"/>
  <c r="M896" i="45"/>
  <c r="L897" i="45"/>
  <c r="M897" i="45"/>
  <c r="L898" i="45"/>
  <c r="M898" i="45"/>
  <c r="L899" i="45"/>
  <c r="M899" i="45"/>
  <c r="L900" i="45"/>
  <c r="M900" i="45"/>
  <c r="L901" i="45"/>
  <c r="M901" i="45"/>
  <c r="L902" i="45"/>
  <c r="M902" i="45"/>
  <c r="L903" i="45"/>
  <c r="M903" i="45"/>
  <c r="L904" i="45"/>
  <c r="M904" i="45"/>
  <c r="L905" i="45"/>
  <c r="M905" i="45"/>
  <c r="L906" i="45"/>
  <c r="M906" i="45"/>
  <c r="L907" i="45"/>
  <c r="M907" i="45"/>
  <c r="L908" i="45"/>
  <c r="M908" i="45"/>
  <c r="L909" i="45"/>
  <c r="M909" i="45"/>
  <c r="L910" i="45"/>
  <c r="M910" i="45"/>
  <c r="L911" i="45"/>
  <c r="M911" i="45"/>
  <c r="L912" i="45"/>
  <c r="M912" i="45"/>
  <c r="L913" i="45"/>
  <c r="M913" i="45"/>
  <c r="L914" i="45"/>
  <c r="M914" i="45"/>
  <c r="L915" i="45"/>
  <c r="M915" i="45"/>
  <c r="L916" i="45"/>
  <c r="M916" i="45"/>
  <c r="L917" i="45"/>
  <c r="M917" i="45"/>
  <c r="L918" i="45"/>
  <c r="M918" i="45"/>
  <c r="L919" i="45"/>
  <c r="M919" i="45"/>
  <c r="L920" i="45"/>
  <c r="M920" i="45"/>
  <c r="L921" i="45"/>
  <c r="M921" i="45"/>
  <c r="L922" i="45"/>
  <c r="M922" i="45"/>
  <c r="L923" i="45"/>
  <c r="M923" i="45"/>
  <c r="L924" i="45"/>
  <c r="M924" i="45"/>
  <c r="L925" i="45"/>
  <c r="M925" i="45"/>
  <c r="L926" i="45"/>
  <c r="M926" i="45"/>
  <c r="L927" i="45"/>
  <c r="M927" i="45"/>
  <c r="L928" i="45"/>
  <c r="M928" i="45"/>
  <c r="L929" i="45"/>
  <c r="M929" i="45"/>
  <c r="L930" i="45"/>
  <c r="M930" i="45"/>
  <c r="L931" i="45"/>
  <c r="M931" i="45"/>
  <c r="L932" i="45"/>
  <c r="M932" i="45"/>
  <c r="L933" i="45"/>
  <c r="M933" i="45"/>
  <c r="L934" i="45"/>
  <c r="M934" i="45"/>
  <c r="L935" i="45"/>
  <c r="M935" i="45"/>
  <c r="L936" i="45"/>
  <c r="M936" i="45"/>
  <c r="L937" i="45"/>
  <c r="M937" i="45"/>
  <c r="L938" i="45"/>
  <c r="M938" i="45"/>
  <c r="L939" i="45"/>
  <c r="M939" i="45"/>
  <c r="L940" i="45"/>
  <c r="M940" i="45"/>
  <c r="L941" i="45"/>
  <c r="M941" i="45"/>
  <c r="L942" i="45"/>
  <c r="M942" i="45"/>
  <c r="L943" i="45"/>
  <c r="M943" i="45"/>
  <c r="L944" i="45"/>
  <c r="M944" i="45"/>
  <c r="L945" i="45"/>
  <c r="M945" i="45"/>
  <c r="L946" i="45"/>
  <c r="M946" i="45"/>
  <c r="L947" i="45"/>
  <c r="M947" i="45"/>
  <c r="L948" i="45"/>
  <c r="M948" i="45"/>
  <c r="L949" i="45"/>
  <c r="M949" i="45"/>
  <c r="L950" i="45"/>
  <c r="M950" i="45"/>
  <c r="L951" i="45"/>
  <c r="M951" i="45"/>
  <c r="L952" i="45"/>
  <c r="M952" i="45"/>
  <c r="L953" i="45"/>
  <c r="M953" i="45"/>
  <c r="L954" i="45"/>
  <c r="M954" i="45"/>
  <c r="L955" i="45"/>
  <c r="M955" i="45"/>
  <c r="L956" i="45"/>
  <c r="M956" i="45"/>
  <c r="L957" i="45"/>
  <c r="M957" i="45"/>
  <c r="L958" i="45"/>
  <c r="M958" i="45"/>
  <c r="L959" i="45"/>
  <c r="M959" i="45"/>
  <c r="L960" i="45"/>
  <c r="M960" i="45"/>
  <c r="L961" i="45"/>
  <c r="M961" i="45"/>
  <c r="L962" i="45"/>
  <c r="M962" i="45"/>
  <c r="L963" i="45"/>
  <c r="M963" i="45"/>
  <c r="L964" i="45"/>
  <c r="M964" i="45"/>
  <c r="L965" i="45"/>
  <c r="M965" i="45"/>
  <c r="L966" i="45"/>
  <c r="M966" i="45"/>
  <c r="L967" i="45"/>
  <c r="M967" i="45"/>
  <c r="L968" i="45"/>
  <c r="M968" i="45"/>
  <c r="L969" i="45"/>
  <c r="M969" i="45"/>
  <c r="L970" i="45"/>
  <c r="M970" i="45"/>
  <c r="L971" i="45"/>
  <c r="M971" i="45"/>
  <c r="L972" i="45"/>
  <c r="M972" i="45"/>
  <c r="L973" i="45"/>
  <c r="M973" i="45"/>
  <c r="L974" i="45"/>
  <c r="M974" i="45"/>
  <c r="L975" i="45"/>
  <c r="M975" i="45"/>
  <c r="L976" i="45"/>
  <c r="M976" i="45"/>
  <c r="L977" i="45"/>
  <c r="M977" i="45"/>
  <c r="L978" i="45"/>
  <c r="M978" i="45"/>
  <c r="L979" i="45"/>
  <c r="M979" i="45"/>
  <c r="L980" i="45"/>
  <c r="M980" i="45"/>
  <c r="L981" i="45"/>
  <c r="M981" i="45"/>
  <c r="L982" i="45"/>
  <c r="M982" i="45"/>
  <c r="L983" i="45"/>
  <c r="M983" i="45"/>
  <c r="L984" i="45"/>
  <c r="M984" i="45"/>
  <c r="L985" i="45"/>
  <c r="M985" i="45"/>
  <c r="L986" i="45"/>
  <c r="M986" i="45"/>
  <c r="L987" i="45"/>
  <c r="M987" i="45"/>
  <c r="L988" i="45"/>
  <c r="M988" i="45"/>
  <c r="L989" i="45"/>
  <c r="M989" i="45"/>
  <c r="L990" i="45"/>
  <c r="M990" i="45"/>
  <c r="L991" i="45"/>
  <c r="M991" i="45"/>
  <c r="L992" i="45"/>
  <c r="M992" i="45"/>
  <c r="L993" i="45"/>
  <c r="M993" i="45"/>
  <c r="L994" i="45"/>
  <c r="M994" i="45"/>
  <c r="L995" i="45"/>
  <c r="M995" i="45"/>
  <c r="L996" i="45"/>
  <c r="M996" i="45"/>
  <c r="L997" i="45"/>
  <c r="M997" i="45"/>
  <c r="L998" i="45"/>
  <c r="M998" i="45"/>
  <c r="L999" i="45"/>
  <c r="M999" i="45"/>
  <c r="L1000" i="45"/>
  <c r="M1000" i="45"/>
  <c r="L1001" i="45"/>
  <c r="M1001" i="45"/>
  <c r="L1002" i="45"/>
  <c r="M1002" i="45"/>
  <c r="L1003" i="45"/>
  <c r="M1003" i="45"/>
  <c r="L1004" i="45"/>
  <c r="M1004" i="45"/>
  <c r="L1005" i="45"/>
  <c r="M1005" i="45"/>
  <c r="L1006" i="45"/>
  <c r="M1006" i="45"/>
  <c r="L1007" i="45"/>
  <c r="M1007" i="45"/>
  <c r="L1008" i="45"/>
  <c r="M1008" i="45"/>
  <c r="L1009" i="45"/>
  <c r="M1009" i="45"/>
  <c r="L1010" i="45"/>
  <c r="M1010" i="45"/>
  <c r="L1011" i="45"/>
  <c r="M1011" i="45"/>
  <c r="L1012" i="45"/>
  <c r="M1012" i="45"/>
  <c r="L1013" i="45"/>
  <c r="M1013" i="45"/>
  <c r="L1014" i="45"/>
  <c r="M1014" i="45"/>
  <c r="L1015" i="45"/>
  <c r="M1015" i="45"/>
  <c r="L1016" i="45"/>
  <c r="M1016" i="45"/>
  <c r="L1017" i="45"/>
  <c r="M1017" i="45"/>
  <c r="L1018" i="45"/>
  <c r="M1018" i="45"/>
  <c r="L1019" i="45"/>
  <c r="M1019" i="45"/>
  <c r="L1020" i="45"/>
  <c r="M1020" i="45"/>
  <c r="L1021" i="45"/>
  <c r="M1021" i="45"/>
  <c r="L1022" i="45"/>
  <c r="M1022" i="45"/>
  <c r="L1023" i="45"/>
  <c r="M1023" i="45"/>
  <c r="L1024" i="45"/>
  <c r="M1024" i="45"/>
  <c r="L1025" i="45"/>
  <c r="M1025" i="45"/>
  <c r="L1026" i="45"/>
  <c r="M1026" i="45"/>
  <c r="L1027" i="45"/>
  <c r="M1027" i="45"/>
  <c r="L1028" i="45"/>
  <c r="M1028" i="45"/>
  <c r="L1029" i="45"/>
  <c r="M1029" i="45"/>
  <c r="L1030" i="45"/>
  <c r="M1030" i="45"/>
  <c r="L1031" i="45"/>
  <c r="M1031" i="45"/>
  <c r="L1032" i="45"/>
  <c r="M1032" i="45"/>
  <c r="L1033" i="45"/>
  <c r="M1033" i="45"/>
  <c r="L1034" i="45"/>
  <c r="M1034" i="45"/>
  <c r="L1035" i="45"/>
  <c r="M1035" i="45"/>
  <c r="L1036" i="45"/>
  <c r="M1036" i="45"/>
  <c r="L1037" i="45"/>
  <c r="M1037" i="45"/>
  <c r="L1038" i="45"/>
  <c r="M1038" i="45"/>
  <c r="L1039" i="45"/>
  <c r="M1039" i="45"/>
  <c r="L1040" i="45"/>
  <c r="M1040" i="45"/>
  <c r="L1041" i="45"/>
  <c r="M1041" i="45"/>
  <c r="L1042" i="45"/>
  <c r="M1042" i="45"/>
  <c r="L1043" i="45"/>
  <c r="M1043" i="45"/>
  <c r="L1044" i="45"/>
  <c r="M1044" i="45"/>
  <c r="L1045" i="45"/>
  <c r="M1045" i="45"/>
  <c r="L1046" i="45"/>
  <c r="M1046" i="45"/>
  <c r="L1047" i="45"/>
  <c r="M1047" i="45"/>
  <c r="L1048" i="45"/>
  <c r="M1048" i="45"/>
  <c r="L1049" i="45"/>
  <c r="M1049" i="45"/>
  <c r="L1050" i="45"/>
  <c r="M1050" i="45"/>
  <c r="L1051" i="45"/>
  <c r="M1051" i="45"/>
  <c r="L1052" i="45"/>
  <c r="M1052" i="45"/>
  <c r="L1053" i="45"/>
  <c r="M1053" i="45"/>
  <c r="L1054" i="45"/>
  <c r="M1054" i="45"/>
  <c r="L1055" i="45"/>
  <c r="M1055" i="45"/>
  <c r="L1056" i="45"/>
  <c r="M1056" i="45"/>
  <c r="L1057" i="45"/>
  <c r="M1057" i="45"/>
  <c r="L1058" i="45"/>
  <c r="M1058" i="45"/>
  <c r="L1059" i="45"/>
  <c r="M1059" i="45"/>
  <c r="L1060" i="45"/>
  <c r="M1060" i="45"/>
  <c r="L1061" i="45"/>
  <c r="M1061" i="45"/>
  <c r="L1062" i="45"/>
  <c r="M1062" i="45"/>
  <c r="L1063" i="45"/>
  <c r="M1063" i="45"/>
  <c r="L1064" i="45"/>
  <c r="M1064" i="45"/>
  <c r="L1065" i="45"/>
  <c r="M1065" i="45"/>
  <c r="L1066" i="45"/>
  <c r="M1066" i="45"/>
  <c r="L1067" i="45"/>
  <c r="M1067" i="45"/>
  <c r="L1068" i="45"/>
  <c r="M1068" i="45"/>
  <c r="L1069" i="45"/>
  <c r="M1069" i="45"/>
  <c r="L1070" i="45"/>
  <c r="M1070" i="45"/>
  <c r="L1071" i="45"/>
  <c r="M1071" i="45"/>
  <c r="L1072" i="45"/>
  <c r="M1072" i="45"/>
  <c r="L1073" i="45"/>
  <c r="M1073" i="45"/>
  <c r="L1074" i="45"/>
  <c r="M1074" i="45"/>
  <c r="L1075" i="45"/>
  <c r="M1075" i="45"/>
  <c r="L1076" i="45"/>
  <c r="M1076" i="45"/>
  <c r="L1077" i="45"/>
  <c r="M1077" i="45"/>
  <c r="L1078" i="45"/>
  <c r="M1078" i="45"/>
  <c r="L1079" i="45"/>
  <c r="M1079" i="45"/>
  <c r="L1080" i="45"/>
  <c r="M1080" i="45"/>
  <c r="L1081" i="45"/>
  <c r="M1081" i="45"/>
  <c r="L1082" i="45"/>
  <c r="M1082" i="45"/>
  <c r="L1083" i="45"/>
  <c r="M1083" i="45"/>
  <c r="L1084" i="45"/>
  <c r="M1084" i="45"/>
  <c r="L1085" i="45"/>
  <c r="M1085" i="45"/>
  <c r="L1086" i="45"/>
  <c r="M1086" i="45"/>
  <c r="L1087" i="45"/>
  <c r="M1087" i="45"/>
  <c r="L1088" i="45"/>
  <c r="M1088" i="45"/>
  <c r="L1089" i="45"/>
  <c r="M1089" i="45"/>
  <c r="L1090" i="45"/>
  <c r="M1090" i="45"/>
  <c r="L1091" i="45"/>
  <c r="M1091" i="45"/>
  <c r="L1092" i="45"/>
  <c r="M1092" i="45"/>
  <c r="L1093" i="45"/>
  <c r="M1093" i="45"/>
  <c r="L1094" i="45"/>
  <c r="M1094" i="45"/>
  <c r="L1095" i="45"/>
  <c r="M1095" i="45"/>
  <c r="L1096" i="45"/>
  <c r="M1096" i="45"/>
  <c r="L1097" i="45"/>
  <c r="M1097" i="45"/>
  <c r="L1098" i="45"/>
  <c r="M1098" i="45"/>
  <c r="L1099" i="45"/>
  <c r="M1099" i="45"/>
  <c r="L1100" i="45"/>
  <c r="M1100" i="45"/>
  <c r="L1101" i="45"/>
  <c r="M1101" i="45"/>
  <c r="L1102" i="45"/>
  <c r="M1102" i="45"/>
  <c r="L1103" i="45"/>
  <c r="M1103" i="45"/>
  <c r="L1104" i="45"/>
  <c r="M1104" i="45"/>
  <c r="L1105" i="45"/>
  <c r="M1105" i="45"/>
  <c r="L1106" i="45"/>
  <c r="M1106" i="45"/>
  <c r="L1107" i="45"/>
  <c r="M1107" i="45"/>
  <c r="L1108" i="45"/>
  <c r="M1108" i="45"/>
  <c r="L1109" i="45"/>
  <c r="M1109" i="45"/>
  <c r="L1110" i="45"/>
  <c r="M1110" i="45"/>
  <c r="L1111" i="45"/>
  <c r="M1111" i="45"/>
  <c r="L1112" i="45"/>
  <c r="M1112" i="45"/>
  <c r="L1113" i="45"/>
  <c r="M1113" i="45"/>
  <c r="L1114" i="45"/>
  <c r="M1114" i="45"/>
  <c r="L1115" i="45"/>
  <c r="M1115" i="45"/>
  <c r="L1116" i="45"/>
  <c r="M1116" i="45"/>
  <c r="L1117" i="45"/>
  <c r="M1117" i="45"/>
  <c r="L1118" i="45"/>
  <c r="M1118" i="45"/>
  <c r="L1119" i="45"/>
  <c r="M1119" i="45"/>
  <c r="L1120" i="45"/>
  <c r="M1120" i="45"/>
  <c r="L1121" i="45"/>
  <c r="M1121" i="45"/>
  <c r="L1122" i="45"/>
  <c r="M1122" i="45"/>
  <c r="L1123" i="45"/>
  <c r="M1123" i="45"/>
  <c r="L1124" i="45"/>
  <c r="M1124" i="45"/>
  <c r="L1125" i="45"/>
  <c r="M1125" i="45"/>
  <c r="L1126" i="45"/>
  <c r="M1126" i="45"/>
  <c r="L1127" i="45"/>
  <c r="M1127" i="45"/>
  <c r="L1128" i="45"/>
  <c r="M1128" i="45"/>
  <c r="L1129" i="45"/>
  <c r="M1129" i="45"/>
  <c r="L1130" i="45"/>
  <c r="M1130" i="45"/>
  <c r="L1131" i="45"/>
  <c r="M1131" i="45"/>
  <c r="L1132" i="45"/>
  <c r="M1132" i="45"/>
  <c r="L1133" i="45"/>
  <c r="M1133" i="45"/>
  <c r="L1134" i="45"/>
  <c r="M1134" i="45"/>
  <c r="L1135" i="45"/>
  <c r="M1135" i="45"/>
  <c r="L1136" i="45"/>
  <c r="M1136" i="45"/>
  <c r="L1137" i="45"/>
  <c r="M1137" i="45"/>
  <c r="L1138" i="45"/>
  <c r="M1138" i="45"/>
  <c r="L1139" i="45"/>
  <c r="M1139" i="45"/>
  <c r="L1140" i="45"/>
  <c r="M1140" i="45"/>
  <c r="L1141" i="45"/>
  <c r="M1141" i="45"/>
  <c r="L1142" i="45"/>
  <c r="M1142" i="45"/>
  <c r="L1143" i="45"/>
  <c r="M1143" i="45"/>
  <c r="L1144" i="45"/>
  <c r="M1144" i="45"/>
  <c r="L1145" i="45"/>
  <c r="M1145" i="45"/>
  <c r="L1146" i="45"/>
  <c r="M1146" i="45"/>
  <c r="L1147" i="45"/>
  <c r="M1147" i="45"/>
  <c r="L1148" i="45"/>
  <c r="M1148" i="45"/>
  <c r="L1149" i="45"/>
  <c r="M1149" i="45"/>
  <c r="L1150" i="45"/>
  <c r="M1150" i="45"/>
  <c r="L1151" i="45"/>
  <c r="M1151" i="45"/>
  <c r="L1152" i="45"/>
  <c r="M1152" i="45"/>
  <c r="L1153" i="45"/>
  <c r="M1153" i="45"/>
  <c r="L1154" i="45"/>
  <c r="M1154" i="45"/>
  <c r="L1155" i="45"/>
  <c r="M1155" i="45"/>
  <c r="L1156" i="45"/>
  <c r="M1156" i="45"/>
  <c r="L1157" i="45"/>
  <c r="M1157" i="45"/>
  <c r="L1158" i="45"/>
  <c r="M1158" i="45"/>
  <c r="L1159" i="45"/>
  <c r="M1159" i="45"/>
  <c r="L1160" i="45"/>
  <c r="M1160" i="45"/>
  <c r="L1161" i="45"/>
  <c r="M1161" i="45"/>
  <c r="L1162" i="45"/>
  <c r="M1162" i="45"/>
  <c r="L1163" i="45"/>
  <c r="M1163" i="45"/>
  <c r="L1164" i="45"/>
  <c r="M1164" i="45"/>
  <c r="L1165" i="45"/>
  <c r="M1165" i="45"/>
  <c r="L1166" i="45"/>
  <c r="M1166" i="45"/>
  <c r="L1167" i="45"/>
  <c r="M1167" i="45"/>
  <c r="L1168" i="45"/>
  <c r="M1168" i="45"/>
  <c r="L1169" i="45"/>
  <c r="M1169" i="45"/>
  <c r="L1170" i="45"/>
  <c r="M1170" i="45"/>
  <c r="L1171" i="45"/>
  <c r="M1171" i="45"/>
  <c r="L1172" i="45"/>
  <c r="M1172" i="45"/>
  <c r="L1173" i="45"/>
  <c r="M1173" i="45"/>
  <c r="L1174" i="45"/>
  <c r="M1174" i="45"/>
  <c r="L1175" i="45"/>
  <c r="M1175" i="45"/>
  <c r="L1176" i="45"/>
  <c r="M1176" i="45"/>
  <c r="L1177" i="45"/>
  <c r="M1177" i="45"/>
  <c r="L1178" i="45"/>
  <c r="M1178" i="45"/>
  <c r="L1179" i="45"/>
  <c r="M1179" i="45"/>
  <c r="L1180" i="45"/>
  <c r="M1180" i="45"/>
  <c r="L1181" i="45"/>
  <c r="M1181" i="45"/>
  <c r="L1182" i="45"/>
  <c r="M1182" i="45"/>
  <c r="L1183" i="45"/>
  <c r="M1183" i="45"/>
  <c r="L1184" i="45"/>
  <c r="M1184" i="45"/>
  <c r="L1185" i="45"/>
  <c r="M1185" i="45"/>
  <c r="L1186" i="45"/>
  <c r="M1186" i="45"/>
  <c r="L1187" i="45"/>
  <c r="M1187" i="45"/>
  <c r="L1188" i="45"/>
  <c r="M1188" i="45"/>
  <c r="L1189" i="45"/>
  <c r="M1189" i="45"/>
  <c r="L1190" i="45"/>
  <c r="M1190" i="45"/>
  <c r="L1191" i="45"/>
  <c r="M1191" i="45"/>
  <c r="L1192" i="45"/>
  <c r="M1192" i="45"/>
  <c r="L1193" i="45"/>
  <c r="M1193" i="45"/>
  <c r="L1194" i="45"/>
  <c r="M1194" i="45"/>
  <c r="L1195" i="45"/>
  <c r="M1195" i="45"/>
  <c r="L1196" i="45"/>
  <c r="M1196" i="45"/>
  <c r="L1197" i="45"/>
  <c r="M1197" i="45"/>
  <c r="L1198" i="45"/>
  <c r="M1198" i="45"/>
  <c r="L1199" i="45"/>
  <c r="M1199" i="45"/>
  <c r="L1200" i="45"/>
  <c r="M1200" i="45"/>
  <c r="L1201" i="45"/>
  <c r="M1201" i="45"/>
  <c r="L1202" i="45"/>
  <c r="M1202" i="45"/>
  <c r="L1203" i="45"/>
  <c r="M1203" i="45"/>
  <c r="L1204" i="45"/>
  <c r="M1204" i="45"/>
  <c r="L1205" i="45"/>
  <c r="M1205" i="45"/>
  <c r="L1206" i="45"/>
  <c r="M1206" i="45"/>
  <c r="L1207" i="45"/>
  <c r="M1207" i="45"/>
  <c r="L1208" i="45"/>
  <c r="M1208" i="45"/>
  <c r="L1209" i="45"/>
  <c r="M1209" i="45"/>
  <c r="L1210" i="45"/>
  <c r="M1210" i="45"/>
  <c r="L1211" i="45"/>
  <c r="M1211" i="45"/>
  <c r="L1212" i="45"/>
  <c r="M1212" i="45"/>
  <c r="L1213" i="45"/>
  <c r="M1213" i="45"/>
  <c r="L1214" i="45"/>
  <c r="M1214" i="45"/>
  <c r="L1215" i="45"/>
  <c r="M1215" i="45"/>
  <c r="L1216" i="45"/>
  <c r="M1216" i="45"/>
  <c r="L1217" i="45"/>
  <c r="M1217" i="45"/>
  <c r="L1218" i="45"/>
  <c r="M1218" i="45"/>
  <c r="L1219" i="45"/>
  <c r="M1219" i="45"/>
  <c r="L1220" i="45"/>
  <c r="M1220" i="45"/>
  <c r="L1221" i="45"/>
  <c r="M1221" i="45"/>
  <c r="L1222" i="45"/>
  <c r="M1222" i="45"/>
  <c r="L1223" i="45"/>
  <c r="M1223" i="45"/>
  <c r="L1224" i="45"/>
  <c r="M1224" i="45"/>
  <c r="L1225" i="45"/>
  <c r="M1225" i="45"/>
  <c r="L1226" i="45"/>
  <c r="M1226" i="45"/>
  <c r="L1227" i="45"/>
  <c r="M1227" i="45"/>
  <c r="L1228" i="45"/>
  <c r="M1228" i="45"/>
  <c r="L1229" i="45"/>
  <c r="M1229" i="45"/>
  <c r="L1230" i="45"/>
  <c r="M1230" i="45"/>
  <c r="L1231" i="45"/>
  <c r="M1231" i="45"/>
  <c r="L1232" i="45"/>
  <c r="M1232" i="45"/>
  <c r="L1233" i="45"/>
  <c r="M1233" i="45"/>
  <c r="L1234" i="45"/>
  <c r="M1234" i="45"/>
  <c r="L1235" i="45"/>
  <c r="M1235" i="45"/>
  <c r="L1236" i="45"/>
  <c r="M1236" i="45"/>
  <c r="L1237" i="45"/>
  <c r="M1237" i="45"/>
  <c r="L1238" i="45"/>
  <c r="M1238" i="45"/>
  <c r="L1239" i="45"/>
  <c r="M1239" i="45"/>
  <c r="L1240" i="45"/>
  <c r="M1240" i="45"/>
  <c r="L1241" i="45"/>
  <c r="M1241" i="45"/>
  <c r="L1242" i="45"/>
  <c r="M1242" i="45"/>
  <c r="L1243" i="45"/>
  <c r="M1243" i="45"/>
  <c r="L1244" i="45"/>
  <c r="M1244" i="45"/>
  <c r="L1245" i="45"/>
  <c r="M1245" i="45"/>
  <c r="L1246" i="45"/>
  <c r="M1246" i="45"/>
  <c r="L1247" i="45"/>
  <c r="M1247" i="45"/>
  <c r="L1248" i="45"/>
  <c r="M1248" i="45"/>
  <c r="L1249" i="45"/>
  <c r="M1249" i="45"/>
  <c r="L1250" i="45"/>
  <c r="M1250" i="45"/>
  <c r="L1251" i="45"/>
  <c r="M1251" i="45"/>
  <c r="L1252" i="45"/>
  <c r="M1252" i="45"/>
  <c r="L1253" i="45"/>
  <c r="M1253" i="45"/>
  <c r="L1254" i="45"/>
  <c r="M1254" i="45"/>
  <c r="L1255" i="45"/>
  <c r="M1255" i="45"/>
  <c r="L1256" i="45"/>
  <c r="M1256" i="45"/>
  <c r="L1257" i="45"/>
  <c r="M1257" i="45"/>
  <c r="L1258" i="45"/>
  <c r="M1258" i="45"/>
  <c r="L1259" i="45"/>
  <c r="M1259" i="45"/>
  <c r="L1260" i="45"/>
  <c r="M1260" i="45"/>
  <c r="L1261" i="45"/>
  <c r="M1261" i="45"/>
  <c r="L1262" i="45"/>
  <c r="M1262" i="45"/>
  <c r="L1263" i="45"/>
  <c r="M1263" i="45"/>
  <c r="L1264" i="45"/>
  <c r="M1264" i="45"/>
  <c r="L1265" i="45"/>
  <c r="M1265" i="45"/>
  <c r="L1266" i="45"/>
  <c r="M1266" i="45"/>
  <c r="L1267" i="45"/>
  <c r="M1267" i="45"/>
  <c r="L1268" i="45"/>
  <c r="M1268" i="45"/>
  <c r="L1269" i="45"/>
  <c r="M1269" i="45"/>
  <c r="L1270" i="45"/>
  <c r="M1270" i="45"/>
  <c r="L1271" i="45"/>
  <c r="M1271" i="45"/>
  <c r="L1272" i="45"/>
  <c r="M1272" i="45"/>
  <c r="L1273" i="45"/>
  <c r="M1273" i="45"/>
  <c r="L1274" i="45"/>
  <c r="M1274" i="45"/>
  <c r="L1275" i="45"/>
  <c r="M1275" i="45"/>
  <c r="L1276" i="45"/>
  <c r="M1276" i="45"/>
  <c r="L1277" i="45"/>
  <c r="M1277" i="45"/>
  <c r="L1278" i="45"/>
  <c r="M1278" i="45"/>
  <c r="L1279" i="45"/>
  <c r="M1279" i="45"/>
  <c r="L1280" i="45"/>
  <c r="M1280" i="45"/>
  <c r="L1281" i="45"/>
  <c r="M1281" i="45"/>
  <c r="L1282" i="45"/>
  <c r="M1282" i="45"/>
  <c r="L1283" i="45"/>
  <c r="M1283" i="45"/>
  <c r="L1284" i="45"/>
  <c r="M1284" i="45"/>
  <c r="L1285" i="45"/>
  <c r="M1285" i="45"/>
  <c r="L1286" i="45"/>
  <c r="M1286" i="45"/>
  <c r="L1287" i="45"/>
  <c r="M1287" i="45"/>
  <c r="L1288" i="45"/>
  <c r="M1288" i="45"/>
  <c r="L1289" i="45"/>
  <c r="M1289" i="45"/>
  <c r="L1290" i="45"/>
  <c r="M1290" i="45"/>
  <c r="L1291" i="45"/>
  <c r="M1291" i="45"/>
  <c r="L1292" i="45"/>
  <c r="M1292" i="45"/>
  <c r="L1293" i="45"/>
  <c r="M1293" i="45"/>
  <c r="L1294" i="45"/>
  <c r="M1294" i="45"/>
  <c r="L1295" i="45"/>
  <c r="M1295" i="45"/>
  <c r="L1296" i="45"/>
  <c r="M1296" i="45"/>
  <c r="L1297" i="45"/>
  <c r="M1297" i="45"/>
  <c r="L1298" i="45"/>
  <c r="M1298" i="45"/>
  <c r="L1299" i="45"/>
  <c r="M1299" i="45"/>
  <c r="L1300" i="45"/>
  <c r="M1300" i="45"/>
  <c r="L1301" i="45"/>
  <c r="M1301" i="45"/>
  <c r="L1302" i="45"/>
  <c r="M1302" i="45"/>
  <c r="L1303" i="45"/>
  <c r="M1303" i="45"/>
  <c r="L1304" i="45"/>
  <c r="M1304" i="45"/>
  <c r="L1305" i="45"/>
  <c r="M1305" i="45"/>
  <c r="L1306" i="45"/>
  <c r="M1306" i="45"/>
  <c r="L1307" i="45"/>
  <c r="M1307" i="45"/>
  <c r="L1308" i="45"/>
  <c r="M1308" i="45"/>
  <c r="L1309" i="45"/>
  <c r="M1309" i="45"/>
  <c r="L1310" i="45"/>
  <c r="M1310" i="45"/>
  <c r="L1311" i="45"/>
  <c r="M1311" i="45"/>
  <c r="L1312" i="45"/>
  <c r="M1312" i="45"/>
  <c r="L1313" i="45"/>
  <c r="M1313" i="45"/>
  <c r="L1314" i="45"/>
  <c r="M1314" i="45"/>
  <c r="L1315" i="45"/>
  <c r="M1315" i="45"/>
  <c r="L1316" i="45"/>
  <c r="M1316" i="45"/>
  <c r="L1317" i="45"/>
  <c r="M1317" i="45"/>
  <c r="L1318" i="45"/>
  <c r="M1318" i="45"/>
  <c r="L1319" i="45"/>
  <c r="M1319" i="45"/>
  <c r="L1320" i="45"/>
  <c r="M1320" i="45"/>
  <c r="L1321" i="45"/>
  <c r="M1321" i="45"/>
  <c r="L1322" i="45"/>
  <c r="M1322" i="45"/>
  <c r="L1323" i="45"/>
  <c r="M1323" i="45"/>
  <c r="L1324" i="45"/>
  <c r="M1324" i="45"/>
  <c r="L1325" i="45"/>
  <c r="M1325" i="45"/>
  <c r="L1326" i="45"/>
  <c r="M1326" i="45"/>
  <c r="L1327" i="45"/>
  <c r="M1327" i="45"/>
  <c r="L1328" i="45"/>
  <c r="M1328" i="45"/>
  <c r="L1329" i="45"/>
  <c r="M1329" i="45"/>
  <c r="L1330" i="45"/>
  <c r="M1330" i="45"/>
  <c r="L1331" i="45"/>
  <c r="M1331" i="45"/>
  <c r="L1332" i="45"/>
  <c r="M1332" i="45"/>
  <c r="L1333" i="45"/>
  <c r="M1333" i="45"/>
  <c r="L1334" i="45"/>
  <c r="M1334" i="45"/>
  <c r="L1335" i="45"/>
  <c r="M1335" i="45"/>
  <c r="L1336" i="45"/>
  <c r="M1336" i="45"/>
  <c r="L1337" i="45"/>
  <c r="M1337" i="45"/>
  <c r="L1338" i="45"/>
  <c r="M1338" i="45"/>
  <c r="L1339" i="45"/>
  <c r="M1339" i="45"/>
  <c r="L1340" i="45"/>
  <c r="M1340" i="45"/>
  <c r="L1341" i="45"/>
  <c r="M1341" i="45"/>
  <c r="L1342" i="45"/>
  <c r="M1342" i="45"/>
  <c r="L1343" i="45"/>
  <c r="M1343" i="45"/>
  <c r="L1344" i="45"/>
  <c r="M1344" i="45"/>
  <c r="L1345" i="45"/>
  <c r="M1345" i="45"/>
  <c r="L1346" i="45"/>
  <c r="M1346" i="45"/>
  <c r="L1347" i="45"/>
  <c r="M1347" i="45"/>
  <c r="L1348" i="45"/>
  <c r="M1348" i="45"/>
  <c r="L1349" i="45"/>
  <c r="M1349" i="45"/>
  <c r="L1350" i="45"/>
  <c r="M1350" i="45"/>
  <c r="L1351" i="45"/>
  <c r="M1351" i="45"/>
  <c r="L1352" i="45"/>
  <c r="M1352" i="45"/>
  <c r="L1353" i="45"/>
  <c r="M1353" i="45"/>
  <c r="L1354" i="45"/>
  <c r="M1354" i="45"/>
  <c r="L1355" i="45"/>
  <c r="M1355" i="45"/>
  <c r="L1356" i="45"/>
  <c r="M1356" i="45"/>
  <c r="L1357" i="45"/>
  <c r="M1357" i="45"/>
  <c r="L1358" i="45"/>
  <c r="M1358" i="45"/>
  <c r="L1359" i="45"/>
  <c r="M1359" i="45"/>
  <c r="L1360" i="45"/>
  <c r="M1360" i="45"/>
  <c r="L1361" i="45"/>
  <c r="M1361" i="45"/>
  <c r="L1362" i="45"/>
  <c r="M1362" i="45"/>
  <c r="L1363" i="45"/>
  <c r="M1363" i="45"/>
  <c r="L1364" i="45"/>
  <c r="M1364" i="45"/>
  <c r="L1365" i="45"/>
  <c r="M1365" i="45"/>
  <c r="L1366" i="45"/>
  <c r="M1366" i="45"/>
  <c r="L1367" i="45"/>
  <c r="M1367" i="45"/>
  <c r="L1368" i="45"/>
  <c r="M1368" i="45"/>
  <c r="L1369" i="45"/>
  <c r="M1369" i="45"/>
  <c r="L1370" i="45"/>
  <c r="M1370" i="45"/>
  <c r="L1371" i="45"/>
  <c r="M1371" i="45"/>
  <c r="L1372" i="45"/>
  <c r="M1372" i="45"/>
  <c r="L1373" i="45"/>
  <c r="M1373" i="45"/>
  <c r="L1374" i="45"/>
  <c r="M1374" i="45"/>
  <c r="L1375" i="45"/>
  <c r="M1375" i="45"/>
  <c r="L1376" i="45"/>
  <c r="M1376" i="45"/>
  <c r="L1377" i="45"/>
  <c r="M1377" i="45"/>
  <c r="L1378" i="45"/>
  <c r="M1378" i="45"/>
  <c r="L1379" i="45"/>
  <c r="M1379" i="45"/>
  <c r="L1380" i="45"/>
  <c r="M1380" i="45"/>
  <c r="L1381" i="45"/>
  <c r="M1381" i="45"/>
  <c r="L1382" i="45"/>
  <c r="M1382" i="45"/>
  <c r="L1383" i="45"/>
  <c r="M1383" i="45"/>
  <c r="L1384" i="45"/>
  <c r="M1384" i="45"/>
  <c r="L1385" i="45"/>
  <c r="M1385" i="45"/>
  <c r="L1386" i="45"/>
  <c r="M1386" i="45"/>
  <c r="L1387" i="45"/>
  <c r="M1387" i="45"/>
  <c r="L1388" i="45"/>
  <c r="M1388" i="45"/>
  <c r="L1389" i="45"/>
  <c r="M1389" i="45"/>
  <c r="L1390" i="45"/>
  <c r="M1390" i="45"/>
  <c r="L1391" i="45"/>
  <c r="M1391" i="45"/>
  <c r="L1392" i="45"/>
  <c r="M1392" i="45"/>
  <c r="L1393" i="45"/>
  <c r="M1393" i="45"/>
  <c r="L1394" i="45"/>
  <c r="M1394" i="45"/>
  <c r="L1395" i="45"/>
  <c r="M1395" i="45"/>
  <c r="L1396" i="45"/>
  <c r="M1396" i="45"/>
  <c r="L1397" i="45"/>
  <c r="M1397" i="45"/>
  <c r="L1398" i="45"/>
  <c r="M1398" i="45"/>
  <c r="L1399" i="45"/>
  <c r="M1399" i="45"/>
  <c r="L1400" i="45"/>
  <c r="M1400" i="45"/>
  <c r="L1401" i="45"/>
  <c r="M1401" i="45"/>
  <c r="L1402" i="45"/>
  <c r="M1402" i="45"/>
  <c r="L1403" i="45"/>
  <c r="M1403" i="45"/>
  <c r="L1404" i="45"/>
  <c r="M1404" i="45"/>
  <c r="L1405" i="45"/>
  <c r="M1405" i="45"/>
  <c r="L1406" i="45"/>
  <c r="M1406" i="45"/>
  <c r="L1407" i="45"/>
  <c r="M1407" i="45"/>
  <c r="L1408" i="45"/>
  <c r="M1408" i="45"/>
  <c r="L1409" i="45"/>
  <c r="M1409" i="45"/>
  <c r="L1410" i="45"/>
  <c r="M1410" i="45"/>
  <c r="L1411" i="45"/>
  <c r="M1411" i="45"/>
  <c r="L1412" i="45"/>
  <c r="M1412" i="45"/>
  <c r="L1413" i="45"/>
  <c r="M1413" i="45"/>
  <c r="L1414" i="45"/>
  <c r="M1414" i="45"/>
  <c r="L1415" i="45"/>
  <c r="M1415" i="45"/>
  <c r="L1416" i="45"/>
  <c r="M1416" i="45"/>
  <c r="L1417" i="45"/>
  <c r="M1417" i="45"/>
  <c r="L1418" i="45"/>
  <c r="M1418" i="45"/>
  <c r="L1419" i="45"/>
  <c r="M1419" i="45"/>
  <c r="L1420" i="45"/>
  <c r="M1420" i="45"/>
  <c r="L1421" i="45"/>
  <c r="M1421" i="45"/>
  <c r="L1422" i="45"/>
  <c r="M1422" i="45"/>
  <c r="L1423" i="45"/>
  <c r="M1423" i="45"/>
  <c r="L1424" i="45"/>
  <c r="M1424" i="45"/>
  <c r="L1425" i="45"/>
  <c r="M1425" i="45"/>
  <c r="L1426" i="45"/>
  <c r="M1426" i="45"/>
  <c r="L1427" i="45"/>
  <c r="M1427" i="45"/>
  <c r="L1428" i="45"/>
  <c r="M1428" i="45"/>
  <c r="L1429" i="45"/>
  <c r="M1429" i="45"/>
  <c r="L1430" i="45"/>
  <c r="M1430" i="45"/>
  <c r="L1431" i="45"/>
  <c r="M1431" i="45"/>
  <c r="L1432" i="45"/>
  <c r="M1432" i="45"/>
  <c r="L1433" i="45"/>
  <c r="M1433" i="45"/>
  <c r="L1434" i="45"/>
  <c r="M1434" i="45"/>
  <c r="L1435" i="45"/>
  <c r="M1435" i="45"/>
  <c r="L1436" i="45"/>
  <c r="M1436" i="45"/>
  <c r="L1437" i="45"/>
  <c r="M1437" i="45"/>
  <c r="L1438" i="45"/>
  <c r="M1438" i="45"/>
  <c r="L1439" i="45"/>
  <c r="M1439" i="45"/>
  <c r="L1440" i="45"/>
  <c r="M1440" i="45"/>
  <c r="L1441" i="45"/>
  <c r="M1441" i="45"/>
  <c r="L1442" i="45"/>
  <c r="M1442" i="45"/>
  <c r="L1443" i="45"/>
  <c r="M1443" i="45"/>
  <c r="L1444" i="45"/>
  <c r="M1444" i="45"/>
  <c r="L1445" i="45"/>
  <c r="M1445" i="45"/>
  <c r="L1446" i="45"/>
  <c r="M1446" i="45"/>
  <c r="L1447" i="45"/>
  <c r="M1447" i="45"/>
  <c r="L1448" i="45"/>
  <c r="M1448" i="45"/>
  <c r="L1449" i="45"/>
  <c r="M1449" i="45"/>
  <c r="L1450" i="45"/>
  <c r="M1450" i="45"/>
  <c r="L1451" i="45"/>
  <c r="M1451" i="45"/>
  <c r="L1452" i="45"/>
  <c r="M1452" i="45"/>
  <c r="L1453" i="45"/>
  <c r="M1453" i="45"/>
  <c r="L1454" i="45"/>
  <c r="M1454" i="45"/>
  <c r="L1455" i="45"/>
  <c r="M1455" i="45"/>
  <c r="L1456" i="45"/>
  <c r="M1456" i="45"/>
  <c r="L1457" i="45"/>
  <c r="M1457" i="45"/>
  <c r="L1458" i="45"/>
  <c r="M1458" i="45"/>
  <c r="L1459" i="45"/>
  <c r="M1459" i="45"/>
  <c r="L1460" i="45"/>
  <c r="M1460" i="45"/>
  <c r="L1461" i="45"/>
  <c r="M1461" i="45"/>
  <c r="L1462" i="45"/>
  <c r="M1462" i="45"/>
  <c r="L1463" i="45"/>
  <c r="M1463" i="45"/>
  <c r="L1464" i="45"/>
  <c r="M1464" i="45"/>
  <c r="L1465" i="45"/>
  <c r="M1465" i="45"/>
  <c r="L1466" i="45"/>
  <c r="M1466" i="45"/>
  <c r="L1467" i="45"/>
  <c r="M1467" i="45"/>
  <c r="L1468" i="45"/>
  <c r="M1468" i="45"/>
  <c r="L1469" i="45"/>
  <c r="M1469" i="45"/>
  <c r="L1470" i="45"/>
  <c r="M1470" i="45"/>
  <c r="L1471" i="45"/>
  <c r="M1471" i="45"/>
  <c r="L1472" i="45"/>
  <c r="M1472" i="45"/>
  <c r="L1473" i="45"/>
  <c r="M1473" i="45"/>
  <c r="L1474" i="45"/>
  <c r="M1474" i="45"/>
  <c r="L1475" i="45"/>
  <c r="M1475" i="45"/>
  <c r="L1476" i="45"/>
  <c r="M1476" i="45"/>
  <c r="L1477" i="45"/>
  <c r="M1477" i="45"/>
  <c r="L1478" i="45"/>
  <c r="M1478" i="45"/>
  <c r="L1479" i="45"/>
  <c r="M1479" i="45"/>
  <c r="L1480" i="45"/>
  <c r="M1480" i="45"/>
  <c r="L1481" i="45"/>
  <c r="M1481" i="45"/>
  <c r="L1482" i="45"/>
  <c r="M1482" i="45"/>
  <c r="L1483" i="45"/>
  <c r="M1483" i="45"/>
  <c r="L1484" i="45"/>
  <c r="M1484" i="45"/>
  <c r="L1485" i="45"/>
  <c r="M1485" i="45"/>
  <c r="L1486" i="45"/>
  <c r="M1486" i="45"/>
  <c r="L1487" i="45"/>
  <c r="M1487" i="45"/>
  <c r="L1488" i="45"/>
  <c r="M1488" i="45"/>
  <c r="L1489" i="45"/>
  <c r="M1489" i="45"/>
  <c r="L1490" i="45"/>
  <c r="M1490" i="45"/>
  <c r="L1491" i="45"/>
  <c r="M1491" i="45"/>
  <c r="L1492" i="45"/>
  <c r="M1492" i="45"/>
  <c r="L1493" i="45"/>
  <c r="M1493" i="45"/>
  <c r="L1494" i="45"/>
  <c r="M1494" i="45"/>
  <c r="L1495" i="45"/>
  <c r="M1495" i="45"/>
  <c r="L1496" i="45"/>
  <c r="M1496" i="45"/>
  <c r="L1497" i="45"/>
  <c r="M1497" i="45"/>
  <c r="L1498" i="45"/>
  <c r="M1498" i="45"/>
  <c r="L1499" i="45"/>
  <c r="M1499" i="45"/>
  <c r="L1500" i="45"/>
  <c r="M1500" i="45"/>
  <c r="L1501" i="45"/>
  <c r="M1501" i="45"/>
  <c r="L1502" i="45"/>
  <c r="M1502" i="45"/>
  <c r="L1503" i="45"/>
  <c r="M1503" i="45"/>
  <c r="L1504" i="45"/>
  <c r="M1504" i="45"/>
  <c r="L1505" i="45"/>
  <c r="M1505" i="45"/>
  <c r="L1506" i="45"/>
  <c r="M1506" i="45"/>
  <c r="L1507" i="45"/>
  <c r="M1507" i="45"/>
  <c r="L1508" i="45"/>
  <c r="M1508" i="45"/>
  <c r="L1509" i="45"/>
  <c r="M1509" i="45"/>
  <c r="L1510" i="45"/>
  <c r="M1510" i="45"/>
  <c r="L1511" i="45"/>
  <c r="M1511" i="45"/>
  <c r="L1512" i="45"/>
  <c r="M1512" i="45"/>
  <c r="L1513" i="45"/>
  <c r="M1513" i="45"/>
  <c r="L1514" i="45"/>
  <c r="M1514" i="45"/>
  <c r="L1515" i="45"/>
  <c r="M1515" i="45"/>
  <c r="L1516" i="45"/>
  <c r="M1516" i="45"/>
  <c r="L1517" i="45"/>
  <c r="M1517" i="45"/>
  <c r="L1518" i="45"/>
  <c r="M1518" i="45"/>
  <c r="L1519" i="45"/>
  <c r="M1519" i="45"/>
  <c r="L1520" i="45"/>
  <c r="M1520" i="45"/>
  <c r="L1521" i="45"/>
  <c r="M1521" i="45"/>
  <c r="L1522" i="45"/>
  <c r="M1522" i="45"/>
  <c r="L1523" i="45"/>
  <c r="M1523" i="45"/>
  <c r="L1524" i="45"/>
  <c r="M1524" i="45"/>
  <c r="L1525" i="45"/>
  <c r="M1525" i="45"/>
  <c r="L1526" i="45"/>
  <c r="M1526" i="45"/>
  <c r="L1527" i="45"/>
  <c r="M1527" i="45"/>
  <c r="L1528" i="45"/>
  <c r="M1528" i="45"/>
  <c r="L1529" i="45"/>
  <c r="M1529" i="45"/>
  <c r="L1530" i="45"/>
  <c r="M1530" i="45"/>
  <c r="L1531" i="45"/>
  <c r="M1531" i="45"/>
  <c r="L1532" i="45"/>
  <c r="M1532" i="45"/>
  <c r="L1533" i="45"/>
  <c r="M1533" i="45"/>
  <c r="L1534" i="45"/>
  <c r="M1534" i="45"/>
  <c r="L1535" i="45"/>
  <c r="M1535" i="45"/>
  <c r="L1536" i="45"/>
  <c r="M1536" i="45"/>
  <c r="L1537" i="45"/>
  <c r="M1537" i="45"/>
  <c r="L1538" i="45"/>
  <c r="M1538" i="45"/>
  <c r="L1539" i="45"/>
  <c r="M1539" i="45"/>
  <c r="L1540" i="45"/>
  <c r="M1540" i="45"/>
  <c r="L1541" i="45"/>
  <c r="M1541" i="45"/>
  <c r="L1542" i="45"/>
  <c r="M1542" i="45"/>
  <c r="L1543" i="45"/>
  <c r="M1543" i="45"/>
  <c r="L1544" i="45"/>
  <c r="M1544" i="45"/>
  <c r="L1545" i="45"/>
  <c r="M1545" i="45"/>
  <c r="L1546" i="45"/>
  <c r="M1546" i="45"/>
  <c r="L1547" i="45"/>
  <c r="M1547" i="45"/>
  <c r="L1548" i="45"/>
  <c r="M1548" i="45"/>
  <c r="L1549" i="45"/>
  <c r="M1549" i="45"/>
  <c r="L1550" i="45"/>
  <c r="M1550" i="45"/>
  <c r="L1551" i="45"/>
  <c r="M1551" i="45"/>
  <c r="L1552" i="45"/>
  <c r="M1552" i="45"/>
  <c r="L1553" i="45"/>
  <c r="M1553" i="45"/>
  <c r="L1554" i="45"/>
  <c r="M1554" i="45"/>
  <c r="L1555" i="45"/>
  <c r="M1555" i="45"/>
  <c r="L1556" i="45"/>
  <c r="M1556" i="45"/>
  <c r="L1557" i="45"/>
  <c r="M1557" i="45"/>
  <c r="L1558" i="45"/>
  <c r="M1558" i="45"/>
  <c r="L1559" i="45"/>
  <c r="M1559" i="45"/>
  <c r="L1560" i="45"/>
  <c r="M1560" i="45"/>
  <c r="L1561" i="45"/>
  <c r="M1561" i="45"/>
  <c r="L1562" i="45"/>
  <c r="M1562" i="45"/>
  <c r="L1563" i="45"/>
  <c r="M1563" i="45"/>
  <c r="L1564" i="45"/>
  <c r="M1564" i="45"/>
  <c r="L1565" i="45"/>
  <c r="M1565" i="45"/>
  <c r="L1566" i="45"/>
  <c r="M1566" i="45"/>
  <c r="L1567" i="45"/>
  <c r="M1567" i="45"/>
  <c r="L1568" i="45"/>
  <c r="M1568" i="45"/>
  <c r="L1569" i="45"/>
  <c r="M1569" i="45"/>
  <c r="L1570" i="45"/>
  <c r="M1570" i="45"/>
  <c r="L1571" i="45"/>
  <c r="M1571" i="45"/>
  <c r="L1572" i="45"/>
  <c r="M1572" i="45"/>
  <c r="L1573" i="45"/>
  <c r="M1573" i="45"/>
  <c r="L1574" i="45"/>
  <c r="M1574" i="45"/>
  <c r="L1575" i="45"/>
  <c r="M1575" i="45"/>
  <c r="L1576" i="45"/>
  <c r="M1576" i="45"/>
  <c r="L1577" i="45"/>
  <c r="M1577" i="45"/>
  <c r="L1578" i="45"/>
  <c r="M1578" i="45"/>
  <c r="L1579" i="45"/>
  <c r="M1579" i="45"/>
  <c r="L1580" i="45"/>
  <c r="M1580" i="45"/>
  <c r="L1581" i="45"/>
  <c r="M1581" i="45"/>
  <c r="L1582" i="45"/>
  <c r="M1582" i="45"/>
  <c r="L1583" i="45"/>
  <c r="M1583" i="45"/>
  <c r="L1584" i="45"/>
  <c r="M1584" i="45"/>
  <c r="L1585" i="45"/>
  <c r="M1585" i="45"/>
  <c r="L1586" i="45"/>
  <c r="M1586" i="45"/>
  <c r="L1587" i="45"/>
  <c r="M1587" i="45"/>
  <c r="L1588" i="45"/>
  <c r="M1588" i="45"/>
  <c r="L1589" i="45"/>
  <c r="M1589" i="45"/>
  <c r="L1590" i="45"/>
  <c r="M1590" i="45"/>
  <c r="L1591" i="45"/>
  <c r="M1591" i="45"/>
  <c r="L1592" i="45"/>
  <c r="M1592" i="45"/>
  <c r="L1593" i="45"/>
  <c r="M1593" i="45"/>
  <c r="L1594" i="45"/>
  <c r="M1594" i="45"/>
  <c r="L1595" i="45"/>
  <c r="M1595" i="45"/>
  <c r="L1596" i="45"/>
  <c r="M1596" i="45"/>
  <c r="L1597" i="45"/>
  <c r="M1597" i="45"/>
  <c r="L1598" i="45"/>
  <c r="M1598" i="45"/>
  <c r="L1599" i="45"/>
  <c r="M1599" i="45"/>
  <c r="L1600" i="45"/>
  <c r="M1600" i="45"/>
  <c r="L1601" i="45"/>
  <c r="M1601" i="45"/>
  <c r="L1602" i="45"/>
  <c r="M1602" i="45"/>
  <c r="L1603" i="45"/>
  <c r="M1603" i="45"/>
  <c r="L1604" i="45"/>
  <c r="M1604" i="45"/>
  <c r="L1605" i="45"/>
  <c r="M1605" i="45"/>
  <c r="L1606" i="45"/>
  <c r="M1606" i="45"/>
  <c r="L1607" i="45"/>
  <c r="M1607" i="45"/>
  <c r="L1608" i="45"/>
  <c r="M1608" i="45"/>
  <c r="L1609" i="45"/>
  <c r="M1609" i="45"/>
  <c r="L1610" i="45"/>
  <c r="M1610" i="45"/>
  <c r="L1611" i="45"/>
  <c r="M1611" i="45"/>
  <c r="L1612" i="45"/>
  <c r="M1612" i="45"/>
  <c r="L1613" i="45"/>
  <c r="M1613" i="45"/>
  <c r="L1614" i="45"/>
  <c r="M1614" i="45"/>
  <c r="L1615" i="45"/>
  <c r="M1615" i="45"/>
  <c r="L1616" i="45"/>
  <c r="M1616" i="45"/>
  <c r="L1617" i="45"/>
  <c r="M1617" i="45"/>
  <c r="L1618" i="45"/>
  <c r="M1618" i="45"/>
  <c r="L1619" i="45"/>
  <c r="M1619" i="45"/>
  <c r="L1620" i="45"/>
  <c r="M1620" i="45"/>
  <c r="L1621" i="45"/>
  <c r="M1621" i="45"/>
  <c r="L1622" i="45"/>
  <c r="M1622" i="45"/>
  <c r="L1623" i="45"/>
  <c r="M1623" i="45"/>
  <c r="L1624" i="45"/>
  <c r="M1624" i="45"/>
  <c r="L1625" i="45"/>
  <c r="M1625" i="45"/>
  <c r="L1626" i="45"/>
  <c r="M1626" i="45"/>
  <c r="L1627" i="45"/>
  <c r="M1627" i="45"/>
  <c r="L1628" i="45"/>
  <c r="M1628" i="45"/>
  <c r="L1629" i="45"/>
  <c r="M1629" i="45"/>
  <c r="L1630" i="45"/>
  <c r="M1630" i="45"/>
  <c r="L1631" i="45"/>
  <c r="M1631" i="45"/>
  <c r="L1632" i="45"/>
  <c r="M1632" i="45"/>
  <c r="L1633" i="45"/>
  <c r="M1633" i="45"/>
  <c r="L1634" i="45"/>
  <c r="M1634" i="45"/>
  <c r="L1635" i="45"/>
  <c r="M1635" i="45"/>
  <c r="L1636" i="45"/>
  <c r="M1636" i="45"/>
  <c r="L1637" i="45"/>
  <c r="M1637" i="45"/>
  <c r="L1638" i="45"/>
  <c r="M1638" i="45"/>
  <c r="L1639" i="45"/>
  <c r="M1639" i="45"/>
  <c r="L1640" i="45"/>
  <c r="M1640" i="45"/>
  <c r="L1641" i="45"/>
  <c r="M1641" i="45"/>
  <c r="L1642" i="45"/>
  <c r="M1642" i="45"/>
  <c r="L1643" i="45"/>
  <c r="M1643" i="45"/>
  <c r="L1644" i="45"/>
  <c r="M1644" i="45"/>
  <c r="L1645" i="45"/>
  <c r="M1645" i="45"/>
  <c r="L1646" i="45"/>
  <c r="M1646" i="45"/>
  <c r="L1647" i="45"/>
  <c r="M1647" i="45"/>
  <c r="L1648" i="45"/>
  <c r="M1648" i="45"/>
  <c r="L1649" i="45"/>
  <c r="M1649" i="45"/>
  <c r="L1650" i="45"/>
  <c r="M1650" i="45"/>
  <c r="L1651" i="45"/>
  <c r="M1651" i="45"/>
  <c r="L1652" i="45"/>
  <c r="M1652" i="45"/>
  <c r="L1653" i="45"/>
  <c r="M1653" i="45"/>
  <c r="L1654" i="45"/>
  <c r="M1654" i="45"/>
  <c r="L1655" i="45"/>
  <c r="M1655" i="45"/>
  <c r="L1656" i="45"/>
  <c r="M1656" i="45"/>
  <c r="L1657" i="45"/>
  <c r="M1657" i="45"/>
  <c r="L1658" i="45"/>
  <c r="M1658" i="45"/>
  <c r="L1659" i="45"/>
  <c r="M1659" i="45"/>
  <c r="L1660" i="45"/>
  <c r="M1660" i="45"/>
  <c r="L1661" i="45"/>
  <c r="M1661" i="45"/>
  <c r="L1662" i="45"/>
  <c r="M1662" i="45"/>
  <c r="L1663" i="45"/>
  <c r="M1663" i="45"/>
  <c r="L1664" i="45"/>
  <c r="M1664" i="45"/>
  <c r="L1665" i="45"/>
  <c r="M1665" i="45"/>
  <c r="L1666" i="45"/>
  <c r="M1666" i="45"/>
  <c r="L1667" i="45"/>
  <c r="M1667" i="45"/>
  <c r="L1668" i="45"/>
  <c r="M1668" i="45"/>
  <c r="L1669" i="45"/>
  <c r="M1669" i="45"/>
  <c r="L1670" i="45"/>
  <c r="M1670" i="45"/>
  <c r="L1671" i="45"/>
  <c r="M1671" i="45"/>
  <c r="L1672" i="45"/>
  <c r="M1672" i="45"/>
  <c r="L1673" i="45"/>
  <c r="M1673" i="45"/>
  <c r="L1674" i="45"/>
  <c r="M1674" i="45"/>
  <c r="L1675" i="45"/>
  <c r="M1675" i="45"/>
  <c r="L1676" i="45"/>
  <c r="M1676" i="45"/>
  <c r="L1677" i="45"/>
  <c r="M1677" i="45"/>
  <c r="L1678" i="45"/>
  <c r="M1678" i="45"/>
  <c r="L1679" i="45"/>
  <c r="M1679" i="45"/>
  <c r="L1680" i="45"/>
  <c r="M1680" i="45"/>
  <c r="L1681" i="45"/>
  <c r="M1681" i="45"/>
  <c r="L1682" i="45"/>
  <c r="M1682" i="45"/>
  <c r="L1683" i="45"/>
  <c r="M1683" i="45"/>
  <c r="L1684" i="45"/>
  <c r="M1684" i="45"/>
  <c r="L1685" i="45"/>
  <c r="M1685" i="45"/>
  <c r="L1686" i="45"/>
  <c r="M1686" i="45"/>
  <c r="L1687" i="45"/>
  <c r="M1687" i="45"/>
  <c r="L1688" i="45"/>
  <c r="M1688" i="45"/>
  <c r="L1689" i="45"/>
  <c r="M1689" i="45"/>
  <c r="L1690" i="45"/>
  <c r="M1690" i="45"/>
  <c r="L1691" i="45"/>
  <c r="M1691" i="45"/>
  <c r="L1692" i="45"/>
  <c r="M1692" i="45"/>
  <c r="L1693" i="45"/>
  <c r="M1693" i="45"/>
  <c r="L1694" i="45"/>
  <c r="M1694" i="45"/>
  <c r="L1695" i="45"/>
  <c r="M1695" i="45"/>
  <c r="L1696" i="45"/>
  <c r="M1696" i="45"/>
  <c r="L1697" i="45"/>
  <c r="M1697" i="45"/>
  <c r="L1698" i="45"/>
  <c r="M1698" i="45"/>
  <c r="L1699" i="45"/>
  <c r="M1699" i="45"/>
  <c r="L1700" i="45"/>
  <c r="M1700" i="45"/>
  <c r="L1701" i="45"/>
  <c r="M1701" i="45"/>
  <c r="L1702" i="45"/>
  <c r="M1702" i="45"/>
  <c r="L1703" i="45"/>
  <c r="M1703" i="45"/>
  <c r="L1704" i="45"/>
  <c r="M1704" i="45"/>
  <c r="L1705" i="45"/>
  <c r="M1705" i="45"/>
  <c r="L1706" i="45"/>
  <c r="M1706" i="45"/>
  <c r="L1707" i="45"/>
  <c r="M1707" i="45"/>
  <c r="L1708" i="45"/>
  <c r="M1708" i="45"/>
  <c r="L1709" i="45"/>
  <c r="M1709" i="45"/>
  <c r="L1710" i="45"/>
  <c r="M1710" i="45"/>
  <c r="L1711" i="45"/>
  <c r="M1711" i="45"/>
  <c r="L1712" i="45"/>
  <c r="M1712" i="45"/>
  <c r="L1713" i="45"/>
  <c r="M1713" i="45"/>
  <c r="L1714" i="45"/>
  <c r="M1714" i="45"/>
  <c r="L1715" i="45"/>
  <c r="M1715" i="45"/>
  <c r="L1716" i="45"/>
  <c r="M1716" i="45"/>
  <c r="L1717" i="45"/>
  <c r="M1717" i="45"/>
  <c r="L1718" i="45"/>
  <c r="M1718" i="45"/>
  <c r="L1719" i="45"/>
  <c r="M1719" i="45"/>
  <c r="L1720" i="45"/>
  <c r="M1720" i="45"/>
  <c r="L1721" i="45"/>
  <c r="M1721" i="45"/>
  <c r="L1722" i="45"/>
  <c r="M1722" i="45"/>
  <c r="L1723" i="45"/>
  <c r="M1723" i="45"/>
  <c r="L1724" i="45"/>
  <c r="M1724" i="45"/>
  <c r="L1725" i="45"/>
  <c r="M1725" i="45"/>
  <c r="L1726" i="45"/>
  <c r="M1726" i="45"/>
  <c r="L1727" i="45"/>
  <c r="M1727" i="45"/>
  <c r="L1728" i="45"/>
  <c r="M1728" i="45"/>
  <c r="L1729" i="45"/>
  <c r="M1729" i="45"/>
  <c r="L1730" i="45"/>
  <c r="M1730" i="45"/>
  <c r="L1731" i="45"/>
  <c r="M1731" i="45"/>
  <c r="L1732" i="45"/>
  <c r="M1732" i="45"/>
  <c r="L1733" i="45"/>
  <c r="M1733" i="45"/>
  <c r="L1734" i="45"/>
  <c r="M1734" i="45"/>
  <c r="L1735" i="45"/>
  <c r="M1735" i="45"/>
  <c r="L1736" i="45"/>
  <c r="M1736" i="45"/>
  <c r="L1737" i="45"/>
  <c r="M1737" i="45"/>
  <c r="L1738" i="45"/>
  <c r="M1738" i="45"/>
  <c r="L1739" i="45"/>
  <c r="M1739" i="45"/>
  <c r="L1740" i="45"/>
  <c r="M1740" i="45"/>
  <c r="L1741" i="45"/>
  <c r="M1741" i="45"/>
  <c r="L1742" i="45"/>
  <c r="M1742" i="45"/>
  <c r="L1743" i="45"/>
  <c r="M1743" i="45"/>
  <c r="L1744" i="45"/>
  <c r="M1744" i="45"/>
  <c r="L1745" i="45"/>
  <c r="M1745" i="45"/>
  <c r="L1746" i="45"/>
  <c r="M1746" i="45"/>
  <c r="L1747" i="45"/>
  <c r="M1747" i="45"/>
  <c r="L1748" i="45"/>
  <c r="M1748" i="45"/>
  <c r="L1749" i="45"/>
  <c r="M1749" i="45"/>
  <c r="L1750" i="45"/>
  <c r="M1750" i="45"/>
  <c r="L1751" i="45"/>
  <c r="M1751" i="45"/>
  <c r="L1752" i="45"/>
  <c r="M1752" i="45"/>
  <c r="L1753" i="45"/>
  <c r="M1753" i="45"/>
  <c r="L1754" i="45"/>
  <c r="M1754" i="45"/>
  <c r="L1755" i="45"/>
  <c r="M1755" i="45"/>
  <c r="L1756" i="45"/>
  <c r="M1756" i="45"/>
  <c r="L1757" i="45"/>
  <c r="M1757" i="45"/>
  <c r="L1758" i="45"/>
  <c r="M1758" i="45"/>
  <c r="L1759" i="45"/>
  <c r="M1759" i="45"/>
  <c r="L1760" i="45"/>
  <c r="M1760" i="45"/>
  <c r="L1761" i="45"/>
  <c r="M1761" i="45"/>
  <c r="L1762" i="45"/>
  <c r="M1762" i="45"/>
  <c r="L1763" i="45"/>
  <c r="M1763" i="45"/>
  <c r="L1764" i="45"/>
  <c r="M1764" i="45"/>
  <c r="L1765" i="45"/>
  <c r="M1765" i="45"/>
  <c r="L1766" i="45"/>
  <c r="M1766" i="45"/>
  <c r="L1767" i="45"/>
  <c r="M1767" i="45"/>
  <c r="L1768" i="45"/>
  <c r="M1768" i="45"/>
  <c r="L1769" i="45"/>
  <c r="M1769" i="45"/>
  <c r="L1770" i="45"/>
  <c r="M1770" i="45"/>
  <c r="L1771" i="45"/>
  <c r="M1771" i="45"/>
  <c r="L1772" i="45"/>
  <c r="M1772" i="45"/>
  <c r="L1773" i="45"/>
  <c r="M1773" i="45"/>
  <c r="L1774" i="45"/>
  <c r="M1774" i="45"/>
  <c r="L1775" i="45"/>
  <c r="M1775" i="45"/>
  <c r="L1776" i="45"/>
  <c r="M1776" i="45"/>
  <c r="L1777" i="45"/>
  <c r="M1777" i="45"/>
  <c r="L1778" i="45"/>
  <c r="M1778" i="45"/>
  <c r="L1779" i="45"/>
  <c r="M1779" i="45"/>
  <c r="L1780" i="45"/>
  <c r="M1780" i="45"/>
  <c r="L1781" i="45"/>
  <c r="M1781" i="45"/>
  <c r="L1782" i="45"/>
  <c r="M1782" i="45"/>
  <c r="L1783" i="45"/>
  <c r="M1783" i="45"/>
  <c r="L1784" i="45"/>
  <c r="M1784" i="45"/>
  <c r="L1785" i="45"/>
  <c r="M1785" i="45"/>
  <c r="L1786" i="45"/>
  <c r="M1786" i="45"/>
  <c r="L1787" i="45"/>
  <c r="M1787" i="45"/>
  <c r="L1788" i="45"/>
  <c r="M1788" i="45"/>
  <c r="L1789" i="45"/>
  <c r="M1789" i="45"/>
  <c r="L1790" i="45"/>
  <c r="M1790" i="45"/>
  <c r="L1791" i="45"/>
  <c r="M1791" i="45"/>
  <c r="L1792" i="45"/>
  <c r="M1792" i="45"/>
  <c r="L1793" i="45"/>
  <c r="M1793" i="45"/>
  <c r="L1794" i="45"/>
  <c r="M1794" i="45"/>
  <c r="L1795" i="45"/>
  <c r="M1795" i="45"/>
  <c r="L1796" i="45"/>
  <c r="M1796" i="45"/>
  <c r="L1797" i="45"/>
  <c r="M1797" i="45"/>
  <c r="L1798" i="45"/>
  <c r="M1798" i="45"/>
  <c r="L1799" i="45"/>
  <c r="M1799" i="45"/>
  <c r="L1800" i="45"/>
  <c r="M1800" i="45"/>
  <c r="L1801" i="45"/>
  <c r="M1801" i="45"/>
  <c r="L1802" i="45"/>
  <c r="M1802" i="45"/>
  <c r="L1803" i="45"/>
  <c r="M1803" i="45"/>
  <c r="L1804" i="45"/>
  <c r="M1804" i="45"/>
  <c r="L1805" i="45"/>
  <c r="M1805" i="45"/>
  <c r="L1806" i="45"/>
  <c r="M1806" i="45"/>
  <c r="L1807" i="45"/>
  <c r="M1807" i="45"/>
  <c r="L1808" i="45"/>
  <c r="M1808" i="45"/>
  <c r="L1809" i="45"/>
  <c r="M1809" i="45"/>
  <c r="L1810" i="45"/>
  <c r="M1810" i="45"/>
  <c r="L1811" i="45"/>
  <c r="M1811" i="45"/>
  <c r="L1812" i="45"/>
  <c r="M1812" i="45"/>
  <c r="L1813" i="45"/>
  <c r="M1813" i="45"/>
  <c r="L1814" i="45"/>
  <c r="M1814" i="45"/>
  <c r="L1815" i="45"/>
  <c r="M1815" i="45"/>
  <c r="L1816" i="45"/>
  <c r="M1816" i="45"/>
  <c r="L1817" i="45"/>
  <c r="M1817" i="45"/>
  <c r="L1818" i="45"/>
  <c r="M1818" i="45"/>
  <c r="L1819" i="45"/>
  <c r="M1819" i="45"/>
  <c r="L1820" i="45"/>
  <c r="M1820" i="45"/>
  <c r="L1821" i="45"/>
  <c r="M1821" i="45"/>
  <c r="L1822" i="45"/>
  <c r="M1822" i="45"/>
  <c r="L1823" i="45"/>
  <c r="M1823" i="45"/>
  <c r="L1824" i="45"/>
  <c r="M1824" i="45"/>
  <c r="L1825" i="45"/>
  <c r="M1825" i="45"/>
  <c r="L1826" i="45"/>
  <c r="M1826" i="45"/>
  <c r="L1827" i="45"/>
  <c r="M1827" i="45"/>
  <c r="L1828" i="45"/>
  <c r="M1828" i="45"/>
  <c r="L1829" i="45"/>
  <c r="M1829" i="45"/>
  <c r="L1830" i="45"/>
  <c r="M1830" i="45"/>
  <c r="L1831" i="45"/>
  <c r="M1831" i="45"/>
  <c r="L1832" i="45"/>
  <c r="M1832" i="45"/>
  <c r="L1833" i="45"/>
  <c r="M1833" i="45"/>
  <c r="L1834" i="45"/>
  <c r="M1834" i="45"/>
  <c r="L1835" i="45"/>
  <c r="M1835" i="45"/>
  <c r="L1836" i="45"/>
  <c r="M1836" i="45"/>
  <c r="L1837" i="45"/>
  <c r="M1837" i="45"/>
  <c r="L1838" i="45"/>
  <c r="M1838" i="45"/>
  <c r="L1839" i="45"/>
  <c r="M1839" i="45"/>
  <c r="L1840" i="45"/>
  <c r="M1840" i="45"/>
  <c r="L1841" i="45"/>
  <c r="M1841" i="45"/>
  <c r="L1842" i="45"/>
  <c r="M1842" i="45"/>
  <c r="L1843" i="45"/>
  <c r="M1843" i="45"/>
  <c r="L1844" i="45"/>
  <c r="M1844" i="45"/>
  <c r="L1845" i="45"/>
  <c r="M1845" i="45"/>
  <c r="L1846" i="45"/>
  <c r="M1846" i="45"/>
  <c r="L1847" i="45"/>
  <c r="M1847" i="45"/>
  <c r="L1848" i="45"/>
  <c r="M1848" i="45"/>
  <c r="L1849" i="45"/>
  <c r="M1849" i="45"/>
  <c r="L1850" i="45"/>
  <c r="M1850" i="45"/>
  <c r="L1851" i="45"/>
  <c r="M1851" i="45"/>
  <c r="L1852" i="45"/>
  <c r="M1852" i="45"/>
  <c r="L1853" i="45"/>
  <c r="M1853" i="45"/>
  <c r="L1854" i="45"/>
  <c r="M1854" i="45"/>
  <c r="L1855" i="45"/>
  <c r="M1855" i="45"/>
  <c r="L1856" i="45"/>
  <c r="M1856" i="45"/>
  <c r="L1857" i="45"/>
  <c r="M1857" i="45"/>
  <c r="L1858" i="45"/>
  <c r="M1858" i="45"/>
  <c r="L1859" i="45"/>
  <c r="M1859" i="45"/>
  <c r="L1860" i="45"/>
  <c r="M1860" i="45"/>
  <c r="L1861" i="45"/>
  <c r="M1861" i="45"/>
  <c r="L1862" i="45"/>
  <c r="M1862" i="45"/>
  <c r="L1863" i="45"/>
  <c r="M1863" i="45"/>
  <c r="L1864" i="45"/>
  <c r="M1864" i="45"/>
  <c r="L1865" i="45"/>
  <c r="M1865" i="45"/>
  <c r="L1866" i="45"/>
  <c r="M1866" i="45"/>
  <c r="L1867" i="45"/>
  <c r="M1867" i="45"/>
  <c r="L1868" i="45"/>
  <c r="M1868" i="45"/>
  <c r="L1869" i="45"/>
  <c r="M1869" i="45"/>
  <c r="L1870" i="45"/>
  <c r="M1870" i="45"/>
  <c r="L1871" i="45"/>
  <c r="M1871" i="45"/>
  <c r="L1872" i="45"/>
  <c r="M1872" i="45"/>
  <c r="L1873" i="45"/>
  <c r="M1873" i="45"/>
  <c r="L1874" i="45"/>
  <c r="M1874" i="45"/>
  <c r="L1875" i="45"/>
  <c r="M1875" i="45"/>
  <c r="L1876" i="45"/>
  <c r="M1876" i="45"/>
  <c r="L1877" i="45"/>
  <c r="M1877" i="45"/>
  <c r="L1878" i="45"/>
  <c r="M1878" i="45"/>
  <c r="L1879" i="45"/>
  <c r="M1879" i="45"/>
  <c r="L1880" i="45"/>
  <c r="M1880" i="45"/>
  <c r="L1881" i="45"/>
  <c r="M1881" i="45"/>
  <c r="L1882" i="45"/>
  <c r="M1882" i="45"/>
  <c r="L1883" i="45"/>
  <c r="M1883" i="45"/>
  <c r="L1884" i="45"/>
  <c r="M1884" i="45"/>
  <c r="L1885" i="45"/>
  <c r="M1885" i="45"/>
  <c r="L1886" i="45"/>
  <c r="M1886" i="45"/>
  <c r="L1887" i="45"/>
  <c r="M1887" i="45"/>
  <c r="L1888" i="45"/>
  <c r="M1888" i="45"/>
  <c r="L1889" i="45"/>
  <c r="M1889" i="45"/>
  <c r="L1890" i="45"/>
  <c r="M1890" i="45"/>
  <c r="L1891" i="45"/>
  <c r="M1891" i="45"/>
  <c r="L1892" i="45"/>
  <c r="M1892" i="45"/>
  <c r="L1893" i="45"/>
  <c r="M1893" i="45"/>
  <c r="L1894" i="45"/>
  <c r="M1894" i="45"/>
  <c r="L1895" i="45"/>
  <c r="M1895" i="45"/>
  <c r="L1896" i="45"/>
  <c r="M1896" i="45"/>
  <c r="L1897" i="45"/>
  <c r="M1897" i="45"/>
  <c r="L1898" i="45"/>
  <c r="M1898" i="45"/>
  <c r="L1899" i="45"/>
  <c r="M1899" i="45"/>
  <c r="L1900" i="45"/>
  <c r="M1900" i="45"/>
  <c r="L1901" i="45"/>
  <c r="M1901" i="45"/>
  <c r="L1902" i="45"/>
  <c r="M1902" i="45"/>
  <c r="L1903" i="45"/>
  <c r="M1903" i="45"/>
  <c r="L1904" i="45"/>
  <c r="M1904" i="45"/>
  <c r="L1905" i="45"/>
  <c r="M1905" i="45"/>
  <c r="L1906" i="45"/>
  <c r="M1906" i="45"/>
  <c r="L1907" i="45"/>
  <c r="M1907" i="45"/>
  <c r="L1908" i="45"/>
  <c r="M1908" i="45"/>
  <c r="L1909" i="45"/>
  <c r="M1909" i="45"/>
  <c r="L1910" i="45"/>
  <c r="M1910" i="45"/>
  <c r="L1911" i="45"/>
  <c r="M1911" i="45"/>
  <c r="L1912" i="45"/>
  <c r="M1912" i="45"/>
  <c r="L1913" i="45"/>
  <c r="M1913" i="45"/>
  <c r="L1914" i="45"/>
  <c r="M1914" i="45"/>
  <c r="L1915" i="45"/>
  <c r="M1915" i="45"/>
  <c r="L1916" i="45"/>
  <c r="M1916" i="45"/>
  <c r="L1917" i="45"/>
  <c r="M1917" i="45"/>
  <c r="L1918" i="45"/>
  <c r="M1918" i="45"/>
  <c r="L1919" i="45"/>
  <c r="M1919" i="45"/>
  <c r="L1920" i="45"/>
  <c r="M1920" i="45"/>
  <c r="L1921" i="45"/>
  <c r="M1921" i="45"/>
  <c r="L1922" i="45"/>
  <c r="M1922" i="45"/>
  <c r="L1923" i="45"/>
  <c r="M1923" i="45"/>
  <c r="L1924" i="45"/>
  <c r="M1924" i="45"/>
  <c r="L1925" i="45"/>
  <c r="M1925" i="45"/>
  <c r="L1926" i="45"/>
  <c r="M1926" i="45"/>
  <c r="L1927" i="45"/>
  <c r="M1927" i="45"/>
  <c r="L1928" i="45"/>
  <c r="M1928" i="45"/>
  <c r="L1929" i="45"/>
  <c r="M1929" i="45"/>
  <c r="L1930" i="45"/>
  <c r="M1930" i="45"/>
  <c r="L1931" i="45"/>
  <c r="M1931" i="45"/>
  <c r="L1932" i="45"/>
  <c r="M1932" i="45"/>
  <c r="L1933" i="45"/>
  <c r="M1933" i="45"/>
  <c r="L1934" i="45"/>
  <c r="M1934" i="45"/>
  <c r="L1935" i="45"/>
  <c r="M1935" i="45"/>
  <c r="L1936" i="45"/>
  <c r="M1936" i="45"/>
  <c r="L1937" i="45"/>
  <c r="M1937" i="45"/>
  <c r="L1938" i="45"/>
  <c r="M1938" i="45"/>
  <c r="L1939" i="45"/>
  <c r="M1939" i="45"/>
  <c r="L1940" i="45"/>
  <c r="M1940" i="45"/>
  <c r="L1941" i="45"/>
  <c r="M1941" i="45"/>
  <c r="L1942" i="45"/>
  <c r="M1942" i="45"/>
  <c r="L1943" i="45"/>
  <c r="M1943" i="45"/>
  <c r="L1944" i="45"/>
  <c r="M1944" i="45"/>
  <c r="L1945" i="45"/>
  <c r="M1945" i="45"/>
  <c r="L1946" i="45"/>
  <c r="M1946" i="45"/>
  <c r="L1947" i="45"/>
  <c r="M1947" i="45"/>
  <c r="L1948" i="45"/>
  <c r="M1948" i="45"/>
  <c r="L1949" i="45"/>
  <c r="M1949" i="45"/>
  <c r="L1950" i="45"/>
  <c r="M1950" i="45"/>
  <c r="L1951" i="45"/>
  <c r="M1951" i="45"/>
  <c r="L1952" i="45"/>
  <c r="M1952" i="45"/>
  <c r="L1953" i="45"/>
  <c r="M1953" i="45"/>
  <c r="L1954" i="45"/>
  <c r="M1954" i="45"/>
  <c r="L1955" i="45"/>
  <c r="M1955" i="45"/>
  <c r="L1956" i="45"/>
  <c r="M1956" i="45"/>
  <c r="L1957" i="45"/>
  <c r="M1957" i="45"/>
  <c r="L1958" i="45"/>
  <c r="M1958" i="45"/>
  <c r="L1959" i="45"/>
  <c r="M1959" i="45"/>
  <c r="L1960" i="45"/>
  <c r="M1960" i="45"/>
  <c r="L1961" i="45"/>
  <c r="M1961" i="45"/>
  <c r="L1962" i="45"/>
  <c r="M1962" i="45"/>
  <c r="L1963" i="45"/>
  <c r="M1963" i="45"/>
  <c r="L1964" i="45"/>
  <c r="M1964" i="45"/>
  <c r="L1965" i="45"/>
  <c r="M1965" i="45"/>
  <c r="L1966" i="45"/>
  <c r="M1966" i="45"/>
  <c r="L1967" i="45"/>
  <c r="M1967" i="45"/>
  <c r="L1968" i="45"/>
  <c r="M1968" i="45"/>
  <c r="L1969" i="45"/>
  <c r="M1969" i="45"/>
  <c r="L1970" i="45"/>
  <c r="M1970" i="45"/>
  <c r="L1971" i="45"/>
  <c r="M1971" i="45"/>
  <c r="L1972" i="45"/>
  <c r="M1972" i="45"/>
  <c r="L1973" i="45"/>
  <c r="M1973" i="45"/>
  <c r="L1974" i="45"/>
  <c r="M1974" i="45"/>
  <c r="L1975" i="45"/>
  <c r="M1975" i="45"/>
  <c r="L1976" i="45"/>
  <c r="M1976" i="45"/>
  <c r="L1977" i="45"/>
  <c r="M1977" i="45"/>
  <c r="L1978" i="45"/>
  <c r="M1978" i="45"/>
  <c r="L1979" i="45"/>
  <c r="M1979" i="45"/>
  <c r="L1980" i="45"/>
  <c r="M1980" i="45"/>
  <c r="L1981" i="45"/>
  <c r="M1981" i="45"/>
  <c r="L1982" i="45"/>
  <c r="M1982" i="45"/>
  <c r="L1983" i="45"/>
  <c r="M1983" i="45"/>
  <c r="L1984" i="45"/>
  <c r="M1984" i="45"/>
  <c r="L1985" i="45"/>
  <c r="M1985" i="45"/>
  <c r="L1986" i="45"/>
  <c r="M1986" i="45"/>
  <c r="L1987" i="45"/>
  <c r="M1987" i="45"/>
  <c r="L1988" i="45"/>
  <c r="M1988" i="45"/>
  <c r="L1989" i="45"/>
  <c r="M1989" i="45"/>
  <c r="L1990" i="45"/>
  <c r="M1990" i="45"/>
  <c r="L1991" i="45"/>
  <c r="M1991" i="45"/>
  <c r="L1992" i="45"/>
  <c r="M1992" i="45"/>
  <c r="L1993" i="45"/>
  <c r="M1993" i="45"/>
  <c r="L1994" i="45"/>
  <c r="M1994" i="45"/>
  <c r="L1995" i="45"/>
  <c r="M1995" i="45"/>
  <c r="L1996" i="45"/>
  <c r="M1996" i="45"/>
  <c r="L1997" i="45"/>
  <c r="M1997" i="45"/>
  <c r="L1998" i="45"/>
  <c r="M1998" i="45"/>
  <c r="L1999" i="45"/>
  <c r="M1999" i="45"/>
  <c r="L2000" i="45"/>
  <c r="M2000" i="45"/>
  <c r="L2001" i="45"/>
  <c r="M2001" i="45"/>
  <c r="L2002" i="45"/>
  <c r="M2002" i="45"/>
  <c r="L2003" i="45"/>
  <c r="M2003" i="45"/>
  <c r="L2004" i="45"/>
  <c r="M2004" i="45"/>
  <c r="L2005" i="45"/>
  <c r="M2005" i="45"/>
  <c r="L2006" i="45"/>
  <c r="M2006" i="45"/>
  <c r="L2007" i="45"/>
  <c r="M2007" i="45"/>
  <c r="L2008" i="45"/>
  <c r="M2008" i="45"/>
  <c r="L2009" i="45"/>
  <c r="M2009" i="45"/>
  <c r="L2010" i="45"/>
  <c r="M2010" i="45"/>
  <c r="L2011" i="45"/>
  <c r="M2011" i="45"/>
  <c r="L2012" i="45"/>
  <c r="M2012" i="45"/>
  <c r="L2013" i="45"/>
  <c r="M2013" i="45"/>
  <c r="L2014" i="45"/>
  <c r="M2014" i="45"/>
  <c r="L2015" i="45"/>
  <c r="M2015" i="45"/>
  <c r="L2016" i="45"/>
  <c r="M2016" i="45"/>
  <c r="L2017" i="45"/>
  <c r="M2017" i="45"/>
  <c r="L2018" i="45"/>
  <c r="M2018" i="45"/>
  <c r="L2019" i="45"/>
  <c r="M2019" i="45"/>
  <c r="L2020" i="45"/>
  <c r="M2020" i="45"/>
  <c r="L2021" i="45"/>
  <c r="M2021" i="45"/>
  <c r="L2022" i="45"/>
  <c r="M2022" i="45"/>
  <c r="L2023" i="45"/>
  <c r="M2023" i="45"/>
  <c r="L2024" i="45"/>
  <c r="M2024" i="45"/>
  <c r="L2025" i="45"/>
  <c r="M2025" i="45"/>
  <c r="L2026" i="45"/>
  <c r="M2026" i="45"/>
  <c r="L2027" i="45"/>
  <c r="M2027" i="45"/>
  <c r="L2028" i="45"/>
  <c r="M2028" i="45"/>
  <c r="L2029" i="45"/>
  <c r="M2029" i="45"/>
  <c r="L2030" i="45"/>
  <c r="M2030" i="45"/>
  <c r="L2031" i="45"/>
  <c r="M2031" i="45"/>
  <c r="L2032" i="45"/>
  <c r="M2032" i="45"/>
  <c r="L2033" i="45"/>
  <c r="M2033" i="45"/>
  <c r="L2034" i="45"/>
  <c r="M2034" i="45"/>
  <c r="L2035" i="45"/>
  <c r="M2035" i="45"/>
  <c r="L2036" i="45"/>
  <c r="M2036" i="45"/>
  <c r="L2037" i="45"/>
  <c r="M2037" i="45"/>
  <c r="L2038" i="45"/>
  <c r="M2038" i="45"/>
  <c r="L2039" i="45"/>
  <c r="M2039" i="45"/>
  <c r="L2040" i="45"/>
  <c r="M2040" i="45"/>
  <c r="L2041" i="45"/>
  <c r="M2041" i="45"/>
  <c r="L2042" i="45"/>
  <c r="M2042" i="45"/>
  <c r="L2043" i="45"/>
  <c r="M2043" i="45"/>
  <c r="L2044" i="45"/>
  <c r="M2044" i="45"/>
  <c r="L2045" i="45"/>
  <c r="M2045" i="45"/>
  <c r="L2046" i="45"/>
  <c r="M2046" i="45"/>
  <c r="L2047" i="45"/>
  <c r="M2047" i="45"/>
  <c r="L2048" i="45"/>
  <c r="M2048" i="45"/>
  <c r="L2049" i="45"/>
  <c r="M2049" i="45"/>
  <c r="L2050" i="45"/>
  <c r="M2050" i="45"/>
  <c r="L2051" i="45"/>
  <c r="M2051" i="45"/>
  <c r="L2052" i="45"/>
  <c r="M2052" i="45"/>
  <c r="L2053" i="45"/>
  <c r="M2053" i="45"/>
  <c r="L2054" i="45"/>
  <c r="M2054" i="45"/>
  <c r="L2055" i="45"/>
  <c r="M2055" i="45"/>
  <c r="L2056" i="45"/>
  <c r="M2056" i="45"/>
  <c r="L2057" i="45"/>
  <c r="M2057" i="45"/>
  <c r="L2058" i="45"/>
  <c r="M2058" i="45"/>
  <c r="L2059" i="45"/>
  <c r="M2059" i="45"/>
  <c r="L2060" i="45"/>
  <c r="M2060" i="45"/>
  <c r="L2061" i="45"/>
  <c r="M2061" i="45"/>
  <c r="L2062" i="45"/>
  <c r="M2062" i="45"/>
  <c r="L2063" i="45"/>
  <c r="M2063" i="45"/>
  <c r="L2064" i="45"/>
  <c r="M2064" i="45"/>
  <c r="L2065" i="45"/>
  <c r="M2065" i="45"/>
  <c r="L2066" i="45"/>
  <c r="M2066" i="45"/>
  <c r="L2067" i="45"/>
  <c r="M2067" i="45"/>
  <c r="L2068" i="45"/>
  <c r="M2068" i="45"/>
  <c r="L2069" i="45"/>
  <c r="M2069" i="45"/>
  <c r="L2070" i="45"/>
  <c r="M2070" i="45"/>
  <c r="L2071" i="45"/>
  <c r="M2071" i="45"/>
  <c r="L2072" i="45"/>
  <c r="M2072" i="45"/>
  <c r="L2073" i="45"/>
  <c r="M2073" i="45"/>
  <c r="L2074" i="45"/>
  <c r="M2074" i="45"/>
  <c r="L2075" i="45"/>
  <c r="M2075" i="45"/>
  <c r="L2076" i="45"/>
  <c r="M2076" i="45"/>
  <c r="L2077" i="45"/>
  <c r="M2077" i="45"/>
  <c r="L2078" i="45"/>
  <c r="M2078" i="45"/>
  <c r="L2079" i="45"/>
  <c r="M2079" i="45"/>
  <c r="L2080" i="45"/>
  <c r="M2080" i="45"/>
  <c r="L2081" i="45"/>
  <c r="M2081" i="45"/>
  <c r="L2082" i="45"/>
  <c r="M2082" i="45"/>
  <c r="L2083" i="45"/>
  <c r="M2083" i="45"/>
  <c r="L2084" i="45"/>
  <c r="M2084" i="45"/>
  <c r="L2085" i="45"/>
  <c r="M2085" i="45"/>
  <c r="L2086" i="45"/>
  <c r="M2086" i="45"/>
  <c r="L2087" i="45"/>
  <c r="M2087" i="45"/>
  <c r="L2088" i="45"/>
  <c r="M2088" i="45"/>
  <c r="L2089" i="45"/>
  <c r="M2089" i="45"/>
  <c r="L2090" i="45"/>
  <c r="M2090" i="45"/>
  <c r="L2091" i="45"/>
  <c r="M2091" i="45"/>
  <c r="L2092" i="45"/>
  <c r="M2092" i="45"/>
  <c r="L2093" i="45"/>
  <c r="M2093" i="45"/>
  <c r="L2094" i="45"/>
  <c r="M2094" i="45"/>
  <c r="L2095" i="45"/>
  <c r="M2095" i="45"/>
  <c r="L2096" i="45"/>
  <c r="M2096" i="45"/>
  <c r="L2097" i="45"/>
  <c r="M2097" i="45"/>
  <c r="L2098" i="45"/>
  <c r="M2098" i="45"/>
  <c r="L2099" i="45"/>
  <c r="M2099" i="45"/>
  <c r="L2100" i="45"/>
  <c r="M2100" i="45"/>
  <c r="L2101" i="45"/>
  <c r="M2101" i="45"/>
  <c r="L2102" i="45"/>
  <c r="M2102" i="45"/>
  <c r="L2103" i="45"/>
  <c r="M2103" i="45"/>
  <c r="L2104" i="45"/>
  <c r="M2104" i="45"/>
  <c r="L2105" i="45"/>
  <c r="M2105" i="45"/>
  <c r="L2106" i="45"/>
  <c r="M2106" i="45"/>
  <c r="L2107" i="45"/>
  <c r="M2107" i="45"/>
  <c r="L2108" i="45"/>
  <c r="M2108" i="45"/>
  <c r="L2109" i="45"/>
  <c r="M2109" i="45"/>
  <c r="L2110" i="45"/>
  <c r="M2110" i="45"/>
  <c r="L2111" i="45"/>
  <c r="M2111" i="45"/>
  <c r="L2112" i="45"/>
  <c r="M2112" i="45"/>
  <c r="L2113" i="45"/>
  <c r="M2113" i="45"/>
  <c r="L2114" i="45"/>
  <c r="M2114" i="45"/>
  <c r="L2115" i="45"/>
  <c r="M2115" i="45"/>
  <c r="L2116" i="45"/>
  <c r="M2116" i="45"/>
  <c r="L2117" i="45"/>
  <c r="M2117" i="45"/>
  <c r="L2118" i="45"/>
  <c r="M2118" i="45"/>
  <c r="L2119" i="45"/>
  <c r="M2119" i="45"/>
  <c r="L2120" i="45"/>
  <c r="M2120" i="45"/>
  <c r="L2121" i="45"/>
  <c r="M2121" i="45"/>
  <c r="L2122" i="45"/>
  <c r="M2122" i="45"/>
  <c r="L2123" i="45"/>
  <c r="M2123" i="45"/>
  <c r="L2124" i="45"/>
  <c r="M2124" i="45"/>
  <c r="L2125" i="45"/>
  <c r="M2125" i="45"/>
  <c r="L2126" i="45"/>
  <c r="M2126" i="45"/>
  <c r="L2127" i="45"/>
  <c r="M2127" i="45"/>
  <c r="L2128" i="45"/>
  <c r="M2128" i="45"/>
  <c r="L2129" i="45"/>
  <c r="M2129" i="45"/>
  <c r="L2130" i="45"/>
  <c r="M2130" i="45"/>
  <c r="L2131" i="45"/>
  <c r="M2131" i="45"/>
  <c r="L2132" i="45"/>
  <c r="M2132" i="45"/>
  <c r="L2133" i="45"/>
  <c r="M2133" i="45"/>
  <c r="L2134" i="45"/>
  <c r="M2134" i="45"/>
  <c r="L2135" i="45"/>
  <c r="M2135" i="45"/>
  <c r="L2136" i="45"/>
  <c r="M2136" i="45"/>
  <c r="L2137" i="45"/>
  <c r="M2137" i="45"/>
  <c r="L2138" i="45"/>
  <c r="M2138" i="45"/>
  <c r="L2139" i="45"/>
  <c r="M2139" i="45"/>
  <c r="L2140" i="45"/>
  <c r="M2140" i="45"/>
  <c r="L2141" i="45"/>
  <c r="M2141" i="45"/>
  <c r="L2142" i="45"/>
  <c r="M2142" i="45"/>
  <c r="L2143" i="45"/>
  <c r="M2143" i="45"/>
  <c r="L2144" i="45"/>
  <c r="M2144" i="45"/>
  <c r="L2145" i="45"/>
  <c r="M2145" i="45"/>
  <c r="L2146" i="45"/>
  <c r="M2146" i="45"/>
  <c r="L2147" i="45"/>
  <c r="M2147" i="45"/>
  <c r="L2148" i="45"/>
  <c r="M2148" i="45"/>
  <c r="L2149" i="45"/>
  <c r="M2149" i="45"/>
  <c r="L2150" i="45"/>
  <c r="M2150" i="45"/>
  <c r="L2151" i="45"/>
  <c r="M2151" i="45"/>
  <c r="L2152" i="45"/>
  <c r="M2152" i="45"/>
  <c r="L2153" i="45"/>
  <c r="M2153" i="45"/>
  <c r="L2154" i="45"/>
  <c r="M2154" i="45"/>
  <c r="L2155" i="45"/>
  <c r="M2155" i="45"/>
  <c r="L2156" i="45"/>
  <c r="M2156" i="45"/>
  <c r="L2157" i="45"/>
  <c r="M2157" i="45"/>
  <c r="L2158" i="45"/>
  <c r="M2158" i="45"/>
  <c r="L2159" i="45"/>
  <c r="M2159" i="45"/>
  <c r="L2160" i="45"/>
  <c r="M2160" i="45"/>
  <c r="L2161" i="45"/>
  <c r="M2161" i="45"/>
  <c r="L2162" i="45"/>
  <c r="M2162" i="45"/>
  <c r="L2163" i="45"/>
  <c r="M2163" i="45"/>
  <c r="L2164" i="45"/>
  <c r="M2164" i="45"/>
  <c r="L2165" i="45"/>
  <c r="M2165" i="45"/>
  <c r="L2166" i="45"/>
  <c r="M2166" i="45"/>
  <c r="L2167" i="45"/>
  <c r="M2167" i="45"/>
  <c r="L2168" i="45"/>
  <c r="M2168" i="45"/>
  <c r="L2169" i="45"/>
  <c r="M2169" i="45"/>
  <c r="L2170" i="45"/>
  <c r="M2170" i="45"/>
  <c r="L2171" i="45"/>
  <c r="M2171" i="45"/>
  <c r="L2172" i="45"/>
  <c r="M2172" i="45"/>
  <c r="L2173" i="45"/>
  <c r="M2173" i="45"/>
  <c r="L2174" i="45"/>
  <c r="M2174" i="45"/>
  <c r="L2175" i="45"/>
  <c r="M2175" i="45"/>
  <c r="L2176" i="45"/>
  <c r="M2176" i="45"/>
  <c r="L2177" i="45"/>
  <c r="M2177" i="45"/>
  <c r="L2178" i="45"/>
  <c r="M2178" i="45"/>
  <c r="L2179" i="45"/>
  <c r="M2179" i="45"/>
  <c r="L2180" i="45"/>
  <c r="M2180" i="45"/>
  <c r="L2181" i="45"/>
  <c r="M2181" i="45"/>
  <c r="L2182" i="45"/>
  <c r="M2182" i="45"/>
  <c r="L2183" i="45"/>
  <c r="M2183" i="45"/>
  <c r="L2184" i="45"/>
  <c r="M2184" i="45"/>
  <c r="L2185" i="45"/>
  <c r="M2185" i="45"/>
  <c r="L2186" i="45"/>
  <c r="M2186" i="45"/>
  <c r="L2187" i="45"/>
  <c r="M2187" i="45"/>
  <c r="L2188" i="45"/>
  <c r="M2188" i="45"/>
  <c r="L2189" i="45"/>
  <c r="M2189" i="45"/>
  <c r="L2190" i="45"/>
  <c r="M2190" i="45"/>
  <c r="L2191" i="45"/>
  <c r="M2191" i="45"/>
  <c r="L2192" i="45"/>
  <c r="M2192" i="45"/>
  <c r="L2193" i="45"/>
  <c r="M2193" i="45"/>
  <c r="L2194" i="45"/>
  <c r="M2194" i="45"/>
  <c r="L2195" i="45"/>
  <c r="M2195" i="45"/>
  <c r="L2196" i="45"/>
  <c r="M2196" i="45"/>
  <c r="L2197" i="45"/>
  <c r="M2197" i="45"/>
  <c r="L2198" i="45"/>
  <c r="M2198" i="45"/>
  <c r="L2199" i="45"/>
  <c r="M2199" i="45"/>
  <c r="L2200" i="45"/>
  <c r="M2200" i="45"/>
  <c r="L2201" i="45"/>
  <c r="M2201" i="45"/>
  <c r="L2202" i="45"/>
  <c r="M2202" i="45"/>
  <c r="L2203" i="45"/>
  <c r="M2203" i="45"/>
  <c r="L2204" i="45"/>
  <c r="M2204" i="45"/>
  <c r="L2205" i="45"/>
  <c r="M2205" i="45"/>
  <c r="L2206" i="45"/>
  <c r="M2206" i="45"/>
  <c r="L2207" i="45"/>
  <c r="M2207" i="45"/>
  <c r="L2208" i="45"/>
  <c r="M2208" i="45"/>
  <c r="L2209" i="45"/>
  <c r="M2209" i="45"/>
  <c r="L2210" i="45"/>
  <c r="M2210" i="45"/>
  <c r="L2211" i="45"/>
  <c r="M2211" i="45"/>
  <c r="L2212" i="45"/>
  <c r="M2212" i="45"/>
  <c r="L2213" i="45"/>
  <c r="M2213" i="45"/>
  <c r="L2214" i="45"/>
  <c r="M2214" i="45"/>
  <c r="L2215" i="45"/>
  <c r="M2215" i="45"/>
  <c r="L2216" i="45"/>
  <c r="M2216" i="45"/>
  <c r="L2217" i="45"/>
  <c r="M2217" i="45"/>
  <c r="L2218" i="45"/>
  <c r="M2218" i="45"/>
  <c r="L2219" i="45"/>
  <c r="M2219" i="45"/>
  <c r="L2220" i="45"/>
  <c r="M2220" i="45"/>
  <c r="L2221" i="45"/>
  <c r="M2221" i="45"/>
  <c r="L2222" i="45"/>
  <c r="M2222" i="45"/>
  <c r="L2223" i="45"/>
  <c r="M2223" i="45"/>
  <c r="L2224" i="45"/>
  <c r="M2224" i="45"/>
  <c r="L2225" i="45"/>
  <c r="M2225" i="45"/>
  <c r="L2226" i="45"/>
  <c r="M2226" i="45"/>
  <c r="L2227" i="45"/>
  <c r="M2227" i="45"/>
  <c r="L2228" i="45"/>
  <c r="M2228" i="45"/>
  <c r="L2229" i="45"/>
  <c r="M2229" i="45"/>
  <c r="L2230" i="45"/>
  <c r="M2230" i="45"/>
  <c r="L2231" i="45"/>
  <c r="M2231" i="45"/>
  <c r="L2232" i="45"/>
  <c r="M2232" i="45"/>
  <c r="L2233" i="45"/>
  <c r="M2233" i="45"/>
  <c r="L2234" i="45"/>
  <c r="M2234" i="45"/>
  <c r="L2235" i="45"/>
  <c r="M2235" i="45"/>
  <c r="L2236" i="45"/>
  <c r="M2236" i="45"/>
  <c r="L2237" i="45"/>
  <c r="M2237" i="45"/>
  <c r="L2238" i="45"/>
  <c r="M2238" i="45"/>
  <c r="L2239" i="45"/>
  <c r="M2239" i="45"/>
  <c r="L2240" i="45"/>
  <c r="M2240" i="45"/>
  <c r="L2241" i="45"/>
  <c r="M2241" i="45"/>
  <c r="L2242" i="45"/>
  <c r="M2242" i="45"/>
  <c r="L2243" i="45"/>
  <c r="M2243" i="45"/>
  <c r="L2244" i="45"/>
  <c r="M2244" i="45"/>
  <c r="L2245" i="45"/>
  <c r="M2245" i="45"/>
  <c r="L2246" i="45"/>
  <c r="M2246" i="45"/>
  <c r="L2247" i="45"/>
  <c r="M2247" i="45"/>
  <c r="L2248" i="45"/>
  <c r="M2248" i="45"/>
  <c r="L2249" i="45"/>
  <c r="M2249" i="45"/>
  <c r="L2250" i="45"/>
  <c r="M2250" i="45"/>
  <c r="L2251" i="45"/>
  <c r="M2251" i="45"/>
  <c r="L2252" i="45"/>
  <c r="M2252" i="45"/>
  <c r="L2253" i="45"/>
  <c r="M2253" i="45"/>
  <c r="L2254" i="45"/>
  <c r="M2254" i="45"/>
  <c r="L2255" i="45"/>
  <c r="M2255" i="45"/>
  <c r="L3" i="45"/>
  <c r="M3" i="45"/>
  <c r="M2257" i="45" s="1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K102" i="45"/>
  <c r="K103" i="45"/>
  <c r="K104" i="45"/>
  <c r="K105" i="45"/>
  <c r="K106" i="45"/>
  <c r="K107" i="45"/>
  <c r="K108" i="45"/>
  <c r="K109" i="45"/>
  <c r="K110" i="45"/>
  <c r="K111" i="45"/>
  <c r="K112" i="45"/>
  <c r="K113" i="45"/>
  <c r="K114" i="45"/>
  <c r="K115" i="45"/>
  <c r="K116" i="45"/>
  <c r="K117" i="45"/>
  <c r="K118" i="45"/>
  <c r="K119" i="45"/>
  <c r="K120" i="45"/>
  <c r="K121" i="45"/>
  <c r="K122" i="45"/>
  <c r="K123" i="45"/>
  <c r="K124" i="45"/>
  <c r="K125" i="45"/>
  <c r="K126" i="45"/>
  <c r="K127" i="45"/>
  <c r="K128" i="45"/>
  <c r="K129" i="45"/>
  <c r="K130" i="45"/>
  <c r="K131" i="45"/>
  <c r="K132" i="45"/>
  <c r="K133" i="45"/>
  <c r="K134" i="45"/>
  <c r="K135" i="45"/>
  <c r="K136" i="45"/>
  <c r="K137" i="45"/>
  <c r="K138" i="45"/>
  <c r="K139" i="45"/>
  <c r="K140" i="45"/>
  <c r="K141" i="45"/>
  <c r="K142" i="45"/>
  <c r="K143" i="45"/>
  <c r="K144" i="45"/>
  <c r="K145" i="45"/>
  <c r="K146" i="45"/>
  <c r="K147" i="45"/>
  <c r="K148" i="45"/>
  <c r="K149" i="45"/>
  <c r="K150" i="45"/>
  <c r="K151" i="45"/>
  <c r="K152" i="45"/>
  <c r="K153" i="45"/>
  <c r="K154" i="45"/>
  <c r="K155" i="45"/>
  <c r="K156" i="45"/>
  <c r="K157" i="45"/>
  <c r="K158" i="45"/>
  <c r="K159" i="45"/>
  <c r="K160" i="45"/>
  <c r="K161" i="45"/>
  <c r="K162" i="45"/>
  <c r="K163" i="45"/>
  <c r="K164" i="45"/>
  <c r="K165" i="45"/>
  <c r="K166" i="45"/>
  <c r="K167" i="45"/>
  <c r="K168" i="45"/>
  <c r="K169" i="45"/>
  <c r="K170" i="45"/>
  <c r="K171" i="45"/>
  <c r="K172" i="45"/>
  <c r="K173" i="45"/>
  <c r="K174" i="45"/>
  <c r="K175" i="45"/>
  <c r="K176" i="45"/>
  <c r="K177" i="45"/>
  <c r="K178" i="45"/>
  <c r="K179" i="45"/>
  <c r="K180" i="45"/>
  <c r="K181" i="45"/>
  <c r="K182" i="45"/>
  <c r="K183" i="45"/>
  <c r="K184" i="45"/>
  <c r="K185" i="45"/>
  <c r="K186" i="45"/>
  <c r="K187" i="45"/>
  <c r="K188" i="45"/>
  <c r="K189" i="45"/>
  <c r="K190" i="45"/>
  <c r="K191" i="45"/>
  <c r="K192" i="45"/>
  <c r="K193" i="45"/>
  <c r="K194" i="45"/>
  <c r="K195" i="45"/>
  <c r="K196" i="45"/>
  <c r="K197" i="45"/>
  <c r="K198" i="45"/>
  <c r="K199" i="45"/>
  <c r="K200" i="45"/>
  <c r="K201" i="45"/>
  <c r="K202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K228" i="45"/>
  <c r="K229" i="45"/>
  <c r="K230" i="45"/>
  <c r="K231" i="45"/>
  <c r="K232" i="45"/>
  <c r="K233" i="45"/>
  <c r="K234" i="45"/>
  <c r="K235" i="45"/>
  <c r="K236" i="45"/>
  <c r="K237" i="45"/>
  <c r="K238" i="45"/>
  <c r="K239" i="45"/>
  <c r="K240" i="45"/>
  <c r="K241" i="45"/>
  <c r="K242" i="45"/>
  <c r="K243" i="45"/>
  <c r="K244" i="45"/>
  <c r="K245" i="45"/>
  <c r="K246" i="45"/>
  <c r="K247" i="45"/>
  <c r="K248" i="45"/>
  <c r="K249" i="45"/>
  <c r="K250" i="45"/>
  <c r="K251" i="45"/>
  <c r="K252" i="45"/>
  <c r="K253" i="45"/>
  <c r="K254" i="45"/>
  <c r="K255" i="45"/>
  <c r="K256" i="45"/>
  <c r="K257" i="45"/>
  <c r="K258" i="45"/>
  <c r="K259" i="45"/>
  <c r="K260" i="45"/>
  <c r="K261" i="45"/>
  <c r="K262" i="45"/>
  <c r="K263" i="45"/>
  <c r="K264" i="45"/>
  <c r="K265" i="45"/>
  <c r="K266" i="45"/>
  <c r="K267" i="45"/>
  <c r="K268" i="45"/>
  <c r="K269" i="45"/>
  <c r="K270" i="45"/>
  <c r="K271" i="45"/>
  <c r="K272" i="45"/>
  <c r="K273" i="45"/>
  <c r="K274" i="45"/>
  <c r="K275" i="45"/>
  <c r="K276" i="45"/>
  <c r="K277" i="45"/>
  <c r="K278" i="45"/>
  <c r="K279" i="45"/>
  <c r="K280" i="45"/>
  <c r="K281" i="45"/>
  <c r="K282" i="45"/>
  <c r="K283" i="45"/>
  <c r="K284" i="45"/>
  <c r="K285" i="45"/>
  <c r="K286" i="45"/>
  <c r="K287" i="45"/>
  <c r="K288" i="45"/>
  <c r="K289" i="45"/>
  <c r="K290" i="45"/>
  <c r="K291" i="45"/>
  <c r="K292" i="45"/>
  <c r="K293" i="45"/>
  <c r="K294" i="45"/>
  <c r="K295" i="45"/>
  <c r="K296" i="45"/>
  <c r="K297" i="45"/>
  <c r="K298" i="45"/>
  <c r="K299" i="45"/>
  <c r="K300" i="45"/>
  <c r="K301" i="45"/>
  <c r="K302" i="45"/>
  <c r="K303" i="45"/>
  <c r="K304" i="45"/>
  <c r="K305" i="45"/>
  <c r="K306" i="45"/>
  <c r="K307" i="45"/>
  <c r="K308" i="45"/>
  <c r="K309" i="45"/>
  <c r="K310" i="45"/>
  <c r="K311" i="45"/>
  <c r="K312" i="45"/>
  <c r="K313" i="45"/>
  <c r="K314" i="45"/>
  <c r="K315" i="45"/>
  <c r="K316" i="45"/>
  <c r="K317" i="45"/>
  <c r="K318" i="45"/>
  <c r="K319" i="45"/>
  <c r="K320" i="45"/>
  <c r="K321" i="45"/>
  <c r="K322" i="45"/>
  <c r="K323" i="45"/>
  <c r="K324" i="45"/>
  <c r="K325" i="45"/>
  <c r="K326" i="45"/>
  <c r="K327" i="45"/>
  <c r="K328" i="45"/>
  <c r="K329" i="45"/>
  <c r="K330" i="45"/>
  <c r="K331" i="45"/>
  <c r="K332" i="45"/>
  <c r="K333" i="45"/>
  <c r="K334" i="45"/>
  <c r="K335" i="45"/>
  <c r="K336" i="45"/>
  <c r="K337" i="45"/>
  <c r="K338" i="45"/>
  <c r="K339" i="45"/>
  <c r="K340" i="45"/>
  <c r="K341" i="45"/>
  <c r="K342" i="45"/>
  <c r="K343" i="45"/>
  <c r="K344" i="45"/>
  <c r="K345" i="45"/>
  <c r="K346" i="45"/>
  <c r="K347" i="45"/>
  <c r="K348" i="45"/>
  <c r="K349" i="45"/>
  <c r="K350" i="45"/>
  <c r="K351" i="45"/>
  <c r="K352" i="45"/>
  <c r="K353" i="45"/>
  <c r="K354" i="45"/>
  <c r="K355" i="45"/>
  <c r="K356" i="45"/>
  <c r="K357" i="45"/>
  <c r="K358" i="45"/>
  <c r="K359" i="45"/>
  <c r="K360" i="45"/>
  <c r="K361" i="45"/>
  <c r="K362" i="45"/>
  <c r="K363" i="45"/>
  <c r="K364" i="45"/>
  <c r="K365" i="45"/>
  <c r="K366" i="45"/>
  <c r="K367" i="45"/>
  <c r="K368" i="45"/>
  <c r="K369" i="45"/>
  <c r="K370" i="45"/>
  <c r="K371" i="45"/>
  <c r="K372" i="45"/>
  <c r="K373" i="45"/>
  <c r="K374" i="45"/>
  <c r="K375" i="45"/>
  <c r="K376" i="45"/>
  <c r="K377" i="45"/>
  <c r="K378" i="45"/>
  <c r="K379" i="45"/>
  <c r="K380" i="45"/>
  <c r="K381" i="45"/>
  <c r="K382" i="45"/>
  <c r="K383" i="45"/>
  <c r="K384" i="45"/>
  <c r="K385" i="45"/>
  <c r="K386" i="45"/>
  <c r="K387" i="45"/>
  <c r="K388" i="45"/>
  <c r="K389" i="45"/>
  <c r="K390" i="45"/>
  <c r="K391" i="45"/>
  <c r="K392" i="45"/>
  <c r="K393" i="45"/>
  <c r="K394" i="45"/>
  <c r="K395" i="45"/>
  <c r="K396" i="45"/>
  <c r="K397" i="45"/>
  <c r="K398" i="45"/>
  <c r="K399" i="45"/>
  <c r="K400" i="45"/>
  <c r="K401" i="45"/>
  <c r="K402" i="45"/>
  <c r="K403" i="45"/>
  <c r="K404" i="45"/>
  <c r="K405" i="45"/>
  <c r="K406" i="45"/>
  <c r="K407" i="45"/>
  <c r="K408" i="45"/>
  <c r="K409" i="45"/>
  <c r="K410" i="45"/>
  <c r="K411" i="45"/>
  <c r="K412" i="45"/>
  <c r="K413" i="45"/>
  <c r="K414" i="45"/>
  <c r="K415" i="45"/>
  <c r="K416" i="45"/>
  <c r="K417" i="45"/>
  <c r="K418" i="45"/>
  <c r="K419" i="45"/>
  <c r="K420" i="45"/>
  <c r="K421" i="45"/>
  <c r="K422" i="45"/>
  <c r="K423" i="45"/>
  <c r="K424" i="45"/>
  <c r="K425" i="45"/>
  <c r="K426" i="45"/>
  <c r="K427" i="45"/>
  <c r="K428" i="45"/>
  <c r="K429" i="45"/>
  <c r="K430" i="45"/>
  <c r="K431" i="45"/>
  <c r="K432" i="45"/>
  <c r="K433" i="45"/>
  <c r="K434" i="45"/>
  <c r="K435" i="45"/>
  <c r="K436" i="45"/>
  <c r="K437" i="45"/>
  <c r="K438" i="45"/>
  <c r="K439" i="45"/>
  <c r="K440" i="45"/>
  <c r="K441" i="45"/>
  <c r="K442" i="45"/>
  <c r="K443" i="45"/>
  <c r="K444" i="45"/>
  <c r="K445" i="45"/>
  <c r="K446" i="45"/>
  <c r="K447" i="45"/>
  <c r="K448" i="45"/>
  <c r="K449" i="45"/>
  <c r="K450" i="45"/>
  <c r="K451" i="45"/>
  <c r="K452" i="45"/>
  <c r="K453" i="45"/>
  <c r="K454" i="45"/>
  <c r="K455" i="45"/>
  <c r="K456" i="45"/>
  <c r="K457" i="45"/>
  <c r="K458" i="45"/>
  <c r="K459" i="45"/>
  <c r="K460" i="45"/>
  <c r="K461" i="45"/>
  <c r="K462" i="45"/>
  <c r="K463" i="45"/>
  <c r="K464" i="45"/>
  <c r="K465" i="45"/>
  <c r="K466" i="45"/>
  <c r="K467" i="45"/>
  <c r="K468" i="45"/>
  <c r="K469" i="45"/>
  <c r="K470" i="45"/>
  <c r="K471" i="45"/>
  <c r="K472" i="45"/>
  <c r="K473" i="45"/>
  <c r="K474" i="45"/>
  <c r="K475" i="45"/>
  <c r="K476" i="45"/>
  <c r="K477" i="45"/>
  <c r="K478" i="45"/>
  <c r="K479" i="45"/>
  <c r="K480" i="45"/>
  <c r="K481" i="45"/>
  <c r="K482" i="45"/>
  <c r="K483" i="45"/>
  <c r="K484" i="45"/>
  <c r="K485" i="45"/>
  <c r="K486" i="45"/>
  <c r="K487" i="45"/>
  <c r="K488" i="45"/>
  <c r="K489" i="45"/>
  <c r="K490" i="45"/>
  <c r="K491" i="45"/>
  <c r="K492" i="45"/>
  <c r="K493" i="45"/>
  <c r="K494" i="45"/>
  <c r="K495" i="45"/>
  <c r="K496" i="45"/>
  <c r="K497" i="45"/>
  <c r="K498" i="45"/>
  <c r="K499" i="45"/>
  <c r="K500" i="45"/>
  <c r="K501" i="45"/>
  <c r="K502" i="45"/>
  <c r="K503" i="45"/>
  <c r="K504" i="45"/>
  <c r="K505" i="45"/>
  <c r="K506" i="45"/>
  <c r="K507" i="45"/>
  <c r="K508" i="45"/>
  <c r="K509" i="45"/>
  <c r="K510" i="45"/>
  <c r="K511" i="45"/>
  <c r="K512" i="45"/>
  <c r="K513" i="45"/>
  <c r="K514" i="45"/>
  <c r="K515" i="45"/>
  <c r="K516" i="45"/>
  <c r="K517" i="45"/>
  <c r="K518" i="45"/>
  <c r="K519" i="45"/>
  <c r="K520" i="45"/>
  <c r="K521" i="45"/>
  <c r="K522" i="45"/>
  <c r="K523" i="45"/>
  <c r="K524" i="45"/>
  <c r="K525" i="45"/>
  <c r="K526" i="45"/>
  <c r="K527" i="45"/>
  <c r="K528" i="45"/>
  <c r="K529" i="45"/>
  <c r="K530" i="45"/>
  <c r="K531" i="45"/>
  <c r="K532" i="45"/>
  <c r="K533" i="45"/>
  <c r="K534" i="45"/>
  <c r="K535" i="45"/>
  <c r="K536" i="45"/>
  <c r="K537" i="45"/>
  <c r="K538" i="45"/>
  <c r="K539" i="45"/>
  <c r="K540" i="45"/>
  <c r="K541" i="45"/>
  <c r="K542" i="45"/>
  <c r="K543" i="45"/>
  <c r="K544" i="45"/>
  <c r="K545" i="45"/>
  <c r="K546" i="45"/>
  <c r="K547" i="45"/>
  <c r="K548" i="45"/>
  <c r="K549" i="45"/>
  <c r="K550" i="45"/>
  <c r="K551" i="45"/>
  <c r="K552" i="45"/>
  <c r="K553" i="45"/>
  <c r="K554" i="45"/>
  <c r="K555" i="45"/>
  <c r="K556" i="45"/>
  <c r="K557" i="45"/>
  <c r="K558" i="45"/>
  <c r="K559" i="45"/>
  <c r="K560" i="45"/>
  <c r="K561" i="45"/>
  <c r="K562" i="45"/>
  <c r="K563" i="45"/>
  <c r="K564" i="45"/>
  <c r="K565" i="45"/>
  <c r="K566" i="45"/>
  <c r="K567" i="45"/>
  <c r="K568" i="45"/>
  <c r="K569" i="45"/>
  <c r="K570" i="45"/>
  <c r="K571" i="45"/>
  <c r="K572" i="45"/>
  <c r="K573" i="45"/>
  <c r="K574" i="45"/>
  <c r="K575" i="45"/>
  <c r="K576" i="45"/>
  <c r="K577" i="45"/>
  <c r="K578" i="45"/>
  <c r="K579" i="45"/>
  <c r="K580" i="45"/>
  <c r="K581" i="45"/>
  <c r="K582" i="45"/>
  <c r="K583" i="45"/>
  <c r="K584" i="45"/>
  <c r="K585" i="45"/>
  <c r="K586" i="45"/>
  <c r="K587" i="45"/>
  <c r="K588" i="45"/>
  <c r="K589" i="45"/>
  <c r="K590" i="45"/>
  <c r="K591" i="45"/>
  <c r="K592" i="45"/>
  <c r="K593" i="45"/>
  <c r="K594" i="45"/>
  <c r="K595" i="45"/>
  <c r="K596" i="45"/>
  <c r="K597" i="45"/>
  <c r="K598" i="45"/>
  <c r="K599" i="45"/>
  <c r="K600" i="45"/>
  <c r="K601" i="45"/>
  <c r="K602" i="45"/>
  <c r="K603" i="45"/>
  <c r="K604" i="45"/>
  <c r="K605" i="45"/>
  <c r="K606" i="45"/>
  <c r="K607" i="45"/>
  <c r="K608" i="45"/>
  <c r="K609" i="45"/>
  <c r="K610" i="45"/>
  <c r="K611" i="45"/>
  <c r="K612" i="45"/>
  <c r="K613" i="45"/>
  <c r="K614" i="45"/>
  <c r="K615" i="45"/>
  <c r="K616" i="45"/>
  <c r="K617" i="45"/>
  <c r="K618" i="45"/>
  <c r="K619" i="45"/>
  <c r="K620" i="45"/>
  <c r="K621" i="45"/>
  <c r="K622" i="45"/>
  <c r="K623" i="45"/>
  <c r="K624" i="45"/>
  <c r="K625" i="45"/>
  <c r="K626" i="45"/>
  <c r="K627" i="45"/>
  <c r="K628" i="45"/>
  <c r="K629" i="45"/>
  <c r="K630" i="45"/>
  <c r="K631" i="45"/>
  <c r="K632" i="45"/>
  <c r="K633" i="45"/>
  <c r="K634" i="45"/>
  <c r="K635" i="45"/>
  <c r="K636" i="45"/>
  <c r="K637" i="45"/>
  <c r="K638" i="45"/>
  <c r="K639" i="45"/>
  <c r="K640" i="45"/>
  <c r="K641" i="45"/>
  <c r="K642" i="45"/>
  <c r="K643" i="45"/>
  <c r="K644" i="45"/>
  <c r="K645" i="45"/>
  <c r="K646" i="45"/>
  <c r="K647" i="45"/>
  <c r="K648" i="45"/>
  <c r="K649" i="45"/>
  <c r="K650" i="45"/>
  <c r="K651" i="45"/>
  <c r="K652" i="45"/>
  <c r="K653" i="45"/>
  <c r="K654" i="45"/>
  <c r="K655" i="45"/>
  <c r="K656" i="45"/>
  <c r="K657" i="45"/>
  <c r="K658" i="45"/>
  <c r="K659" i="45"/>
  <c r="K660" i="45"/>
  <c r="K661" i="45"/>
  <c r="K662" i="45"/>
  <c r="K663" i="45"/>
  <c r="K664" i="45"/>
  <c r="K665" i="45"/>
  <c r="K666" i="45"/>
  <c r="K667" i="45"/>
  <c r="K668" i="45"/>
  <c r="K669" i="45"/>
  <c r="K670" i="45"/>
  <c r="K671" i="45"/>
  <c r="K672" i="45"/>
  <c r="K673" i="45"/>
  <c r="K674" i="45"/>
  <c r="K675" i="45"/>
  <c r="K676" i="45"/>
  <c r="K677" i="45"/>
  <c r="K678" i="45"/>
  <c r="K679" i="45"/>
  <c r="K680" i="45"/>
  <c r="K681" i="45"/>
  <c r="K682" i="45"/>
  <c r="K683" i="45"/>
  <c r="K684" i="45"/>
  <c r="K685" i="45"/>
  <c r="K686" i="45"/>
  <c r="K687" i="45"/>
  <c r="K688" i="45"/>
  <c r="K689" i="45"/>
  <c r="K690" i="45"/>
  <c r="K691" i="45"/>
  <c r="K692" i="45"/>
  <c r="K693" i="45"/>
  <c r="K694" i="45"/>
  <c r="K695" i="45"/>
  <c r="K696" i="45"/>
  <c r="K697" i="45"/>
  <c r="K698" i="45"/>
  <c r="K699" i="45"/>
  <c r="K700" i="45"/>
  <c r="K701" i="45"/>
  <c r="K702" i="45"/>
  <c r="K703" i="45"/>
  <c r="K704" i="45"/>
  <c r="K705" i="45"/>
  <c r="K706" i="45"/>
  <c r="K707" i="45"/>
  <c r="K708" i="45"/>
  <c r="K709" i="45"/>
  <c r="K710" i="45"/>
  <c r="K711" i="45"/>
  <c r="K712" i="45"/>
  <c r="K713" i="45"/>
  <c r="K714" i="45"/>
  <c r="K715" i="45"/>
  <c r="K716" i="45"/>
  <c r="K717" i="45"/>
  <c r="K718" i="45"/>
  <c r="K719" i="45"/>
  <c r="K720" i="45"/>
  <c r="K721" i="45"/>
  <c r="K722" i="45"/>
  <c r="K723" i="45"/>
  <c r="K724" i="45"/>
  <c r="K725" i="45"/>
  <c r="K726" i="45"/>
  <c r="K727" i="45"/>
  <c r="K728" i="45"/>
  <c r="K729" i="45"/>
  <c r="K730" i="45"/>
  <c r="K731" i="45"/>
  <c r="K732" i="45"/>
  <c r="K733" i="45"/>
  <c r="K734" i="45"/>
  <c r="K735" i="45"/>
  <c r="K736" i="45"/>
  <c r="K737" i="45"/>
  <c r="K738" i="45"/>
  <c r="K739" i="45"/>
  <c r="K740" i="45"/>
  <c r="K741" i="45"/>
  <c r="K742" i="45"/>
  <c r="K743" i="45"/>
  <c r="K744" i="45"/>
  <c r="K745" i="45"/>
  <c r="K746" i="45"/>
  <c r="K747" i="45"/>
  <c r="K748" i="45"/>
  <c r="K749" i="45"/>
  <c r="K750" i="45"/>
  <c r="K751" i="45"/>
  <c r="K752" i="45"/>
  <c r="K753" i="45"/>
  <c r="K754" i="45"/>
  <c r="K755" i="45"/>
  <c r="K756" i="45"/>
  <c r="K757" i="45"/>
  <c r="K758" i="45"/>
  <c r="K759" i="45"/>
  <c r="K760" i="45"/>
  <c r="K761" i="45"/>
  <c r="K762" i="45"/>
  <c r="K763" i="45"/>
  <c r="K764" i="45"/>
  <c r="K765" i="45"/>
  <c r="K766" i="45"/>
  <c r="K767" i="45"/>
  <c r="K768" i="45"/>
  <c r="K769" i="45"/>
  <c r="K770" i="45"/>
  <c r="K771" i="45"/>
  <c r="K772" i="45"/>
  <c r="K773" i="45"/>
  <c r="K774" i="45"/>
  <c r="K775" i="45"/>
  <c r="K776" i="45"/>
  <c r="K777" i="45"/>
  <c r="K778" i="45"/>
  <c r="K779" i="45"/>
  <c r="K780" i="45"/>
  <c r="K781" i="45"/>
  <c r="K782" i="45"/>
  <c r="K783" i="45"/>
  <c r="K784" i="45"/>
  <c r="K785" i="45"/>
  <c r="K786" i="45"/>
  <c r="K787" i="45"/>
  <c r="K788" i="45"/>
  <c r="K789" i="45"/>
  <c r="K790" i="45"/>
  <c r="K791" i="45"/>
  <c r="K792" i="45"/>
  <c r="K793" i="45"/>
  <c r="K794" i="45"/>
  <c r="K795" i="45"/>
  <c r="K796" i="45"/>
  <c r="K797" i="45"/>
  <c r="K798" i="45"/>
  <c r="K799" i="45"/>
  <c r="K800" i="45"/>
  <c r="K801" i="45"/>
  <c r="K802" i="45"/>
  <c r="K803" i="45"/>
  <c r="K804" i="45"/>
  <c r="K805" i="45"/>
  <c r="K806" i="45"/>
  <c r="K807" i="45"/>
  <c r="K808" i="45"/>
  <c r="K809" i="45"/>
  <c r="K810" i="45"/>
  <c r="K811" i="45"/>
  <c r="K812" i="45"/>
  <c r="K813" i="45"/>
  <c r="K814" i="45"/>
  <c r="K815" i="45"/>
  <c r="K816" i="45"/>
  <c r="K817" i="45"/>
  <c r="K818" i="45"/>
  <c r="K819" i="45"/>
  <c r="K820" i="45"/>
  <c r="K821" i="45"/>
  <c r="K822" i="45"/>
  <c r="K823" i="45"/>
  <c r="K824" i="45"/>
  <c r="K825" i="45"/>
  <c r="K826" i="45"/>
  <c r="K827" i="45"/>
  <c r="K828" i="45"/>
  <c r="K829" i="45"/>
  <c r="K830" i="45"/>
  <c r="K831" i="45"/>
  <c r="K832" i="45"/>
  <c r="K833" i="45"/>
  <c r="K834" i="45"/>
  <c r="K835" i="45"/>
  <c r="K836" i="45"/>
  <c r="K837" i="45"/>
  <c r="K838" i="45"/>
  <c r="K839" i="45"/>
  <c r="K840" i="45"/>
  <c r="K841" i="45"/>
  <c r="K842" i="45"/>
  <c r="K843" i="45"/>
  <c r="K844" i="45"/>
  <c r="K845" i="45"/>
  <c r="K846" i="45"/>
  <c r="K847" i="45"/>
  <c r="K848" i="45"/>
  <c r="K849" i="45"/>
  <c r="K850" i="45"/>
  <c r="K851" i="45"/>
  <c r="K852" i="45"/>
  <c r="K853" i="45"/>
  <c r="K854" i="45"/>
  <c r="K855" i="45"/>
  <c r="K856" i="45"/>
  <c r="K857" i="45"/>
  <c r="K858" i="45"/>
  <c r="K859" i="45"/>
  <c r="K860" i="45"/>
  <c r="K861" i="45"/>
  <c r="K862" i="45"/>
  <c r="K863" i="45"/>
  <c r="K864" i="45"/>
  <c r="K865" i="45"/>
  <c r="K866" i="45"/>
  <c r="K867" i="45"/>
  <c r="K868" i="45"/>
  <c r="K869" i="45"/>
  <c r="K870" i="45"/>
  <c r="K871" i="45"/>
  <c r="K872" i="45"/>
  <c r="K873" i="45"/>
  <c r="K874" i="45"/>
  <c r="K875" i="45"/>
  <c r="K876" i="45"/>
  <c r="K877" i="45"/>
  <c r="K878" i="45"/>
  <c r="K879" i="45"/>
  <c r="K880" i="45"/>
  <c r="K881" i="45"/>
  <c r="K882" i="45"/>
  <c r="K883" i="45"/>
  <c r="K884" i="45"/>
  <c r="K885" i="45"/>
  <c r="K886" i="45"/>
  <c r="K887" i="45"/>
  <c r="K888" i="45"/>
  <c r="K889" i="45"/>
  <c r="K890" i="45"/>
  <c r="K891" i="45"/>
  <c r="K892" i="45"/>
  <c r="K893" i="45"/>
  <c r="K894" i="45"/>
  <c r="K895" i="45"/>
  <c r="K896" i="45"/>
  <c r="K897" i="45"/>
  <c r="K898" i="45"/>
  <c r="K899" i="45"/>
  <c r="K900" i="45"/>
  <c r="K901" i="45"/>
  <c r="K902" i="45"/>
  <c r="K903" i="45"/>
  <c r="K904" i="45"/>
  <c r="K905" i="45"/>
  <c r="K906" i="45"/>
  <c r="K907" i="45"/>
  <c r="K908" i="45"/>
  <c r="K909" i="45"/>
  <c r="K910" i="45"/>
  <c r="K911" i="45"/>
  <c r="K912" i="45"/>
  <c r="K913" i="45"/>
  <c r="K914" i="45"/>
  <c r="K915" i="45"/>
  <c r="K916" i="45"/>
  <c r="K917" i="45"/>
  <c r="K918" i="45"/>
  <c r="K919" i="45"/>
  <c r="K920" i="45"/>
  <c r="K921" i="45"/>
  <c r="K922" i="45"/>
  <c r="K923" i="45"/>
  <c r="K924" i="45"/>
  <c r="K925" i="45"/>
  <c r="K926" i="45"/>
  <c r="K927" i="45"/>
  <c r="K928" i="45"/>
  <c r="K929" i="45"/>
  <c r="K930" i="45"/>
  <c r="K931" i="45"/>
  <c r="K932" i="45"/>
  <c r="K933" i="45"/>
  <c r="K934" i="45"/>
  <c r="K935" i="45"/>
  <c r="K936" i="45"/>
  <c r="K937" i="45"/>
  <c r="K938" i="45"/>
  <c r="K939" i="45"/>
  <c r="K940" i="45"/>
  <c r="K941" i="45"/>
  <c r="K942" i="45"/>
  <c r="K943" i="45"/>
  <c r="K944" i="45"/>
  <c r="K945" i="45"/>
  <c r="K946" i="45"/>
  <c r="K947" i="45"/>
  <c r="K948" i="45"/>
  <c r="K949" i="45"/>
  <c r="K950" i="45"/>
  <c r="K951" i="45"/>
  <c r="K952" i="45"/>
  <c r="K953" i="45"/>
  <c r="K954" i="45"/>
  <c r="K955" i="45"/>
  <c r="K956" i="45"/>
  <c r="K957" i="45"/>
  <c r="K958" i="45"/>
  <c r="K959" i="45"/>
  <c r="K960" i="45"/>
  <c r="K961" i="45"/>
  <c r="K962" i="45"/>
  <c r="K963" i="45"/>
  <c r="K964" i="45"/>
  <c r="K965" i="45"/>
  <c r="K966" i="45"/>
  <c r="K967" i="45"/>
  <c r="K968" i="45"/>
  <c r="K969" i="45"/>
  <c r="K970" i="45"/>
  <c r="K971" i="45"/>
  <c r="K972" i="45"/>
  <c r="K973" i="45"/>
  <c r="K974" i="45"/>
  <c r="K975" i="45"/>
  <c r="K976" i="45"/>
  <c r="K977" i="45"/>
  <c r="K978" i="45"/>
  <c r="K979" i="45"/>
  <c r="K980" i="45"/>
  <c r="K981" i="45"/>
  <c r="K982" i="45"/>
  <c r="K983" i="45"/>
  <c r="K984" i="45"/>
  <c r="K985" i="45"/>
  <c r="K986" i="45"/>
  <c r="K987" i="45"/>
  <c r="K988" i="45"/>
  <c r="K989" i="45"/>
  <c r="K990" i="45"/>
  <c r="K991" i="45"/>
  <c r="K992" i="45"/>
  <c r="K993" i="45"/>
  <c r="K994" i="45"/>
  <c r="K995" i="45"/>
  <c r="K996" i="45"/>
  <c r="K997" i="45"/>
  <c r="K998" i="45"/>
  <c r="K999" i="45"/>
  <c r="K1000" i="45"/>
  <c r="K1001" i="45"/>
  <c r="K1002" i="45"/>
  <c r="K1003" i="45"/>
  <c r="K1004" i="45"/>
  <c r="K1005" i="45"/>
  <c r="K1006" i="45"/>
  <c r="K1007" i="45"/>
  <c r="K1008" i="45"/>
  <c r="K1009" i="45"/>
  <c r="K1010" i="45"/>
  <c r="K1011" i="45"/>
  <c r="K1012" i="45"/>
  <c r="K1013" i="45"/>
  <c r="K1014" i="45"/>
  <c r="K1015" i="45"/>
  <c r="K1016" i="45"/>
  <c r="K1017" i="45"/>
  <c r="K1018" i="45"/>
  <c r="K1019" i="45"/>
  <c r="K1020" i="45"/>
  <c r="K1021" i="45"/>
  <c r="K1022" i="45"/>
  <c r="K1023" i="45"/>
  <c r="K1024" i="45"/>
  <c r="K1025" i="45"/>
  <c r="K1026" i="45"/>
  <c r="K1027" i="45"/>
  <c r="K1028" i="45"/>
  <c r="K1029" i="45"/>
  <c r="K1030" i="45"/>
  <c r="K1031" i="45"/>
  <c r="K1032" i="45"/>
  <c r="K1033" i="45"/>
  <c r="K1034" i="45"/>
  <c r="K1035" i="45"/>
  <c r="K1036" i="45"/>
  <c r="K1037" i="45"/>
  <c r="K1038" i="45"/>
  <c r="K1039" i="45"/>
  <c r="K1040" i="45"/>
  <c r="K1041" i="45"/>
  <c r="K1042" i="45"/>
  <c r="K1043" i="45"/>
  <c r="K1044" i="45"/>
  <c r="K1045" i="45"/>
  <c r="K1046" i="45"/>
  <c r="K1047" i="45"/>
  <c r="K1048" i="45"/>
  <c r="K1049" i="45"/>
  <c r="K1050" i="45"/>
  <c r="K1051" i="45"/>
  <c r="K1052" i="45"/>
  <c r="K1053" i="45"/>
  <c r="K1054" i="45"/>
  <c r="K1055" i="45"/>
  <c r="K1056" i="45"/>
  <c r="K1057" i="45"/>
  <c r="K1058" i="45"/>
  <c r="K1059" i="45"/>
  <c r="K1060" i="45"/>
  <c r="K1061" i="45"/>
  <c r="K1062" i="45"/>
  <c r="K1063" i="45"/>
  <c r="K1064" i="45"/>
  <c r="K1065" i="45"/>
  <c r="K1066" i="45"/>
  <c r="K1067" i="45"/>
  <c r="K1068" i="45"/>
  <c r="K1069" i="45"/>
  <c r="K1070" i="45"/>
  <c r="K1071" i="45"/>
  <c r="K1072" i="45"/>
  <c r="K1073" i="45"/>
  <c r="K1074" i="45"/>
  <c r="K1075" i="45"/>
  <c r="K1076" i="45"/>
  <c r="K1077" i="45"/>
  <c r="K1078" i="45"/>
  <c r="K1079" i="45"/>
  <c r="K1080" i="45"/>
  <c r="K1081" i="45"/>
  <c r="K1082" i="45"/>
  <c r="K1083" i="45"/>
  <c r="K1084" i="45"/>
  <c r="K1085" i="45"/>
  <c r="K1086" i="45"/>
  <c r="K1087" i="45"/>
  <c r="K1088" i="45"/>
  <c r="K1089" i="45"/>
  <c r="K1090" i="45"/>
  <c r="K1091" i="45"/>
  <c r="K1092" i="45"/>
  <c r="K1093" i="45"/>
  <c r="K1094" i="45"/>
  <c r="K1095" i="45"/>
  <c r="K1096" i="45"/>
  <c r="K1097" i="45"/>
  <c r="K1098" i="45"/>
  <c r="K1099" i="45"/>
  <c r="K1100" i="45"/>
  <c r="K1101" i="45"/>
  <c r="K1102" i="45"/>
  <c r="K1103" i="45"/>
  <c r="K1104" i="45"/>
  <c r="K1105" i="45"/>
  <c r="K1106" i="45"/>
  <c r="K1107" i="45"/>
  <c r="K1108" i="45"/>
  <c r="K1109" i="45"/>
  <c r="K1110" i="45"/>
  <c r="K1111" i="45"/>
  <c r="K1112" i="45"/>
  <c r="K1113" i="45"/>
  <c r="K1114" i="45"/>
  <c r="K1115" i="45"/>
  <c r="K1116" i="45"/>
  <c r="K1117" i="45"/>
  <c r="K1118" i="45"/>
  <c r="K1119" i="45"/>
  <c r="K1120" i="45"/>
  <c r="K1121" i="45"/>
  <c r="K1122" i="45"/>
  <c r="K1123" i="45"/>
  <c r="K1124" i="45"/>
  <c r="K1125" i="45"/>
  <c r="K1126" i="45"/>
  <c r="K1127" i="45"/>
  <c r="K1128" i="45"/>
  <c r="K1129" i="45"/>
  <c r="K1130" i="45"/>
  <c r="K1131" i="45"/>
  <c r="K1132" i="45"/>
  <c r="K1133" i="45"/>
  <c r="K1134" i="45"/>
  <c r="K1135" i="45"/>
  <c r="K1136" i="45"/>
  <c r="K1137" i="45"/>
  <c r="K1138" i="45"/>
  <c r="K1139" i="45"/>
  <c r="K1140" i="45"/>
  <c r="K1141" i="45"/>
  <c r="K1142" i="45"/>
  <c r="K1143" i="45"/>
  <c r="K1144" i="45"/>
  <c r="K1145" i="45"/>
  <c r="K1146" i="45"/>
  <c r="K1147" i="45"/>
  <c r="K1148" i="45"/>
  <c r="K1149" i="45"/>
  <c r="K1150" i="45"/>
  <c r="K1151" i="45"/>
  <c r="K1152" i="45"/>
  <c r="K1153" i="45"/>
  <c r="K1154" i="45"/>
  <c r="K1155" i="45"/>
  <c r="K1156" i="45"/>
  <c r="K1157" i="45"/>
  <c r="K1158" i="45"/>
  <c r="K1159" i="45"/>
  <c r="K1160" i="45"/>
  <c r="K1161" i="45"/>
  <c r="K1162" i="45"/>
  <c r="K1163" i="45"/>
  <c r="K1164" i="45"/>
  <c r="K1165" i="45"/>
  <c r="K1166" i="45"/>
  <c r="K1167" i="45"/>
  <c r="K1168" i="45"/>
  <c r="K1169" i="45"/>
  <c r="K1170" i="45"/>
  <c r="K1171" i="45"/>
  <c r="K1172" i="45"/>
  <c r="K1173" i="45"/>
  <c r="K1174" i="45"/>
  <c r="K1175" i="45"/>
  <c r="K1176" i="45"/>
  <c r="K1177" i="45"/>
  <c r="K1178" i="45"/>
  <c r="K1179" i="45"/>
  <c r="K1180" i="45"/>
  <c r="K1181" i="45"/>
  <c r="K1182" i="45"/>
  <c r="K1183" i="45"/>
  <c r="K1184" i="45"/>
  <c r="K1185" i="45"/>
  <c r="K1186" i="45"/>
  <c r="K1187" i="45"/>
  <c r="K1188" i="45"/>
  <c r="K1189" i="45"/>
  <c r="K1190" i="45"/>
  <c r="K1191" i="45"/>
  <c r="K1192" i="45"/>
  <c r="K1193" i="45"/>
  <c r="K1194" i="45"/>
  <c r="K1195" i="45"/>
  <c r="K1196" i="45"/>
  <c r="K1197" i="45"/>
  <c r="K1198" i="45"/>
  <c r="K1199" i="45"/>
  <c r="K1200" i="45"/>
  <c r="K1201" i="45"/>
  <c r="K1202" i="45"/>
  <c r="K1203" i="45"/>
  <c r="K1204" i="45"/>
  <c r="K1205" i="45"/>
  <c r="K1206" i="45"/>
  <c r="K1207" i="45"/>
  <c r="K1208" i="45"/>
  <c r="K1209" i="45"/>
  <c r="K1210" i="45"/>
  <c r="K1211" i="45"/>
  <c r="K1212" i="45"/>
  <c r="K1213" i="45"/>
  <c r="K1214" i="45"/>
  <c r="K1215" i="45"/>
  <c r="K1216" i="45"/>
  <c r="K1217" i="45"/>
  <c r="K1218" i="45"/>
  <c r="K1219" i="45"/>
  <c r="K1220" i="45"/>
  <c r="K1221" i="45"/>
  <c r="K1222" i="45"/>
  <c r="K1223" i="45"/>
  <c r="K1224" i="45"/>
  <c r="K1225" i="45"/>
  <c r="K1226" i="45"/>
  <c r="K1227" i="45"/>
  <c r="K1228" i="45"/>
  <c r="K1229" i="45"/>
  <c r="K1230" i="45"/>
  <c r="K1231" i="45"/>
  <c r="K1232" i="45"/>
  <c r="K1233" i="45"/>
  <c r="K1234" i="45"/>
  <c r="K1235" i="45"/>
  <c r="K1236" i="45"/>
  <c r="K1237" i="45"/>
  <c r="K1238" i="45"/>
  <c r="K1239" i="45"/>
  <c r="K1240" i="45"/>
  <c r="K1241" i="45"/>
  <c r="K1242" i="45"/>
  <c r="K1243" i="45"/>
  <c r="K1244" i="45"/>
  <c r="K1245" i="45"/>
  <c r="K1246" i="45"/>
  <c r="K1247" i="45"/>
  <c r="K1248" i="45"/>
  <c r="K1249" i="45"/>
  <c r="K1250" i="45"/>
  <c r="K1251" i="45"/>
  <c r="K1252" i="45"/>
  <c r="K1253" i="45"/>
  <c r="K1254" i="45"/>
  <c r="K1255" i="45"/>
  <c r="K1256" i="45"/>
  <c r="K1257" i="45"/>
  <c r="K1258" i="45"/>
  <c r="K1259" i="45"/>
  <c r="K1260" i="45"/>
  <c r="K1261" i="45"/>
  <c r="K1262" i="45"/>
  <c r="K1263" i="45"/>
  <c r="K1264" i="45"/>
  <c r="K1265" i="45"/>
  <c r="K1266" i="45"/>
  <c r="K1267" i="45"/>
  <c r="K1268" i="45"/>
  <c r="K1269" i="45"/>
  <c r="K1270" i="45"/>
  <c r="K1271" i="45"/>
  <c r="K1272" i="45"/>
  <c r="K1273" i="45"/>
  <c r="K1274" i="45"/>
  <c r="K1275" i="45"/>
  <c r="K1276" i="45"/>
  <c r="K1277" i="45"/>
  <c r="K1278" i="45"/>
  <c r="K1279" i="45"/>
  <c r="K1280" i="45"/>
  <c r="K1281" i="45"/>
  <c r="K1282" i="45"/>
  <c r="K1283" i="45"/>
  <c r="K1284" i="45"/>
  <c r="K1285" i="45"/>
  <c r="K1286" i="45"/>
  <c r="K1287" i="45"/>
  <c r="K1288" i="45"/>
  <c r="K1289" i="45"/>
  <c r="K1290" i="45"/>
  <c r="K1291" i="45"/>
  <c r="K1292" i="45"/>
  <c r="K1293" i="45"/>
  <c r="K1294" i="45"/>
  <c r="K1295" i="45"/>
  <c r="K1296" i="45"/>
  <c r="K1297" i="45"/>
  <c r="K1298" i="45"/>
  <c r="K1299" i="45"/>
  <c r="K1300" i="45"/>
  <c r="K1301" i="45"/>
  <c r="K1302" i="45"/>
  <c r="K1303" i="45"/>
  <c r="K1304" i="45"/>
  <c r="K1305" i="45"/>
  <c r="K1306" i="45"/>
  <c r="K1307" i="45"/>
  <c r="K1308" i="45"/>
  <c r="K1309" i="45"/>
  <c r="K1310" i="45"/>
  <c r="K1311" i="45"/>
  <c r="K1312" i="45"/>
  <c r="K1313" i="45"/>
  <c r="K1314" i="45"/>
  <c r="K1315" i="45"/>
  <c r="K1316" i="45"/>
  <c r="K1317" i="45"/>
  <c r="K1318" i="45"/>
  <c r="K1319" i="45"/>
  <c r="K1320" i="45"/>
  <c r="K1321" i="45"/>
  <c r="K1322" i="45"/>
  <c r="K1323" i="45"/>
  <c r="K1324" i="45"/>
  <c r="K1325" i="45"/>
  <c r="K1326" i="45"/>
  <c r="K1327" i="45"/>
  <c r="K1328" i="45"/>
  <c r="K1329" i="45"/>
  <c r="K1330" i="45"/>
  <c r="K1331" i="45"/>
  <c r="K1332" i="45"/>
  <c r="K1333" i="45"/>
  <c r="K1334" i="45"/>
  <c r="K1335" i="45"/>
  <c r="K1336" i="45"/>
  <c r="K1337" i="45"/>
  <c r="K1338" i="45"/>
  <c r="K1339" i="45"/>
  <c r="K1340" i="45"/>
  <c r="K1341" i="45"/>
  <c r="K1342" i="45"/>
  <c r="K1343" i="45"/>
  <c r="K1344" i="45"/>
  <c r="K1345" i="45"/>
  <c r="K1346" i="45"/>
  <c r="K1347" i="45"/>
  <c r="K1348" i="45"/>
  <c r="K1349" i="45"/>
  <c r="K1350" i="45"/>
  <c r="K1351" i="45"/>
  <c r="K1352" i="45"/>
  <c r="K1353" i="45"/>
  <c r="K1354" i="45"/>
  <c r="K1355" i="45"/>
  <c r="K1356" i="45"/>
  <c r="K1357" i="45"/>
  <c r="K1358" i="45"/>
  <c r="K1359" i="45"/>
  <c r="K1360" i="45"/>
  <c r="K1361" i="45"/>
  <c r="K1362" i="45"/>
  <c r="K1363" i="45"/>
  <c r="K1364" i="45"/>
  <c r="K1365" i="45"/>
  <c r="K1366" i="45"/>
  <c r="K1367" i="45"/>
  <c r="K1368" i="45"/>
  <c r="K1369" i="45"/>
  <c r="K1370" i="45"/>
  <c r="K1371" i="45"/>
  <c r="K1372" i="45"/>
  <c r="K1373" i="45"/>
  <c r="K1374" i="45"/>
  <c r="K1375" i="45"/>
  <c r="K1376" i="45"/>
  <c r="K1377" i="45"/>
  <c r="K1378" i="45"/>
  <c r="K1379" i="45"/>
  <c r="K1380" i="45"/>
  <c r="K1381" i="45"/>
  <c r="K1382" i="45"/>
  <c r="K1383" i="45"/>
  <c r="K1384" i="45"/>
  <c r="K1385" i="45"/>
  <c r="K1386" i="45"/>
  <c r="K1387" i="45"/>
  <c r="K1388" i="45"/>
  <c r="K1389" i="45"/>
  <c r="K1390" i="45"/>
  <c r="K1391" i="45"/>
  <c r="K1392" i="45"/>
  <c r="K1393" i="45"/>
  <c r="K1394" i="45"/>
  <c r="K1395" i="45"/>
  <c r="K1396" i="45"/>
  <c r="K1397" i="45"/>
  <c r="K1398" i="45"/>
  <c r="K1399" i="45"/>
  <c r="K1400" i="45"/>
  <c r="K1401" i="45"/>
  <c r="K1402" i="45"/>
  <c r="K1403" i="45"/>
  <c r="K1404" i="45"/>
  <c r="K1405" i="45"/>
  <c r="K1406" i="45"/>
  <c r="K1407" i="45"/>
  <c r="K1408" i="45"/>
  <c r="K1409" i="45"/>
  <c r="K1410" i="45"/>
  <c r="K1411" i="45"/>
  <c r="K1412" i="45"/>
  <c r="K1413" i="45"/>
  <c r="K1414" i="45"/>
  <c r="K1415" i="45"/>
  <c r="K1416" i="45"/>
  <c r="K1417" i="45"/>
  <c r="K1418" i="45"/>
  <c r="K1419" i="45"/>
  <c r="K1420" i="45"/>
  <c r="K1421" i="45"/>
  <c r="K1422" i="45"/>
  <c r="K1423" i="45"/>
  <c r="K1424" i="45"/>
  <c r="K1425" i="45"/>
  <c r="K1426" i="45"/>
  <c r="K1427" i="45"/>
  <c r="K1428" i="45"/>
  <c r="K1429" i="45"/>
  <c r="K1430" i="45"/>
  <c r="K1431" i="45"/>
  <c r="K1432" i="45"/>
  <c r="K1433" i="45"/>
  <c r="K1434" i="45"/>
  <c r="K1435" i="45"/>
  <c r="K1436" i="45"/>
  <c r="K1437" i="45"/>
  <c r="K1438" i="45"/>
  <c r="K1439" i="45"/>
  <c r="K1440" i="45"/>
  <c r="K1441" i="45"/>
  <c r="K1442" i="45"/>
  <c r="K1443" i="45"/>
  <c r="K1444" i="45"/>
  <c r="K1445" i="45"/>
  <c r="K1446" i="45"/>
  <c r="K1447" i="45"/>
  <c r="K1448" i="45"/>
  <c r="K1449" i="45"/>
  <c r="K1450" i="45"/>
  <c r="K1451" i="45"/>
  <c r="K1452" i="45"/>
  <c r="K1453" i="45"/>
  <c r="K1454" i="45"/>
  <c r="K1455" i="45"/>
  <c r="K1456" i="45"/>
  <c r="K1457" i="45"/>
  <c r="K1458" i="45"/>
  <c r="K1459" i="45"/>
  <c r="K1460" i="45"/>
  <c r="K1461" i="45"/>
  <c r="K1462" i="45"/>
  <c r="K1463" i="45"/>
  <c r="K1464" i="45"/>
  <c r="K1465" i="45"/>
  <c r="K1466" i="45"/>
  <c r="K1467" i="45"/>
  <c r="K1468" i="45"/>
  <c r="K1469" i="45"/>
  <c r="K1470" i="45"/>
  <c r="K1471" i="45"/>
  <c r="K1472" i="45"/>
  <c r="K1473" i="45"/>
  <c r="K1474" i="45"/>
  <c r="K1475" i="45"/>
  <c r="K1476" i="45"/>
  <c r="K1477" i="45"/>
  <c r="K1478" i="45"/>
  <c r="K1479" i="45"/>
  <c r="K1480" i="45"/>
  <c r="K1481" i="45"/>
  <c r="K1482" i="45"/>
  <c r="K1483" i="45"/>
  <c r="K1484" i="45"/>
  <c r="K1485" i="45"/>
  <c r="K1486" i="45"/>
  <c r="K1487" i="45"/>
  <c r="K1488" i="45"/>
  <c r="K1489" i="45"/>
  <c r="K1490" i="45"/>
  <c r="K1491" i="45"/>
  <c r="K1492" i="45"/>
  <c r="K1493" i="45"/>
  <c r="K1494" i="45"/>
  <c r="K1495" i="45"/>
  <c r="K1496" i="45"/>
  <c r="K1497" i="45"/>
  <c r="K1498" i="45"/>
  <c r="K1499" i="45"/>
  <c r="K1500" i="45"/>
  <c r="K1501" i="45"/>
  <c r="K1502" i="45"/>
  <c r="K1503" i="45"/>
  <c r="K1504" i="45"/>
  <c r="K1505" i="45"/>
  <c r="K1506" i="45"/>
  <c r="K1507" i="45"/>
  <c r="K1508" i="45"/>
  <c r="K1509" i="45"/>
  <c r="K1510" i="45"/>
  <c r="K1511" i="45"/>
  <c r="K1512" i="45"/>
  <c r="K1513" i="45"/>
  <c r="K1514" i="45"/>
  <c r="K1515" i="45"/>
  <c r="K1516" i="45"/>
  <c r="K1517" i="45"/>
  <c r="K1518" i="45"/>
  <c r="K1519" i="45"/>
  <c r="K1520" i="45"/>
  <c r="K1521" i="45"/>
  <c r="K1522" i="45"/>
  <c r="K1523" i="45"/>
  <c r="K1524" i="45"/>
  <c r="K1525" i="45"/>
  <c r="K1526" i="45"/>
  <c r="K1527" i="45"/>
  <c r="K1528" i="45"/>
  <c r="K1529" i="45"/>
  <c r="K1530" i="45"/>
  <c r="K1531" i="45"/>
  <c r="K1532" i="45"/>
  <c r="K1533" i="45"/>
  <c r="K1534" i="45"/>
  <c r="K1535" i="45"/>
  <c r="K1536" i="45"/>
  <c r="K1537" i="45"/>
  <c r="K1538" i="45"/>
  <c r="K1539" i="45"/>
  <c r="K1540" i="45"/>
  <c r="K1541" i="45"/>
  <c r="K1542" i="45"/>
  <c r="K1543" i="45"/>
  <c r="K1544" i="45"/>
  <c r="K1545" i="45"/>
  <c r="K1546" i="45"/>
  <c r="K1547" i="45"/>
  <c r="K1548" i="45"/>
  <c r="K1549" i="45"/>
  <c r="K1550" i="45"/>
  <c r="K1551" i="45"/>
  <c r="K1552" i="45"/>
  <c r="K1553" i="45"/>
  <c r="K1554" i="45"/>
  <c r="K1555" i="45"/>
  <c r="K1556" i="45"/>
  <c r="K1557" i="45"/>
  <c r="K1558" i="45"/>
  <c r="K1559" i="45"/>
  <c r="K1560" i="45"/>
  <c r="K1561" i="45"/>
  <c r="K1562" i="45"/>
  <c r="K1563" i="45"/>
  <c r="K1564" i="45"/>
  <c r="K1565" i="45"/>
  <c r="K1566" i="45"/>
  <c r="K1567" i="45"/>
  <c r="K1568" i="45"/>
  <c r="K1569" i="45"/>
  <c r="K1570" i="45"/>
  <c r="K1571" i="45"/>
  <c r="K1572" i="45"/>
  <c r="K1573" i="45"/>
  <c r="K1574" i="45"/>
  <c r="K1575" i="45"/>
  <c r="K1576" i="45"/>
  <c r="K1577" i="45"/>
  <c r="K1578" i="45"/>
  <c r="K1579" i="45"/>
  <c r="K1580" i="45"/>
  <c r="K1581" i="45"/>
  <c r="K1582" i="45"/>
  <c r="K1583" i="45"/>
  <c r="K1584" i="45"/>
  <c r="K1585" i="45"/>
  <c r="K1586" i="45"/>
  <c r="K1587" i="45"/>
  <c r="K1588" i="45"/>
  <c r="K1589" i="45"/>
  <c r="K1590" i="45"/>
  <c r="K1591" i="45"/>
  <c r="K1592" i="45"/>
  <c r="K1593" i="45"/>
  <c r="K1594" i="45"/>
  <c r="K1595" i="45"/>
  <c r="K1596" i="45"/>
  <c r="K1597" i="45"/>
  <c r="K1598" i="45"/>
  <c r="K1599" i="45"/>
  <c r="K1600" i="45"/>
  <c r="K1601" i="45"/>
  <c r="K1602" i="45"/>
  <c r="K1603" i="45"/>
  <c r="K1604" i="45"/>
  <c r="K1605" i="45"/>
  <c r="K1606" i="45"/>
  <c r="K1607" i="45"/>
  <c r="K1608" i="45"/>
  <c r="K1609" i="45"/>
  <c r="K1610" i="45"/>
  <c r="K1611" i="45"/>
  <c r="K1612" i="45"/>
  <c r="K1613" i="45"/>
  <c r="K1614" i="45"/>
  <c r="K1615" i="45"/>
  <c r="K1616" i="45"/>
  <c r="K1617" i="45"/>
  <c r="K1618" i="45"/>
  <c r="K1619" i="45"/>
  <c r="K1620" i="45"/>
  <c r="K1621" i="45"/>
  <c r="K1622" i="45"/>
  <c r="K1623" i="45"/>
  <c r="K1624" i="45"/>
  <c r="K1625" i="45"/>
  <c r="K1626" i="45"/>
  <c r="K1627" i="45"/>
  <c r="K1628" i="45"/>
  <c r="K1629" i="45"/>
  <c r="K1630" i="45"/>
  <c r="K1631" i="45"/>
  <c r="K1632" i="45"/>
  <c r="K1633" i="45"/>
  <c r="K1634" i="45"/>
  <c r="K1635" i="45"/>
  <c r="K1636" i="45"/>
  <c r="K1637" i="45"/>
  <c r="K1638" i="45"/>
  <c r="K1639" i="45"/>
  <c r="K1640" i="45"/>
  <c r="K1641" i="45"/>
  <c r="K1642" i="45"/>
  <c r="K1643" i="45"/>
  <c r="K1644" i="45"/>
  <c r="K1645" i="45"/>
  <c r="K1646" i="45"/>
  <c r="K1647" i="45"/>
  <c r="K1648" i="45"/>
  <c r="K1649" i="45"/>
  <c r="K1650" i="45"/>
  <c r="K1651" i="45"/>
  <c r="K1652" i="45"/>
  <c r="K1653" i="45"/>
  <c r="K1654" i="45"/>
  <c r="K1655" i="45"/>
  <c r="K1656" i="45"/>
  <c r="K1657" i="45"/>
  <c r="K1658" i="45"/>
  <c r="K1659" i="45"/>
  <c r="K1660" i="45"/>
  <c r="K1661" i="45"/>
  <c r="K1662" i="45"/>
  <c r="K1663" i="45"/>
  <c r="K1664" i="45"/>
  <c r="K1665" i="45"/>
  <c r="K1666" i="45"/>
  <c r="K1667" i="45"/>
  <c r="K1668" i="45"/>
  <c r="K1669" i="45"/>
  <c r="K1670" i="45"/>
  <c r="K1671" i="45"/>
  <c r="K1672" i="45"/>
  <c r="K1673" i="45"/>
  <c r="K1674" i="45"/>
  <c r="K1675" i="45"/>
  <c r="K1676" i="45"/>
  <c r="K1677" i="45"/>
  <c r="K1678" i="45"/>
  <c r="K1679" i="45"/>
  <c r="K1680" i="45"/>
  <c r="K1681" i="45"/>
  <c r="K1682" i="45"/>
  <c r="K1683" i="45"/>
  <c r="K1684" i="45"/>
  <c r="K1685" i="45"/>
  <c r="K1686" i="45"/>
  <c r="K1687" i="45"/>
  <c r="K1688" i="45"/>
  <c r="K1689" i="45"/>
  <c r="K1690" i="45"/>
  <c r="K1691" i="45"/>
  <c r="K1692" i="45"/>
  <c r="K1693" i="45"/>
  <c r="K1694" i="45"/>
  <c r="K1695" i="45"/>
  <c r="K1696" i="45"/>
  <c r="K1697" i="45"/>
  <c r="K1698" i="45"/>
  <c r="K1699" i="45"/>
  <c r="K1700" i="45"/>
  <c r="K1701" i="45"/>
  <c r="K1702" i="45"/>
  <c r="K1703" i="45"/>
  <c r="K1704" i="45"/>
  <c r="K1705" i="45"/>
  <c r="K1706" i="45"/>
  <c r="K1707" i="45"/>
  <c r="K1708" i="45"/>
  <c r="K1709" i="45"/>
  <c r="K1710" i="45"/>
  <c r="K1711" i="45"/>
  <c r="K1712" i="45"/>
  <c r="K1713" i="45"/>
  <c r="K1714" i="45"/>
  <c r="K1715" i="45"/>
  <c r="K1716" i="45"/>
  <c r="K1717" i="45"/>
  <c r="K1718" i="45"/>
  <c r="K1719" i="45"/>
  <c r="K1720" i="45"/>
  <c r="K1721" i="45"/>
  <c r="K1722" i="45"/>
  <c r="K1723" i="45"/>
  <c r="K1724" i="45"/>
  <c r="K1725" i="45"/>
  <c r="K1726" i="45"/>
  <c r="K1727" i="45"/>
  <c r="K1728" i="45"/>
  <c r="K1729" i="45"/>
  <c r="K1730" i="45"/>
  <c r="K1731" i="45"/>
  <c r="K1732" i="45"/>
  <c r="K1733" i="45"/>
  <c r="K1734" i="45"/>
  <c r="K1735" i="45"/>
  <c r="K1736" i="45"/>
  <c r="K1737" i="45"/>
  <c r="K1738" i="45"/>
  <c r="K1739" i="45"/>
  <c r="K1740" i="45"/>
  <c r="K1741" i="45"/>
  <c r="K1742" i="45"/>
  <c r="K1743" i="45"/>
  <c r="K1744" i="45"/>
  <c r="K1745" i="45"/>
  <c r="K1746" i="45"/>
  <c r="K1747" i="45"/>
  <c r="K1748" i="45"/>
  <c r="K1749" i="45"/>
  <c r="K1750" i="45"/>
  <c r="K1751" i="45"/>
  <c r="K1752" i="45"/>
  <c r="K1753" i="45"/>
  <c r="K1754" i="45"/>
  <c r="K1755" i="45"/>
  <c r="K1756" i="45"/>
  <c r="K1757" i="45"/>
  <c r="K1758" i="45"/>
  <c r="K1759" i="45"/>
  <c r="K1760" i="45"/>
  <c r="K1761" i="45"/>
  <c r="K1762" i="45"/>
  <c r="K1763" i="45"/>
  <c r="K1764" i="45"/>
  <c r="K1765" i="45"/>
  <c r="K1766" i="45"/>
  <c r="K1767" i="45"/>
  <c r="K1768" i="45"/>
  <c r="K1769" i="45"/>
  <c r="K1770" i="45"/>
  <c r="K1771" i="45"/>
  <c r="K1772" i="45"/>
  <c r="K1773" i="45"/>
  <c r="K1774" i="45"/>
  <c r="K1775" i="45"/>
  <c r="K1776" i="45"/>
  <c r="K1777" i="45"/>
  <c r="K1778" i="45"/>
  <c r="K1779" i="45"/>
  <c r="K1780" i="45"/>
  <c r="K1781" i="45"/>
  <c r="K1782" i="45"/>
  <c r="K1783" i="45"/>
  <c r="K1784" i="45"/>
  <c r="K1785" i="45"/>
  <c r="K1786" i="45"/>
  <c r="K1787" i="45"/>
  <c r="K1788" i="45"/>
  <c r="K1789" i="45"/>
  <c r="K1790" i="45"/>
  <c r="K1791" i="45"/>
  <c r="K1792" i="45"/>
  <c r="K1793" i="45"/>
  <c r="K1794" i="45"/>
  <c r="K1795" i="45"/>
  <c r="K1796" i="45"/>
  <c r="K1797" i="45"/>
  <c r="K1798" i="45"/>
  <c r="K1799" i="45"/>
  <c r="K1800" i="45"/>
  <c r="K1801" i="45"/>
  <c r="K1802" i="45"/>
  <c r="K1803" i="45"/>
  <c r="K1804" i="45"/>
  <c r="K1805" i="45"/>
  <c r="K1806" i="45"/>
  <c r="K1807" i="45"/>
  <c r="K1808" i="45"/>
  <c r="K1809" i="45"/>
  <c r="K1810" i="45"/>
  <c r="K1811" i="45"/>
  <c r="K1812" i="45"/>
  <c r="K1813" i="45"/>
  <c r="K1814" i="45"/>
  <c r="K1815" i="45"/>
  <c r="K1816" i="45"/>
  <c r="K1817" i="45"/>
  <c r="K1818" i="45"/>
  <c r="K1819" i="45"/>
  <c r="K1820" i="45"/>
  <c r="K1821" i="45"/>
  <c r="K1822" i="45"/>
  <c r="K1823" i="45"/>
  <c r="K1824" i="45"/>
  <c r="K1825" i="45"/>
  <c r="K1826" i="45"/>
  <c r="K1827" i="45"/>
  <c r="K1828" i="45"/>
  <c r="K1829" i="45"/>
  <c r="K1830" i="45"/>
  <c r="K1831" i="45"/>
  <c r="K1832" i="45"/>
  <c r="K1833" i="45"/>
  <c r="K1834" i="45"/>
  <c r="K1835" i="45"/>
  <c r="K1836" i="45"/>
  <c r="K1837" i="45"/>
  <c r="K1838" i="45"/>
  <c r="K1839" i="45"/>
  <c r="K1840" i="45"/>
  <c r="K1841" i="45"/>
  <c r="K1842" i="45"/>
  <c r="K1843" i="45"/>
  <c r="K1844" i="45"/>
  <c r="K1845" i="45"/>
  <c r="K1846" i="45"/>
  <c r="K1847" i="45"/>
  <c r="K1848" i="45"/>
  <c r="K1849" i="45"/>
  <c r="K1850" i="45"/>
  <c r="K1851" i="45"/>
  <c r="K1852" i="45"/>
  <c r="K1853" i="45"/>
  <c r="K1854" i="45"/>
  <c r="K1855" i="45"/>
  <c r="K1856" i="45"/>
  <c r="K1857" i="45"/>
  <c r="K1858" i="45"/>
  <c r="K1859" i="45"/>
  <c r="K1860" i="45"/>
  <c r="K1861" i="45"/>
  <c r="K1862" i="45"/>
  <c r="K1863" i="45"/>
  <c r="K1864" i="45"/>
  <c r="K1865" i="45"/>
  <c r="K1866" i="45"/>
  <c r="K1867" i="45"/>
  <c r="K1868" i="45"/>
  <c r="K1869" i="45"/>
  <c r="K1870" i="45"/>
  <c r="K1871" i="45"/>
  <c r="K1872" i="45"/>
  <c r="K1873" i="45"/>
  <c r="K1874" i="45"/>
  <c r="K1875" i="45"/>
  <c r="K1876" i="45"/>
  <c r="K1877" i="45"/>
  <c r="K1878" i="45"/>
  <c r="K1879" i="45"/>
  <c r="K1880" i="45"/>
  <c r="K1881" i="45"/>
  <c r="K1882" i="45"/>
  <c r="K1883" i="45"/>
  <c r="K1884" i="45"/>
  <c r="K1885" i="45"/>
  <c r="K1886" i="45"/>
  <c r="K1887" i="45"/>
  <c r="K1888" i="45"/>
  <c r="K1889" i="45"/>
  <c r="K1890" i="45"/>
  <c r="K1891" i="45"/>
  <c r="K1892" i="45"/>
  <c r="K1893" i="45"/>
  <c r="K1894" i="45"/>
  <c r="K1895" i="45"/>
  <c r="K1896" i="45"/>
  <c r="K1897" i="45"/>
  <c r="K1898" i="45"/>
  <c r="K1899" i="45"/>
  <c r="K1900" i="45"/>
  <c r="K1901" i="45"/>
  <c r="K1902" i="45"/>
  <c r="K1903" i="45"/>
  <c r="K1904" i="45"/>
  <c r="K1905" i="45"/>
  <c r="K1906" i="45"/>
  <c r="K1907" i="45"/>
  <c r="K1908" i="45"/>
  <c r="K1909" i="45"/>
  <c r="K1910" i="45"/>
  <c r="K1911" i="45"/>
  <c r="K1912" i="45"/>
  <c r="K1913" i="45"/>
  <c r="K1914" i="45"/>
  <c r="K1915" i="45"/>
  <c r="K1916" i="45"/>
  <c r="K1917" i="45"/>
  <c r="K1918" i="45"/>
  <c r="K1919" i="45"/>
  <c r="K1920" i="45"/>
  <c r="K1921" i="45"/>
  <c r="K1922" i="45"/>
  <c r="K1923" i="45"/>
  <c r="K1924" i="45"/>
  <c r="K1925" i="45"/>
  <c r="K1926" i="45"/>
  <c r="K1927" i="45"/>
  <c r="K1928" i="45"/>
  <c r="K1929" i="45"/>
  <c r="K1930" i="45"/>
  <c r="K1931" i="45"/>
  <c r="K1932" i="45"/>
  <c r="K1933" i="45"/>
  <c r="K1934" i="45"/>
  <c r="K1935" i="45"/>
  <c r="K1936" i="45"/>
  <c r="K1937" i="45"/>
  <c r="K1938" i="45"/>
  <c r="K1939" i="45"/>
  <c r="K1940" i="45"/>
  <c r="K1941" i="45"/>
  <c r="K1942" i="45"/>
  <c r="K1943" i="45"/>
  <c r="K1944" i="45"/>
  <c r="K1945" i="45"/>
  <c r="K1946" i="45"/>
  <c r="K1947" i="45"/>
  <c r="K1948" i="45"/>
  <c r="K1949" i="45"/>
  <c r="K1950" i="45"/>
  <c r="K1951" i="45"/>
  <c r="K1952" i="45"/>
  <c r="K1953" i="45"/>
  <c r="K1954" i="45"/>
  <c r="K1955" i="45"/>
  <c r="K1956" i="45"/>
  <c r="K1957" i="45"/>
  <c r="K1958" i="45"/>
  <c r="K1959" i="45"/>
  <c r="K1960" i="45"/>
  <c r="K1961" i="45"/>
  <c r="K1962" i="45"/>
  <c r="K1963" i="45"/>
  <c r="K1964" i="45"/>
  <c r="K1965" i="45"/>
  <c r="K1966" i="45"/>
  <c r="K1967" i="45"/>
  <c r="K1968" i="45"/>
  <c r="K1969" i="45"/>
  <c r="K1970" i="45"/>
  <c r="K1971" i="45"/>
  <c r="K1972" i="45"/>
  <c r="K1973" i="45"/>
  <c r="K1974" i="45"/>
  <c r="K1975" i="45"/>
  <c r="K1976" i="45"/>
  <c r="K1977" i="45"/>
  <c r="K1978" i="45"/>
  <c r="K1979" i="45"/>
  <c r="K1980" i="45"/>
  <c r="K1981" i="45"/>
  <c r="K1982" i="45"/>
  <c r="K1983" i="45"/>
  <c r="K1984" i="45"/>
  <c r="K1985" i="45"/>
  <c r="K1986" i="45"/>
  <c r="K1987" i="45"/>
  <c r="K1988" i="45"/>
  <c r="K1989" i="45"/>
  <c r="K1990" i="45"/>
  <c r="K1991" i="45"/>
  <c r="K1992" i="45"/>
  <c r="K1993" i="45"/>
  <c r="K1994" i="45"/>
  <c r="K1995" i="45"/>
  <c r="K1996" i="45"/>
  <c r="K1997" i="45"/>
  <c r="K1998" i="45"/>
  <c r="K1999" i="45"/>
  <c r="K2000" i="45"/>
  <c r="K2001" i="45"/>
  <c r="K2002" i="45"/>
  <c r="K2003" i="45"/>
  <c r="K2004" i="45"/>
  <c r="K2005" i="45"/>
  <c r="K2006" i="45"/>
  <c r="K2007" i="45"/>
  <c r="K2008" i="45"/>
  <c r="K2009" i="45"/>
  <c r="K2010" i="45"/>
  <c r="K2011" i="45"/>
  <c r="K2012" i="45"/>
  <c r="K2013" i="45"/>
  <c r="K2014" i="45"/>
  <c r="K2015" i="45"/>
  <c r="K2016" i="45"/>
  <c r="K2017" i="45"/>
  <c r="K2018" i="45"/>
  <c r="K2019" i="45"/>
  <c r="K2020" i="45"/>
  <c r="K2021" i="45"/>
  <c r="K2022" i="45"/>
  <c r="K2023" i="45"/>
  <c r="K2024" i="45"/>
  <c r="K2025" i="45"/>
  <c r="K2026" i="45"/>
  <c r="K2027" i="45"/>
  <c r="K2028" i="45"/>
  <c r="K2029" i="45"/>
  <c r="K2030" i="45"/>
  <c r="K2031" i="45"/>
  <c r="K2032" i="45"/>
  <c r="K2033" i="45"/>
  <c r="K2034" i="45"/>
  <c r="K2035" i="45"/>
  <c r="K2036" i="45"/>
  <c r="K2037" i="45"/>
  <c r="K2038" i="45"/>
  <c r="K2039" i="45"/>
  <c r="K2040" i="45"/>
  <c r="K2041" i="45"/>
  <c r="K2042" i="45"/>
  <c r="K2043" i="45"/>
  <c r="K2044" i="45"/>
  <c r="K2045" i="45"/>
  <c r="K2046" i="45"/>
  <c r="K2047" i="45"/>
  <c r="K2048" i="45"/>
  <c r="K2049" i="45"/>
  <c r="K2050" i="45"/>
  <c r="K2051" i="45"/>
  <c r="K2052" i="45"/>
  <c r="K2053" i="45"/>
  <c r="K2054" i="45"/>
  <c r="K2055" i="45"/>
  <c r="K2056" i="45"/>
  <c r="K2057" i="45"/>
  <c r="K2058" i="45"/>
  <c r="K2059" i="45"/>
  <c r="K2060" i="45"/>
  <c r="K2061" i="45"/>
  <c r="K2062" i="45"/>
  <c r="K2063" i="45"/>
  <c r="K2064" i="45"/>
  <c r="K2065" i="45"/>
  <c r="K2066" i="45"/>
  <c r="K2067" i="45"/>
  <c r="K2068" i="45"/>
  <c r="K2069" i="45"/>
  <c r="K2070" i="45"/>
  <c r="K2071" i="45"/>
  <c r="K2072" i="45"/>
  <c r="K2073" i="45"/>
  <c r="K2074" i="45"/>
  <c r="K2075" i="45"/>
  <c r="K2076" i="45"/>
  <c r="K2077" i="45"/>
  <c r="K2078" i="45"/>
  <c r="K2079" i="45"/>
  <c r="K2080" i="45"/>
  <c r="K2081" i="45"/>
  <c r="K2082" i="45"/>
  <c r="K2083" i="45"/>
  <c r="K2084" i="45"/>
  <c r="K2085" i="45"/>
  <c r="K2086" i="45"/>
  <c r="K2087" i="45"/>
  <c r="K2088" i="45"/>
  <c r="K2089" i="45"/>
  <c r="K2090" i="45"/>
  <c r="K2091" i="45"/>
  <c r="K2092" i="45"/>
  <c r="K2093" i="45"/>
  <c r="K2094" i="45"/>
  <c r="K2095" i="45"/>
  <c r="K2096" i="45"/>
  <c r="K2097" i="45"/>
  <c r="K2098" i="45"/>
  <c r="K2099" i="45"/>
  <c r="K2100" i="45"/>
  <c r="K2101" i="45"/>
  <c r="K2102" i="45"/>
  <c r="K2103" i="45"/>
  <c r="K2104" i="45"/>
  <c r="K2105" i="45"/>
  <c r="K2106" i="45"/>
  <c r="K2107" i="45"/>
  <c r="K2108" i="45"/>
  <c r="K2109" i="45"/>
  <c r="K2110" i="45"/>
  <c r="K2111" i="45"/>
  <c r="K2112" i="45"/>
  <c r="K2113" i="45"/>
  <c r="K2114" i="45"/>
  <c r="K2115" i="45"/>
  <c r="K2116" i="45"/>
  <c r="K2117" i="45"/>
  <c r="K2118" i="45"/>
  <c r="K2119" i="45"/>
  <c r="K2120" i="45"/>
  <c r="K2121" i="45"/>
  <c r="K2122" i="45"/>
  <c r="K2123" i="45"/>
  <c r="K2124" i="45"/>
  <c r="K2125" i="45"/>
  <c r="K2126" i="45"/>
  <c r="K2127" i="45"/>
  <c r="K2128" i="45"/>
  <c r="K2129" i="45"/>
  <c r="K2130" i="45"/>
  <c r="K2131" i="45"/>
  <c r="K2132" i="45"/>
  <c r="K2133" i="45"/>
  <c r="K2134" i="45"/>
  <c r="K2135" i="45"/>
  <c r="K2136" i="45"/>
  <c r="K2137" i="45"/>
  <c r="K2138" i="45"/>
  <c r="K2139" i="45"/>
  <c r="K2140" i="45"/>
  <c r="K2141" i="45"/>
  <c r="K2142" i="45"/>
  <c r="K2143" i="45"/>
  <c r="K2144" i="45"/>
  <c r="K2145" i="45"/>
  <c r="K2146" i="45"/>
  <c r="K2147" i="45"/>
  <c r="K2148" i="45"/>
  <c r="K2149" i="45"/>
  <c r="K2150" i="45"/>
  <c r="K2151" i="45"/>
  <c r="K2152" i="45"/>
  <c r="K2153" i="45"/>
  <c r="K2154" i="45"/>
  <c r="K2155" i="45"/>
  <c r="K2156" i="45"/>
  <c r="K2157" i="45"/>
  <c r="K2158" i="45"/>
  <c r="K2159" i="45"/>
  <c r="K2160" i="45"/>
  <c r="K2161" i="45"/>
  <c r="K2162" i="45"/>
  <c r="K2163" i="45"/>
  <c r="K2164" i="45"/>
  <c r="K2165" i="45"/>
  <c r="K2166" i="45"/>
  <c r="K2167" i="45"/>
  <c r="K2168" i="45"/>
  <c r="K2169" i="45"/>
  <c r="K2170" i="45"/>
  <c r="K2171" i="45"/>
  <c r="K2172" i="45"/>
  <c r="K2173" i="45"/>
  <c r="K2174" i="45"/>
  <c r="K2175" i="45"/>
  <c r="K2176" i="45"/>
  <c r="K2177" i="45"/>
  <c r="K2178" i="45"/>
  <c r="K2179" i="45"/>
  <c r="K2180" i="45"/>
  <c r="K2181" i="45"/>
  <c r="K2182" i="45"/>
  <c r="K2183" i="45"/>
  <c r="K2184" i="45"/>
  <c r="K2185" i="45"/>
  <c r="K2186" i="45"/>
  <c r="K2187" i="45"/>
  <c r="K2188" i="45"/>
  <c r="K2189" i="45"/>
  <c r="K2190" i="45"/>
  <c r="K2191" i="45"/>
  <c r="K2192" i="45"/>
  <c r="K2193" i="45"/>
  <c r="K2194" i="45"/>
  <c r="K2195" i="45"/>
  <c r="K2196" i="45"/>
  <c r="K2197" i="45"/>
  <c r="K2198" i="45"/>
  <c r="K2199" i="45"/>
  <c r="K2200" i="45"/>
  <c r="K2201" i="45"/>
  <c r="K2202" i="45"/>
  <c r="K2203" i="45"/>
  <c r="K2204" i="45"/>
  <c r="K2205" i="45"/>
  <c r="K2206" i="45"/>
  <c r="K2207" i="45"/>
  <c r="K2208" i="45"/>
  <c r="K2209" i="45"/>
  <c r="K2210" i="45"/>
  <c r="K2211" i="45"/>
  <c r="K2212" i="45"/>
  <c r="K2213" i="45"/>
  <c r="K2214" i="45"/>
  <c r="K2215" i="45"/>
  <c r="K2216" i="45"/>
  <c r="K2217" i="45"/>
  <c r="K2218" i="45"/>
  <c r="K2219" i="45"/>
  <c r="K2220" i="45"/>
  <c r="K2221" i="45"/>
  <c r="K2222" i="45"/>
  <c r="K2223" i="45"/>
  <c r="K2224" i="45"/>
  <c r="K2225" i="45"/>
  <c r="K2226" i="45"/>
  <c r="K2227" i="45"/>
  <c r="K2228" i="45"/>
  <c r="K2229" i="45"/>
  <c r="K2230" i="45"/>
  <c r="K2231" i="45"/>
  <c r="K2232" i="45"/>
  <c r="K2233" i="45"/>
  <c r="K2234" i="45"/>
  <c r="K2235" i="45"/>
  <c r="K2236" i="45"/>
  <c r="K2237" i="45"/>
  <c r="K2238" i="45"/>
  <c r="K2239" i="45"/>
  <c r="K2240" i="45"/>
  <c r="K2241" i="45"/>
  <c r="K2242" i="45"/>
  <c r="K2243" i="45"/>
  <c r="K2244" i="45"/>
  <c r="K2245" i="45"/>
  <c r="K2246" i="45"/>
  <c r="K2247" i="45"/>
  <c r="K2248" i="45"/>
  <c r="K2249" i="45"/>
  <c r="K2250" i="45"/>
  <c r="K2251" i="45"/>
  <c r="K2252" i="45"/>
  <c r="K2253" i="45"/>
  <c r="K2254" i="45"/>
  <c r="K2255" i="45"/>
  <c r="K3" i="45"/>
  <c r="D2259" i="45"/>
  <c r="E2259" i="45"/>
  <c r="H2259" i="45"/>
  <c r="H2260" i="45" s="1"/>
  <c r="I2259" i="45"/>
  <c r="B2259" i="45"/>
  <c r="D2258" i="45"/>
  <c r="E2258" i="45"/>
  <c r="G2258" i="45"/>
  <c r="H2258" i="45"/>
  <c r="I2258" i="45"/>
  <c r="B2258" i="45"/>
  <c r="D2257" i="45"/>
  <c r="E2257" i="45"/>
  <c r="G2257" i="45"/>
  <c r="H2257" i="45"/>
  <c r="I2257" i="45"/>
  <c r="D2256" i="45"/>
  <c r="E2256" i="45"/>
  <c r="F2256" i="45"/>
  <c r="G2256" i="45"/>
  <c r="H2256" i="45"/>
  <c r="I2256" i="45"/>
  <c r="B2256" i="45"/>
  <c r="F2259" i="45"/>
  <c r="G2259" i="45"/>
  <c r="G2260" i="45" s="1"/>
  <c r="B2257" i="45"/>
  <c r="J455" i="45"/>
  <c r="J4" i="45"/>
  <c r="J129" i="45"/>
  <c r="J456" i="45"/>
  <c r="J457" i="45"/>
  <c r="J1812" i="45"/>
  <c r="J1870" i="45"/>
  <c r="J1887" i="45"/>
  <c r="J1716" i="45"/>
  <c r="J1717" i="45"/>
  <c r="J1914" i="45"/>
  <c r="J1935" i="45"/>
  <c r="J1993" i="45"/>
  <c r="J2010" i="45"/>
  <c r="J1764" i="45"/>
  <c r="J984" i="45"/>
  <c r="J1249" i="45"/>
  <c r="J1250" i="45"/>
  <c r="J458" i="45"/>
  <c r="J130" i="45"/>
  <c r="J985" i="45"/>
  <c r="J1871" i="45"/>
  <c r="J1872" i="45"/>
  <c r="J1936" i="45"/>
  <c r="J2075" i="45"/>
  <c r="J1765" i="45"/>
  <c r="J789" i="45"/>
  <c r="J1251" i="45"/>
  <c r="J1850" i="45"/>
  <c r="J1851" i="45"/>
  <c r="J1252" i="45"/>
  <c r="J1813" i="45"/>
  <c r="J1766" i="45"/>
  <c r="J1498" i="45"/>
  <c r="J459" i="45"/>
  <c r="J460" i="45"/>
  <c r="J461" i="45"/>
  <c r="J1499" i="45"/>
  <c r="J1500" i="45"/>
  <c r="J1253" i="45"/>
  <c r="J462" i="45"/>
  <c r="J463" i="45"/>
  <c r="J1254" i="45"/>
  <c r="J790" i="45"/>
  <c r="J131" i="45"/>
  <c r="J132" i="45"/>
  <c r="J791" i="45"/>
  <c r="J1255" i="45"/>
  <c r="J1501" i="45"/>
  <c r="J1143" i="45"/>
  <c r="J1144" i="45"/>
  <c r="J986" i="45"/>
  <c r="J464" i="45"/>
  <c r="J1559" i="45"/>
  <c r="J1656" i="45"/>
  <c r="J1614" i="45"/>
  <c r="J1718" i="45"/>
  <c r="J1657" i="45"/>
  <c r="J1341" i="45"/>
  <c r="J792" i="45"/>
  <c r="J1256" i="45"/>
  <c r="J1963" i="45"/>
  <c r="J1814" i="45"/>
  <c r="J1257" i="45"/>
  <c r="J1888" i="45"/>
  <c r="J2188" i="45"/>
  <c r="J2189" i="45"/>
  <c r="J1852" i="45"/>
  <c r="J1994" i="45"/>
  <c r="J1995" i="45"/>
  <c r="J1873" i="45"/>
  <c r="J1658" i="45"/>
  <c r="J1719" i="45"/>
  <c r="J1502" i="45"/>
  <c r="J1503" i="45"/>
  <c r="J1720" i="45"/>
  <c r="J1889" i="45"/>
  <c r="J1615" i="45"/>
  <c r="J1258" i="45"/>
  <c r="J1145" i="45"/>
  <c r="J793" i="45"/>
  <c r="J465" i="45"/>
  <c r="J794" i="45"/>
  <c r="J987" i="45"/>
  <c r="J988" i="45"/>
  <c r="J466" i="45"/>
  <c r="J795" i="45"/>
  <c r="J796" i="45"/>
  <c r="J467" i="45"/>
  <c r="J133" i="45"/>
  <c r="J134" i="45"/>
  <c r="J135" i="45"/>
  <c r="J136" i="45"/>
  <c r="J137" i="45"/>
  <c r="J138" i="45"/>
  <c r="J797" i="45"/>
  <c r="J798" i="45"/>
  <c r="J799" i="45"/>
  <c r="J800" i="45"/>
  <c r="J468" i="45"/>
  <c r="J5" i="45"/>
  <c r="J139" i="45"/>
  <c r="J469" i="45"/>
  <c r="J801" i="45"/>
  <c r="J802" i="45"/>
  <c r="J1342" i="45"/>
  <c r="J1721" i="45"/>
  <c r="J1937" i="45"/>
  <c r="J1938" i="45"/>
  <c r="J1915" i="45"/>
  <c r="J2004" i="45"/>
  <c r="J1853" i="45"/>
  <c r="J1815" i="45"/>
  <c r="J1816" i="45"/>
  <c r="J803" i="45"/>
  <c r="J470" i="45"/>
  <c r="J804" i="45"/>
  <c r="J471" i="45"/>
  <c r="J140" i="45"/>
  <c r="J805" i="45"/>
  <c r="J806" i="45"/>
  <c r="J1616" i="45"/>
  <c r="J989" i="45"/>
  <c r="J472" i="45"/>
  <c r="J807" i="45"/>
  <c r="J1146" i="45"/>
  <c r="J1659" i="45"/>
  <c r="J1874" i="45"/>
  <c r="J1617" i="45"/>
  <c r="J1618" i="45"/>
  <c r="J1343" i="45"/>
  <c r="J1767" i="45"/>
  <c r="J1344" i="45"/>
  <c r="J1345" i="45"/>
  <c r="J1346" i="45"/>
  <c r="J473" i="45"/>
  <c r="J1504" i="45"/>
  <c r="J1560" i="45"/>
  <c r="J1660" i="45"/>
  <c r="J1661" i="45"/>
  <c r="J1662" i="45"/>
  <c r="J1854" i="45"/>
  <c r="J1916" i="45"/>
  <c r="J1817" i="45"/>
  <c r="J990" i="45"/>
  <c r="J1147" i="45"/>
  <c r="J1663" i="45"/>
  <c r="J1664" i="45"/>
  <c r="J991" i="45"/>
  <c r="J1818" i="45"/>
  <c r="J2210" i="45"/>
  <c r="J2211" i="45"/>
  <c r="J1939" i="45"/>
  <c r="J1940" i="45"/>
  <c r="J2165" i="45"/>
  <c r="J2175" i="45"/>
  <c r="J2174" i="45"/>
  <c r="J2170" i="45"/>
  <c r="J2076" i="45"/>
  <c r="J1505" i="45"/>
  <c r="J1875" i="45"/>
  <c r="J2147" i="45"/>
  <c r="J2148" i="45"/>
  <c r="J1722" i="45"/>
  <c r="J1428" i="45"/>
  <c r="J1148" i="45"/>
  <c r="J1149" i="45"/>
  <c r="J1150" i="45"/>
  <c r="J992" i="45"/>
  <c r="J993" i="45"/>
  <c r="J1259" i="45"/>
  <c r="J1151" i="45"/>
  <c r="J808" i="45"/>
  <c r="J1152" i="45"/>
  <c r="J1561" i="45"/>
  <c r="J1768" i="45"/>
  <c r="J1769" i="45"/>
  <c r="J1876" i="45"/>
  <c r="J1819" i="45"/>
  <c r="J1941" i="45"/>
  <c r="J1942" i="45"/>
  <c r="J2086" i="45"/>
  <c r="J2087" i="45"/>
  <c r="J1562" i="45"/>
  <c r="J1964" i="45"/>
  <c r="J2169" i="45"/>
  <c r="J2011" i="45"/>
  <c r="J1996" i="45"/>
  <c r="J1890" i="45"/>
  <c r="J1891" i="45"/>
  <c r="J2012" i="45"/>
  <c r="J2013" i="45"/>
  <c r="J1563" i="45"/>
  <c r="J1855" i="45"/>
  <c r="J1564" i="45"/>
  <c r="J1565" i="45"/>
  <c r="J994" i="45"/>
  <c r="J809" i="45"/>
  <c r="J995" i="45"/>
  <c r="J996" i="45"/>
  <c r="J997" i="45"/>
  <c r="J1347" i="45"/>
  <c r="J1348" i="45"/>
  <c r="J2065" i="45"/>
  <c r="J2014" i="45"/>
  <c r="J1619" i="45"/>
  <c r="J1260" i="45"/>
  <c r="J1261" i="45"/>
  <c r="J1566" i="45"/>
  <c r="J1665" i="45"/>
  <c r="J1153" i="45"/>
  <c r="J1349" i="45"/>
  <c r="J2058" i="45"/>
  <c r="J2235" i="45"/>
  <c r="J2202" i="45"/>
  <c r="J2249" i="45"/>
  <c r="J2031" i="45"/>
  <c r="J2032" i="45"/>
  <c r="J2033" i="45"/>
  <c r="J1943" i="45"/>
  <c r="J1350" i="45"/>
  <c r="J810" i="45"/>
  <c r="J811" i="45"/>
  <c r="J1154" i="45"/>
  <c r="J1155" i="45"/>
  <c r="J1156" i="45"/>
  <c r="J1429" i="45"/>
  <c r="J1430" i="45"/>
  <c r="J1431" i="45"/>
  <c r="J1351" i="45"/>
  <c r="J1432" i="45"/>
  <c r="J1620" i="45"/>
  <c r="J1433" i="45"/>
  <c r="J1262" i="45"/>
  <c r="J1263" i="45"/>
  <c r="J1567" i="45"/>
  <c r="J1820" i="45"/>
  <c r="J2077" i="45"/>
  <c r="J2078" i="45"/>
  <c r="J2005" i="45"/>
  <c r="J1917" i="45"/>
  <c r="J1666" i="45"/>
  <c r="J1723" i="45"/>
  <c r="J1770" i="45"/>
  <c r="J1877" i="45"/>
  <c r="J1878" i="45"/>
  <c r="J1264" i="45"/>
  <c r="J1568" i="45"/>
  <c r="J1821" i="45"/>
  <c r="J1724" i="45"/>
  <c r="J1265" i="45"/>
  <c r="J1266" i="45"/>
  <c r="J1267" i="45"/>
  <c r="J1667" i="45"/>
  <c r="J2066" i="45"/>
  <c r="J1668" i="45"/>
  <c r="J1506" i="45"/>
  <c r="J1507" i="45"/>
  <c r="J1669" i="45"/>
  <c r="J1670" i="45"/>
  <c r="J1671" i="45"/>
  <c r="J1268" i="45"/>
  <c r="J1269" i="45"/>
  <c r="J1771" i="45"/>
  <c r="J2047" i="45"/>
  <c r="J2115" i="45"/>
  <c r="J2101" i="45"/>
  <c r="J2102" i="45"/>
  <c r="J1725" i="45"/>
  <c r="J1270" i="45"/>
  <c r="J1271" i="45"/>
  <c r="J998" i="45"/>
  <c r="J812" i="45"/>
  <c r="J813" i="45"/>
  <c r="J1352" i="45"/>
  <c r="J1353" i="45"/>
  <c r="J1157" i="45"/>
  <c r="J1158" i="45"/>
  <c r="J1892" i="45"/>
  <c r="J1772" i="45"/>
  <c r="J1773" i="45"/>
  <c r="J1918" i="45"/>
  <c r="J1726" i="45"/>
  <c r="J1727" i="45"/>
  <c r="J999" i="45"/>
  <c r="J141" i="45"/>
  <c r="J142" i="45"/>
  <c r="J474" i="45"/>
  <c r="J475" i="45"/>
  <c r="J814" i="45"/>
  <c r="J1272" i="45"/>
  <c r="J1273" i="45"/>
  <c r="J1508" i="45"/>
  <c r="J143" i="45"/>
  <c r="J476" i="45"/>
  <c r="J477" i="45"/>
  <c r="J478" i="45"/>
  <c r="J1000" i="45"/>
  <c r="J815" i="45"/>
  <c r="J816" i="45"/>
  <c r="J817" i="45"/>
  <c r="J1728" i="45"/>
  <c r="J1944" i="45"/>
  <c r="J1159" i="45"/>
  <c r="J479" i="45"/>
  <c r="J818" i="45"/>
  <c r="J1569" i="45"/>
  <c r="J819" i="45"/>
  <c r="J480" i="45"/>
  <c r="J144" i="45"/>
  <c r="J145" i="45"/>
  <c r="J481" i="45"/>
  <c r="J6" i="45"/>
  <c r="J482" i="45"/>
  <c r="J1001" i="45"/>
  <c r="J1002" i="45"/>
  <c r="J1434" i="45"/>
  <c r="J1354" i="45"/>
  <c r="J1435" i="45"/>
  <c r="J1672" i="45"/>
  <c r="J1621" i="45"/>
  <c r="J1003" i="45"/>
  <c r="J483" i="45"/>
  <c r="J1822" i="45"/>
  <c r="J2015" i="45"/>
  <c r="J1355" i="45"/>
  <c r="J1356" i="45"/>
  <c r="J820" i="45"/>
  <c r="J1004" i="45"/>
  <c r="J484" i="45"/>
  <c r="J485" i="45"/>
  <c r="J821" i="45"/>
  <c r="J486" i="45"/>
  <c r="J487" i="45"/>
  <c r="J146" i="45"/>
  <c r="J1274" i="45"/>
  <c r="J1570" i="45"/>
  <c r="J1571" i="45"/>
  <c r="J1673" i="45"/>
  <c r="J1674" i="45"/>
  <c r="J1675" i="45"/>
  <c r="J1676" i="45"/>
  <c r="J1823" i="45"/>
  <c r="J1824" i="45"/>
  <c r="J1774" i="45"/>
  <c r="J1622" i="45"/>
  <c r="J1775" i="45"/>
  <c r="J1825" i="45"/>
  <c r="J1436" i="45"/>
  <c r="J1729" i="45"/>
  <c r="J1826" i="45"/>
  <c r="J1776" i="45"/>
  <c r="J1730" i="45"/>
  <c r="J1437" i="45"/>
  <c r="J1438" i="45"/>
  <c r="J822" i="45"/>
  <c r="J1160" i="45"/>
  <c r="J1005" i="45"/>
  <c r="J823" i="45"/>
  <c r="J147" i="45"/>
  <c r="J824" i="45"/>
  <c r="J825" i="45"/>
  <c r="J1006" i="45"/>
  <c r="J1007" i="45"/>
  <c r="J1357" i="45"/>
  <c r="J1358" i="45"/>
  <c r="J1359" i="45"/>
  <c r="J1572" i="45"/>
  <c r="J1509" i="45"/>
  <c r="J1573" i="45"/>
  <c r="J1623" i="45"/>
  <c r="J1624" i="45"/>
  <c r="J1677" i="45"/>
  <c r="J1574" i="45"/>
  <c r="J1510" i="45"/>
  <c r="J1511" i="45"/>
  <c r="J1439" i="45"/>
  <c r="J1512" i="45"/>
  <c r="J1275" i="45"/>
  <c r="J1161" i="45"/>
  <c r="J1360" i="45"/>
  <c r="J1893" i="45"/>
  <c r="J1997" i="45"/>
  <c r="J1981" i="45"/>
  <c r="J1879" i="45"/>
  <c r="J1440" i="45"/>
  <c r="J1513" i="45"/>
  <c r="J1276" i="45"/>
  <c r="J826" i="45"/>
  <c r="J488" i="45"/>
  <c r="J489" i="45"/>
  <c r="J490" i="45"/>
  <c r="J827" i="45"/>
  <c r="J1008" i="45"/>
  <c r="J1361" i="45"/>
  <c r="J1514" i="45"/>
  <c r="J1515" i="45"/>
  <c r="J1362" i="45"/>
  <c r="J1363" i="45"/>
  <c r="J1364" i="45"/>
  <c r="J1365" i="45"/>
  <c r="J1366" i="45"/>
  <c r="J1277" i="45"/>
  <c r="J1367" i="45"/>
  <c r="J828" i="45"/>
  <c r="J829" i="45"/>
  <c r="J1278" i="45"/>
  <c r="J1731" i="45"/>
  <c r="J1732" i="45"/>
  <c r="J1279" i="45"/>
  <c r="J1280" i="45"/>
  <c r="J1441" i="45"/>
  <c r="J2149" i="45"/>
  <c r="J2088" i="45"/>
  <c r="J1009" i="45"/>
  <c r="J830" i="45"/>
  <c r="J831" i="45"/>
  <c r="J1010" i="45"/>
  <c r="J1011" i="45"/>
  <c r="J491" i="45"/>
  <c r="J492" i="45"/>
  <c r="J493" i="45"/>
  <c r="J494" i="45"/>
  <c r="J495" i="45"/>
  <c r="J496" i="45"/>
  <c r="J497" i="45"/>
  <c r="J148" i="45"/>
  <c r="J498" i="45"/>
  <c r="J7" i="45"/>
  <c r="J8" i="45"/>
  <c r="J149" i="45"/>
  <c r="J499" i="45"/>
  <c r="J500" i="45"/>
  <c r="J832" i="45"/>
  <c r="J1162" i="45"/>
  <c r="J1163" i="45"/>
  <c r="J833" i="45"/>
  <c r="J1164" i="45"/>
  <c r="J1165" i="45"/>
  <c r="J1166" i="45"/>
  <c r="J1012" i="45"/>
  <c r="J501" i="45"/>
  <c r="J502" i="45"/>
  <c r="J150" i="45"/>
  <c r="J503" i="45"/>
  <c r="J151" i="45"/>
  <c r="J152" i="45"/>
  <c r="J153" i="45"/>
  <c r="J154" i="45"/>
  <c r="J155" i="45"/>
  <c r="J156" i="45"/>
  <c r="J1368" i="45"/>
  <c r="J1442" i="45"/>
  <c r="J1443" i="45"/>
  <c r="J1444" i="45"/>
  <c r="J1516" i="45"/>
  <c r="J1575" i="45"/>
  <c r="J1517" i="45"/>
  <c r="J1576" i="45"/>
  <c r="J1577" i="45"/>
  <c r="J1013" i="45"/>
  <c r="J504" i="45"/>
  <c r="J834" i="45"/>
  <c r="J835" i="45"/>
  <c r="J1518" i="45"/>
  <c r="J1625" i="45"/>
  <c r="J1733" i="45"/>
  <c r="J1445" i="45"/>
  <c r="J1167" i="45"/>
  <c r="J1919" i="45"/>
  <c r="J2039" i="45"/>
  <c r="J2224" i="45"/>
  <c r="J2180" i="45"/>
  <c r="J1777" i="45"/>
  <c r="J1014" i="45"/>
  <c r="J505" i="45"/>
  <c r="J506" i="45"/>
  <c r="J157" i="45"/>
  <c r="J507" i="45"/>
  <c r="J158" i="45"/>
  <c r="J508" i="45"/>
  <c r="J509" i="45"/>
  <c r="J510" i="45"/>
  <c r="J511" i="45"/>
  <c r="J1015" i="45"/>
  <c r="J836" i="45"/>
  <c r="J1016" i="45"/>
  <c r="J837" i="45"/>
  <c r="J1017" i="45"/>
  <c r="J1018" i="45"/>
  <c r="J838" i="45"/>
  <c r="J159" i="45"/>
  <c r="J512" i="45"/>
  <c r="J513" i="45"/>
  <c r="J1945" i="45"/>
  <c r="J2089" i="45"/>
  <c r="J1965" i="45"/>
  <c r="J1578" i="45"/>
  <c r="J1446" i="45"/>
  <c r="J1019" i="45"/>
  <c r="J160" i="45"/>
  <c r="J161" i="45"/>
  <c r="J1020" i="45"/>
  <c r="J1626" i="45"/>
  <c r="J2119" i="45"/>
  <c r="J2164" i="45"/>
  <c r="J2150" i="45"/>
  <c r="J2151" i="45"/>
  <c r="J2109" i="45"/>
  <c r="J1579" i="45"/>
  <c r="J1021" i="45"/>
  <c r="J514" i="45"/>
  <c r="J839" i="45"/>
  <c r="J840" i="45"/>
  <c r="J515" i="45"/>
  <c r="J516" i="45"/>
  <c r="J1369" i="45"/>
  <c r="J1678" i="45"/>
  <c r="J1734" i="45"/>
  <c r="J1735" i="45"/>
  <c r="J1880" i="45"/>
  <c r="J1894" i="45"/>
  <c r="J1920" i="45"/>
  <c r="J1519" i="45"/>
  <c r="J1022" i="45"/>
  <c r="J1023" i="45"/>
  <c r="J1447" i="45"/>
  <c r="J1679" i="45"/>
  <c r="J1921" i="45"/>
  <c r="J1448" i="45"/>
  <c r="J841" i="45"/>
  <c r="J517" i="45"/>
  <c r="J1024" i="45"/>
  <c r="J1168" i="45"/>
  <c r="J1627" i="45"/>
  <c r="J1628" i="45"/>
  <c r="J1982" i="45"/>
  <c r="J2048" i="45"/>
  <c r="J2040" i="45"/>
  <c r="J1736" i="45"/>
  <c r="J1580" i="45"/>
  <c r="J1581" i="45"/>
  <c r="J1966" i="45"/>
  <c r="J1967" i="45"/>
  <c r="J1169" i="45"/>
  <c r="J1281" i="45"/>
  <c r="J1370" i="45"/>
  <c r="J1582" i="45"/>
  <c r="J1680" i="45"/>
  <c r="J1681" i="45"/>
  <c r="J1629" i="45"/>
  <c r="J1583" i="45"/>
  <c r="J1630" i="45"/>
  <c r="J1631" i="45"/>
  <c r="J1520" i="45"/>
  <c r="J1521" i="45"/>
  <c r="J518" i="45"/>
  <c r="J162" i="45"/>
  <c r="J163" i="45"/>
  <c r="J1025" i="45"/>
  <c r="J1026" i="45"/>
  <c r="J1856" i="45"/>
  <c r="J1968" i="45"/>
  <c r="J2016" i="45"/>
  <c r="J1946" i="45"/>
  <c r="J1449" i="45"/>
  <c r="J1522" i="45"/>
  <c r="J1523" i="45"/>
  <c r="J1998" i="45"/>
  <c r="J1682" i="45"/>
  <c r="J519" i="45"/>
  <c r="J1027" i="45"/>
  <c r="J1028" i="45"/>
  <c r="J2123" i="45"/>
  <c r="J2110" i="45"/>
  <c r="J2111" i="45"/>
  <c r="J1683" i="45"/>
  <c r="J1450" i="45"/>
  <c r="J1895" i="45"/>
  <c r="J1737" i="45"/>
  <c r="J1451" i="45"/>
  <c r="J842" i="45"/>
  <c r="J1282" i="45"/>
  <c r="J1029" i="45"/>
  <c r="J1452" i="45"/>
  <c r="J1453" i="45"/>
  <c r="J1371" i="45"/>
  <c r="J1524" i="45"/>
  <c r="J1857" i="45"/>
  <c r="J1827" i="45"/>
  <c r="J1632" i="45"/>
  <c r="J1633" i="45"/>
  <c r="J1634" i="45"/>
  <c r="J1283" i="45"/>
  <c r="J1284" i="45"/>
  <c r="J1778" i="45"/>
  <c r="J1947" i="45"/>
  <c r="J1948" i="45"/>
  <c r="J1828" i="45"/>
  <c r="J1779" i="45"/>
  <c r="J1372" i="45"/>
  <c r="J1285" i="45"/>
  <c r="J1454" i="45"/>
  <c r="J1525" i="45"/>
  <c r="J1526" i="45"/>
  <c r="J1170" i="45"/>
  <c r="J1171" i="45"/>
  <c r="J1172" i="45"/>
  <c r="J1738" i="45"/>
  <c r="J1684" i="45"/>
  <c r="J1527" i="45"/>
  <c r="J843" i="45"/>
  <c r="J1030" i="45"/>
  <c r="J520" i="45"/>
  <c r="J844" i="45"/>
  <c r="J845" i="45"/>
  <c r="J1373" i="45"/>
  <c r="J1896" i="45"/>
  <c r="J1780" i="45"/>
  <c r="J1455" i="45"/>
  <c r="J846" i="45"/>
  <c r="J1528" i="45"/>
  <c r="J2017" i="45"/>
  <c r="J2018" i="45"/>
  <c r="J2245" i="45"/>
  <c r="J2184" i="45"/>
  <c r="J2201" i="45"/>
  <c r="J2206" i="45"/>
  <c r="J2152" i="45"/>
  <c r="J2153" i="45"/>
  <c r="J1031" i="45"/>
  <c r="J1032" i="45"/>
  <c r="J1374" i="45"/>
  <c r="J1635" i="45"/>
  <c r="J1636" i="45"/>
  <c r="J1922" i="45"/>
  <c r="J1969" i="45"/>
  <c r="J1739" i="45"/>
  <c r="J1033" i="45"/>
  <c r="J1584" i="45"/>
  <c r="J1781" i="45"/>
  <c r="J1034" i="45"/>
  <c r="J1529" i="45"/>
  <c r="J1530" i="45"/>
  <c r="J1456" i="45"/>
  <c r="J2006" i="45"/>
  <c r="J2007" i="45"/>
  <c r="J1375" i="45"/>
  <c r="J1376" i="45"/>
  <c r="J1173" i="45"/>
  <c r="J1457" i="45"/>
  <c r="J1035" i="45"/>
  <c r="J847" i="45"/>
  <c r="J1036" i="45"/>
  <c r="J1037" i="45"/>
  <c r="J1377" i="45"/>
  <c r="J1637" i="45"/>
  <c r="J1782" i="45"/>
  <c r="J1783" i="45"/>
  <c r="J1038" i="45"/>
  <c r="J2191" i="45"/>
  <c r="J2154" i="45"/>
  <c r="J1531" i="45"/>
  <c r="J2197" i="45"/>
  <c r="J2059" i="45"/>
  <c r="J1923" i="45"/>
  <c r="J1924" i="45"/>
  <c r="J1784" i="45"/>
  <c r="J1532" i="45"/>
  <c r="J1638" i="45"/>
  <c r="J1286" i="45"/>
  <c r="J1287" i="45"/>
  <c r="J1685" i="45"/>
  <c r="J1740" i="45"/>
  <c r="J1829" i="45"/>
  <c r="J1785" i="45"/>
  <c r="J1830" i="45"/>
  <c r="J1881" i="45"/>
  <c r="J1741" i="45"/>
  <c r="J1174" i="45"/>
  <c r="J1639" i="45"/>
  <c r="J1742" i="45"/>
  <c r="J1175" i="45"/>
  <c r="J1786" i="45"/>
  <c r="J2019" i="45"/>
  <c r="J1585" i="45"/>
  <c r="J1039" i="45"/>
  <c r="J1378" i="45"/>
  <c r="J1040" i="45"/>
  <c r="J1288" i="45"/>
  <c r="J1289" i="45"/>
  <c r="J1586" i="45"/>
  <c r="J1686" i="45"/>
  <c r="J1743" i="45"/>
  <c r="J1882" i="45"/>
  <c r="J1883" i="45"/>
  <c r="J1176" i="45"/>
  <c r="J1458" i="45"/>
  <c r="J1459" i="45"/>
  <c r="J2158" i="45"/>
  <c r="J1687" i="45"/>
  <c r="J2136" i="45"/>
  <c r="J2137" i="45"/>
  <c r="J1460" i="45"/>
  <c r="J1461" i="45"/>
  <c r="J521" i="45"/>
  <c r="J522" i="45"/>
  <c r="J523" i="45"/>
  <c r="J1177" i="45"/>
  <c r="J1787" i="45"/>
  <c r="J1788" i="45"/>
  <c r="J1744" i="45"/>
  <c r="J1688" i="45"/>
  <c r="J1689" i="45"/>
  <c r="J1690" i="45"/>
  <c r="J1831" i="45"/>
  <c r="J1290" i="45"/>
  <c r="J1379" i="45"/>
  <c r="J1691" i="45"/>
  <c r="J1745" i="45"/>
  <c r="J1746" i="45"/>
  <c r="J2020" i="45"/>
  <c r="J1858" i="45"/>
  <c r="J1747" i="45"/>
  <c r="J1925" i="45"/>
  <c r="J1926" i="45"/>
  <c r="J1380" i="45"/>
  <c r="J1178" i="45"/>
  <c r="J848" i="45"/>
  <c r="J849" i="45"/>
  <c r="J850" i="45"/>
  <c r="J1533" i="45"/>
  <c r="J1789" i="45"/>
  <c r="J1832" i="45"/>
  <c r="J1884" i="45"/>
  <c r="J1692" i="45"/>
  <c r="J1640" i="45"/>
  <c r="J1534" i="45"/>
  <c r="J1535" i="45"/>
  <c r="J524" i="45"/>
  <c r="J525" i="45"/>
  <c r="J1381" i="45"/>
  <c r="J1587" i="45"/>
  <c r="J1041" i="45"/>
  <c r="J2021" i="45"/>
  <c r="J2185" i="45"/>
  <c r="J2079" i="45"/>
  <c r="J1462" i="45"/>
  <c r="J526" i="45"/>
  <c r="J1790" i="45"/>
  <c r="J2227" i="45"/>
  <c r="J2173" i="45"/>
  <c r="J2090" i="45"/>
  <c r="J2103" i="45"/>
  <c r="J2049" i="45"/>
  <c r="J2091" i="45"/>
  <c r="J1999" i="45"/>
  <c r="J1791" i="45"/>
  <c r="J1927" i="45"/>
  <c r="J2228" i="45"/>
  <c r="J2138" i="45"/>
  <c r="J1792" i="45"/>
  <c r="J1793" i="45"/>
  <c r="J1463" i="45"/>
  <c r="J1042" i="45"/>
  <c r="J164" i="45"/>
  <c r="J527" i="45"/>
  <c r="J1179" i="45"/>
  <c r="J1833" i="45"/>
  <c r="J1949" i="45"/>
  <c r="J1950" i="45"/>
  <c r="J1970" i="45"/>
  <c r="J1971" i="45"/>
  <c r="J2034" i="45"/>
  <c r="J2041" i="45"/>
  <c r="J2000" i="45"/>
  <c r="J1928" i="45"/>
  <c r="J1859" i="45"/>
  <c r="J1748" i="45"/>
  <c r="J1749" i="45"/>
  <c r="J1794" i="45"/>
  <c r="J1795" i="45"/>
  <c r="J1796" i="45"/>
  <c r="J1951" i="45"/>
  <c r="J1952" i="45"/>
  <c r="J1929" i="45"/>
  <c r="J1536" i="45"/>
  <c r="J1464" i="45"/>
  <c r="J2124" i="45"/>
  <c r="J2125" i="45"/>
  <c r="J2116" i="45"/>
  <c r="J2060" i="45"/>
  <c r="J2092" i="45"/>
  <c r="J2104" i="45"/>
  <c r="J2112" i="45"/>
  <c r="J2203" i="45"/>
  <c r="J2216" i="45"/>
  <c r="J2217" i="45"/>
  <c r="J2198" i="45"/>
  <c r="J2117" i="45"/>
  <c r="J2118" i="45"/>
  <c r="J1180" i="45"/>
  <c r="J1043" i="45"/>
  <c r="J1181" i="45"/>
  <c r="J1641" i="45"/>
  <c r="J1537" i="45"/>
  <c r="J1382" i="45"/>
  <c r="J1291" i="45"/>
  <c r="J1182" i="45"/>
  <c r="J1183" i="45"/>
  <c r="J1897" i="45"/>
  <c r="J1898" i="45"/>
  <c r="J2061" i="45"/>
  <c r="J2163" i="45"/>
  <c r="J2142" i="45"/>
  <c r="J1834" i="45"/>
  <c r="J1835" i="45"/>
  <c r="J2126" i="45"/>
  <c r="J2247" i="45"/>
  <c r="J2207" i="45"/>
  <c r="J2225" i="45"/>
  <c r="J2236" i="45"/>
  <c r="J2243" i="45"/>
  <c r="J2244" i="45"/>
  <c r="J2237" i="45"/>
  <c r="J2171" i="45"/>
  <c r="J2172" i="45"/>
  <c r="J1465" i="45"/>
  <c r="J1588" i="45"/>
  <c r="J1383" i="45"/>
  <c r="J1184" i="45"/>
  <c r="J1185" i="45"/>
  <c r="J1292" i="45"/>
  <c r="J1589" i="45"/>
  <c r="J1466" i="45"/>
  <c r="J1293" i="45"/>
  <c r="J851" i="45"/>
  <c r="J852" i="45"/>
  <c r="J1590" i="45"/>
  <c r="J1899" i="45"/>
  <c r="J1836" i="45"/>
  <c r="J1467" i="45"/>
  <c r="J1044" i="45"/>
  <c r="J1045" i="45"/>
  <c r="J1046" i="45"/>
  <c r="J528" i="45"/>
  <c r="J853" i="45"/>
  <c r="J854" i="45"/>
  <c r="J529" i="45"/>
  <c r="J855" i="45"/>
  <c r="J856" i="45"/>
  <c r="J1538" i="45"/>
  <c r="J1539" i="45"/>
  <c r="J1540" i="45"/>
  <c r="J1294" i="45"/>
  <c r="J1642" i="45"/>
  <c r="J1295" i="45"/>
  <c r="J1296" i="45"/>
  <c r="J1297" i="45"/>
  <c r="J1298" i="45"/>
  <c r="J857" i="45"/>
  <c r="J858" i="45"/>
  <c r="J859" i="45"/>
  <c r="J1299" i="45"/>
  <c r="J1837" i="45"/>
  <c r="J165" i="45"/>
  <c r="J166" i="45"/>
  <c r="J167" i="45"/>
  <c r="J168" i="45"/>
  <c r="J860" i="45"/>
  <c r="J530" i="45"/>
  <c r="J531" i="45"/>
  <c r="J532" i="45"/>
  <c r="J1750" i="45"/>
  <c r="J1860" i="45"/>
  <c r="J1797" i="45"/>
  <c r="J1300" i="45"/>
  <c r="J1301" i="45"/>
  <c r="J1186" i="45"/>
  <c r="J533" i="45"/>
  <c r="J534" i="45"/>
  <c r="J169" i="45"/>
  <c r="J1541" i="45"/>
  <c r="J1900" i="45"/>
  <c r="J1861" i="45"/>
  <c r="J9" i="45"/>
  <c r="J170" i="45"/>
  <c r="J171" i="45"/>
  <c r="J1047" i="45"/>
  <c r="J1468" i="45"/>
  <c r="J1591" i="45"/>
  <c r="J1643" i="45"/>
  <c r="J2105" i="45"/>
  <c r="J2166" i="45"/>
  <c r="J2130" i="45"/>
  <c r="J1983" i="45"/>
  <c r="J1984" i="45"/>
  <c r="J2127" i="45"/>
  <c r="J1798" i="45"/>
  <c r="J1799" i="45"/>
  <c r="J2238" i="45"/>
  <c r="J2192" i="45"/>
  <c r="J2193" i="45"/>
  <c r="J2186" i="45"/>
  <c r="J2181" i="45"/>
  <c r="J2182" i="45"/>
  <c r="J2187" i="45"/>
  <c r="J2176" i="45"/>
  <c r="J2143" i="45"/>
  <c r="J2022" i="45"/>
  <c r="J2067" i="45"/>
  <c r="J2062" i="45"/>
  <c r="J2120" i="45"/>
  <c r="J2144" i="45"/>
  <c r="J2121" i="45"/>
  <c r="J1972" i="45"/>
  <c r="J1384" i="45"/>
  <c r="J861" i="45"/>
  <c r="J535" i="45"/>
  <c r="J862" i="45"/>
  <c r="J536" i="45"/>
  <c r="J863" i="45"/>
  <c r="J537" i="45"/>
  <c r="J172" i="45"/>
  <c r="J538" i="45"/>
  <c r="J539" i="45"/>
  <c r="J1469" i="45"/>
  <c r="J1592" i="45"/>
  <c r="J1187" i="45"/>
  <c r="J1188" i="45"/>
  <c r="J1189" i="45"/>
  <c r="J2080" i="45"/>
  <c r="J864" i="45"/>
  <c r="J865" i="45"/>
  <c r="J1048" i="45"/>
  <c r="J1385" i="45"/>
  <c r="J1302" i="45"/>
  <c r="J1303" i="45"/>
  <c r="J1304" i="45"/>
  <c r="J1644" i="45"/>
  <c r="J1305" i="45"/>
  <c r="J866" i="45"/>
  <c r="J540" i="45"/>
  <c r="J541" i="45"/>
  <c r="J542" i="45"/>
  <c r="J173" i="45"/>
  <c r="J543" i="45"/>
  <c r="J867" i="45"/>
  <c r="J544" i="45"/>
  <c r="J545" i="45"/>
  <c r="J1190" i="45"/>
  <c r="J1049" i="45"/>
  <c r="J1050" i="45"/>
  <c r="J868" i="45"/>
  <c r="J546" i="45"/>
  <c r="J547" i="45"/>
  <c r="J174" i="45"/>
  <c r="J175" i="45"/>
  <c r="J869" i="45"/>
  <c r="J1306" i="45"/>
  <c r="J1542" i="45"/>
  <c r="J1593" i="45"/>
  <c r="J1386" i="45"/>
  <c r="J548" i="45"/>
  <c r="J549" i="45"/>
  <c r="J176" i="45"/>
  <c r="J550" i="45"/>
  <c r="J177" i="45"/>
  <c r="J178" i="45"/>
  <c r="J551" i="45"/>
  <c r="J179" i="45"/>
  <c r="J552" i="45"/>
  <c r="J870" i="45"/>
  <c r="J1051" i="45"/>
  <c r="J1052" i="45"/>
  <c r="J1191" i="45"/>
  <c r="J1387" i="45"/>
  <c r="J1470" i="45"/>
  <c r="J1471" i="45"/>
  <c r="J553" i="45"/>
  <c r="J180" i="45"/>
  <c r="J554" i="45"/>
  <c r="J555" i="45"/>
  <c r="J556" i="45"/>
  <c r="J557" i="45"/>
  <c r="J558" i="45"/>
  <c r="J181" i="45"/>
  <c r="J1053" i="45"/>
  <c r="J1054" i="45"/>
  <c r="J871" i="45"/>
  <c r="J872" i="45"/>
  <c r="J559" i="45"/>
  <c r="J1055" i="45"/>
  <c r="J1056" i="45"/>
  <c r="J182" i="45"/>
  <c r="J183" i="45"/>
  <c r="J184" i="45"/>
  <c r="J560" i="45"/>
  <c r="J561" i="45"/>
  <c r="J185" i="45"/>
  <c r="J186" i="45"/>
  <c r="J187" i="45"/>
  <c r="J188" i="45"/>
  <c r="J873" i="45"/>
  <c r="J10" i="45"/>
  <c r="J562" i="45"/>
  <c r="J189" i="45"/>
  <c r="J190" i="45"/>
  <c r="J191" i="45"/>
  <c r="J192" i="45"/>
  <c r="J563" i="45"/>
  <c r="J564" i="45"/>
  <c r="J874" i="45"/>
  <c r="J875" i="45"/>
  <c r="J1472" i="45"/>
  <c r="J565" i="45"/>
  <c r="J566" i="45"/>
  <c r="J567" i="45"/>
  <c r="J568" i="45"/>
  <c r="J876" i="45"/>
  <c r="J877" i="45"/>
  <c r="J1800" i="45"/>
  <c r="J2131" i="45"/>
  <c r="J2139" i="45"/>
  <c r="J2068" i="45"/>
  <c r="J1594" i="45"/>
  <c r="J1473" i="45"/>
  <c r="J2081" i="45"/>
  <c r="J2082" i="45"/>
  <c r="J2194" i="45"/>
  <c r="J2195" i="45"/>
  <c r="J2212" i="45"/>
  <c r="J2159" i="45"/>
  <c r="J1901" i="45"/>
  <c r="J878" i="45"/>
  <c r="J879" i="45"/>
  <c r="J880" i="45"/>
  <c r="J881" i="45"/>
  <c r="J1057" i="45"/>
  <c r="J569" i="45"/>
  <c r="J193" i="45"/>
  <c r="J570" i="45"/>
  <c r="J194" i="45"/>
  <c r="J195" i="45"/>
  <c r="J571" i="45"/>
  <c r="J572" i="45"/>
  <c r="J1058" i="45"/>
  <c r="J1192" i="45"/>
  <c r="J573" i="45"/>
  <c r="J574" i="45"/>
  <c r="J575" i="45"/>
  <c r="J1059" i="45"/>
  <c r="J1060" i="45"/>
  <c r="J1061" i="45"/>
  <c r="J882" i="45"/>
  <c r="J883" i="45"/>
  <c r="J884" i="45"/>
  <c r="J885" i="45"/>
  <c r="J886" i="45"/>
  <c r="J1062" i="45"/>
  <c r="J1307" i="45"/>
  <c r="J1063" i="45"/>
  <c r="J1064" i="45"/>
  <c r="J576" i="45"/>
  <c r="J887" i="45"/>
  <c r="J888" i="45"/>
  <c r="J577" i="45"/>
  <c r="J196" i="45"/>
  <c r="J197" i="45"/>
  <c r="J578" i="45"/>
  <c r="J579" i="45"/>
  <c r="J580" i="45"/>
  <c r="J198" i="45"/>
  <c r="J199" i="45"/>
  <c r="J1065" i="45"/>
  <c r="J1066" i="45"/>
  <c r="J1543" i="45"/>
  <c r="J1801" i="45"/>
  <c r="J1802" i="45"/>
  <c r="J1388" i="45"/>
  <c r="J581" i="45"/>
  <c r="J582" i="45"/>
  <c r="J889" i="45"/>
  <c r="J1193" i="45"/>
  <c r="J1389" i="45"/>
  <c r="J1390" i="45"/>
  <c r="J1751" i="45"/>
  <c r="J1693" i="45"/>
  <c r="J1694" i="45"/>
  <c r="J1953" i="45"/>
  <c r="J2128" i="45"/>
  <c r="J2129" i="45"/>
  <c r="J1695" i="45"/>
  <c r="J1645" i="45"/>
  <c r="J1646" i="45"/>
  <c r="J1696" i="45"/>
  <c r="J2177" i="45"/>
  <c r="J2254" i="45"/>
  <c r="J2213" i="45"/>
  <c r="J2214" i="45"/>
  <c r="J2199" i="45"/>
  <c r="J2250" i="45"/>
  <c r="J2253" i="45"/>
  <c r="J2239" i="45"/>
  <c r="J1954" i="45"/>
  <c r="J1595" i="45"/>
  <c r="J1596" i="45"/>
  <c r="J1474" i="45"/>
  <c r="J1194" i="45"/>
  <c r="J200" i="45"/>
  <c r="J583" i="45"/>
  <c r="J584" i="45"/>
  <c r="J585" i="45"/>
  <c r="J201" i="45"/>
  <c r="J586" i="45"/>
  <c r="J587" i="45"/>
  <c r="J202" i="45"/>
  <c r="J588" i="45"/>
  <c r="J589" i="45"/>
  <c r="J1475" i="45"/>
  <c r="J890" i="45"/>
  <c r="J1885" i="45"/>
  <c r="J1862" i="45"/>
  <c r="J1647" i="45"/>
  <c r="J1067" i="45"/>
  <c r="J1068" i="45"/>
  <c r="J1069" i="45"/>
  <c r="J1070" i="45"/>
  <c r="J891" i="45"/>
  <c r="J590" i="45"/>
  <c r="J1071" i="45"/>
  <c r="J1072" i="45"/>
  <c r="J1195" i="45"/>
  <c r="J892" i="45"/>
  <c r="J591" i="45"/>
  <c r="J592" i="45"/>
  <c r="J1196" i="45"/>
  <c r="J1073" i="45"/>
  <c r="J893" i="45"/>
  <c r="J894" i="45"/>
  <c r="J895" i="45"/>
  <c r="J896" i="45"/>
  <c r="J897" i="45"/>
  <c r="J203" i="45"/>
  <c r="J593" i="45"/>
  <c r="J204" i="45"/>
  <c r="J205" i="45"/>
  <c r="J206" i="45"/>
  <c r="J207" i="45"/>
  <c r="J208" i="45"/>
  <c r="J1074" i="45"/>
  <c r="J898" i="45"/>
  <c r="J899" i="45"/>
  <c r="J1075" i="45"/>
  <c r="J900" i="45"/>
  <c r="J901" i="45"/>
  <c r="J1076" i="45"/>
  <c r="J902" i="45"/>
  <c r="J594" i="45"/>
  <c r="J903" i="45"/>
  <c r="J904" i="45"/>
  <c r="J595" i="45"/>
  <c r="J905" i="45"/>
  <c r="J906" i="45"/>
  <c r="J596" i="45"/>
  <c r="J597" i="45"/>
  <c r="J598" i="45"/>
  <c r="J599" i="45"/>
  <c r="J907" i="45"/>
  <c r="J908" i="45"/>
  <c r="J1077" i="45"/>
  <c r="J1476" i="45"/>
  <c r="J1078" i="45"/>
  <c r="J1079" i="45"/>
  <c r="J1080" i="45"/>
  <c r="J600" i="45"/>
  <c r="J909" i="45"/>
  <c r="J1081" i="45"/>
  <c r="J1197" i="45"/>
  <c r="J1198" i="45"/>
  <c r="J1199" i="45"/>
  <c r="J910" i="45"/>
  <c r="J1082" i="45"/>
  <c r="J1083" i="45"/>
  <c r="J1084" i="45"/>
  <c r="J911" i="45"/>
  <c r="J912" i="45"/>
  <c r="J601" i="45"/>
  <c r="J209" i="45"/>
  <c r="J602" i="45"/>
  <c r="J210" i="45"/>
  <c r="J211" i="45"/>
  <c r="J212" i="45"/>
  <c r="J603" i="45"/>
  <c r="J11" i="45"/>
  <c r="J604" i="45"/>
  <c r="J605" i="45"/>
  <c r="J213" i="45"/>
  <c r="J214" i="45"/>
  <c r="J913" i="45"/>
  <c r="J1544" i="45"/>
  <c r="J1545" i="45"/>
  <c r="J1308" i="45"/>
  <c r="J914" i="45"/>
  <c r="J606" i="45"/>
  <c r="J607" i="45"/>
  <c r="J2145" i="45"/>
  <c r="J2229" i="45"/>
  <c r="J2190" i="45"/>
  <c r="J2196" i="45"/>
  <c r="J2113" i="45"/>
  <c r="J2023" i="45"/>
  <c r="J1391" i="45"/>
  <c r="J608" i="45"/>
  <c r="J215" i="45"/>
  <c r="J915" i="45"/>
  <c r="J609" i="45"/>
  <c r="J610" i="45"/>
  <c r="J611" i="45"/>
  <c r="J612" i="45"/>
  <c r="J613" i="45"/>
  <c r="J216" i="45"/>
  <c r="J614" i="45"/>
  <c r="J916" i="45"/>
  <c r="J615" i="45"/>
  <c r="J917" i="45"/>
  <c r="J1085" i="45"/>
  <c r="J616" i="45"/>
  <c r="J617" i="45"/>
  <c r="J618" i="45"/>
  <c r="J918" i="45"/>
  <c r="J919" i="45"/>
  <c r="J619" i="45"/>
  <c r="J920" i="45"/>
  <c r="J921" i="45"/>
  <c r="J217" i="45"/>
  <c r="J620" i="45"/>
  <c r="J621" i="45"/>
  <c r="J622" i="45"/>
  <c r="J922" i="45"/>
  <c r="J923" i="45"/>
  <c r="J924" i="45"/>
  <c r="J925" i="45"/>
  <c r="J623" i="45"/>
  <c r="J624" i="45"/>
  <c r="J926" i="45"/>
  <c r="J927" i="45"/>
  <c r="J218" i="45"/>
  <c r="J625" i="45"/>
  <c r="J12" i="45"/>
  <c r="J626" i="45"/>
  <c r="J219" i="45"/>
  <c r="J220" i="45"/>
  <c r="J928" i="45"/>
  <c r="J627" i="45"/>
  <c r="J628" i="45"/>
  <c r="J221" i="45"/>
  <c r="J222" i="45"/>
  <c r="J629" i="45"/>
  <c r="J223" i="45"/>
  <c r="J630" i="45"/>
  <c r="J631" i="45"/>
  <c r="J632" i="45"/>
  <c r="J633" i="45"/>
  <c r="J929" i="45"/>
  <c r="J1086" i="45"/>
  <c r="J1087" i="45"/>
  <c r="J1973" i="45"/>
  <c r="J1974" i="45"/>
  <c r="J2218" i="45"/>
  <c r="J2219" i="45"/>
  <c r="J2248" i="45"/>
  <c r="J2183" i="45"/>
  <c r="J2160" i="45"/>
  <c r="J2083" i="45"/>
  <c r="J1088" i="45"/>
  <c r="J634" i="45"/>
  <c r="J635" i="45"/>
  <c r="J1975" i="45"/>
  <c r="J2155" i="45"/>
  <c r="J2156" i="45"/>
  <c r="J2008" i="45"/>
  <c r="J1200" i="45"/>
  <c r="J1309" i="45"/>
  <c r="J1392" i="45"/>
  <c r="J1546" i="45"/>
  <c r="J1477" i="45"/>
  <c r="J1547" i="45"/>
  <c r="J1597" i="45"/>
  <c r="J1752" i="45"/>
  <c r="J1803" i="45"/>
  <c r="J1598" i="45"/>
  <c r="J1478" i="45"/>
  <c r="J1548" i="45"/>
  <c r="J1310" i="45"/>
  <c r="J1089" i="45"/>
  <c r="J1090" i="45"/>
  <c r="J1091" i="45"/>
  <c r="J1311" i="45"/>
  <c r="J930" i="45"/>
  <c r="J931" i="45"/>
  <c r="J1549" i="45"/>
  <c r="J1599" i="45"/>
  <c r="J1697" i="45"/>
  <c r="J1985" i="45"/>
  <c r="J2009" i="45"/>
  <c r="J1804" i="45"/>
  <c r="J1863" i="45"/>
  <c r="J1698" i="45"/>
  <c r="J1600" i="45"/>
  <c r="J932" i="45"/>
  <c r="J224" i="45"/>
  <c r="J636" i="45"/>
  <c r="J933" i="45"/>
  <c r="J637" i="45"/>
  <c r="J638" i="45"/>
  <c r="J639" i="45"/>
  <c r="J640" i="45"/>
  <c r="J641" i="45"/>
  <c r="J642" i="45"/>
  <c r="J643" i="45"/>
  <c r="J934" i="45"/>
  <c r="J1092" i="45"/>
  <c r="J935" i="45"/>
  <c r="J936" i="45"/>
  <c r="J644" i="45"/>
  <c r="J1093" i="45"/>
  <c r="J1201" i="45"/>
  <c r="J1202" i="45"/>
  <c r="J1203" i="45"/>
  <c r="J937" i="45"/>
  <c r="J938" i="45"/>
  <c r="J939" i="45"/>
  <c r="J1204" i="45"/>
  <c r="J1205" i="45"/>
  <c r="J940" i="45"/>
  <c r="J645" i="45"/>
  <c r="J646" i="45"/>
  <c r="J941" i="45"/>
  <c r="J1206" i="45"/>
  <c r="J1094" i="45"/>
  <c r="J1095" i="45"/>
  <c r="J647" i="45"/>
  <c r="J648" i="45"/>
  <c r="J13" i="45"/>
  <c r="J14" i="45"/>
  <c r="J649" i="45"/>
  <c r="J1393" i="45"/>
  <c r="J1394" i="45"/>
  <c r="J650" i="45"/>
  <c r="J225" i="45"/>
  <c r="J226" i="45"/>
  <c r="J227" i="45"/>
  <c r="J228" i="45"/>
  <c r="J229" i="45"/>
  <c r="J230" i="45"/>
  <c r="J231" i="45"/>
  <c r="J232" i="45"/>
  <c r="J233" i="45"/>
  <c r="J15" i="45"/>
  <c r="J234" i="45"/>
  <c r="J235" i="45"/>
  <c r="J16" i="45"/>
  <c r="J236" i="45"/>
  <c r="J17" i="45"/>
  <c r="J18" i="45"/>
  <c r="J237" i="45"/>
  <c r="J238" i="45"/>
  <c r="J239" i="45"/>
  <c r="J651" i="45"/>
  <c r="J652" i="45"/>
  <c r="J653" i="45"/>
  <c r="J654" i="45"/>
  <c r="J655" i="45"/>
  <c r="J656" i="45"/>
  <c r="J657" i="45"/>
  <c r="J658" i="45"/>
  <c r="J659" i="45"/>
  <c r="J660" i="45"/>
  <c r="J661" i="45"/>
  <c r="J662" i="45"/>
  <c r="J1096" i="45"/>
  <c r="J1097" i="45"/>
  <c r="J1098" i="45"/>
  <c r="J663" i="45"/>
  <c r="J240" i="45"/>
  <c r="J241" i="45"/>
  <c r="J242" i="45"/>
  <c r="J243" i="45"/>
  <c r="J19" i="45"/>
  <c r="J244" i="45"/>
  <c r="J245" i="45"/>
  <c r="J942" i="45"/>
  <c r="J1601" i="45"/>
  <c r="J1602" i="45"/>
  <c r="J1099" i="45"/>
  <c r="J246" i="45"/>
  <c r="J664" i="45"/>
  <c r="J1100" i="45"/>
  <c r="J1101" i="45"/>
  <c r="J2132" i="45"/>
  <c r="J2161" i="45"/>
  <c r="J2208" i="45"/>
  <c r="J2178" i="45"/>
  <c r="J2167" i="45"/>
  <c r="J1976" i="45"/>
  <c r="J1312" i="45"/>
  <c r="J665" i="45"/>
  <c r="J247" i="45"/>
  <c r="J20" i="45"/>
  <c r="J21" i="45"/>
  <c r="J248" i="45"/>
  <c r="J666" i="45"/>
  <c r="J249" i="45"/>
  <c r="J250" i="45"/>
  <c r="J22" i="45"/>
  <c r="J251" i="45"/>
  <c r="J23" i="45"/>
  <c r="J252" i="45"/>
  <c r="J667" i="45"/>
  <c r="J253" i="45"/>
  <c r="J254" i="45"/>
  <c r="J24" i="45"/>
  <c r="J255" i="45"/>
  <c r="J668" i="45"/>
  <c r="J669" i="45"/>
  <c r="J670" i="45"/>
  <c r="J256" i="45"/>
  <c r="J943" i="45"/>
  <c r="J671" i="45"/>
  <c r="J672" i="45"/>
  <c r="J673" i="45"/>
  <c r="J944" i="45"/>
  <c r="J945" i="45"/>
  <c r="J946" i="45"/>
  <c r="J257" i="45"/>
  <c r="J258" i="45"/>
  <c r="J947" i="45"/>
  <c r="J674" i="45"/>
  <c r="J259" i="45"/>
  <c r="J260" i="45"/>
  <c r="J25" i="45"/>
  <c r="J261" i="45"/>
  <c r="J262" i="45"/>
  <c r="J263" i="45"/>
  <c r="J26" i="45"/>
  <c r="J948" i="45"/>
  <c r="J675" i="45"/>
  <c r="J676" i="45"/>
  <c r="J1102" i="45"/>
  <c r="J677" i="45"/>
  <c r="J264" i="45"/>
  <c r="J265" i="45"/>
  <c r="J949" i="45"/>
  <c r="J678" i="45"/>
  <c r="J679" i="45"/>
  <c r="J1479" i="45"/>
  <c r="J1103" i="45"/>
  <c r="J1480" i="45"/>
  <c r="J1481" i="45"/>
  <c r="J2069" i="45"/>
  <c r="J2162" i="45"/>
  <c r="J2146" i="45"/>
  <c r="J1986" i="45"/>
  <c r="J1699" i="45"/>
  <c r="J1902" i="45"/>
  <c r="J1903" i="45"/>
  <c r="J1805" i="45"/>
  <c r="J1104" i="45"/>
  <c r="J1313" i="45"/>
  <c r="J2035" i="45"/>
  <c r="J2140" i="45"/>
  <c r="J2141" i="45"/>
  <c r="J1838" i="45"/>
  <c r="J1987" i="45"/>
  <c r="J2036" i="45"/>
  <c r="J1482" i="45"/>
  <c r="J950" i="45"/>
  <c r="J266" i="45"/>
  <c r="J680" i="45"/>
  <c r="J27" i="45"/>
  <c r="J28" i="45"/>
  <c r="J681" i="45"/>
  <c r="J29" i="45"/>
  <c r="J682" i="45"/>
  <c r="J683" i="45"/>
  <c r="J30" i="45"/>
  <c r="J684" i="45"/>
  <c r="J31" i="45"/>
  <c r="J32" i="45"/>
  <c r="J267" i="45"/>
  <c r="J268" i="45"/>
  <c r="J269" i="45"/>
  <c r="J270" i="45"/>
  <c r="J271" i="45"/>
  <c r="J33" i="45"/>
  <c r="J272" i="45"/>
  <c r="J685" i="45"/>
  <c r="J951" i="45"/>
  <c r="J952" i="45"/>
  <c r="J1483" i="45"/>
  <c r="J1484" i="45"/>
  <c r="J953" i="45"/>
  <c r="J686" i="45"/>
  <c r="J273" i="45"/>
  <c r="J1700" i="45"/>
  <c r="J1701" i="45"/>
  <c r="J2157" i="45"/>
  <c r="J2106" i="45"/>
  <c r="J2107" i="45"/>
  <c r="J2024" i="45"/>
  <c r="J1955" i="45"/>
  <c r="J1702" i="45"/>
  <c r="J1207" i="45"/>
  <c r="J687" i="45"/>
  <c r="J688" i="45"/>
  <c r="J954" i="45"/>
  <c r="J689" i="45"/>
  <c r="J274" i="45"/>
  <c r="J275" i="45"/>
  <c r="J34" i="45"/>
  <c r="J276" i="45"/>
  <c r="J35" i="45"/>
  <c r="J277" i="45"/>
  <c r="J36" i="45"/>
  <c r="J278" i="45"/>
  <c r="J279" i="45"/>
  <c r="J280" i="45"/>
  <c r="J281" i="45"/>
  <c r="J37" i="45"/>
  <c r="J38" i="45"/>
  <c r="J39" i="45"/>
  <c r="J282" i="45"/>
  <c r="J40" i="45"/>
  <c r="J41" i="45"/>
  <c r="J42" i="45"/>
  <c r="J283" i="45"/>
  <c r="J284" i="45"/>
  <c r="J955" i="45"/>
  <c r="J1105" i="45"/>
  <c r="J1395" i="45"/>
  <c r="J1314" i="45"/>
  <c r="J1315" i="45"/>
  <c r="J1208" i="45"/>
  <c r="J1106" i="45"/>
  <c r="J1107" i="45"/>
  <c r="J1316" i="45"/>
  <c r="J1108" i="45"/>
  <c r="J1109" i="45"/>
  <c r="J285" i="45"/>
  <c r="J690" i="45"/>
  <c r="J691" i="45"/>
  <c r="J286" i="45"/>
  <c r="J1864" i="45"/>
  <c r="J1703" i="45"/>
  <c r="J1110" i="45"/>
  <c r="J692" i="45"/>
  <c r="J1111" i="45"/>
  <c r="J1396" i="45"/>
  <c r="J1317" i="45"/>
  <c r="J1318" i="45"/>
  <c r="J1397" i="45"/>
  <c r="J1398" i="45"/>
  <c r="J956" i="45"/>
  <c r="J957" i="45"/>
  <c r="J958" i="45"/>
  <c r="J959" i="45"/>
  <c r="J287" i="45"/>
  <c r="J1319" i="45"/>
  <c r="J1320" i="45"/>
  <c r="J1839" i="45"/>
  <c r="J1988" i="45"/>
  <c r="J2070" i="45"/>
  <c r="J1956" i="45"/>
  <c r="J1957" i="45"/>
  <c r="J1958" i="45"/>
  <c r="J1485" i="45"/>
  <c r="J1209" i="45"/>
  <c r="J1210" i="45"/>
  <c r="J2050" i="45"/>
  <c r="J2051" i="45"/>
  <c r="J1211" i="45"/>
  <c r="J693" i="45"/>
  <c r="J694" i="45"/>
  <c r="J695" i="45"/>
  <c r="J960" i="45"/>
  <c r="J696" i="45"/>
  <c r="J697" i="45"/>
  <c r="J1212" i="45"/>
  <c r="J1550" i="45"/>
  <c r="J1551" i="45"/>
  <c r="J1213" i="45"/>
  <c r="J1214" i="45"/>
  <c r="J1753" i="45"/>
  <c r="J1754" i="45"/>
  <c r="J1865" i="45"/>
  <c r="J1904" i="45"/>
  <c r="J1905" i="45"/>
  <c r="J1704" i="45"/>
  <c r="J1705" i="45"/>
  <c r="J1215" i="45"/>
  <c r="J1216" i="45"/>
  <c r="J698" i="45"/>
  <c r="J961" i="45"/>
  <c r="J1112" i="45"/>
  <c r="J1113" i="45"/>
  <c r="J1114" i="45"/>
  <c r="J699" i="45"/>
  <c r="J288" i="45"/>
  <c r="J289" i="45"/>
  <c r="J700" i="45"/>
  <c r="J43" i="45"/>
  <c r="J44" i="45"/>
  <c r="J701" i="45"/>
  <c r="J702" i="45"/>
  <c r="J1399" i="45"/>
  <c r="J1603" i="45"/>
  <c r="J1866" i="45"/>
  <c r="J1867" i="45"/>
  <c r="J2025" i="45"/>
  <c r="J1959" i="45"/>
  <c r="J1648" i="45"/>
  <c r="J1706" i="45"/>
  <c r="J1840" i="45"/>
  <c r="J1930" i="45"/>
  <c r="J1906" i="45"/>
  <c r="J1486" i="45"/>
  <c r="J1217" i="45"/>
  <c r="J1218" i="45"/>
  <c r="J1219" i="45"/>
  <c r="J1400" i="45"/>
  <c r="J1220" i="45"/>
  <c r="J1115" i="45"/>
  <c r="J962" i="45"/>
  <c r="J963" i="45"/>
  <c r="J964" i="45"/>
  <c r="J1221" i="45"/>
  <c r="J1116" i="45"/>
  <c r="J703" i="45"/>
  <c r="J1552" i="45"/>
  <c r="J1806" i="45"/>
  <c r="J1907" i="45"/>
  <c r="J1977" i="45"/>
  <c r="J1807" i="45"/>
  <c r="J1931" i="45"/>
  <c r="J2026" i="45"/>
  <c r="J2027" i="45"/>
  <c r="J1989" i="45"/>
  <c r="J1932" i="45"/>
  <c r="J1908" i="45"/>
  <c r="J1841" i="45"/>
  <c r="J1755" i="45"/>
  <c r="J1487" i="45"/>
  <c r="J1222" i="45"/>
  <c r="J1117" i="45"/>
  <c r="J1118" i="45"/>
  <c r="J1223" i="45"/>
  <c r="J1224" i="45"/>
  <c r="J965" i="45"/>
  <c r="J704" i="45"/>
  <c r="J705" i="45"/>
  <c r="J290" i="45"/>
  <c r="J1488" i="45"/>
  <c r="J1225" i="45"/>
  <c r="J1489" i="45"/>
  <c r="J1553" i="45"/>
  <c r="J1604" i="45"/>
  <c r="J291" i="45"/>
  <c r="J292" i="45"/>
  <c r="J706" i="45"/>
  <c r="J1119" i="45"/>
  <c r="J966" i="45"/>
  <c r="J967" i="45"/>
  <c r="J968" i="45"/>
  <c r="J1226" i="45"/>
  <c r="J1554" i="45"/>
  <c r="J1707" i="45"/>
  <c r="J1978" i="45"/>
  <c r="J1708" i="45"/>
  <c r="J969" i="45"/>
  <c r="J1120" i="45"/>
  <c r="J1649" i="45"/>
  <c r="J1650" i="45"/>
  <c r="J1651" i="45"/>
  <c r="J1842" i="45"/>
  <c r="J1756" i="45"/>
  <c r="J1757" i="45"/>
  <c r="J1401" i="45"/>
  <c r="J1402" i="45"/>
  <c r="J1490" i="45"/>
  <c r="J1403" i="45"/>
  <c r="J1404" i="45"/>
  <c r="J1491" i="45"/>
  <c r="J1405" i="45"/>
  <c r="J1492" i="45"/>
  <c r="J1321" i="45"/>
  <c r="J1322" i="45"/>
  <c r="J1227" i="45"/>
  <c r="J1228" i="45"/>
  <c r="J1323" i="45"/>
  <c r="J1229" i="45"/>
  <c r="J1230" i="45"/>
  <c r="J1231" i="45"/>
  <c r="J1406" i="45"/>
  <c r="J1407" i="45"/>
  <c r="J1408" i="45"/>
  <c r="J1409" i="45"/>
  <c r="J1121" i="45"/>
  <c r="J293" i="45"/>
  <c r="J970" i="45"/>
  <c r="J1232" i="45"/>
  <c r="J1233" i="45"/>
  <c r="J707" i="45"/>
  <c r="J294" i="45"/>
  <c r="J295" i="45"/>
  <c r="J45" i="45"/>
  <c r="J296" i="45"/>
  <c r="J46" i="45"/>
  <c r="J47" i="45"/>
  <c r="J48" i="45"/>
  <c r="J49" i="45"/>
  <c r="J50" i="45"/>
  <c r="J51" i="45"/>
  <c r="J52" i="45"/>
  <c r="J53" i="45"/>
  <c r="J708" i="45"/>
  <c r="J1493" i="45"/>
  <c r="J1494" i="45"/>
  <c r="J1122" i="45"/>
  <c r="J1234" i="45"/>
  <c r="J971" i="45"/>
  <c r="J1123" i="45"/>
  <c r="J1235" i="45"/>
  <c r="J1236" i="45"/>
  <c r="J1124" i="45"/>
  <c r="J1125" i="45"/>
  <c r="J1237" i="45"/>
  <c r="J1410" i="45"/>
  <c r="J1605" i="45"/>
  <c r="J1652" i="45"/>
  <c r="J1653" i="45"/>
  <c r="J1709" i="45"/>
  <c r="J1808" i="45"/>
  <c r="J1960" i="45"/>
  <c r="J2071" i="45"/>
  <c r="J2042" i="45"/>
  <c r="J1990" i="45"/>
  <c r="J1909" i="45"/>
  <c r="J1910" i="45"/>
  <c r="J1961" i="45"/>
  <c r="J2028" i="45"/>
  <c r="J2072" i="45"/>
  <c r="J2093" i="45"/>
  <c r="J2114" i="45"/>
  <c r="J2094" i="45"/>
  <c r="J2073" i="45"/>
  <c r="J2063" i="45"/>
  <c r="J2043" i="45"/>
  <c r="J2029" i="45"/>
  <c r="J1886" i="45"/>
  <c r="J1126" i="45"/>
  <c r="J2044" i="45"/>
  <c r="J2133" i="45"/>
  <c r="J2108" i="45"/>
  <c r="J2095" i="45"/>
  <c r="J2052" i="45"/>
  <c r="J2053" i="45"/>
  <c r="J2045" i="45"/>
  <c r="J2054" i="45"/>
  <c r="J2046" i="45"/>
  <c r="J2055" i="45"/>
  <c r="J2096" i="45"/>
  <c r="J2097" i="45"/>
  <c r="J2122" i="45"/>
  <c r="J2134" i="45"/>
  <c r="J2135" i="45"/>
  <c r="J2098" i="45"/>
  <c r="J2099" i="45"/>
  <c r="J2100" i="45"/>
  <c r="J2074" i="45"/>
  <c r="J2084" i="45"/>
  <c r="J2064" i="45"/>
  <c r="J2056" i="45"/>
  <c r="J2030" i="45"/>
  <c r="J2037" i="45"/>
  <c r="J2038" i="45"/>
  <c r="J2001" i="45"/>
  <c r="J1979" i="45"/>
  <c r="J1980" i="45"/>
  <c r="J1933" i="45"/>
  <c r="J2002" i="45"/>
  <c r="J2003" i="45"/>
  <c r="J1911" i="45"/>
  <c r="J1843" i="45"/>
  <c r="J1844" i="45"/>
  <c r="J1606" i="45"/>
  <c r="J972" i="45"/>
  <c r="J54" i="45"/>
  <c r="J55" i="45"/>
  <c r="J297" i="45"/>
  <c r="J709" i="45"/>
  <c r="J1127" i="45"/>
  <c r="J1128" i="45"/>
  <c r="J1607" i="45"/>
  <c r="J1411" i="45"/>
  <c r="J973" i="45"/>
  <c r="J1129" i="45"/>
  <c r="J1412" i="45"/>
  <c r="J1324" i="45"/>
  <c r="J1130" i="45"/>
  <c r="J1131" i="45"/>
  <c r="J974" i="45"/>
  <c r="J2168" i="45"/>
  <c r="J2251" i="45"/>
  <c r="J2252" i="45"/>
  <c r="J2204" i="45"/>
  <c r="J2205" i="45"/>
  <c r="J2220" i="45"/>
  <c r="J2179" i="45"/>
  <c r="J1758" i="45"/>
  <c r="J1608" i="45"/>
  <c r="J1759" i="45"/>
  <c r="J1609" i="45"/>
  <c r="J1760" i="45"/>
  <c r="J1761" i="45"/>
  <c r="J1325" i="45"/>
  <c r="J710" i="45"/>
  <c r="J711" i="45"/>
  <c r="J975" i="45"/>
  <c r="J1326" i="45"/>
  <c r="J1555" i="45"/>
  <c r="J1868" i="45"/>
  <c r="J1869" i="45"/>
  <c r="J298" i="45"/>
  <c r="J712" i="45"/>
  <c r="J713" i="45"/>
  <c r="J1710" i="45"/>
  <c r="J1711" i="45"/>
  <c r="J1991" i="45"/>
  <c r="J1992" i="45"/>
  <c r="J2057" i="45"/>
  <c r="J1962" i="45"/>
  <c r="J1327" i="45"/>
  <c r="J2240" i="45"/>
  <c r="J2209" i="45"/>
  <c r="J2246" i="45"/>
  <c r="J2221" i="45"/>
  <c r="J299" i="45"/>
  <c r="J300" i="45"/>
  <c r="J301" i="45"/>
  <c r="J56" i="45"/>
  <c r="J714" i="45"/>
  <c r="J1132" i="45"/>
  <c r="J2230" i="45"/>
  <c r="J2255" i="45"/>
  <c r="J2231" i="45"/>
  <c r="J2222" i="45"/>
  <c r="J2215" i="45"/>
  <c r="J2226" i="45"/>
  <c r="J2232" i="45"/>
  <c r="J2241" i="45"/>
  <c r="J2233" i="45"/>
  <c r="J2242" i="45"/>
  <c r="J2234" i="45"/>
  <c r="J2223" i="45"/>
  <c r="J2200" i="45"/>
  <c r="J2085" i="45"/>
  <c r="J57" i="45"/>
  <c r="J58" i="45"/>
  <c r="J302" i="45"/>
  <c r="J303" i="45"/>
  <c r="J715" i="45"/>
  <c r="J716" i="45"/>
  <c r="J717" i="45"/>
  <c r="J718" i="45"/>
  <c r="J59" i="45"/>
  <c r="J60" i="45"/>
  <c r="J61" i="45"/>
  <c r="J304" i="45"/>
  <c r="J305" i="45"/>
  <c r="J306" i="45"/>
  <c r="J307" i="45"/>
  <c r="J308" i="45"/>
  <c r="J309" i="45"/>
  <c r="J310" i="45"/>
  <c r="J719" i="45"/>
  <c r="J720" i="45"/>
  <c r="J721" i="45"/>
  <c r="J722" i="45"/>
  <c r="J723" i="45"/>
  <c r="J724" i="45"/>
  <c r="J311" i="45"/>
  <c r="J312" i="45"/>
  <c r="J313" i="45"/>
  <c r="J314" i="45"/>
  <c r="J315" i="45"/>
  <c r="J725" i="45"/>
  <c r="J726" i="45"/>
  <c r="J727" i="45"/>
  <c r="J316" i="45"/>
  <c r="J317" i="45"/>
  <c r="J728" i="45"/>
  <c r="J318" i="45"/>
  <c r="J319" i="45"/>
  <c r="J729" i="45"/>
  <c r="J730" i="45"/>
  <c r="J731" i="45"/>
  <c r="J732" i="45"/>
  <c r="J733" i="45"/>
  <c r="J734" i="45"/>
  <c r="J735" i="45"/>
  <c r="J736" i="45"/>
  <c r="J737" i="45"/>
  <c r="J738" i="45"/>
  <c r="J1328" i="45"/>
  <c r="J1329" i="45"/>
  <c r="J1413" i="45"/>
  <c r="J1330" i="45"/>
  <c r="J1414" i="45"/>
  <c r="J1415" i="45"/>
  <c r="J1416" i="45"/>
  <c r="J1417" i="45"/>
  <c r="J1418" i="45"/>
  <c r="J1419" i="45"/>
  <c r="J1420" i="45"/>
  <c r="J1421" i="45"/>
  <c r="J1331" i="45"/>
  <c r="J1238" i="45"/>
  <c r="J1239" i="45"/>
  <c r="J1332" i="45"/>
  <c r="J1333" i="45"/>
  <c r="J1334" i="45"/>
  <c r="J1335" i="45"/>
  <c r="J1336" i="45"/>
  <c r="J1422" i="45"/>
  <c r="J1556" i="45"/>
  <c r="J1610" i="45"/>
  <c r="J1611" i="45"/>
  <c r="J1712" i="45"/>
  <c r="J1809" i="45"/>
  <c r="J1845" i="45"/>
  <c r="J1846" i="45"/>
  <c r="J1847" i="45"/>
  <c r="J1848" i="45"/>
  <c r="J1762" i="45"/>
  <c r="J1713" i="45"/>
  <c r="J1654" i="45"/>
  <c r="J1423" i="45"/>
  <c r="J1337" i="45"/>
  <c r="J1338" i="45"/>
  <c r="J1424" i="45"/>
  <c r="J1240" i="45"/>
  <c r="J1133" i="45"/>
  <c r="J1134" i="45"/>
  <c r="J976" i="45"/>
  <c r="J62" i="45"/>
  <c r="J739" i="45"/>
  <c r="J1495" i="45"/>
  <c r="J320" i="45"/>
  <c r="J321" i="45"/>
  <c r="J322" i="45"/>
  <c r="J740" i="45"/>
  <c r="J1135" i="45"/>
  <c r="J1136" i="45"/>
  <c r="J1137" i="45"/>
  <c r="J977" i="45"/>
  <c r="J63" i="45"/>
  <c r="J323" i="45"/>
  <c r="J64" i="45"/>
  <c r="J324" i="45"/>
  <c r="J65" i="45"/>
  <c r="J325" i="45"/>
  <c r="J3" i="45"/>
  <c r="J326" i="45"/>
  <c r="J66" i="45"/>
  <c r="J67" i="45"/>
  <c r="J327" i="45"/>
  <c r="J741" i="45"/>
  <c r="J328" i="45"/>
  <c r="J329" i="45"/>
  <c r="J330" i="45"/>
  <c r="J1612" i="45"/>
  <c r="J1613" i="45"/>
  <c r="J1241" i="45"/>
  <c r="J1655" i="45"/>
  <c r="J1810" i="45"/>
  <c r="J1811" i="45"/>
  <c r="J1934" i="45"/>
  <c r="J1714" i="45"/>
  <c r="J1763" i="45"/>
  <c r="J1849" i="45"/>
  <c r="J1912" i="45"/>
  <c r="J1913" i="45"/>
  <c r="J1425" i="45"/>
  <c r="J1426" i="45"/>
  <c r="J1557" i="45"/>
  <c r="J1339" i="45"/>
  <c r="J1340" i="45"/>
  <c r="J1138" i="45"/>
  <c r="J1242" i="45"/>
  <c r="J1243" i="45"/>
  <c r="J1139" i="45"/>
  <c r="J742" i="45"/>
  <c r="J68" i="45"/>
  <c r="J331" i="45"/>
  <c r="J743" i="45"/>
  <c r="J744" i="45"/>
  <c r="J745" i="45"/>
  <c r="J69" i="45"/>
  <c r="J332" i="45"/>
  <c r="J333" i="45"/>
  <c r="J334" i="45"/>
  <c r="J70" i="45"/>
  <c r="J71" i="45"/>
  <c r="J746" i="45"/>
  <c r="J747" i="45"/>
  <c r="J1427" i="45"/>
  <c r="J1244" i="45"/>
  <c r="J335" i="45"/>
  <c r="J748" i="45"/>
  <c r="J978" i="45"/>
  <c r="J749" i="45"/>
  <c r="J336" i="45"/>
  <c r="J750" i="45"/>
  <c r="J72" i="45"/>
  <c r="J751" i="45"/>
  <c r="J337" i="45"/>
  <c r="J979" i="45"/>
  <c r="J338" i="45"/>
  <c r="J73" i="45"/>
  <c r="J1140" i="45"/>
  <c r="J752" i="45"/>
  <c r="J753" i="45"/>
  <c r="J339" i="45"/>
  <c r="J340" i="45"/>
  <c r="J341" i="45"/>
  <c r="J754" i="45"/>
  <c r="J1496" i="45"/>
  <c r="J1497" i="45"/>
  <c r="J980" i="45"/>
  <c r="J342" i="45"/>
  <c r="J343" i="45"/>
  <c r="J344" i="45"/>
  <c r="J755" i="45"/>
  <c r="J345" i="45"/>
  <c r="J756" i="45"/>
  <c r="J981" i="45"/>
  <c r="J1558" i="45"/>
  <c r="J1245" i="45"/>
  <c r="J346" i="45"/>
  <c r="J1715" i="45"/>
  <c r="J1141" i="45"/>
  <c r="J982" i="45"/>
  <c r="J757" i="45"/>
  <c r="J758" i="45"/>
  <c r="J759" i="45"/>
  <c r="J760" i="45"/>
  <c r="J761" i="45"/>
  <c r="J762" i="45"/>
  <c r="J347" i="45"/>
  <c r="J348" i="45"/>
  <c r="J349" i="45"/>
  <c r="J763" i="45"/>
  <c r="J764" i="45"/>
  <c r="J350" i="45"/>
  <c r="J765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766" i="45"/>
  <c r="J767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768" i="45"/>
  <c r="J74" i="45"/>
  <c r="J769" i="45"/>
  <c r="J770" i="45"/>
  <c r="J771" i="45"/>
  <c r="J379" i="45"/>
  <c r="J380" i="45"/>
  <c r="J381" i="45"/>
  <c r="J382" i="45"/>
  <c r="J383" i="45"/>
  <c r="J384" i="45"/>
  <c r="J385" i="45"/>
  <c r="J386" i="45"/>
  <c r="J75" i="45"/>
  <c r="J387" i="45"/>
  <c r="J76" i="45"/>
  <c r="J77" i="45"/>
  <c r="J388" i="45"/>
  <c r="J389" i="45"/>
  <c r="J390" i="45"/>
  <c r="J391" i="45"/>
  <c r="J392" i="45"/>
  <c r="J393" i="45"/>
  <c r="J772" i="45"/>
  <c r="J773" i="45"/>
  <c r="J983" i="45"/>
  <c r="J774" i="45"/>
  <c r="J394" i="45"/>
  <c r="J395" i="45"/>
  <c r="J396" i="45"/>
  <c r="J397" i="45"/>
  <c r="J398" i="45"/>
  <c r="J399" i="45"/>
  <c r="J400" i="45"/>
  <c r="J401" i="45"/>
  <c r="J402" i="45"/>
  <c r="J403" i="45"/>
  <c r="J78" i="45"/>
  <c r="J79" i="45"/>
  <c r="J404" i="45"/>
  <c r="J405" i="45"/>
  <c r="J406" i="45"/>
  <c r="J80" i="45"/>
  <c r="J407" i="45"/>
  <c r="J408" i="45"/>
  <c r="J409" i="45"/>
  <c r="J410" i="45"/>
  <c r="J411" i="45"/>
  <c r="J412" i="45"/>
  <c r="J413" i="45"/>
  <c r="J81" i="45"/>
  <c r="J414" i="45"/>
  <c r="J415" i="45"/>
  <c r="J82" i="45"/>
  <c r="J416" i="45"/>
  <c r="J417" i="45"/>
  <c r="J775" i="45"/>
  <c r="J776" i="45"/>
  <c r="J418" i="45"/>
  <c r="J419" i="45"/>
  <c r="J420" i="45"/>
  <c r="J1246" i="45"/>
  <c r="J1142" i="45"/>
  <c r="J421" i="45"/>
  <c r="J422" i="45"/>
  <c r="J777" i="45"/>
  <c r="J778" i="45"/>
  <c r="J83" i="45"/>
  <c r="J779" i="45"/>
  <c r="J423" i="45"/>
  <c r="J84" i="45"/>
  <c r="J85" i="45"/>
  <c r="J86" i="45"/>
  <c r="J424" i="45"/>
  <c r="J1247" i="45"/>
  <c r="J1248" i="45"/>
  <c r="J425" i="45"/>
  <c r="J780" i="45"/>
  <c r="J87" i="45"/>
  <c r="J88" i="45"/>
  <c r="J426" i="45"/>
  <c r="J781" i="45"/>
  <c r="J782" i="45"/>
  <c r="J783" i="45"/>
  <c r="J784" i="45"/>
  <c r="J427" i="45"/>
  <c r="J785" i="45"/>
  <c r="J89" i="45"/>
  <c r="J428" i="45"/>
  <c r="J90" i="45"/>
  <c r="J786" i="45"/>
  <c r="J787" i="45"/>
  <c r="J429" i="45"/>
  <c r="J430" i="45"/>
  <c r="J788" i="45"/>
  <c r="J91" i="45"/>
  <c r="J431" i="45"/>
  <c r="J92" i="45"/>
  <c r="J93" i="45"/>
  <c r="J94" i="45"/>
  <c r="J95" i="45"/>
  <c r="J432" i="45"/>
  <c r="J433" i="45"/>
  <c r="J96" i="45"/>
  <c r="J434" i="45"/>
  <c r="J97" i="45"/>
  <c r="J98" i="45"/>
  <c r="J99" i="45"/>
  <c r="J100" i="45"/>
  <c r="J101" i="45"/>
  <c r="J102" i="45"/>
  <c r="J103" i="45"/>
  <c r="J104" i="45"/>
  <c r="J435" i="45"/>
  <c r="J105" i="45"/>
  <c r="J106" i="45"/>
  <c r="J107" i="45"/>
  <c r="J108" i="45"/>
  <c r="J436" i="45"/>
  <c r="J437" i="45"/>
  <c r="J438" i="45"/>
  <c r="J109" i="45"/>
  <c r="J439" i="45"/>
  <c r="J440" i="45"/>
  <c r="J441" i="45"/>
  <c r="J442" i="45"/>
  <c r="J443" i="45"/>
  <c r="J444" i="45"/>
  <c r="J110" i="45"/>
  <c r="J445" i="45"/>
  <c r="J446" i="45"/>
  <c r="J111" i="45"/>
  <c r="J447" i="45"/>
  <c r="J448" i="45"/>
  <c r="J449" i="45"/>
  <c r="J450" i="45"/>
  <c r="J112" i="45"/>
  <c r="J113" i="45"/>
  <c r="J451" i="45"/>
  <c r="J452" i="45"/>
  <c r="J114" i="45"/>
  <c r="J115" i="45"/>
  <c r="J116" i="45"/>
  <c r="J453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454" i="45"/>
  <c r="C116" i="45"/>
  <c r="C762" i="45"/>
  <c r="C981" i="45"/>
  <c r="C64" i="45"/>
  <c r="C63" i="45"/>
  <c r="C1333" i="45"/>
  <c r="C1332" i="45"/>
  <c r="C318" i="45"/>
  <c r="C317" i="45"/>
  <c r="C717" i="45"/>
  <c r="C716" i="45"/>
  <c r="C2246" i="45"/>
  <c r="C2209" i="45"/>
  <c r="C2220" i="45"/>
  <c r="C2252" i="45"/>
  <c r="C1980" i="45"/>
  <c r="C2001" i="45"/>
  <c r="C1126" i="45"/>
  <c r="C2029" i="45"/>
  <c r="C1235" i="45"/>
  <c r="C1234" i="45"/>
  <c r="C1231" i="45"/>
  <c r="C1230" i="45"/>
  <c r="C1707" i="45"/>
  <c r="C1554" i="45"/>
  <c r="C1118" i="45"/>
  <c r="C1222" i="45"/>
  <c r="C962" i="45"/>
  <c r="C1115" i="45"/>
  <c r="C44" i="45"/>
  <c r="C43" i="45"/>
  <c r="C1213" i="45"/>
  <c r="C1550" i="45"/>
  <c r="C1320" i="45"/>
  <c r="C1319" i="45"/>
  <c r="C1109" i="45"/>
  <c r="C1108" i="45"/>
  <c r="C280" i="45"/>
  <c r="C278" i="45"/>
  <c r="C1700" i="45"/>
  <c r="C273" i="45"/>
  <c r="C682" i="45"/>
  <c r="C29" i="45"/>
  <c r="C1104" i="45"/>
  <c r="C1805" i="45"/>
  <c r="C949" i="45"/>
  <c r="C265" i="45"/>
  <c r="C260" i="45"/>
  <c r="C947" i="45"/>
  <c r="C669" i="45"/>
  <c r="C668" i="45"/>
  <c r="C248" i="45"/>
  <c r="C20" i="45"/>
  <c r="C664" i="45"/>
  <c r="C1099" i="45"/>
  <c r="C1098" i="45"/>
  <c r="C1096" i="45"/>
  <c r="C239" i="45"/>
  <c r="C238" i="45"/>
  <c r="C230" i="45"/>
  <c r="C227" i="45"/>
  <c r="C1094" i="45"/>
  <c r="C1206" i="45"/>
  <c r="C644" i="45"/>
  <c r="C936" i="45"/>
  <c r="C636" i="45"/>
  <c r="C1600" i="45"/>
  <c r="C1091" i="45"/>
  <c r="C1090" i="45"/>
  <c r="C1309" i="45"/>
  <c r="C2008" i="45"/>
  <c r="C2218" i="45"/>
  <c r="C1973" i="45"/>
  <c r="C628" i="45"/>
  <c r="C928" i="45"/>
  <c r="C623" i="45"/>
  <c r="C925" i="45"/>
  <c r="C920" i="45"/>
  <c r="C919" i="45"/>
  <c r="C614" i="45"/>
  <c r="C216" i="45"/>
  <c r="C2023" i="45"/>
  <c r="C2113" i="45"/>
  <c r="C1545" i="45"/>
  <c r="C913" i="45"/>
  <c r="C210" i="45"/>
  <c r="C602" i="45"/>
  <c r="C1198" i="45"/>
  <c r="C1197" i="45"/>
  <c r="C908" i="45"/>
  <c r="C599" i="45"/>
  <c r="C594" i="45"/>
  <c r="C902" i="45"/>
  <c r="C206" i="45"/>
  <c r="C205" i="45"/>
  <c r="C1073" i="45"/>
  <c r="C592" i="45"/>
  <c r="C1069" i="45"/>
  <c r="C1068" i="45"/>
  <c r="C587" i="45"/>
  <c r="C586" i="45"/>
  <c r="C1595" i="45"/>
  <c r="C2239" i="45"/>
  <c r="C1646" i="45"/>
  <c r="C1645" i="45"/>
  <c r="C1193" i="45"/>
  <c r="C889" i="45"/>
  <c r="C199" i="45"/>
  <c r="C580" i="45"/>
  <c r="C1064" i="45"/>
  <c r="C1063" i="45"/>
  <c r="C1059" i="45"/>
  <c r="C575" i="45"/>
  <c r="C570" i="45"/>
  <c r="C569" i="45"/>
  <c r="C2195" i="45"/>
  <c r="C2194" i="45"/>
  <c r="C876" i="45"/>
  <c r="C568" i="45"/>
  <c r="C192" i="45"/>
  <c r="C190" i="45"/>
  <c r="C561" i="45"/>
  <c r="C560" i="45"/>
  <c r="C1053" i="45"/>
  <c r="C181" i="45"/>
  <c r="C1470" i="45"/>
  <c r="C1191" i="45"/>
  <c r="C550" i="45"/>
  <c r="C176" i="45"/>
  <c r="C547" i="45"/>
  <c r="C546" i="45"/>
  <c r="C173" i="45"/>
  <c r="C541" i="45"/>
  <c r="C1048" i="45"/>
  <c r="C865" i="45"/>
  <c r="C172" i="45"/>
  <c r="C537" i="45"/>
  <c r="C2144" i="45"/>
  <c r="C2062" i="45"/>
  <c r="C2193" i="45"/>
  <c r="C2192" i="45"/>
  <c r="C1643" i="45"/>
  <c r="C1591" i="45"/>
  <c r="C169" i="45"/>
  <c r="C533" i="45"/>
  <c r="C530" i="45"/>
  <c r="C860" i="45"/>
  <c r="C1298" i="45"/>
  <c r="C1297" i="45"/>
  <c r="C855" i="45"/>
  <c r="C854" i="45"/>
  <c r="C1590" i="45"/>
  <c r="C852" i="45"/>
  <c r="C1465" i="45"/>
  <c r="C2172" i="45"/>
  <c r="C2126" i="45"/>
  <c r="C1834" i="45"/>
  <c r="C1382" i="45"/>
  <c r="C1537" i="45"/>
  <c r="C2203" i="45"/>
  <c r="C2112" i="45"/>
  <c r="C2125" i="45"/>
  <c r="C1464" i="45"/>
  <c r="C1796" i="45"/>
  <c r="C1749" i="45"/>
  <c r="C2041" i="45"/>
  <c r="C2034" i="45"/>
  <c r="C1179" i="45"/>
  <c r="C527" i="45"/>
  <c r="C1792" i="45"/>
  <c r="C1927" i="45"/>
  <c r="C2103" i="45"/>
  <c r="C2173" i="45"/>
  <c r="C2079" i="45"/>
  <c r="C2185" i="45"/>
  <c r="C524" i="45"/>
  <c r="C1535" i="45"/>
  <c r="C1884" i="45"/>
  <c r="C1832" i="45"/>
  <c r="C849" i="45"/>
  <c r="C1178" i="45"/>
  <c r="C1747" i="45"/>
  <c r="C1858" i="45"/>
  <c r="C1691" i="45"/>
  <c r="C1379" i="45"/>
  <c r="C1689" i="45"/>
  <c r="C1744" i="45"/>
  <c r="C523" i="45"/>
  <c r="C522" i="45"/>
  <c r="C2137" i="45"/>
  <c r="C2136" i="45"/>
  <c r="C1458" i="45"/>
  <c r="C1883" i="45"/>
  <c r="C1586" i="45"/>
  <c r="C1289" i="45"/>
  <c r="C1039" i="45"/>
  <c r="C1585" i="45"/>
  <c r="C1742" i="45"/>
  <c r="C1174" i="45"/>
  <c r="C1785" i="45"/>
  <c r="C1829" i="45"/>
  <c r="C1286" i="45"/>
  <c r="C1638" i="45"/>
  <c r="C1923" i="45"/>
  <c r="C2197" i="45"/>
  <c r="C1038" i="45"/>
  <c r="C1783" i="45"/>
  <c r="C1037" i="45"/>
  <c r="C1036" i="45"/>
  <c r="C1173" i="45"/>
  <c r="C1375" i="45"/>
  <c r="C1530" i="45"/>
  <c r="C1529" i="45"/>
  <c r="C1033" i="45"/>
  <c r="C1739" i="45"/>
  <c r="C1636" i="45"/>
  <c r="C1635" i="45"/>
  <c r="C1031" i="45"/>
  <c r="C2153" i="45"/>
  <c r="C2201" i="45"/>
  <c r="C2184" i="45"/>
  <c r="C2017" i="45"/>
  <c r="C1528" i="45"/>
  <c r="C1780" i="45"/>
  <c r="C1896" i="45"/>
  <c r="C844" i="45"/>
  <c r="C520" i="45"/>
  <c r="C1527" i="45"/>
  <c r="C1684" i="45"/>
  <c r="C1171" i="45"/>
  <c r="C1170" i="45"/>
  <c r="C1454" i="45"/>
  <c r="C1285" i="45"/>
  <c r="C1828" i="45"/>
  <c r="C1948" i="45"/>
  <c r="C1284" i="45"/>
  <c r="C1283" i="45"/>
  <c r="C1632" i="45"/>
  <c r="C1827" i="45"/>
  <c r="C1371" i="45"/>
  <c r="C1453" i="45"/>
  <c r="C1282" i="45"/>
  <c r="C842" i="45"/>
  <c r="C1895" i="45"/>
  <c r="C1450" i="45"/>
  <c r="C2110" i="45"/>
  <c r="C2123" i="45"/>
  <c r="C519" i="45"/>
  <c r="C1682" i="45"/>
  <c r="C1522" i="45"/>
  <c r="C1449" i="45"/>
  <c r="C1968" i="45"/>
  <c r="C1856" i="45"/>
  <c r="C163" i="45"/>
  <c r="C162" i="45"/>
  <c r="C1520" i="45"/>
  <c r="C1631" i="45"/>
  <c r="C1629" i="45"/>
  <c r="C1681" i="45"/>
  <c r="C1370" i="45"/>
  <c r="C1281" i="45"/>
  <c r="C1966" i="45"/>
  <c r="C1581" i="45"/>
  <c r="C2040" i="45"/>
  <c r="C2048" i="45"/>
  <c r="C1627" i="45"/>
  <c r="C1168" i="45"/>
  <c r="C841" i="45"/>
  <c r="C1448" i="45"/>
  <c r="C1447" i="45"/>
  <c r="C1023" i="45"/>
  <c r="C1920" i="45"/>
  <c r="C1894" i="45"/>
  <c r="C1734" i="45"/>
  <c r="C1678" i="45"/>
  <c r="C515" i="45"/>
  <c r="C840" i="45"/>
  <c r="C1021" i="45"/>
  <c r="C1579" i="45"/>
  <c r="C2150" i="45"/>
  <c r="C2164" i="45"/>
  <c r="C1020" i="45"/>
  <c r="C161" i="45"/>
  <c r="C1446" i="45"/>
  <c r="C1578" i="45"/>
  <c r="C1945" i="45"/>
  <c r="C513" i="45"/>
  <c r="C838" i="45"/>
  <c r="C1018" i="45"/>
  <c r="C1016" i="45"/>
  <c r="C836" i="45"/>
  <c r="C510" i="45"/>
  <c r="C509" i="45"/>
  <c r="C507" i="45"/>
  <c r="C157" i="45"/>
  <c r="C1014" i="45"/>
  <c r="C1777" i="45"/>
  <c r="C2039" i="45"/>
  <c r="C1919" i="45"/>
  <c r="C1733" i="45"/>
  <c r="C1625" i="45"/>
  <c r="C834" i="45"/>
  <c r="C504" i="45"/>
  <c r="C1576" i="45"/>
  <c r="C1517" i="45"/>
  <c r="C1444" i="45"/>
  <c r="C1443" i="45"/>
  <c r="C156" i="45"/>
  <c r="C155" i="45"/>
  <c r="C152" i="45"/>
  <c r="C151" i="45"/>
  <c r="C502" i="45"/>
  <c r="C501" i="45"/>
  <c r="C1165" i="45"/>
  <c r="C1164" i="45"/>
  <c r="C1162" i="45"/>
  <c r="C832" i="45"/>
  <c r="C149" i="45"/>
  <c r="C8" i="45"/>
  <c r="C148" i="45"/>
  <c r="C497" i="45"/>
  <c r="C494" i="45"/>
  <c r="C493" i="45"/>
  <c r="C1011" i="45"/>
  <c r="C1010" i="45"/>
  <c r="C1009" i="45"/>
  <c r="C2088" i="45"/>
  <c r="C1280" i="45"/>
  <c r="C1279" i="45"/>
  <c r="C1278" i="45"/>
  <c r="C829" i="45"/>
  <c r="C1277" i="45"/>
  <c r="C1366" i="45"/>
  <c r="C1363" i="45"/>
  <c r="C1362" i="45"/>
  <c r="C1361" i="45"/>
  <c r="C1008" i="45"/>
  <c r="C489" i="45"/>
  <c r="C488" i="45"/>
  <c r="C1513" i="45"/>
  <c r="C1440" i="45"/>
  <c r="C1997" i="45"/>
  <c r="C1893" i="45"/>
  <c r="C1275" i="45"/>
  <c r="C1512" i="45"/>
  <c r="C1510" i="45"/>
  <c r="C1574" i="45"/>
  <c r="C1623" i="45"/>
  <c r="C1573" i="45"/>
  <c r="C1359" i="45"/>
  <c r="C1358" i="45"/>
  <c r="C1006" i="45"/>
  <c r="C825" i="45"/>
  <c r="C823" i="45"/>
  <c r="C1005" i="45"/>
  <c r="C1438" i="45"/>
  <c r="C1437" i="45"/>
  <c r="C1826" i="45"/>
  <c r="C1729" i="45"/>
  <c r="C1775" i="45"/>
  <c r="C1622" i="45"/>
  <c r="C1823" i="45"/>
  <c r="C1676" i="45"/>
  <c r="C1673" i="45"/>
  <c r="C1571" i="45"/>
  <c r="C146" i="45"/>
  <c r="C487" i="45"/>
  <c r="C485" i="45"/>
  <c r="C484" i="45"/>
  <c r="C1356" i="45"/>
  <c r="C1355" i="45"/>
  <c r="C483" i="45"/>
  <c r="C1003" i="45"/>
  <c r="C1435" i="45"/>
  <c r="C1354" i="45"/>
  <c r="C1001" i="45"/>
  <c r="C482" i="45"/>
  <c r="C145" i="45"/>
  <c r="C144" i="45"/>
  <c r="C1569" i="45"/>
  <c r="C818" i="45"/>
  <c r="C1944" i="45"/>
  <c r="C1728" i="45"/>
  <c r="C815" i="45"/>
  <c r="C1000" i="45"/>
  <c r="C476" i="45"/>
  <c r="C143" i="45"/>
  <c r="C1272" i="45"/>
  <c r="C814" i="45"/>
  <c r="C142" i="45"/>
  <c r="C141" i="45"/>
  <c r="C1726" i="45"/>
  <c r="C1918" i="45"/>
  <c r="C1892" i="45"/>
  <c r="C1158" i="45"/>
  <c r="C1352" i="45"/>
  <c r="C813" i="45"/>
  <c r="C1271" i="45"/>
  <c r="C1270" i="45"/>
  <c r="C2101" i="45"/>
  <c r="C2115" i="45"/>
  <c r="C1269" i="45"/>
  <c r="C1268" i="45"/>
  <c r="C1669" i="45"/>
  <c r="C1507" i="45"/>
  <c r="C2066" i="45"/>
  <c r="C1667" i="45"/>
  <c r="C1265" i="45"/>
  <c r="C1724" i="45"/>
  <c r="C1264" i="45"/>
  <c r="C1878" i="45"/>
  <c r="C1723" i="45"/>
  <c r="C1666" i="45"/>
  <c r="C2078" i="45"/>
  <c r="C2077" i="45"/>
  <c r="C1263" i="45"/>
  <c r="C1262" i="45"/>
  <c r="C1432" i="45"/>
  <c r="C1351" i="45"/>
  <c r="C1429" i="45"/>
  <c r="C1156" i="45"/>
  <c r="C811" i="45"/>
  <c r="C810" i="45"/>
  <c r="C2033" i="45"/>
  <c r="C2032" i="45"/>
  <c r="C2202" i="45"/>
  <c r="C2235" i="45"/>
  <c r="C1153" i="45"/>
  <c r="C1665" i="45"/>
  <c r="C1260" i="45"/>
  <c r="C1619" i="45"/>
  <c r="C1348" i="45"/>
  <c r="C1347" i="45"/>
  <c r="C995" i="45"/>
  <c r="C809" i="45"/>
  <c r="C1564" i="45"/>
  <c r="C1855" i="45"/>
  <c r="C2012" i="45"/>
  <c r="C1891" i="45"/>
  <c r="C2011" i="45"/>
  <c r="C2169" i="45"/>
  <c r="C2087" i="45"/>
  <c r="C2086" i="45"/>
  <c r="C1819" i="45"/>
  <c r="C1876" i="45"/>
  <c r="C1561" i="45"/>
  <c r="C1152" i="45"/>
  <c r="C1259" i="45"/>
  <c r="C993" i="45"/>
  <c r="C1149" i="45"/>
  <c r="C1148" i="45"/>
  <c r="C2148" i="45"/>
  <c r="C2147" i="45"/>
  <c r="C2076" i="45"/>
  <c r="C2170" i="45"/>
  <c r="C2165" i="45"/>
  <c r="C1940" i="45"/>
  <c r="C2210" i="45"/>
  <c r="C1818" i="45"/>
  <c r="C1663" i="45"/>
  <c r="C1147" i="45"/>
  <c r="C1916" i="45"/>
  <c r="C1854" i="45"/>
  <c r="C1660" i="45"/>
  <c r="C1560" i="45"/>
  <c r="C1346" i="45"/>
  <c r="C1345" i="45"/>
  <c r="C1343" i="45"/>
  <c r="C1618" i="45"/>
  <c r="C1659" i="45"/>
  <c r="C1146" i="45"/>
  <c r="C989" i="45"/>
  <c r="C1616" i="45"/>
  <c r="C140" i="45"/>
  <c r="C471" i="45"/>
  <c r="C803" i="45"/>
  <c r="C1816" i="45"/>
  <c r="C2004" i="45"/>
  <c r="C1915" i="45"/>
  <c r="C1721" i="45"/>
  <c r="C1342" i="45"/>
  <c r="C469" i="45"/>
  <c r="C139" i="45"/>
  <c r="C800" i="45"/>
  <c r="C799" i="45"/>
  <c r="C138" i="45"/>
  <c r="C137" i="45"/>
  <c r="C134" i="45"/>
  <c r="C133" i="45"/>
  <c r="C795" i="45"/>
  <c r="C466" i="45"/>
  <c r="C794" i="45"/>
  <c r="C465" i="45"/>
  <c r="C1258" i="45"/>
  <c r="C1615" i="45"/>
  <c r="C1503" i="45"/>
  <c r="C1502" i="45"/>
  <c r="C1873" i="45"/>
  <c r="C1995" i="45"/>
  <c r="C2189" i="45"/>
  <c r="C2188" i="45"/>
  <c r="C1814" i="45"/>
  <c r="C1963" i="45"/>
  <c r="C1341" i="45"/>
  <c r="C1657" i="45"/>
  <c r="C1656" i="45"/>
  <c r="C1559" i="45"/>
  <c r="C1144" i="45"/>
  <c r="C1143" i="45"/>
  <c r="C791" i="45"/>
  <c r="C132" i="45"/>
  <c r="C1254" i="45"/>
  <c r="C463" i="45"/>
  <c r="C1500" i="45"/>
  <c r="C1499" i="45"/>
  <c r="C459" i="45"/>
  <c r="C1498" i="45"/>
  <c r="C1252" i="45"/>
  <c r="C1851" i="45"/>
  <c r="C789" i="45"/>
  <c r="C1765" i="45"/>
  <c r="C1872" i="45"/>
  <c r="C1871" i="45"/>
  <c r="C458" i="45"/>
  <c r="C1250" i="45"/>
  <c r="C1764" i="45"/>
  <c r="C2010" i="45"/>
  <c r="C1914" i="45"/>
  <c r="C1717" i="45"/>
  <c r="C1870" i="45"/>
  <c r="C1812" i="45"/>
  <c r="C129" i="45"/>
  <c r="C4" i="45"/>
  <c r="C123" i="45" l="1"/>
  <c r="C436" i="45"/>
  <c r="C785" i="45"/>
  <c r="C416" i="45"/>
  <c r="C393" i="45"/>
  <c r="C369" i="45"/>
  <c r="C355" i="45"/>
  <c r="C758" i="45"/>
  <c r="C1497" i="45"/>
  <c r="C336" i="45"/>
  <c r="C744" i="45"/>
  <c r="C1426" i="45"/>
  <c r="C1811" i="45"/>
  <c r="C328" i="45"/>
  <c r="C65" i="45"/>
  <c r="C1135" i="45"/>
  <c r="C976" i="45"/>
  <c r="C1423" i="45"/>
  <c r="C1848" i="45"/>
  <c r="C1809" i="45"/>
  <c r="C1556" i="45"/>
  <c r="C1334" i="45"/>
  <c r="C1238" i="45"/>
  <c r="C1419" i="45"/>
  <c r="C1415" i="45"/>
  <c r="C1329" i="45"/>
  <c r="C736" i="45"/>
  <c r="C732" i="45"/>
  <c r="C319" i="45"/>
  <c r="C316" i="45"/>
  <c r="C315" i="45"/>
  <c r="C311" i="45"/>
  <c r="C721" i="45"/>
  <c r="C309" i="45"/>
  <c r="C305" i="45"/>
  <c r="C59" i="45"/>
  <c r="C715" i="45"/>
  <c r="C57" i="45"/>
  <c r="C2234" i="45"/>
  <c r="C2232" i="45"/>
  <c r="C2231" i="45"/>
  <c r="C714" i="45"/>
  <c r="C299" i="45"/>
  <c r="C2240" i="45"/>
  <c r="C1992" i="45"/>
  <c r="C713" i="45"/>
  <c r="C1868" i="45"/>
  <c r="C711" i="45"/>
  <c r="C1760" i="45"/>
  <c r="C1758" i="45"/>
  <c r="C2204" i="45"/>
  <c r="C974" i="45"/>
  <c r="C1412" i="45"/>
  <c r="C1607" i="45"/>
  <c r="C297" i="45"/>
  <c r="C1606" i="45"/>
  <c r="C2003" i="45"/>
  <c r="C1979" i="45"/>
  <c r="C2030" i="45"/>
  <c r="C2074" i="45"/>
  <c r="C2135" i="45"/>
  <c r="C2096" i="45"/>
  <c r="C2045" i="45"/>
  <c r="C2108" i="45"/>
  <c r="C1886" i="45"/>
  <c r="C2073" i="45"/>
  <c r="C2072" i="45"/>
  <c r="C1909" i="45"/>
  <c r="C1960" i="45"/>
  <c r="C1652" i="45"/>
  <c r="C1125" i="45"/>
  <c r="C1123" i="45"/>
  <c r="C1494" i="45"/>
  <c r="C52" i="45"/>
  <c r="C48" i="45"/>
  <c r="C45" i="45"/>
  <c r="C1233" i="45"/>
  <c r="C1121" i="45"/>
  <c r="C1406" i="45"/>
  <c r="C1323" i="45"/>
  <c r="C1321" i="45"/>
  <c r="C1404" i="45"/>
  <c r="C1401" i="45"/>
  <c r="C1651" i="45"/>
  <c r="C449" i="45"/>
  <c r="C788" i="45"/>
  <c r="C410" i="45"/>
  <c r="C380" i="45"/>
  <c r="C359" i="45"/>
  <c r="C1715" i="45"/>
  <c r="C1140" i="45"/>
  <c r="C333" i="45"/>
  <c r="C1913" i="45"/>
  <c r="C1613" i="45"/>
  <c r="C3" i="45"/>
  <c r="C322" i="45"/>
  <c r="C1424" i="45"/>
  <c r="C1762" i="45"/>
  <c r="C1712" i="45"/>
  <c r="C1336" i="45"/>
  <c r="C1239" i="45"/>
  <c r="C1418" i="45"/>
  <c r="C1330" i="45"/>
  <c r="C737" i="45"/>
  <c r="C731" i="45"/>
  <c r="C728" i="45"/>
  <c r="C725" i="45"/>
  <c r="C724" i="45"/>
  <c r="C719" i="45"/>
  <c r="C306" i="45"/>
  <c r="C718" i="45"/>
  <c r="C302" i="45"/>
  <c r="C2223" i="45"/>
  <c r="C2226" i="45"/>
  <c r="C2230" i="45"/>
  <c r="C300" i="45"/>
  <c r="C1327" i="45"/>
  <c r="C1711" i="45"/>
  <c r="C1869" i="45"/>
  <c r="C710" i="45"/>
  <c r="C1759" i="45"/>
  <c r="C2205" i="45"/>
  <c r="C1131" i="45"/>
  <c r="C973" i="45"/>
  <c r="C709" i="45"/>
  <c r="C1844" i="45"/>
  <c r="C1933" i="45"/>
  <c r="C2037" i="45"/>
  <c r="C2100" i="45"/>
  <c r="C2122" i="45"/>
  <c r="C2054" i="45"/>
  <c r="C2133" i="45"/>
  <c r="C2043" i="45"/>
  <c r="C2093" i="45"/>
  <c r="C1990" i="45"/>
  <c r="C1709" i="45"/>
  <c r="C1237" i="45"/>
  <c r="C971" i="45"/>
  <c r="C708" i="45"/>
  <c r="C49" i="45"/>
  <c r="C295" i="45"/>
  <c r="C970" i="45"/>
  <c r="C1407" i="45"/>
  <c r="C1228" i="45"/>
  <c r="C1405" i="45"/>
  <c r="C1402" i="45"/>
  <c r="C1650" i="45"/>
  <c r="C1708" i="45"/>
  <c r="C1226" i="45"/>
  <c r="C1119" i="45"/>
  <c r="C1604" i="45"/>
  <c r="C1488" i="45"/>
  <c r="C965" i="45"/>
  <c r="C1117" i="45"/>
  <c r="C1841" i="45"/>
  <c r="C2027" i="45"/>
  <c r="C1977" i="45"/>
  <c r="C703" i="45"/>
  <c r="C963" i="45"/>
  <c r="C1400" i="45"/>
  <c r="C1486" i="45"/>
  <c r="C1706" i="45"/>
  <c r="C1867" i="45"/>
  <c r="C702" i="45"/>
  <c r="C700" i="45"/>
  <c r="C1114" i="45"/>
  <c r="C698" i="45"/>
  <c r="C1704" i="45"/>
  <c r="C1754" i="45"/>
  <c r="C1551" i="45"/>
  <c r="C696" i="45"/>
  <c r="C693" i="45"/>
  <c r="C1210" i="45"/>
  <c r="C1957" i="45"/>
  <c r="C1839" i="45"/>
  <c r="C959" i="45"/>
  <c r="C1398" i="45"/>
  <c r="C1396" i="45"/>
  <c r="C1703" i="45"/>
  <c r="C690" i="45"/>
  <c r="C1316" i="45"/>
  <c r="C1315" i="45"/>
  <c r="C955" i="45"/>
  <c r="C41" i="45"/>
  <c r="C38" i="45"/>
  <c r="C279" i="45"/>
  <c r="C35" i="45"/>
  <c r="C274" i="45"/>
  <c r="C687" i="45"/>
  <c r="C2024" i="45"/>
  <c r="C1701" i="45"/>
  <c r="C953" i="45"/>
  <c r="C951" i="45"/>
  <c r="C271" i="45"/>
  <c r="C267" i="45"/>
  <c r="C30" i="45"/>
  <c r="C681" i="45"/>
  <c r="C266" i="45"/>
  <c r="C1987" i="45"/>
  <c r="C2035" i="45"/>
  <c r="C1903" i="45"/>
  <c r="C2146" i="45"/>
  <c r="C1480" i="45"/>
  <c r="C678" i="45"/>
  <c r="C677" i="45"/>
  <c r="C948" i="45"/>
  <c r="C261" i="45"/>
  <c r="C674" i="45"/>
  <c r="C946" i="45"/>
  <c r="C672" i="45"/>
  <c r="C670" i="45"/>
  <c r="C24" i="45"/>
  <c r="C252" i="45"/>
  <c r="C250" i="45"/>
  <c r="C21" i="45"/>
  <c r="C1312" i="45"/>
  <c r="C2208" i="45"/>
  <c r="C1100" i="45"/>
  <c r="C1602" i="45"/>
  <c r="C244" i="45"/>
  <c r="C241" i="45"/>
  <c r="C1097" i="45"/>
  <c r="C660" i="45"/>
  <c r="C656" i="45"/>
  <c r="C652" i="45"/>
  <c r="C237" i="45"/>
  <c r="C16" i="45"/>
  <c r="C233" i="45"/>
  <c r="C229" i="45"/>
  <c r="C225" i="45"/>
  <c r="C649" i="45"/>
  <c r="C647" i="45"/>
  <c r="C941" i="45"/>
  <c r="C1205" i="45"/>
  <c r="C937" i="45"/>
  <c r="C1093" i="45"/>
  <c r="C1092" i="45"/>
  <c r="C641" i="45"/>
  <c r="C637" i="45"/>
  <c r="C932" i="45"/>
  <c r="C1804" i="45"/>
  <c r="C1599" i="45"/>
  <c r="C1311" i="45"/>
  <c r="C1310" i="45"/>
  <c r="C1803" i="45"/>
  <c r="C1477" i="45"/>
  <c r="C1200" i="45"/>
  <c r="C1975" i="45"/>
  <c r="C2083" i="45"/>
  <c r="C2219" i="45"/>
  <c r="C1087" i="45"/>
  <c r="C632" i="45"/>
  <c r="C629" i="45"/>
  <c r="C627" i="45"/>
  <c r="C443" i="45"/>
  <c r="C84" i="45"/>
  <c r="C387" i="45"/>
  <c r="C351" i="45"/>
  <c r="C344" i="45"/>
  <c r="C746" i="45"/>
  <c r="C1849" i="45"/>
  <c r="C327" i="45"/>
  <c r="C1137" i="45"/>
  <c r="C1337" i="45"/>
  <c r="C1846" i="45"/>
  <c r="C1422" i="45"/>
  <c r="C1331" i="45"/>
  <c r="C1416" i="45"/>
  <c r="C738" i="45"/>
  <c r="C730" i="45"/>
  <c r="C727" i="45"/>
  <c r="C312" i="45"/>
  <c r="C310" i="45"/>
  <c r="C61" i="45"/>
  <c r="C303" i="45"/>
  <c r="C2242" i="45"/>
  <c r="C2222" i="45"/>
  <c r="C301" i="45"/>
  <c r="C1962" i="45"/>
  <c r="C712" i="45"/>
  <c r="C975" i="45"/>
  <c r="C1608" i="45"/>
  <c r="C2251" i="45"/>
  <c r="C1129" i="45"/>
  <c r="C55" i="45"/>
  <c r="C1911" i="45"/>
  <c r="C2038" i="45"/>
  <c r="C2099" i="45"/>
  <c r="C2055" i="45"/>
  <c r="C2095" i="45"/>
  <c r="C2063" i="45"/>
  <c r="C1961" i="45"/>
  <c r="C1808" i="45"/>
  <c r="C1124" i="45"/>
  <c r="C1122" i="45"/>
  <c r="C50" i="45"/>
  <c r="C294" i="45"/>
  <c r="C1409" i="45"/>
  <c r="C1229" i="45"/>
  <c r="C1491" i="45"/>
  <c r="C1756" i="45"/>
  <c r="C969" i="45"/>
  <c r="C968" i="45"/>
  <c r="C292" i="45"/>
  <c r="C1225" i="45"/>
  <c r="C1224" i="45"/>
  <c r="C1487" i="45"/>
  <c r="C1989" i="45"/>
  <c r="C1907" i="45"/>
  <c r="C1221" i="45"/>
  <c r="C1220" i="45"/>
  <c r="C1906" i="45"/>
  <c r="C1959" i="45"/>
  <c r="C1399" i="45"/>
  <c r="C289" i="45"/>
  <c r="C1112" i="45"/>
  <c r="C1705" i="45"/>
  <c r="C1753" i="45"/>
  <c r="C1212" i="45"/>
  <c r="C694" i="45"/>
  <c r="C1209" i="45"/>
  <c r="C2070" i="45"/>
  <c r="C287" i="45"/>
  <c r="C1397" i="45"/>
  <c r="C692" i="45"/>
  <c r="C691" i="45"/>
  <c r="C1107" i="45"/>
  <c r="C1395" i="45"/>
  <c r="C42" i="45"/>
  <c r="C37" i="45"/>
  <c r="C36" i="45"/>
  <c r="C275" i="45"/>
  <c r="C1207" i="45"/>
  <c r="C2106" i="45"/>
  <c r="C686" i="45"/>
  <c r="C685" i="45"/>
  <c r="C269" i="45"/>
  <c r="C684" i="45"/>
  <c r="C28" i="45"/>
  <c r="C1482" i="45"/>
  <c r="C2140" i="45"/>
  <c r="C1902" i="45"/>
  <c r="C2069" i="45"/>
  <c r="C679" i="45"/>
  <c r="C1102" i="45"/>
  <c r="C263" i="45"/>
  <c r="C259" i="45"/>
  <c r="C945" i="45"/>
  <c r="C943" i="45"/>
  <c r="C255" i="45"/>
  <c r="C23" i="45"/>
  <c r="C666" i="45"/>
  <c r="C665" i="45"/>
  <c r="C2161" i="45"/>
  <c r="C246" i="45"/>
  <c r="C245" i="45"/>
  <c r="C240" i="45"/>
  <c r="C662" i="45"/>
  <c r="C657" i="45"/>
  <c r="C651" i="45"/>
  <c r="C17" i="45"/>
  <c r="C15" i="45"/>
  <c r="C228" i="45"/>
  <c r="C1394" i="45"/>
  <c r="C648" i="45"/>
  <c r="C646" i="45"/>
  <c r="C939" i="45"/>
  <c r="C1201" i="45"/>
  <c r="C934" i="45"/>
  <c r="C639" i="45"/>
  <c r="C224" i="45"/>
  <c r="C2009" i="45"/>
  <c r="C931" i="45"/>
  <c r="C1089" i="45"/>
  <c r="C1752" i="45"/>
  <c r="C1392" i="45"/>
  <c r="C2155" i="45"/>
  <c r="C2160" i="45"/>
  <c r="C1974" i="45"/>
  <c r="C633" i="45"/>
  <c r="C222" i="45"/>
  <c r="C220" i="45"/>
  <c r="C625" i="45"/>
  <c r="C624" i="45"/>
  <c r="C923" i="45"/>
  <c r="C620" i="45"/>
  <c r="C619" i="45"/>
  <c r="C617" i="45"/>
  <c r="C615" i="45"/>
  <c r="C613" i="45"/>
  <c r="C609" i="45"/>
  <c r="C1391" i="45"/>
  <c r="C2190" i="45"/>
  <c r="C606" i="45"/>
  <c r="C1544" i="45"/>
  <c r="C605" i="45"/>
  <c r="C212" i="45"/>
  <c r="C209" i="45"/>
  <c r="C1084" i="45"/>
  <c r="C1199" i="45"/>
  <c r="C909" i="45"/>
  <c r="C1078" i="45"/>
  <c r="C907" i="45"/>
  <c r="C596" i="45"/>
  <c r="C904" i="45"/>
  <c r="C1076" i="45"/>
  <c r="C899" i="45"/>
  <c r="C207" i="45"/>
  <c r="C593" i="45"/>
  <c r="C895" i="45"/>
  <c r="C1196" i="45"/>
  <c r="C1195" i="45"/>
  <c r="C891" i="45"/>
  <c r="C1067" i="45"/>
  <c r="C890" i="45"/>
  <c r="C202" i="45"/>
  <c r="C585" i="45"/>
  <c r="C1194" i="45"/>
  <c r="C1954" i="45"/>
  <c r="C2199" i="45"/>
  <c r="C2177" i="45"/>
  <c r="C1695" i="45"/>
  <c r="C1694" i="45"/>
  <c r="C1389" i="45"/>
  <c r="C581" i="45"/>
  <c r="C1543" i="45"/>
  <c r="C198" i="45"/>
  <c r="C197" i="45"/>
  <c r="C887" i="45"/>
  <c r="C1307" i="45"/>
  <c r="C884" i="45"/>
  <c r="C1060" i="45"/>
  <c r="C573" i="45"/>
  <c r="C571" i="45"/>
  <c r="C193" i="45"/>
  <c r="C880" i="45"/>
  <c r="C2159" i="45"/>
  <c r="C2082" i="45"/>
  <c r="C2068" i="45"/>
  <c r="C877" i="45"/>
  <c r="C566" i="45"/>
  <c r="C874" i="45"/>
  <c r="C191" i="45"/>
  <c r="C10" i="45"/>
  <c r="C186" i="45"/>
  <c r="C184" i="45"/>
  <c r="C1055" i="45"/>
  <c r="C1054" i="45"/>
  <c r="C557" i="45"/>
  <c r="C180" i="45"/>
  <c r="C1387" i="45"/>
  <c r="C870" i="45"/>
  <c r="C178" i="45"/>
  <c r="C549" i="45"/>
  <c r="C1542" i="45"/>
  <c r="C174" i="45"/>
  <c r="C1050" i="45"/>
  <c r="C544" i="45"/>
  <c r="C542" i="45"/>
  <c r="C1305" i="45"/>
  <c r="C1302" i="45"/>
  <c r="C864" i="45"/>
  <c r="C1187" i="45"/>
  <c r="C538" i="45"/>
  <c r="C536" i="45"/>
  <c r="C1384" i="45"/>
  <c r="C2120" i="45"/>
  <c r="C2143" i="45"/>
  <c r="C2181" i="45"/>
  <c r="C2238" i="45"/>
  <c r="C1984" i="45"/>
  <c r="C2105" i="45"/>
  <c r="C1047" i="45"/>
  <c r="C1861" i="45"/>
  <c r="C534" i="45"/>
  <c r="C1300" i="45"/>
  <c r="C532" i="45"/>
  <c r="C168" i="45"/>
  <c r="C1837" i="45"/>
  <c r="C857" i="45"/>
  <c r="C1295" i="45"/>
  <c r="C1539" i="45"/>
  <c r="C529" i="45"/>
  <c r="C1046" i="45"/>
  <c r="C1836" i="45"/>
  <c r="C851" i="45"/>
  <c r="C1292" i="45"/>
  <c r="C1588" i="45"/>
  <c r="C2237" i="45"/>
  <c r="C2225" i="45"/>
  <c r="C1835" i="45"/>
  <c r="C2061" i="45"/>
  <c r="C1182" i="45"/>
  <c r="C1641" i="45"/>
  <c r="C2118" i="45"/>
  <c r="C2216" i="45"/>
  <c r="C2092" i="45"/>
  <c r="C2124" i="45"/>
  <c r="C1952" i="45"/>
  <c r="C1794" i="45"/>
  <c r="C1928" i="45"/>
  <c r="C1971" i="45"/>
  <c r="C1833" i="45"/>
  <c r="C1042" i="45"/>
  <c r="C2138" i="45"/>
  <c r="C1999" i="45"/>
  <c r="C2090" i="45"/>
  <c r="C526" i="45"/>
  <c r="C2021" i="45"/>
  <c r="C525" i="45"/>
  <c r="C1640" i="45"/>
  <c r="C1789" i="45"/>
  <c r="C848" i="45"/>
  <c r="C1925" i="45"/>
  <c r="C1746" i="45"/>
  <c r="C1290" i="45"/>
  <c r="C1688" i="45"/>
  <c r="C1177" i="45"/>
  <c r="C1461" i="45"/>
  <c r="C1687" i="45"/>
  <c r="C1176" i="45"/>
  <c r="C1686" i="45"/>
  <c r="C1040" i="45"/>
  <c r="C2019" i="45"/>
  <c r="C1639" i="45"/>
  <c r="C1830" i="45"/>
  <c r="C1685" i="45"/>
  <c r="C1532" i="45"/>
  <c r="C2059" i="45"/>
  <c r="C2191" i="45"/>
  <c r="C1637" i="45"/>
  <c r="C847" i="45"/>
  <c r="C1376" i="45"/>
  <c r="C1456" i="45"/>
  <c r="C1781" i="45"/>
  <c r="C102" i="45"/>
  <c r="C1142" i="45"/>
  <c r="C377" i="45"/>
  <c r="C763" i="45"/>
  <c r="C340" i="45"/>
  <c r="C742" i="45"/>
  <c r="C1714" i="45"/>
  <c r="C66" i="45"/>
  <c r="C320" i="45"/>
  <c r="C1654" i="45"/>
  <c r="C1845" i="45"/>
  <c r="C1335" i="45"/>
  <c r="C1421" i="45"/>
  <c r="C1414" i="45"/>
  <c r="C735" i="45"/>
  <c r="C729" i="45"/>
  <c r="C726" i="45"/>
  <c r="C723" i="45"/>
  <c r="C308" i="45"/>
  <c r="C60" i="45"/>
  <c r="C58" i="45"/>
  <c r="C2233" i="45"/>
  <c r="C2255" i="45"/>
  <c r="C2221" i="45"/>
  <c r="C2057" i="45"/>
  <c r="C298" i="45"/>
  <c r="C1325" i="45"/>
  <c r="C2179" i="45"/>
  <c r="C2168" i="45"/>
  <c r="C1411" i="45"/>
  <c r="C54" i="45"/>
  <c r="C2002" i="45"/>
  <c r="C2056" i="45"/>
  <c r="C2098" i="45"/>
  <c r="C2046" i="45"/>
  <c r="C2044" i="45"/>
  <c r="C2094" i="45"/>
  <c r="C1910" i="45"/>
  <c r="C1653" i="45"/>
  <c r="C1236" i="45"/>
  <c r="C1493" i="45"/>
  <c r="C47" i="45"/>
  <c r="C707" i="45"/>
  <c r="C1408" i="45"/>
  <c r="C1227" i="45"/>
  <c r="C1403" i="45"/>
  <c r="C1842" i="45"/>
  <c r="C1978" i="45"/>
  <c r="C967" i="45"/>
  <c r="C291" i="45"/>
  <c r="C290" i="45"/>
  <c r="C1223" i="45"/>
  <c r="C1755" i="45"/>
  <c r="C2026" i="45"/>
  <c r="C1806" i="45"/>
  <c r="C964" i="45"/>
  <c r="C1219" i="45"/>
  <c r="C1930" i="45"/>
  <c r="C2025" i="45"/>
  <c r="C701" i="45"/>
  <c r="C288" i="45"/>
  <c r="C961" i="45"/>
  <c r="C1905" i="45"/>
  <c r="C1214" i="45"/>
  <c r="C697" i="45"/>
  <c r="C1211" i="45"/>
  <c r="C1485" i="45"/>
  <c r="C1988" i="45"/>
  <c r="C958" i="45"/>
  <c r="C1318" i="45"/>
  <c r="C1110" i="45"/>
  <c r="C285" i="45"/>
  <c r="C1106" i="45"/>
  <c r="C1105" i="45"/>
  <c r="C40" i="45"/>
  <c r="C281" i="45"/>
  <c r="C277" i="45"/>
  <c r="C689" i="45"/>
  <c r="C1702" i="45"/>
  <c r="C2157" i="45"/>
  <c r="C1484" i="45"/>
  <c r="C272" i="45"/>
  <c r="C268" i="45"/>
  <c r="C683" i="45"/>
  <c r="C27" i="45"/>
  <c r="C433" i="45"/>
  <c r="C365" i="45"/>
  <c r="C337" i="45"/>
  <c r="C1655" i="45"/>
  <c r="C739" i="45"/>
  <c r="C1611" i="45"/>
  <c r="C1420" i="45"/>
  <c r="C734" i="45"/>
  <c r="C314" i="45"/>
  <c r="C307" i="45"/>
  <c r="C2085" i="45"/>
  <c r="C1132" i="45"/>
  <c r="C1991" i="45"/>
  <c r="C1761" i="45"/>
  <c r="C1130" i="45"/>
  <c r="C972" i="45"/>
  <c r="C2064" i="45"/>
  <c r="C2053" i="45"/>
  <c r="C2114" i="45"/>
  <c r="C1605" i="45"/>
  <c r="C53" i="45"/>
  <c r="C1232" i="45"/>
  <c r="C1322" i="45"/>
  <c r="C1649" i="45"/>
  <c r="C966" i="45"/>
  <c r="C705" i="45"/>
  <c r="C1908" i="45"/>
  <c r="C1552" i="45"/>
  <c r="C1218" i="45"/>
  <c r="C1866" i="45"/>
  <c r="C699" i="45"/>
  <c r="C1904" i="45"/>
  <c r="C960" i="45"/>
  <c r="C1958" i="45"/>
  <c r="C957" i="45"/>
  <c r="C1864" i="45"/>
  <c r="C1208" i="45"/>
  <c r="C282" i="45"/>
  <c r="C276" i="45"/>
  <c r="C1955" i="45"/>
  <c r="C1483" i="45"/>
  <c r="C32" i="45"/>
  <c r="C680" i="45"/>
  <c r="C2141" i="45"/>
  <c r="C1699" i="45"/>
  <c r="C1103" i="45"/>
  <c r="C264" i="45"/>
  <c r="C262" i="45"/>
  <c r="C258" i="45"/>
  <c r="C671" i="45"/>
  <c r="C254" i="45"/>
  <c r="C22" i="45"/>
  <c r="C247" i="45"/>
  <c r="C2132" i="45"/>
  <c r="C1601" i="45"/>
  <c r="C242" i="45"/>
  <c r="C661" i="45"/>
  <c r="C654" i="45"/>
  <c r="C18" i="45"/>
  <c r="C232" i="45"/>
  <c r="C226" i="45"/>
  <c r="C13" i="45"/>
  <c r="C645" i="45"/>
  <c r="C1203" i="45"/>
  <c r="C935" i="45"/>
  <c r="C638" i="45"/>
  <c r="C1698" i="45"/>
  <c r="C1549" i="45"/>
  <c r="C1548" i="45"/>
  <c r="C1547" i="45"/>
  <c r="C2156" i="45"/>
  <c r="C2183" i="45"/>
  <c r="C1086" i="45"/>
  <c r="C223" i="45"/>
  <c r="C219" i="45"/>
  <c r="C927" i="45"/>
  <c r="C924" i="45"/>
  <c r="C217" i="45"/>
  <c r="C918" i="45"/>
  <c r="C917" i="45"/>
  <c r="C612" i="45"/>
  <c r="C215" i="45"/>
  <c r="C2196" i="45"/>
  <c r="C914" i="45"/>
  <c r="C214" i="45"/>
  <c r="C603" i="45"/>
  <c r="C601" i="45"/>
  <c r="C1082" i="45"/>
  <c r="C1081" i="45"/>
  <c r="C1476" i="45"/>
  <c r="C598" i="45"/>
  <c r="C595" i="45"/>
  <c r="C901" i="45"/>
  <c r="C1074" i="45"/>
  <c r="C204" i="45"/>
  <c r="C894" i="45"/>
  <c r="C591" i="45"/>
  <c r="C590" i="45"/>
  <c r="C1647" i="45"/>
  <c r="C589" i="45"/>
  <c r="C201" i="45"/>
  <c r="C1474" i="45"/>
  <c r="C2253" i="45"/>
  <c r="C2254" i="45"/>
  <c r="C2129" i="45"/>
  <c r="C1751" i="45"/>
  <c r="C582" i="45"/>
  <c r="C1066" i="45"/>
  <c r="C579" i="45"/>
  <c r="C888" i="45"/>
  <c r="C1062" i="45"/>
  <c r="C882" i="45"/>
  <c r="C574" i="45"/>
  <c r="C195" i="45"/>
  <c r="C1057" i="45"/>
  <c r="C1901" i="45"/>
  <c r="C2081" i="45"/>
  <c r="C2131" i="45"/>
  <c r="C567" i="45"/>
  <c r="C564" i="45"/>
  <c r="C189" i="45"/>
  <c r="C187" i="45"/>
  <c r="C183" i="45"/>
  <c r="C872" i="45"/>
  <c r="C558" i="45"/>
  <c r="C553" i="45"/>
  <c r="C1052" i="45"/>
  <c r="C551" i="45"/>
  <c r="C548" i="45"/>
  <c r="C869" i="45"/>
  <c r="C868" i="45"/>
  <c r="C867" i="45"/>
  <c r="C540" i="45"/>
  <c r="C1303" i="45"/>
  <c r="C2080" i="45"/>
  <c r="C1469" i="45"/>
  <c r="C863" i="45"/>
  <c r="C1972" i="45"/>
  <c r="C2067" i="45"/>
  <c r="C2182" i="45"/>
  <c r="C1799" i="45"/>
  <c r="C2130" i="45"/>
  <c r="C1468" i="45"/>
  <c r="C1900" i="45"/>
  <c r="C1186" i="45"/>
  <c r="C1750" i="45"/>
  <c r="C167" i="45"/>
  <c r="C859" i="45"/>
  <c r="C1296" i="45"/>
  <c r="C1538" i="45"/>
  <c r="C853" i="45"/>
  <c r="C1467" i="45"/>
  <c r="C1293" i="45"/>
  <c r="C1184" i="45"/>
  <c r="C2171" i="45"/>
  <c r="C2207" i="45"/>
  <c r="C2142" i="45"/>
  <c r="C1183" i="45"/>
  <c r="C1181" i="45"/>
  <c r="C2198" i="45"/>
  <c r="C87" i="45"/>
  <c r="C363" i="45"/>
  <c r="C335" i="45"/>
  <c r="C330" i="45"/>
  <c r="C1133" i="45"/>
  <c r="C1610" i="45"/>
  <c r="C1417" i="45"/>
  <c r="C733" i="45"/>
  <c r="C313" i="45"/>
  <c r="C304" i="45"/>
  <c r="C2200" i="45"/>
  <c r="C56" i="45"/>
  <c r="C1710" i="45"/>
  <c r="C1609" i="45"/>
  <c r="C1324" i="45"/>
  <c r="C1843" i="45"/>
  <c r="C2084" i="45"/>
  <c r="C2052" i="45"/>
  <c r="C2028" i="45"/>
  <c r="C1410" i="45"/>
  <c r="C51" i="45"/>
  <c r="C293" i="45"/>
  <c r="C1492" i="45"/>
  <c r="C1120" i="45"/>
  <c r="C706" i="45"/>
  <c r="C704" i="45"/>
  <c r="C1932" i="45"/>
  <c r="C1116" i="45"/>
  <c r="C1217" i="45"/>
  <c r="C1603" i="45"/>
  <c r="C1113" i="45"/>
  <c r="C1865" i="45"/>
  <c r="C695" i="45"/>
  <c r="C1956" i="45"/>
  <c r="C956" i="45"/>
  <c r="C286" i="45"/>
  <c r="C1314" i="45"/>
  <c r="C39" i="45"/>
  <c r="C34" i="45"/>
  <c r="C2107" i="45"/>
  <c r="C952" i="45"/>
  <c r="C31" i="45"/>
  <c r="C950" i="45"/>
  <c r="C1313" i="45"/>
  <c r="C1986" i="45"/>
  <c r="C1479" i="45"/>
  <c r="C676" i="45"/>
  <c r="C25" i="45"/>
  <c r="C257" i="45"/>
  <c r="C256" i="45"/>
  <c r="C253" i="45"/>
  <c r="C249" i="45"/>
  <c r="C1976" i="45"/>
  <c r="C1101" i="45"/>
  <c r="C942" i="45"/>
  <c r="C663" i="45"/>
  <c r="C659" i="45"/>
  <c r="C653" i="45"/>
  <c r="C236" i="45"/>
  <c r="C231" i="45"/>
  <c r="C650" i="45"/>
  <c r="C1095" i="45"/>
  <c r="C940" i="45"/>
  <c r="C1202" i="45"/>
  <c r="C643" i="45"/>
  <c r="C933" i="45"/>
  <c r="C1863" i="45"/>
  <c r="C930" i="45"/>
  <c r="C1478" i="45"/>
  <c r="C1546" i="45"/>
  <c r="C635" i="45"/>
  <c r="C2248" i="45"/>
  <c r="C929" i="45"/>
  <c r="C221" i="45"/>
  <c r="C626" i="45"/>
  <c r="C926" i="45"/>
  <c r="C922" i="45"/>
  <c r="C921" i="45"/>
  <c r="C618" i="45"/>
  <c r="C916" i="45"/>
  <c r="C611" i="45"/>
  <c r="C608" i="45"/>
  <c r="C2229" i="45"/>
  <c r="C1308" i="45"/>
  <c r="C213" i="45"/>
  <c r="C211" i="45"/>
  <c r="C912" i="45"/>
  <c r="C910" i="45"/>
  <c r="C600" i="45"/>
  <c r="C1077" i="45"/>
  <c r="C597" i="45"/>
  <c r="C903" i="45"/>
  <c r="C900" i="45"/>
  <c r="C208" i="45"/>
  <c r="C203" i="45"/>
  <c r="C893" i="45"/>
  <c r="C892" i="45"/>
  <c r="C1070" i="45"/>
  <c r="C1862" i="45"/>
  <c r="C588" i="45"/>
  <c r="C584" i="45"/>
  <c r="C1596" i="45"/>
  <c r="C2250" i="45"/>
  <c r="C1696" i="45"/>
  <c r="C2128" i="45"/>
  <c r="C1390" i="45"/>
  <c r="C1388" i="45"/>
  <c r="C1065" i="45"/>
  <c r="C578" i="45"/>
  <c r="C576" i="45"/>
  <c r="C886" i="45"/>
  <c r="C1061" i="45"/>
  <c r="C1192" i="45"/>
  <c r="C194" i="45"/>
  <c r="C881" i="45"/>
  <c r="C2212" i="45"/>
  <c r="C1473" i="45"/>
  <c r="C1800" i="45"/>
  <c r="C565" i="45"/>
  <c r="C563" i="45"/>
  <c r="C562" i="45"/>
  <c r="C185" i="45"/>
  <c r="C182" i="45"/>
  <c r="C871" i="45"/>
  <c r="C556" i="45"/>
  <c r="C1471" i="45"/>
  <c r="C1051" i="45"/>
  <c r="C177" i="45"/>
  <c r="C1386" i="45"/>
  <c r="C175" i="45"/>
  <c r="C1049" i="45"/>
  <c r="C543" i="45"/>
  <c r="C866" i="45"/>
  <c r="C1385" i="45"/>
  <c r="C1189" i="45"/>
  <c r="C539" i="45"/>
  <c r="C862" i="45"/>
  <c r="C2121" i="45"/>
  <c r="C2022" i="45"/>
  <c r="C2186" i="45"/>
  <c r="C1798" i="45"/>
  <c r="C2166" i="45"/>
  <c r="C171" i="45"/>
  <c r="C1541" i="45"/>
  <c r="C1301" i="45"/>
  <c r="C531" i="45"/>
  <c r="C166" i="45"/>
  <c r="C858" i="45"/>
  <c r="C1642" i="45"/>
  <c r="C856" i="45"/>
  <c r="C528" i="45"/>
  <c r="C1899" i="45"/>
  <c r="C1466" i="45"/>
  <c r="C1383" i="45"/>
  <c r="C2244" i="45"/>
  <c r="C2247" i="45"/>
  <c r="C2163" i="45"/>
  <c r="C1291" i="45"/>
  <c r="C1043" i="45"/>
  <c r="C2217" i="45"/>
  <c r="C2060" i="45"/>
  <c r="C1536" i="45"/>
  <c r="C1795" i="45"/>
  <c r="C2000" i="45"/>
  <c r="C1950" i="45"/>
  <c r="C164" i="45"/>
  <c r="C2228" i="45"/>
  <c r="C2049" i="45"/>
  <c r="C1790" i="45"/>
  <c r="C1041" i="45"/>
  <c r="N2256" i="45"/>
  <c r="C1887" i="45"/>
  <c r="C1936" i="45"/>
  <c r="C460" i="45"/>
  <c r="C1255" i="45"/>
  <c r="C1257" i="45"/>
  <c r="C1658" i="45"/>
  <c r="C987" i="45"/>
  <c r="C797" i="45"/>
  <c r="C1937" i="45"/>
  <c r="C470" i="45"/>
  <c r="C472" i="45"/>
  <c r="C473" i="45"/>
  <c r="C1664" i="45"/>
  <c r="C2175" i="45"/>
  <c r="C1722" i="45"/>
  <c r="C1150" i="45"/>
  <c r="C1151" i="45"/>
  <c r="C1941" i="45"/>
  <c r="C1562" i="45"/>
  <c r="C1996" i="45"/>
  <c r="C2013" i="45"/>
  <c r="C1565" i="45"/>
  <c r="C996" i="45"/>
  <c r="C2065" i="45"/>
  <c r="C1261" i="45"/>
  <c r="C1349" i="45"/>
  <c r="C2249" i="45"/>
  <c r="C1943" i="45"/>
  <c r="C1154" i="45"/>
  <c r="C1430" i="45"/>
  <c r="C1620" i="45"/>
  <c r="C1567" i="45"/>
  <c r="C2005" i="45"/>
  <c r="C1770" i="45"/>
  <c r="C1568" i="45"/>
  <c r="C1266" i="45"/>
  <c r="C1668" i="45"/>
  <c r="C1670" i="45"/>
  <c r="C1771" i="45"/>
  <c r="C2102" i="45"/>
  <c r="C998" i="45"/>
  <c r="C1353" i="45"/>
  <c r="C1772" i="45"/>
  <c r="C1727" i="45"/>
  <c r="C474" i="45"/>
  <c r="C1273" i="45"/>
  <c r="C477" i="45"/>
  <c r="C816" i="45"/>
  <c r="C1159" i="45"/>
  <c r="C819" i="45"/>
  <c r="C481" i="45"/>
  <c r="C1002" i="45"/>
  <c r="C1672" i="45"/>
  <c r="C1822" i="45"/>
  <c r="C820" i="45"/>
  <c r="C821" i="45"/>
  <c r="C1274" i="45"/>
  <c r="C1674" i="45"/>
  <c r="C1824" i="45"/>
  <c r="C1825" i="45"/>
  <c r="C1776" i="45"/>
  <c r="C822" i="45"/>
  <c r="C147" i="45"/>
  <c r="C1007" i="45"/>
  <c r="C1572" i="45"/>
  <c r="C1624" i="45"/>
  <c r="C1511" i="45"/>
  <c r="C1161" i="45"/>
  <c r="C1981" i="45"/>
  <c r="C1276" i="45"/>
  <c r="C490" i="45"/>
  <c r="C1514" i="45"/>
  <c r="C1364" i="45"/>
  <c r="C1367" i="45"/>
  <c r="C1731" i="45"/>
  <c r="C1441" i="45"/>
  <c r="C830" i="45"/>
  <c r="C491" i="45"/>
  <c r="C495" i="45"/>
  <c r="C498" i="45"/>
  <c r="C499" i="45"/>
  <c r="C1163" i="45"/>
  <c r="C1166" i="45"/>
  <c r="C150" i="45"/>
  <c r="C153" i="45"/>
  <c r="C1368" i="45"/>
  <c r="C1516" i="45"/>
  <c r="C1577" i="45"/>
  <c r="C835" i="45"/>
  <c r="C1445" i="45"/>
  <c r="C2224" i="45"/>
  <c r="C505" i="45"/>
  <c r="C158" i="45"/>
  <c r="C511" i="45"/>
  <c r="C837" i="45"/>
  <c r="C159" i="45"/>
  <c r="C2089" i="45"/>
  <c r="C1019" i="45"/>
  <c r="C1626" i="45"/>
  <c r="C2151" i="45"/>
  <c r="C514" i="45"/>
  <c r="C516" i="45"/>
  <c r="C1735" i="45"/>
  <c r="C1519" i="45"/>
  <c r="C1679" i="45"/>
  <c r="C517" i="45"/>
  <c r="C1628" i="45"/>
  <c r="C1736" i="45"/>
  <c r="C1967" i="45"/>
  <c r="C1582" i="45"/>
  <c r="C1583" i="45"/>
  <c r="C1521" i="45"/>
  <c r="C1025" i="45"/>
  <c r="C2016" i="45"/>
  <c r="C1523" i="45"/>
  <c r="C1027" i="45"/>
  <c r="C2111" i="45"/>
  <c r="C1737" i="45"/>
  <c r="C1029" i="45"/>
  <c r="C1524" i="45"/>
  <c r="C1633" i="45"/>
  <c r="C1778" i="45"/>
  <c r="C1779" i="45"/>
  <c r="C1525" i="45"/>
  <c r="C1172" i="45"/>
  <c r="C843" i="45"/>
  <c r="C845" i="45"/>
  <c r="C1455" i="45"/>
  <c r="C2018" i="45"/>
  <c r="C2206" i="45"/>
  <c r="C1032" i="45"/>
  <c r="C1922" i="45"/>
  <c r="C1584" i="45"/>
  <c r="C2006" i="45"/>
  <c r="C1457" i="45"/>
  <c r="C1377" i="45"/>
  <c r="C2154" i="45"/>
  <c r="C1924" i="45"/>
  <c r="C1287" i="45"/>
  <c r="C1881" i="45"/>
  <c r="C1175" i="45"/>
  <c r="C1378" i="45"/>
  <c r="C1743" i="45"/>
  <c r="C1459" i="45"/>
  <c r="C1460" i="45"/>
  <c r="C1787" i="45"/>
  <c r="C1690" i="45"/>
  <c r="C1745" i="45"/>
  <c r="C1926" i="45"/>
  <c r="C850" i="45"/>
  <c r="C1692" i="45"/>
  <c r="C1381" i="45"/>
  <c r="C1462" i="45"/>
  <c r="C2091" i="45"/>
  <c r="C1793" i="45"/>
  <c r="C1949" i="45"/>
  <c r="C1859" i="45"/>
  <c r="C1951" i="45"/>
  <c r="C2116" i="45"/>
  <c r="C2117" i="45"/>
  <c r="C1897" i="45"/>
  <c r="C2236" i="45"/>
  <c r="C1185" i="45"/>
  <c r="C1044" i="45"/>
  <c r="C1540" i="45"/>
  <c r="C1299" i="45"/>
  <c r="C1860" i="45"/>
  <c r="C9" i="45"/>
  <c r="C1983" i="45"/>
  <c r="C2187" i="45"/>
  <c r="C861" i="45"/>
  <c r="C1592" i="45"/>
  <c r="C1304" i="45"/>
  <c r="C545" i="45"/>
  <c r="C1306" i="45"/>
  <c r="C179" i="45"/>
  <c r="C554" i="45"/>
  <c r="C559" i="45"/>
  <c r="C188" i="45"/>
  <c r="C875" i="45"/>
  <c r="C2139" i="45"/>
  <c r="C878" i="45"/>
  <c r="C572" i="45"/>
  <c r="C883" i="45"/>
  <c r="C577" i="45"/>
  <c r="C1801" i="45"/>
  <c r="C1693" i="45"/>
  <c r="C2213" i="45"/>
  <c r="C200" i="45"/>
  <c r="C1475" i="45"/>
  <c r="C1071" i="45"/>
  <c r="C896" i="45"/>
  <c r="C898" i="45"/>
  <c r="C905" i="45"/>
  <c r="C1079" i="45"/>
  <c r="C1083" i="45"/>
  <c r="C11" i="45"/>
  <c r="C607" i="45"/>
  <c r="C915" i="45"/>
  <c r="C1085" i="45"/>
  <c r="C621" i="45"/>
  <c r="C218" i="45"/>
  <c r="C630" i="45"/>
  <c r="C1088" i="45"/>
  <c r="C1597" i="45"/>
  <c r="C1697" i="45"/>
  <c r="C640" i="45"/>
  <c r="C938" i="45"/>
  <c r="C14" i="45"/>
  <c r="C234" i="45"/>
  <c r="C655" i="45"/>
  <c r="C243" i="45"/>
  <c r="C2178" i="45"/>
  <c r="C251" i="45"/>
  <c r="C673" i="45"/>
  <c r="C26" i="45"/>
  <c r="C1481" i="45"/>
  <c r="C1838" i="45"/>
  <c r="C270" i="45"/>
  <c r="C688" i="45"/>
  <c r="C283" i="45"/>
  <c r="C1111" i="45"/>
  <c r="C2050" i="45"/>
  <c r="C1215" i="45"/>
  <c r="C1648" i="45"/>
  <c r="C1807" i="45"/>
  <c r="C1489" i="45"/>
  <c r="C1757" i="45"/>
  <c r="C296" i="45"/>
  <c r="C2071" i="45"/>
  <c r="C2097" i="45"/>
  <c r="C1127" i="45"/>
  <c r="C1326" i="45"/>
  <c r="C2215" i="45"/>
  <c r="C720" i="45"/>
  <c r="C1328" i="45"/>
  <c r="C1847" i="45"/>
  <c r="C1339" i="45"/>
  <c r="C397" i="45"/>
  <c r="C454" i="45"/>
  <c r="C456" i="45"/>
  <c r="C1935" i="45"/>
  <c r="C984" i="45"/>
  <c r="C130" i="45"/>
  <c r="C1251" i="45"/>
  <c r="C1813" i="45"/>
  <c r="C1253" i="45"/>
  <c r="C790" i="45"/>
  <c r="C986" i="45"/>
  <c r="C1614" i="45"/>
  <c r="C792" i="45"/>
  <c r="C1852" i="45"/>
  <c r="C1720" i="45"/>
  <c r="C1145" i="45"/>
  <c r="C796" i="45"/>
  <c r="C135" i="45"/>
  <c r="C468" i="45"/>
  <c r="C801" i="45"/>
  <c r="C1853" i="45"/>
  <c r="C805" i="45"/>
  <c r="C1874" i="45"/>
  <c r="C1767" i="45"/>
  <c r="C1661" i="45"/>
  <c r="C1817" i="45"/>
  <c r="C2211" i="45"/>
  <c r="C1505" i="45"/>
  <c r="C1768" i="45"/>
  <c r="C455" i="45"/>
  <c r="C457" i="45"/>
  <c r="C1716" i="45"/>
  <c r="C1993" i="45"/>
  <c r="C1249" i="45"/>
  <c r="C985" i="45"/>
  <c r="C2075" i="45"/>
  <c r="C1850" i="45"/>
  <c r="C1766" i="45"/>
  <c r="C461" i="45"/>
  <c r="C462" i="45"/>
  <c r="C131" i="45"/>
  <c r="C1501" i="45"/>
  <c r="C464" i="45"/>
  <c r="C1718" i="45"/>
  <c r="C1256" i="45"/>
  <c r="C1888" i="45"/>
  <c r="C1994" i="45"/>
  <c r="C1719" i="45"/>
  <c r="C1889" i="45"/>
  <c r="C793" i="45"/>
  <c r="C988" i="45"/>
  <c r="C467" i="45"/>
  <c r="C136" i="45"/>
  <c r="C798" i="45"/>
  <c r="C5" i="45"/>
  <c r="C802" i="45"/>
  <c r="C1938" i="45"/>
  <c r="C1815" i="45"/>
  <c r="C804" i="45"/>
  <c r="C806" i="45"/>
  <c r="C807" i="45"/>
  <c r="C1617" i="45"/>
  <c r="C1344" i="45"/>
  <c r="C1504" i="45"/>
  <c r="C1662" i="45"/>
  <c r="C990" i="45"/>
  <c r="C991" i="45"/>
  <c r="C1939" i="45"/>
  <c r="C2174" i="45"/>
  <c r="C1875" i="45"/>
  <c r="C1428" i="45"/>
  <c r="C992" i="45"/>
  <c r="C808" i="45"/>
  <c r="C1769" i="45"/>
  <c r="C1942" i="45"/>
  <c r="C1964" i="45"/>
  <c r="C1890" i="45"/>
  <c r="C1563" i="45"/>
  <c r="C994" i="45"/>
  <c r="C997" i="45"/>
  <c r="C2014" i="45"/>
  <c r="C1566" i="45"/>
  <c r="C2058" i="45"/>
  <c r="C2031" i="45"/>
  <c r="C1350" i="45"/>
  <c r="C1155" i="45"/>
  <c r="C1431" i="45"/>
  <c r="C1433" i="45"/>
  <c r="C1820" i="45"/>
  <c r="C1917" i="45"/>
  <c r="C1877" i="45"/>
  <c r="C1821" i="45"/>
  <c r="C1267" i="45"/>
  <c r="C1506" i="45"/>
  <c r="C1671" i="45"/>
  <c r="C2047" i="45"/>
  <c r="C1725" i="45"/>
  <c r="C812" i="45"/>
  <c r="C1157" i="45"/>
  <c r="C1773" i="45"/>
  <c r="C999" i="45"/>
  <c r="C475" i="45"/>
  <c r="C1508" i="45"/>
  <c r="C478" i="45"/>
  <c r="C817" i="45"/>
  <c r="C479" i="45"/>
  <c r="C480" i="45"/>
  <c r="C6" i="45"/>
  <c r="C1434" i="45"/>
  <c r="C1621" i="45"/>
  <c r="C2015" i="45"/>
  <c r="C1004" i="45"/>
  <c r="C486" i="45"/>
  <c r="C1570" i="45"/>
  <c r="C1675" i="45"/>
  <c r="C1774" i="45"/>
  <c r="C1436" i="45"/>
  <c r="C1730" i="45"/>
  <c r="C1160" i="45"/>
  <c r="C824" i="45"/>
  <c r="C1357" i="45"/>
  <c r="C1509" i="45"/>
  <c r="C1677" i="45"/>
  <c r="C1439" i="45"/>
  <c r="C1360" i="45"/>
  <c r="C1879" i="45"/>
  <c r="C826" i="45"/>
  <c r="C827" i="45"/>
  <c r="C1515" i="45"/>
  <c r="C1365" i="45"/>
  <c r="C828" i="45"/>
  <c r="C1732" i="45"/>
  <c r="C2149" i="45"/>
  <c r="C831" i="45"/>
  <c r="C492" i="45"/>
  <c r="C496" i="45"/>
  <c r="C7" i="45"/>
  <c r="C500" i="45"/>
  <c r="C833" i="45"/>
  <c r="C1012" i="45"/>
  <c r="C503" i="45"/>
  <c r="C154" i="45"/>
  <c r="C1442" i="45"/>
  <c r="C1575" i="45"/>
  <c r="C1013" i="45"/>
  <c r="C1518" i="45"/>
  <c r="C1167" i="45"/>
  <c r="C2180" i="45"/>
  <c r="C506" i="45"/>
  <c r="C508" i="45"/>
  <c r="C1015" i="45"/>
  <c r="C1017" i="45"/>
  <c r="C512" i="45"/>
  <c r="C1965" i="45"/>
  <c r="C160" i="45"/>
  <c r="C2119" i="45"/>
  <c r="C2109" i="45"/>
  <c r="C839" i="45"/>
  <c r="C1369" i="45"/>
  <c r="C1880" i="45"/>
  <c r="C1022" i="45"/>
  <c r="C1921" i="45"/>
  <c r="C1024" i="45"/>
  <c r="C1982" i="45"/>
  <c r="C1580" i="45"/>
  <c r="C1169" i="45"/>
  <c r="C1680" i="45"/>
  <c r="C1630" i="45"/>
  <c r="C518" i="45"/>
  <c r="C1026" i="45"/>
  <c r="C1946" i="45"/>
  <c r="C1998" i="45"/>
  <c r="C1028" i="45"/>
  <c r="C1683" i="45"/>
  <c r="C1451" i="45"/>
  <c r="C1452" i="45"/>
  <c r="C1857" i="45"/>
  <c r="C1634" i="45"/>
  <c r="C1947" i="45"/>
  <c r="C1372" i="45"/>
  <c r="C1526" i="45"/>
  <c r="C1738" i="45"/>
  <c r="C1030" i="45"/>
  <c r="C1373" i="45"/>
  <c r="C846" i="45"/>
  <c r="C2245" i="45"/>
  <c r="C2152" i="45"/>
  <c r="C1374" i="45"/>
  <c r="C1969" i="45"/>
  <c r="C1034" i="45"/>
  <c r="C2007" i="45"/>
  <c r="C1035" i="45"/>
  <c r="C1782" i="45"/>
  <c r="C1531" i="45"/>
  <c r="C1784" i="45"/>
  <c r="C1740" i="45"/>
  <c r="C1741" i="45"/>
  <c r="C1786" i="45"/>
  <c r="C1288" i="45"/>
  <c r="C1882" i="45"/>
  <c r="C2158" i="45"/>
  <c r="C521" i="45"/>
  <c r="C1788" i="45"/>
  <c r="C1831" i="45"/>
  <c r="C2020" i="45"/>
  <c r="C1380" i="45"/>
  <c r="C1533" i="45"/>
  <c r="C1534" i="45"/>
  <c r="C1587" i="45"/>
  <c r="C2227" i="45"/>
  <c r="C1791" i="45"/>
  <c r="C1463" i="45"/>
  <c r="C1970" i="45"/>
  <c r="C1748" i="45"/>
  <c r="C1929" i="45"/>
  <c r="C2104" i="45"/>
  <c r="C1180" i="45"/>
  <c r="C1898" i="45"/>
  <c r="C2243" i="45"/>
  <c r="C1589" i="45"/>
  <c r="C1045" i="45"/>
  <c r="C1294" i="45"/>
  <c r="C165" i="45"/>
  <c r="C1797" i="45"/>
  <c r="C170" i="45"/>
  <c r="C2127" i="45"/>
  <c r="C2176" i="45"/>
  <c r="C535" i="45"/>
  <c r="C1188" i="45"/>
  <c r="C1644" i="45"/>
  <c r="C1190" i="45"/>
  <c r="C1593" i="45"/>
  <c r="C552" i="45"/>
  <c r="C555" i="45"/>
  <c r="C1056" i="45"/>
  <c r="C873" i="45"/>
  <c r="C1472" i="45"/>
  <c r="C1594" i="45"/>
  <c r="C879" i="45"/>
  <c r="C1058" i="45"/>
  <c r="C885" i="45"/>
  <c r="C196" i="45"/>
  <c r="C1802" i="45"/>
  <c r="C1953" i="45"/>
  <c r="C2214" i="45"/>
  <c r="C583" i="45"/>
  <c r="C1885" i="45"/>
  <c r="C1072" i="45"/>
  <c r="C897" i="45"/>
  <c r="C1075" i="45"/>
  <c r="C906" i="45"/>
  <c r="C1080" i="45"/>
  <c r="C911" i="45"/>
  <c r="C604" i="45"/>
  <c r="C2145" i="45"/>
  <c r="C610" i="45"/>
  <c r="C616" i="45"/>
  <c r="C622" i="45"/>
  <c r="C12" i="45"/>
  <c r="C631" i="45"/>
  <c r="C634" i="45"/>
  <c r="C1598" i="45"/>
  <c r="C1985" i="45"/>
  <c r="C642" i="45"/>
  <c r="C1204" i="45"/>
  <c r="C1393" i="45"/>
  <c r="C235" i="45"/>
  <c r="C658" i="45"/>
  <c r="C19" i="45"/>
  <c r="C2167" i="45"/>
  <c r="C667" i="45"/>
  <c r="C944" i="45"/>
  <c r="C675" i="45"/>
  <c r="C2162" i="45"/>
  <c r="C2036" i="45"/>
  <c r="C33" i="45"/>
  <c r="C954" i="45"/>
  <c r="C284" i="45"/>
  <c r="C1317" i="45"/>
  <c r="C2051" i="45"/>
  <c r="C1216" i="45"/>
  <c r="C1840" i="45"/>
  <c r="C1931" i="45"/>
  <c r="C1553" i="45"/>
  <c r="C1490" i="45"/>
  <c r="C46" i="45"/>
  <c r="C2042" i="45"/>
  <c r="C2134" i="45"/>
  <c r="C1128" i="45"/>
  <c r="C1555" i="45"/>
  <c r="C2241" i="45"/>
  <c r="C722" i="45"/>
  <c r="C1413" i="45"/>
  <c r="C1713" i="45"/>
  <c r="C1138" i="45"/>
  <c r="C79" i="45"/>
  <c r="E2260" i="45"/>
  <c r="L2256" i="45"/>
  <c r="B2260" i="45"/>
  <c r="D2260" i="45"/>
  <c r="I2260" i="45"/>
  <c r="J2259" i="45"/>
  <c r="J2258" i="45"/>
  <c r="J2257" i="45"/>
  <c r="J2256" i="45"/>
  <c r="C125" i="45"/>
  <c r="C127" i="45"/>
  <c r="C119" i="45"/>
  <c r="C451" i="45"/>
  <c r="C446" i="45"/>
  <c r="C439" i="45"/>
  <c r="C105" i="45"/>
  <c r="C98" i="45"/>
  <c r="C93" i="45"/>
  <c r="C786" i="45"/>
  <c r="C782" i="45"/>
  <c r="C1247" i="45"/>
  <c r="C778" i="45"/>
  <c r="C418" i="45"/>
  <c r="C81" i="45"/>
  <c r="C80" i="45"/>
  <c r="C401" i="45"/>
  <c r="C774" i="45"/>
  <c r="C389" i="45"/>
  <c r="C384" i="45"/>
  <c r="C769" i="45"/>
  <c r="C373" i="45"/>
  <c r="C367" i="45"/>
  <c r="C766" i="45"/>
  <c r="C361" i="45"/>
  <c r="C357" i="45"/>
  <c r="C353" i="45"/>
  <c r="C350" i="45"/>
  <c r="C348" i="45"/>
  <c r="C760" i="45"/>
  <c r="C982" i="45"/>
  <c r="C1245" i="45"/>
  <c r="C345" i="45"/>
  <c r="C342" i="45"/>
  <c r="C754" i="45"/>
  <c r="C753" i="45"/>
  <c r="C338" i="45"/>
  <c r="C72" i="45"/>
  <c r="C978" i="45"/>
  <c r="C1427" i="45"/>
  <c r="C70" i="45"/>
  <c r="C69" i="45"/>
  <c r="C331" i="45"/>
  <c r="C1243" i="45"/>
  <c r="C1340" i="45"/>
  <c r="C1557" i="45"/>
  <c r="C1425" i="45"/>
  <c r="C1912" i="45"/>
  <c r="C1763" i="45"/>
  <c r="C1934" i="45"/>
  <c r="C1810" i="45"/>
  <c r="C1241" i="45"/>
  <c r="C1612" i="45"/>
  <c r="C329" i="45"/>
  <c r="C741" i="45"/>
  <c r="C67" i="45"/>
  <c r="C326" i="45"/>
  <c r="C325" i="45"/>
  <c r="C324" i="45"/>
  <c r="C323" i="45"/>
  <c r="C977" i="45"/>
  <c r="C1136" i="45"/>
  <c r="C740" i="45"/>
  <c r="C321" i="45"/>
  <c r="C1495" i="45"/>
  <c r="C62" i="45"/>
  <c r="C1134" i="45"/>
  <c r="C1240" i="45"/>
  <c r="C1338" i="45"/>
  <c r="N2259" i="45"/>
  <c r="L2259" i="45"/>
  <c r="M2258" i="45"/>
  <c r="N2257" i="45"/>
  <c r="L2257" i="45"/>
  <c r="M2256" i="45"/>
  <c r="M2259" i="45"/>
  <c r="M2260" i="45" s="1"/>
  <c r="N2258" i="45"/>
  <c r="L2258" i="45"/>
  <c r="F2258" i="45"/>
  <c r="F2260" i="45" s="1"/>
  <c r="F2257" i="45"/>
  <c r="C1242" i="45"/>
  <c r="C1139" i="45"/>
  <c r="C68" i="45"/>
  <c r="C743" i="45"/>
  <c r="C745" i="45"/>
  <c r="C332" i="45"/>
  <c r="C334" i="45"/>
  <c r="C71" i="45"/>
  <c r="C747" i="45"/>
  <c r="C1244" i="45"/>
  <c r="C748" i="45"/>
  <c r="C749" i="45"/>
  <c r="C750" i="45"/>
  <c r="C751" i="45"/>
  <c r="C979" i="45"/>
  <c r="C73" i="45"/>
  <c r="C752" i="45"/>
  <c r="C339" i="45"/>
  <c r="C341" i="45"/>
  <c r="C1496" i="45"/>
  <c r="C980" i="45"/>
  <c r="C343" i="45"/>
  <c r="C755" i="45"/>
  <c r="C756" i="45"/>
  <c r="C1558" i="45"/>
  <c r="C346" i="45"/>
  <c r="C1141" i="45"/>
  <c r="C757" i="45"/>
  <c r="C759" i="45"/>
  <c r="C761" i="45"/>
  <c r="C347" i="45"/>
  <c r="C349" i="45"/>
  <c r="C764" i="45"/>
  <c r="C765" i="45"/>
  <c r="C352" i="45"/>
  <c r="C354" i="45"/>
  <c r="C356" i="45"/>
  <c r="C358" i="45"/>
  <c r="C360" i="45"/>
  <c r="C362" i="45"/>
  <c r="C364" i="45"/>
  <c r="C767" i="45"/>
  <c r="C366" i="45"/>
  <c r="C368" i="45"/>
  <c r="C371" i="45"/>
  <c r="C375" i="45"/>
  <c r="C768" i="45"/>
  <c r="C771" i="45"/>
  <c r="C382" i="45"/>
  <c r="C386" i="45"/>
  <c r="C77" i="45"/>
  <c r="C391" i="45"/>
  <c r="C773" i="45"/>
  <c r="C395" i="45"/>
  <c r="C399" i="45"/>
  <c r="C403" i="45"/>
  <c r="C405" i="45"/>
  <c r="C408" i="45"/>
  <c r="C412" i="45"/>
  <c r="C415" i="45"/>
  <c r="C775" i="45"/>
  <c r="C420" i="45"/>
  <c r="C422" i="45"/>
  <c r="C779" i="45"/>
  <c r="C86" i="45"/>
  <c r="C425" i="45"/>
  <c r="C426" i="45"/>
  <c r="C784" i="45"/>
  <c r="C428" i="45"/>
  <c r="C429" i="45"/>
  <c r="C431" i="45"/>
  <c r="C95" i="45"/>
  <c r="C434" i="45"/>
  <c r="C100" i="45"/>
  <c r="C104" i="45"/>
  <c r="C107" i="45"/>
  <c r="C438" i="45"/>
  <c r="C441" i="45"/>
  <c r="C110" i="45"/>
  <c r="C447" i="45"/>
  <c r="C112" i="45"/>
  <c r="C114" i="45"/>
  <c r="C117" i="45"/>
  <c r="C121" i="45"/>
  <c r="C128" i="45"/>
  <c r="C370" i="45"/>
  <c r="C372" i="45"/>
  <c r="C374" i="45"/>
  <c r="C376" i="45"/>
  <c r="C378" i="45"/>
  <c r="C74" i="45"/>
  <c r="C770" i="45"/>
  <c r="C379" i="45"/>
  <c r="C381" i="45"/>
  <c r="C383" i="45"/>
  <c r="C385" i="45"/>
  <c r="C75" i="45"/>
  <c r="C76" i="45"/>
  <c r="C388" i="45"/>
  <c r="C390" i="45"/>
  <c r="C392" i="45"/>
  <c r="C772" i="45"/>
  <c r="C983" i="45"/>
  <c r="C394" i="45"/>
  <c r="C396" i="45"/>
  <c r="C398" i="45"/>
  <c r="C400" i="45"/>
  <c r="C402" i="45"/>
  <c r="C78" i="45"/>
  <c r="C404" i="45"/>
  <c r="C406" i="45"/>
  <c r="C407" i="45"/>
  <c r="C409" i="45"/>
  <c r="C411" i="45"/>
  <c r="C413" i="45"/>
  <c r="C414" i="45"/>
  <c r="C82" i="45"/>
  <c r="C417" i="45"/>
  <c r="C776" i="45"/>
  <c r="C419" i="45"/>
  <c r="C1246" i="45"/>
  <c r="C421" i="45"/>
  <c r="C777" i="45"/>
  <c r="C83" i="45"/>
  <c r="C423" i="45"/>
  <c r="C85" i="45"/>
  <c r="C424" i="45"/>
  <c r="C1248" i="45"/>
  <c r="C780" i="45"/>
  <c r="C88" i="45"/>
  <c r="C781" i="45"/>
  <c r="C783" i="45"/>
  <c r="C427" i="45"/>
  <c r="C89" i="45"/>
  <c r="C90" i="45"/>
  <c r="C787" i="45"/>
  <c r="C430" i="45"/>
  <c r="C91" i="45"/>
  <c r="C92" i="45"/>
  <c r="C94" i="45"/>
  <c r="C432" i="45"/>
  <c r="C96" i="45"/>
  <c r="C97" i="45"/>
  <c r="C99" i="45"/>
  <c r="C101" i="45"/>
  <c r="C103" i="45"/>
  <c r="C435" i="45"/>
  <c r="C106" i="45"/>
  <c r="C108" i="45"/>
  <c r="C437" i="45"/>
  <c r="C109" i="45"/>
  <c r="C440" i="45"/>
  <c r="C442" i="45"/>
  <c r="C444" i="45"/>
  <c r="C445" i="45"/>
  <c r="C111" i="45"/>
  <c r="C448" i="45"/>
  <c r="C450" i="45"/>
  <c r="C113" i="45"/>
  <c r="C452" i="45"/>
  <c r="C115" i="45"/>
  <c r="C453" i="45"/>
  <c r="C118" i="45"/>
  <c r="C120" i="45"/>
  <c r="C122" i="45"/>
  <c r="C124" i="45"/>
  <c r="C126" i="45"/>
  <c r="I2269" i="43"/>
  <c r="K2269" i="43"/>
  <c r="M2269" i="43"/>
  <c r="O2269" i="43"/>
  <c r="P2269" i="43"/>
  <c r="Q2269" i="43"/>
  <c r="R2269" i="43"/>
  <c r="S2269" i="43"/>
  <c r="U2269" i="43"/>
  <c r="V2269" i="43"/>
  <c r="W2269" i="43"/>
  <c r="X2269" i="43"/>
  <c r="Y2269" i="43"/>
  <c r="Z2269" i="43"/>
  <c r="AA2269" i="43"/>
  <c r="AB2269" i="43"/>
  <c r="I2268" i="43"/>
  <c r="K2268" i="43"/>
  <c r="M2268" i="43"/>
  <c r="O2268" i="43"/>
  <c r="P2268" i="43"/>
  <c r="Q2268" i="43"/>
  <c r="R2268" i="43"/>
  <c r="S2268" i="43"/>
  <c r="U2268" i="43"/>
  <c r="V2268" i="43"/>
  <c r="W2268" i="43"/>
  <c r="X2268" i="43"/>
  <c r="Y2268" i="43"/>
  <c r="Z2268" i="43"/>
  <c r="AA2268" i="43"/>
  <c r="AB2268" i="43"/>
  <c r="I2267" i="43"/>
  <c r="K2267" i="43"/>
  <c r="M2267" i="43"/>
  <c r="O2267" i="43"/>
  <c r="P2267" i="43"/>
  <c r="Q2267" i="43"/>
  <c r="R2267" i="43"/>
  <c r="S2267" i="43"/>
  <c r="U2267" i="43"/>
  <c r="V2267" i="43"/>
  <c r="W2267" i="43"/>
  <c r="X2267" i="43"/>
  <c r="Y2267" i="43"/>
  <c r="Z2267" i="43"/>
  <c r="AA2267" i="43"/>
  <c r="AB2267" i="43"/>
  <c r="I2266" i="43"/>
  <c r="K2266" i="43"/>
  <c r="M2266" i="43"/>
  <c r="O2266" i="43"/>
  <c r="P2266" i="43"/>
  <c r="Q2266" i="43"/>
  <c r="R2266" i="43"/>
  <c r="S2266" i="43"/>
  <c r="U2266" i="43"/>
  <c r="V2266" i="43"/>
  <c r="W2266" i="43"/>
  <c r="X2266" i="43"/>
  <c r="Y2266" i="43"/>
  <c r="Z2266" i="43"/>
  <c r="AA2266" i="43"/>
  <c r="AB2266" i="43"/>
  <c r="I2265" i="43"/>
  <c r="K2265" i="43"/>
  <c r="M2265" i="43"/>
  <c r="O2265" i="43"/>
  <c r="P2265" i="43"/>
  <c r="Q2265" i="43"/>
  <c r="R2265" i="43"/>
  <c r="S2265" i="43"/>
  <c r="U2265" i="43"/>
  <c r="V2265" i="43"/>
  <c r="W2265" i="43"/>
  <c r="X2265" i="43"/>
  <c r="Y2265" i="43"/>
  <c r="Z2265" i="43"/>
  <c r="AA2265" i="43"/>
  <c r="AB2265" i="43"/>
  <c r="I2264" i="43"/>
  <c r="K2264" i="43"/>
  <c r="M2264" i="43"/>
  <c r="O2264" i="43"/>
  <c r="P2264" i="43"/>
  <c r="Q2264" i="43"/>
  <c r="R2264" i="43"/>
  <c r="S2264" i="43"/>
  <c r="U2264" i="43"/>
  <c r="V2264" i="43"/>
  <c r="W2264" i="43"/>
  <c r="X2264" i="43"/>
  <c r="Y2264" i="43"/>
  <c r="Z2264" i="43"/>
  <c r="AA2264" i="43"/>
  <c r="AB2264" i="43"/>
  <c r="I2263" i="43"/>
  <c r="K2263" i="43"/>
  <c r="M2263" i="43"/>
  <c r="O2263" i="43"/>
  <c r="P2263" i="43"/>
  <c r="Q2263" i="43"/>
  <c r="R2263" i="43"/>
  <c r="S2263" i="43"/>
  <c r="U2263" i="43"/>
  <c r="V2263" i="43"/>
  <c r="W2263" i="43"/>
  <c r="X2263" i="43"/>
  <c r="Y2263" i="43"/>
  <c r="Z2263" i="43"/>
  <c r="AA2263" i="43"/>
  <c r="AB2263" i="43"/>
  <c r="I2262" i="43"/>
  <c r="K2262" i="43"/>
  <c r="M2262" i="43"/>
  <c r="O2262" i="43"/>
  <c r="P2262" i="43"/>
  <c r="Q2262" i="43"/>
  <c r="R2262" i="43"/>
  <c r="S2262" i="43"/>
  <c r="U2262" i="43"/>
  <c r="V2262" i="43"/>
  <c r="W2262" i="43"/>
  <c r="X2262" i="43"/>
  <c r="Y2262" i="43"/>
  <c r="Z2262" i="43"/>
  <c r="AA2262" i="43"/>
  <c r="AB2262" i="43"/>
  <c r="I2261" i="43"/>
  <c r="K2261" i="43"/>
  <c r="M2261" i="43"/>
  <c r="O2261" i="43"/>
  <c r="P2261" i="43"/>
  <c r="Q2261" i="43"/>
  <c r="R2261" i="43"/>
  <c r="S2261" i="43"/>
  <c r="U2261" i="43"/>
  <c r="V2261" i="43"/>
  <c r="W2261" i="43"/>
  <c r="X2261" i="43"/>
  <c r="Y2261" i="43"/>
  <c r="Z2261" i="43"/>
  <c r="AA2261" i="43"/>
  <c r="AB2261" i="43"/>
  <c r="G2261" i="43"/>
  <c r="G2262" i="43"/>
  <c r="G2263" i="43"/>
  <c r="G2264" i="43"/>
  <c r="G2265" i="43"/>
  <c r="G2266" i="43"/>
  <c r="G2267" i="43"/>
  <c r="G2268" i="43"/>
  <c r="G2269" i="43"/>
  <c r="I2260" i="43"/>
  <c r="K2260" i="43"/>
  <c r="M2260" i="43"/>
  <c r="O2260" i="43"/>
  <c r="P2260" i="43"/>
  <c r="Q2260" i="43"/>
  <c r="R2260" i="43"/>
  <c r="S2260" i="43"/>
  <c r="U2260" i="43"/>
  <c r="V2260" i="43"/>
  <c r="W2260" i="43"/>
  <c r="X2260" i="43"/>
  <c r="Y2260" i="43"/>
  <c r="Z2260" i="43"/>
  <c r="AA2260" i="43"/>
  <c r="AB2260" i="43"/>
  <c r="G2260" i="43"/>
  <c r="J278" i="43"/>
  <c r="AA2256" i="43"/>
  <c r="AA2255" i="43"/>
  <c r="Y2256" i="43"/>
  <c r="Y2255" i="43"/>
  <c r="W2256" i="43"/>
  <c r="W2255" i="43"/>
  <c r="U2256" i="43"/>
  <c r="U2255" i="43"/>
  <c r="S2256" i="43"/>
  <c r="T1391" i="43" s="1"/>
  <c r="S2255" i="43"/>
  <c r="Q2256" i="43"/>
  <c r="Q2255" i="43"/>
  <c r="O2256" i="43"/>
  <c r="O2255" i="43"/>
  <c r="M2256" i="43"/>
  <c r="M2255" i="43"/>
  <c r="K2256" i="43"/>
  <c r="N643" i="43" s="1"/>
  <c r="K2255" i="43"/>
  <c r="I2256" i="43"/>
  <c r="J1186" i="43" s="1"/>
  <c r="I2255" i="43"/>
  <c r="J1887" i="43" s="1"/>
  <c r="G2256" i="43"/>
  <c r="G2255" i="43"/>
  <c r="E2256" i="43"/>
  <c r="E2255" i="43"/>
  <c r="F1716" i="43" s="1"/>
  <c r="N267" i="43" l="1"/>
  <c r="N611" i="43"/>
  <c r="C2258" i="45"/>
  <c r="J372" i="43"/>
  <c r="L11" i="43"/>
  <c r="L27" i="43"/>
  <c r="L43" i="43"/>
  <c r="L59" i="43"/>
  <c r="L75" i="43"/>
  <c r="L91" i="43"/>
  <c r="L107" i="43"/>
  <c r="L123" i="43"/>
  <c r="L139" i="43"/>
  <c r="L164" i="43"/>
  <c r="L196" i="43"/>
  <c r="L228" i="43"/>
  <c r="L260" i="43"/>
  <c r="L292" i="43"/>
  <c r="L324" i="43"/>
  <c r="L356" i="43"/>
  <c r="L388" i="43"/>
  <c r="L420" i="43"/>
  <c r="L452" i="43"/>
  <c r="L484" i="43"/>
  <c r="L516" i="43"/>
  <c r="L548" i="43"/>
  <c r="L580" i="43"/>
  <c r="L612" i="43"/>
  <c r="L644" i="43"/>
  <c r="L676" i="43"/>
  <c r="L708" i="43"/>
  <c r="L740" i="43"/>
  <c r="L772" i="43"/>
  <c r="L804" i="43"/>
  <c r="L836" i="43"/>
  <c r="L868" i="43"/>
  <c r="L900" i="43"/>
  <c r="L932" i="43"/>
  <c r="L964" i="43"/>
  <c r="L996" i="43"/>
  <c r="L1028" i="43"/>
  <c r="L1083" i="43"/>
  <c r="L1147" i="43"/>
  <c r="L1230" i="43"/>
  <c r="L1323" i="43"/>
  <c r="L1451" i="43"/>
  <c r="L1579" i="43"/>
  <c r="L1707" i="43"/>
  <c r="L1871" i="43"/>
  <c r="L2042" i="43"/>
  <c r="L2217" i="43"/>
  <c r="N27" i="43"/>
  <c r="N283" i="43"/>
  <c r="N1263" i="43"/>
  <c r="N771" i="43"/>
  <c r="N515" i="43"/>
  <c r="N347" i="43"/>
  <c r="N219" i="43"/>
  <c r="N91" i="43"/>
  <c r="L2170" i="43"/>
  <c r="L2085" i="43"/>
  <c r="L1999" i="43"/>
  <c r="L1914" i="43"/>
  <c r="L1829" i="43"/>
  <c r="L1743" i="43"/>
  <c r="L1675" i="43"/>
  <c r="L1611" i="43"/>
  <c r="L1547" i="43"/>
  <c r="L1483" i="43"/>
  <c r="L1419" i="43"/>
  <c r="L1355" i="43"/>
  <c r="L1294" i="43"/>
  <c r="L1251" i="43"/>
  <c r="L1209" i="43"/>
  <c r="L1166" i="43"/>
  <c r="L1131" i="43"/>
  <c r="L1099" i="43"/>
  <c r="L1067" i="43"/>
  <c r="L1036" i="43"/>
  <c r="L1020" i="43"/>
  <c r="L1004" i="43"/>
  <c r="L988" i="43"/>
  <c r="L972" i="43"/>
  <c r="L956" i="43"/>
  <c r="L940" i="43"/>
  <c r="L924" i="43"/>
  <c r="L908" i="43"/>
  <c r="L892" i="43"/>
  <c r="L876" i="43"/>
  <c r="L860" i="43"/>
  <c r="L844" i="43"/>
  <c r="L828" i="43"/>
  <c r="L812" i="43"/>
  <c r="L796" i="43"/>
  <c r="L780" i="43"/>
  <c r="L764" i="43"/>
  <c r="L748" i="43"/>
  <c r="L732" i="43"/>
  <c r="L716" i="43"/>
  <c r="L700" i="43"/>
  <c r="L684" i="43"/>
  <c r="L668" i="43"/>
  <c r="L652" i="43"/>
  <c r="L636" i="43"/>
  <c r="L620" i="43"/>
  <c r="L604" i="43"/>
  <c r="L588" i="43"/>
  <c r="L572" i="43"/>
  <c r="L556" i="43"/>
  <c r="L540" i="43"/>
  <c r="L524" i="43"/>
  <c r="L508" i="43"/>
  <c r="L492" i="43"/>
  <c r="L476" i="43"/>
  <c r="L460" i="43"/>
  <c r="L444" i="43"/>
  <c r="L428" i="43"/>
  <c r="L412" i="43"/>
  <c r="L396" i="43"/>
  <c r="L380" i="43"/>
  <c r="L364" i="43"/>
  <c r="L348" i="43"/>
  <c r="L332" i="43"/>
  <c r="L316" i="43"/>
  <c r="L300" i="43"/>
  <c r="L284" i="43"/>
  <c r="L268" i="43"/>
  <c r="L252" i="43"/>
  <c r="L236" i="43"/>
  <c r="L220" i="43"/>
  <c r="L204" i="43"/>
  <c r="L188" i="43"/>
  <c r="L172" i="43"/>
  <c r="L156" i="43"/>
  <c r="L140" i="43"/>
  <c r="N1199" i="43"/>
  <c r="N739" i="43"/>
  <c r="N483" i="43"/>
  <c r="N331" i="43"/>
  <c r="N203" i="43"/>
  <c r="N75" i="43"/>
  <c r="L2159" i="43"/>
  <c r="L2074" i="43"/>
  <c r="L1989" i="43"/>
  <c r="L1903" i="43"/>
  <c r="L1818" i="43"/>
  <c r="L1733" i="43"/>
  <c r="L1667" i="43"/>
  <c r="L1603" i="43"/>
  <c r="L1539" i="43"/>
  <c r="L1475" i="43"/>
  <c r="L1411" i="43"/>
  <c r="L1347" i="43"/>
  <c r="L1289" i="43"/>
  <c r="L1246" i="43"/>
  <c r="L1203" i="43"/>
  <c r="L1161" i="43"/>
  <c r="L1127" i="43"/>
  <c r="L1095" i="43"/>
  <c r="L1063" i="43"/>
  <c r="L1035" i="43"/>
  <c r="L1019" i="43"/>
  <c r="L1003" i="43"/>
  <c r="L987" i="43"/>
  <c r="L971" i="43"/>
  <c r="L955" i="43"/>
  <c r="L939" i="43"/>
  <c r="L923" i="43"/>
  <c r="L907" i="43"/>
  <c r="L891" i="43"/>
  <c r="L875" i="43"/>
  <c r="L859" i="43"/>
  <c r="L843" i="43"/>
  <c r="L827" i="43"/>
  <c r="L811" i="43"/>
  <c r="L795" i="43"/>
  <c r="L779" i="43"/>
  <c r="L763" i="43"/>
  <c r="L747" i="43"/>
  <c r="L731" i="43"/>
  <c r="L715" i="43"/>
  <c r="L699" i="43"/>
  <c r="L683" i="43"/>
  <c r="L667" i="43"/>
  <c r="L651" i="43"/>
  <c r="L635" i="43"/>
  <c r="L619" i="43"/>
  <c r="L603" i="43"/>
  <c r="L587" i="43"/>
  <c r="L571" i="43"/>
  <c r="L555" i="43"/>
  <c r="L539" i="43"/>
  <c r="L523" i="43"/>
  <c r="L507" i="43"/>
  <c r="L491" i="43"/>
  <c r="L475" i="43"/>
  <c r="L459" i="43"/>
  <c r="L443" i="43"/>
  <c r="L427" i="43"/>
  <c r="L411" i="43"/>
  <c r="L395" i="43"/>
  <c r="L379" i="43"/>
  <c r="L363" i="43"/>
  <c r="L347" i="43"/>
  <c r="L331" i="43"/>
  <c r="L315" i="43"/>
  <c r="L299" i="43"/>
  <c r="L283" i="43"/>
  <c r="L267" i="43"/>
  <c r="L251" i="43"/>
  <c r="L235" i="43"/>
  <c r="L219" i="43"/>
  <c r="L203" i="43"/>
  <c r="L187" i="43"/>
  <c r="L171" i="43"/>
  <c r="L155" i="43"/>
  <c r="L4" i="43"/>
  <c r="L36" i="43"/>
  <c r="L68" i="43"/>
  <c r="L100" i="43"/>
  <c r="L132" i="43"/>
  <c r="L227" i="43"/>
  <c r="L291" i="43"/>
  <c r="L355" i="43"/>
  <c r="L547" i="43"/>
  <c r="J1895" i="43"/>
  <c r="J758" i="43"/>
  <c r="J1044" i="43"/>
  <c r="L12" i="43"/>
  <c r="L28" i="43"/>
  <c r="L44" i="43"/>
  <c r="L60" i="43"/>
  <c r="L76" i="43"/>
  <c r="L92" i="43"/>
  <c r="L108" i="43"/>
  <c r="L124" i="43"/>
  <c r="L147" i="43"/>
  <c r="L179" i="43"/>
  <c r="L211" i="43"/>
  <c r="L243" i="43"/>
  <c r="L275" i="43"/>
  <c r="L307" i="43"/>
  <c r="L339" i="43"/>
  <c r="L371" i="43"/>
  <c r="L403" i="43"/>
  <c r="L435" i="43"/>
  <c r="L467" i="43"/>
  <c r="L499" i="43"/>
  <c r="L531" i="43"/>
  <c r="L563" i="43"/>
  <c r="L595" i="43"/>
  <c r="L627" i="43"/>
  <c r="L659" i="43"/>
  <c r="L691" i="43"/>
  <c r="L723" i="43"/>
  <c r="L755" i="43"/>
  <c r="L787" i="43"/>
  <c r="L819" i="43"/>
  <c r="L851" i="43"/>
  <c r="L883" i="43"/>
  <c r="L915" i="43"/>
  <c r="L947" i="43"/>
  <c r="L979" i="43"/>
  <c r="L1011" i="43"/>
  <c r="L1047" i="43"/>
  <c r="L1111" i="43"/>
  <c r="L1182" i="43"/>
  <c r="L1267" i="43"/>
  <c r="L1379" i="43"/>
  <c r="L1507" i="43"/>
  <c r="L1635" i="43"/>
  <c r="L1775" i="43"/>
  <c r="L1946" i="43"/>
  <c r="L2117" i="43"/>
  <c r="N139" i="43"/>
  <c r="N395" i="43"/>
  <c r="N943" i="43"/>
  <c r="L20" i="43"/>
  <c r="L52" i="43"/>
  <c r="L84" i="43"/>
  <c r="L116" i="43"/>
  <c r="L163" i="43"/>
  <c r="L195" i="43"/>
  <c r="L259" i="43"/>
  <c r="L323" i="43"/>
  <c r="L387" i="43"/>
  <c r="L419" i="43"/>
  <c r="L451" i="43"/>
  <c r="L483" i="43"/>
  <c r="L515" i="43"/>
  <c r="L579" i="43"/>
  <c r="L611" i="43"/>
  <c r="L643" i="43"/>
  <c r="L675" i="43"/>
  <c r="L707" i="43"/>
  <c r="L739" i="43"/>
  <c r="L771" i="43"/>
  <c r="L803" i="43"/>
  <c r="L835" i="43"/>
  <c r="L867" i="43"/>
  <c r="L899" i="43"/>
  <c r="L931" i="43"/>
  <c r="L963" i="43"/>
  <c r="L995" i="43"/>
  <c r="L1027" i="43"/>
  <c r="L1079" i="43"/>
  <c r="L1143" i="43"/>
  <c r="L1225" i="43"/>
  <c r="L1315" i="43"/>
  <c r="L1443" i="43"/>
  <c r="L1571" i="43"/>
  <c r="L1699" i="43"/>
  <c r="L1861" i="43"/>
  <c r="L2031" i="43"/>
  <c r="L2202" i="43"/>
  <c r="N11" i="43"/>
  <c r="H1913" i="43"/>
  <c r="J42" i="43"/>
  <c r="L3" i="43"/>
  <c r="L19" i="43"/>
  <c r="L35" i="43"/>
  <c r="L51" i="43"/>
  <c r="L67" i="43"/>
  <c r="L83" i="43"/>
  <c r="L99" i="43"/>
  <c r="L115" i="43"/>
  <c r="L131" i="43"/>
  <c r="L148" i="43"/>
  <c r="L180" i="43"/>
  <c r="L212" i="43"/>
  <c r="L244" i="43"/>
  <c r="L276" i="43"/>
  <c r="L308" i="43"/>
  <c r="L340" i="43"/>
  <c r="L372" i="43"/>
  <c r="L404" i="43"/>
  <c r="L436" i="43"/>
  <c r="L468" i="43"/>
  <c r="L500" i="43"/>
  <c r="L532" i="43"/>
  <c r="L564" i="43"/>
  <c r="L596" i="43"/>
  <c r="L628" i="43"/>
  <c r="L660" i="43"/>
  <c r="L692" i="43"/>
  <c r="L724" i="43"/>
  <c r="L756" i="43"/>
  <c r="L788" i="43"/>
  <c r="L820" i="43"/>
  <c r="L852" i="43"/>
  <c r="L884" i="43"/>
  <c r="L916" i="43"/>
  <c r="L948" i="43"/>
  <c r="L980" i="43"/>
  <c r="L1012" i="43"/>
  <c r="L1051" i="43"/>
  <c r="L1115" i="43"/>
  <c r="L1187" i="43"/>
  <c r="L1273" i="43"/>
  <c r="L1387" i="43"/>
  <c r="L1515" i="43"/>
  <c r="L1643" i="43"/>
  <c r="L1786" i="43"/>
  <c r="L1957" i="43"/>
  <c r="L2127" i="43"/>
  <c r="N155" i="43"/>
  <c r="N411" i="43"/>
  <c r="N1007" i="43"/>
  <c r="J2260" i="45"/>
  <c r="N2260" i="45"/>
  <c r="C2256" i="45"/>
  <c r="C2257" i="45"/>
  <c r="L2260" i="45"/>
  <c r="C2259" i="45"/>
  <c r="C2260" i="45" s="1"/>
  <c r="K2256" i="45"/>
  <c r="K2258" i="45"/>
  <c r="K2257" i="45"/>
  <c r="K2259" i="45"/>
  <c r="N2252" i="43"/>
  <c r="N2248" i="43"/>
  <c r="N2244" i="43"/>
  <c r="N2240" i="43"/>
  <c r="N2236" i="43"/>
  <c r="N2232" i="43"/>
  <c r="N2228" i="43"/>
  <c r="N2224" i="43"/>
  <c r="N2220" i="43"/>
  <c r="N2216" i="43"/>
  <c r="N2212" i="43"/>
  <c r="N2208" i="43"/>
  <c r="N2204" i="43"/>
  <c r="N2200" i="43"/>
  <c r="N2196" i="43"/>
  <c r="N2192" i="43"/>
  <c r="N2188" i="43"/>
  <c r="N2184" i="43"/>
  <c r="N2180" i="43"/>
  <c r="N2176" i="43"/>
  <c r="N2172" i="43"/>
  <c r="N2168" i="43"/>
  <c r="N2164" i="43"/>
  <c r="N2160" i="43"/>
  <c r="N2156" i="43"/>
  <c r="N2152" i="43"/>
  <c r="N2148" i="43"/>
  <c r="N2144" i="43"/>
  <c r="N2140" i="43"/>
  <c r="N2136" i="43"/>
  <c r="N2132" i="43"/>
  <c r="N2128" i="43"/>
  <c r="N2124" i="43"/>
  <c r="N2120" i="43"/>
  <c r="N2116" i="43"/>
  <c r="N2112" i="43"/>
  <c r="N2108" i="43"/>
  <c r="N2104" i="43"/>
  <c r="N2100" i="43"/>
  <c r="N2096" i="43"/>
  <c r="N2092" i="43"/>
  <c r="N2088" i="43"/>
  <c r="N2084" i="43"/>
  <c r="N2080" i="43"/>
  <c r="N2076" i="43"/>
  <c r="N2072" i="43"/>
  <c r="N2068" i="43"/>
  <c r="N2064" i="43"/>
  <c r="N2060" i="43"/>
  <c r="N2056" i="43"/>
  <c r="N2052" i="43"/>
  <c r="N2048" i="43"/>
  <c r="N2044" i="43"/>
  <c r="N2040" i="43"/>
  <c r="N2036" i="43"/>
  <c r="N2032" i="43"/>
  <c r="N2028" i="43"/>
  <c r="N2024" i="43"/>
  <c r="N2020" i="43"/>
  <c r="N2016" i="43"/>
  <c r="N2012" i="43"/>
  <c r="N2008" i="43"/>
  <c r="N2004" i="43"/>
  <c r="N2000" i="43"/>
  <c r="N1996" i="43"/>
  <c r="N1992" i="43"/>
  <c r="N1988" i="43"/>
  <c r="N1984" i="43"/>
  <c r="N1980" i="43"/>
  <c r="N1976" i="43"/>
  <c r="N1972" i="43"/>
  <c r="N1968" i="43"/>
  <c r="N1964" i="43"/>
  <c r="N1960" i="43"/>
  <c r="N1956" i="43"/>
  <c r="N1952" i="43"/>
  <c r="N1948" i="43"/>
  <c r="N2253" i="43"/>
  <c r="N2249" i="43"/>
  <c r="N2245" i="43"/>
  <c r="N2241" i="43"/>
  <c r="N2237" i="43"/>
  <c r="N2233" i="43"/>
  <c r="N2229" i="43"/>
  <c r="N2225" i="43"/>
  <c r="N2221" i="43"/>
  <c r="N2217" i="43"/>
  <c r="N2213" i="43"/>
  <c r="N2209" i="43"/>
  <c r="N2205" i="43"/>
  <c r="N2201" i="43"/>
  <c r="N2197" i="43"/>
  <c r="N2193" i="43"/>
  <c r="N2189" i="43"/>
  <c r="N2185" i="43"/>
  <c r="N2181" i="43"/>
  <c r="N2177" i="43"/>
  <c r="N2173" i="43"/>
  <c r="N2169" i="43"/>
  <c r="N2165" i="43"/>
  <c r="N2161" i="43"/>
  <c r="N2157" i="43"/>
  <c r="N2153" i="43"/>
  <c r="N2149" i="43"/>
  <c r="N2145" i="43"/>
  <c r="N2141" i="43"/>
  <c r="N2137" i="43"/>
  <c r="N2133" i="43"/>
  <c r="N2129" i="43"/>
  <c r="N2125" i="43"/>
  <c r="N2121" i="43"/>
  <c r="N2117" i="43"/>
  <c r="N2113" i="43"/>
  <c r="N2109" i="43"/>
  <c r="N2105" i="43"/>
  <c r="N2101" i="43"/>
  <c r="N2097" i="43"/>
  <c r="N2093" i="43"/>
  <c r="N2089" i="43"/>
  <c r="N2085" i="43"/>
  <c r="N2081" i="43"/>
  <c r="N2077" i="43"/>
  <c r="N2073" i="43"/>
  <c r="N2069" i="43"/>
  <c r="N2065" i="43"/>
  <c r="N2061" i="43"/>
  <c r="N2057" i="43"/>
  <c r="N2053" i="43"/>
  <c r="N2049" i="43"/>
  <c r="N2045" i="43"/>
  <c r="N2041" i="43"/>
  <c r="N2037" i="43"/>
  <c r="N2033" i="43"/>
  <c r="N2029" i="43"/>
  <c r="N2025" i="43"/>
  <c r="N2021" i="43"/>
  <c r="N2017" i="43"/>
  <c r="N2013" i="43"/>
  <c r="N2009" i="43"/>
  <c r="N2005" i="43"/>
  <c r="N2001" i="43"/>
  <c r="N1997" i="43"/>
  <c r="N1993" i="43"/>
  <c r="N1989" i="43"/>
  <c r="N1985" i="43"/>
  <c r="N1981" i="43"/>
  <c r="N1977" i="43"/>
  <c r="N1973" i="43"/>
  <c r="N1969" i="43"/>
  <c r="N1965" i="43"/>
  <c r="N1961" i="43"/>
  <c r="N1957" i="43"/>
  <c r="N1953" i="43"/>
  <c r="N1949" i="43"/>
  <c r="N1945" i="43"/>
  <c r="N2251" i="43"/>
  <c r="N2243" i="43"/>
  <c r="N2235" i="43"/>
  <c r="N2227" i="43"/>
  <c r="N2219" i="43"/>
  <c r="N2211" i="43"/>
  <c r="N2203" i="43"/>
  <c r="N2195" i="43"/>
  <c r="N2187" i="43"/>
  <c r="N2179" i="43"/>
  <c r="N2171" i="43"/>
  <c r="N2163" i="43"/>
  <c r="N2155" i="43"/>
  <c r="N2147" i="43"/>
  <c r="N2139" i="43"/>
  <c r="N2131" i="43"/>
  <c r="N2123" i="43"/>
  <c r="N2115" i="43"/>
  <c r="N2107" i="43"/>
  <c r="N2099" i="43"/>
  <c r="N2091" i="43"/>
  <c r="N2083" i="43"/>
  <c r="N2075" i="43"/>
  <c r="N2067" i="43"/>
  <c r="N2059" i="43"/>
  <c r="N2051" i="43"/>
  <c r="N2043" i="43"/>
  <c r="N2035" i="43"/>
  <c r="N2027" i="43"/>
  <c r="N2019" i="43"/>
  <c r="N2011" i="43"/>
  <c r="N2003" i="43"/>
  <c r="N1995" i="43"/>
  <c r="N1987" i="43"/>
  <c r="N1979" i="43"/>
  <c r="N1971" i="43"/>
  <c r="N1963" i="43"/>
  <c r="N1955" i="43"/>
  <c r="N1947" i="43"/>
  <c r="N1942" i="43"/>
  <c r="N1938" i="43"/>
  <c r="N1934" i="43"/>
  <c r="N1930" i="43"/>
  <c r="N1926" i="43"/>
  <c r="N1922" i="43"/>
  <c r="N1918" i="43"/>
  <c r="N1914" i="43"/>
  <c r="N1910" i="43"/>
  <c r="N1906" i="43"/>
  <c r="N1902" i="43"/>
  <c r="N1898" i="43"/>
  <c r="N1894" i="43"/>
  <c r="N1890" i="43"/>
  <c r="N1886" i="43"/>
  <c r="N1882" i="43"/>
  <c r="N1878" i="43"/>
  <c r="N1874" i="43"/>
  <c r="N1870" i="43"/>
  <c r="N1866" i="43"/>
  <c r="N1862" i="43"/>
  <c r="N1858" i="43"/>
  <c r="N1854" i="43"/>
  <c r="N1850" i="43"/>
  <c r="N1846" i="43"/>
  <c r="N1842" i="43"/>
  <c r="N1838" i="43"/>
  <c r="N1834" i="43"/>
  <c r="N1830" i="43"/>
  <c r="N1826" i="43"/>
  <c r="N1822" i="43"/>
  <c r="N1818" i="43"/>
  <c r="N1814" i="43"/>
  <c r="N1810" i="43"/>
  <c r="N1806" i="43"/>
  <c r="N1802" i="43"/>
  <c r="N1798" i="43"/>
  <c r="N1794" i="43"/>
  <c r="N1790" i="43"/>
  <c r="N1786" i="43"/>
  <c r="N1782" i="43"/>
  <c r="N1778" i="43"/>
  <c r="N2246" i="43"/>
  <c r="N2238" i="43"/>
  <c r="N2230" i="43"/>
  <c r="N2222" i="43"/>
  <c r="N2214" i="43"/>
  <c r="N2206" i="43"/>
  <c r="N2198" i="43"/>
  <c r="N2190" i="43"/>
  <c r="N2182" i="43"/>
  <c r="N2174" i="43"/>
  <c r="N2166" i="43"/>
  <c r="N2158" i="43"/>
  <c r="N2150" i="43"/>
  <c r="N2142" i="43"/>
  <c r="N2134" i="43"/>
  <c r="N2126" i="43"/>
  <c r="N2118" i="43"/>
  <c r="N2110" i="43"/>
  <c r="N2102" i="43"/>
  <c r="N2094" i="43"/>
  <c r="N2086" i="43"/>
  <c r="N2078" i="43"/>
  <c r="N2070" i="43"/>
  <c r="N2062" i="43"/>
  <c r="N2054" i="43"/>
  <c r="N2046" i="43"/>
  <c r="N2038" i="43"/>
  <c r="N2030" i="43"/>
  <c r="N2022" i="43"/>
  <c r="N2014" i="43"/>
  <c r="N2006" i="43"/>
  <c r="N1998" i="43"/>
  <c r="N1990" i="43"/>
  <c r="N1982" i="43"/>
  <c r="N1974" i="43"/>
  <c r="N1966" i="43"/>
  <c r="N1958" i="43"/>
  <c r="N1950" i="43"/>
  <c r="N1943" i="43"/>
  <c r="N1939" i="43"/>
  <c r="N1935" i="43"/>
  <c r="N1931" i="43"/>
  <c r="N1927" i="43"/>
  <c r="N1923" i="43"/>
  <c r="N1919" i="43"/>
  <c r="N1915" i="43"/>
  <c r="N1911" i="43"/>
  <c r="N1907" i="43"/>
  <c r="N1903" i="43"/>
  <c r="N1899" i="43"/>
  <c r="N1895" i="43"/>
  <c r="N1891" i="43"/>
  <c r="N1887" i="43"/>
  <c r="N1883" i="43"/>
  <c r="N1879" i="43"/>
  <c r="N1875" i="43"/>
  <c r="N1871" i="43"/>
  <c r="N1867" i="43"/>
  <c r="N1863" i="43"/>
  <c r="N1859" i="43"/>
  <c r="N1855" i="43"/>
  <c r="N1851" i="43"/>
  <c r="N1847" i="43"/>
  <c r="N1843" i="43"/>
  <c r="N1839" i="43"/>
  <c r="N1835" i="43"/>
  <c r="N1831" i="43"/>
  <c r="N1827" i="43"/>
  <c r="N1823" i="43"/>
  <c r="N1819" i="43"/>
  <c r="N1815" i="43"/>
  <c r="N1811" i="43"/>
  <c r="N1807" i="43"/>
  <c r="N1803" i="43"/>
  <c r="N1799" i="43"/>
  <c r="N1795" i="43"/>
  <c r="N1791" i="43"/>
  <c r="N1787" i="43"/>
  <c r="N1783" i="43"/>
  <c r="N1779" i="43"/>
  <c r="N1775" i="43"/>
  <c r="N2250" i="43"/>
  <c r="N2234" i="43"/>
  <c r="N2218" i="43"/>
  <c r="N2202" i="43"/>
  <c r="N2186" i="43"/>
  <c r="N2170" i="43"/>
  <c r="N2154" i="43"/>
  <c r="N2138" i="43"/>
  <c r="N2122" i="43"/>
  <c r="N2106" i="43"/>
  <c r="N2090" i="43"/>
  <c r="N2074" i="43"/>
  <c r="N2058" i="43"/>
  <c r="N2042" i="43"/>
  <c r="N2026" i="43"/>
  <c r="N2010" i="43"/>
  <c r="N1994" i="43"/>
  <c r="N1978" i="43"/>
  <c r="N1962" i="43"/>
  <c r="N1946" i="43"/>
  <c r="N1937" i="43"/>
  <c r="N1929" i="43"/>
  <c r="N1921" i="43"/>
  <c r="N1913" i="43"/>
  <c r="N1905" i="43"/>
  <c r="N1897" i="43"/>
  <c r="N1889" i="43"/>
  <c r="N1881" i="43"/>
  <c r="N1873" i="43"/>
  <c r="N1865" i="43"/>
  <c r="N1857" i="43"/>
  <c r="N1849" i="43"/>
  <c r="N1841" i="43"/>
  <c r="N1833" i="43"/>
  <c r="N1825" i="43"/>
  <c r="N1817" i="43"/>
  <c r="N1809" i="43"/>
  <c r="N1801" i="43"/>
  <c r="N1793" i="43"/>
  <c r="N1785" i="43"/>
  <c r="N1777" i="43"/>
  <c r="N1772" i="43"/>
  <c r="N1768" i="43"/>
  <c r="N1764" i="43"/>
  <c r="N1760" i="43"/>
  <c r="N1756" i="43"/>
  <c r="N1752" i="43"/>
  <c r="N1748" i="43"/>
  <c r="N1744" i="43"/>
  <c r="N1740" i="43"/>
  <c r="N1736" i="43"/>
  <c r="N1732" i="43"/>
  <c r="N1728" i="43"/>
  <c r="N1724" i="43"/>
  <c r="N1720" i="43"/>
  <c r="N1716" i="43"/>
  <c r="N1712" i="43"/>
  <c r="N1708" i="43"/>
  <c r="N1704" i="43"/>
  <c r="N1700" i="43"/>
  <c r="N1696" i="43"/>
  <c r="N1692" i="43"/>
  <c r="N1688" i="43"/>
  <c r="N1684" i="43"/>
  <c r="N1680" i="43"/>
  <c r="N1676" i="43"/>
  <c r="N1672" i="43"/>
  <c r="N1668" i="43"/>
  <c r="N1664" i="43"/>
  <c r="N1660" i="43"/>
  <c r="N1656" i="43"/>
  <c r="N1652" i="43"/>
  <c r="N1648" i="43"/>
  <c r="N1644" i="43"/>
  <c r="N1640" i="43"/>
  <c r="N1636" i="43"/>
  <c r="N1632" i="43"/>
  <c r="N1628" i="43"/>
  <c r="N1624" i="43"/>
  <c r="N1620" i="43"/>
  <c r="N1616" i="43"/>
  <c r="N1612" i="43"/>
  <c r="N1608" i="43"/>
  <c r="N1604" i="43"/>
  <c r="N1600" i="43"/>
  <c r="N1596" i="43"/>
  <c r="N1592" i="43"/>
  <c r="N1588" i="43"/>
  <c r="N1584" i="43"/>
  <c r="N1580" i="43"/>
  <c r="N1576" i="43"/>
  <c r="N1572" i="43"/>
  <c r="N1568" i="43"/>
  <c r="N1564" i="43"/>
  <c r="N1560" i="43"/>
  <c r="N1556" i="43"/>
  <c r="N1552" i="43"/>
  <c r="N1548" i="43"/>
  <c r="N1544" i="43"/>
  <c r="N1540" i="43"/>
  <c r="N1536" i="43"/>
  <c r="N1532" i="43"/>
  <c r="N1528" i="43"/>
  <c r="N1524" i="43"/>
  <c r="N1520" i="43"/>
  <c r="N1516" i="43"/>
  <c r="N1512" i="43"/>
  <c r="N1508" i="43"/>
  <c r="N1504" i="43"/>
  <c r="N1500" i="43"/>
  <c r="N1496" i="43"/>
  <c r="N1492" i="43"/>
  <c r="N1488" i="43"/>
  <c r="N1484" i="43"/>
  <c r="N1480" i="43"/>
  <c r="N1476" i="43"/>
  <c r="N1472" i="43"/>
  <c r="N1468" i="43"/>
  <c r="N1464" i="43"/>
  <c r="N1460" i="43"/>
  <c r="N1456" i="43"/>
  <c r="N1452" i="43"/>
  <c r="N1448" i="43"/>
  <c r="N1444" i="43"/>
  <c r="N1440" i="43"/>
  <c r="N1436" i="43"/>
  <c r="N1432" i="43"/>
  <c r="N1428" i="43"/>
  <c r="N1424" i="43"/>
  <c r="N1420" i="43"/>
  <c r="N1416" i="43"/>
  <c r="N1412" i="43"/>
  <c r="N1408" i="43"/>
  <c r="N1404" i="43"/>
  <c r="N1400" i="43"/>
  <c r="N1396" i="43"/>
  <c r="N1392" i="43"/>
  <c r="N1388" i="43"/>
  <c r="N1384" i="43"/>
  <c r="N1380" i="43"/>
  <c r="N1376" i="43"/>
  <c r="N1372" i="43"/>
  <c r="N1368" i="43"/>
  <c r="N1364" i="43"/>
  <c r="N1360" i="43"/>
  <c r="N1356" i="43"/>
  <c r="N1352" i="43"/>
  <c r="N1348" i="43"/>
  <c r="N1344" i="43"/>
  <c r="N1340" i="43"/>
  <c r="N1336" i="43"/>
  <c r="N1332" i="43"/>
  <c r="N1328" i="43"/>
  <c r="N1324" i="43"/>
  <c r="N1320" i="43"/>
  <c r="N1316" i="43"/>
  <c r="N2239" i="43"/>
  <c r="N2223" i="43"/>
  <c r="N2207" i="43"/>
  <c r="N2191" i="43"/>
  <c r="N2175" i="43"/>
  <c r="N2159" i="43"/>
  <c r="N2143" i="43"/>
  <c r="N2127" i="43"/>
  <c r="N2111" i="43"/>
  <c r="N2095" i="43"/>
  <c r="N2079" i="43"/>
  <c r="N2063" i="43"/>
  <c r="N2047" i="43"/>
  <c r="N2031" i="43"/>
  <c r="N2015" i="43"/>
  <c r="N1999" i="43"/>
  <c r="N1983" i="43"/>
  <c r="N1967" i="43"/>
  <c r="N1951" i="43"/>
  <c r="N1940" i="43"/>
  <c r="N1932" i="43"/>
  <c r="N1924" i="43"/>
  <c r="N1916" i="43"/>
  <c r="N1908" i="43"/>
  <c r="N1900" i="43"/>
  <c r="N1892" i="43"/>
  <c r="N1884" i="43"/>
  <c r="N1876" i="43"/>
  <c r="N1868" i="43"/>
  <c r="N1860" i="43"/>
  <c r="N1852" i="43"/>
  <c r="N1844" i="43"/>
  <c r="N1836" i="43"/>
  <c r="N1828" i="43"/>
  <c r="N1820" i="43"/>
  <c r="N1812" i="43"/>
  <c r="N1804" i="43"/>
  <c r="N1796" i="43"/>
  <c r="N1788" i="43"/>
  <c r="N1780" i="43"/>
  <c r="N1773" i="43"/>
  <c r="N1769" i="43"/>
  <c r="N1765" i="43"/>
  <c r="N1761" i="43"/>
  <c r="N1757" i="43"/>
  <c r="N1753" i="43"/>
  <c r="N1749" i="43"/>
  <c r="N1745" i="43"/>
  <c r="N1741" i="43"/>
  <c r="N1737" i="43"/>
  <c r="N1733" i="43"/>
  <c r="N1729" i="43"/>
  <c r="N1725" i="43"/>
  <c r="N1721" i="43"/>
  <c r="N1717" i="43"/>
  <c r="N1713" i="43"/>
  <c r="N1709" i="43"/>
  <c r="N1705" i="43"/>
  <c r="N1701" i="43"/>
  <c r="N1697" i="43"/>
  <c r="N1693" i="43"/>
  <c r="N1689" i="43"/>
  <c r="N1685" i="43"/>
  <c r="N1681" i="43"/>
  <c r="N1677" i="43"/>
  <c r="N1673" i="43"/>
  <c r="N1669" i="43"/>
  <c r="N1665" i="43"/>
  <c r="N1661" i="43"/>
  <c r="N1657" i="43"/>
  <c r="N1653" i="43"/>
  <c r="N1649" i="43"/>
  <c r="N1645" i="43"/>
  <c r="N1641" i="43"/>
  <c r="N1637" i="43"/>
  <c r="N1633" i="43"/>
  <c r="N1629" i="43"/>
  <c r="N1625" i="43"/>
  <c r="N1621" i="43"/>
  <c r="N1617" i="43"/>
  <c r="N1613" i="43"/>
  <c r="N1609" i="43"/>
  <c r="N1605" i="43"/>
  <c r="N1601" i="43"/>
  <c r="N1597" i="43"/>
  <c r="N1593" i="43"/>
  <c r="N1589" i="43"/>
  <c r="N1585" i="43"/>
  <c r="N1581" i="43"/>
  <c r="N1577" i="43"/>
  <c r="N1573" i="43"/>
  <c r="N1569" i="43"/>
  <c r="N1565" i="43"/>
  <c r="N1561" i="43"/>
  <c r="N1557" i="43"/>
  <c r="N1553" i="43"/>
  <c r="N1549" i="43"/>
  <c r="N1545" i="43"/>
  <c r="N1541" i="43"/>
  <c r="N1537" i="43"/>
  <c r="N1533" i="43"/>
  <c r="N1529" i="43"/>
  <c r="N1525" i="43"/>
  <c r="N1521" i="43"/>
  <c r="N1517" i="43"/>
  <c r="N1513" i="43"/>
  <c r="N1509" i="43"/>
  <c r="N1505" i="43"/>
  <c r="N1501" i="43"/>
  <c r="N1497" i="43"/>
  <c r="N1493" i="43"/>
  <c r="N1489" i="43"/>
  <c r="N1485" i="43"/>
  <c r="N1481" i="43"/>
  <c r="N1477" i="43"/>
  <c r="N1473" i="43"/>
  <c r="N1469" i="43"/>
  <c r="N1465" i="43"/>
  <c r="N1461" i="43"/>
  <c r="N1457" i="43"/>
  <c r="N1453" i="43"/>
  <c r="N1449" i="43"/>
  <c r="N1445" i="43"/>
  <c r="N1441" i="43"/>
  <c r="N1437" i="43"/>
  <c r="N1433" i="43"/>
  <c r="N1429" i="43"/>
  <c r="N1425" i="43"/>
  <c r="N1421" i="43"/>
  <c r="N1417" i="43"/>
  <c r="N1413" i="43"/>
  <c r="N1409" i="43"/>
  <c r="N1405" i="43"/>
  <c r="N1401" i="43"/>
  <c r="N1397" i="43"/>
  <c r="N1393" i="43"/>
  <c r="N1389" i="43"/>
  <c r="N1385" i="43"/>
  <c r="N1381" i="43"/>
  <c r="N1377" i="43"/>
  <c r="N1373" i="43"/>
  <c r="N1369" i="43"/>
  <c r="N1365" i="43"/>
  <c r="N1361" i="43"/>
  <c r="N1357" i="43"/>
  <c r="N1353" i="43"/>
  <c r="N1349" i="43"/>
  <c r="N1345" i="43"/>
  <c r="N1341" i="43"/>
  <c r="N1337" i="43"/>
  <c r="N1333" i="43"/>
  <c r="N1329" i="43"/>
  <c r="N1325" i="43"/>
  <c r="N1321" i="43"/>
  <c r="N1317" i="43"/>
  <c r="N1313" i="43"/>
  <c r="N1309" i="43"/>
  <c r="N1305" i="43"/>
  <c r="N1301" i="43"/>
  <c r="N1297" i="43"/>
  <c r="N1293" i="43"/>
  <c r="N1289" i="43"/>
  <c r="N1285" i="43"/>
  <c r="N1281" i="43"/>
  <c r="N1277" i="43"/>
  <c r="N1273" i="43"/>
  <c r="N1269" i="43"/>
  <c r="N1265" i="43"/>
  <c r="N2247" i="43"/>
  <c r="N2215" i="43"/>
  <c r="N2183" i="43"/>
  <c r="N2151" i="43"/>
  <c r="N2119" i="43"/>
  <c r="N2087" i="43"/>
  <c r="N2055" i="43"/>
  <c r="N2023" i="43"/>
  <c r="N1991" i="43"/>
  <c r="N1959" i="43"/>
  <c r="N1936" i="43"/>
  <c r="N1920" i="43"/>
  <c r="N1904" i="43"/>
  <c r="N1888" i="43"/>
  <c r="N1872" i="43"/>
  <c r="N1856" i="43"/>
  <c r="N1840" i="43"/>
  <c r="N1824" i="43"/>
  <c r="N1808" i="43"/>
  <c r="N1792" i="43"/>
  <c r="N1776" i="43"/>
  <c r="N1767" i="43"/>
  <c r="N1759" i="43"/>
  <c r="N1751" i="43"/>
  <c r="N1743" i="43"/>
  <c r="N1735" i="43"/>
  <c r="N1727" i="43"/>
  <c r="N1719" i="43"/>
  <c r="N1711" i="43"/>
  <c r="N1703" i="43"/>
  <c r="N1695" i="43"/>
  <c r="N1687" i="43"/>
  <c r="N1679" i="43"/>
  <c r="N1671" i="43"/>
  <c r="N1663" i="43"/>
  <c r="N1655" i="43"/>
  <c r="N1647" i="43"/>
  <c r="N1639" i="43"/>
  <c r="N1631" i="43"/>
  <c r="N1623" i="43"/>
  <c r="N1615" i="43"/>
  <c r="N1607" i="43"/>
  <c r="N1599" i="43"/>
  <c r="N1591" i="43"/>
  <c r="N1583" i="43"/>
  <c r="N1575" i="43"/>
  <c r="N1567" i="43"/>
  <c r="N1559" i="43"/>
  <c r="N1551" i="43"/>
  <c r="N1543" i="43"/>
  <c r="N1535" i="43"/>
  <c r="N1527" i="43"/>
  <c r="N1519" i="43"/>
  <c r="N1511" i="43"/>
  <c r="N1503" i="43"/>
  <c r="N1495" i="43"/>
  <c r="N1487" i="43"/>
  <c r="N1479" i="43"/>
  <c r="N1471" i="43"/>
  <c r="N1463" i="43"/>
  <c r="N1455" i="43"/>
  <c r="N1447" i="43"/>
  <c r="N1439" i="43"/>
  <c r="N1431" i="43"/>
  <c r="N1423" i="43"/>
  <c r="N1415" i="43"/>
  <c r="N1407" i="43"/>
  <c r="N1399" i="43"/>
  <c r="N1391" i="43"/>
  <c r="N1383" i="43"/>
  <c r="N1375" i="43"/>
  <c r="N1367" i="43"/>
  <c r="N1359" i="43"/>
  <c r="N1351" i="43"/>
  <c r="N1343" i="43"/>
  <c r="N1335" i="43"/>
  <c r="N2242" i="43"/>
  <c r="N2210" i="43"/>
  <c r="N2178" i="43"/>
  <c r="N2146" i="43"/>
  <c r="N2114" i="43"/>
  <c r="N2082" i="43"/>
  <c r="N2050" i="43"/>
  <c r="N2018" i="43"/>
  <c r="N1986" i="43"/>
  <c r="N1954" i="43"/>
  <c r="N1933" i="43"/>
  <c r="N1917" i="43"/>
  <c r="N1901" i="43"/>
  <c r="N1885" i="43"/>
  <c r="N1869" i="43"/>
  <c r="N1853" i="43"/>
  <c r="N1837" i="43"/>
  <c r="N1821" i="43"/>
  <c r="N1805" i="43"/>
  <c r="N1789" i="43"/>
  <c r="N1774" i="43"/>
  <c r="N1766" i="43"/>
  <c r="N1758" i="43"/>
  <c r="N1750" i="43"/>
  <c r="N1742" i="43"/>
  <c r="N1734" i="43"/>
  <c r="N1726" i="43"/>
  <c r="N1718" i="43"/>
  <c r="N1710" i="43"/>
  <c r="N1702" i="43"/>
  <c r="N1694" i="43"/>
  <c r="N1686" i="43"/>
  <c r="N1678" i="43"/>
  <c r="N1670" i="43"/>
  <c r="N1662" i="43"/>
  <c r="N1654" i="43"/>
  <c r="N1646" i="43"/>
  <c r="N1638" i="43"/>
  <c r="N1630" i="43"/>
  <c r="N1622" i="43"/>
  <c r="N1614" i="43"/>
  <c r="N1606" i="43"/>
  <c r="N1598" i="43"/>
  <c r="N1590" i="43"/>
  <c r="N1582" i="43"/>
  <c r="N1574" i="43"/>
  <c r="N1566" i="43"/>
  <c r="N1558" i="43"/>
  <c r="N1550" i="43"/>
  <c r="N1542" i="43"/>
  <c r="N1534" i="43"/>
  <c r="N1526" i="43"/>
  <c r="N1518" i="43"/>
  <c r="N1510" i="43"/>
  <c r="N1502" i="43"/>
  <c r="N1494" i="43"/>
  <c r="N1486" i="43"/>
  <c r="N1478" i="43"/>
  <c r="N1470" i="43"/>
  <c r="N1462" i="43"/>
  <c r="N1454" i="43"/>
  <c r="N1446" i="43"/>
  <c r="N1438" i="43"/>
  <c r="N1430" i="43"/>
  <c r="N1422" i="43"/>
  <c r="N1414" i="43"/>
  <c r="N1406" i="43"/>
  <c r="N1398" i="43"/>
  <c r="N1390" i="43"/>
  <c r="N1382" i="43"/>
  <c r="N1374" i="43"/>
  <c r="N1366" i="43"/>
  <c r="N1358" i="43"/>
  <c r="N1350" i="43"/>
  <c r="N1342" i="43"/>
  <c r="N1334" i="43"/>
  <c r="N1326" i="43"/>
  <c r="N1318" i="43"/>
  <c r="N1311" i="43"/>
  <c r="N1306" i="43"/>
  <c r="N1300" i="43"/>
  <c r="N1295" i="43"/>
  <c r="N1290" i="43"/>
  <c r="N1284" i="43"/>
  <c r="N2199" i="43"/>
  <c r="N2135" i="43"/>
  <c r="N2071" i="43"/>
  <c r="N2007" i="43"/>
  <c r="N1944" i="43"/>
  <c r="N1912" i="43"/>
  <c r="N1880" i="43"/>
  <c r="N1848" i="43"/>
  <c r="N1816" i="43"/>
  <c r="N1784" i="43"/>
  <c r="N1763" i="43"/>
  <c r="N1747" i="43"/>
  <c r="N1731" i="43"/>
  <c r="N1715" i="43"/>
  <c r="N1699" i="43"/>
  <c r="N1683" i="43"/>
  <c r="N1667" i="43"/>
  <c r="N1651" i="43"/>
  <c r="N1635" i="43"/>
  <c r="N1619" i="43"/>
  <c r="N1603" i="43"/>
  <c r="N1587" i="43"/>
  <c r="N1571" i="43"/>
  <c r="N1555" i="43"/>
  <c r="N1539" i="43"/>
  <c r="N1523" i="43"/>
  <c r="N1507" i="43"/>
  <c r="N1491" i="43"/>
  <c r="N1475" i="43"/>
  <c r="N1459" i="43"/>
  <c r="N1443" i="43"/>
  <c r="N1427" i="43"/>
  <c r="N1411" i="43"/>
  <c r="N1395" i="43"/>
  <c r="N1379" i="43"/>
  <c r="N1363" i="43"/>
  <c r="N1347" i="43"/>
  <c r="N1331" i="43"/>
  <c r="N1322" i="43"/>
  <c r="N1312" i="43"/>
  <c r="N1304" i="43"/>
  <c r="N1298" i="43"/>
  <c r="N1291" i="43"/>
  <c r="N1283" i="43"/>
  <c r="N1278" i="43"/>
  <c r="N1272" i="43"/>
  <c r="N1267" i="43"/>
  <c r="N1262" i="43"/>
  <c r="N1258" i="43"/>
  <c r="N1254" i="43"/>
  <c r="N1250" i="43"/>
  <c r="N1246" i="43"/>
  <c r="N1242" i="43"/>
  <c r="N1238" i="43"/>
  <c r="N1234" i="43"/>
  <c r="N1230" i="43"/>
  <c r="N1226" i="43"/>
  <c r="N1222" i="43"/>
  <c r="N1218" i="43"/>
  <c r="N1214" i="43"/>
  <c r="N1210" i="43"/>
  <c r="N1206" i="43"/>
  <c r="N1202" i="43"/>
  <c r="N1198" i="43"/>
  <c r="N1194" i="43"/>
  <c r="N1190" i="43"/>
  <c r="N1186" i="43"/>
  <c r="N1182" i="43"/>
  <c r="N1178" i="43"/>
  <c r="N1174" i="43"/>
  <c r="N1170" i="43"/>
  <c r="N1166" i="43"/>
  <c r="N1162" i="43"/>
  <c r="N1158" i="43"/>
  <c r="N1154" i="43"/>
  <c r="N1150" i="43"/>
  <c r="N1146" i="43"/>
  <c r="N1142" i="43"/>
  <c r="N1138" i="43"/>
  <c r="N1134" i="43"/>
  <c r="N1130" i="43"/>
  <c r="N1126" i="43"/>
  <c r="N1122" i="43"/>
  <c r="N1118" i="43"/>
  <c r="N1114" i="43"/>
  <c r="N1110" i="43"/>
  <c r="N1106" i="43"/>
  <c r="N1102" i="43"/>
  <c r="N1098" i="43"/>
  <c r="N1094" i="43"/>
  <c r="N1090" i="43"/>
  <c r="N1086" i="43"/>
  <c r="N1082" i="43"/>
  <c r="N1078" i="43"/>
  <c r="N1074" i="43"/>
  <c r="N1070" i="43"/>
  <c r="N1066" i="43"/>
  <c r="N1062" i="43"/>
  <c r="N1058" i="43"/>
  <c r="N1054" i="43"/>
  <c r="N1050" i="43"/>
  <c r="N1046" i="43"/>
  <c r="N1042" i="43"/>
  <c r="N1038" i="43"/>
  <c r="N1034" i="43"/>
  <c r="N1030" i="43"/>
  <c r="N1026" i="43"/>
  <c r="N1022" i="43"/>
  <c r="N1018" i="43"/>
  <c r="N1014" i="43"/>
  <c r="N1010" i="43"/>
  <c r="N1006" i="43"/>
  <c r="N1002" i="43"/>
  <c r="N998" i="43"/>
  <c r="N994" i="43"/>
  <c r="N990" i="43"/>
  <c r="N986" i="43"/>
  <c r="N982" i="43"/>
  <c r="N978" i="43"/>
  <c r="N974" i="43"/>
  <c r="N970" i="43"/>
  <c r="N966" i="43"/>
  <c r="N962" i="43"/>
  <c r="N958" i="43"/>
  <c r="N954" i="43"/>
  <c r="N950" i="43"/>
  <c r="N946" i="43"/>
  <c r="N942" i="43"/>
  <c r="N938" i="43"/>
  <c r="N934" i="43"/>
  <c r="N930" i="43"/>
  <c r="N926" i="43"/>
  <c r="N922" i="43"/>
  <c r="N918" i="43"/>
  <c r="N914" i="43"/>
  <c r="N910" i="43"/>
  <c r="N906" i="43"/>
  <c r="N902" i="43"/>
  <c r="N898" i="43"/>
  <c r="N894" i="43"/>
  <c r="N890" i="43"/>
  <c r="N886" i="43"/>
  <c r="N882" i="43"/>
  <c r="N878" i="43"/>
  <c r="N874" i="43"/>
  <c r="N870" i="43"/>
  <c r="N866" i="43"/>
  <c r="N862" i="43"/>
  <c r="N858" i="43"/>
  <c r="N854" i="43"/>
  <c r="N850" i="43"/>
  <c r="N846" i="43"/>
  <c r="N842" i="43"/>
  <c r="N838" i="43"/>
  <c r="N834" i="43"/>
  <c r="N830" i="43"/>
  <c r="N826" i="43"/>
  <c r="N822" i="43"/>
  <c r="N818" i="43"/>
  <c r="N814" i="43"/>
  <c r="N810" i="43"/>
  <c r="N2194" i="43"/>
  <c r="N2130" i="43"/>
  <c r="N2066" i="43"/>
  <c r="N2002" i="43"/>
  <c r="N1941" i="43"/>
  <c r="N1909" i="43"/>
  <c r="N1877" i="43"/>
  <c r="N1845" i="43"/>
  <c r="N1813" i="43"/>
  <c r="N1781" i="43"/>
  <c r="N1762" i="43"/>
  <c r="N1746" i="43"/>
  <c r="N1730" i="43"/>
  <c r="N1714" i="43"/>
  <c r="N1698" i="43"/>
  <c r="N1682" i="43"/>
  <c r="N1666" i="43"/>
  <c r="N1650" i="43"/>
  <c r="N1634" i="43"/>
  <c r="N1618" i="43"/>
  <c r="N1602" i="43"/>
  <c r="N1586" i="43"/>
  <c r="N1570" i="43"/>
  <c r="N1554" i="43"/>
  <c r="N1538" i="43"/>
  <c r="N1522" i="43"/>
  <c r="N1506" i="43"/>
  <c r="N1490" i="43"/>
  <c r="N1474" i="43"/>
  <c r="N1458" i="43"/>
  <c r="N1442" i="43"/>
  <c r="N1426" i="43"/>
  <c r="N1410" i="43"/>
  <c r="N1394" i="43"/>
  <c r="N1378" i="43"/>
  <c r="N1362" i="43"/>
  <c r="N1346" i="43"/>
  <c r="N1330" i="43"/>
  <c r="N1319" i="43"/>
  <c r="N1310" i="43"/>
  <c r="N1303" i="43"/>
  <c r="N1296" i="43"/>
  <c r="N1288" i="43"/>
  <c r="N1282" i="43"/>
  <c r="N1276" i="43"/>
  <c r="N1271" i="43"/>
  <c r="N1266" i="43"/>
  <c r="N1261" i="43"/>
  <c r="N1257" i="43"/>
  <c r="N1253" i="43"/>
  <c r="N1249" i="43"/>
  <c r="N1245" i="43"/>
  <c r="N1241" i="43"/>
  <c r="N1237" i="43"/>
  <c r="N1233" i="43"/>
  <c r="N1229" i="43"/>
  <c r="N1225" i="43"/>
  <c r="N1221" i="43"/>
  <c r="N1217" i="43"/>
  <c r="N1213" i="43"/>
  <c r="N1209" i="43"/>
  <c r="N1205" i="43"/>
  <c r="N1201" i="43"/>
  <c r="N1197" i="43"/>
  <c r="N1193" i="43"/>
  <c r="N1189" i="43"/>
  <c r="N1185" i="43"/>
  <c r="N1181" i="43"/>
  <c r="N1177" i="43"/>
  <c r="N1173" i="43"/>
  <c r="N1169" i="43"/>
  <c r="N1165" i="43"/>
  <c r="N1161" i="43"/>
  <c r="N1157" i="43"/>
  <c r="N1153" i="43"/>
  <c r="N1149" i="43"/>
  <c r="N1145" i="43"/>
  <c r="N1141" i="43"/>
  <c r="N1137" i="43"/>
  <c r="N1133" i="43"/>
  <c r="N1129" i="43"/>
  <c r="N1125" i="43"/>
  <c r="N1121" i="43"/>
  <c r="N1117" i="43"/>
  <c r="N1113" i="43"/>
  <c r="N1109" i="43"/>
  <c r="N1105" i="43"/>
  <c r="N1101" i="43"/>
  <c r="N1097" i="43"/>
  <c r="N1093" i="43"/>
  <c r="N1089" i="43"/>
  <c r="N1085" i="43"/>
  <c r="N1081" i="43"/>
  <c r="N1077" i="43"/>
  <c r="N1073" i="43"/>
  <c r="N1069" i="43"/>
  <c r="N1065" i="43"/>
  <c r="N1061" i="43"/>
  <c r="N1057" i="43"/>
  <c r="N1053" i="43"/>
  <c r="N1049" i="43"/>
  <c r="N1045" i="43"/>
  <c r="N1041" i="43"/>
  <c r="N1037" i="43"/>
  <c r="N1033" i="43"/>
  <c r="N1029" i="43"/>
  <c r="N1025" i="43"/>
  <c r="N1021" i="43"/>
  <c r="N1017" i="43"/>
  <c r="N1013" i="43"/>
  <c r="N1009" i="43"/>
  <c r="N1005" i="43"/>
  <c r="N1001" i="43"/>
  <c r="N997" i="43"/>
  <c r="N993" i="43"/>
  <c r="N989" i="43"/>
  <c r="N985" i="43"/>
  <c r="N981" i="43"/>
  <c r="N977" i="43"/>
  <c r="N973" i="43"/>
  <c r="N969" i="43"/>
  <c r="N965" i="43"/>
  <c r="N961" i="43"/>
  <c r="N957" i="43"/>
  <c r="N953" i="43"/>
  <c r="N949" i="43"/>
  <c r="N945" i="43"/>
  <c r="N941" i="43"/>
  <c r="N937" i="43"/>
  <c r="N933" i="43"/>
  <c r="N929" i="43"/>
  <c r="N925" i="43"/>
  <c r="N921" i="43"/>
  <c r="N917" i="43"/>
  <c r="N913" i="43"/>
  <c r="N909" i="43"/>
  <c r="N905" i="43"/>
  <c r="N901" i="43"/>
  <c r="N897" i="43"/>
  <c r="N893" i="43"/>
  <c r="N889" i="43"/>
  <c r="N885" i="43"/>
  <c r="N881" i="43"/>
  <c r="N877" i="43"/>
  <c r="N873" i="43"/>
  <c r="N869" i="43"/>
  <c r="N865" i="43"/>
  <c r="N861" i="43"/>
  <c r="N857" i="43"/>
  <c r="N853" i="43"/>
  <c r="N849" i="43"/>
  <c r="N845" i="43"/>
  <c r="N841" i="43"/>
  <c r="N837" i="43"/>
  <c r="N833" i="43"/>
  <c r="N829" i="43"/>
  <c r="N825" i="43"/>
  <c r="N821" i="43"/>
  <c r="N817" i="43"/>
  <c r="N813" i="43"/>
  <c r="N809" i="43"/>
  <c r="N805" i="43"/>
  <c r="N801" i="43"/>
  <c r="N797" i="43"/>
  <c r="N793" i="43"/>
  <c r="N789" i="43"/>
  <c r="N785" i="43"/>
  <c r="N781" i="43"/>
  <c r="N777" i="43"/>
  <c r="N2231" i="43"/>
  <c r="N2103" i="43"/>
  <c r="N1975" i="43"/>
  <c r="N1896" i="43"/>
  <c r="N1832" i="43"/>
  <c r="N1771" i="43"/>
  <c r="N1739" i="43"/>
  <c r="N1707" i="43"/>
  <c r="N1675" i="43"/>
  <c r="N1643" i="43"/>
  <c r="N1611" i="43"/>
  <c r="N1579" i="43"/>
  <c r="N1547" i="43"/>
  <c r="N1515" i="43"/>
  <c r="N1483" i="43"/>
  <c r="N1451" i="43"/>
  <c r="N1419" i="43"/>
  <c r="N1387" i="43"/>
  <c r="N1355" i="43"/>
  <c r="N1327" i="43"/>
  <c r="N1308" i="43"/>
  <c r="N1294" i="43"/>
  <c r="N1280" i="43"/>
  <c r="N1270" i="43"/>
  <c r="N1260" i="43"/>
  <c r="N1252" i="43"/>
  <c r="N1244" i="43"/>
  <c r="N1236" i="43"/>
  <c r="N1228" i="43"/>
  <c r="N1220" i="43"/>
  <c r="N1212" i="43"/>
  <c r="N1204" i="43"/>
  <c r="N1196" i="43"/>
  <c r="N1188" i="43"/>
  <c r="N1180" i="43"/>
  <c r="N1172" i="43"/>
  <c r="N1164" i="43"/>
  <c r="N1156" i="43"/>
  <c r="N1148" i="43"/>
  <c r="N1140" i="43"/>
  <c r="N1132" i="43"/>
  <c r="N1124" i="43"/>
  <c r="N1116" i="43"/>
  <c r="N1108" i="43"/>
  <c r="N1100" i="43"/>
  <c r="N1092" i="43"/>
  <c r="N1084" i="43"/>
  <c r="N1076" i="43"/>
  <c r="N1068" i="43"/>
  <c r="N1060" i="43"/>
  <c r="N1052" i="43"/>
  <c r="N1044" i="43"/>
  <c r="N1036" i="43"/>
  <c r="N1028" i="43"/>
  <c r="N1020" i="43"/>
  <c r="N1012" i="43"/>
  <c r="N1004" i="43"/>
  <c r="N996" i="43"/>
  <c r="N988" i="43"/>
  <c r="N980" i="43"/>
  <c r="N972" i="43"/>
  <c r="N964" i="43"/>
  <c r="N956" i="43"/>
  <c r="N948" i="43"/>
  <c r="N940" i="43"/>
  <c r="N932" i="43"/>
  <c r="N924" i="43"/>
  <c r="N916" i="43"/>
  <c r="N908" i="43"/>
  <c r="N900" i="43"/>
  <c r="N892" i="43"/>
  <c r="N884" i="43"/>
  <c r="N876" i="43"/>
  <c r="N868" i="43"/>
  <c r="N860" i="43"/>
  <c r="N852" i="43"/>
  <c r="N844" i="43"/>
  <c r="N836" i="43"/>
  <c r="N828" i="43"/>
  <c r="N820" i="43"/>
  <c r="N812" i="43"/>
  <c r="N806" i="43"/>
  <c r="N800" i="43"/>
  <c r="N795" i="43"/>
  <c r="N790" i="43"/>
  <c r="N784" i="43"/>
  <c r="N779" i="43"/>
  <c r="N774" i="43"/>
  <c r="N770" i="43"/>
  <c r="N766" i="43"/>
  <c r="N762" i="43"/>
  <c r="N758" i="43"/>
  <c r="N754" i="43"/>
  <c r="N750" i="43"/>
  <c r="N746" i="43"/>
  <c r="N742" i="43"/>
  <c r="N738" i="43"/>
  <c r="N734" i="43"/>
  <c r="N730" i="43"/>
  <c r="N726" i="43"/>
  <c r="N722" i="43"/>
  <c r="N718" i="43"/>
  <c r="N714" i="43"/>
  <c r="N710" i="43"/>
  <c r="N706" i="43"/>
  <c r="N702" i="43"/>
  <c r="N698" i="43"/>
  <c r="N694" i="43"/>
  <c r="N690" i="43"/>
  <c r="N686" i="43"/>
  <c r="N682" i="43"/>
  <c r="N678" i="43"/>
  <c r="N674" i="43"/>
  <c r="N670" i="43"/>
  <c r="N666" i="43"/>
  <c r="N662" i="43"/>
  <c r="N658" i="43"/>
  <c r="N654" i="43"/>
  <c r="N650" i="43"/>
  <c r="N646" i="43"/>
  <c r="N642" i="43"/>
  <c r="N638" i="43"/>
  <c r="N634" i="43"/>
  <c r="N630" i="43"/>
  <c r="N626" i="43"/>
  <c r="N622" i="43"/>
  <c r="N618" i="43"/>
  <c r="N614" i="43"/>
  <c r="N610" i="43"/>
  <c r="N606" i="43"/>
  <c r="N602" i="43"/>
  <c r="N598" i="43"/>
  <c r="N594" i="43"/>
  <c r="N590" i="43"/>
  <c r="N586" i="43"/>
  <c r="N582" i="43"/>
  <c r="N578" i="43"/>
  <c r="N574" i="43"/>
  <c r="N570" i="43"/>
  <c r="N566" i="43"/>
  <c r="N562" i="43"/>
  <c r="N558" i="43"/>
  <c r="N554" i="43"/>
  <c r="N550" i="43"/>
  <c r="N546" i="43"/>
  <c r="N542" i="43"/>
  <c r="N538" i="43"/>
  <c r="N534" i="43"/>
  <c r="N530" i="43"/>
  <c r="N526" i="43"/>
  <c r="N522" i="43"/>
  <c r="N518" i="43"/>
  <c r="N514" i="43"/>
  <c r="N510" i="43"/>
  <c r="N506" i="43"/>
  <c r="N502" i="43"/>
  <c r="N498" i="43"/>
  <c r="N494" i="43"/>
  <c r="N490" i="43"/>
  <c r="N486" i="43"/>
  <c r="N482" i="43"/>
  <c r="N478" i="43"/>
  <c r="N474" i="43"/>
  <c r="N470" i="43"/>
  <c r="N466" i="43"/>
  <c r="N462" i="43"/>
  <c r="N458" i="43"/>
  <c r="N454" i="43"/>
  <c r="N450" i="43"/>
  <c r="N446" i="43"/>
  <c r="N2226" i="43"/>
  <c r="N2098" i="43"/>
  <c r="N1970" i="43"/>
  <c r="N1893" i="43"/>
  <c r="N1829" i="43"/>
  <c r="N1770" i="43"/>
  <c r="N1738" i="43"/>
  <c r="N1706" i="43"/>
  <c r="N1674" i="43"/>
  <c r="N1642" i="43"/>
  <c r="N1610" i="43"/>
  <c r="N1578" i="43"/>
  <c r="N1546" i="43"/>
  <c r="N1514" i="43"/>
  <c r="N1482" i="43"/>
  <c r="N1450" i="43"/>
  <c r="N1418" i="43"/>
  <c r="N1386" i="43"/>
  <c r="N1354" i="43"/>
  <c r="N1323" i="43"/>
  <c r="N1307" i="43"/>
  <c r="N1292" i="43"/>
  <c r="N1279" i="43"/>
  <c r="N1268" i="43"/>
  <c r="N1259" i="43"/>
  <c r="N1251" i="43"/>
  <c r="N1243" i="43"/>
  <c r="N1235" i="43"/>
  <c r="N1227" i="43"/>
  <c r="N1219" i="43"/>
  <c r="N1211" i="43"/>
  <c r="N1203" i="43"/>
  <c r="N1195" i="43"/>
  <c r="N1187" i="43"/>
  <c r="N1179" i="43"/>
  <c r="N1171" i="43"/>
  <c r="N1163" i="43"/>
  <c r="N1155" i="43"/>
  <c r="N1147" i="43"/>
  <c r="N1139" i="43"/>
  <c r="N1131" i="43"/>
  <c r="N1123" i="43"/>
  <c r="N1115" i="43"/>
  <c r="N1107" i="43"/>
  <c r="N1099" i="43"/>
  <c r="N1091" i="43"/>
  <c r="N1083" i="43"/>
  <c r="N1075" i="43"/>
  <c r="N1067" i="43"/>
  <c r="N1059" i="43"/>
  <c r="N1051" i="43"/>
  <c r="N1043" i="43"/>
  <c r="N1035" i="43"/>
  <c r="N1027" i="43"/>
  <c r="N1019" i="43"/>
  <c r="N1011" i="43"/>
  <c r="N1003" i="43"/>
  <c r="N995" i="43"/>
  <c r="N987" i="43"/>
  <c r="N979" i="43"/>
  <c r="N971" i="43"/>
  <c r="N963" i="43"/>
  <c r="N955" i="43"/>
  <c r="N947" i="43"/>
  <c r="N939" i="43"/>
  <c r="N931" i="43"/>
  <c r="N923" i="43"/>
  <c r="N915" i="43"/>
  <c r="N907" i="43"/>
  <c r="N899" i="43"/>
  <c r="N891" i="43"/>
  <c r="N883" i="43"/>
  <c r="N875" i="43"/>
  <c r="N867" i="43"/>
  <c r="N859" i="43"/>
  <c r="N851" i="43"/>
  <c r="N843" i="43"/>
  <c r="N835" i="43"/>
  <c r="N827" i="43"/>
  <c r="N819" i="43"/>
  <c r="N811" i="43"/>
  <c r="N804" i="43"/>
  <c r="N799" i="43"/>
  <c r="N794" i="43"/>
  <c r="N788" i="43"/>
  <c r="N783" i="43"/>
  <c r="N778" i="43"/>
  <c r="N773" i="43"/>
  <c r="N769" i="43"/>
  <c r="N765" i="43"/>
  <c r="N761" i="43"/>
  <c r="N757" i="43"/>
  <c r="N753" i="43"/>
  <c r="N749" i="43"/>
  <c r="N745" i="43"/>
  <c r="N741" i="43"/>
  <c r="N737" i="43"/>
  <c r="N733" i="43"/>
  <c r="N729" i="43"/>
  <c r="N725" i="43"/>
  <c r="N721" i="43"/>
  <c r="N717" i="43"/>
  <c r="N713" i="43"/>
  <c r="N709" i="43"/>
  <c r="N705" i="43"/>
  <c r="N701" i="43"/>
  <c r="N697" i="43"/>
  <c r="N693" i="43"/>
  <c r="N689" i="43"/>
  <c r="N685" i="43"/>
  <c r="N681" i="43"/>
  <c r="N677" i="43"/>
  <c r="N673" i="43"/>
  <c r="N669" i="43"/>
  <c r="N665" i="43"/>
  <c r="N661" i="43"/>
  <c r="N657" i="43"/>
  <c r="N653" i="43"/>
  <c r="N649" i="43"/>
  <c r="N645" i="43"/>
  <c r="N641" i="43"/>
  <c r="N637" i="43"/>
  <c r="N633" i="43"/>
  <c r="N629" i="43"/>
  <c r="N625" i="43"/>
  <c r="N621" i="43"/>
  <c r="N617" i="43"/>
  <c r="N613" i="43"/>
  <c r="N609" i="43"/>
  <c r="N605" i="43"/>
  <c r="N601" i="43"/>
  <c r="N597" i="43"/>
  <c r="N593" i="43"/>
  <c r="N589" i="43"/>
  <c r="N585" i="43"/>
  <c r="N581" i="43"/>
  <c r="N577" i="43"/>
  <c r="N573" i="43"/>
  <c r="N569" i="43"/>
  <c r="N565" i="43"/>
  <c r="N561" i="43"/>
  <c r="N557" i="43"/>
  <c r="N553" i="43"/>
  <c r="N549" i="43"/>
  <c r="N545" i="43"/>
  <c r="N541" i="43"/>
  <c r="N537" i="43"/>
  <c r="N533" i="43"/>
  <c r="N529" i="43"/>
  <c r="N525" i="43"/>
  <c r="N521" i="43"/>
  <c r="N517" i="43"/>
  <c r="N513" i="43"/>
  <c r="N509" i="43"/>
  <c r="N505" i="43"/>
  <c r="N501" i="43"/>
  <c r="N497" i="43"/>
  <c r="N493" i="43"/>
  <c r="N489" i="43"/>
  <c r="N485" i="43"/>
  <c r="N481" i="43"/>
  <c r="N477" i="43"/>
  <c r="N473" i="43"/>
  <c r="N469" i="43"/>
  <c r="N465" i="43"/>
  <c r="N461" i="43"/>
  <c r="N457" i="43"/>
  <c r="N453" i="43"/>
  <c r="N449" i="43"/>
  <c r="N445" i="43"/>
  <c r="N441" i="43"/>
  <c r="N437" i="43"/>
  <c r="N433" i="43"/>
  <c r="N429" i="43"/>
  <c r="N2167" i="43"/>
  <c r="N1928" i="43"/>
  <c r="N1800" i="43"/>
  <c r="N1723" i="43"/>
  <c r="N1659" i="43"/>
  <c r="N1595" i="43"/>
  <c r="N1531" i="43"/>
  <c r="N1467" i="43"/>
  <c r="N1403" i="43"/>
  <c r="N1339" i="43"/>
  <c r="N1302" i="43"/>
  <c r="N1275" i="43"/>
  <c r="N1256" i="43"/>
  <c r="N1240" i="43"/>
  <c r="N1224" i="43"/>
  <c r="N1208" i="43"/>
  <c r="N1192" i="43"/>
  <c r="N1176" i="43"/>
  <c r="N1160" i="43"/>
  <c r="N1144" i="43"/>
  <c r="N1128" i="43"/>
  <c r="N1112" i="43"/>
  <c r="N1096" i="43"/>
  <c r="N1080" i="43"/>
  <c r="N1064" i="43"/>
  <c r="N1048" i="43"/>
  <c r="N1032" i="43"/>
  <c r="N1016" i="43"/>
  <c r="N1000" i="43"/>
  <c r="N984" i="43"/>
  <c r="N968" i="43"/>
  <c r="N952" i="43"/>
  <c r="N936" i="43"/>
  <c r="N920" i="43"/>
  <c r="N904" i="43"/>
  <c r="N888" i="43"/>
  <c r="N872" i="43"/>
  <c r="N856" i="43"/>
  <c r="N840" i="43"/>
  <c r="N824" i="43"/>
  <c r="N808" i="43"/>
  <c r="N798" i="43"/>
  <c r="N787" i="43"/>
  <c r="N776" i="43"/>
  <c r="N768" i="43"/>
  <c r="N760" i="43"/>
  <c r="N752" i="43"/>
  <c r="N744" i="43"/>
  <c r="N736" i="43"/>
  <c r="N728" i="43"/>
  <c r="N720" i="43"/>
  <c r="N712" i="43"/>
  <c r="N704" i="43"/>
  <c r="N696" i="43"/>
  <c r="N688" i="43"/>
  <c r="N680" i="43"/>
  <c r="N672" i="43"/>
  <c r="N664" i="43"/>
  <c r="N656" i="43"/>
  <c r="N648" i="43"/>
  <c r="N640" i="43"/>
  <c r="N632" i="43"/>
  <c r="N624" i="43"/>
  <c r="N616" i="43"/>
  <c r="N608" i="43"/>
  <c r="N600" i="43"/>
  <c r="N592" i="43"/>
  <c r="N584" i="43"/>
  <c r="N576" i="43"/>
  <c r="N568" i="43"/>
  <c r="N560" i="43"/>
  <c r="N552" i="43"/>
  <c r="N544" i="43"/>
  <c r="N536" i="43"/>
  <c r="N528" i="43"/>
  <c r="N520" i="43"/>
  <c r="N512" i="43"/>
  <c r="N504" i="43"/>
  <c r="N496" i="43"/>
  <c r="N488" i="43"/>
  <c r="N480" i="43"/>
  <c r="N472" i="43"/>
  <c r="N464" i="43"/>
  <c r="N456" i="43"/>
  <c r="N448" i="43"/>
  <c r="N442" i="43"/>
  <c r="N436" i="43"/>
  <c r="N431" i="43"/>
  <c r="N426" i="43"/>
  <c r="N422" i="43"/>
  <c r="N418" i="43"/>
  <c r="N414" i="43"/>
  <c r="N410" i="43"/>
  <c r="N406" i="43"/>
  <c r="N402" i="43"/>
  <c r="N398" i="43"/>
  <c r="N394" i="43"/>
  <c r="N390" i="43"/>
  <c r="N386" i="43"/>
  <c r="N382" i="43"/>
  <c r="N378" i="43"/>
  <c r="N374" i="43"/>
  <c r="N370" i="43"/>
  <c r="N366" i="43"/>
  <c r="N362" i="43"/>
  <c r="N358" i="43"/>
  <c r="N354" i="43"/>
  <c r="N350" i="43"/>
  <c r="N346" i="43"/>
  <c r="N342" i="43"/>
  <c r="N338" i="43"/>
  <c r="N334" i="43"/>
  <c r="N330" i="43"/>
  <c r="N326" i="43"/>
  <c r="N322" i="43"/>
  <c r="N318" i="43"/>
  <c r="N314" i="43"/>
  <c r="N310" i="43"/>
  <c r="N306" i="43"/>
  <c r="N302" i="43"/>
  <c r="N298" i="43"/>
  <c r="N294" i="43"/>
  <c r="N290" i="43"/>
  <c r="N286" i="43"/>
  <c r="N282" i="43"/>
  <c r="N278" i="43"/>
  <c r="N274" i="43"/>
  <c r="N270" i="43"/>
  <c r="N266" i="43"/>
  <c r="N262" i="43"/>
  <c r="N258" i="43"/>
  <c r="N254" i="43"/>
  <c r="N250" i="43"/>
  <c r="N246" i="43"/>
  <c r="N242" i="43"/>
  <c r="N238" i="43"/>
  <c r="N234" i="43"/>
  <c r="N230" i="43"/>
  <c r="N226" i="43"/>
  <c r="N222" i="43"/>
  <c r="N218" i="43"/>
  <c r="N214" i="43"/>
  <c r="N210" i="43"/>
  <c r="N206" i="43"/>
  <c r="N202" i="43"/>
  <c r="N198" i="43"/>
  <c r="N194" i="43"/>
  <c r="N190" i="43"/>
  <c r="N186" i="43"/>
  <c r="N182" i="43"/>
  <c r="N178" i="43"/>
  <c r="N174" i="43"/>
  <c r="N170" i="43"/>
  <c r="N166" i="43"/>
  <c r="N162" i="43"/>
  <c r="N158" i="43"/>
  <c r="N154" i="43"/>
  <c r="N150" i="43"/>
  <c r="N146" i="43"/>
  <c r="N142" i="43"/>
  <c r="N138" i="43"/>
  <c r="N134" i="43"/>
  <c r="N130" i="43"/>
  <c r="N126" i="43"/>
  <c r="N122" i="43"/>
  <c r="N118" i="43"/>
  <c r="N114" i="43"/>
  <c r="N110" i="43"/>
  <c r="N106" i="43"/>
  <c r="N102" i="43"/>
  <c r="N98" i="43"/>
  <c r="N94" i="43"/>
  <c r="N90" i="43"/>
  <c r="N86" i="43"/>
  <c r="N82" i="43"/>
  <c r="N78" i="43"/>
  <c r="N74" i="43"/>
  <c r="N70" i="43"/>
  <c r="N66" i="43"/>
  <c r="N62" i="43"/>
  <c r="N58" i="43"/>
  <c r="N54" i="43"/>
  <c r="N50" i="43"/>
  <c r="N46" i="43"/>
  <c r="N42" i="43"/>
  <c r="N38" i="43"/>
  <c r="N34" i="43"/>
  <c r="N30" i="43"/>
  <c r="N26" i="43"/>
  <c r="N22" i="43"/>
  <c r="N18" i="43"/>
  <c r="N14" i="43"/>
  <c r="N10" i="43"/>
  <c r="N6" i="43"/>
  <c r="N2" i="43"/>
  <c r="L2252" i="43"/>
  <c r="L2248" i="43"/>
  <c r="L2244" i="43"/>
  <c r="L2240" i="43"/>
  <c r="L2236" i="43"/>
  <c r="L2232" i="43"/>
  <c r="L2228" i="43"/>
  <c r="L2224" i="43"/>
  <c r="L2220" i="43"/>
  <c r="L2216" i="43"/>
  <c r="L2212" i="43"/>
  <c r="L2208" i="43"/>
  <c r="L2204" i="43"/>
  <c r="L2200" i="43"/>
  <c r="L2196" i="43"/>
  <c r="L2192" i="43"/>
  <c r="L2188" i="43"/>
  <c r="L2184" i="43"/>
  <c r="L2180" i="43"/>
  <c r="L2176" i="43"/>
  <c r="L2172" i="43"/>
  <c r="L2168" i="43"/>
  <c r="L2164" i="43"/>
  <c r="L2160" i="43"/>
  <c r="L2156" i="43"/>
  <c r="L2152" i="43"/>
  <c r="L2148" i="43"/>
  <c r="L2144" i="43"/>
  <c r="L2140" i="43"/>
  <c r="L2136" i="43"/>
  <c r="L2132" i="43"/>
  <c r="L2128" i="43"/>
  <c r="L2124" i="43"/>
  <c r="L2120" i="43"/>
  <c r="L2116" i="43"/>
  <c r="L2112" i="43"/>
  <c r="L2108" i="43"/>
  <c r="L2104" i="43"/>
  <c r="L2100" i="43"/>
  <c r="L2096" i="43"/>
  <c r="L2092" i="43"/>
  <c r="L2088" i="43"/>
  <c r="L2084" i="43"/>
  <c r="L2080" i="43"/>
  <c r="L2076" i="43"/>
  <c r="L2072" i="43"/>
  <c r="L2068" i="43"/>
  <c r="L2064" i="43"/>
  <c r="L2060" i="43"/>
  <c r="L2056" i="43"/>
  <c r="L2052" i="43"/>
  <c r="L2048" i="43"/>
  <c r="L2044" i="43"/>
  <c r="L2040" i="43"/>
  <c r="L2036" i="43"/>
  <c r="L2032" i="43"/>
  <c r="L2028" i="43"/>
  <c r="L2024" i="43"/>
  <c r="L2020" i="43"/>
  <c r="L2016" i="43"/>
  <c r="L2012" i="43"/>
  <c r="L2008" i="43"/>
  <c r="L2004" i="43"/>
  <c r="L2000" i="43"/>
  <c r="L1996" i="43"/>
  <c r="L1992" i="43"/>
  <c r="L1988" i="43"/>
  <c r="L1984" i="43"/>
  <c r="L1980" i="43"/>
  <c r="L1976" i="43"/>
  <c r="L1972" i="43"/>
  <c r="L1968" i="43"/>
  <c r="L1964" i="43"/>
  <c r="L1960" i="43"/>
  <c r="L1956" i="43"/>
  <c r="L1952" i="43"/>
  <c r="L1948" i="43"/>
  <c r="L1944" i="43"/>
  <c r="L1940" i="43"/>
  <c r="L1936" i="43"/>
  <c r="L1932" i="43"/>
  <c r="L1928" i="43"/>
  <c r="L1924" i="43"/>
  <c r="L1920" i="43"/>
  <c r="L1916" i="43"/>
  <c r="L1912" i="43"/>
  <c r="L1908" i="43"/>
  <c r="L1904" i="43"/>
  <c r="L1900" i="43"/>
  <c r="L1896" i="43"/>
  <c r="L1892" i="43"/>
  <c r="L1888" i="43"/>
  <c r="L1884" i="43"/>
  <c r="L1880" i="43"/>
  <c r="L1876" i="43"/>
  <c r="L1872" i="43"/>
  <c r="L1868" i="43"/>
  <c r="L1864" i="43"/>
  <c r="L1860" i="43"/>
  <c r="L1856" i="43"/>
  <c r="L1852" i="43"/>
  <c r="L1848" i="43"/>
  <c r="L1844" i="43"/>
  <c r="L1840" i="43"/>
  <c r="L1836" i="43"/>
  <c r="L1832" i="43"/>
  <c r="L1828" i="43"/>
  <c r="L1824" i="43"/>
  <c r="L1820" i="43"/>
  <c r="L1816" i="43"/>
  <c r="L1812" i="43"/>
  <c r="L1808" i="43"/>
  <c r="L1804" i="43"/>
  <c r="L1800" i="43"/>
  <c r="L1796" i="43"/>
  <c r="L1792" i="43"/>
  <c r="L1788" i="43"/>
  <c r="L1784" i="43"/>
  <c r="L1780" i="43"/>
  <c r="L1776" i="43"/>
  <c r="L1772" i="43"/>
  <c r="L1768" i="43"/>
  <c r="L1764" i="43"/>
  <c r="L1760" i="43"/>
  <c r="L1756" i="43"/>
  <c r="L1752" i="43"/>
  <c r="L1748" i="43"/>
  <c r="L1744" i="43"/>
  <c r="L1740" i="43"/>
  <c r="L1736" i="43"/>
  <c r="L1732" i="43"/>
  <c r="L1728" i="43"/>
  <c r="N2162" i="43"/>
  <c r="N1925" i="43"/>
  <c r="N1797" i="43"/>
  <c r="N1722" i="43"/>
  <c r="N1658" i="43"/>
  <c r="N1594" i="43"/>
  <c r="N1530" i="43"/>
  <c r="N1466" i="43"/>
  <c r="N1402" i="43"/>
  <c r="N1338" i="43"/>
  <c r="N1299" i="43"/>
  <c r="N1274" i="43"/>
  <c r="N1255" i="43"/>
  <c r="N1239" i="43"/>
  <c r="N1223" i="43"/>
  <c r="N1207" i="43"/>
  <c r="N1191" i="43"/>
  <c r="N1175" i="43"/>
  <c r="N1159" i="43"/>
  <c r="N1143" i="43"/>
  <c r="N1127" i="43"/>
  <c r="N1111" i="43"/>
  <c r="N1095" i="43"/>
  <c r="N1079" i="43"/>
  <c r="N1063" i="43"/>
  <c r="N1047" i="43"/>
  <c r="N1031" i="43"/>
  <c r="N1015" i="43"/>
  <c r="N999" i="43"/>
  <c r="N983" i="43"/>
  <c r="N967" i="43"/>
  <c r="N951" i="43"/>
  <c r="N935" i="43"/>
  <c r="N919" i="43"/>
  <c r="N903" i="43"/>
  <c r="N887" i="43"/>
  <c r="N871" i="43"/>
  <c r="N855" i="43"/>
  <c r="N839" i="43"/>
  <c r="N823" i="43"/>
  <c r="N807" i="43"/>
  <c r="N796" i="43"/>
  <c r="N786" i="43"/>
  <c r="N775" i="43"/>
  <c r="N767" i="43"/>
  <c r="N759" i="43"/>
  <c r="N751" i="43"/>
  <c r="N743" i="43"/>
  <c r="N735" i="43"/>
  <c r="N727" i="43"/>
  <c r="N719" i="43"/>
  <c r="N711" i="43"/>
  <c r="N703" i="43"/>
  <c r="N695" i="43"/>
  <c r="N687" i="43"/>
  <c r="N679" i="43"/>
  <c r="N671" i="43"/>
  <c r="N663" i="43"/>
  <c r="N655" i="43"/>
  <c r="N647" i="43"/>
  <c r="N639" i="43"/>
  <c r="N631" i="43"/>
  <c r="N623" i="43"/>
  <c r="N615" i="43"/>
  <c r="N607" i="43"/>
  <c r="N599" i="43"/>
  <c r="N591" i="43"/>
  <c r="N583" i="43"/>
  <c r="N575" i="43"/>
  <c r="N567" i="43"/>
  <c r="N559" i="43"/>
  <c r="N551" i="43"/>
  <c r="N543" i="43"/>
  <c r="N535" i="43"/>
  <c r="N527" i="43"/>
  <c r="N519" i="43"/>
  <c r="N511" i="43"/>
  <c r="N503" i="43"/>
  <c r="N495" i="43"/>
  <c r="N487" i="43"/>
  <c r="N479" i="43"/>
  <c r="N471" i="43"/>
  <c r="N463" i="43"/>
  <c r="N455" i="43"/>
  <c r="N447" i="43"/>
  <c r="N440" i="43"/>
  <c r="N435" i="43"/>
  <c r="N430" i="43"/>
  <c r="N425" i="43"/>
  <c r="N421" i="43"/>
  <c r="N417" i="43"/>
  <c r="N413" i="43"/>
  <c r="N409" i="43"/>
  <c r="N405" i="43"/>
  <c r="N401" i="43"/>
  <c r="N397" i="43"/>
  <c r="N393" i="43"/>
  <c r="N389" i="43"/>
  <c r="N385" i="43"/>
  <c r="N381" i="43"/>
  <c r="N377" i="43"/>
  <c r="N373" i="43"/>
  <c r="N369" i="43"/>
  <c r="N365" i="43"/>
  <c r="N361" i="43"/>
  <c r="N357" i="43"/>
  <c r="N353" i="43"/>
  <c r="N349" i="43"/>
  <c r="N345" i="43"/>
  <c r="N341" i="43"/>
  <c r="N337" i="43"/>
  <c r="N333" i="43"/>
  <c r="N329" i="43"/>
  <c r="N325" i="43"/>
  <c r="N321" i="43"/>
  <c r="N317" i="43"/>
  <c r="N313" i="43"/>
  <c r="N309" i="43"/>
  <c r="N305" i="43"/>
  <c r="N301" i="43"/>
  <c r="N297" i="43"/>
  <c r="N293" i="43"/>
  <c r="N289" i="43"/>
  <c r="N285" i="43"/>
  <c r="N281" i="43"/>
  <c r="N277" i="43"/>
  <c r="N273" i="43"/>
  <c r="N269" i="43"/>
  <c r="N265" i="43"/>
  <c r="N261" i="43"/>
  <c r="N257" i="43"/>
  <c r="N253" i="43"/>
  <c r="N249" i="43"/>
  <c r="N245" i="43"/>
  <c r="N241" i="43"/>
  <c r="N237" i="43"/>
  <c r="N233" i="43"/>
  <c r="N229" i="43"/>
  <c r="N225" i="43"/>
  <c r="N221" i="43"/>
  <c r="N217" i="43"/>
  <c r="N213" i="43"/>
  <c r="N209" i="43"/>
  <c r="N205" i="43"/>
  <c r="N201" i="43"/>
  <c r="N197" i="43"/>
  <c r="N193" i="43"/>
  <c r="N189" i="43"/>
  <c r="N185" i="43"/>
  <c r="N181" i="43"/>
  <c r="N177" i="43"/>
  <c r="N173" i="43"/>
  <c r="N169" i="43"/>
  <c r="N165" i="43"/>
  <c r="N161" i="43"/>
  <c r="N157" i="43"/>
  <c r="N153" i="43"/>
  <c r="N149" i="43"/>
  <c r="N145" i="43"/>
  <c r="N141" i="43"/>
  <c r="N137" i="43"/>
  <c r="N133" i="43"/>
  <c r="N129" i="43"/>
  <c r="N125" i="43"/>
  <c r="N121" i="43"/>
  <c r="N117" i="43"/>
  <c r="N113" i="43"/>
  <c r="N109" i="43"/>
  <c r="N105" i="43"/>
  <c r="N101" i="43"/>
  <c r="N97" i="43"/>
  <c r="N93" i="43"/>
  <c r="N89" i="43"/>
  <c r="N85" i="43"/>
  <c r="N81" i="43"/>
  <c r="N77" i="43"/>
  <c r="N73" i="43"/>
  <c r="N69" i="43"/>
  <c r="N65" i="43"/>
  <c r="N61" i="43"/>
  <c r="N57" i="43"/>
  <c r="N53" i="43"/>
  <c r="N49" i="43"/>
  <c r="N45" i="43"/>
  <c r="N41" i="43"/>
  <c r="N37" i="43"/>
  <c r="N33" i="43"/>
  <c r="N29" i="43"/>
  <c r="N25" i="43"/>
  <c r="N21" i="43"/>
  <c r="N17" i="43"/>
  <c r="N13" i="43"/>
  <c r="N9" i="43"/>
  <c r="N5" i="43"/>
  <c r="N2254" i="43"/>
  <c r="L2251" i="43"/>
  <c r="L2247" i="43"/>
  <c r="L2243" i="43"/>
  <c r="L2239" i="43"/>
  <c r="L2235" i="43"/>
  <c r="L2231" i="43"/>
  <c r="L2227" i="43"/>
  <c r="L2223" i="43"/>
  <c r="L2219" i="43"/>
  <c r="L2215" i="43"/>
  <c r="L2211" i="43"/>
  <c r="L2207" i="43"/>
  <c r="N2039" i="43"/>
  <c r="N1755" i="43"/>
  <c r="N1627" i="43"/>
  <c r="N1499" i="43"/>
  <c r="N1371" i="43"/>
  <c r="N1287" i="43"/>
  <c r="N1248" i="43"/>
  <c r="N1216" i="43"/>
  <c r="N1184" i="43"/>
  <c r="N1152" i="43"/>
  <c r="N1120" i="43"/>
  <c r="N1088" i="43"/>
  <c r="N1056" i="43"/>
  <c r="N1024" i="43"/>
  <c r="N992" i="43"/>
  <c r="N960" i="43"/>
  <c r="N928" i="43"/>
  <c r="N896" i="43"/>
  <c r="N864" i="43"/>
  <c r="N832" i="43"/>
  <c r="N803" i="43"/>
  <c r="N782" i="43"/>
  <c r="N764" i="43"/>
  <c r="N748" i="43"/>
  <c r="N732" i="43"/>
  <c r="N716" i="43"/>
  <c r="N700" i="43"/>
  <c r="N684" i="43"/>
  <c r="N668" i="43"/>
  <c r="N652" i="43"/>
  <c r="N636" i="43"/>
  <c r="N620" i="43"/>
  <c r="N604" i="43"/>
  <c r="N588" i="43"/>
  <c r="N572" i="43"/>
  <c r="N556" i="43"/>
  <c r="N540" i="43"/>
  <c r="N524" i="43"/>
  <c r="N508" i="43"/>
  <c r="N492" i="43"/>
  <c r="N476" i="43"/>
  <c r="N460" i="43"/>
  <c r="N444" i="43"/>
  <c r="N434" i="43"/>
  <c r="N424" i="43"/>
  <c r="N416" i="43"/>
  <c r="N408" i="43"/>
  <c r="N400" i="43"/>
  <c r="N392" i="43"/>
  <c r="N384" i="43"/>
  <c r="N376" i="43"/>
  <c r="N368" i="43"/>
  <c r="N360" i="43"/>
  <c r="N352" i="43"/>
  <c r="N344" i="43"/>
  <c r="N336" i="43"/>
  <c r="N328" i="43"/>
  <c r="N320" i="43"/>
  <c r="N312" i="43"/>
  <c r="N304" i="43"/>
  <c r="N296" i="43"/>
  <c r="N288" i="43"/>
  <c r="N280" i="43"/>
  <c r="N272" i="43"/>
  <c r="N264" i="43"/>
  <c r="N256" i="43"/>
  <c r="N248" i="43"/>
  <c r="N240" i="43"/>
  <c r="N232" i="43"/>
  <c r="N224" i="43"/>
  <c r="N216" i="43"/>
  <c r="N208" i="43"/>
  <c r="N200" i="43"/>
  <c r="N192" i="43"/>
  <c r="N184" i="43"/>
  <c r="N176" i="43"/>
  <c r="N168" i="43"/>
  <c r="N160" i="43"/>
  <c r="N152" i="43"/>
  <c r="N144" i="43"/>
  <c r="N136" i="43"/>
  <c r="N128" i="43"/>
  <c r="N120" i="43"/>
  <c r="N112" i="43"/>
  <c r="N104" i="43"/>
  <c r="N96" i="43"/>
  <c r="N88" i="43"/>
  <c r="N80" i="43"/>
  <c r="N72" i="43"/>
  <c r="N64" i="43"/>
  <c r="N56" i="43"/>
  <c r="N48" i="43"/>
  <c r="N40" i="43"/>
  <c r="N32" i="43"/>
  <c r="N24" i="43"/>
  <c r="N16" i="43"/>
  <c r="N8" i="43"/>
  <c r="L2253" i="43"/>
  <c r="L2245" i="43"/>
  <c r="L2237" i="43"/>
  <c r="L2229" i="43"/>
  <c r="L2221" i="43"/>
  <c r="L2213" i="43"/>
  <c r="L2205" i="43"/>
  <c r="L2199" i="43"/>
  <c r="L2194" i="43"/>
  <c r="L2189" i="43"/>
  <c r="L2183" i="43"/>
  <c r="L2178" i="43"/>
  <c r="L2173" i="43"/>
  <c r="L2167" i="43"/>
  <c r="L2162" i="43"/>
  <c r="L2157" i="43"/>
  <c r="L2151" i="43"/>
  <c r="L2146" i="43"/>
  <c r="L2141" i="43"/>
  <c r="L2135" i="43"/>
  <c r="L2130" i="43"/>
  <c r="L2125" i="43"/>
  <c r="L2119" i="43"/>
  <c r="L2114" i="43"/>
  <c r="L2109" i="43"/>
  <c r="L2103" i="43"/>
  <c r="L2098" i="43"/>
  <c r="L2093" i="43"/>
  <c r="L2087" i="43"/>
  <c r="L2082" i="43"/>
  <c r="L2077" i="43"/>
  <c r="L2071" i="43"/>
  <c r="L2066" i="43"/>
  <c r="L2061" i="43"/>
  <c r="L2055" i="43"/>
  <c r="L2050" i="43"/>
  <c r="L2045" i="43"/>
  <c r="L2039" i="43"/>
  <c r="L2034" i="43"/>
  <c r="L2029" i="43"/>
  <c r="L2023" i="43"/>
  <c r="L2018" i="43"/>
  <c r="L2013" i="43"/>
  <c r="L2007" i="43"/>
  <c r="L2002" i="43"/>
  <c r="L1997" i="43"/>
  <c r="L1991" i="43"/>
  <c r="L1986" i="43"/>
  <c r="L1981" i="43"/>
  <c r="L1975" i="43"/>
  <c r="L1970" i="43"/>
  <c r="L1965" i="43"/>
  <c r="L1959" i="43"/>
  <c r="L1954" i="43"/>
  <c r="L1949" i="43"/>
  <c r="L1943" i="43"/>
  <c r="L1938" i="43"/>
  <c r="L1933" i="43"/>
  <c r="L1927" i="43"/>
  <c r="L1922" i="43"/>
  <c r="L1917" i="43"/>
  <c r="L1911" i="43"/>
  <c r="L1906" i="43"/>
  <c r="L1901" i="43"/>
  <c r="L1895" i="43"/>
  <c r="L1890" i="43"/>
  <c r="L1885" i="43"/>
  <c r="L1879" i="43"/>
  <c r="L1874" i="43"/>
  <c r="L1869" i="43"/>
  <c r="L1863" i="43"/>
  <c r="L1858" i="43"/>
  <c r="L1853" i="43"/>
  <c r="L1847" i="43"/>
  <c r="L1842" i="43"/>
  <c r="L1837" i="43"/>
  <c r="L1831" i="43"/>
  <c r="L1826" i="43"/>
  <c r="L1821" i="43"/>
  <c r="L1815" i="43"/>
  <c r="L1810" i="43"/>
  <c r="L1805" i="43"/>
  <c r="L1799" i="43"/>
  <c r="L1794" i="43"/>
  <c r="L1789" i="43"/>
  <c r="L1783" i="43"/>
  <c r="L1778" i="43"/>
  <c r="L1773" i="43"/>
  <c r="L1767" i="43"/>
  <c r="L1762" i="43"/>
  <c r="L1757" i="43"/>
  <c r="L1751" i="43"/>
  <c r="L1746" i="43"/>
  <c r="L1741" i="43"/>
  <c r="L1735" i="43"/>
  <c r="L1730" i="43"/>
  <c r="L1725" i="43"/>
  <c r="L1721" i="43"/>
  <c r="L1717" i="43"/>
  <c r="L1713" i="43"/>
  <c r="L1709" i="43"/>
  <c r="L1705" i="43"/>
  <c r="L1701" i="43"/>
  <c r="L1697" i="43"/>
  <c r="L1693" i="43"/>
  <c r="L1689" i="43"/>
  <c r="L1685" i="43"/>
  <c r="L1681" i="43"/>
  <c r="L1677" i="43"/>
  <c r="L1673" i="43"/>
  <c r="L1669" i="43"/>
  <c r="L1665" i="43"/>
  <c r="L1661" i="43"/>
  <c r="L1657" i="43"/>
  <c r="L1653" i="43"/>
  <c r="L1649" i="43"/>
  <c r="L1645" i="43"/>
  <c r="L1641" i="43"/>
  <c r="L1637" i="43"/>
  <c r="L1633" i="43"/>
  <c r="L1629" i="43"/>
  <c r="L1625" i="43"/>
  <c r="L1621" i="43"/>
  <c r="L1617" i="43"/>
  <c r="L1613" i="43"/>
  <c r="L1609" i="43"/>
  <c r="L1605" i="43"/>
  <c r="L1601" i="43"/>
  <c r="L1597" i="43"/>
  <c r="L1593" i="43"/>
  <c r="L1589" i="43"/>
  <c r="L1585" i="43"/>
  <c r="L1581" i="43"/>
  <c r="L1577" i="43"/>
  <c r="L1573" i="43"/>
  <c r="L1569" i="43"/>
  <c r="L1565" i="43"/>
  <c r="L1561" i="43"/>
  <c r="L1557" i="43"/>
  <c r="L1553" i="43"/>
  <c r="L1549" i="43"/>
  <c r="L1545" i="43"/>
  <c r="L1541" i="43"/>
  <c r="L1537" i="43"/>
  <c r="L1533" i="43"/>
  <c r="L1529" i="43"/>
  <c r="L1525" i="43"/>
  <c r="L1521" i="43"/>
  <c r="L1517" i="43"/>
  <c r="L1513" i="43"/>
  <c r="L1509" i="43"/>
  <c r="L1505" i="43"/>
  <c r="L1501" i="43"/>
  <c r="L1497" i="43"/>
  <c r="L1493" i="43"/>
  <c r="L1489" i="43"/>
  <c r="L1485" i="43"/>
  <c r="L1481" i="43"/>
  <c r="L1477" i="43"/>
  <c r="L1473" i="43"/>
  <c r="L1469" i="43"/>
  <c r="L1465" i="43"/>
  <c r="L1461" i="43"/>
  <c r="L1457" i="43"/>
  <c r="L1453" i="43"/>
  <c r="L1449" i="43"/>
  <c r="L1445" i="43"/>
  <c r="L1441" i="43"/>
  <c r="L1437" i="43"/>
  <c r="L1433" i="43"/>
  <c r="L1429" i="43"/>
  <c r="L1425" i="43"/>
  <c r="L1421" i="43"/>
  <c r="L1417" i="43"/>
  <c r="L1413" i="43"/>
  <c r="L1409" i="43"/>
  <c r="L1405" i="43"/>
  <c r="L1401" i="43"/>
  <c r="L1397" i="43"/>
  <c r="L1393" i="43"/>
  <c r="L1389" i="43"/>
  <c r="L1385" i="43"/>
  <c r="L1381" i="43"/>
  <c r="L1377" i="43"/>
  <c r="L1373" i="43"/>
  <c r="L1369" i="43"/>
  <c r="L1365" i="43"/>
  <c r="L1361" i="43"/>
  <c r="L1357" i="43"/>
  <c r="L1353" i="43"/>
  <c r="L1349" i="43"/>
  <c r="L1345" i="43"/>
  <c r="L1341" i="43"/>
  <c r="L1337" i="43"/>
  <c r="L1333" i="43"/>
  <c r="L1329" i="43"/>
  <c r="L1325" i="43"/>
  <c r="L1321" i="43"/>
  <c r="L1317" i="43"/>
  <c r="L1313" i="43"/>
  <c r="L1309" i="43"/>
  <c r="L1305" i="43"/>
  <c r="L1301" i="43"/>
  <c r="N2034" i="43"/>
  <c r="N1754" i="43"/>
  <c r="N1626" i="43"/>
  <c r="N1498" i="43"/>
  <c r="N1370" i="43"/>
  <c r="N1286" i="43"/>
  <c r="N1247" i="43"/>
  <c r="N1215" i="43"/>
  <c r="N1183" i="43"/>
  <c r="N1151" i="43"/>
  <c r="N1119" i="43"/>
  <c r="N1087" i="43"/>
  <c r="N1055" i="43"/>
  <c r="N1023" i="43"/>
  <c r="N991" i="43"/>
  <c r="N959" i="43"/>
  <c r="N927" i="43"/>
  <c r="N895" i="43"/>
  <c r="N863" i="43"/>
  <c r="N831" i="43"/>
  <c r="N802" i="43"/>
  <c r="N780" i="43"/>
  <c r="N763" i="43"/>
  <c r="N747" i="43"/>
  <c r="N731" i="43"/>
  <c r="N715" i="43"/>
  <c r="N699" i="43"/>
  <c r="N683" i="43"/>
  <c r="N667" i="43"/>
  <c r="N651" i="43"/>
  <c r="N635" i="43"/>
  <c r="N619" i="43"/>
  <c r="N603" i="43"/>
  <c r="N587" i="43"/>
  <c r="N571" i="43"/>
  <c r="N555" i="43"/>
  <c r="N539" i="43"/>
  <c r="N523" i="43"/>
  <c r="N507" i="43"/>
  <c r="N491" i="43"/>
  <c r="N475" i="43"/>
  <c r="N459" i="43"/>
  <c r="N443" i="43"/>
  <c r="N432" i="43"/>
  <c r="N423" i="43"/>
  <c r="N415" i="43"/>
  <c r="N407" i="43"/>
  <c r="N399" i="43"/>
  <c r="N391" i="43"/>
  <c r="N383" i="43"/>
  <c r="N375" i="43"/>
  <c r="N367" i="43"/>
  <c r="N359" i="43"/>
  <c r="N351" i="43"/>
  <c r="N343" i="43"/>
  <c r="N335" i="43"/>
  <c r="N327" i="43"/>
  <c r="N319" i="43"/>
  <c r="N311" i="43"/>
  <c r="N303" i="43"/>
  <c r="N295" i="43"/>
  <c r="N287" i="43"/>
  <c r="N279" i="43"/>
  <c r="N271" i="43"/>
  <c r="N263" i="43"/>
  <c r="N255" i="43"/>
  <c r="N247" i="43"/>
  <c r="N239" i="43"/>
  <c r="N231" i="43"/>
  <c r="N223" i="43"/>
  <c r="N215" i="43"/>
  <c r="N207" i="43"/>
  <c r="N199" i="43"/>
  <c r="N191" i="43"/>
  <c r="N183" i="43"/>
  <c r="N175" i="43"/>
  <c r="N167" i="43"/>
  <c r="N159" i="43"/>
  <c r="N151" i="43"/>
  <c r="N143" i="43"/>
  <c r="N135" i="43"/>
  <c r="N127" i="43"/>
  <c r="N119" i="43"/>
  <c r="N111" i="43"/>
  <c r="N103" i="43"/>
  <c r="N95" i="43"/>
  <c r="N87" i="43"/>
  <c r="N79" i="43"/>
  <c r="N71" i="43"/>
  <c r="N63" i="43"/>
  <c r="N55" i="43"/>
  <c r="N47" i="43"/>
  <c r="N39" i="43"/>
  <c r="N31" i="43"/>
  <c r="N23" i="43"/>
  <c r="N15" i="43"/>
  <c r="N7" i="43"/>
  <c r="L2250" i="43"/>
  <c r="L2242" i="43"/>
  <c r="L2234" i="43"/>
  <c r="L2226" i="43"/>
  <c r="L2218" i="43"/>
  <c r="L2210" i="43"/>
  <c r="L2203" i="43"/>
  <c r="L2198" i="43"/>
  <c r="L2193" i="43"/>
  <c r="L2187" i="43"/>
  <c r="L2182" i="43"/>
  <c r="L2177" i="43"/>
  <c r="L2171" i="43"/>
  <c r="L2166" i="43"/>
  <c r="L2161" i="43"/>
  <c r="L2155" i="43"/>
  <c r="L2150" i="43"/>
  <c r="L2145" i="43"/>
  <c r="L2139" i="43"/>
  <c r="L2134" i="43"/>
  <c r="L2129" i="43"/>
  <c r="L2123" i="43"/>
  <c r="L2118" i="43"/>
  <c r="L2113" i="43"/>
  <c r="L2107" i="43"/>
  <c r="L2102" i="43"/>
  <c r="L2097" i="43"/>
  <c r="L2091" i="43"/>
  <c r="L2086" i="43"/>
  <c r="L2081" i="43"/>
  <c r="L2075" i="43"/>
  <c r="L2070" i="43"/>
  <c r="L2065" i="43"/>
  <c r="L2059" i="43"/>
  <c r="L2054" i="43"/>
  <c r="L2049" i="43"/>
  <c r="L2043" i="43"/>
  <c r="L2038" i="43"/>
  <c r="L2033" i="43"/>
  <c r="L2027" i="43"/>
  <c r="L2022" i="43"/>
  <c r="L2017" i="43"/>
  <c r="L2011" i="43"/>
  <c r="L2006" i="43"/>
  <c r="L2001" i="43"/>
  <c r="L1995" i="43"/>
  <c r="L1990" i="43"/>
  <c r="L1985" i="43"/>
  <c r="L1979" i="43"/>
  <c r="L1974" i="43"/>
  <c r="L1969" i="43"/>
  <c r="L1963" i="43"/>
  <c r="L1958" i="43"/>
  <c r="L1953" i="43"/>
  <c r="L1947" i="43"/>
  <c r="L1942" i="43"/>
  <c r="L1937" i="43"/>
  <c r="L1931" i="43"/>
  <c r="L1926" i="43"/>
  <c r="L1921" i="43"/>
  <c r="L1915" i="43"/>
  <c r="L1910" i="43"/>
  <c r="L1905" i="43"/>
  <c r="L1899" i="43"/>
  <c r="L1894" i="43"/>
  <c r="L1889" i="43"/>
  <c r="L1883" i="43"/>
  <c r="L1878" i="43"/>
  <c r="L1873" i="43"/>
  <c r="L1867" i="43"/>
  <c r="L1862" i="43"/>
  <c r="L1857" i="43"/>
  <c r="L1851" i="43"/>
  <c r="L1846" i="43"/>
  <c r="L1841" i="43"/>
  <c r="L1835" i="43"/>
  <c r="L1830" i="43"/>
  <c r="L1825" i="43"/>
  <c r="L1819" i="43"/>
  <c r="L1814" i="43"/>
  <c r="L1809" i="43"/>
  <c r="L1803" i="43"/>
  <c r="L1798" i="43"/>
  <c r="L1793" i="43"/>
  <c r="L1787" i="43"/>
  <c r="L1782" i="43"/>
  <c r="L1777" i="43"/>
  <c r="L1771" i="43"/>
  <c r="L1766" i="43"/>
  <c r="L1761" i="43"/>
  <c r="L1755" i="43"/>
  <c r="L1750" i="43"/>
  <c r="L1745" i="43"/>
  <c r="L1739" i="43"/>
  <c r="L1734" i="43"/>
  <c r="L1729" i="43"/>
  <c r="L1724" i="43"/>
  <c r="L1720" i="43"/>
  <c r="L1716" i="43"/>
  <c r="L1712" i="43"/>
  <c r="L1708" i="43"/>
  <c r="L1704" i="43"/>
  <c r="L1700" i="43"/>
  <c r="L1696" i="43"/>
  <c r="L1692" i="43"/>
  <c r="L1688" i="43"/>
  <c r="L1684" i="43"/>
  <c r="L1680" i="43"/>
  <c r="L1676" i="43"/>
  <c r="L1672" i="43"/>
  <c r="L1668" i="43"/>
  <c r="L1664" i="43"/>
  <c r="L1660" i="43"/>
  <c r="L1656" i="43"/>
  <c r="L1652" i="43"/>
  <c r="L1648" i="43"/>
  <c r="L1644" i="43"/>
  <c r="L1640" i="43"/>
  <c r="L1636" i="43"/>
  <c r="L1632" i="43"/>
  <c r="L1628" i="43"/>
  <c r="L1624" i="43"/>
  <c r="L1620" i="43"/>
  <c r="L1616" i="43"/>
  <c r="L1612" i="43"/>
  <c r="L1608" i="43"/>
  <c r="L1604" i="43"/>
  <c r="L1600" i="43"/>
  <c r="L1596" i="43"/>
  <c r="L1592" i="43"/>
  <c r="L1588" i="43"/>
  <c r="L1584" i="43"/>
  <c r="L1580" i="43"/>
  <c r="L1576" i="43"/>
  <c r="L1572" i="43"/>
  <c r="L1568" i="43"/>
  <c r="L1564" i="43"/>
  <c r="L1560" i="43"/>
  <c r="L1556" i="43"/>
  <c r="L1552" i="43"/>
  <c r="L1548" i="43"/>
  <c r="L1544" i="43"/>
  <c r="L1540" i="43"/>
  <c r="L1536" i="43"/>
  <c r="L1532" i="43"/>
  <c r="L1528" i="43"/>
  <c r="L1524" i="43"/>
  <c r="L1520" i="43"/>
  <c r="L1516" i="43"/>
  <c r="L1512" i="43"/>
  <c r="L1508" i="43"/>
  <c r="L1504" i="43"/>
  <c r="L1500" i="43"/>
  <c r="L1496" i="43"/>
  <c r="L1492" i="43"/>
  <c r="L1488" i="43"/>
  <c r="L1484" i="43"/>
  <c r="L1480" i="43"/>
  <c r="L1476" i="43"/>
  <c r="L1472" i="43"/>
  <c r="L1468" i="43"/>
  <c r="L1464" i="43"/>
  <c r="L1460" i="43"/>
  <c r="L1456" i="43"/>
  <c r="L1452" i="43"/>
  <c r="L1448" i="43"/>
  <c r="L1444" i="43"/>
  <c r="L1440" i="43"/>
  <c r="L1436" i="43"/>
  <c r="L1432" i="43"/>
  <c r="L1428" i="43"/>
  <c r="L1424" i="43"/>
  <c r="L1420" i="43"/>
  <c r="L1416" i="43"/>
  <c r="L1412" i="43"/>
  <c r="L1408" i="43"/>
  <c r="L1404" i="43"/>
  <c r="L1400" i="43"/>
  <c r="L1396" i="43"/>
  <c r="L1392" i="43"/>
  <c r="L1388" i="43"/>
  <c r="L1384" i="43"/>
  <c r="L1380" i="43"/>
  <c r="L1376" i="43"/>
  <c r="L1372" i="43"/>
  <c r="L1368" i="43"/>
  <c r="L1364" i="43"/>
  <c r="L1360" i="43"/>
  <c r="L1356" i="43"/>
  <c r="L1352" i="43"/>
  <c r="L1348" i="43"/>
  <c r="L1344" i="43"/>
  <c r="L1340" i="43"/>
  <c r="L1336" i="43"/>
  <c r="L1332" i="43"/>
  <c r="L1328" i="43"/>
  <c r="L1324" i="43"/>
  <c r="L1320" i="43"/>
  <c r="L1316" i="43"/>
  <c r="L1312" i="43"/>
  <c r="L1308" i="43"/>
  <c r="L1304" i="43"/>
  <c r="L1300" i="43"/>
  <c r="L1296" i="43"/>
  <c r="L1292" i="43"/>
  <c r="L1288" i="43"/>
  <c r="L1284" i="43"/>
  <c r="L1280" i="43"/>
  <c r="L1276" i="43"/>
  <c r="L1272" i="43"/>
  <c r="L1268" i="43"/>
  <c r="L1264" i="43"/>
  <c r="L1260" i="43"/>
  <c r="L1256" i="43"/>
  <c r="L1252" i="43"/>
  <c r="L1248" i="43"/>
  <c r="L1244" i="43"/>
  <c r="L1240" i="43"/>
  <c r="L1236" i="43"/>
  <c r="L1232" i="43"/>
  <c r="L1228" i="43"/>
  <c r="L1224" i="43"/>
  <c r="L1220" i="43"/>
  <c r="L1216" i="43"/>
  <c r="L1212" i="43"/>
  <c r="L1208" i="43"/>
  <c r="L1204" i="43"/>
  <c r="L1200" i="43"/>
  <c r="L1196" i="43"/>
  <c r="L1192" i="43"/>
  <c r="L1188" i="43"/>
  <c r="L1184" i="43"/>
  <c r="L1180" i="43"/>
  <c r="L1176" i="43"/>
  <c r="L1172" i="43"/>
  <c r="L1168" i="43"/>
  <c r="L1164" i="43"/>
  <c r="L1160" i="43"/>
  <c r="L1156" i="43"/>
  <c r="N1864" i="43"/>
  <c r="N1563" i="43"/>
  <c r="N1315" i="43"/>
  <c r="N1232" i="43"/>
  <c r="N1168" i="43"/>
  <c r="N1104" i="43"/>
  <c r="N1040" i="43"/>
  <c r="N976" i="43"/>
  <c r="N912" i="43"/>
  <c r="N848" i="43"/>
  <c r="N792" i="43"/>
  <c r="N756" i="43"/>
  <c r="N724" i="43"/>
  <c r="N692" i="43"/>
  <c r="N660" i="43"/>
  <c r="N628" i="43"/>
  <c r="N596" i="43"/>
  <c r="N564" i="43"/>
  <c r="N532" i="43"/>
  <c r="N500" i="43"/>
  <c r="N468" i="43"/>
  <c r="N439" i="43"/>
  <c r="N420" i="43"/>
  <c r="N404" i="43"/>
  <c r="N388" i="43"/>
  <c r="N372" i="43"/>
  <c r="N356" i="43"/>
  <c r="N340" i="43"/>
  <c r="N324" i="43"/>
  <c r="N308" i="43"/>
  <c r="N292" i="43"/>
  <c r="N276" i="43"/>
  <c r="N260" i="43"/>
  <c r="N244" i="43"/>
  <c r="N228" i="43"/>
  <c r="N212" i="43"/>
  <c r="N196" i="43"/>
  <c r="N180" i="43"/>
  <c r="N164" i="43"/>
  <c r="N148" i="43"/>
  <c r="N132" i="43"/>
  <c r="N116" i="43"/>
  <c r="N100" i="43"/>
  <c r="N84" i="43"/>
  <c r="N68" i="43"/>
  <c r="N52" i="43"/>
  <c r="N36" i="43"/>
  <c r="N20" i="43"/>
  <c r="N4" i="43"/>
  <c r="L2246" i="43"/>
  <c r="L2230" i="43"/>
  <c r="L2214" i="43"/>
  <c r="L2201" i="43"/>
  <c r="L2190" i="43"/>
  <c r="L2179" i="43"/>
  <c r="L2169" i="43"/>
  <c r="L2158" i="43"/>
  <c r="L2147" i="43"/>
  <c r="L2137" i="43"/>
  <c r="L2126" i="43"/>
  <c r="L2115" i="43"/>
  <c r="L2105" i="43"/>
  <c r="L2094" i="43"/>
  <c r="L2083" i="43"/>
  <c r="L2073" i="43"/>
  <c r="L2062" i="43"/>
  <c r="L2051" i="43"/>
  <c r="L2041" i="43"/>
  <c r="L2030" i="43"/>
  <c r="L2019" i="43"/>
  <c r="L2009" i="43"/>
  <c r="L1998" i="43"/>
  <c r="L1987" i="43"/>
  <c r="L1977" i="43"/>
  <c r="L1966" i="43"/>
  <c r="L1955" i="43"/>
  <c r="L1945" i="43"/>
  <c r="L1934" i="43"/>
  <c r="L1923" i="43"/>
  <c r="L1913" i="43"/>
  <c r="L1902" i="43"/>
  <c r="L1891" i="43"/>
  <c r="L1881" i="43"/>
  <c r="L1870" i="43"/>
  <c r="L1859" i="43"/>
  <c r="L1849" i="43"/>
  <c r="L1838" i="43"/>
  <c r="L1827" i="43"/>
  <c r="L1817" i="43"/>
  <c r="L1806" i="43"/>
  <c r="L1795" i="43"/>
  <c r="L1785" i="43"/>
  <c r="L1774" i="43"/>
  <c r="L1763" i="43"/>
  <c r="L1753" i="43"/>
  <c r="L1742" i="43"/>
  <c r="L1731" i="43"/>
  <c r="L1722" i="43"/>
  <c r="L1714" i="43"/>
  <c r="L1706" i="43"/>
  <c r="L1698" i="43"/>
  <c r="L1690" i="43"/>
  <c r="L1682" i="43"/>
  <c r="L1674" i="43"/>
  <c r="L1666" i="43"/>
  <c r="L1658" i="43"/>
  <c r="L1650" i="43"/>
  <c r="L1642" i="43"/>
  <c r="L1634" i="43"/>
  <c r="L1626" i="43"/>
  <c r="L1618" i="43"/>
  <c r="L1610" i="43"/>
  <c r="L1602" i="43"/>
  <c r="L1594" i="43"/>
  <c r="L1586" i="43"/>
  <c r="L1578" i="43"/>
  <c r="L1570" i="43"/>
  <c r="L1562" i="43"/>
  <c r="L1554" i="43"/>
  <c r="L1546" i="43"/>
  <c r="L1538" i="43"/>
  <c r="L1530" i="43"/>
  <c r="L1522" i="43"/>
  <c r="L1514" i="43"/>
  <c r="L1506" i="43"/>
  <c r="L1498" i="43"/>
  <c r="L1490" i="43"/>
  <c r="L1482" i="43"/>
  <c r="L1474" i="43"/>
  <c r="L1466" i="43"/>
  <c r="L1458" i="43"/>
  <c r="L1450" i="43"/>
  <c r="L1442" i="43"/>
  <c r="L1434" i="43"/>
  <c r="L1426" i="43"/>
  <c r="L1418" i="43"/>
  <c r="L1410" i="43"/>
  <c r="L1402" i="43"/>
  <c r="L1394" i="43"/>
  <c r="L1386" i="43"/>
  <c r="L1378" i="43"/>
  <c r="L1370" i="43"/>
  <c r="L1362" i="43"/>
  <c r="L1354" i="43"/>
  <c r="L1346" i="43"/>
  <c r="L1338" i="43"/>
  <c r="L1330" i="43"/>
  <c r="L1322" i="43"/>
  <c r="L1314" i="43"/>
  <c r="L1306" i="43"/>
  <c r="L1298" i="43"/>
  <c r="L1293" i="43"/>
  <c r="L1287" i="43"/>
  <c r="L1282" i="43"/>
  <c r="L1277" i="43"/>
  <c r="L1271" i="43"/>
  <c r="L1266" i="43"/>
  <c r="L1261" i="43"/>
  <c r="L1255" i="43"/>
  <c r="L1250" i="43"/>
  <c r="L1245" i="43"/>
  <c r="L1239" i="43"/>
  <c r="L1234" i="43"/>
  <c r="L1229" i="43"/>
  <c r="L1223" i="43"/>
  <c r="L1218" i="43"/>
  <c r="L1213" i="43"/>
  <c r="L1207" i="43"/>
  <c r="L1202" i="43"/>
  <c r="L1197" i="43"/>
  <c r="L1191" i="43"/>
  <c r="L1186" i="43"/>
  <c r="L1181" i="43"/>
  <c r="L1175" i="43"/>
  <c r="L1170" i="43"/>
  <c r="L1165" i="43"/>
  <c r="L1159" i="43"/>
  <c r="L1154" i="43"/>
  <c r="L1150" i="43"/>
  <c r="L1146" i="43"/>
  <c r="L1142" i="43"/>
  <c r="L1138" i="43"/>
  <c r="L1134" i="43"/>
  <c r="L1130" i="43"/>
  <c r="L1126" i="43"/>
  <c r="L1122" i="43"/>
  <c r="L1118" i="43"/>
  <c r="L1114" i="43"/>
  <c r="L1110" i="43"/>
  <c r="L1106" i="43"/>
  <c r="L1102" i="43"/>
  <c r="L1098" i="43"/>
  <c r="L1094" i="43"/>
  <c r="L1090" i="43"/>
  <c r="L1086" i="43"/>
  <c r="L1082" i="43"/>
  <c r="L1078" i="43"/>
  <c r="L1074" i="43"/>
  <c r="L1070" i="43"/>
  <c r="L1066" i="43"/>
  <c r="L1062" i="43"/>
  <c r="L1058" i="43"/>
  <c r="L1054" i="43"/>
  <c r="L1050" i="43"/>
  <c r="L1046" i="43"/>
  <c r="L1042" i="43"/>
  <c r="L1038" i="43"/>
  <c r="L1034" i="43"/>
  <c r="L1030" i="43"/>
  <c r="L1026" i="43"/>
  <c r="L1022" i="43"/>
  <c r="L1018" i="43"/>
  <c r="L1014" i="43"/>
  <c r="L1010" i="43"/>
  <c r="L1006" i="43"/>
  <c r="L1002" i="43"/>
  <c r="L998" i="43"/>
  <c r="L994" i="43"/>
  <c r="L990" i="43"/>
  <c r="L986" i="43"/>
  <c r="L982" i="43"/>
  <c r="L978" i="43"/>
  <c r="L974" i="43"/>
  <c r="L970" i="43"/>
  <c r="L966" i="43"/>
  <c r="L962" i="43"/>
  <c r="L958" i="43"/>
  <c r="L954" i="43"/>
  <c r="L950" i="43"/>
  <c r="L946" i="43"/>
  <c r="L942" i="43"/>
  <c r="L938" i="43"/>
  <c r="L934" i="43"/>
  <c r="L930" i="43"/>
  <c r="L926" i="43"/>
  <c r="L922" i="43"/>
  <c r="L918" i="43"/>
  <c r="L914" i="43"/>
  <c r="L910" i="43"/>
  <c r="L906" i="43"/>
  <c r="L902" i="43"/>
  <c r="L898" i="43"/>
  <c r="L894" i="43"/>
  <c r="L890" i="43"/>
  <c r="L886" i="43"/>
  <c r="L882" i="43"/>
  <c r="L878" i="43"/>
  <c r="L874" i="43"/>
  <c r="L870" i="43"/>
  <c r="L866" i="43"/>
  <c r="L862" i="43"/>
  <c r="L858" i="43"/>
  <c r="L854" i="43"/>
  <c r="L850" i="43"/>
  <c r="L846" i="43"/>
  <c r="L842" i="43"/>
  <c r="L838" i="43"/>
  <c r="L834" i="43"/>
  <c r="L830" i="43"/>
  <c r="L826" i="43"/>
  <c r="L822" i="43"/>
  <c r="L818" i="43"/>
  <c r="L814" i="43"/>
  <c r="L810" i="43"/>
  <c r="L806" i="43"/>
  <c r="L802" i="43"/>
  <c r="L798" i="43"/>
  <c r="L794" i="43"/>
  <c r="L790" i="43"/>
  <c r="L786" i="43"/>
  <c r="L782" i="43"/>
  <c r="L778" i="43"/>
  <c r="L774" i="43"/>
  <c r="L770" i="43"/>
  <c r="L766" i="43"/>
  <c r="L762" i="43"/>
  <c r="L758" i="43"/>
  <c r="L754" i="43"/>
  <c r="L750" i="43"/>
  <c r="L746" i="43"/>
  <c r="L742" i="43"/>
  <c r="L738" i="43"/>
  <c r="L734" i="43"/>
  <c r="L730" i="43"/>
  <c r="L726" i="43"/>
  <c r="L722" i="43"/>
  <c r="L718" i="43"/>
  <c r="L714" i="43"/>
  <c r="L710" i="43"/>
  <c r="L706" i="43"/>
  <c r="L702" i="43"/>
  <c r="L698" i="43"/>
  <c r="L694" i="43"/>
  <c r="L690" i="43"/>
  <c r="L686" i="43"/>
  <c r="L682" i="43"/>
  <c r="L678" i="43"/>
  <c r="L674" i="43"/>
  <c r="L670" i="43"/>
  <c r="L666" i="43"/>
  <c r="L662" i="43"/>
  <c r="L658" i="43"/>
  <c r="L654" i="43"/>
  <c r="L650" i="43"/>
  <c r="L646" i="43"/>
  <c r="L642" i="43"/>
  <c r="L638" i="43"/>
  <c r="L634" i="43"/>
  <c r="L630" i="43"/>
  <c r="L626" i="43"/>
  <c r="L622" i="43"/>
  <c r="L618" i="43"/>
  <c r="L614" i="43"/>
  <c r="L610" i="43"/>
  <c r="L606" i="43"/>
  <c r="L602" i="43"/>
  <c r="L598" i="43"/>
  <c r="L594" i="43"/>
  <c r="L590" i="43"/>
  <c r="L586" i="43"/>
  <c r="L582" i="43"/>
  <c r="L578" i="43"/>
  <c r="L574" i="43"/>
  <c r="L570" i="43"/>
  <c r="L566" i="43"/>
  <c r="L562" i="43"/>
  <c r="L558" i="43"/>
  <c r="L554" i="43"/>
  <c r="L550" i="43"/>
  <c r="L546" i="43"/>
  <c r="L542" i="43"/>
  <c r="L538" i="43"/>
  <c r="L534" i="43"/>
  <c r="L530" i="43"/>
  <c r="L526" i="43"/>
  <c r="L522" i="43"/>
  <c r="L518" i="43"/>
  <c r="L514" i="43"/>
  <c r="L510" i="43"/>
  <c r="L506" i="43"/>
  <c r="L502" i="43"/>
  <c r="L498" i="43"/>
  <c r="L494" i="43"/>
  <c r="L490" i="43"/>
  <c r="L486" i="43"/>
  <c r="L482" i="43"/>
  <c r="L478" i="43"/>
  <c r="L474" i="43"/>
  <c r="L470" i="43"/>
  <c r="L466" i="43"/>
  <c r="L462" i="43"/>
  <c r="L458" i="43"/>
  <c r="L454" i="43"/>
  <c r="L450" i="43"/>
  <c r="L446" i="43"/>
  <c r="L442" i="43"/>
  <c r="L438" i="43"/>
  <c r="L434" i="43"/>
  <c r="L430" i="43"/>
  <c r="L426" i="43"/>
  <c r="L422" i="43"/>
  <c r="L418" i="43"/>
  <c r="L414" i="43"/>
  <c r="L410" i="43"/>
  <c r="L406" i="43"/>
  <c r="L402" i="43"/>
  <c r="L398" i="43"/>
  <c r="L394" i="43"/>
  <c r="L390" i="43"/>
  <c r="L386" i="43"/>
  <c r="L382" i="43"/>
  <c r="L378" i="43"/>
  <c r="L374" i="43"/>
  <c r="L370" i="43"/>
  <c r="L366" i="43"/>
  <c r="L362" i="43"/>
  <c r="L358" i="43"/>
  <c r="L354" i="43"/>
  <c r="L350" i="43"/>
  <c r="L346" i="43"/>
  <c r="L342" i="43"/>
  <c r="L338" i="43"/>
  <c r="L334" i="43"/>
  <c r="L330" i="43"/>
  <c r="L326" i="43"/>
  <c r="L322" i="43"/>
  <c r="L318" i="43"/>
  <c r="L314" i="43"/>
  <c r="L310" i="43"/>
  <c r="L306" i="43"/>
  <c r="L302" i="43"/>
  <c r="L298" i="43"/>
  <c r="L294" i="43"/>
  <c r="L290" i="43"/>
  <c r="L286" i="43"/>
  <c r="L282" i="43"/>
  <c r="L278" i="43"/>
  <c r="L274" i="43"/>
  <c r="L270" i="43"/>
  <c r="L266" i="43"/>
  <c r="L262" i="43"/>
  <c r="L258" i="43"/>
  <c r="L254" i="43"/>
  <c r="L250" i="43"/>
  <c r="L246" i="43"/>
  <c r="L242" i="43"/>
  <c r="L238" i="43"/>
  <c r="L234" i="43"/>
  <c r="L230" i="43"/>
  <c r="L226" i="43"/>
  <c r="L222" i="43"/>
  <c r="L218" i="43"/>
  <c r="L214" i="43"/>
  <c r="L210" i="43"/>
  <c r="L206" i="43"/>
  <c r="L202" i="43"/>
  <c r="L198" i="43"/>
  <c r="L194" i="43"/>
  <c r="L190" i="43"/>
  <c r="L186" i="43"/>
  <c r="L182" i="43"/>
  <c r="L178" i="43"/>
  <c r="L174" i="43"/>
  <c r="L170" i="43"/>
  <c r="L166" i="43"/>
  <c r="L162" i="43"/>
  <c r="L158" i="43"/>
  <c r="L154" i="43"/>
  <c r="L150" i="43"/>
  <c r="L146" i="43"/>
  <c r="L142" i="43"/>
  <c r="L138" i="43"/>
  <c r="L134" i="43"/>
  <c r="L130" i="43"/>
  <c r="L126" i="43"/>
  <c r="L122" i="43"/>
  <c r="L118" i="43"/>
  <c r="L114" i="43"/>
  <c r="L110" i="43"/>
  <c r="L106" i="43"/>
  <c r="L102" i="43"/>
  <c r="L98" i="43"/>
  <c r="L94" i="43"/>
  <c r="L90" i="43"/>
  <c r="L86" i="43"/>
  <c r="L82" i="43"/>
  <c r="L78" i="43"/>
  <c r="L74" i="43"/>
  <c r="L70" i="43"/>
  <c r="L66" i="43"/>
  <c r="L62" i="43"/>
  <c r="L58" i="43"/>
  <c r="L54" i="43"/>
  <c r="L50" i="43"/>
  <c r="L46" i="43"/>
  <c r="L42" i="43"/>
  <c r="L38" i="43"/>
  <c r="L34" i="43"/>
  <c r="L30" i="43"/>
  <c r="L26" i="43"/>
  <c r="L22" i="43"/>
  <c r="L18" i="43"/>
  <c r="L14" i="43"/>
  <c r="L10" i="43"/>
  <c r="L6" i="43"/>
  <c r="L2" i="43"/>
  <c r="N1861" i="43"/>
  <c r="N1562" i="43"/>
  <c r="N1314" i="43"/>
  <c r="N1231" i="43"/>
  <c r="N1167" i="43"/>
  <c r="N1103" i="43"/>
  <c r="N1039" i="43"/>
  <c r="N975" i="43"/>
  <c r="N911" i="43"/>
  <c r="N847" i="43"/>
  <c r="N791" i="43"/>
  <c r="N755" i="43"/>
  <c r="N723" i="43"/>
  <c r="N691" i="43"/>
  <c r="N659" i="43"/>
  <c r="N627" i="43"/>
  <c r="N595" i="43"/>
  <c r="N563" i="43"/>
  <c r="N531" i="43"/>
  <c r="N499" i="43"/>
  <c r="N467" i="43"/>
  <c r="N438" i="43"/>
  <c r="N419" i="43"/>
  <c r="N403" i="43"/>
  <c r="N387" i="43"/>
  <c r="N371" i="43"/>
  <c r="N355" i="43"/>
  <c r="N339" i="43"/>
  <c r="N323" i="43"/>
  <c r="N307" i="43"/>
  <c r="N291" i="43"/>
  <c r="N275" i="43"/>
  <c r="N259" i="43"/>
  <c r="N243" i="43"/>
  <c r="N227" i="43"/>
  <c r="N211" i="43"/>
  <c r="N195" i="43"/>
  <c r="N179" i="43"/>
  <c r="N163" i="43"/>
  <c r="N147" i="43"/>
  <c r="N131" i="43"/>
  <c r="N115" i="43"/>
  <c r="N99" i="43"/>
  <c r="N83" i="43"/>
  <c r="N67" i="43"/>
  <c r="N51" i="43"/>
  <c r="N35" i="43"/>
  <c r="N19" i="43"/>
  <c r="N3" i="43"/>
  <c r="L2241" i="43"/>
  <c r="L2225" i="43"/>
  <c r="L2209" i="43"/>
  <c r="L2197" i="43"/>
  <c r="L2186" i="43"/>
  <c r="L2175" i="43"/>
  <c r="L2165" i="43"/>
  <c r="L2154" i="43"/>
  <c r="L2143" i="43"/>
  <c r="L2133" i="43"/>
  <c r="L2122" i="43"/>
  <c r="L2111" i="43"/>
  <c r="L2101" i="43"/>
  <c r="L2090" i="43"/>
  <c r="L2264" i="43" s="1"/>
  <c r="L2079" i="43"/>
  <c r="L2069" i="43"/>
  <c r="L2058" i="43"/>
  <c r="L2047" i="43"/>
  <c r="L2037" i="43"/>
  <c r="L2026" i="43"/>
  <c r="L2015" i="43"/>
  <c r="L2005" i="43"/>
  <c r="L1994" i="43"/>
  <c r="L1983" i="43"/>
  <c r="L1973" i="43"/>
  <c r="L1962" i="43"/>
  <c r="L1951" i="43"/>
  <c r="L1941" i="43"/>
  <c r="L1930" i="43"/>
  <c r="L1919" i="43"/>
  <c r="L1909" i="43"/>
  <c r="L1898" i="43"/>
  <c r="L1887" i="43"/>
  <c r="L1877" i="43"/>
  <c r="L1866" i="43"/>
  <c r="L1855" i="43"/>
  <c r="L1845" i="43"/>
  <c r="L1834" i="43"/>
  <c r="L1823" i="43"/>
  <c r="L1813" i="43"/>
  <c r="L1802" i="43"/>
  <c r="L1791" i="43"/>
  <c r="L1781" i="43"/>
  <c r="L1770" i="43"/>
  <c r="L1759" i="43"/>
  <c r="L1749" i="43"/>
  <c r="L1738" i="43"/>
  <c r="L1727" i="43"/>
  <c r="L1719" i="43"/>
  <c r="L1711" i="43"/>
  <c r="L1703" i="43"/>
  <c r="L1695" i="43"/>
  <c r="L1687" i="43"/>
  <c r="L1679" i="43"/>
  <c r="L1671" i="43"/>
  <c r="L1663" i="43"/>
  <c r="L1655" i="43"/>
  <c r="L1647" i="43"/>
  <c r="L1639" i="43"/>
  <c r="L1631" i="43"/>
  <c r="L1623" i="43"/>
  <c r="L1615" i="43"/>
  <c r="L1607" i="43"/>
  <c r="L1599" i="43"/>
  <c r="L1591" i="43"/>
  <c r="L1583" i="43"/>
  <c r="L1575" i="43"/>
  <c r="L1567" i="43"/>
  <c r="L1559" i="43"/>
  <c r="L1551" i="43"/>
  <c r="L1543" i="43"/>
  <c r="L1535" i="43"/>
  <c r="L1527" i="43"/>
  <c r="L1519" i="43"/>
  <c r="L1511" i="43"/>
  <c r="L1503" i="43"/>
  <c r="L1495" i="43"/>
  <c r="L1487" i="43"/>
  <c r="L1479" i="43"/>
  <c r="L1471" i="43"/>
  <c r="L1463" i="43"/>
  <c r="L1455" i="43"/>
  <c r="L1447" i="43"/>
  <c r="L1439" i="43"/>
  <c r="L1431" i="43"/>
  <c r="L1423" i="43"/>
  <c r="L1415" i="43"/>
  <c r="L1407" i="43"/>
  <c r="L1399" i="43"/>
  <c r="L1391" i="43"/>
  <c r="L1383" i="43"/>
  <c r="L1375" i="43"/>
  <c r="L1367" i="43"/>
  <c r="L1359" i="43"/>
  <c r="L1351" i="43"/>
  <c r="L1343" i="43"/>
  <c r="L1335" i="43"/>
  <c r="L1327" i="43"/>
  <c r="L1319" i="43"/>
  <c r="L1311" i="43"/>
  <c r="L1303" i="43"/>
  <c r="L1297" i="43"/>
  <c r="L1291" i="43"/>
  <c r="L1286" i="43"/>
  <c r="L1281" i="43"/>
  <c r="L1275" i="43"/>
  <c r="L1270" i="43"/>
  <c r="L1265" i="43"/>
  <c r="L1259" i="43"/>
  <c r="L1254" i="43"/>
  <c r="L1249" i="43"/>
  <c r="L1243" i="43"/>
  <c r="L1238" i="43"/>
  <c r="L1233" i="43"/>
  <c r="L1227" i="43"/>
  <c r="L1222" i="43"/>
  <c r="L1217" i="43"/>
  <c r="L1211" i="43"/>
  <c r="L1206" i="43"/>
  <c r="L1201" i="43"/>
  <c r="L1195" i="43"/>
  <c r="L1190" i="43"/>
  <c r="L1185" i="43"/>
  <c r="L1179" i="43"/>
  <c r="L1174" i="43"/>
  <c r="L1169" i="43"/>
  <c r="L1163" i="43"/>
  <c r="L1158" i="43"/>
  <c r="L1153" i="43"/>
  <c r="L1149" i="43"/>
  <c r="L1145" i="43"/>
  <c r="L1141" i="43"/>
  <c r="L1137" i="43"/>
  <c r="L1133" i="43"/>
  <c r="L1129" i="43"/>
  <c r="L1125" i="43"/>
  <c r="L1121" i="43"/>
  <c r="L1117" i="43"/>
  <c r="L1113" i="43"/>
  <c r="L1109" i="43"/>
  <c r="L1105" i="43"/>
  <c r="L1101" i="43"/>
  <c r="L1097" i="43"/>
  <c r="L1093" i="43"/>
  <c r="L1089" i="43"/>
  <c r="L1085" i="43"/>
  <c r="L1081" i="43"/>
  <c r="L1077" i="43"/>
  <c r="L1073" i="43"/>
  <c r="L1069" i="43"/>
  <c r="L1065" i="43"/>
  <c r="L1061" i="43"/>
  <c r="L1057" i="43"/>
  <c r="L1053" i="43"/>
  <c r="L1049" i="43"/>
  <c r="L1045" i="43"/>
  <c r="L1041" i="43"/>
  <c r="L1037" i="43"/>
  <c r="L1033" i="43"/>
  <c r="L1029" i="43"/>
  <c r="L1025" i="43"/>
  <c r="L1021" i="43"/>
  <c r="L1017" i="43"/>
  <c r="L1013" i="43"/>
  <c r="L1009" i="43"/>
  <c r="L1005" i="43"/>
  <c r="L1001" i="43"/>
  <c r="L997" i="43"/>
  <c r="L993" i="43"/>
  <c r="L989" i="43"/>
  <c r="L985" i="43"/>
  <c r="L981" i="43"/>
  <c r="L977" i="43"/>
  <c r="L973" i="43"/>
  <c r="L969" i="43"/>
  <c r="L965" i="43"/>
  <c r="L961" i="43"/>
  <c r="L957" i="43"/>
  <c r="L953" i="43"/>
  <c r="L949" i="43"/>
  <c r="L945" i="43"/>
  <c r="L941" i="43"/>
  <c r="L937" i="43"/>
  <c r="L933" i="43"/>
  <c r="L929" i="43"/>
  <c r="L925" i="43"/>
  <c r="L921" i="43"/>
  <c r="L917" i="43"/>
  <c r="L913" i="43"/>
  <c r="L909" i="43"/>
  <c r="L905" i="43"/>
  <c r="L901" i="43"/>
  <c r="L897" i="43"/>
  <c r="L893" i="43"/>
  <c r="L889" i="43"/>
  <c r="L885" i="43"/>
  <c r="L881" i="43"/>
  <c r="L877" i="43"/>
  <c r="L873" i="43"/>
  <c r="L869" i="43"/>
  <c r="L865" i="43"/>
  <c r="L861" i="43"/>
  <c r="L857" i="43"/>
  <c r="L853" i="43"/>
  <c r="L849" i="43"/>
  <c r="L845" i="43"/>
  <c r="L841" i="43"/>
  <c r="L837" i="43"/>
  <c r="L833" i="43"/>
  <c r="L829" i="43"/>
  <c r="L825" i="43"/>
  <c r="L821" i="43"/>
  <c r="L817" i="43"/>
  <c r="L813" i="43"/>
  <c r="L809" i="43"/>
  <c r="L805" i="43"/>
  <c r="L801" i="43"/>
  <c r="L797" i="43"/>
  <c r="L793" i="43"/>
  <c r="L789" i="43"/>
  <c r="L785" i="43"/>
  <c r="L781" i="43"/>
  <c r="L777" i="43"/>
  <c r="L773" i="43"/>
  <c r="L769" i="43"/>
  <c r="L765" i="43"/>
  <c r="L761" i="43"/>
  <c r="L757" i="43"/>
  <c r="L753" i="43"/>
  <c r="L749" i="43"/>
  <c r="L745" i="43"/>
  <c r="L741" i="43"/>
  <c r="L737" i="43"/>
  <c r="L733" i="43"/>
  <c r="L729" i="43"/>
  <c r="L725" i="43"/>
  <c r="L721" i="43"/>
  <c r="L717" i="43"/>
  <c r="L713" i="43"/>
  <c r="L709" i="43"/>
  <c r="L705" i="43"/>
  <c r="L701" i="43"/>
  <c r="L697" i="43"/>
  <c r="L693" i="43"/>
  <c r="L689" i="43"/>
  <c r="L685" i="43"/>
  <c r="L681" i="43"/>
  <c r="L677" i="43"/>
  <c r="L673" i="43"/>
  <c r="L669" i="43"/>
  <c r="L665" i="43"/>
  <c r="L661" i="43"/>
  <c r="L657" i="43"/>
  <c r="L653" i="43"/>
  <c r="L649" i="43"/>
  <c r="L645" i="43"/>
  <c r="L641" i="43"/>
  <c r="L637" i="43"/>
  <c r="L633" i="43"/>
  <c r="L629" i="43"/>
  <c r="L625" i="43"/>
  <c r="L621" i="43"/>
  <c r="L617" i="43"/>
  <c r="L613" i="43"/>
  <c r="L609" i="43"/>
  <c r="L605" i="43"/>
  <c r="L601" i="43"/>
  <c r="L597" i="43"/>
  <c r="L593" i="43"/>
  <c r="L589" i="43"/>
  <c r="L585" i="43"/>
  <c r="L581" i="43"/>
  <c r="L577" i="43"/>
  <c r="L573" i="43"/>
  <c r="L569" i="43"/>
  <c r="L565" i="43"/>
  <c r="L561" i="43"/>
  <c r="L557" i="43"/>
  <c r="L553" i="43"/>
  <c r="L549" i="43"/>
  <c r="L545" i="43"/>
  <c r="L541" i="43"/>
  <c r="L537" i="43"/>
  <c r="L533" i="43"/>
  <c r="L529" i="43"/>
  <c r="L525" i="43"/>
  <c r="L521" i="43"/>
  <c r="L517" i="43"/>
  <c r="L513" i="43"/>
  <c r="L509" i="43"/>
  <c r="L505" i="43"/>
  <c r="L501" i="43"/>
  <c r="L497" i="43"/>
  <c r="L493" i="43"/>
  <c r="L489" i="43"/>
  <c r="L485" i="43"/>
  <c r="L481" i="43"/>
  <c r="L477" i="43"/>
  <c r="L473" i="43"/>
  <c r="L469" i="43"/>
  <c r="L465" i="43"/>
  <c r="L461" i="43"/>
  <c r="L457" i="43"/>
  <c r="L453" i="43"/>
  <c r="L449" i="43"/>
  <c r="L445" i="43"/>
  <c r="L441" i="43"/>
  <c r="L437" i="43"/>
  <c r="L433" i="43"/>
  <c r="L429" i="43"/>
  <c r="L425" i="43"/>
  <c r="L421" i="43"/>
  <c r="L417" i="43"/>
  <c r="L413" i="43"/>
  <c r="L409" i="43"/>
  <c r="L405" i="43"/>
  <c r="L401" i="43"/>
  <c r="L397" i="43"/>
  <c r="L393" i="43"/>
  <c r="L389" i="43"/>
  <c r="L385" i="43"/>
  <c r="L381" i="43"/>
  <c r="L377" i="43"/>
  <c r="L373" i="43"/>
  <c r="L369" i="43"/>
  <c r="L365" i="43"/>
  <c r="L361" i="43"/>
  <c r="L357" i="43"/>
  <c r="L353" i="43"/>
  <c r="L349" i="43"/>
  <c r="L345" i="43"/>
  <c r="L341" i="43"/>
  <c r="L337" i="43"/>
  <c r="L333" i="43"/>
  <c r="L329" i="43"/>
  <c r="L325" i="43"/>
  <c r="L321" i="43"/>
  <c r="L317" i="43"/>
  <c r="L313" i="43"/>
  <c r="L309" i="43"/>
  <c r="L305" i="43"/>
  <c r="L301" i="43"/>
  <c r="L297" i="43"/>
  <c r="L293" i="43"/>
  <c r="L289" i="43"/>
  <c r="L285" i="43"/>
  <c r="L281" i="43"/>
  <c r="L277" i="43"/>
  <c r="L273" i="43"/>
  <c r="L269" i="43"/>
  <c r="L265" i="43"/>
  <c r="L261" i="43"/>
  <c r="L257" i="43"/>
  <c r="L253" i="43"/>
  <c r="L249" i="43"/>
  <c r="L245" i="43"/>
  <c r="L241" i="43"/>
  <c r="L237" i="43"/>
  <c r="L233" i="43"/>
  <c r="L229" i="43"/>
  <c r="L225" i="43"/>
  <c r="L221" i="43"/>
  <c r="L217" i="43"/>
  <c r="L213" i="43"/>
  <c r="L209" i="43"/>
  <c r="L205" i="43"/>
  <c r="L201" i="43"/>
  <c r="L197" i="43"/>
  <c r="L193" i="43"/>
  <c r="L189" i="43"/>
  <c r="L185" i="43"/>
  <c r="L181" i="43"/>
  <c r="L177" i="43"/>
  <c r="L173" i="43"/>
  <c r="L169" i="43"/>
  <c r="L165" i="43"/>
  <c r="L161" i="43"/>
  <c r="L157" i="43"/>
  <c r="L153" i="43"/>
  <c r="L149" i="43"/>
  <c r="L145" i="43"/>
  <c r="L141" i="43"/>
  <c r="L137" i="43"/>
  <c r="L133" i="43"/>
  <c r="L129" i="43"/>
  <c r="L125" i="43"/>
  <c r="L121" i="43"/>
  <c r="L117" i="43"/>
  <c r="L113" i="43"/>
  <c r="L109" i="43"/>
  <c r="L105" i="43"/>
  <c r="L101" i="43"/>
  <c r="L97" i="43"/>
  <c r="L93" i="43"/>
  <c r="L89" i="43"/>
  <c r="L85" i="43"/>
  <c r="L81" i="43"/>
  <c r="L77" i="43"/>
  <c r="L73" i="43"/>
  <c r="L69" i="43"/>
  <c r="L65" i="43"/>
  <c r="L61" i="43"/>
  <c r="L57" i="43"/>
  <c r="L53" i="43"/>
  <c r="L49" i="43"/>
  <c r="L45" i="43"/>
  <c r="L41" i="43"/>
  <c r="L37" i="43"/>
  <c r="L33" i="43"/>
  <c r="L29" i="43"/>
  <c r="L25" i="43"/>
  <c r="L21" i="43"/>
  <c r="L17" i="43"/>
  <c r="L13" i="43"/>
  <c r="L9" i="43"/>
  <c r="L5" i="43"/>
  <c r="L2254" i="43"/>
  <c r="N1691" i="43"/>
  <c r="N1435" i="43"/>
  <c r="N1264" i="43"/>
  <c r="N1200" i="43"/>
  <c r="N1136" i="43"/>
  <c r="N1072" i="43"/>
  <c r="N1008" i="43"/>
  <c r="N944" i="43"/>
  <c r="N880" i="43"/>
  <c r="N816" i="43"/>
  <c r="N772" i="43"/>
  <c r="N740" i="43"/>
  <c r="N708" i="43"/>
  <c r="N676" i="43"/>
  <c r="N644" i="43"/>
  <c r="N612" i="43"/>
  <c r="N580" i="43"/>
  <c r="N548" i="43"/>
  <c r="N516" i="43"/>
  <c r="N484" i="43"/>
  <c r="N452" i="43"/>
  <c r="N428" i="43"/>
  <c r="N412" i="43"/>
  <c r="N396" i="43"/>
  <c r="N380" i="43"/>
  <c r="N364" i="43"/>
  <c r="N348" i="43"/>
  <c r="N332" i="43"/>
  <c r="N316" i="43"/>
  <c r="N300" i="43"/>
  <c r="N284" i="43"/>
  <c r="N268" i="43"/>
  <c r="N252" i="43"/>
  <c r="N236" i="43"/>
  <c r="N220" i="43"/>
  <c r="N204" i="43"/>
  <c r="N188" i="43"/>
  <c r="N172" i="43"/>
  <c r="N156" i="43"/>
  <c r="N140" i="43"/>
  <c r="N124" i="43"/>
  <c r="N108" i="43"/>
  <c r="N92" i="43"/>
  <c r="N76" i="43"/>
  <c r="N60" i="43"/>
  <c r="N44" i="43"/>
  <c r="N28" i="43"/>
  <c r="N12" i="43"/>
  <c r="L2238" i="43"/>
  <c r="L2222" i="43"/>
  <c r="L2206" i="43"/>
  <c r="L2195" i="43"/>
  <c r="L2185" i="43"/>
  <c r="L2174" i="43"/>
  <c r="L2163" i="43"/>
  <c r="L2153" i="43"/>
  <c r="L2142" i="43"/>
  <c r="L2131" i="43"/>
  <c r="L2121" i="43"/>
  <c r="L2110" i="43"/>
  <c r="L2099" i="43"/>
  <c r="L2089" i="43"/>
  <c r="L2078" i="43"/>
  <c r="L2067" i="43"/>
  <c r="L2057" i="43"/>
  <c r="L2046" i="43"/>
  <c r="L2035" i="43"/>
  <c r="L2025" i="43"/>
  <c r="L2014" i="43"/>
  <c r="L2003" i="43"/>
  <c r="L1993" i="43"/>
  <c r="L1982" i="43"/>
  <c r="L1971" i="43"/>
  <c r="L1961" i="43"/>
  <c r="L1950" i="43"/>
  <c r="L1939" i="43"/>
  <c r="L1929" i="43"/>
  <c r="L1918" i="43"/>
  <c r="L1907" i="43"/>
  <c r="L1897" i="43"/>
  <c r="L1886" i="43"/>
  <c r="L1875" i="43"/>
  <c r="L1865" i="43"/>
  <c r="L1854" i="43"/>
  <c r="L1843" i="43"/>
  <c r="L1833" i="43"/>
  <c r="L1822" i="43"/>
  <c r="L1811" i="43"/>
  <c r="L1801" i="43"/>
  <c r="L1790" i="43"/>
  <c r="L1779" i="43"/>
  <c r="L1769" i="43"/>
  <c r="L1758" i="43"/>
  <c r="L1747" i="43"/>
  <c r="L1737" i="43"/>
  <c r="L1726" i="43"/>
  <c r="L1718" i="43"/>
  <c r="L1710" i="43"/>
  <c r="L1702" i="43"/>
  <c r="L1694" i="43"/>
  <c r="L1686" i="43"/>
  <c r="L1678" i="43"/>
  <c r="L1670" i="43"/>
  <c r="L1662" i="43"/>
  <c r="L1654" i="43"/>
  <c r="L1646" i="43"/>
  <c r="L1638" i="43"/>
  <c r="L1630" i="43"/>
  <c r="L1622" i="43"/>
  <c r="L1614" i="43"/>
  <c r="L1606" i="43"/>
  <c r="L1598" i="43"/>
  <c r="L1590" i="43"/>
  <c r="L1582" i="43"/>
  <c r="L1574" i="43"/>
  <c r="L1566" i="43"/>
  <c r="L1558" i="43"/>
  <c r="L1550" i="43"/>
  <c r="L1542" i="43"/>
  <c r="L1534" i="43"/>
  <c r="L1526" i="43"/>
  <c r="L1518" i="43"/>
  <c r="L1510" i="43"/>
  <c r="L1502" i="43"/>
  <c r="L1494" i="43"/>
  <c r="L1486" i="43"/>
  <c r="L1478" i="43"/>
  <c r="L1470" i="43"/>
  <c r="L1462" i="43"/>
  <c r="L1454" i="43"/>
  <c r="L1446" i="43"/>
  <c r="L1438" i="43"/>
  <c r="L1430" i="43"/>
  <c r="L1422" i="43"/>
  <c r="L1414" i="43"/>
  <c r="L1406" i="43"/>
  <c r="L1398" i="43"/>
  <c r="L1390" i="43"/>
  <c r="L1382" i="43"/>
  <c r="L1374" i="43"/>
  <c r="L1366" i="43"/>
  <c r="L1358" i="43"/>
  <c r="L1350" i="43"/>
  <c r="L1342" i="43"/>
  <c r="L1334" i="43"/>
  <c r="L1326" i="43"/>
  <c r="L1318" i="43"/>
  <c r="L1310" i="43"/>
  <c r="L1302" i="43"/>
  <c r="L1295" i="43"/>
  <c r="L1290" i="43"/>
  <c r="L1285" i="43"/>
  <c r="L1279" i="43"/>
  <c r="L1274" i="43"/>
  <c r="L1269" i="43"/>
  <c r="L1263" i="43"/>
  <c r="L1258" i="43"/>
  <c r="L1253" i="43"/>
  <c r="L1247" i="43"/>
  <c r="L1242" i="43"/>
  <c r="L1237" i="43"/>
  <c r="L1231" i="43"/>
  <c r="L1226" i="43"/>
  <c r="L1221" i="43"/>
  <c r="L1215" i="43"/>
  <c r="L1210" i="43"/>
  <c r="L1205" i="43"/>
  <c r="L1199" i="43"/>
  <c r="L1194" i="43"/>
  <c r="L1189" i="43"/>
  <c r="L1183" i="43"/>
  <c r="L1178" i="43"/>
  <c r="L1173" i="43"/>
  <c r="L1167" i="43"/>
  <c r="L1162" i="43"/>
  <c r="L1157" i="43"/>
  <c r="L1152" i="43"/>
  <c r="L1148" i="43"/>
  <c r="L1144" i="43"/>
  <c r="L1140" i="43"/>
  <c r="L1136" i="43"/>
  <c r="L1132" i="43"/>
  <c r="L1128" i="43"/>
  <c r="L1124" i="43"/>
  <c r="L1120" i="43"/>
  <c r="L1116" i="43"/>
  <c r="L1112" i="43"/>
  <c r="L1108" i="43"/>
  <c r="L1104" i="43"/>
  <c r="L1100" i="43"/>
  <c r="L1096" i="43"/>
  <c r="L1092" i="43"/>
  <c r="L1088" i="43"/>
  <c r="L1084" i="43"/>
  <c r="L1080" i="43"/>
  <c r="L1076" i="43"/>
  <c r="L1072" i="43"/>
  <c r="L1068" i="43"/>
  <c r="L1064" i="43"/>
  <c r="L1060" i="43"/>
  <c r="L1056" i="43"/>
  <c r="L1052" i="43"/>
  <c r="L1048" i="43"/>
  <c r="L1044" i="43"/>
  <c r="L1040" i="43"/>
  <c r="J726" i="43"/>
  <c r="J2218" i="43"/>
  <c r="J6" i="43"/>
  <c r="L7" i="43"/>
  <c r="L15" i="43"/>
  <c r="L23" i="43"/>
  <c r="L31" i="43"/>
  <c r="L39" i="43"/>
  <c r="L47" i="43"/>
  <c r="L55" i="43"/>
  <c r="L63" i="43"/>
  <c r="L71" i="43"/>
  <c r="L79" i="43"/>
  <c r="L87" i="43"/>
  <c r="L95" i="43"/>
  <c r="L103" i="43"/>
  <c r="L111" i="43"/>
  <c r="L119" i="43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295" i="43"/>
  <c r="L303" i="43"/>
  <c r="L311" i="43"/>
  <c r="L319" i="43"/>
  <c r="L327" i="43"/>
  <c r="L335" i="43"/>
  <c r="L343" i="43"/>
  <c r="L351" i="43"/>
  <c r="L359" i="43"/>
  <c r="L367" i="43"/>
  <c r="L375" i="43"/>
  <c r="L383" i="43"/>
  <c r="L391" i="43"/>
  <c r="L399" i="43"/>
  <c r="L407" i="43"/>
  <c r="L415" i="43"/>
  <c r="L423" i="43"/>
  <c r="L431" i="43"/>
  <c r="L439" i="43"/>
  <c r="L447" i="43"/>
  <c r="L455" i="43"/>
  <c r="L463" i="43"/>
  <c r="L471" i="43"/>
  <c r="L479" i="43"/>
  <c r="L487" i="43"/>
  <c r="L495" i="43"/>
  <c r="L503" i="43"/>
  <c r="L511" i="43"/>
  <c r="L519" i="43"/>
  <c r="L527" i="43"/>
  <c r="L535" i="43"/>
  <c r="L543" i="43"/>
  <c r="L551" i="43"/>
  <c r="L559" i="43"/>
  <c r="L567" i="43"/>
  <c r="L575" i="43"/>
  <c r="L583" i="43"/>
  <c r="L591" i="43"/>
  <c r="L599" i="43"/>
  <c r="L607" i="43"/>
  <c r="L615" i="43"/>
  <c r="L623" i="43"/>
  <c r="L631" i="43"/>
  <c r="L639" i="43"/>
  <c r="L647" i="43"/>
  <c r="L655" i="43"/>
  <c r="L663" i="43"/>
  <c r="L671" i="43"/>
  <c r="L679" i="43"/>
  <c r="L687" i="43"/>
  <c r="L695" i="43"/>
  <c r="L703" i="43"/>
  <c r="L711" i="43"/>
  <c r="L719" i="43"/>
  <c r="L727" i="43"/>
  <c r="L735" i="43"/>
  <c r="L743" i="43"/>
  <c r="L751" i="43"/>
  <c r="L759" i="43"/>
  <c r="L767" i="43"/>
  <c r="L775" i="43"/>
  <c r="L783" i="43"/>
  <c r="L791" i="43"/>
  <c r="L799" i="43"/>
  <c r="L807" i="43"/>
  <c r="L815" i="43"/>
  <c r="L823" i="43"/>
  <c r="L831" i="43"/>
  <c r="L839" i="43"/>
  <c r="L847" i="43"/>
  <c r="L855" i="43"/>
  <c r="L863" i="43"/>
  <c r="L871" i="43"/>
  <c r="L879" i="43"/>
  <c r="L887" i="43"/>
  <c r="L895" i="43"/>
  <c r="L903" i="43"/>
  <c r="L911" i="43"/>
  <c r="L919" i="43"/>
  <c r="L927" i="43"/>
  <c r="L935" i="43"/>
  <c r="L943" i="43"/>
  <c r="L951" i="43"/>
  <c r="L959" i="43"/>
  <c r="L967" i="43"/>
  <c r="L975" i="43"/>
  <c r="L983" i="43"/>
  <c r="L991" i="43"/>
  <c r="L999" i="43"/>
  <c r="L1007" i="43"/>
  <c r="L1015" i="43"/>
  <c r="L1023" i="43"/>
  <c r="L1031" i="43"/>
  <c r="L1039" i="43"/>
  <c r="L1055" i="43"/>
  <c r="L1071" i="43"/>
  <c r="L1087" i="43"/>
  <c r="L1103" i="43"/>
  <c r="L1119" i="43"/>
  <c r="L1135" i="43"/>
  <c r="L1151" i="43"/>
  <c r="L1171" i="43"/>
  <c r="L1193" i="43"/>
  <c r="L1214" i="43"/>
  <c r="L1235" i="43"/>
  <c r="L1257" i="43"/>
  <c r="L1278" i="43"/>
  <c r="L1299" i="43"/>
  <c r="L1331" i="43"/>
  <c r="L1363" i="43"/>
  <c r="L1395" i="43"/>
  <c r="L1427" i="43"/>
  <c r="L1459" i="43"/>
  <c r="L1491" i="43"/>
  <c r="L1523" i="43"/>
  <c r="L1555" i="43"/>
  <c r="L1587" i="43"/>
  <c r="L1619" i="43"/>
  <c r="L1651" i="43"/>
  <c r="L1683" i="43"/>
  <c r="L1715" i="43"/>
  <c r="L1754" i="43"/>
  <c r="L1797" i="43"/>
  <c r="L1839" i="43"/>
  <c r="L1882" i="43"/>
  <c r="L1925" i="43"/>
  <c r="L1967" i="43"/>
  <c r="L2010" i="43"/>
  <c r="L2053" i="43"/>
  <c r="L2095" i="43"/>
  <c r="L2138" i="43"/>
  <c r="L2181" i="43"/>
  <c r="L2233" i="43"/>
  <c r="N43" i="43"/>
  <c r="N107" i="43"/>
  <c r="N171" i="43"/>
  <c r="N235" i="43"/>
  <c r="N299" i="43"/>
  <c r="N363" i="43"/>
  <c r="N427" i="43"/>
  <c r="N547" i="43"/>
  <c r="N675" i="43"/>
  <c r="N815" i="43"/>
  <c r="N1071" i="43"/>
  <c r="N1434" i="43"/>
  <c r="J438" i="43"/>
  <c r="J711" i="43"/>
  <c r="J1083" i="43"/>
  <c r="J2210" i="43"/>
  <c r="L8" i="43"/>
  <c r="L16" i="43"/>
  <c r="L24" i="43"/>
  <c r="L32" i="43"/>
  <c r="L40" i="43"/>
  <c r="L48" i="43"/>
  <c r="L56" i="43"/>
  <c r="L64" i="43"/>
  <c r="L72" i="43"/>
  <c r="L80" i="43"/>
  <c r="L88" i="43"/>
  <c r="L96" i="43"/>
  <c r="L104" i="43"/>
  <c r="L112" i="43"/>
  <c r="L120" i="43"/>
  <c r="L128" i="43"/>
  <c r="L136" i="43"/>
  <c r="L144" i="43"/>
  <c r="L152" i="43"/>
  <c r="L160" i="43"/>
  <c r="L168" i="43"/>
  <c r="L176" i="43"/>
  <c r="L184" i="43"/>
  <c r="L192" i="43"/>
  <c r="L200" i="43"/>
  <c r="L208" i="43"/>
  <c r="L216" i="43"/>
  <c r="L224" i="43"/>
  <c r="L232" i="43"/>
  <c r="L240" i="43"/>
  <c r="L248" i="43"/>
  <c r="L256" i="43"/>
  <c r="L264" i="43"/>
  <c r="L272" i="43"/>
  <c r="L280" i="43"/>
  <c r="L288" i="43"/>
  <c r="L296" i="43"/>
  <c r="L304" i="43"/>
  <c r="L312" i="43"/>
  <c r="L320" i="43"/>
  <c r="L328" i="43"/>
  <c r="L336" i="43"/>
  <c r="L344" i="43"/>
  <c r="L352" i="43"/>
  <c r="L360" i="43"/>
  <c r="L368" i="43"/>
  <c r="L376" i="43"/>
  <c r="L384" i="43"/>
  <c r="L392" i="43"/>
  <c r="L400" i="43"/>
  <c r="L408" i="43"/>
  <c r="L416" i="43"/>
  <c r="L424" i="43"/>
  <c r="L432" i="43"/>
  <c r="L440" i="43"/>
  <c r="L448" i="43"/>
  <c r="L456" i="43"/>
  <c r="L464" i="43"/>
  <c r="L472" i="43"/>
  <c r="L480" i="43"/>
  <c r="L488" i="43"/>
  <c r="L496" i="43"/>
  <c r="L504" i="43"/>
  <c r="L512" i="43"/>
  <c r="L520" i="43"/>
  <c r="L528" i="43"/>
  <c r="L536" i="43"/>
  <c r="L544" i="43"/>
  <c r="L552" i="43"/>
  <c r="L560" i="43"/>
  <c r="L568" i="43"/>
  <c r="L576" i="43"/>
  <c r="L584" i="43"/>
  <c r="L592" i="43"/>
  <c r="L600" i="43"/>
  <c r="L608" i="43"/>
  <c r="L616" i="43"/>
  <c r="L624" i="43"/>
  <c r="L632" i="43"/>
  <c r="L640" i="43"/>
  <c r="L648" i="43"/>
  <c r="L656" i="43"/>
  <c r="L664" i="43"/>
  <c r="L672" i="43"/>
  <c r="L680" i="43"/>
  <c r="L688" i="43"/>
  <c r="L696" i="43"/>
  <c r="L704" i="43"/>
  <c r="L712" i="43"/>
  <c r="L720" i="43"/>
  <c r="L728" i="43"/>
  <c r="L736" i="43"/>
  <c r="L744" i="43"/>
  <c r="L752" i="43"/>
  <c r="L760" i="43"/>
  <c r="L768" i="43"/>
  <c r="L776" i="43"/>
  <c r="L784" i="43"/>
  <c r="L792" i="43"/>
  <c r="L800" i="43"/>
  <c r="L808" i="43"/>
  <c r="L816" i="43"/>
  <c r="L824" i="43"/>
  <c r="L832" i="43"/>
  <c r="L840" i="43"/>
  <c r="L848" i="43"/>
  <c r="L856" i="43"/>
  <c r="L864" i="43"/>
  <c r="L872" i="43"/>
  <c r="L880" i="43"/>
  <c r="L888" i="43"/>
  <c r="L896" i="43"/>
  <c r="L904" i="43"/>
  <c r="L912" i="43"/>
  <c r="L920" i="43"/>
  <c r="L928" i="43"/>
  <c r="L936" i="43"/>
  <c r="L944" i="43"/>
  <c r="L952" i="43"/>
  <c r="L960" i="43"/>
  <c r="L968" i="43"/>
  <c r="L976" i="43"/>
  <c r="L984" i="43"/>
  <c r="L992" i="43"/>
  <c r="L1000" i="43"/>
  <c r="L1008" i="43"/>
  <c r="L1016" i="43"/>
  <c r="L1024" i="43"/>
  <c r="L1032" i="43"/>
  <c r="L1043" i="43"/>
  <c r="L1059" i="43"/>
  <c r="L1075" i="43"/>
  <c r="L1091" i="43"/>
  <c r="L1107" i="43"/>
  <c r="L1123" i="43"/>
  <c r="L1139" i="43"/>
  <c r="L1155" i="43"/>
  <c r="L1177" i="43"/>
  <c r="L1198" i="43"/>
  <c r="L1219" i="43"/>
  <c r="L1241" i="43"/>
  <c r="L1262" i="43"/>
  <c r="L1283" i="43"/>
  <c r="L1307" i="43"/>
  <c r="L1339" i="43"/>
  <c r="L1371" i="43"/>
  <c r="L1403" i="43"/>
  <c r="L1435" i="43"/>
  <c r="L1467" i="43"/>
  <c r="L1499" i="43"/>
  <c r="L1531" i="43"/>
  <c r="L1563" i="43"/>
  <c r="L1595" i="43"/>
  <c r="L1627" i="43"/>
  <c r="L1659" i="43"/>
  <c r="L1691" i="43"/>
  <c r="L1723" i="43"/>
  <c r="L1765" i="43"/>
  <c r="L1807" i="43"/>
  <c r="L1850" i="43"/>
  <c r="L1893" i="43"/>
  <c r="L1935" i="43"/>
  <c r="L1978" i="43"/>
  <c r="L2021" i="43"/>
  <c r="L2063" i="43"/>
  <c r="L2106" i="43"/>
  <c r="L2149" i="43"/>
  <c r="L2191" i="43"/>
  <c r="L2249" i="43"/>
  <c r="N59" i="43"/>
  <c r="N123" i="43"/>
  <c r="N187" i="43"/>
  <c r="N251" i="43"/>
  <c r="N315" i="43"/>
  <c r="N379" i="43"/>
  <c r="N451" i="43"/>
  <c r="N579" i="43"/>
  <c r="N707" i="43"/>
  <c r="N879" i="43"/>
  <c r="N1135" i="43"/>
  <c r="N1690" i="43"/>
  <c r="J88" i="43"/>
  <c r="J332" i="43"/>
  <c r="J2054" i="43"/>
  <c r="J259" i="43"/>
  <c r="J2213" i="43"/>
  <c r="J1926" i="43"/>
  <c r="T308" i="43"/>
  <c r="J79" i="43"/>
  <c r="J1134" i="43"/>
  <c r="J1321" i="43"/>
  <c r="J229" i="43"/>
  <c r="J1471" i="43"/>
  <c r="J126" i="43"/>
  <c r="J1246" i="43"/>
  <c r="J369" i="43"/>
  <c r="J1425" i="43"/>
  <c r="J314" i="43"/>
  <c r="J1490" i="43"/>
  <c r="J537" i="43"/>
  <c r="J1811" i="43"/>
  <c r="J1567" i="43"/>
  <c r="J1006" i="43"/>
  <c r="J504" i="43"/>
  <c r="J1027" i="43"/>
  <c r="J1172" i="43"/>
  <c r="J1924" i="43"/>
  <c r="J1999" i="43"/>
  <c r="J2246" i="43"/>
  <c r="J856" i="43"/>
  <c r="J2185" i="43"/>
  <c r="J542" i="43"/>
  <c r="J1053" i="43"/>
  <c r="J2211" i="43"/>
  <c r="J1064" i="43"/>
  <c r="J201" i="43"/>
  <c r="J902" i="43"/>
  <c r="J1307" i="43"/>
  <c r="J623" i="43"/>
  <c r="J1546" i="43"/>
  <c r="J936" i="43"/>
  <c r="J653" i="43"/>
  <c r="J21" i="43"/>
  <c r="J1479" i="43"/>
  <c r="J1482" i="43"/>
  <c r="J1207" i="43"/>
  <c r="J695" i="43"/>
  <c r="J1217" i="43"/>
  <c r="J965" i="43"/>
  <c r="J294" i="43"/>
  <c r="J2071" i="43"/>
  <c r="J2029" i="43"/>
  <c r="J2203" i="43"/>
  <c r="J298" i="43"/>
  <c r="J304" i="43"/>
  <c r="J735" i="43"/>
  <c r="J1847" i="43"/>
  <c r="J66" i="43"/>
  <c r="J744" i="43"/>
  <c r="J979" i="43"/>
  <c r="J355" i="43"/>
  <c r="J380" i="43"/>
  <c r="J403" i="43"/>
  <c r="J84" i="43"/>
  <c r="J95" i="43"/>
  <c r="J449" i="43"/>
  <c r="J1506" i="43"/>
  <c r="J1573" i="43"/>
  <c r="J835" i="43"/>
  <c r="J1450" i="43"/>
  <c r="J1636" i="43"/>
  <c r="J1532" i="43"/>
  <c r="J1748" i="43"/>
  <c r="J2242" i="43"/>
  <c r="J1836" i="43"/>
  <c r="J2175" i="43"/>
  <c r="J1189" i="43"/>
  <c r="J1054" i="43"/>
  <c r="J878" i="43"/>
  <c r="J1801" i="43"/>
  <c r="J889" i="43"/>
  <c r="J905" i="43"/>
  <c r="J2144" i="43"/>
  <c r="J624" i="43"/>
  <c r="J1597" i="43"/>
  <c r="J1204" i="43"/>
  <c r="J657" i="43"/>
  <c r="J666" i="43"/>
  <c r="J2145" i="43"/>
  <c r="J272" i="43"/>
  <c r="J1107" i="43"/>
  <c r="J1550" i="43"/>
  <c r="J1114" i="43"/>
  <c r="J1553" i="43"/>
  <c r="J46" i="43"/>
  <c r="J2093" i="43"/>
  <c r="J2000" i="43"/>
  <c r="J2178" i="43"/>
  <c r="J55" i="43"/>
  <c r="J307" i="43"/>
  <c r="J1327" i="43"/>
  <c r="J1653" i="43"/>
  <c r="J123" i="43"/>
  <c r="J97" i="43"/>
  <c r="J417" i="43"/>
  <c r="J771" i="43"/>
  <c r="J358" i="43"/>
  <c r="J336" i="43"/>
  <c r="J1911" i="43"/>
  <c r="J1332" i="43"/>
  <c r="J2084" i="43"/>
  <c r="J1127" i="43"/>
  <c r="J1604" i="43"/>
  <c r="J1116" i="43"/>
  <c r="J1318" i="43"/>
  <c r="J28" i="43"/>
  <c r="J1099" i="43"/>
  <c r="J635" i="43"/>
  <c r="J615" i="43"/>
  <c r="J896" i="43"/>
  <c r="J883" i="43"/>
  <c r="J551" i="43"/>
  <c r="J169" i="43"/>
  <c r="J2117" i="43"/>
  <c r="J1742" i="43"/>
  <c r="J1966" i="43"/>
  <c r="J1001" i="43"/>
  <c r="J436" i="43"/>
  <c r="J773" i="43"/>
  <c r="J343" i="43"/>
  <c r="J320" i="43"/>
  <c r="J1867" i="43"/>
  <c r="J2044" i="43"/>
  <c r="J698" i="43"/>
  <c r="J34" i="43"/>
  <c r="J257" i="43"/>
  <c r="J225" i="43"/>
  <c r="J1086" i="43"/>
  <c r="J1198" i="43"/>
  <c r="J1695" i="43"/>
  <c r="J562" i="43"/>
  <c r="J1898" i="43"/>
  <c r="J2048" i="43"/>
  <c r="J1683" i="43"/>
  <c r="J1009" i="43"/>
  <c r="J1616" i="43"/>
  <c r="F456" i="43"/>
  <c r="T652" i="43"/>
  <c r="T446" i="43"/>
  <c r="J450" i="43"/>
  <c r="J785" i="43"/>
  <c r="J416" i="43"/>
  <c r="J383" i="43"/>
  <c r="J761" i="43"/>
  <c r="J749" i="43"/>
  <c r="J327" i="43"/>
  <c r="J1237" i="43"/>
  <c r="J2233" i="43"/>
  <c r="J296" i="43"/>
  <c r="J1124" i="43"/>
  <c r="J1840" i="43"/>
  <c r="J956" i="43"/>
  <c r="J679" i="43"/>
  <c r="J1601" i="43"/>
  <c r="J1697" i="43"/>
  <c r="J915" i="43"/>
  <c r="J892" i="43"/>
  <c r="J1059" i="43"/>
  <c r="J176" i="43"/>
  <c r="J1540" i="43"/>
  <c r="J2215" i="43"/>
  <c r="J1377" i="43"/>
  <c r="J1167" i="43"/>
  <c r="J478" i="43"/>
  <c r="T971" i="43"/>
  <c r="T1247" i="43"/>
  <c r="F125" i="43"/>
  <c r="F117" i="43"/>
  <c r="F112" i="43"/>
  <c r="F444" i="43"/>
  <c r="F108" i="43"/>
  <c r="F434" i="43"/>
  <c r="F96" i="43"/>
  <c r="F91" i="43"/>
  <c r="F89" i="43"/>
  <c r="F426" i="43"/>
  <c r="F779" i="43"/>
  <c r="F422" i="43"/>
  <c r="F1245" i="43"/>
  <c r="F81" i="43"/>
  <c r="F408" i="43"/>
  <c r="F77" i="43"/>
  <c r="F395" i="43"/>
  <c r="F391" i="43"/>
  <c r="F74" i="43"/>
  <c r="F378" i="43"/>
  <c r="F375" i="43"/>
  <c r="F367" i="43"/>
  <c r="F361" i="43"/>
  <c r="F353" i="43"/>
  <c r="F348" i="43"/>
  <c r="F756" i="43"/>
  <c r="F755" i="43"/>
  <c r="F1495" i="43"/>
  <c r="F72" i="43"/>
  <c r="F748" i="43"/>
  <c r="F70" i="43"/>
  <c r="F742" i="43"/>
  <c r="F1339" i="43"/>
  <c r="F1762" i="43"/>
  <c r="F1611" i="43"/>
  <c r="F325" i="43"/>
  <c r="F976" i="43"/>
  <c r="F1494" i="43"/>
  <c r="F1337" i="43"/>
  <c r="F1845" i="43"/>
  <c r="F1335" i="43"/>
  <c r="F1420" i="43"/>
  <c r="F1329" i="43"/>
  <c r="F733" i="43"/>
  <c r="F727" i="43"/>
  <c r="F306" i="43"/>
  <c r="F1960" i="43"/>
  <c r="H116" i="43"/>
  <c r="H109" i="43"/>
  <c r="H103" i="43"/>
  <c r="H430" i="43"/>
  <c r="H425" i="43"/>
  <c r="H421" i="43"/>
  <c r="H411" i="43"/>
  <c r="H398" i="43"/>
  <c r="H76" i="43"/>
  <c r="H767" i="43"/>
  <c r="H765" i="43"/>
  <c r="H349" i="43"/>
  <c r="H1244" i="43"/>
  <c r="H752" i="43"/>
  <c r="H1426" i="43"/>
  <c r="H1242" i="43"/>
  <c r="H1654" i="43"/>
  <c r="H63" i="43"/>
  <c r="H1132" i="43"/>
  <c r="H1609" i="43"/>
  <c r="H1415" i="43"/>
  <c r="H728" i="43"/>
  <c r="H721" i="43"/>
  <c r="H715" i="43"/>
  <c r="H2221" i="43"/>
  <c r="H2056" i="43"/>
  <c r="H1760" i="43"/>
  <c r="H1323" i="43"/>
  <c r="H1910" i="43"/>
  <c r="H2097" i="43"/>
  <c r="H1125" i="43"/>
  <c r="H2070" i="43"/>
  <c r="H1121" i="43"/>
  <c r="H706" i="43"/>
  <c r="H1321" i="43"/>
  <c r="H1119" i="43"/>
  <c r="H1488" i="43"/>
  <c r="H1931" i="43"/>
  <c r="H1114" i="43"/>
  <c r="H1602" i="43"/>
  <c r="H1214" i="43"/>
  <c r="H694" i="43"/>
  <c r="H1318" i="43"/>
  <c r="H285" i="43"/>
  <c r="H282" i="43"/>
  <c r="H33" i="43"/>
  <c r="H272" i="43"/>
  <c r="H30" i="43"/>
  <c r="H2140" i="43"/>
  <c r="H1478" i="43"/>
  <c r="H259" i="43"/>
  <c r="H667" i="43"/>
  <c r="H941" i="43"/>
  <c r="H657" i="43"/>
  <c r="H233" i="43"/>
  <c r="H12" i="43"/>
  <c r="H1201" i="43"/>
  <c r="H635" i="43"/>
  <c r="H1089" i="43"/>
  <c r="H2155" i="43"/>
  <c r="H928" i="43"/>
  <c r="H624" i="43"/>
  <c r="H618" i="43"/>
  <c r="H607" i="43"/>
  <c r="H211" i="43"/>
  <c r="H1076" i="43"/>
  <c r="H207" i="43"/>
  <c r="H890" i="43"/>
  <c r="H1595" i="43"/>
  <c r="H1389" i="43"/>
  <c r="H1060" i="43"/>
  <c r="H1799" i="43"/>
  <c r="H870" i="43"/>
  <c r="H174" i="43"/>
  <c r="H538" i="43"/>
  <c r="H2165" i="43"/>
  <c r="H857" i="43"/>
  <c r="H1382" i="43"/>
  <c r="H2216" i="43"/>
  <c r="H163" i="43"/>
  <c r="H1831" i="43"/>
  <c r="H2135" i="43"/>
  <c r="H1637" i="43"/>
  <c r="H1738" i="43"/>
  <c r="H1169" i="43"/>
  <c r="H2122" i="43"/>
  <c r="H1580" i="43"/>
  <c r="H1578" i="43"/>
  <c r="H156" i="43"/>
  <c r="H150" i="43"/>
  <c r="H2087" i="43"/>
  <c r="H1892" i="43"/>
  <c r="H1728" i="43"/>
  <c r="H1353" i="43"/>
  <c r="H140" i="43"/>
  <c r="H1666" i="43"/>
  <c r="H809" i="43"/>
  <c r="H1890" i="43"/>
  <c r="H2169" i="43"/>
  <c r="H1145" i="43"/>
  <c r="H136" i="43"/>
  <c r="H1962" i="43"/>
  <c r="H1850" i="43"/>
  <c r="F124" i="43"/>
  <c r="F116" i="43"/>
  <c r="F111" i="43"/>
  <c r="F109" i="43"/>
  <c r="F437" i="43"/>
  <c r="F103" i="43"/>
  <c r="F433" i="43"/>
  <c r="F430" i="43"/>
  <c r="F427" i="43"/>
  <c r="F783" i="43"/>
  <c r="F424" i="43"/>
  <c r="F778" i="43"/>
  <c r="F419" i="43"/>
  <c r="F414" i="43"/>
  <c r="F407" i="43"/>
  <c r="F402" i="43"/>
  <c r="F394" i="43"/>
  <c r="F390" i="43"/>
  <c r="F385" i="43"/>
  <c r="F770" i="43"/>
  <c r="F374" i="43"/>
  <c r="F366" i="43"/>
  <c r="F360" i="43"/>
  <c r="F352" i="43"/>
  <c r="F347" i="43"/>
  <c r="F981" i="43"/>
  <c r="F344" i="43"/>
  <c r="F753" i="43"/>
  <c r="F337" i="43"/>
  <c r="F977" i="43"/>
  <c r="F69" i="43"/>
  <c r="F330" i="43"/>
  <c r="F1338" i="43"/>
  <c r="F1912" i="43"/>
  <c r="F1654" i="43"/>
  <c r="F326" i="43"/>
  <c r="F63" i="43"/>
  <c r="F321" i="43"/>
  <c r="F1132" i="43"/>
  <c r="F1761" i="43"/>
  <c r="F1609" i="43"/>
  <c r="F1238" i="43"/>
  <c r="F1415" i="43"/>
  <c r="F736" i="43"/>
  <c r="F728" i="43"/>
  <c r="F724" i="43"/>
  <c r="F721" i="43"/>
  <c r="F305" i="43"/>
  <c r="F715" i="43"/>
  <c r="F2222" i="43"/>
  <c r="F2221" i="43"/>
  <c r="F299" i="43"/>
  <c r="F2056" i="43"/>
  <c r="F1868" i="43"/>
  <c r="F974" i="43"/>
  <c r="F1607" i="43"/>
  <c r="F2167" i="43"/>
  <c r="F1410" i="43"/>
  <c r="F971" i="43"/>
  <c r="F1979" i="43"/>
  <c r="F2083" i="43"/>
  <c r="F2096" i="43"/>
  <c r="F2094" i="43"/>
  <c r="F2062" i="43"/>
  <c r="F1909" i="43"/>
  <c r="F1652" i="43"/>
  <c r="F1234" i="43"/>
  <c r="F52" i="43"/>
  <c r="F295" i="43"/>
  <c r="F292" i="43"/>
  <c r="F1228" i="43"/>
  <c r="F1490" i="43"/>
  <c r="F1841" i="43"/>
  <c r="F1706" i="43"/>
  <c r="F966" i="43"/>
  <c r="F1488" i="43"/>
  <c r="F1222" i="43"/>
  <c r="F1931" i="43"/>
  <c r="F1805" i="43"/>
  <c r="F1114" i="43"/>
  <c r="F1929" i="43"/>
  <c r="F1602" i="43"/>
  <c r="F287" i="43"/>
  <c r="F1214" i="43"/>
  <c r="F1213" i="43"/>
  <c r="F696" i="43"/>
  <c r="F1956" i="43"/>
  <c r="F1395" i="43"/>
  <c r="F689" i="43"/>
  <c r="F40" i="43"/>
  <c r="F273" i="43"/>
  <c r="F2023" i="43"/>
  <c r="F270" i="43"/>
  <c r="F265" i="43"/>
  <c r="F2034" i="43"/>
  <c r="F677" i="43"/>
  <c r="F673" i="43"/>
  <c r="F23" i="43"/>
  <c r="F249" i="43"/>
  <c r="F1099" i="43"/>
  <c r="F243" i="43"/>
  <c r="F655" i="43"/>
  <c r="F232" i="43"/>
  <c r="F646" i="43"/>
  <c r="F1204" i="43"/>
  <c r="F640" i="43"/>
  <c r="F1598" i="43"/>
  <c r="F1309" i="43"/>
  <c r="F1974" i="43"/>
  <c r="F631" i="43"/>
  <c r="F626" i="43"/>
  <c r="F621" i="43"/>
  <c r="F613" i="43"/>
  <c r="F214" i="43"/>
  <c r="F213" i="43"/>
  <c r="F1081" i="43"/>
  <c r="F597" i="43"/>
  <c r="F593" i="43"/>
  <c r="F896" i="43"/>
  <c r="F590" i="43"/>
  <c r="F588" i="43"/>
  <c r="F2252" i="43"/>
  <c r="F1645" i="43"/>
  <c r="F1801" i="43"/>
  <c r="F1063" i="43"/>
  <c r="F881" i="43"/>
  <c r="F1056" i="43"/>
  <c r="F2130" i="43"/>
  <c r="F188" i="43"/>
  <c r="F560" i="43"/>
  <c r="F554" i="43"/>
  <c r="F549" i="43"/>
  <c r="F868" i="43"/>
  <c r="F539" i="43"/>
  <c r="F1468" i="43"/>
  <c r="F2066" i="43"/>
  <c r="F2129" i="43"/>
  <c r="F169" i="43"/>
  <c r="F529" i="43"/>
  <c r="F1293" i="43"/>
  <c r="F852" i="43"/>
  <c r="F1183" i="43"/>
  <c r="F2141" i="43"/>
  <c r="F2197" i="43"/>
  <c r="F2115" i="43"/>
  <c r="F2040" i="43"/>
  <c r="F1926" i="43"/>
  <c r="F1586" i="43"/>
  <c r="F1883" i="43"/>
  <c r="F1690" i="43"/>
  <c r="F2136" i="43"/>
  <c r="F1038" i="43"/>
  <c r="F1740" i="43"/>
  <c r="F1530" i="43"/>
  <c r="F2006" i="43"/>
  <c r="F1032" i="43"/>
  <c r="F2016" i="43"/>
  <c r="F1170" i="43"/>
  <c r="F1827" i="43"/>
  <c r="F1281" i="43"/>
  <c r="F1521" i="43"/>
  <c r="F1628" i="43"/>
  <c r="F1965" i="43"/>
  <c r="F1446" i="43"/>
  <c r="F1020" i="43"/>
  <c r="F1944" i="43"/>
  <c r="F1015" i="43"/>
  <c r="F2038" i="43"/>
  <c r="F1443" i="43"/>
  <c r="F1164" i="43"/>
  <c r="F148" i="43"/>
  <c r="F1008" i="43"/>
  <c r="F1277" i="43"/>
  <c r="F488" i="43"/>
  <c r="F1509" i="43"/>
  <c r="F822" i="43"/>
  <c r="F1825" i="43"/>
  <c r="F145" i="43"/>
  <c r="F1434" i="43"/>
  <c r="F1943" i="43"/>
  <c r="F142" i="43"/>
  <c r="F811" i="43"/>
  <c r="F1264" i="43"/>
  <c r="F1916" i="43"/>
  <c r="F2032" i="43"/>
  <c r="F808" i="43"/>
  <c r="F2010" i="43"/>
  <c r="F1147" i="43"/>
  <c r="F989" i="43"/>
  <c r="F988" i="43"/>
  <c r="F138" i="43"/>
  <c r="F133" i="43"/>
  <c r="F1994" i="43"/>
  <c r="F1500" i="43"/>
  <c r="F1498" i="43"/>
  <c r="F1248" i="43"/>
  <c r="H452" i="43"/>
  <c r="H102" i="43"/>
  <c r="H87" i="43"/>
  <c r="H420" i="43"/>
  <c r="H397" i="43"/>
  <c r="H377" i="43"/>
  <c r="H763" i="43"/>
  <c r="H751" i="43"/>
  <c r="H1241" i="43"/>
  <c r="H1240" i="43"/>
  <c r="H1239" i="43"/>
  <c r="H1414" i="43"/>
  <c r="H720" i="43"/>
  <c r="H2230" i="43"/>
  <c r="H1991" i="43"/>
  <c r="H1411" i="43"/>
  <c r="H2134" i="43"/>
  <c r="H1959" i="43"/>
  <c r="H1493" i="43"/>
  <c r="H1320" i="43"/>
  <c r="H1224" i="43"/>
  <c r="H1219" i="43"/>
  <c r="H1704" i="43"/>
  <c r="H286" i="43"/>
  <c r="H690" i="43"/>
  <c r="H274" i="43"/>
  <c r="H683" i="43"/>
  <c r="H678" i="43"/>
  <c r="H258" i="43"/>
  <c r="H664" i="43"/>
  <c r="H656" i="43"/>
  <c r="H647" i="43"/>
  <c r="H223" i="43"/>
  <c r="H1088" i="43"/>
  <c r="H632" i="43"/>
  <c r="H918" i="43"/>
  <c r="H1390" i="43"/>
  <c r="H907" i="43"/>
  <c r="H206" i="43"/>
  <c r="H1068" i="43"/>
  <c r="H1594" i="43"/>
  <c r="H888" i="43"/>
  <c r="H574" i="43"/>
  <c r="H567" i="43"/>
  <c r="H545" i="43"/>
  <c r="H536" i="43"/>
  <c r="H1590" i="43"/>
  <c r="H1296" i="43"/>
  <c r="H2171" i="43"/>
  <c r="H2111" i="43"/>
  <c r="H1792" i="43"/>
  <c r="H849" i="43"/>
  <c r="H1458" i="43"/>
  <c r="H1923" i="43"/>
  <c r="H1635" i="43"/>
  <c r="H1453" i="43"/>
  <c r="H518" i="43"/>
  <c r="H2039" i="43"/>
  <c r="H2149" i="43"/>
  <c r="H1013" i="43"/>
  <c r="H501" i="43"/>
  <c r="H1279" i="43"/>
  <c r="H1274" i="43"/>
  <c r="H1774" i="43"/>
  <c r="H1000" i="43"/>
  <c r="H1725" i="43"/>
  <c r="H1264" i="43"/>
  <c r="H2032" i="43"/>
  <c r="H2010" i="43"/>
  <c r="H2164" i="43"/>
  <c r="H988" i="43"/>
  <c r="H133" i="43"/>
  <c r="H1340" i="43"/>
  <c r="H788" i="43"/>
  <c r="F127" i="43"/>
  <c r="F123" i="43"/>
  <c r="F119" i="43"/>
  <c r="F452" i="43"/>
  <c r="F451" i="43"/>
  <c r="F449" i="43"/>
  <c r="F110" i="43"/>
  <c r="F443" i="43"/>
  <c r="F439" i="43"/>
  <c r="F436" i="43"/>
  <c r="F105" i="43"/>
  <c r="F102" i="43"/>
  <c r="F98" i="43"/>
  <c r="F95" i="43"/>
  <c r="F93" i="43"/>
  <c r="F90" i="43"/>
  <c r="F786" i="43"/>
  <c r="F88" i="43"/>
  <c r="F782" i="43"/>
  <c r="F87" i="43"/>
  <c r="F1247" i="43"/>
  <c r="F84" i="43"/>
  <c r="F82" i="43"/>
  <c r="F420" i="43"/>
  <c r="F418" i="43"/>
  <c r="F416" i="43"/>
  <c r="F413" i="43"/>
  <c r="F410" i="43"/>
  <c r="F406" i="43"/>
  <c r="F403" i="43"/>
  <c r="F401" i="43"/>
  <c r="F397" i="43"/>
  <c r="F393" i="43"/>
  <c r="F771" i="43"/>
  <c r="F389" i="43"/>
  <c r="F75" i="43"/>
  <c r="F384" i="43"/>
  <c r="F380" i="43"/>
  <c r="F769" i="43"/>
  <c r="F377" i="43"/>
  <c r="F373" i="43"/>
  <c r="F369" i="43"/>
  <c r="F365" i="43"/>
  <c r="F363" i="43"/>
  <c r="F359" i="43"/>
  <c r="F355" i="43"/>
  <c r="F351" i="43"/>
  <c r="F763" i="43"/>
  <c r="F346" i="43"/>
  <c r="F758" i="43"/>
  <c r="F1140" i="43"/>
  <c r="F1557" i="43"/>
  <c r="F754" i="43"/>
  <c r="F979" i="43"/>
  <c r="F340" i="43"/>
  <c r="F751" i="43"/>
  <c r="F978" i="43"/>
  <c r="F749" i="43"/>
  <c r="F747" i="43"/>
  <c r="F746" i="43"/>
  <c r="F333" i="43"/>
  <c r="F744" i="43"/>
  <c r="F67" i="43"/>
  <c r="F1241" i="43"/>
  <c r="F1556" i="43"/>
  <c r="F1911" i="43"/>
  <c r="F1933" i="43"/>
  <c r="F1240" i="43"/>
  <c r="F328" i="43"/>
  <c r="F66" i="43"/>
  <c r="F324" i="43"/>
  <c r="F322" i="43"/>
  <c r="F1135" i="43"/>
  <c r="F320" i="43"/>
  <c r="F61" i="43"/>
  <c r="F1239" i="43"/>
  <c r="F1422" i="43"/>
  <c r="F1847" i="43"/>
  <c r="F1808" i="43"/>
  <c r="F1555" i="43"/>
  <c r="F1333" i="43"/>
  <c r="F1237" i="43"/>
  <c r="F1418" i="43"/>
  <c r="F1414" i="43"/>
  <c r="F1328" i="43"/>
  <c r="F735" i="43"/>
  <c r="F731" i="43"/>
  <c r="F318" i="43"/>
  <c r="F315" i="43"/>
  <c r="F314" i="43"/>
  <c r="F310" i="43"/>
  <c r="F720" i="43"/>
  <c r="F308" i="43"/>
  <c r="F304" i="43"/>
  <c r="F58" i="43"/>
  <c r="F714" i="43"/>
  <c r="F56" i="43"/>
  <c r="F2233" i="43"/>
  <c r="F2231" i="43"/>
  <c r="F2230" i="43"/>
  <c r="F713" i="43"/>
  <c r="F298" i="43"/>
  <c r="F2239" i="43"/>
  <c r="F1991" i="43"/>
  <c r="F712" i="43"/>
  <c r="F1867" i="43"/>
  <c r="F710" i="43"/>
  <c r="F1759" i="43"/>
  <c r="F1757" i="43"/>
  <c r="F2203" i="43"/>
  <c r="F973" i="43"/>
  <c r="F1411" i="43"/>
  <c r="F1606" i="43"/>
  <c r="F296" i="43"/>
  <c r="F1605" i="43"/>
  <c r="F2002" i="43"/>
  <c r="F1978" i="43"/>
  <c r="F2029" i="43"/>
  <c r="F2073" i="43"/>
  <c r="F2134" i="43"/>
  <c r="F2095" i="43"/>
  <c r="F2044" i="43"/>
  <c r="F2107" i="43"/>
  <c r="F1885" i="43"/>
  <c r="F2072" i="43"/>
  <c r="F2071" i="43"/>
  <c r="F1908" i="43"/>
  <c r="F1959" i="43"/>
  <c r="F1651" i="43"/>
  <c r="F1124" i="43"/>
  <c r="F1122" i="43"/>
  <c r="F1493" i="43"/>
  <c r="F51" i="43"/>
  <c r="F47" i="43"/>
  <c r="F44" i="43"/>
  <c r="F1232" i="43"/>
  <c r="F1120" i="43"/>
  <c r="F1405" i="43"/>
  <c r="F1322" i="43"/>
  <c r="F1320" i="43"/>
  <c r="F1403" i="43"/>
  <c r="F1400" i="43"/>
  <c r="F1650" i="43"/>
  <c r="F968" i="43"/>
  <c r="F1553" i="43"/>
  <c r="F965" i="43"/>
  <c r="F290" i="43"/>
  <c r="F1224" i="43"/>
  <c r="F703" i="43"/>
  <c r="F1117" i="43"/>
  <c r="F1754" i="43"/>
  <c r="F1988" i="43"/>
  <c r="F1806" i="43"/>
  <c r="F1551" i="43"/>
  <c r="F963" i="43"/>
  <c r="F1219" i="43"/>
  <c r="F1216" i="43"/>
  <c r="F1839" i="43"/>
  <c r="F2024" i="43"/>
  <c r="F1398" i="43"/>
  <c r="F42" i="43"/>
  <c r="F698" i="43"/>
  <c r="F960" i="43"/>
  <c r="F1704" i="43"/>
  <c r="F1864" i="43"/>
  <c r="F1212" i="43"/>
  <c r="F695" i="43"/>
  <c r="F1210" i="43"/>
  <c r="F1955" i="43"/>
  <c r="F957" i="43"/>
  <c r="F1110" i="43"/>
  <c r="F284" i="43"/>
  <c r="F1313" i="43"/>
  <c r="F39" i="43"/>
  <c r="F277" i="43"/>
  <c r="F688" i="43"/>
  <c r="F2106" i="43"/>
  <c r="F1483" i="43"/>
  <c r="F269" i="43"/>
  <c r="F682" i="43"/>
  <c r="F949" i="43"/>
  <c r="F1312" i="43"/>
  <c r="F2161" i="43"/>
  <c r="F948" i="43"/>
  <c r="F25" i="43"/>
  <c r="F946" i="43"/>
  <c r="F670" i="43"/>
  <c r="F253" i="43"/>
  <c r="F248" i="43"/>
  <c r="F1975" i="43"/>
  <c r="F663" i="43"/>
  <c r="F18" i="43"/>
  <c r="F1095" i="43"/>
  <c r="F654" i="43"/>
  <c r="F17" i="43"/>
  <c r="F231" i="43"/>
  <c r="F649" i="43"/>
  <c r="F1094" i="43"/>
  <c r="F1203" i="43"/>
  <c r="F643" i="43"/>
  <c r="F639" i="43"/>
  <c r="F1599" i="43"/>
  <c r="F1548" i="43"/>
  <c r="F1547" i="43"/>
  <c r="F1545" i="43"/>
  <c r="F634" i="43"/>
  <c r="F2217" i="43"/>
  <c r="F630" i="43"/>
  <c r="F927" i="43"/>
  <c r="F925" i="43"/>
  <c r="F620" i="43"/>
  <c r="F617" i="43"/>
  <c r="F215" i="43"/>
  <c r="F607" i="43"/>
  <c r="F606" i="43"/>
  <c r="F212" i="43"/>
  <c r="F601" i="43"/>
  <c r="F909" i="43"/>
  <c r="F1078" i="43"/>
  <c r="F596" i="43"/>
  <c r="F901" i="43"/>
  <c r="F207" i="43"/>
  <c r="F895" i="43"/>
  <c r="F891" i="43"/>
  <c r="F1067" i="43"/>
  <c r="F587" i="43"/>
  <c r="F199" i="43"/>
  <c r="F2249" i="43"/>
  <c r="F1644" i="43"/>
  <c r="F1389" i="43"/>
  <c r="F1800" i="43"/>
  <c r="F577" i="43"/>
  <c r="F1062" i="43"/>
  <c r="F1060" i="43"/>
  <c r="F571" i="43"/>
  <c r="F880" i="43"/>
  <c r="F2193" i="43"/>
  <c r="F1799" i="43"/>
  <c r="F874" i="43"/>
  <c r="F561" i="43"/>
  <c r="F559" i="43"/>
  <c r="F870" i="43"/>
  <c r="F553" i="43"/>
  <c r="F1050" i="43"/>
  <c r="F175" i="43"/>
  <c r="F174" i="43"/>
  <c r="F544" i="43"/>
  <c r="F865" i="43"/>
  <c r="F864" i="43"/>
  <c r="F538" i="43"/>
  <c r="F860" i="43"/>
  <c r="F2021" i="43"/>
  <c r="F2191" i="43"/>
  <c r="F2165" i="43"/>
  <c r="F8" i="43"/>
  <c r="F1300" i="43"/>
  <c r="F859" i="43"/>
  <c r="F857" i="43"/>
  <c r="F1539" i="43"/>
  <c r="F527" i="43"/>
  <c r="F851" i="43"/>
  <c r="F1382" i="43"/>
  <c r="F2235" i="43"/>
  <c r="F2162" i="43"/>
  <c r="F1536" i="43"/>
  <c r="F2216" i="43"/>
  <c r="F2124" i="43"/>
  <c r="F1794" i="43"/>
  <c r="F2033" i="43"/>
  <c r="F163" i="43"/>
  <c r="F1790" i="43"/>
  <c r="F1789" i="43"/>
  <c r="F1380" i="43"/>
  <c r="F1831" i="43"/>
  <c r="F1925" i="43"/>
  <c r="F1378" i="43"/>
  <c r="F1786" i="43"/>
  <c r="F2135" i="43"/>
  <c r="F1742" i="43"/>
  <c r="F1584" i="43"/>
  <c r="F1880" i="43"/>
  <c r="F1637" i="43"/>
  <c r="F2153" i="43"/>
  <c r="F1035" i="43"/>
  <c r="F2005" i="43"/>
  <c r="F1738" i="43"/>
  <c r="F2152" i="43"/>
  <c r="F1527" i="43"/>
  <c r="F519" i="43"/>
  <c r="F1169" i="43"/>
  <c r="F1947" i="43"/>
  <c r="F1826" i="43"/>
  <c r="F841" i="43"/>
  <c r="F2122" i="43"/>
  <c r="F1448" i="43"/>
  <c r="F161" i="43"/>
  <c r="F1680" i="43"/>
  <c r="F1580" i="43"/>
  <c r="F1167" i="43"/>
  <c r="F1022" i="43"/>
  <c r="F1677" i="43"/>
  <c r="F1578" i="43"/>
  <c r="F160" i="43"/>
  <c r="F512" i="43"/>
  <c r="F835" i="43"/>
  <c r="F156" i="43"/>
  <c r="F1918" i="43"/>
  <c r="F503" i="43"/>
  <c r="F1442" i="43"/>
  <c r="F150" i="43"/>
  <c r="F1163" i="43"/>
  <c r="F7" i="43"/>
  <c r="F492" i="43"/>
  <c r="F2087" i="43"/>
  <c r="F828" i="43"/>
  <c r="F1361" i="43"/>
  <c r="F487" i="43"/>
  <c r="F1892" i="43"/>
  <c r="F1573" i="43"/>
  <c r="F1357" i="43"/>
  <c r="F1004" i="43"/>
  <c r="F1728" i="43"/>
  <c r="F1675" i="43"/>
  <c r="F486" i="43"/>
  <c r="F1354" i="43"/>
  <c r="F1353" i="43"/>
  <c r="F143" i="43"/>
  <c r="F1727" i="43"/>
  <c r="F1507" i="43"/>
  <c r="F1917" i="43"/>
  <c r="F1270" i="43"/>
  <c r="F1670" i="43"/>
  <c r="F1723" i="43"/>
  <c r="F2077" i="43"/>
  <c r="F1430" i="43"/>
  <c r="F2031" i="43"/>
  <c r="F1259" i="43"/>
  <c r="F993" i="43"/>
  <c r="F2168" i="43"/>
  <c r="F1560" i="43"/>
  <c r="F1427" i="43"/>
  <c r="F1939" i="43"/>
  <c r="F1915" i="43"/>
  <c r="F1343" i="43"/>
  <c r="F1615" i="43"/>
  <c r="F2003" i="43"/>
  <c r="F4" i="43"/>
  <c r="F132" i="43"/>
  <c r="F1257" i="43"/>
  <c r="F1993" i="43"/>
  <c r="F1656" i="43"/>
  <c r="F790" i="43"/>
  <c r="F460" i="43"/>
  <c r="F1764" i="43"/>
  <c r="F1763" i="43"/>
  <c r="H124" i="43"/>
  <c r="H111" i="43"/>
  <c r="H437" i="43"/>
  <c r="H433" i="43"/>
  <c r="H427" i="43"/>
  <c r="H85" i="43"/>
  <c r="H774" i="43"/>
  <c r="H404" i="43"/>
  <c r="H772" i="43"/>
  <c r="H381" i="43"/>
  <c r="H370" i="43"/>
  <c r="H356" i="43"/>
  <c r="H759" i="43"/>
  <c r="H341" i="43"/>
  <c r="H71" i="43"/>
  <c r="H68" i="43"/>
  <c r="H1912" i="43"/>
  <c r="H326" i="43"/>
  <c r="H321" i="43"/>
  <c r="H1761" i="43"/>
  <c r="H1238" i="43"/>
  <c r="H736" i="43"/>
  <c r="H724" i="43"/>
  <c r="H305" i="43"/>
  <c r="H2222" i="43"/>
  <c r="H299" i="43"/>
  <c r="H1868" i="43"/>
  <c r="H2204" i="43"/>
  <c r="H708" i="43"/>
  <c r="H2036" i="43"/>
  <c r="H2053" i="43"/>
  <c r="H2092" i="43"/>
  <c r="H1236" i="43"/>
  <c r="H48" i="43"/>
  <c r="H1406" i="43"/>
  <c r="H1401" i="43"/>
  <c r="H966" i="43"/>
  <c r="H1222" i="43"/>
  <c r="H1805" i="43"/>
  <c r="H1929" i="43"/>
  <c r="H287" i="43"/>
  <c r="H1213" i="43"/>
  <c r="H1484" i="43"/>
  <c r="H1317" i="43"/>
  <c r="H1105" i="43"/>
  <c r="H280" i="43"/>
  <c r="H1701" i="43"/>
  <c r="H271" i="43"/>
  <c r="H26" i="43"/>
  <c r="H1698" i="43"/>
  <c r="H675" i="43"/>
  <c r="H943" i="43"/>
  <c r="H250" i="43"/>
  <c r="H2131" i="43"/>
  <c r="H662" i="43"/>
  <c r="H238" i="43"/>
  <c r="H226" i="43"/>
  <c r="H644" i="43"/>
  <c r="H642" i="43"/>
  <c r="H1984" i="43"/>
  <c r="H1596" i="43"/>
  <c r="H2182" i="43"/>
  <c r="H220" i="43"/>
  <c r="H922" i="43"/>
  <c r="H614" i="43"/>
  <c r="H1307" i="43"/>
  <c r="H909" i="43"/>
  <c r="H903" i="43"/>
  <c r="H892" i="43"/>
  <c r="H587" i="43"/>
  <c r="H2176" i="43"/>
  <c r="H577" i="43"/>
  <c r="H880" i="43"/>
  <c r="H561" i="43"/>
  <c r="H1050" i="43"/>
  <c r="H865" i="43"/>
  <c r="H2021" i="43"/>
  <c r="H1300" i="43"/>
  <c r="H527" i="43"/>
  <c r="H2162" i="43"/>
  <c r="H1794" i="43"/>
  <c r="H1789" i="43"/>
  <c r="H1378" i="43"/>
  <c r="H1584" i="43"/>
  <c r="H1035" i="43"/>
  <c r="H1527" i="43"/>
  <c r="H1826" i="43"/>
  <c r="H161" i="43"/>
  <c r="H1022" i="43"/>
  <c r="H512" i="43"/>
  <c r="H503" i="43"/>
  <c r="H7" i="43"/>
  <c r="H1361" i="43"/>
  <c r="H1357" i="43"/>
  <c r="H486" i="43"/>
  <c r="H1727" i="43"/>
  <c r="H1269" i="43"/>
  <c r="H2076" i="43"/>
  <c r="H1618" i="43"/>
  <c r="H1151" i="43"/>
  <c r="H1853" i="43"/>
  <c r="H1914" i="43"/>
  <c r="H1614" i="43"/>
  <c r="H131" i="43"/>
  <c r="H2009" i="43"/>
  <c r="F121" i="43"/>
  <c r="F114" i="43"/>
  <c r="F447" i="43"/>
  <c r="F441" i="43"/>
  <c r="F107" i="43"/>
  <c r="F100" i="43"/>
  <c r="F431" i="43"/>
  <c r="F429" i="43"/>
  <c r="F780" i="43"/>
  <c r="F423" i="43"/>
  <c r="F776" i="43"/>
  <c r="F775" i="43"/>
  <c r="F412" i="43"/>
  <c r="F405" i="43"/>
  <c r="F399" i="43"/>
  <c r="F982" i="43"/>
  <c r="F387" i="43"/>
  <c r="F382" i="43"/>
  <c r="F73" i="43"/>
  <c r="F371" i="43"/>
  <c r="F766" i="43"/>
  <c r="F357" i="43"/>
  <c r="F764" i="43"/>
  <c r="F760" i="43"/>
  <c r="F345" i="43"/>
  <c r="F342" i="43"/>
  <c r="F338" i="43"/>
  <c r="F750" i="43"/>
  <c r="F1243" i="43"/>
  <c r="F331" i="43"/>
  <c r="F1138" i="43"/>
  <c r="F1424" i="43"/>
  <c r="F1809" i="43"/>
  <c r="F740" i="43"/>
  <c r="F323" i="43"/>
  <c r="F739" i="43"/>
  <c r="F1133" i="43"/>
  <c r="F1712" i="43"/>
  <c r="F1610" i="43"/>
  <c r="F1331" i="43"/>
  <c r="F1416" i="43"/>
  <c r="F737" i="43"/>
  <c r="F729" i="43"/>
  <c r="F725" i="43"/>
  <c r="F312" i="43"/>
  <c r="F722" i="43"/>
  <c r="F718" i="43"/>
  <c r="F60" i="43"/>
  <c r="F716" i="43"/>
  <c r="F301" i="43"/>
  <c r="F2199" i="43"/>
  <c r="F2232" i="43"/>
  <c r="F2214" i="43"/>
  <c r="F2229" i="43"/>
  <c r="F300" i="43"/>
  <c r="F2245" i="43"/>
  <c r="F1961" i="43"/>
  <c r="F1710" i="43"/>
  <c r="F297" i="43"/>
  <c r="F1325" i="43"/>
  <c r="F1324" i="43"/>
  <c r="F1758" i="43"/>
  <c r="F2219" i="43"/>
  <c r="F2250" i="43"/>
  <c r="F1129" i="43"/>
  <c r="F972" i="43"/>
  <c r="F1126" i="43"/>
  <c r="F53" i="43"/>
  <c r="F1842" i="43"/>
  <c r="F1932" i="43"/>
  <c r="F2037" i="43"/>
  <c r="F2063" i="43"/>
  <c r="F2098" i="43"/>
  <c r="F2121" i="43"/>
  <c r="F2045" i="43"/>
  <c r="F2051" i="43"/>
  <c r="F2043" i="43"/>
  <c r="F2042" i="43"/>
  <c r="F2113" i="43"/>
  <c r="F2041" i="43"/>
  <c r="F1708" i="43"/>
  <c r="F1409" i="43"/>
  <c r="F1235" i="43"/>
  <c r="F1233" i="43"/>
  <c r="F707" i="43"/>
  <c r="F49" i="43"/>
  <c r="F45" i="43"/>
  <c r="F293" i="43"/>
  <c r="F969" i="43"/>
  <c r="F1407" i="43"/>
  <c r="F1229" i="43"/>
  <c r="F1226" i="43"/>
  <c r="F1404" i="43"/>
  <c r="F1489" i="43"/>
  <c r="F1755" i="43"/>
  <c r="F1648" i="43"/>
  <c r="F1977" i="43"/>
  <c r="F967" i="43"/>
  <c r="F705" i="43"/>
  <c r="F1552" i="43"/>
  <c r="F289" i="43"/>
  <c r="F1223" i="43"/>
  <c r="F1221" i="43"/>
  <c r="F1907" i="43"/>
  <c r="F2025" i="43"/>
  <c r="F1906" i="43"/>
  <c r="F1115" i="43"/>
  <c r="F961" i="43"/>
  <c r="F1218" i="43"/>
  <c r="F1905" i="43"/>
  <c r="F1647" i="43"/>
  <c r="F1865" i="43"/>
  <c r="F700" i="43"/>
  <c r="F288" i="43"/>
  <c r="F1112" i="43"/>
  <c r="F1215" i="43"/>
  <c r="F1904" i="43"/>
  <c r="F1752" i="43"/>
  <c r="F1549" i="43"/>
  <c r="F693" i="43"/>
  <c r="F1208" i="43"/>
  <c r="F1319" i="43"/>
  <c r="F1396" i="43"/>
  <c r="F1863" i="43"/>
  <c r="F1106" i="43"/>
  <c r="F283" i="43"/>
  <c r="F36" i="43"/>
  <c r="F275" i="43"/>
  <c r="F1206" i="43"/>
  <c r="F1699" i="43"/>
  <c r="F684" i="43"/>
  <c r="F31" i="43"/>
  <c r="F27" i="43"/>
  <c r="F1837" i="43"/>
  <c r="F1901" i="43"/>
  <c r="F1102" i="43"/>
  <c r="F1101" i="43"/>
  <c r="F24" i="43"/>
  <c r="F944" i="43"/>
  <c r="F668" i="43"/>
  <c r="F22" i="43"/>
  <c r="F19" i="43"/>
  <c r="F2160" i="43"/>
  <c r="F1600" i="43"/>
  <c r="F239" i="43"/>
  <c r="F658" i="43"/>
  <c r="F650" i="43"/>
  <c r="F234" i="43"/>
  <c r="F227" i="43"/>
  <c r="F13" i="43"/>
  <c r="F645" i="43"/>
  <c r="F1202" i="43"/>
  <c r="F933" i="43"/>
  <c r="F932" i="43"/>
  <c r="F2008" i="43"/>
  <c r="F1090" i="43"/>
  <c r="F1751" i="43"/>
  <c r="F2007" i="43"/>
  <c r="F2159" i="43"/>
  <c r="F1085" i="43"/>
  <c r="F221" i="43"/>
  <c r="F11" i="43"/>
  <c r="F923" i="43"/>
  <c r="F919" i="43"/>
  <c r="F916" i="43"/>
  <c r="F609" i="43"/>
  <c r="F2195" i="43"/>
  <c r="F1544" i="43"/>
  <c r="F602" i="43"/>
  <c r="F910" i="43"/>
  <c r="F1080" i="43"/>
  <c r="F907" i="43"/>
  <c r="F594" i="43"/>
  <c r="F1074" i="43"/>
  <c r="F203" i="43"/>
  <c r="F1072" i="43"/>
  <c r="F589" i="43"/>
  <c r="F1884" i="43"/>
  <c r="F200" i="43"/>
  <c r="F1594" i="43"/>
  <c r="F2253" i="43"/>
  <c r="F1952" i="43"/>
  <c r="F581" i="43"/>
  <c r="F198" i="43"/>
  <c r="F887" i="43"/>
  <c r="F884" i="43"/>
  <c r="F573" i="43"/>
  <c r="F569" i="43"/>
  <c r="F1900" i="43"/>
  <c r="F1593" i="43"/>
  <c r="F566" i="43"/>
  <c r="F191" i="43"/>
  <c r="F186" i="43"/>
  <c r="F1055" i="43"/>
  <c r="F557" i="43"/>
  <c r="F1469" i="43"/>
  <c r="F550" i="43"/>
  <c r="F1592" i="43"/>
  <c r="F867" i="43"/>
  <c r="F172" i="43"/>
  <c r="F1302" i="43"/>
  <c r="F1187" i="43"/>
  <c r="F862" i="43"/>
  <c r="F2143" i="43"/>
  <c r="F2181" i="43"/>
  <c r="F2126" i="43"/>
  <c r="F1467" i="43"/>
  <c r="F168" i="43"/>
  <c r="F1749" i="43"/>
  <c r="F164" i="43"/>
  <c r="F1295" i="43"/>
  <c r="F854" i="43"/>
  <c r="F1466" i="43"/>
  <c r="F1588" i="43"/>
  <c r="F2170" i="43"/>
  <c r="F2125" i="43"/>
  <c r="F1182" i="43"/>
  <c r="F1179" i="43"/>
  <c r="F2103" i="43"/>
  <c r="F1928" i="43"/>
  <c r="F1858" i="43"/>
  <c r="F1948" i="43"/>
  <c r="F1791" i="43"/>
  <c r="F2102" i="43"/>
  <c r="F2184" i="43"/>
  <c r="F1533" i="43"/>
  <c r="F848" i="43"/>
  <c r="F2019" i="43"/>
  <c r="F1688" i="43"/>
  <c r="F520" i="43"/>
  <c r="F1457" i="43"/>
  <c r="F1287" i="43"/>
  <c r="F1741" i="43"/>
  <c r="F1739" i="43"/>
  <c r="F1922" i="43"/>
  <c r="F1781" i="43"/>
  <c r="F1172" i="43"/>
  <c r="F1033" i="43"/>
  <c r="F1634" i="43"/>
  <c r="F2183" i="43"/>
  <c r="F1895" i="43"/>
  <c r="F1683" i="43"/>
  <c r="F1284" i="43"/>
  <c r="F1282" i="43"/>
  <c r="F1452" i="43"/>
  <c r="F1449" i="43"/>
  <c r="F1681" i="43"/>
  <c r="F1855" i="43"/>
  <c r="F1630" i="43"/>
  <c r="F1280" i="43"/>
  <c r="F2047" i="43"/>
  <c r="F1447" i="43"/>
  <c r="F1893" i="43"/>
  <c r="F839" i="43"/>
  <c r="F2163" i="43"/>
  <c r="F1577" i="43"/>
  <c r="F1017" i="43"/>
  <c r="F508" i="43"/>
  <c r="F1776" i="43"/>
  <c r="F1624" i="43"/>
  <c r="F1516" i="43"/>
  <c r="F154" i="43"/>
  <c r="F500" i="43"/>
  <c r="F831" i="43"/>
  <c r="F496" i="43"/>
  <c r="F1009" i="43"/>
  <c r="F1278" i="43"/>
  <c r="F1365" i="43"/>
  <c r="F1007" i="43"/>
  <c r="F1439" i="43"/>
  <c r="F1511" i="43"/>
  <c r="F1572" i="43"/>
  <c r="F824" i="43"/>
  <c r="F1436" i="43"/>
  <c r="F1621" i="43"/>
  <c r="F1570" i="43"/>
  <c r="F483" i="43"/>
  <c r="F1002" i="43"/>
  <c r="F481" i="43"/>
  <c r="F817" i="43"/>
  <c r="F999" i="43"/>
  <c r="F141" i="43"/>
  <c r="F1156" i="43"/>
  <c r="F2114" i="43"/>
  <c r="F2065" i="43"/>
  <c r="F1876" i="43"/>
  <c r="F1261" i="43"/>
  <c r="F810" i="43"/>
  <c r="F2057" i="43"/>
  <c r="F1346" i="43"/>
  <c r="F2011" i="43"/>
  <c r="F1941" i="43"/>
  <c r="F992" i="43"/>
  <c r="F2075" i="43"/>
  <c r="F990" i="43"/>
  <c r="F1559" i="43"/>
  <c r="F1658" i="43"/>
  <c r="F803" i="43"/>
  <c r="F1341" i="43"/>
  <c r="F137" i="43"/>
  <c r="F987" i="43"/>
  <c r="F1501" i="43"/>
  <c r="F1813" i="43"/>
  <c r="F463" i="43"/>
  <c r="F462" i="43"/>
  <c r="F1251" i="43"/>
  <c r="F984" i="43"/>
  <c r="H246" i="43"/>
  <c r="F453" i="43"/>
  <c r="F455" i="43"/>
  <c r="F1886" i="43"/>
  <c r="F1934" i="43"/>
  <c r="F983" i="43"/>
  <c r="F129" i="43"/>
  <c r="F1935" i="43"/>
  <c r="F1250" i="43"/>
  <c r="F1812" i="43"/>
  <c r="F459" i="43"/>
  <c r="F1252" i="43"/>
  <c r="F789" i="43"/>
  <c r="F1254" i="43"/>
  <c r="F985" i="43"/>
  <c r="F1613" i="43"/>
  <c r="F791" i="43"/>
  <c r="F1256" i="43"/>
  <c r="F1851" i="43"/>
  <c r="F1657" i="43"/>
  <c r="F1719" i="43"/>
  <c r="F1144" i="43"/>
  <c r="F986" i="43"/>
  <c r="F795" i="43"/>
  <c r="F134" i="43"/>
  <c r="F796" i="43"/>
  <c r="F467" i="43"/>
  <c r="F800" i="43"/>
  <c r="F1936" i="43"/>
  <c r="F1852" i="43"/>
  <c r="F469" i="43"/>
  <c r="F804" i="43"/>
  <c r="F471" i="43"/>
  <c r="F1873" i="43"/>
  <c r="F1766" i="43"/>
  <c r="F472" i="43"/>
  <c r="F1660" i="43"/>
  <c r="F1816" i="43"/>
  <c r="F1663" i="43"/>
  <c r="F2210" i="43"/>
  <c r="F2174" i="43"/>
  <c r="F1504" i="43"/>
  <c r="F1721" i="43"/>
  <c r="F1149" i="43"/>
  <c r="F1150" i="43"/>
  <c r="F1767" i="43"/>
  <c r="F1940" i="43"/>
  <c r="F1561" i="43"/>
  <c r="F1995" i="43"/>
  <c r="F2012" i="43"/>
  <c r="F1564" i="43"/>
  <c r="F995" i="43"/>
  <c r="F2064" i="43"/>
  <c r="F1260" i="43"/>
  <c r="F1348" i="43"/>
  <c r="F2248" i="43"/>
  <c r="F1942" i="43"/>
  <c r="F1153" i="43"/>
  <c r="F1429" i="43"/>
  <c r="F1619" i="43"/>
  <c r="F1566" i="43"/>
  <c r="F2004" i="43"/>
  <c r="F1769" i="43"/>
  <c r="F1567" i="43"/>
  <c r="F1265" i="43"/>
  <c r="F1667" i="43"/>
  <c r="F1669" i="43"/>
  <c r="F1770" i="43"/>
  <c r="F2101" i="43"/>
  <c r="F997" i="43"/>
  <c r="F1352" i="43"/>
  <c r="F1771" i="43"/>
  <c r="F1726" i="43"/>
  <c r="F473" i="43"/>
  <c r="F1272" i="43"/>
  <c r="F476" i="43"/>
  <c r="F3" i="43"/>
  <c r="F1869" i="43"/>
  <c r="F1992" i="43"/>
  <c r="F1249" i="43"/>
  <c r="F1871" i="43"/>
  <c r="F1849" i="43"/>
  <c r="F1497" i="43"/>
  <c r="F1499" i="43"/>
  <c r="F130" i="43"/>
  <c r="F1142" i="43"/>
  <c r="F1655" i="43"/>
  <c r="F1255" i="43"/>
  <c r="F2187" i="43"/>
  <c r="F1872" i="43"/>
  <c r="F1888" i="43"/>
  <c r="F464" i="43"/>
  <c r="F794" i="43"/>
  <c r="F135" i="43"/>
  <c r="F798" i="43"/>
  <c r="F468" i="43"/>
  <c r="F1937" i="43"/>
  <c r="F1815" i="43"/>
  <c r="F139" i="43"/>
  <c r="F806" i="43"/>
  <c r="F1617" i="43"/>
  <c r="F1345" i="43"/>
  <c r="F1661" i="43"/>
  <c r="F1146" i="43"/>
  <c r="F2209" i="43"/>
  <c r="F2173" i="43"/>
  <c r="F2146" i="43"/>
  <c r="F1148" i="43"/>
  <c r="F807" i="43"/>
  <c r="F1875" i="43"/>
  <c r="F2086" i="43"/>
  <c r="F1889" i="43"/>
  <c r="F1854" i="43"/>
  <c r="F994" i="43"/>
  <c r="F2013" i="43"/>
  <c r="F1664" i="43"/>
  <c r="F2201" i="43"/>
  <c r="F1349" i="43"/>
  <c r="F1155" i="43"/>
  <c r="F1431" i="43"/>
  <c r="F1819" i="43"/>
  <c r="F1665" i="43"/>
  <c r="F1263" i="43"/>
  <c r="F1266" i="43"/>
  <c r="F1506" i="43"/>
  <c r="F1268" i="43"/>
  <c r="F1724" i="43"/>
  <c r="F812" i="43"/>
  <c r="F1891" i="43"/>
  <c r="F998" i="43"/>
  <c r="F813" i="43"/>
  <c r="F475" i="43"/>
  <c r="F815" i="43"/>
  <c r="F1158" i="43"/>
  <c r="F818" i="43"/>
  <c r="F480" i="43"/>
  <c r="F1001" i="43"/>
  <c r="F1671" i="43"/>
  <c r="F1821" i="43"/>
  <c r="F819" i="43"/>
  <c r="F820" i="43"/>
  <c r="F1273" i="43"/>
  <c r="F1673" i="43"/>
  <c r="F1823" i="43"/>
  <c r="F1824" i="43"/>
  <c r="F1775" i="43"/>
  <c r="F821" i="43"/>
  <c r="F146" i="43"/>
  <c r="F1006" i="43"/>
  <c r="F1571" i="43"/>
  <c r="F1623" i="43"/>
  <c r="F1510" i="43"/>
  <c r="F1160" i="43"/>
  <c r="F1980" i="43"/>
  <c r="F1275" i="43"/>
  <c r="F489" i="43"/>
  <c r="F1513" i="43"/>
  <c r="F1363" i="43"/>
  <c r="F1366" i="43"/>
  <c r="F1730" i="43"/>
  <c r="F1440" i="43"/>
  <c r="F829" i="43"/>
  <c r="F490" i="43"/>
  <c r="F494" i="43"/>
  <c r="F497" i="43"/>
  <c r="F498" i="43"/>
  <c r="F1162" i="43"/>
  <c r="F1165" i="43"/>
  <c r="F149" i="43"/>
  <c r="F152" i="43"/>
  <c r="F1367" i="43"/>
  <c r="F1515" i="43"/>
  <c r="F1576" i="43"/>
  <c r="F834" i="43"/>
  <c r="F1444" i="43"/>
  <c r="F2223" i="43"/>
  <c r="F504" i="43"/>
  <c r="F157" i="43"/>
  <c r="F510" i="43"/>
  <c r="F836" i="43"/>
  <c r="F158" i="43"/>
  <c r="F2088" i="43"/>
  <c r="F1018" i="43"/>
  <c r="F1625" i="43"/>
  <c r="F2150" i="43"/>
  <c r="F513" i="43"/>
  <c r="F515" i="43"/>
  <c r="F1734" i="43"/>
  <c r="F1518" i="43"/>
  <c r="F1678" i="43"/>
  <c r="F516" i="43"/>
  <c r="F1627" i="43"/>
  <c r="F1735" i="43"/>
  <c r="F1966" i="43"/>
  <c r="F1581" i="43"/>
  <c r="F1582" i="43"/>
  <c r="F1520" i="43"/>
  <c r="F1024" i="43"/>
  <c r="F2015" i="43"/>
  <c r="F1522" i="43"/>
  <c r="F1026" i="43"/>
  <c r="F2110" i="43"/>
  <c r="F1736" i="43"/>
  <c r="F1028" i="43"/>
  <c r="F1523" i="43"/>
  <c r="F1632" i="43"/>
  <c r="F1777" i="43"/>
  <c r="F1778" i="43"/>
  <c r="F1524" i="43"/>
  <c r="F1171" i="43"/>
  <c r="F842" i="43"/>
  <c r="F844" i="43"/>
  <c r="F1454" i="43"/>
  <c r="F2017" i="43"/>
  <c r="F2205" i="43"/>
  <c r="F1031" i="43"/>
  <c r="F1921" i="43"/>
  <c r="F1583" i="43"/>
  <c r="F1529" i="43"/>
  <c r="F1374" i="43"/>
  <c r="F1034" i="43"/>
  <c r="F1376" i="43"/>
  <c r="F1037" i="43"/>
  <c r="F2196" i="43"/>
  <c r="F1783" i="43"/>
  <c r="F1286" i="43"/>
  <c r="F1784" i="43"/>
  <c r="F1173" i="43"/>
  <c r="F1785" i="43"/>
  <c r="F1377" i="43"/>
  <c r="F1585" i="43"/>
  <c r="F1882" i="43"/>
  <c r="F2157" i="43"/>
  <c r="F1459" i="43"/>
  <c r="F522" i="43"/>
  <c r="F1743" i="43"/>
  <c r="F1830" i="43"/>
  <c r="F1744" i="43"/>
  <c r="F1746" i="43"/>
  <c r="F1177" i="43"/>
  <c r="F1532" i="43"/>
  <c r="F1691" i="43"/>
  <c r="F523" i="43"/>
  <c r="F1040" i="43"/>
  <c r="F1461" i="43"/>
  <c r="F2172" i="43"/>
  <c r="F2090" i="43"/>
  <c r="F2227" i="43"/>
  <c r="F1462" i="43"/>
  <c r="F1178" i="43"/>
  <c r="F1969" i="43"/>
  <c r="F1999" i="43"/>
  <c r="F1748" i="43"/>
  <c r="F1950" i="43"/>
  <c r="F1463" i="43"/>
  <c r="F2059" i="43"/>
  <c r="F2202" i="43"/>
  <c r="F2116" i="43"/>
  <c r="F1180" i="43"/>
  <c r="F1290" i="43"/>
  <c r="F1897" i="43"/>
  <c r="F1833" i="43"/>
  <c r="F2206" i="43"/>
  <c r="F2243" i="43"/>
  <c r="F1464" i="43"/>
  <c r="F1184" i="43"/>
  <c r="F1292" i="43"/>
  <c r="F1898" i="43"/>
  <c r="F1044" i="43"/>
  <c r="F853" i="43"/>
  <c r="F1537" i="43"/>
  <c r="F1641" i="43"/>
  <c r="F1297" i="43"/>
  <c r="F1298" i="43"/>
  <c r="F166" i="43"/>
  <c r="F530" i="43"/>
  <c r="F1796" i="43"/>
  <c r="F532" i="43"/>
  <c r="F1899" i="43"/>
  <c r="F170" i="43"/>
  <c r="F1642" i="43"/>
  <c r="F1982" i="43"/>
  <c r="F1798" i="43"/>
  <c r="F2185" i="43"/>
  <c r="F2175" i="43"/>
  <c r="F2061" i="43"/>
  <c r="F1971" i="43"/>
  <c r="F861" i="43"/>
  <c r="F171" i="43"/>
  <c r="F1591" i="43"/>
  <c r="F2079" i="43"/>
  <c r="F1384" i="43"/>
  <c r="F1643" i="43"/>
  <c r="F540" i="43"/>
  <c r="F866" i="43"/>
  <c r="F1048" i="43"/>
  <c r="F546" i="43"/>
  <c r="F1305" i="43"/>
  <c r="F547" i="43"/>
  <c r="F176" i="43"/>
  <c r="F551" i="43"/>
  <c r="F1190" i="43"/>
  <c r="F552" i="43"/>
  <c r="F555" i="43"/>
  <c r="F1052" i="43"/>
  <c r="F558" i="43"/>
  <c r="F182" i="43"/>
  <c r="F184" i="43"/>
  <c r="F872" i="43"/>
  <c r="F189" i="43"/>
  <c r="F563" i="43"/>
  <c r="F564" i="43"/>
  <c r="F875" i="43"/>
  <c r="F2138" i="43"/>
  <c r="F2080" i="43"/>
  <c r="F2211" i="43"/>
  <c r="F878" i="43"/>
  <c r="F568" i="43"/>
  <c r="F194" i="43"/>
  <c r="F1191" i="43"/>
  <c r="F1058" i="43"/>
  <c r="F882" i="43"/>
  <c r="F1061" i="43"/>
  <c r="F575" i="43"/>
  <c r="F195" i="43"/>
  <c r="F579" i="43"/>
  <c r="F1065" i="43"/>
  <c r="F1387" i="43"/>
  <c r="F1192" i="43"/>
  <c r="F1692" i="43"/>
  <c r="F2128" i="43"/>
  <c r="F1695" i="43"/>
  <c r="F2213" i="43"/>
  <c r="F2238" i="43"/>
  <c r="F1473" i="43"/>
  <c r="F583" i="43"/>
  <c r="F586" i="43"/>
  <c r="F1474" i="43"/>
  <c r="F1646" i="43"/>
  <c r="F1069" i="43"/>
  <c r="F1071" i="43"/>
  <c r="F591" i="43"/>
  <c r="F893" i="43"/>
  <c r="F202" i="43"/>
  <c r="F205" i="43"/>
  <c r="F897" i="43"/>
  <c r="F900" i="43"/>
  <c r="F902" i="43"/>
  <c r="F905" i="43"/>
  <c r="F598" i="43"/>
  <c r="F1475" i="43"/>
  <c r="F599" i="43"/>
  <c r="F1197" i="43"/>
  <c r="F1082" i="43"/>
  <c r="F600" i="43"/>
  <c r="F210" i="43"/>
  <c r="F603" i="43"/>
  <c r="F912" i="43"/>
  <c r="F913" i="43"/>
  <c r="F2228" i="43"/>
  <c r="F2022" i="43"/>
  <c r="F914" i="43"/>
  <c r="F611" i="43"/>
  <c r="F915" i="43"/>
  <c r="F615" i="43"/>
  <c r="F918" i="43"/>
  <c r="F216" i="43"/>
  <c r="F921" i="43"/>
  <c r="F622" i="43"/>
  <c r="F217" i="43"/>
  <c r="F218" i="43"/>
  <c r="F627" i="43"/>
  <c r="F222" i="43"/>
  <c r="F632" i="43"/>
  <c r="F1972" i="43"/>
  <c r="F2247" i="43"/>
  <c r="F1087" i="43"/>
  <c r="F2154" i="43"/>
  <c r="F1308" i="43"/>
  <c r="F1546" i="43"/>
  <c r="F1597" i="43"/>
  <c r="F1088" i="43"/>
  <c r="F929" i="43"/>
  <c r="F1696" i="43"/>
  <c r="F1862" i="43"/>
  <c r="F223" i="43"/>
  <c r="F637" i="43"/>
  <c r="F641" i="43"/>
  <c r="F934" i="43"/>
  <c r="F1200" i="43"/>
  <c r="F937" i="43"/>
  <c r="F939" i="43"/>
  <c r="F1205" i="43"/>
  <c r="F647" i="43"/>
  <c r="F1392" i="43"/>
  <c r="F225" i="43"/>
  <c r="F229" i="43"/>
  <c r="F14" i="43"/>
  <c r="F235" i="43"/>
  <c r="F237" i="43"/>
  <c r="F652" i="43"/>
  <c r="F656" i="43"/>
  <c r="F660" i="43"/>
  <c r="F1097" i="43"/>
  <c r="F241" i="43"/>
  <c r="F244" i="43"/>
  <c r="F1098" i="43"/>
  <c r="F1100" i="43"/>
  <c r="F2177" i="43"/>
  <c r="F664" i="43"/>
  <c r="F247" i="43"/>
  <c r="F21" i="43"/>
  <c r="F666" i="43"/>
  <c r="F254" i="43"/>
  <c r="F255" i="43"/>
  <c r="F672" i="43"/>
  <c r="F256" i="43"/>
  <c r="F258" i="43"/>
  <c r="F261" i="43"/>
  <c r="F674" i="43"/>
  <c r="F263" i="43"/>
  <c r="F678" i="43"/>
  <c r="F1480" i="43"/>
  <c r="F1985" i="43"/>
  <c r="F1804" i="43"/>
  <c r="F2139" i="43"/>
  <c r="F2035" i="43"/>
  <c r="F679" i="43"/>
  <c r="F28" i="43"/>
  <c r="F683" i="43"/>
  <c r="F267" i="43"/>
  <c r="F32" i="43"/>
  <c r="F951" i="43"/>
  <c r="F685" i="43"/>
  <c r="F2156" i="43"/>
  <c r="F1954" i="43"/>
  <c r="F687" i="43"/>
  <c r="F274" i="43"/>
  <c r="F276" i="43"/>
  <c r="F279" i="43"/>
  <c r="F38" i="43"/>
  <c r="F41" i="43"/>
  <c r="F1104" i="43"/>
  <c r="F1207" i="43"/>
  <c r="F1107" i="43"/>
  <c r="F690" i="43"/>
  <c r="F1109" i="43"/>
  <c r="F1316" i="43"/>
  <c r="F955" i="43"/>
  <c r="F286" i="43"/>
  <c r="F1987" i="43"/>
  <c r="F1957" i="43"/>
  <c r="F2049" i="43"/>
  <c r="F128" i="43"/>
  <c r="F1715" i="43"/>
  <c r="F2009" i="43"/>
  <c r="F457" i="43"/>
  <c r="F2074" i="43"/>
  <c r="F1850" i="43"/>
  <c r="F458" i="43"/>
  <c r="F461" i="43"/>
  <c r="F131" i="43"/>
  <c r="F1143" i="43"/>
  <c r="F1717" i="43"/>
  <c r="F1962" i="43"/>
  <c r="F2188" i="43"/>
  <c r="F1718" i="43"/>
  <c r="F1614" i="43"/>
  <c r="F793" i="43"/>
  <c r="F466" i="43"/>
  <c r="F136" i="43"/>
  <c r="F799" i="43"/>
  <c r="F801" i="43"/>
  <c r="F1914" i="43"/>
  <c r="F802" i="43"/>
  <c r="F805" i="43"/>
  <c r="F1145" i="43"/>
  <c r="F1342" i="43"/>
  <c r="F1503" i="43"/>
  <c r="F1853" i="43"/>
  <c r="F1662" i="43"/>
  <c r="F1938" i="43"/>
  <c r="F2169" i="43"/>
  <c r="F2147" i="43"/>
  <c r="F991" i="43"/>
  <c r="F1151" i="43"/>
  <c r="F1818" i="43"/>
  <c r="F1963" i="43"/>
  <c r="F1890" i="43"/>
  <c r="F1563" i="43"/>
  <c r="F996" i="43"/>
  <c r="F1618" i="43"/>
  <c r="F1152" i="43"/>
  <c r="F2030" i="43"/>
  <c r="F809" i="43"/>
  <c r="F1428" i="43"/>
  <c r="F1432" i="43"/>
  <c r="F2076" i="43"/>
  <c r="F1722" i="43"/>
  <c r="F1820" i="43"/>
  <c r="F1666" i="43"/>
  <c r="F1668" i="43"/>
  <c r="F2046" i="43"/>
  <c r="F1269" i="43"/>
  <c r="F1351" i="43"/>
  <c r="F1772" i="43"/>
  <c r="F140" i="43"/>
  <c r="F1271" i="43"/>
  <c r="F477" i="43"/>
  <c r="F816" i="43"/>
  <c r="F478" i="43"/>
  <c r="F479" i="43"/>
  <c r="F5" i="43"/>
  <c r="F1433" i="43"/>
  <c r="F1620" i="43"/>
  <c r="F2014" i="43"/>
  <c r="F1003" i="43"/>
  <c r="F485" i="43"/>
  <c r="F1569" i="43"/>
  <c r="F1674" i="43"/>
  <c r="F1773" i="43"/>
  <c r="F1435" i="43"/>
  <c r="F1729" i="43"/>
  <c r="F1159" i="43"/>
  <c r="F823" i="43"/>
  <c r="F1356" i="43"/>
  <c r="F1508" i="43"/>
  <c r="F1676" i="43"/>
  <c r="F1438" i="43"/>
  <c r="F1359" i="43"/>
  <c r="F1878" i="43"/>
  <c r="F825" i="43"/>
  <c r="F826" i="43"/>
  <c r="F1514" i="43"/>
  <c r="F1364" i="43"/>
  <c r="F827" i="43"/>
  <c r="F1731" i="43"/>
  <c r="F2148" i="43"/>
  <c r="F830" i="43"/>
  <c r="F491" i="43"/>
  <c r="F495" i="43"/>
  <c r="F6" i="43"/>
  <c r="F499" i="43"/>
  <c r="F832" i="43"/>
  <c r="F1011" i="43"/>
  <c r="F502" i="43"/>
  <c r="F153" i="43"/>
  <c r="F1441" i="43"/>
  <c r="F1574" i="43"/>
  <c r="F1012" i="43"/>
  <c r="F1517" i="43"/>
  <c r="F1166" i="43"/>
  <c r="F2179" i="43"/>
  <c r="F505" i="43"/>
  <c r="F507" i="43"/>
  <c r="F1014" i="43"/>
  <c r="F1016" i="43"/>
  <c r="F511" i="43"/>
  <c r="F1964" i="43"/>
  <c r="F159" i="43"/>
  <c r="F2118" i="43"/>
  <c r="F2108" i="43"/>
  <c r="F838" i="43"/>
  <c r="F1368" i="43"/>
  <c r="F1879" i="43"/>
  <c r="F1021" i="43"/>
  <c r="F1920" i="43"/>
  <c r="F1023" i="43"/>
  <c r="F1981" i="43"/>
  <c r="F1579" i="43"/>
  <c r="F1168" i="43"/>
  <c r="F1679" i="43"/>
  <c r="F1629" i="43"/>
  <c r="F517" i="43"/>
  <c r="F1025" i="43"/>
  <c r="F1945" i="43"/>
  <c r="F1997" i="43"/>
  <c r="F1027" i="43"/>
  <c r="F1682" i="43"/>
  <c r="F1450" i="43"/>
  <c r="F1451" i="43"/>
  <c r="F1856" i="43"/>
  <c r="F1633" i="43"/>
  <c r="F1946" i="43"/>
  <c r="F1371" i="43"/>
  <c r="F1525" i="43"/>
  <c r="F1737" i="43"/>
  <c r="F1029" i="43"/>
  <c r="F1372" i="43"/>
  <c r="F845" i="43"/>
  <c r="F2244" i="43"/>
  <c r="F2151" i="43"/>
  <c r="F1373" i="43"/>
  <c r="F1968" i="43"/>
  <c r="F1780" i="43"/>
  <c r="F1455" i="43"/>
  <c r="F1375" i="43"/>
  <c r="F846" i="43"/>
  <c r="F1636" i="43"/>
  <c r="F2190" i="43"/>
  <c r="F2058" i="43"/>
  <c r="F1531" i="43"/>
  <c r="F1684" i="43"/>
  <c r="F1829" i="43"/>
  <c r="F1638" i="43"/>
  <c r="F2018" i="43"/>
  <c r="F1039" i="43"/>
  <c r="F1685" i="43"/>
  <c r="F1175" i="43"/>
  <c r="F1686" i="43"/>
  <c r="F1460" i="43"/>
  <c r="F1176" i="43"/>
  <c r="F1687" i="43"/>
  <c r="F1289" i="43"/>
  <c r="F1745" i="43"/>
  <c r="F1924" i="43"/>
  <c r="F847" i="43"/>
  <c r="F1788" i="43"/>
  <c r="F1639" i="43"/>
  <c r="F524" i="43"/>
  <c r="F2020" i="43"/>
  <c r="F525" i="43"/>
  <c r="F2089" i="43"/>
  <c r="F1998" i="43"/>
  <c r="F2137" i="43"/>
  <c r="F1041" i="43"/>
  <c r="F1832" i="43"/>
  <c r="F1970" i="43"/>
  <c r="F1927" i="43"/>
  <c r="F1793" i="43"/>
  <c r="F1951" i="43"/>
  <c r="F2123" i="43"/>
  <c r="F2091" i="43"/>
  <c r="F2215" i="43"/>
  <c r="F2117" i="43"/>
  <c r="F1640" i="43"/>
  <c r="F1181" i="43"/>
  <c r="F2060" i="43"/>
  <c r="F1834" i="43"/>
  <c r="F2224" i="43"/>
  <c r="F2236" i="43"/>
  <c r="F1587" i="43"/>
  <c r="F1291" i="43"/>
  <c r="F850" i="43"/>
  <c r="F1835" i="43"/>
  <c r="F1045" i="43"/>
  <c r="F528" i="43"/>
  <c r="F1538" i="43"/>
  <c r="F1294" i="43"/>
  <c r="F856" i="43"/>
  <c r="F1836" i="43"/>
  <c r="F167" i="43"/>
  <c r="F531" i="43"/>
  <c r="F1299" i="43"/>
  <c r="F533" i="43"/>
  <c r="F1860" i="43"/>
  <c r="F1046" i="43"/>
  <c r="F2104" i="43"/>
  <c r="F1983" i="43"/>
  <c r="F2237" i="43"/>
  <c r="F2180" i="43"/>
  <c r="F2142" i="43"/>
  <c r="F2119" i="43"/>
  <c r="F1383" i="43"/>
  <c r="F535" i="43"/>
  <c r="F537" i="43"/>
  <c r="F1186" i="43"/>
  <c r="F863" i="43"/>
  <c r="F1301" i="43"/>
  <c r="F1304" i="43"/>
  <c r="F541" i="43"/>
  <c r="F543" i="43"/>
  <c r="F1049" i="43"/>
  <c r="F173" i="43"/>
  <c r="F1541" i="43"/>
  <c r="F548" i="43"/>
  <c r="F177" i="43"/>
  <c r="F869" i="43"/>
  <c r="F1386" i="43"/>
  <c r="F179" i="43"/>
  <c r="F556" i="43"/>
  <c r="F1053" i="43"/>
  <c r="F1054" i="43"/>
  <c r="F183" i="43"/>
  <c r="F185" i="43"/>
  <c r="F9" i="43"/>
  <c r="F190" i="43"/>
  <c r="F873" i="43"/>
  <c r="F565" i="43"/>
  <c r="F876" i="43"/>
  <c r="F2067" i="43"/>
  <c r="F2081" i="43"/>
  <c r="F2158" i="43"/>
  <c r="F879" i="43"/>
  <c r="F192" i="43"/>
  <c r="F570" i="43"/>
  <c r="F572" i="43"/>
  <c r="F1059" i="43"/>
  <c r="F883" i="43"/>
  <c r="F1306" i="43"/>
  <c r="F886" i="43"/>
  <c r="F196" i="43"/>
  <c r="F197" i="43"/>
  <c r="F1542" i="43"/>
  <c r="F580" i="43"/>
  <c r="F1388" i="43"/>
  <c r="F1693" i="43"/>
  <c r="F1694" i="43"/>
  <c r="F2176" i="43"/>
  <c r="F2198" i="43"/>
  <c r="F1953" i="43"/>
  <c r="F1193" i="43"/>
  <c r="F584" i="43"/>
  <c r="F201" i="43"/>
  <c r="F889" i="43"/>
  <c r="F1066" i="43"/>
  <c r="F890" i="43"/>
  <c r="F1194" i="43"/>
  <c r="F1195" i="43"/>
  <c r="F894" i="43"/>
  <c r="F592" i="43"/>
  <c r="F206" i="43"/>
  <c r="F898" i="43"/>
  <c r="F1075" i="43"/>
  <c r="F903" i="43"/>
  <c r="F595" i="43"/>
  <c r="F906" i="43"/>
  <c r="F1077" i="43"/>
  <c r="F908" i="43"/>
  <c r="F1198" i="43"/>
  <c r="F1083" i="43"/>
  <c r="F208" i="43"/>
  <c r="F211" i="43"/>
  <c r="F604" i="43"/>
  <c r="F1543" i="43"/>
  <c r="F605" i="43"/>
  <c r="F2189" i="43"/>
  <c r="F1390" i="43"/>
  <c r="F608" i="43"/>
  <c r="F612" i="43"/>
  <c r="F614" i="43"/>
  <c r="F616" i="43"/>
  <c r="F618" i="43"/>
  <c r="F619" i="43"/>
  <c r="F922" i="43"/>
  <c r="F623" i="43"/>
  <c r="F624" i="43"/>
  <c r="F219" i="43"/>
  <c r="F220" i="43"/>
  <c r="F629" i="43"/>
  <c r="F928" i="43"/>
  <c r="F1973" i="43"/>
  <c r="F2182" i="43"/>
  <c r="F633" i="43"/>
  <c r="F2155" i="43"/>
  <c r="F1391" i="43"/>
  <c r="F1596" i="43"/>
  <c r="F1477" i="43"/>
  <c r="F1089" i="43"/>
  <c r="F930" i="43"/>
  <c r="F1984" i="43"/>
  <c r="F1697" i="43"/>
  <c r="F635" i="43"/>
  <c r="F638" i="43"/>
  <c r="F642" i="43"/>
  <c r="F935" i="43"/>
  <c r="F1201" i="43"/>
  <c r="F938" i="43"/>
  <c r="F644" i="43"/>
  <c r="F1093" i="43"/>
  <c r="F12" i="43"/>
  <c r="F1393" i="43"/>
  <c r="F226" i="43"/>
  <c r="F230" i="43"/>
  <c r="F233" i="43"/>
  <c r="F16" i="43"/>
  <c r="F238" i="43"/>
  <c r="F653" i="43"/>
  <c r="F657" i="43"/>
  <c r="F661" i="43"/>
  <c r="F662" i="43"/>
  <c r="F242" i="43"/>
  <c r="F941" i="43"/>
  <c r="F245" i="43"/>
  <c r="F2131" i="43"/>
  <c r="F2166" i="43"/>
  <c r="F246" i="43"/>
  <c r="F665" i="43"/>
  <c r="F250" i="43"/>
  <c r="F252" i="43"/>
  <c r="F667" i="43"/>
  <c r="F942" i="43"/>
  <c r="F943" i="43"/>
  <c r="F257" i="43"/>
  <c r="F259" i="43"/>
  <c r="F262" i="43"/>
  <c r="F675" i="43"/>
  <c r="F264" i="43"/>
  <c r="F1478" i="43"/>
  <c r="F2068" i="43"/>
  <c r="F1698" i="43"/>
  <c r="F1103" i="43"/>
  <c r="F2140" i="43"/>
  <c r="F1481" i="43"/>
  <c r="F26" i="43"/>
  <c r="F681" i="43"/>
  <c r="F30" i="43"/>
  <c r="F268" i="43"/>
  <c r="F271" i="43"/>
  <c r="F1482" i="43"/>
  <c r="F272" i="43"/>
  <c r="F2105" i="43"/>
  <c r="F1701" i="43"/>
  <c r="F953" i="43"/>
  <c r="F33" i="43"/>
  <c r="F35" i="43"/>
  <c r="F280" i="43"/>
  <c r="F281" i="43"/>
  <c r="F282" i="43"/>
  <c r="F1394" i="43"/>
  <c r="F1105" i="43"/>
  <c r="F1108" i="43"/>
  <c r="F285" i="43"/>
  <c r="F691" i="43"/>
  <c r="F1317" i="43"/>
  <c r="F956" i="43"/>
  <c r="F1318" i="43"/>
  <c r="F2069" i="43"/>
  <c r="F1484" i="43"/>
  <c r="F2050" i="43"/>
  <c r="F694" i="43"/>
  <c r="F1211" i="43"/>
  <c r="F120" i="43"/>
  <c r="F113" i="43"/>
  <c r="F446" i="43"/>
  <c r="F440" i="43"/>
  <c r="F106" i="43"/>
  <c r="F99" i="43"/>
  <c r="F94" i="43"/>
  <c r="F428" i="43"/>
  <c r="F425" i="43"/>
  <c r="F85" i="43"/>
  <c r="F421" i="43"/>
  <c r="F774" i="43"/>
  <c r="F411" i="43"/>
  <c r="F404" i="43"/>
  <c r="F398" i="43"/>
  <c r="F772" i="43"/>
  <c r="F76" i="43"/>
  <c r="F381" i="43"/>
  <c r="F767" i="43"/>
  <c r="F370" i="43"/>
  <c r="F765" i="43"/>
  <c r="F356" i="43"/>
  <c r="F349" i="43"/>
  <c r="F759" i="43"/>
  <c r="F1244" i="43"/>
  <c r="F341" i="43"/>
  <c r="F752" i="43"/>
  <c r="F71" i="43"/>
  <c r="F1426" i="43"/>
  <c r="F68" i="43"/>
  <c r="F1242" i="43"/>
  <c r="F1713" i="43"/>
  <c r="F329" i="43"/>
  <c r="F2" i="43"/>
  <c r="F1136" i="43"/>
  <c r="F738" i="43"/>
  <c r="F1336" i="43"/>
  <c r="F1844" i="43"/>
  <c r="F1334" i="43"/>
  <c r="F1419" i="43"/>
  <c r="F1412" i="43"/>
  <c r="F732" i="43"/>
  <c r="F316" i="43"/>
  <c r="F311" i="43"/>
  <c r="F309" i="43"/>
  <c r="F59" i="43"/>
  <c r="F57" i="43"/>
  <c r="F2240" i="43"/>
  <c r="F1131" i="43"/>
  <c r="F2208" i="43"/>
  <c r="F1709" i="43"/>
  <c r="F1760" i="43"/>
  <c r="F2204" i="43"/>
  <c r="F1323" i="43"/>
  <c r="F708" i="43"/>
  <c r="F1910" i="43"/>
  <c r="F2036" i="43"/>
  <c r="F2097" i="43"/>
  <c r="F2053" i="43"/>
  <c r="F1125" i="43"/>
  <c r="F2092" i="43"/>
  <c r="F2070" i="43"/>
  <c r="F1236" i="43"/>
  <c r="F1121" i="43"/>
  <c r="F48" i="43"/>
  <c r="F706" i="43"/>
  <c r="F1406" i="43"/>
  <c r="F1321" i="43"/>
  <c r="F1401" i="43"/>
  <c r="F1119" i="43"/>
  <c r="F291" i="43"/>
  <c r="F704" i="43"/>
  <c r="F1486" i="43"/>
  <c r="F1930" i="43"/>
  <c r="F1220" i="43"/>
  <c r="F1217" i="43"/>
  <c r="F1958" i="43"/>
  <c r="F43" i="43"/>
  <c r="F1111" i="43"/>
  <c r="F1903" i="43"/>
  <c r="F692" i="43"/>
  <c r="F958" i="43"/>
  <c r="F1314" i="43"/>
  <c r="F278" i="43"/>
  <c r="F952" i="43"/>
  <c r="F29" i="43"/>
  <c r="F2145" i="43"/>
  <c r="F947" i="43"/>
  <c r="F671" i="43"/>
  <c r="F1311" i="43"/>
  <c r="F1096" i="43"/>
  <c r="F236" i="43"/>
  <c r="F224" i="43"/>
  <c r="F1092" i="43"/>
  <c r="F931" i="43"/>
  <c r="F1476" i="43"/>
  <c r="F2218" i="43"/>
  <c r="F926" i="43"/>
  <c r="F917" i="43"/>
  <c r="F2144" i="43"/>
  <c r="F209" i="43"/>
  <c r="F1079" i="43"/>
  <c r="F1073" i="43"/>
  <c r="F1068" i="43"/>
  <c r="F582" i="43"/>
  <c r="F1750" i="43"/>
  <c r="F578" i="43"/>
  <c r="F1057" i="43"/>
  <c r="F2194" i="43"/>
  <c r="F1471" i="43"/>
  <c r="F871" i="43"/>
  <c r="F1051" i="43"/>
  <c r="F1189" i="43"/>
  <c r="F1047" i="43"/>
  <c r="F534" i="43"/>
  <c r="F2192" i="43"/>
  <c r="F1185" i="43"/>
  <c r="F858" i="43"/>
  <c r="F1589" i="43"/>
  <c r="F2242" i="43"/>
  <c r="F1381" i="43"/>
  <c r="F1795" i="43"/>
  <c r="F526" i="43"/>
  <c r="F2226" i="43"/>
  <c r="F1379" i="43"/>
  <c r="F1787" i="43"/>
  <c r="F1881" i="43"/>
  <c r="F1285" i="43"/>
  <c r="F1036" i="43"/>
  <c r="F1030" i="43"/>
  <c r="F843" i="43"/>
  <c r="F1631" i="43"/>
  <c r="F2109" i="43"/>
  <c r="F162" i="43"/>
  <c r="F1626" i="43"/>
  <c r="F1733" i="43"/>
  <c r="F1019" i="43"/>
  <c r="F506" i="43"/>
  <c r="F833" i="43"/>
  <c r="F151" i="43"/>
  <c r="F493" i="43"/>
  <c r="F1362" i="43"/>
  <c r="F1996" i="43"/>
  <c r="F1358" i="43"/>
  <c r="F1822" i="43"/>
  <c r="F1355" i="43"/>
  <c r="F144" i="43"/>
  <c r="F1725" i="43"/>
  <c r="F1267" i="43"/>
  <c r="F1350" i="43"/>
  <c r="F1565" i="43"/>
  <c r="F1768" i="43"/>
  <c r="F2164" i="43"/>
  <c r="F1344" i="43"/>
  <c r="F1814" i="43"/>
  <c r="F792" i="43"/>
  <c r="F1340" i="43"/>
  <c r="F788" i="43"/>
  <c r="F1811" i="43"/>
  <c r="H443" i="43"/>
  <c r="H90" i="43"/>
  <c r="H410" i="43"/>
  <c r="H75" i="43"/>
  <c r="H363" i="43"/>
  <c r="H1557" i="43"/>
  <c r="H746" i="43"/>
  <c r="H322" i="43"/>
  <c r="H1555" i="43"/>
  <c r="H318" i="43"/>
  <c r="H714" i="43"/>
  <c r="H1759" i="43"/>
  <c r="H2002" i="43"/>
  <c r="H1885" i="43"/>
  <c r="H1232" i="43"/>
  <c r="H968" i="43"/>
  <c r="H1988" i="43"/>
  <c r="H1398" i="43"/>
  <c r="H693" i="43"/>
  <c r="H41" i="43"/>
  <c r="H685" i="43"/>
  <c r="H2139" i="43"/>
  <c r="H254" i="43"/>
  <c r="H244" i="43"/>
  <c r="H14" i="43"/>
  <c r="H1200" i="43"/>
  <c r="H2154" i="43"/>
  <c r="H217" i="43"/>
  <c r="H209" i="43"/>
  <c r="H180" i="43"/>
  <c r="F126" i="43"/>
  <c r="F122" i="43"/>
  <c r="F118" i="43"/>
  <c r="F115" i="43"/>
  <c r="F450" i="43"/>
  <c r="F448" i="43"/>
  <c r="F445" i="43"/>
  <c r="F442" i="43"/>
  <c r="F438" i="43"/>
  <c r="F435" i="43"/>
  <c r="F104" i="43"/>
  <c r="F101" i="43"/>
  <c r="F97" i="43"/>
  <c r="F432" i="43"/>
  <c r="F92" i="43"/>
  <c r="F787" i="43"/>
  <c r="F785" i="43"/>
  <c r="F784" i="43"/>
  <c r="F781" i="43"/>
  <c r="F86" i="43"/>
  <c r="F1246" i="43"/>
  <c r="F83" i="43"/>
  <c r="F777" i="43"/>
  <c r="F1141" i="43"/>
  <c r="F417" i="43"/>
  <c r="F415" i="43"/>
  <c r="F80" i="43"/>
  <c r="F409" i="43"/>
  <c r="F79" i="43"/>
  <c r="F78" i="43"/>
  <c r="F400" i="43"/>
  <c r="F396" i="43"/>
  <c r="F773" i="43"/>
  <c r="F392" i="43"/>
  <c r="F388" i="43"/>
  <c r="F386" i="43"/>
  <c r="F383" i="43"/>
  <c r="F379" i="43"/>
  <c r="F768" i="43"/>
  <c r="F376" i="43"/>
  <c r="F372" i="43"/>
  <c r="F368" i="43"/>
  <c r="F364" i="43"/>
  <c r="F362" i="43"/>
  <c r="F358" i="43"/>
  <c r="F354" i="43"/>
  <c r="F350" i="43"/>
  <c r="F762" i="43"/>
  <c r="F761" i="43"/>
  <c r="F757" i="43"/>
  <c r="F1714" i="43"/>
  <c r="F980" i="43"/>
  <c r="F343" i="43"/>
  <c r="F1496" i="43"/>
  <c r="F339" i="43"/>
  <c r="F1139" i="43"/>
  <c r="F336" i="43"/>
  <c r="F335" i="43"/>
  <c r="F334" i="43"/>
  <c r="F745" i="43"/>
  <c r="F332" i="43"/>
  <c r="F743" i="43"/>
  <c r="F741" i="43"/>
  <c r="F1137" i="43"/>
  <c r="F1425" i="43"/>
  <c r="F1848" i="43"/>
  <c r="F1810" i="43"/>
  <c r="F1612" i="43"/>
  <c r="F327" i="43"/>
  <c r="F65" i="43"/>
  <c r="F64" i="43"/>
  <c r="F62" i="43"/>
  <c r="F1134" i="43"/>
  <c r="F319" i="43"/>
  <c r="F975" i="43"/>
  <c r="F1423" i="43"/>
  <c r="F1653" i="43"/>
  <c r="F1846" i="43"/>
  <c r="F1711" i="43"/>
  <c r="F1421" i="43"/>
  <c r="F1332" i="43"/>
  <c r="F1330" i="43"/>
  <c r="F1417" i="43"/>
  <c r="F1413" i="43"/>
  <c r="F1327" i="43"/>
  <c r="F734" i="43"/>
  <c r="F730" i="43"/>
  <c r="F317" i="43"/>
  <c r="F726" i="43"/>
  <c r="F313" i="43"/>
  <c r="F723" i="43"/>
  <c r="F719" i="43"/>
  <c r="F307" i="43"/>
  <c r="F303" i="43"/>
  <c r="F717" i="43"/>
  <c r="F302" i="43"/>
  <c r="F2084" i="43"/>
  <c r="F2241" i="43"/>
  <c r="F2225" i="43"/>
  <c r="F2254" i="43"/>
  <c r="F55" i="43"/>
  <c r="F2220" i="43"/>
  <c r="F1326" i="43"/>
  <c r="F1990" i="43"/>
  <c r="F711" i="43"/>
  <c r="F1554" i="43"/>
  <c r="F709" i="43"/>
  <c r="F1608" i="43"/>
  <c r="F2178" i="43"/>
  <c r="F2251" i="43"/>
  <c r="F1130" i="43"/>
  <c r="F1128" i="43"/>
  <c r="F1127" i="43"/>
  <c r="F54" i="43"/>
  <c r="F1843" i="43"/>
  <c r="F2001" i="43"/>
  <c r="F2000" i="43"/>
  <c r="F2055" i="43"/>
  <c r="F2099" i="43"/>
  <c r="F2133" i="43"/>
  <c r="F2054" i="43"/>
  <c r="F2052" i="43"/>
  <c r="F2132" i="43"/>
  <c r="F2028" i="43"/>
  <c r="F2093" i="43"/>
  <c r="F2027" i="43"/>
  <c r="F1989" i="43"/>
  <c r="F1807" i="43"/>
  <c r="F1604" i="43"/>
  <c r="F1123" i="43"/>
  <c r="F970" i="43"/>
  <c r="F1492" i="43"/>
  <c r="F50" i="43"/>
  <c r="F46" i="43"/>
  <c r="F294" i="43"/>
  <c r="F1231" i="43"/>
  <c r="F1408" i="43"/>
  <c r="F1230" i="43"/>
  <c r="F1227" i="43"/>
  <c r="F1491" i="43"/>
  <c r="F1402" i="43"/>
  <c r="F1756" i="43"/>
  <c r="F1649" i="43"/>
  <c r="F1707" i="43"/>
  <c r="F1225" i="43"/>
  <c r="F1118" i="43"/>
  <c r="F1603" i="43"/>
  <c r="F1487" i="43"/>
  <c r="F964" i="43"/>
  <c r="F1116" i="43"/>
  <c r="F1840" i="43"/>
  <c r="F2026" i="43"/>
  <c r="F1976" i="43"/>
  <c r="F702" i="43"/>
  <c r="F962" i="43"/>
  <c r="F1399" i="43"/>
  <c r="F1485" i="43"/>
  <c r="F1705" i="43"/>
  <c r="F1866" i="43"/>
  <c r="F701" i="43"/>
  <c r="F699" i="43"/>
  <c r="F1113" i="43"/>
  <c r="F697" i="43"/>
  <c r="F1703" i="43"/>
  <c r="F1753" i="43"/>
  <c r="F1550" i="43"/>
  <c r="F959" i="43"/>
  <c r="F1209" i="43"/>
  <c r="F1838" i="43"/>
  <c r="F1397" i="43"/>
  <c r="F1702" i="43"/>
  <c r="F1315" i="43"/>
  <c r="F954" i="43"/>
  <c r="F37" i="43"/>
  <c r="F34" i="43"/>
  <c r="F686" i="43"/>
  <c r="F1700" i="43"/>
  <c r="F950" i="43"/>
  <c r="F266" i="43"/>
  <c r="F680" i="43"/>
  <c r="F1986" i="43"/>
  <c r="F1902" i="43"/>
  <c r="F1479" i="43"/>
  <c r="F676" i="43"/>
  <c r="F260" i="43"/>
  <c r="F945" i="43"/>
  <c r="F669" i="43"/>
  <c r="F251" i="43"/>
  <c r="F20" i="43"/>
  <c r="F2207" i="43"/>
  <c r="F1601" i="43"/>
  <c r="F240" i="43"/>
  <c r="F659" i="43"/>
  <c r="F651" i="43"/>
  <c r="F15" i="43"/>
  <c r="F228" i="43"/>
  <c r="F648" i="43"/>
  <c r="F940" i="43"/>
  <c r="F936" i="43"/>
  <c r="F1091" i="43"/>
  <c r="F636" i="43"/>
  <c r="F1803" i="43"/>
  <c r="F1310" i="43"/>
  <c r="F1802" i="43"/>
  <c r="F1199" i="43"/>
  <c r="F2082" i="43"/>
  <c r="F1086" i="43"/>
  <c r="F628" i="43"/>
  <c r="F625" i="43"/>
  <c r="F924" i="43"/>
  <c r="F920" i="43"/>
  <c r="F1084" i="43"/>
  <c r="F610" i="43"/>
  <c r="F2112" i="43"/>
  <c r="F1307" i="43"/>
  <c r="F10" i="43"/>
  <c r="F911" i="43"/>
  <c r="F1196" i="43"/>
  <c r="F1076" i="43"/>
  <c r="F904" i="43"/>
  <c r="F899" i="43"/>
  <c r="F204" i="43"/>
  <c r="F892" i="43"/>
  <c r="F1070" i="43"/>
  <c r="F1861" i="43"/>
  <c r="F585" i="43"/>
  <c r="F1595" i="43"/>
  <c r="F2212" i="43"/>
  <c r="F2127" i="43"/>
  <c r="F888" i="43"/>
  <c r="F1064" i="43"/>
  <c r="F576" i="43"/>
  <c r="F885" i="43"/>
  <c r="F574" i="43"/>
  <c r="F193" i="43"/>
  <c r="F877" i="43"/>
  <c r="F1472" i="43"/>
  <c r="F567" i="43"/>
  <c r="F562" i="43"/>
  <c r="F187" i="43"/>
  <c r="F181" i="43"/>
  <c r="F180" i="43"/>
  <c r="F1470" i="43"/>
  <c r="F178" i="43"/>
  <c r="F1385" i="43"/>
  <c r="F545" i="43"/>
  <c r="F542" i="43"/>
  <c r="F1303" i="43"/>
  <c r="F1188" i="43"/>
  <c r="F536" i="43"/>
  <c r="F2120" i="43"/>
  <c r="F2186" i="43"/>
  <c r="F1797" i="43"/>
  <c r="F1590" i="43"/>
  <c r="F1540" i="43"/>
  <c r="F1859" i="43"/>
  <c r="F165" i="43"/>
  <c r="F1296" i="43"/>
  <c r="F855" i="43"/>
  <c r="F1043" i="43"/>
  <c r="F1465" i="43"/>
  <c r="F2171" i="43"/>
  <c r="F2246" i="43"/>
  <c r="F1896" i="43"/>
  <c r="F1042" i="43"/>
  <c r="F2111" i="43"/>
  <c r="F1535" i="43"/>
  <c r="F1747" i="43"/>
  <c r="F1949" i="43"/>
  <c r="F1792" i="43"/>
  <c r="F2048" i="43"/>
  <c r="F2078" i="43"/>
  <c r="F1534" i="43"/>
  <c r="F849" i="43"/>
  <c r="F1857" i="43"/>
  <c r="F1689" i="43"/>
  <c r="F521" i="43"/>
  <c r="F1458" i="43"/>
  <c r="F1288" i="43"/>
  <c r="F1174" i="43"/>
  <c r="F1828" i="43"/>
  <c r="F1923" i="43"/>
  <c r="F1782" i="43"/>
  <c r="F1456" i="43"/>
  <c r="F1528" i="43"/>
  <c r="F1635" i="43"/>
  <c r="F2200" i="43"/>
  <c r="F1779" i="43"/>
  <c r="F1526" i="43"/>
  <c r="F1453" i="43"/>
  <c r="F1283" i="43"/>
  <c r="F1370" i="43"/>
  <c r="F1894" i="43"/>
  <c r="F518" i="43"/>
  <c r="F1967" i="43"/>
  <c r="F1519" i="43"/>
  <c r="F1369" i="43"/>
  <c r="F2039" i="43"/>
  <c r="F840" i="43"/>
  <c r="F1919" i="43"/>
  <c r="F514" i="43"/>
  <c r="F2149" i="43"/>
  <c r="F1445" i="43"/>
  <c r="F837" i="43"/>
  <c r="F509" i="43"/>
  <c r="F1013" i="43"/>
  <c r="F1732" i="43"/>
  <c r="F1575" i="43"/>
  <c r="F155" i="43"/>
  <c r="F501" i="43"/>
  <c r="F1161" i="43"/>
  <c r="F147" i="43"/>
  <c r="F1010" i="43"/>
  <c r="F1279" i="43"/>
  <c r="F1276" i="43"/>
  <c r="F1360" i="43"/>
  <c r="F1512" i="43"/>
  <c r="F1274" i="43"/>
  <c r="F1622" i="43"/>
  <c r="F1005" i="43"/>
  <c r="F1437" i="43"/>
  <c r="F1774" i="43"/>
  <c r="F1672" i="43"/>
  <c r="F484" i="43"/>
  <c r="F482" i="43"/>
  <c r="F1000" i="43"/>
  <c r="F1568" i="43"/>
  <c r="F814" i="43"/>
  <c r="F474" i="43"/>
  <c r="F1157" i="43"/>
  <c r="F2100" i="43"/>
  <c r="F1505" i="43"/>
  <c r="F1877" i="43"/>
  <c r="F1262" i="43"/>
  <c r="F1154" i="43"/>
  <c r="F2234" i="43"/>
  <c r="F1347" i="43"/>
  <c r="F1562" i="43"/>
  <c r="F2085" i="43"/>
  <c r="F1258" i="43"/>
  <c r="F1874" i="43"/>
  <c r="F1817" i="43"/>
  <c r="F1659" i="43"/>
  <c r="F1616" i="43"/>
  <c r="F470" i="43"/>
  <c r="F1720" i="43"/>
  <c r="F797" i="43"/>
  <c r="F465" i="43"/>
  <c r="F1502" i="43"/>
  <c r="F1887" i="43"/>
  <c r="F1558" i="43"/>
  <c r="F1253" i="43"/>
  <c r="F1765" i="43"/>
  <c r="F1870" i="43"/>
  <c r="F1913" i="43"/>
  <c r="F454" i="43"/>
  <c r="H123" i="43"/>
  <c r="H449" i="43"/>
  <c r="H436" i="43"/>
  <c r="H95" i="43"/>
  <c r="H88" i="43"/>
  <c r="H84" i="43"/>
  <c r="H416" i="43"/>
  <c r="H403" i="43"/>
  <c r="H771" i="43"/>
  <c r="H380" i="43"/>
  <c r="H369" i="43"/>
  <c r="H355" i="43"/>
  <c r="H758" i="43"/>
  <c r="H979" i="43"/>
  <c r="H749" i="43"/>
  <c r="H744" i="43"/>
  <c r="H1911" i="43"/>
  <c r="H66" i="43"/>
  <c r="H320" i="43"/>
  <c r="H1847" i="43"/>
  <c r="H1237" i="43"/>
  <c r="H735" i="43"/>
  <c r="H314" i="43"/>
  <c r="H304" i="43"/>
  <c r="H2233" i="43"/>
  <c r="H298" i="43"/>
  <c r="H1867" i="43"/>
  <c r="H2203" i="43"/>
  <c r="H296" i="43"/>
  <c r="H2029" i="43"/>
  <c r="H2044" i="43"/>
  <c r="H2071" i="43"/>
  <c r="H1124" i="43"/>
  <c r="H47" i="43"/>
  <c r="H1405" i="43"/>
  <c r="H1400" i="43"/>
  <c r="H965" i="43"/>
  <c r="H1117" i="43"/>
  <c r="H1551" i="43"/>
  <c r="H1839" i="43"/>
  <c r="H698" i="43"/>
  <c r="H1212" i="43"/>
  <c r="H1957" i="43"/>
  <c r="H1316" i="43"/>
  <c r="H1207" i="43"/>
  <c r="H279" i="43"/>
  <c r="H1954" i="43"/>
  <c r="H32" i="43"/>
  <c r="H679" i="43"/>
  <c r="H1985" i="43"/>
  <c r="H674" i="43"/>
  <c r="H672" i="43"/>
  <c r="H21" i="43"/>
  <c r="H1100" i="43"/>
  <c r="H1097" i="43"/>
  <c r="H237" i="43"/>
  <c r="H225" i="43"/>
  <c r="H939" i="43"/>
  <c r="H641" i="43"/>
  <c r="H1696" i="43"/>
  <c r="H1546" i="43"/>
  <c r="H2247" i="43"/>
  <c r="H627" i="43"/>
  <c r="H921" i="43"/>
  <c r="H613" i="43"/>
  <c r="H1544" i="43"/>
  <c r="H1198" i="43"/>
  <c r="H593" i="43"/>
  <c r="H1072" i="43"/>
  <c r="H201" i="43"/>
  <c r="H1645" i="43"/>
  <c r="H576" i="43"/>
  <c r="H877" i="43"/>
  <c r="H187" i="43"/>
  <c r="H178" i="43"/>
  <c r="H1303" i="43"/>
  <c r="H2186" i="43"/>
  <c r="H1859" i="43"/>
  <c r="H1043" i="43"/>
  <c r="H1896" i="43"/>
  <c r="H1747" i="43"/>
  <c r="H2078" i="43"/>
  <c r="H1689" i="43"/>
  <c r="H1174" i="43"/>
  <c r="H1456" i="43"/>
  <c r="H1779" i="43"/>
  <c r="H1370" i="43"/>
  <c r="H1519" i="43"/>
  <c r="H1919" i="43"/>
  <c r="H837" i="43"/>
  <c r="H1575" i="43"/>
  <c r="H147" i="43"/>
  <c r="H1360" i="43"/>
  <c r="H1005" i="43"/>
  <c r="H484" i="43"/>
  <c r="H814" i="43"/>
  <c r="H2100" i="43"/>
  <c r="H1262" i="43"/>
  <c r="H1347" i="43"/>
  <c r="H1258" i="43"/>
  <c r="H1659" i="43"/>
  <c r="H1720" i="43"/>
  <c r="H1502" i="43"/>
  <c r="H1253" i="43"/>
  <c r="H454" i="43"/>
  <c r="H456" i="43"/>
  <c r="H1715" i="43"/>
  <c r="H1992" i="43"/>
  <c r="H1248" i="43"/>
  <c r="H984" i="43"/>
  <c r="H2074" i="43"/>
  <c r="H1849" i="43"/>
  <c r="H1765" i="43"/>
  <c r="H460" i="43"/>
  <c r="H461" i="43"/>
  <c r="H130" i="43"/>
  <c r="H1500" i="43"/>
  <c r="H463" i="43"/>
  <c r="H1717" i="43"/>
  <c r="H1255" i="43"/>
  <c r="H1887" i="43"/>
  <c r="H1993" i="43"/>
  <c r="H1718" i="43"/>
  <c r="H1888" i="43"/>
  <c r="H792" i="43"/>
  <c r="H987" i="43"/>
  <c r="H466" i="43"/>
  <c r="H135" i="43"/>
  <c r="H797" i="43"/>
  <c r="H4" i="43"/>
  <c r="H801" i="43"/>
  <c r="H1937" i="43"/>
  <c r="H1814" i="43"/>
  <c r="H803" i="43"/>
  <c r="H805" i="43"/>
  <c r="H806" i="43"/>
  <c r="H1616" i="43"/>
  <c r="H1343" i="43"/>
  <c r="H1503" i="43"/>
  <c r="H1661" i="43"/>
  <c r="H989" i="43"/>
  <c r="H990" i="43"/>
  <c r="H1938" i="43"/>
  <c r="H2173" i="43"/>
  <c r="H1874" i="43"/>
  <c r="H1427" i="43"/>
  <c r="H991" i="43"/>
  <c r="H807" i="43"/>
  <c r="H1768" i="43"/>
  <c r="H1941" i="43"/>
  <c r="H1963" i="43"/>
  <c r="H1889" i="43"/>
  <c r="H1562" i="43"/>
  <c r="H993" i="43"/>
  <c r="H996" i="43"/>
  <c r="H2013" i="43"/>
  <c r="H1565" i="43"/>
  <c r="H2057" i="43"/>
  <c r="H2030" i="43"/>
  <c r="H1349" i="43"/>
  <c r="H1154" i="43"/>
  <c r="H1430" i="43"/>
  <c r="H1432" i="43"/>
  <c r="H1819" i="43"/>
  <c r="H1916" i="43"/>
  <c r="H1876" i="43"/>
  <c r="H1820" i="43"/>
  <c r="H1266" i="43"/>
  <c r="H1505" i="43"/>
  <c r="H1670" i="43"/>
  <c r="H2046" i="43"/>
  <c r="H1724" i="43"/>
  <c r="H811" i="43"/>
  <c r="H1156" i="43"/>
  <c r="H1772" i="43"/>
  <c r="H998" i="43"/>
  <c r="H474" i="43"/>
  <c r="H1507" i="43"/>
  <c r="H477" i="43"/>
  <c r="H816" i="43"/>
  <c r="H478" i="43"/>
  <c r="H479" i="43"/>
  <c r="H5" i="43"/>
  <c r="H1433" i="43"/>
  <c r="H1620" i="43"/>
  <c r="H2014" i="43"/>
  <c r="H1003" i="43"/>
  <c r="H485" i="43"/>
  <c r="H1569" i="43"/>
  <c r="H1674" i="43"/>
  <c r="H1773" i="43"/>
  <c r="H1435" i="43"/>
  <c r="H1729" i="43"/>
  <c r="H1159" i="43"/>
  <c r="H823" i="43"/>
  <c r="H1356" i="43"/>
  <c r="H1508" i="43"/>
  <c r="H1676" i="43"/>
  <c r="H1438" i="43"/>
  <c r="H1359" i="43"/>
  <c r="H1878" i="43"/>
  <c r="H825" i="43"/>
  <c r="H826" i="43"/>
  <c r="H1514" i="43"/>
  <c r="H1364" i="43"/>
  <c r="H827" i="43"/>
  <c r="H1731" i="43"/>
  <c r="H2148" i="43"/>
  <c r="H830" i="43"/>
  <c r="H491" i="43"/>
  <c r="H495" i="43"/>
  <c r="H6" i="43"/>
  <c r="H499" i="43"/>
  <c r="H832" i="43"/>
  <c r="H1011" i="43"/>
  <c r="H502" i="43"/>
  <c r="H153" i="43"/>
  <c r="H1441" i="43"/>
  <c r="H1574" i="43"/>
  <c r="H1012" i="43"/>
  <c r="H1517" i="43"/>
  <c r="H1166" i="43"/>
  <c r="H2179" i="43"/>
  <c r="H505" i="43"/>
  <c r="H507" i="43"/>
  <c r="H1014" i="43"/>
  <c r="H1016" i="43"/>
  <c r="H511" i="43"/>
  <c r="H1964" i="43"/>
  <c r="H159" i="43"/>
  <c r="H2118" i="43"/>
  <c r="H2108" i="43"/>
  <c r="H838" i="43"/>
  <c r="H1368" i="43"/>
  <c r="H1879" i="43"/>
  <c r="H1021" i="43"/>
  <c r="H1920" i="43"/>
  <c r="H1023" i="43"/>
  <c r="H1981" i="43"/>
  <c r="H1579" i="43"/>
  <c r="H1168" i="43"/>
  <c r="H1679" i="43"/>
  <c r="H1629" i="43"/>
  <c r="H517" i="43"/>
  <c r="H1025" i="43"/>
  <c r="H1945" i="43"/>
  <c r="H1997" i="43"/>
  <c r="H1027" i="43"/>
  <c r="H1682" i="43"/>
  <c r="H1450" i="43"/>
  <c r="H1451" i="43"/>
  <c r="H1856" i="43"/>
  <c r="H1633" i="43"/>
  <c r="H1946" i="43"/>
  <c r="H1371" i="43"/>
  <c r="H1525" i="43"/>
  <c r="H1737" i="43"/>
  <c r="H1029" i="43"/>
  <c r="H1372" i="43"/>
  <c r="H845" i="43"/>
  <c r="H2244" i="43"/>
  <c r="H2151" i="43"/>
  <c r="H1373" i="43"/>
  <c r="H1968" i="43"/>
  <c r="H1780" i="43"/>
  <c r="H1455" i="43"/>
  <c r="H1375" i="43"/>
  <c r="H846" i="43"/>
  <c r="H1636" i="43"/>
  <c r="H2190" i="43"/>
  <c r="H2058" i="43"/>
  <c r="H1531" i="43"/>
  <c r="H1684" i="43"/>
  <c r="H1829" i="43"/>
  <c r="H1638" i="43"/>
  <c r="H2018" i="43"/>
  <c r="H1039" i="43"/>
  <c r="H1685" i="43"/>
  <c r="H1175" i="43"/>
  <c r="H1686" i="43"/>
  <c r="H1460" i="43"/>
  <c r="H1176" i="43"/>
  <c r="H1687" i="43"/>
  <c r="H1289" i="43"/>
  <c r="H1745" i="43"/>
  <c r="H1924" i="43"/>
  <c r="H847" i="43"/>
  <c r="H1788" i="43"/>
  <c r="H1639" i="43"/>
  <c r="H524" i="43"/>
  <c r="H2020" i="43"/>
  <c r="H525" i="43"/>
  <c r="H2089" i="43"/>
  <c r="H1998" i="43"/>
  <c r="H2137" i="43"/>
  <c r="H1041" i="43"/>
  <c r="H1832" i="43"/>
  <c r="H1970" i="43"/>
  <c r="H1927" i="43"/>
  <c r="H1793" i="43"/>
  <c r="H1951" i="43"/>
  <c r="H2123" i="43"/>
  <c r="H2091" i="43"/>
  <c r="H2215" i="43"/>
  <c r="H2117" i="43"/>
  <c r="H1640" i="43"/>
  <c r="H1181" i="43"/>
  <c r="H2060" i="43"/>
  <c r="H1834" i="43"/>
  <c r="H2224" i="43"/>
  <c r="H2236" i="43"/>
  <c r="H1587" i="43"/>
  <c r="H1291" i="43"/>
  <c r="H850" i="43"/>
  <c r="H1835" i="43"/>
  <c r="H1045" i="43"/>
  <c r="H528" i="43"/>
  <c r="H1538" i="43"/>
  <c r="H1294" i="43"/>
  <c r="H856" i="43"/>
  <c r="H1836" i="43"/>
  <c r="H167" i="43"/>
  <c r="H531" i="43"/>
  <c r="H1299" i="43"/>
  <c r="H533" i="43"/>
  <c r="H1860" i="43"/>
  <c r="H1046" i="43"/>
  <c r="H2104" i="43"/>
  <c r="H1983" i="43"/>
  <c r="H2237" i="43"/>
  <c r="H2180" i="43"/>
  <c r="H2142" i="43"/>
  <c r="H2119" i="43"/>
  <c r="H1383" i="43"/>
  <c r="H535" i="43"/>
  <c r="H537" i="43"/>
  <c r="H1186" i="43"/>
  <c r="H863" i="43"/>
  <c r="H1301" i="43"/>
  <c r="H1304" i="43"/>
  <c r="H541" i="43"/>
  <c r="H543" i="43"/>
  <c r="H1049" i="43"/>
  <c r="H173" i="43"/>
  <c r="H1541" i="43"/>
  <c r="H548" i="43"/>
  <c r="H177" i="43"/>
  <c r="H869" i="43"/>
  <c r="H1386" i="43"/>
  <c r="H179" i="43"/>
  <c r="H556" i="43"/>
  <c r="H1053" i="43"/>
  <c r="H1054" i="43"/>
  <c r="H183" i="43"/>
  <c r="H185" i="43"/>
  <c r="H9" i="43"/>
  <c r="H190" i="43"/>
  <c r="H873" i="43"/>
  <c r="H565" i="43"/>
  <c r="H876" i="43"/>
  <c r="H2067" i="43"/>
  <c r="H2081" i="43"/>
  <c r="H2158" i="43"/>
  <c r="H879" i="43"/>
  <c r="H192" i="43"/>
  <c r="H570" i="43"/>
  <c r="H572" i="43"/>
  <c r="H1059" i="43"/>
  <c r="H883" i="43"/>
  <c r="H1306" i="43"/>
  <c r="H886" i="43"/>
  <c r="H196" i="43"/>
  <c r="H197" i="43"/>
  <c r="H1542" i="43"/>
  <c r="H580" i="43"/>
  <c r="H1388" i="43"/>
  <c r="H453" i="43"/>
  <c r="H455" i="43"/>
  <c r="H1886" i="43"/>
  <c r="H1934" i="43"/>
  <c r="H983" i="43"/>
  <c r="H129" i="43"/>
  <c r="H1935" i="43"/>
  <c r="H1250" i="43"/>
  <c r="H1812" i="43"/>
  <c r="H459" i="43"/>
  <c r="H1252" i="43"/>
  <c r="H789" i="43"/>
  <c r="H1254" i="43"/>
  <c r="H985" i="43"/>
  <c r="H1613" i="43"/>
  <c r="H791" i="43"/>
  <c r="H1256" i="43"/>
  <c r="H1851" i="43"/>
  <c r="H1657" i="43"/>
  <c r="H1719" i="43"/>
  <c r="H1144" i="43"/>
  <c r="H986" i="43"/>
  <c r="H795" i="43"/>
  <c r="H134" i="43"/>
  <c r="H796" i="43"/>
  <c r="H467" i="43"/>
  <c r="H800" i="43"/>
  <c r="H1936" i="43"/>
  <c r="H1852" i="43"/>
  <c r="H469" i="43"/>
  <c r="H804" i="43"/>
  <c r="H471" i="43"/>
  <c r="H1873" i="43"/>
  <c r="H1766" i="43"/>
  <c r="H472" i="43"/>
  <c r="H1660" i="43"/>
  <c r="H1816" i="43"/>
  <c r="H1663" i="43"/>
  <c r="H2210" i="43"/>
  <c r="H2174" i="43"/>
  <c r="H1504" i="43"/>
  <c r="H1721" i="43"/>
  <c r="H1149" i="43"/>
  <c r="H1150" i="43"/>
  <c r="H1767" i="43"/>
  <c r="H1940" i="43"/>
  <c r="H1561" i="43"/>
  <c r="H1995" i="43"/>
  <c r="H2012" i="43"/>
  <c r="H1564" i="43"/>
  <c r="H995" i="43"/>
  <c r="H2064" i="43"/>
  <c r="H1260" i="43"/>
  <c r="H1348" i="43"/>
  <c r="H2248" i="43"/>
  <c r="H1942" i="43"/>
  <c r="H1153" i="43"/>
  <c r="H1429" i="43"/>
  <c r="H1619" i="43"/>
  <c r="H1566" i="43"/>
  <c r="H2004" i="43"/>
  <c r="H1769" i="43"/>
  <c r="H1567" i="43"/>
  <c r="H1265" i="43"/>
  <c r="H1667" i="43"/>
  <c r="H1669" i="43"/>
  <c r="H1770" i="43"/>
  <c r="H2101" i="43"/>
  <c r="H997" i="43"/>
  <c r="H1352" i="43"/>
  <c r="H1771" i="43"/>
  <c r="H1726" i="43"/>
  <c r="H473" i="43"/>
  <c r="H1272" i="43"/>
  <c r="H476" i="43"/>
  <c r="H815" i="43"/>
  <c r="H1158" i="43"/>
  <c r="H818" i="43"/>
  <c r="H480" i="43"/>
  <c r="H1001" i="43"/>
  <c r="H1671" i="43"/>
  <c r="H1821" i="43"/>
  <c r="H819" i="43"/>
  <c r="H820" i="43"/>
  <c r="H1273" i="43"/>
  <c r="H1673" i="43"/>
  <c r="H1823" i="43"/>
  <c r="H1824" i="43"/>
  <c r="H1775" i="43"/>
  <c r="H821" i="43"/>
  <c r="H146" i="43"/>
  <c r="H1006" i="43"/>
  <c r="H1571" i="43"/>
  <c r="H1623" i="43"/>
  <c r="H1510" i="43"/>
  <c r="H1160" i="43"/>
  <c r="H1980" i="43"/>
  <c r="H1275" i="43"/>
  <c r="H489" i="43"/>
  <c r="H1513" i="43"/>
  <c r="H1363" i="43"/>
  <c r="H1366" i="43"/>
  <c r="H1730" i="43"/>
  <c r="H1440" i="43"/>
  <c r="H829" i="43"/>
  <c r="H490" i="43"/>
  <c r="H494" i="43"/>
  <c r="H497" i="43"/>
  <c r="H498" i="43"/>
  <c r="H1162" i="43"/>
  <c r="H1165" i="43"/>
  <c r="H149" i="43"/>
  <c r="H152" i="43"/>
  <c r="H1367" i="43"/>
  <c r="H1515" i="43"/>
  <c r="H1576" i="43"/>
  <c r="H834" i="43"/>
  <c r="H1444" i="43"/>
  <c r="H2223" i="43"/>
  <c r="H504" i="43"/>
  <c r="H157" i="43"/>
  <c r="H510" i="43"/>
  <c r="H836" i="43"/>
  <c r="H158" i="43"/>
  <c r="H2088" i="43"/>
  <c r="H1018" i="43"/>
  <c r="H1625" i="43"/>
  <c r="H2150" i="43"/>
  <c r="H513" i="43"/>
  <c r="H515" i="43"/>
  <c r="H1734" i="43"/>
  <c r="H1518" i="43"/>
  <c r="H1678" i="43"/>
  <c r="H516" i="43"/>
  <c r="H1627" i="43"/>
  <c r="H1735" i="43"/>
  <c r="H1966" i="43"/>
  <c r="H1581" i="43"/>
  <c r="H1582" i="43"/>
  <c r="H1520" i="43"/>
  <c r="H1024" i="43"/>
  <c r="H2015" i="43"/>
  <c r="H1522" i="43"/>
  <c r="H1026" i="43"/>
  <c r="H2110" i="43"/>
  <c r="H1736" i="43"/>
  <c r="H1028" i="43"/>
  <c r="H1523" i="43"/>
  <c r="H1632" i="43"/>
  <c r="H1777" i="43"/>
  <c r="H1778" i="43"/>
  <c r="H1524" i="43"/>
  <c r="H1171" i="43"/>
  <c r="H842" i="43"/>
  <c r="H844" i="43"/>
  <c r="H1454" i="43"/>
  <c r="H2017" i="43"/>
  <c r="H2205" i="43"/>
  <c r="H1031" i="43"/>
  <c r="H1921" i="43"/>
  <c r="H1583" i="43"/>
  <c r="H1529" i="43"/>
  <c r="H1374" i="43"/>
  <c r="H1034" i="43"/>
  <c r="H1376" i="43"/>
  <c r="H1037" i="43"/>
  <c r="H2196" i="43"/>
  <c r="H1783" i="43"/>
  <c r="H1286" i="43"/>
  <c r="H1784" i="43"/>
  <c r="H1173" i="43"/>
  <c r="H1785" i="43"/>
  <c r="H1377" i="43"/>
  <c r="H1585" i="43"/>
  <c r="H1882" i="43"/>
  <c r="H2157" i="43"/>
  <c r="H1459" i="43"/>
  <c r="H522" i="43"/>
  <c r="H1743" i="43"/>
  <c r="H1830" i="43"/>
  <c r="H1744" i="43"/>
  <c r="H1746" i="43"/>
  <c r="H1177" i="43"/>
  <c r="H1532" i="43"/>
  <c r="H1691" i="43"/>
  <c r="H523" i="43"/>
  <c r="H1040" i="43"/>
  <c r="H1461" i="43"/>
  <c r="H2172" i="43"/>
  <c r="H2090" i="43"/>
  <c r="H2227" i="43"/>
  <c r="H1462" i="43"/>
  <c r="H1178" i="43"/>
  <c r="H1969" i="43"/>
  <c r="H1999" i="43"/>
  <c r="H1748" i="43"/>
  <c r="H1950" i="43"/>
  <c r="H1463" i="43"/>
  <c r="H2059" i="43"/>
  <c r="H2202" i="43"/>
  <c r="H2116" i="43"/>
  <c r="H1180" i="43"/>
  <c r="H1290" i="43"/>
  <c r="H1897" i="43"/>
  <c r="H1833" i="43"/>
  <c r="H2206" i="43"/>
  <c r="H2243" i="43"/>
  <c r="H1464" i="43"/>
  <c r="H1184" i="43"/>
  <c r="H1292" i="43"/>
  <c r="H1898" i="43"/>
  <c r="H1044" i="43"/>
  <c r="H853" i="43"/>
  <c r="H1537" i="43"/>
  <c r="H1641" i="43"/>
  <c r="H1297" i="43"/>
  <c r="H1298" i="43"/>
  <c r="H166" i="43"/>
  <c r="H530" i="43"/>
  <c r="H1796" i="43"/>
  <c r="H532" i="43"/>
  <c r="H1899" i="43"/>
  <c r="H170" i="43"/>
  <c r="H1642" i="43"/>
  <c r="H1982" i="43"/>
  <c r="H1798" i="43"/>
  <c r="H2185" i="43"/>
  <c r="H2175" i="43"/>
  <c r="H2061" i="43"/>
  <c r="H1971" i="43"/>
  <c r="H861" i="43"/>
  <c r="H171" i="43"/>
  <c r="H1591" i="43"/>
  <c r="H2079" i="43"/>
  <c r="H1384" i="43"/>
  <c r="H1643" i="43"/>
  <c r="H540" i="43"/>
  <c r="H866" i="43"/>
  <c r="H1048" i="43"/>
  <c r="H546" i="43"/>
  <c r="H1305" i="43"/>
  <c r="H547" i="43"/>
  <c r="H176" i="43"/>
  <c r="H551" i="43"/>
  <c r="H1190" i="43"/>
  <c r="H552" i="43"/>
  <c r="H555" i="43"/>
  <c r="H1052" i="43"/>
  <c r="H558" i="43"/>
  <c r="H182" i="43"/>
  <c r="H184" i="43"/>
  <c r="H872" i="43"/>
  <c r="H189" i="43"/>
  <c r="H563" i="43"/>
  <c r="H564" i="43"/>
  <c r="H875" i="43"/>
  <c r="H2138" i="43"/>
  <c r="H2080" i="43"/>
  <c r="H2211" i="43"/>
  <c r="H878" i="43"/>
  <c r="H568" i="43"/>
  <c r="H194" i="43"/>
  <c r="H1191" i="43"/>
  <c r="H1058" i="43"/>
  <c r="H882" i="43"/>
  <c r="H1061" i="43"/>
  <c r="H575" i="43"/>
  <c r="H195" i="43"/>
  <c r="H579" i="43"/>
  <c r="H1065" i="43"/>
  <c r="H1387" i="43"/>
  <c r="H1192" i="43"/>
  <c r="H1692" i="43"/>
  <c r="H2128" i="43"/>
  <c r="H1695" i="43"/>
  <c r="H2213" i="43"/>
  <c r="H2238" i="43"/>
  <c r="H1473" i="43"/>
  <c r="H583" i="43"/>
  <c r="H586" i="43"/>
  <c r="H1474" i="43"/>
  <c r="H1646" i="43"/>
  <c r="H1069" i="43"/>
  <c r="H1071" i="43"/>
  <c r="H591" i="43"/>
  <c r="H893" i="43"/>
  <c r="H202" i="43"/>
  <c r="H205" i="43"/>
  <c r="H897" i="43"/>
  <c r="H900" i="43"/>
  <c r="H902" i="43"/>
  <c r="H905" i="43"/>
  <c r="H598" i="43"/>
  <c r="H1475" i="43"/>
  <c r="H599" i="43"/>
  <c r="H1197" i="43"/>
  <c r="H1082" i="43"/>
  <c r="H600" i="43"/>
  <c r="H210" i="43"/>
  <c r="H603" i="43"/>
  <c r="H912" i="43"/>
  <c r="H913" i="43"/>
  <c r="H2228" i="43"/>
  <c r="H2022" i="43"/>
  <c r="H914" i="43"/>
  <c r="H611" i="43"/>
  <c r="H915" i="43"/>
  <c r="H3" i="43"/>
  <c r="H1716" i="43"/>
  <c r="H1249" i="43"/>
  <c r="H1764" i="43"/>
  <c r="H1497" i="43"/>
  <c r="H462" i="43"/>
  <c r="H1142" i="43"/>
  <c r="H1656" i="43"/>
  <c r="H2187" i="43"/>
  <c r="H1501" i="43"/>
  <c r="H464" i="43"/>
  <c r="H132" i="43"/>
  <c r="H798" i="43"/>
  <c r="H1341" i="43"/>
  <c r="H1815" i="43"/>
  <c r="H1615" i="43"/>
  <c r="H1617" i="43"/>
  <c r="H1559" i="43"/>
  <c r="H1146" i="43"/>
  <c r="H1939" i="43"/>
  <c r="H2146" i="43"/>
  <c r="H992" i="43"/>
  <c r="H1875" i="43"/>
  <c r="H2168" i="43"/>
  <c r="H1854" i="43"/>
  <c r="H1346" i="43"/>
  <c r="H1664" i="43"/>
  <c r="H2031" i="43"/>
  <c r="H1155" i="43"/>
  <c r="H1261" i="43"/>
  <c r="H1665" i="43"/>
  <c r="H1723" i="43"/>
  <c r="H1506" i="43"/>
  <c r="H2114" i="43"/>
  <c r="H812" i="43"/>
  <c r="H1917" i="43"/>
  <c r="H813" i="43"/>
  <c r="H999" i="43"/>
  <c r="H817" i="43"/>
  <c r="H481" i="43"/>
  <c r="H1002" i="43"/>
  <c r="H483" i="43"/>
  <c r="H1570" i="43"/>
  <c r="H1621" i="43"/>
  <c r="H1436" i="43"/>
  <c r="H824" i="43"/>
  <c r="H1572" i="43"/>
  <c r="H1511" i="43"/>
  <c r="H1439" i="43"/>
  <c r="H1007" i="43"/>
  <c r="H1365" i="43"/>
  <c r="H1278" i="43"/>
  <c r="H1009" i="43"/>
  <c r="H496" i="43"/>
  <c r="H831" i="43"/>
  <c r="H500" i="43"/>
  <c r="H154" i="43"/>
  <c r="H1516" i="43"/>
  <c r="H1624" i="43"/>
  <c r="H1776" i="43"/>
  <c r="H508" i="43"/>
  <c r="H1017" i="43"/>
  <c r="H1577" i="43"/>
  <c r="H2163" i="43"/>
  <c r="H839" i="43"/>
  <c r="H1893" i="43"/>
  <c r="H1447" i="43"/>
  <c r="H2047" i="43"/>
  <c r="H1280" i="43"/>
  <c r="H1630" i="43"/>
  <c r="H1855" i="43"/>
  <c r="H1681" i="43"/>
  <c r="H1449" i="43"/>
  <c r="H1452" i="43"/>
  <c r="H1282" i="43"/>
  <c r="H1284" i="43"/>
  <c r="H1683" i="43"/>
  <c r="H1895" i="43"/>
  <c r="H2183" i="43"/>
  <c r="H1634" i="43"/>
  <c r="H1033" i="43"/>
  <c r="H1172" i="43"/>
  <c r="H1781" i="43"/>
  <c r="H1922" i="43"/>
  <c r="H1739" i="43"/>
  <c r="H1741" i="43"/>
  <c r="H1287" i="43"/>
  <c r="H1457" i="43"/>
  <c r="H520" i="43"/>
  <c r="H1688" i="43"/>
  <c r="H2019" i="43"/>
  <c r="H848" i="43"/>
  <c r="H1533" i="43"/>
  <c r="H2184" i="43"/>
  <c r="H2102" i="43"/>
  <c r="H1791" i="43"/>
  <c r="H1948" i="43"/>
  <c r="H1858" i="43"/>
  <c r="H1928" i="43"/>
  <c r="H2103" i="43"/>
  <c r="H1179" i="43"/>
  <c r="H1182" i="43"/>
  <c r="H2125" i="43"/>
  <c r="H2170" i="43"/>
  <c r="H1588" i="43"/>
  <c r="H1466" i="43"/>
  <c r="H854" i="43"/>
  <c r="H1295" i="43"/>
  <c r="H164" i="43"/>
  <c r="H1749" i="43"/>
  <c r="H168" i="43"/>
  <c r="H1467" i="43"/>
  <c r="H2126" i="43"/>
  <c r="H2181" i="43"/>
  <c r="H2143" i="43"/>
  <c r="H862" i="43"/>
  <c r="H1187" i="43"/>
  <c r="H1302" i="43"/>
  <c r="H172" i="43"/>
  <c r="H867" i="43"/>
  <c r="H1592" i="43"/>
  <c r="H550" i="43"/>
  <c r="H1469" i="43"/>
  <c r="H557" i="43"/>
  <c r="H1055" i="43"/>
  <c r="H186" i="43"/>
  <c r="H191" i="43"/>
  <c r="H566" i="43"/>
  <c r="H1593" i="43"/>
  <c r="H1900" i="43"/>
  <c r="H569" i="43"/>
  <c r="H573" i="43"/>
  <c r="H884" i="43"/>
  <c r="H887" i="43"/>
  <c r="H198" i="43"/>
  <c r="H581" i="43"/>
  <c r="H1693" i="43"/>
  <c r="H1644" i="43"/>
  <c r="H2212" i="43"/>
  <c r="H1953" i="43"/>
  <c r="H199" i="43"/>
  <c r="H585" i="43"/>
  <c r="H889" i="43"/>
  <c r="H1067" i="43"/>
  <c r="H1070" i="43"/>
  <c r="H1195" i="43"/>
  <c r="H895" i="43"/>
  <c r="H204" i="43"/>
  <c r="H898" i="43"/>
  <c r="H901" i="43"/>
  <c r="H904" i="43"/>
  <c r="H906" i="43"/>
  <c r="H1078" i="43"/>
  <c r="H1196" i="43"/>
  <c r="H1083" i="43"/>
  <c r="H601" i="43"/>
  <c r="H10" i="43"/>
  <c r="H1543" i="43"/>
  <c r="H606" i="43"/>
  <c r="H2112" i="43"/>
  <c r="H608" i="43"/>
  <c r="H215" i="43"/>
  <c r="H1084" i="43"/>
  <c r="H917" i="43"/>
  <c r="H920" i="43"/>
  <c r="H621" i="43"/>
  <c r="H924" i="43"/>
  <c r="H926" i="43"/>
  <c r="H625" i="43"/>
  <c r="H626" i="43"/>
  <c r="H628" i="43"/>
  <c r="H631" i="43"/>
  <c r="H1086" i="43"/>
  <c r="H2218" i="43"/>
  <c r="H2082" i="43"/>
  <c r="H1974" i="43"/>
  <c r="H1199" i="43"/>
  <c r="H1476" i="43"/>
  <c r="H1802" i="43"/>
  <c r="H1309" i="43"/>
  <c r="H1310" i="43"/>
  <c r="H1598" i="43"/>
  <c r="H1803" i="43"/>
  <c r="H931" i="43"/>
  <c r="H636" i="43"/>
  <c r="H640" i="43"/>
  <c r="H1091" i="43"/>
  <c r="H1092" i="43"/>
  <c r="H936" i="43"/>
  <c r="H1204" i="43"/>
  <c r="H940" i="43"/>
  <c r="H646" i="43"/>
  <c r="H648" i="43"/>
  <c r="H224" i="43"/>
  <c r="H228" i="43"/>
  <c r="H232" i="43"/>
  <c r="H15" i="43"/>
  <c r="H236" i="43"/>
  <c r="H651" i="43"/>
  <c r="H655" i="43"/>
  <c r="H659" i="43"/>
  <c r="H1096" i="43"/>
  <c r="H240" i="43"/>
  <c r="H243" i="43"/>
  <c r="H1601" i="43"/>
  <c r="H1099" i="43"/>
  <c r="H2207" i="43"/>
  <c r="H1311" i="43"/>
  <c r="H20" i="43"/>
  <c r="H249" i="43"/>
  <c r="H251" i="43"/>
  <c r="H23" i="43"/>
  <c r="H669" i="43"/>
  <c r="H671" i="43"/>
  <c r="H945" i="43"/>
  <c r="H673" i="43"/>
  <c r="H260" i="43"/>
  <c r="H947" i="43"/>
  <c r="H676" i="43"/>
  <c r="H677" i="43"/>
  <c r="H1479" i="43"/>
  <c r="H2145" i="43"/>
  <c r="H1902" i="43"/>
  <c r="H2034" i="43"/>
  <c r="H1986" i="43"/>
  <c r="H265" i="43"/>
  <c r="H680" i="43"/>
  <c r="H29" i="43"/>
  <c r="H266" i="43"/>
  <c r="H270" i="43"/>
  <c r="H950" i="43"/>
  <c r="H952" i="43"/>
  <c r="H1700" i="43"/>
  <c r="H2023" i="43"/>
  <c r="H686" i="43"/>
  <c r="H273" i="43"/>
  <c r="H34" i="43"/>
  <c r="H278" i="43"/>
  <c r="H37" i="43"/>
  <c r="H40" i="43"/>
  <c r="H954" i="43"/>
  <c r="H1314" i="43"/>
  <c r="H1315" i="43"/>
  <c r="H689" i="43"/>
  <c r="H1702" i="43"/>
  <c r="H1395" i="43"/>
  <c r="H1397" i="43"/>
  <c r="H958" i="43"/>
  <c r="H1838" i="43"/>
  <c r="H1956" i="43"/>
  <c r="H1209" i="43"/>
  <c r="H692" i="43"/>
  <c r="H695" i="43"/>
  <c r="H1550" i="43"/>
  <c r="H1753" i="43"/>
  <c r="H1703" i="43"/>
  <c r="H697" i="43"/>
  <c r="H1113" i="43"/>
  <c r="H699" i="43"/>
  <c r="H701" i="43"/>
  <c r="H1866" i="43"/>
  <c r="H1705" i="43"/>
  <c r="H1485" i="43"/>
  <c r="H1399" i="43"/>
  <c r="H962" i="43"/>
  <c r="H702" i="43"/>
  <c r="H1976" i="43"/>
  <c r="H2026" i="43"/>
  <c r="H1840" i="43"/>
  <c r="H1116" i="43"/>
  <c r="H964" i="43"/>
  <c r="H1487" i="43"/>
  <c r="H1603" i="43"/>
  <c r="H1118" i="43"/>
  <c r="H1225" i="43"/>
  <c r="H1707" i="43"/>
  <c r="H1649" i="43"/>
  <c r="H1756" i="43"/>
  <c r="H1402" i="43"/>
  <c r="H1491" i="43"/>
  <c r="H1227" i="43"/>
  <c r="H1230" i="43"/>
  <c r="H1408" i="43"/>
  <c r="H1231" i="43"/>
  <c r="H294" i="43"/>
  <c r="H46" i="43"/>
  <c r="H50" i="43"/>
  <c r="H1492" i="43"/>
  <c r="H970" i="43"/>
  <c r="H1123" i="43"/>
  <c r="H1604" i="43"/>
  <c r="H1807" i="43"/>
  <c r="H1989" i="43"/>
  <c r="H2027" i="43"/>
  <c r="H2093" i="43"/>
  <c r="H2028" i="43"/>
  <c r="H2132" i="43"/>
  <c r="H2052" i="43"/>
  <c r="H2054" i="43"/>
  <c r="H2133" i="43"/>
  <c r="H2099" i="43"/>
  <c r="H2055" i="43"/>
  <c r="H2000" i="43"/>
  <c r="H2001" i="43"/>
  <c r="H1843" i="43"/>
  <c r="H54" i="43"/>
  <c r="H1127" i="43"/>
  <c r="H1128" i="43"/>
  <c r="H1130" i="43"/>
  <c r="H2251" i="43"/>
  <c r="H2178" i="43"/>
  <c r="H1608" i="43"/>
  <c r="H709" i="43"/>
  <c r="H1554" i="43"/>
  <c r="H711" i="43"/>
  <c r="H1990" i="43"/>
  <c r="H1326" i="43"/>
  <c r="H2220" i="43"/>
  <c r="H55" i="43"/>
  <c r="H2254" i="43"/>
  <c r="H2225" i="43"/>
  <c r="H2241" i="43"/>
  <c r="H2084" i="43"/>
  <c r="H302" i="43"/>
  <c r="H717" i="43"/>
  <c r="H303" i="43"/>
  <c r="H307" i="43"/>
  <c r="H719" i="43"/>
  <c r="H723" i="43"/>
  <c r="H313" i="43"/>
  <c r="H726" i="43"/>
  <c r="H317" i="43"/>
  <c r="H730" i="43"/>
  <c r="H734" i="43"/>
  <c r="H1327" i="43"/>
  <c r="H1413" i="43"/>
  <c r="H1417" i="43"/>
  <c r="H1330" i="43"/>
  <c r="H1332" i="43"/>
  <c r="H1421" i="43"/>
  <c r="H1711" i="43"/>
  <c r="H1846" i="43"/>
  <c r="H1653" i="43"/>
  <c r="H1423" i="43"/>
  <c r="H975" i="43"/>
  <c r="H319" i="43"/>
  <c r="H1134" i="43"/>
  <c r="H62" i="43"/>
  <c r="H64" i="43"/>
  <c r="H65" i="43"/>
  <c r="H327" i="43"/>
  <c r="H1612" i="43"/>
  <c r="H1810" i="43"/>
  <c r="H1848" i="43"/>
  <c r="H1425" i="43"/>
  <c r="H1137" i="43"/>
  <c r="H741" i="43"/>
  <c r="H743" i="43"/>
  <c r="H332" i="43"/>
  <c r="H745" i="43"/>
  <c r="H334" i="43"/>
  <c r="H335" i="43"/>
  <c r="H336" i="43"/>
  <c r="H1139" i="43"/>
  <c r="H339" i="43"/>
  <c r="H1496" i="43"/>
  <c r="H343" i="43"/>
  <c r="H980" i="43"/>
  <c r="H1714" i="43"/>
  <c r="H757" i="43"/>
  <c r="H761" i="43"/>
  <c r="H762" i="43"/>
  <c r="H350" i="43"/>
  <c r="H354" i="43"/>
  <c r="H358" i="43"/>
  <c r="H362" i="43"/>
  <c r="H364" i="43"/>
  <c r="H368" i="43"/>
  <c r="H372" i="43"/>
  <c r="H376" i="43"/>
  <c r="H768" i="43"/>
  <c r="H379" i="43"/>
  <c r="H383" i="43"/>
  <c r="H386" i="43"/>
  <c r="H388" i="43"/>
  <c r="H392" i="43"/>
  <c r="H773" i="43"/>
  <c r="H396" i="43"/>
  <c r="H400" i="43"/>
  <c r="H78" i="43"/>
  <c r="H79" i="43"/>
  <c r="H409" i="43"/>
  <c r="H80" i="43"/>
  <c r="H415" i="43"/>
  <c r="H417" i="43"/>
  <c r="H1141" i="43"/>
  <c r="H777" i="43"/>
  <c r="H83" i="43"/>
  <c r="H1246" i="43"/>
  <c r="H86" i="43"/>
  <c r="H781" i="43"/>
  <c r="H784" i="43"/>
  <c r="H785" i="43"/>
  <c r="H787" i="43"/>
  <c r="H92" i="43"/>
  <c r="H432" i="43"/>
  <c r="H97" i="43"/>
  <c r="H101" i="43"/>
  <c r="H104" i="43"/>
  <c r="H435" i="43"/>
  <c r="H438" i="43"/>
  <c r="H442" i="43"/>
  <c r="H445" i="43"/>
  <c r="H448" i="43"/>
  <c r="H450" i="43"/>
  <c r="H115" i="43"/>
  <c r="H118" i="43"/>
  <c r="H122" i="43"/>
  <c r="H126" i="43"/>
  <c r="H1869" i="43"/>
  <c r="H1763" i="43"/>
  <c r="H1871" i="43"/>
  <c r="H1251" i="43"/>
  <c r="H1499" i="43"/>
  <c r="H790" i="43"/>
  <c r="H1655" i="43"/>
  <c r="H1813" i="43"/>
  <c r="H1872" i="43"/>
  <c r="H1257" i="43"/>
  <c r="H794" i="43"/>
  <c r="H137" i="43"/>
  <c r="H468" i="43"/>
  <c r="H2003" i="43"/>
  <c r="H139" i="43"/>
  <c r="H1658" i="43"/>
  <c r="H1345" i="43"/>
  <c r="H1915" i="43"/>
  <c r="H2209" i="43"/>
  <c r="H2075" i="43"/>
  <c r="H1148" i="43"/>
  <c r="H1560" i="43"/>
  <c r="H2086" i="43"/>
  <c r="H2011" i="43"/>
  <c r="H994" i="43"/>
  <c r="H1259" i="43"/>
  <c r="H2201" i="43"/>
  <c r="H810" i="43"/>
  <c r="H1431" i="43"/>
  <c r="H2077" i="43"/>
  <c r="H1263" i="43"/>
  <c r="H2065" i="43"/>
  <c r="H1268" i="43"/>
  <c r="H1270" i="43"/>
  <c r="H1891" i="43"/>
  <c r="H141" i="43"/>
  <c r="H475" i="43"/>
  <c r="H1943" i="43"/>
  <c r="H144" i="43"/>
  <c r="H1434" i="43"/>
  <c r="H1355" i="43"/>
  <c r="H145" i="43"/>
  <c r="H1822" i="43"/>
  <c r="H1825" i="43"/>
  <c r="H822" i="43"/>
  <c r="H1358" i="43"/>
  <c r="H1509" i="43"/>
  <c r="H1996" i="43"/>
  <c r="H488" i="43"/>
  <c r="H1362" i="43"/>
  <c r="H1277" i="43"/>
  <c r="H1008" i="43"/>
  <c r="H493" i="43"/>
  <c r="H148" i="43"/>
  <c r="H1164" i="43"/>
  <c r="H151" i="43"/>
  <c r="H1443" i="43"/>
  <c r="H833" i="43"/>
  <c r="H2038" i="43"/>
  <c r="H506" i="43"/>
  <c r="H1015" i="43"/>
  <c r="H1944" i="43"/>
  <c r="H1019" i="43"/>
  <c r="H1020" i="43"/>
  <c r="H1733" i="43"/>
  <c r="H1446" i="43"/>
  <c r="H1626" i="43"/>
  <c r="H1965" i="43"/>
  <c r="H1628" i="43"/>
  <c r="H162" i="43"/>
  <c r="H1521" i="43"/>
  <c r="H2109" i="43"/>
  <c r="H1281" i="43"/>
  <c r="H1631" i="43"/>
  <c r="H1827" i="43"/>
  <c r="H1170" i="43"/>
  <c r="H843" i="43"/>
  <c r="H2016" i="43"/>
  <c r="H1030" i="43"/>
  <c r="H1032" i="43"/>
  <c r="H2006" i="43"/>
  <c r="H1036" i="43"/>
  <c r="H1530" i="43"/>
  <c r="H1285" i="43"/>
  <c r="H1740" i="43"/>
  <c r="H1038" i="43"/>
  <c r="H1881" i="43"/>
  <c r="H2136" i="43"/>
  <c r="H1787" i="43"/>
  <c r="H1690" i="43"/>
  <c r="H1379" i="43"/>
  <c r="H1883" i="43"/>
  <c r="H1586" i="43"/>
  <c r="H2226" i="43"/>
  <c r="H1926" i="43"/>
  <c r="H526" i="43"/>
  <c r="H2040" i="43"/>
  <c r="H1795" i="43"/>
  <c r="H2115" i="43"/>
  <c r="H2197" i="43"/>
  <c r="H1381" i="43"/>
  <c r="H2141" i="43"/>
  <c r="H2242" i="43"/>
  <c r="H1183" i="43"/>
  <c r="H1589" i="43"/>
  <c r="H852" i="43"/>
  <c r="H1293" i="43"/>
  <c r="H858" i="43"/>
  <c r="H529" i="43"/>
  <c r="H1185" i="43"/>
  <c r="H169" i="43"/>
  <c r="H2129" i="43"/>
  <c r="H2192" i="43"/>
  <c r="H2066" i="43"/>
  <c r="H534" i="43"/>
  <c r="H1468" i="43"/>
  <c r="H1047" i="43"/>
  <c r="H539" i="43"/>
  <c r="H1189" i="43"/>
  <c r="H868" i="43"/>
  <c r="H549" i="43"/>
  <c r="H1051" i="43"/>
  <c r="H554" i="43"/>
  <c r="H871" i="43"/>
  <c r="H560" i="43"/>
  <c r="H188" i="43"/>
  <c r="H1471" i="43"/>
  <c r="H2130" i="43"/>
  <c r="H2194" i="43"/>
  <c r="H1056" i="43"/>
  <c r="H1057" i="43"/>
  <c r="H881" i="43"/>
  <c r="H1063" i="43"/>
  <c r="H578" i="43"/>
  <c r="H1801" i="43"/>
  <c r="H1750" i="43"/>
  <c r="H1694" i="43"/>
  <c r="H2253" i="43"/>
  <c r="H2252" i="43"/>
  <c r="H1193" i="43"/>
  <c r="H200" i="43"/>
  <c r="H588" i="43"/>
  <c r="H1066" i="43"/>
  <c r="H589" i="43"/>
  <c r="H590" i="43"/>
  <c r="H894" i="43"/>
  <c r="H203" i="43"/>
  <c r="H1073" i="43"/>
  <c r="H1075" i="43"/>
  <c r="H594" i="43"/>
  <c r="H597" i="43"/>
  <c r="H1077" i="43"/>
  <c r="H1080" i="43"/>
  <c r="H1081" i="43"/>
  <c r="H208" i="43"/>
  <c r="H602" i="43"/>
  <c r="H213" i="43"/>
  <c r="H605" i="43"/>
  <c r="H2195" i="43"/>
  <c r="H214" i="43"/>
  <c r="H612" i="43"/>
  <c r="H916" i="43"/>
  <c r="H617" i="43"/>
  <c r="H919" i="43"/>
  <c r="H620" i="43"/>
  <c r="H923" i="43"/>
  <c r="H925" i="43"/>
  <c r="H11" i="43"/>
  <c r="H927" i="43"/>
  <c r="H221" i="43"/>
  <c r="H630" i="43"/>
  <c r="H1085" i="43"/>
  <c r="H2217" i="43"/>
  <c r="H2159" i="43"/>
  <c r="H634" i="43"/>
  <c r="H2007" i="43"/>
  <c r="H1545" i="43"/>
  <c r="H1751" i="43"/>
  <c r="H1547" i="43"/>
  <c r="H1090" i="43"/>
  <c r="H1548" i="43"/>
  <c r="H2008" i="43"/>
  <c r="H1599" i="43"/>
  <c r="H932" i="43"/>
  <c r="H639" i="43"/>
  <c r="H933" i="43"/>
  <c r="H643" i="43"/>
  <c r="H1202" i="43"/>
  <c r="H1203" i="43"/>
  <c r="H645" i="43"/>
  <c r="H1094" i="43"/>
  <c r="H13" i="43"/>
  <c r="H649" i="43"/>
  <c r="H227" i="43"/>
  <c r="H231" i="43"/>
  <c r="H234" i="43"/>
  <c r="H17" i="43"/>
  <c r="H650" i="43"/>
  <c r="H654" i="43"/>
  <c r="H658" i="43"/>
  <c r="H1095" i="43"/>
  <c r="H239" i="43"/>
  <c r="H18" i="43"/>
  <c r="H1600" i="43"/>
  <c r="H663" i="43"/>
  <c r="H2160" i="43"/>
  <c r="H1975" i="43"/>
  <c r="H19" i="43"/>
  <c r="H248" i="43"/>
  <c r="H22" i="43"/>
  <c r="H253" i="43"/>
  <c r="H668" i="43"/>
  <c r="H670" i="43"/>
  <c r="H944" i="43"/>
  <c r="H946" i="43"/>
  <c r="H24" i="43"/>
  <c r="H25" i="43"/>
  <c r="H1101" i="43"/>
  <c r="H948" i="43"/>
  <c r="H1102" i="43"/>
  <c r="H2161" i="43"/>
  <c r="H1901" i="43"/>
  <c r="H1312" i="43"/>
  <c r="H1837" i="43"/>
  <c r="H949" i="43"/>
  <c r="H27" i="43"/>
  <c r="H682" i="43"/>
  <c r="H31" i="43"/>
  <c r="H269" i="43"/>
  <c r="H684" i="43"/>
  <c r="H1483" i="43"/>
  <c r="H1699" i="43"/>
  <c r="H2106" i="43"/>
  <c r="H1206" i="43"/>
  <c r="H688" i="43"/>
  <c r="H275" i="43"/>
  <c r="H277" i="43"/>
  <c r="H36" i="43"/>
  <c r="H39" i="43"/>
  <c r="H283" i="43"/>
  <c r="H1313" i="43"/>
  <c r="H1106" i="43"/>
  <c r="H284" i="43"/>
  <c r="H1863" i="43"/>
  <c r="H1110" i="43"/>
  <c r="H1396" i="43"/>
  <c r="H957" i="43"/>
  <c r="H1319" i="43"/>
  <c r="H1955" i="43"/>
  <c r="H1208" i="43"/>
  <c r="H1210" i="43"/>
  <c r="H959" i="43"/>
  <c r="H1549" i="43"/>
  <c r="H1752" i="43"/>
  <c r="H1904" i="43"/>
  <c r="H1215" i="43"/>
  <c r="H1112" i="43"/>
  <c r="H288" i="43"/>
  <c r="H700" i="43"/>
  <c r="H1865" i="43"/>
  <c r="H1647" i="43"/>
  <c r="H1905" i="43"/>
  <c r="H1218" i="43"/>
  <c r="H961" i="43"/>
  <c r="H1115" i="43"/>
  <c r="H1906" i="43"/>
  <c r="H2025" i="43"/>
  <c r="H1907" i="43"/>
  <c r="H1221" i="43"/>
  <c r="H1223" i="43"/>
  <c r="H289" i="43"/>
  <c r="H1552" i="43"/>
  <c r="H705" i="43"/>
  <c r="H967" i="43"/>
  <c r="H1977" i="43"/>
  <c r="H1648" i="43"/>
  <c r="H1755" i="43"/>
  <c r="H1489" i="43"/>
  <c r="H1404" i="43"/>
  <c r="H1226" i="43"/>
  <c r="H1229" i="43"/>
  <c r="H1407" i="43"/>
  <c r="H969" i="43"/>
  <c r="H293" i="43"/>
  <c r="H45" i="43"/>
  <c r="H49" i="43"/>
  <c r="H707" i="43"/>
  <c r="H1233" i="43"/>
  <c r="H1235" i="43"/>
  <c r="H1409" i="43"/>
  <c r="H1708" i="43"/>
  <c r="H2041" i="43"/>
  <c r="H1960" i="43"/>
  <c r="H2113" i="43"/>
  <c r="H2042" i="43"/>
  <c r="H2043" i="43"/>
  <c r="H2051" i="43"/>
  <c r="H2045" i="43"/>
  <c r="H2121" i="43"/>
  <c r="H2098" i="43"/>
  <c r="H2063" i="43"/>
  <c r="H2037" i="43"/>
  <c r="H1932" i="43"/>
  <c r="H1842" i="43"/>
  <c r="H53" i="43"/>
  <c r="H1126" i="43"/>
  <c r="H972" i="43"/>
  <c r="H1129" i="43"/>
  <c r="H2250" i="43"/>
  <c r="H2219" i="43"/>
  <c r="H1758" i="43"/>
  <c r="H1324" i="43"/>
  <c r="H1325" i="43"/>
  <c r="H297" i="43"/>
  <c r="H1710" i="43"/>
  <c r="H1961" i="43"/>
  <c r="H2245" i="43"/>
  <c r="H300" i="43"/>
  <c r="H2229" i="43"/>
  <c r="H2214" i="43"/>
  <c r="H2232" i="43"/>
  <c r="H2199" i="43"/>
  <c r="H301" i="43"/>
  <c r="H716" i="43"/>
  <c r="H60" i="43"/>
  <c r="H306" i="43"/>
  <c r="H718" i="43"/>
  <c r="H722" i="43"/>
  <c r="H312" i="43"/>
  <c r="H725" i="43"/>
  <c r="H727" i="43"/>
  <c r="H729" i="43"/>
  <c r="H733" i="43"/>
  <c r="H737" i="43"/>
  <c r="H1329" i="43"/>
  <c r="H1416" i="43"/>
  <c r="H1420" i="43"/>
  <c r="H1331" i="43"/>
  <c r="H1335" i="43"/>
  <c r="H1610" i="43"/>
  <c r="H1845" i="43"/>
  <c r="H1712" i="43"/>
  <c r="H1337" i="43"/>
  <c r="H1133" i="43"/>
  <c r="H1494" i="43"/>
  <c r="H739" i="43"/>
  <c r="H976" i="43"/>
  <c r="H323" i="43"/>
  <c r="H325" i="43"/>
  <c r="H740" i="43"/>
  <c r="H1611" i="43"/>
  <c r="H1809" i="43"/>
  <c r="H1762" i="43"/>
  <c r="H1424" i="43"/>
  <c r="H1339" i="43"/>
  <c r="H1138" i="43"/>
  <c r="H742" i="43"/>
  <c r="H331" i="43"/>
  <c r="H70" i="43"/>
  <c r="H1243" i="43"/>
  <c r="H748" i="43"/>
  <c r="H750" i="43"/>
  <c r="H72" i="43"/>
  <c r="H338" i="43"/>
  <c r="H1495" i="43"/>
  <c r="H342" i="43"/>
  <c r="H755" i="43"/>
  <c r="H345" i="43"/>
  <c r="H756" i="43"/>
  <c r="H760" i="43"/>
  <c r="H348" i="43"/>
  <c r="H764" i="43"/>
  <c r="H353" i="43"/>
  <c r="H357" i="43"/>
  <c r="H361" i="43"/>
  <c r="H766" i="43"/>
  <c r="H367" i="43"/>
  <c r="H371" i="43"/>
  <c r="H375" i="43"/>
  <c r="H73" i="43"/>
  <c r="H378" i="43"/>
  <c r="H382" i="43"/>
  <c r="H74" i="43"/>
  <c r="H387" i="43"/>
  <c r="H391" i="43"/>
  <c r="H982" i="43"/>
  <c r="H395" i="43"/>
  <c r="H399" i="43"/>
  <c r="H77" i="43"/>
  <c r="H405" i="43"/>
  <c r="H408" i="43"/>
  <c r="H412" i="43"/>
  <c r="H81" i="43"/>
  <c r="H775" i="43"/>
  <c r="H1245" i="43"/>
  <c r="H776" i="43"/>
  <c r="H422" i="43"/>
  <c r="H423" i="43"/>
  <c r="H779" i="43"/>
  <c r="H780" i="43"/>
  <c r="H426" i="43"/>
  <c r="H89" i="43"/>
  <c r="H429" i="43"/>
  <c r="H91" i="43"/>
  <c r="H431" i="43"/>
  <c r="H96" i="43"/>
  <c r="H100" i="43"/>
  <c r="H434" i="43"/>
  <c r="H107" i="43"/>
  <c r="H108" i="43"/>
  <c r="H441" i="43"/>
  <c r="H444" i="43"/>
  <c r="H447" i="43"/>
  <c r="H112" i="43"/>
  <c r="H114" i="43"/>
  <c r="H117" i="43"/>
  <c r="H121" i="43"/>
  <c r="H125" i="43"/>
  <c r="T454" i="43"/>
  <c r="T456" i="43"/>
  <c r="T1715" i="43"/>
  <c r="T1992" i="43"/>
  <c r="T1248" i="43"/>
  <c r="T984" i="43"/>
  <c r="T2074" i="43"/>
  <c r="T1849" i="43"/>
  <c r="T1765" i="43"/>
  <c r="T460" i="43"/>
  <c r="T461" i="43"/>
  <c r="T130" i="43"/>
  <c r="T1500" i="43"/>
  <c r="T463" i="43"/>
  <c r="T1717" i="43"/>
  <c r="T1255" i="43"/>
  <c r="T1887" i="43"/>
  <c r="T1993" i="43"/>
  <c r="T1718" i="43"/>
  <c r="T1888" i="43"/>
  <c r="T792" i="43"/>
  <c r="T987" i="43"/>
  <c r="T466" i="43"/>
  <c r="T135" i="43"/>
  <c r="T797" i="43"/>
  <c r="T4" i="43"/>
  <c r="T801" i="43"/>
  <c r="T1937" i="43"/>
  <c r="T1814" i="43"/>
  <c r="T803" i="43"/>
  <c r="T805" i="43"/>
  <c r="T806" i="43"/>
  <c r="T1616" i="43"/>
  <c r="T1343" i="43"/>
  <c r="T1503" i="43"/>
  <c r="T1661" i="43"/>
  <c r="T989" i="43"/>
  <c r="T990" i="43"/>
  <c r="T1938" i="43"/>
  <c r="T2173" i="43"/>
  <c r="T1874" i="43"/>
  <c r="T1427" i="43"/>
  <c r="T991" i="43"/>
  <c r="T807" i="43"/>
  <c r="T1768" i="43"/>
  <c r="T1941" i="43"/>
  <c r="T1963" i="43"/>
  <c r="T1889" i="43"/>
  <c r="T1562" i="43"/>
  <c r="T993" i="43"/>
  <c r="T996" i="43"/>
  <c r="T2013" i="43"/>
  <c r="T1565" i="43"/>
  <c r="T2057" i="43"/>
  <c r="T2030" i="43"/>
  <c r="T1349" i="43"/>
  <c r="T1154" i="43"/>
  <c r="T1430" i="43"/>
  <c r="T1432" i="43"/>
  <c r="T1819" i="43"/>
  <c r="T1916" i="43"/>
  <c r="T1876" i="43"/>
  <c r="T1820" i="43"/>
  <c r="T1266" i="43"/>
  <c r="T1505" i="43"/>
  <c r="T1670" i="43"/>
  <c r="T2046" i="43"/>
  <c r="T1724" i="43"/>
  <c r="T811" i="43"/>
  <c r="T1156" i="43"/>
  <c r="T1772" i="43"/>
  <c r="T998" i="43"/>
  <c r="T474" i="43"/>
  <c r="T1507" i="43"/>
  <c r="T477" i="43"/>
  <c r="T816" i="43"/>
  <c r="T478" i="43"/>
  <c r="T479" i="43"/>
  <c r="T5" i="43"/>
  <c r="T1433" i="43"/>
  <c r="T1620" i="43"/>
  <c r="T2014" i="43"/>
  <c r="T1003" i="43"/>
  <c r="T485" i="43"/>
  <c r="T1569" i="43"/>
  <c r="T3" i="43"/>
  <c r="T128" i="43"/>
  <c r="T1886" i="43"/>
  <c r="T2009" i="43"/>
  <c r="T457" i="43"/>
  <c r="T1935" i="43"/>
  <c r="T1850" i="43"/>
  <c r="T458" i="43"/>
  <c r="T1252" i="43"/>
  <c r="T131" i="43"/>
  <c r="T1143" i="43"/>
  <c r="T1613" i="43"/>
  <c r="T1962" i="43"/>
  <c r="T2188" i="43"/>
  <c r="T1657" i="43"/>
  <c r="T1614" i="43"/>
  <c r="T793" i="43"/>
  <c r="T795" i="43"/>
  <c r="T136" i="43"/>
  <c r="T799" i="43"/>
  <c r="T800" i="43"/>
  <c r="T1914" i="43"/>
  <c r="T802" i="43"/>
  <c r="T804" i="43"/>
  <c r="T1145" i="43"/>
  <c r="T1342" i="43"/>
  <c r="T472" i="43"/>
  <c r="T1853" i="43"/>
  <c r="T1662" i="43"/>
  <c r="T2210" i="43"/>
  <c r="T2169" i="43"/>
  <c r="T2147" i="43"/>
  <c r="T1149" i="43"/>
  <c r="T1151" i="43"/>
  <c r="T1818" i="43"/>
  <c r="T1561" i="43"/>
  <c r="T1890" i="43"/>
  <c r="T1563" i="43"/>
  <c r="T995" i="43"/>
  <c r="T1618" i="43"/>
  <c r="T1152" i="43"/>
  <c r="T2248" i="43"/>
  <c r="T809" i="43"/>
  <c r="T1428" i="43"/>
  <c r="T1619" i="43"/>
  <c r="T2076" i="43"/>
  <c r="T1722" i="43"/>
  <c r="T1567" i="43"/>
  <c r="T1666" i="43"/>
  <c r="T1668" i="43"/>
  <c r="T1770" i="43"/>
  <c r="T1269" i="43"/>
  <c r="T1351" i="43"/>
  <c r="T1771" i="43"/>
  <c r="T140" i="43"/>
  <c r="T1271" i="43"/>
  <c r="T476" i="43"/>
  <c r="T1727" i="43"/>
  <c r="T1568" i="43"/>
  <c r="T480" i="43"/>
  <c r="T1353" i="43"/>
  <c r="T482" i="43"/>
  <c r="T819" i="43"/>
  <c r="T486" i="43"/>
  <c r="T1672" i="43"/>
  <c r="T1822" i="43"/>
  <c r="T1774" i="43"/>
  <c r="T1825" i="43"/>
  <c r="T1437" i="43"/>
  <c r="T822" i="43"/>
  <c r="T1005" i="43"/>
  <c r="T1358" i="43"/>
  <c r="T1622" i="43"/>
  <c r="T1509" i="43"/>
  <c r="T1274" i="43"/>
  <c r="T1996" i="43"/>
  <c r="T1512" i="43"/>
  <c r="T488" i="43"/>
  <c r="T1360" i="43"/>
  <c r="T1362" i="43"/>
  <c r="T1276" i="43"/>
  <c r="T1277" i="43"/>
  <c r="T1279" i="43"/>
  <c r="T1008" i="43"/>
  <c r="T1010" i="43"/>
  <c r="T493" i="43"/>
  <c r="T147" i="43"/>
  <c r="T148" i="43"/>
  <c r="T1161" i="43"/>
  <c r="T1164" i="43"/>
  <c r="T455" i="43"/>
  <c r="T1716" i="43"/>
  <c r="T1763" i="43"/>
  <c r="T129" i="43"/>
  <c r="T1764" i="43"/>
  <c r="T1251" i="43"/>
  <c r="T459" i="43"/>
  <c r="T462" i="43"/>
  <c r="T790" i="43"/>
  <c r="T985" i="43"/>
  <c r="T1656" i="43"/>
  <c r="T1813" i="43"/>
  <c r="T1851" i="43"/>
  <c r="T1501" i="43"/>
  <c r="T1257" i="43"/>
  <c r="T986" i="43"/>
  <c r="T132" i="43"/>
  <c r="T137" i="43"/>
  <c r="T467" i="43"/>
  <c r="T1341" i="43"/>
  <c r="T2003" i="43"/>
  <c r="T469" i="43"/>
  <c r="T1615" i="43"/>
  <c r="T1658" i="43"/>
  <c r="T1766" i="43"/>
  <c r="T1559" i="43"/>
  <c r="T1915" i="43"/>
  <c r="T1663" i="43"/>
  <c r="T1939" i="43"/>
  <c r="T2075" i="43"/>
  <c r="T1721" i="43"/>
  <c r="T992" i="43"/>
  <c r="T1560" i="43"/>
  <c r="T1940" i="43"/>
  <c r="T2168" i="43"/>
  <c r="T2011" i="43"/>
  <c r="T1564" i="43"/>
  <c r="T1346" i="43"/>
  <c r="T1259" i="43"/>
  <c r="T1348" i="43"/>
  <c r="T2031" i="43"/>
  <c r="T810" i="43"/>
  <c r="T1429" i="43"/>
  <c r="T1261" i="43"/>
  <c r="T2077" i="43"/>
  <c r="T1769" i="43"/>
  <c r="T1723" i="43"/>
  <c r="T2065" i="43"/>
  <c r="T1669" i="43"/>
  <c r="T2114" i="43"/>
  <c r="T1270" i="43"/>
  <c r="T1352" i="43"/>
  <c r="T1917" i="43"/>
  <c r="T141" i="43"/>
  <c r="T1272" i="43"/>
  <c r="T999" i="43"/>
  <c r="T1943" i="43"/>
  <c r="T818" i="43"/>
  <c r="T481" i="43"/>
  <c r="T1434" i="43"/>
  <c r="T1821" i="43"/>
  <c r="T483" i="43"/>
  <c r="T145" i="43"/>
  <c r="T1673" i="43"/>
  <c r="T1823" i="43"/>
  <c r="T1824" i="43"/>
  <c r="T1775" i="43"/>
  <c r="T821" i="43"/>
  <c r="T146" i="43"/>
  <c r="T1006" i="43"/>
  <c r="T1571" i="43"/>
  <c r="T1623" i="43"/>
  <c r="T1510" i="43"/>
  <c r="T1160" i="43"/>
  <c r="T1980" i="43"/>
  <c r="T1275" i="43"/>
  <c r="T489" i="43"/>
  <c r="T1513" i="43"/>
  <c r="T1363" i="43"/>
  <c r="T1366" i="43"/>
  <c r="T1730" i="43"/>
  <c r="T1440" i="43"/>
  <c r="T829" i="43"/>
  <c r="T490" i="43"/>
  <c r="T494" i="43"/>
  <c r="T1811" i="43"/>
  <c r="T983" i="43"/>
  <c r="T788" i="43"/>
  <c r="T1498" i="43"/>
  <c r="T1254" i="43"/>
  <c r="T1340" i="43"/>
  <c r="T1994" i="43"/>
  <c r="T1144" i="43"/>
  <c r="T133" i="43"/>
  <c r="T138" i="43"/>
  <c r="T1852" i="43"/>
  <c r="T988" i="43"/>
  <c r="T1344" i="43"/>
  <c r="T1816" i="43"/>
  <c r="T2164" i="43"/>
  <c r="T1147" i="43"/>
  <c r="T1767" i="43"/>
  <c r="T2010" i="43"/>
  <c r="T808" i="43"/>
  <c r="T1260" i="43"/>
  <c r="T2032" i="43"/>
  <c r="T1350" i="43"/>
  <c r="T2004" i="43"/>
  <c r="T1264" i="43"/>
  <c r="T1267" i="43"/>
  <c r="T997" i="43"/>
  <c r="T1725" i="43"/>
  <c r="T142" i="43"/>
  <c r="T1158" i="43"/>
  <c r="T1000" i="43"/>
  <c r="T1354" i="43"/>
  <c r="T1273" i="43"/>
  <c r="T1773" i="43"/>
  <c r="T1729" i="43"/>
  <c r="T823" i="43"/>
  <c r="T1508" i="43"/>
  <c r="T1438" i="43"/>
  <c r="T1878" i="43"/>
  <c r="T826" i="43"/>
  <c r="T1364" i="43"/>
  <c r="T1731" i="43"/>
  <c r="T830" i="43"/>
  <c r="T495" i="43"/>
  <c r="T7" i="43"/>
  <c r="T1162" i="43"/>
  <c r="T1011" i="43"/>
  <c r="T502" i="43"/>
  <c r="T153" i="43"/>
  <c r="T1441" i="43"/>
  <c r="T1574" i="43"/>
  <c r="T1012" i="43"/>
  <c r="T1517" i="43"/>
  <c r="T1166" i="43"/>
  <c r="T2179" i="43"/>
  <c r="T505" i="43"/>
  <c r="T507" i="43"/>
  <c r="T1014" i="43"/>
  <c r="T1016" i="43"/>
  <c r="T511" i="43"/>
  <c r="T1964" i="43"/>
  <c r="T159" i="43"/>
  <c r="T2118" i="43"/>
  <c r="T2108" i="43"/>
  <c r="T838" i="43"/>
  <c r="T1368" i="43"/>
  <c r="T1879" i="43"/>
  <c r="T1021" i="43"/>
  <c r="T1920" i="43"/>
  <c r="T1023" i="43"/>
  <c r="T1981" i="43"/>
  <c r="T1579" i="43"/>
  <c r="T1168" i="43"/>
  <c r="T1679" i="43"/>
  <c r="T1629" i="43"/>
  <c r="T517" i="43"/>
  <c r="T1025" i="43"/>
  <c r="T1945" i="43"/>
  <c r="T1997" i="43"/>
  <c r="T1027" i="43"/>
  <c r="T1682" i="43"/>
  <c r="T1450" i="43"/>
  <c r="T1451" i="43"/>
  <c r="T1856" i="43"/>
  <c r="T1633" i="43"/>
  <c r="T1946" i="43"/>
  <c r="T1371" i="43"/>
  <c r="T1525" i="43"/>
  <c r="T1737" i="43"/>
  <c r="T1029" i="43"/>
  <c r="T1372" i="43"/>
  <c r="T845" i="43"/>
  <c r="T2244" i="43"/>
  <c r="T2151" i="43"/>
  <c r="T1373" i="43"/>
  <c r="T1968" i="43"/>
  <c r="T1780" i="43"/>
  <c r="T1455" i="43"/>
  <c r="T1375" i="43"/>
  <c r="T846" i="43"/>
  <c r="T1636" i="43"/>
  <c r="T2190" i="43"/>
  <c r="T2058" i="43"/>
  <c r="T1531" i="43"/>
  <c r="T1684" i="43"/>
  <c r="T1829" i="43"/>
  <c r="T1638" i="43"/>
  <c r="T2018" i="43"/>
  <c r="T1039" i="43"/>
  <c r="T1685" i="43"/>
  <c r="T1175" i="43"/>
  <c r="T1686" i="43"/>
  <c r="T1460" i="43"/>
  <c r="T1176" i="43"/>
  <c r="T1687" i="43"/>
  <c r="T1289" i="43"/>
  <c r="T1745" i="43"/>
  <c r="T1924" i="43"/>
  <c r="T847" i="43"/>
  <c r="T1788" i="43"/>
  <c r="T1639" i="43"/>
  <c r="T524" i="43"/>
  <c r="T2020" i="43"/>
  <c r="T525" i="43"/>
  <c r="T2089" i="43"/>
  <c r="T1998" i="43"/>
  <c r="T2137" i="43"/>
  <c r="T1041" i="43"/>
  <c r="T1832" i="43"/>
  <c r="T1970" i="43"/>
  <c r="T1927" i="43"/>
  <c r="T1793" i="43"/>
  <c r="T1951" i="43"/>
  <c r="T2123" i="43"/>
  <c r="T2091" i="43"/>
  <c r="T2215" i="43"/>
  <c r="T2117" i="43"/>
  <c r="T1640" i="43"/>
  <c r="T1181" i="43"/>
  <c r="T2060" i="43"/>
  <c r="T1834" i="43"/>
  <c r="T2224" i="43"/>
  <c r="T2236" i="43"/>
  <c r="T1587" i="43"/>
  <c r="T1291" i="43"/>
  <c r="T850" i="43"/>
  <c r="T1835" i="43"/>
  <c r="T1045" i="43"/>
  <c r="T528" i="43"/>
  <c r="T1538" i="43"/>
  <c r="T1294" i="43"/>
  <c r="T856" i="43"/>
  <c r="T1836" i="43"/>
  <c r="T167" i="43"/>
  <c r="T531" i="43"/>
  <c r="T1299" i="43"/>
  <c r="T533" i="43"/>
  <c r="T1860" i="43"/>
  <c r="T1046" i="43"/>
  <c r="T2104" i="43"/>
  <c r="T1983" i="43"/>
  <c r="T2237" i="43"/>
  <c r="T2180" i="43"/>
  <c r="T2142" i="43"/>
  <c r="T2119" i="43"/>
  <c r="T1383" i="43"/>
  <c r="T535" i="43"/>
  <c r="T537" i="43"/>
  <c r="T1186" i="43"/>
  <c r="T863" i="43"/>
  <c r="T1301" i="43"/>
  <c r="T1869" i="43"/>
  <c r="T1249" i="43"/>
  <c r="T1250" i="43"/>
  <c r="T1499" i="43"/>
  <c r="T1142" i="43"/>
  <c r="T791" i="43"/>
  <c r="T1872" i="43"/>
  <c r="T464" i="43"/>
  <c r="T134" i="43"/>
  <c r="T468" i="43"/>
  <c r="T1815" i="43"/>
  <c r="T471" i="43"/>
  <c r="T1345" i="43"/>
  <c r="T1146" i="43"/>
  <c r="T2174" i="43"/>
  <c r="T1148" i="43"/>
  <c r="T1875" i="43"/>
  <c r="T1995" i="43"/>
  <c r="T994" i="43"/>
  <c r="T1664" i="43"/>
  <c r="T1942" i="43"/>
  <c r="T1431" i="43"/>
  <c r="T1665" i="43"/>
  <c r="T1265" i="43"/>
  <c r="T1268" i="43"/>
  <c r="T812" i="43"/>
  <c r="T1726" i="43"/>
  <c r="T475" i="43"/>
  <c r="T817" i="43"/>
  <c r="T1001" i="43"/>
  <c r="T1355" i="43"/>
  <c r="T1570" i="43"/>
  <c r="T1621" i="43"/>
  <c r="T1436" i="43"/>
  <c r="T824" i="43"/>
  <c r="T1572" i="43"/>
  <c r="T1511" i="43"/>
  <c r="T1439" i="43"/>
  <c r="T1007" i="43"/>
  <c r="T1365" i="43"/>
  <c r="T1278" i="43"/>
  <c r="T1009" i="43"/>
  <c r="T496" i="43"/>
  <c r="T498" i="43"/>
  <c r="T832" i="43"/>
  <c r="T500" i="43"/>
  <c r="T150" i="43"/>
  <c r="T154" i="43"/>
  <c r="T1442" i="43"/>
  <c r="T1516" i="43"/>
  <c r="T503" i="43"/>
  <c r="T1624" i="43"/>
  <c r="T1918" i="43"/>
  <c r="T1776" i="43"/>
  <c r="T156" i="43"/>
  <c r="T508" i="43"/>
  <c r="T835" i="43"/>
  <c r="T1017" i="43"/>
  <c r="T512" i="43"/>
  <c r="T1577" i="43"/>
  <c r="T160" i="43"/>
  <c r="T2163" i="43"/>
  <c r="T1578" i="43"/>
  <c r="T839" i="43"/>
  <c r="T1677" i="43"/>
  <c r="T1893" i="43"/>
  <c r="T1022" i="43"/>
  <c r="T1447" i="43"/>
  <c r="T1167" i="43"/>
  <c r="T2047" i="43"/>
  <c r="T1580" i="43"/>
  <c r="T1280" i="43"/>
  <c r="T1680" i="43"/>
  <c r="T1630" i="43"/>
  <c r="T161" i="43"/>
  <c r="T1855" i="43"/>
  <c r="T1448" i="43"/>
  <c r="T1681" i="43"/>
  <c r="T2122" i="43"/>
  <c r="T1449" i="43"/>
  <c r="T841" i="43"/>
  <c r="T1452" i="43"/>
  <c r="T1826" i="43"/>
  <c r="T1282" i="43"/>
  <c r="T1947" i="43"/>
  <c r="T1284" i="43"/>
  <c r="T1169" i="43"/>
  <c r="T1683" i="43"/>
  <c r="T519" i="43"/>
  <c r="T1895" i="43"/>
  <c r="T1527" i="43"/>
  <c r="T2183" i="43"/>
  <c r="T2152" i="43"/>
  <c r="T1634" i="43"/>
  <c r="T1738" i="43"/>
  <c r="T1033" i="43"/>
  <c r="T2005" i="43"/>
  <c r="T1172" i="43"/>
  <c r="T1035" i="43"/>
  <c r="T1781" i="43"/>
  <c r="T2153" i="43"/>
  <c r="T1922" i="43"/>
  <c r="T1637" i="43"/>
  <c r="T1739" i="43"/>
  <c r="T1880" i="43"/>
  <c r="T1741" i="43"/>
  <c r="T1584" i="43"/>
  <c r="T1287" i="43"/>
  <c r="T1742" i="43"/>
  <c r="T1457" i="43"/>
  <c r="T2135" i="43"/>
  <c r="T520" i="43"/>
  <c r="T1786" i="43"/>
  <c r="T1688" i="43"/>
  <c r="T1378" i="43"/>
  <c r="T2019" i="43"/>
  <c r="T1925" i="43"/>
  <c r="T848" i="43"/>
  <c r="T1831" i="43"/>
  <c r="T1533" i="43"/>
  <c r="T1380" i="43"/>
  <c r="T2184" i="43"/>
  <c r="T1789" i="43"/>
  <c r="T2102" i="43"/>
  <c r="T1790" i="43"/>
  <c r="T1791" i="43"/>
  <c r="T163" i="43"/>
  <c r="T1948" i="43"/>
  <c r="T2033" i="43"/>
  <c r="T1858" i="43"/>
  <c r="T1794" i="43"/>
  <c r="T1928" i="43"/>
  <c r="T2124" i="43"/>
  <c r="T2103" i="43"/>
  <c r="T2216" i="43"/>
  <c r="T1179" i="43"/>
  <c r="T1536" i="43"/>
  <c r="T1182" i="43"/>
  <c r="T2162" i="43"/>
  <c r="T2125" i="43"/>
  <c r="T2235" i="43"/>
  <c r="T2170" i="43"/>
  <c r="T1382" i="43"/>
  <c r="T1588" i="43"/>
  <c r="T851" i="43"/>
  <c r="T1466" i="43"/>
  <c r="T527" i="43"/>
  <c r="T854" i="43"/>
  <c r="T1539" i="43"/>
  <c r="T1295" i="43"/>
  <c r="T857" i="43"/>
  <c r="T164" i="43"/>
  <c r="T859" i="43"/>
  <c r="T1749" i="43"/>
  <c r="T1300" i="43"/>
  <c r="T168" i="43"/>
  <c r="T8" i="43"/>
  <c r="T1467" i="43"/>
  <c r="T2165" i="43"/>
  <c r="T2126" i="43"/>
  <c r="T2191" i="43"/>
  <c r="T2181" i="43"/>
  <c r="T2021" i="43"/>
  <c r="T2143" i="43"/>
  <c r="T860" i="43"/>
  <c r="T862" i="43"/>
  <c r="T538" i="43"/>
  <c r="T1187" i="43"/>
  <c r="T864" i="43"/>
  <c r="T1302" i="43"/>
  <c r="T1913" i="43"/>
  <c r="T1812" i="43"/>
  <c r="T1558" i="43"/>
  <c r="T1502" i="43"/>
  <c r="T796" i="43"/>
  <c r="T470" i="43"/>
  <c r="T1659" i="43"/>
  <c r="T1504" i="43"/>
  <c r="T2085" i="43"/>
  <c r="T1347" i="43"/>
  <c r="T1153" i="43"/>
  <c r="T1877" i="43"/>
  <c r="T2100" i="43"/>
  <c r="T473" i="43"/>
  <c r="T143" i="43"/>
  <c r="T484" i="43"/>
  <c r="T1435" i="43"/>
  <c r="T1356" i="43"/>
  <c r="T1359" i="43"/>
  <c r="T1514" i="43"/>
  <c r="T2148" i="43"/>
  <c r="T497" i="43"/>
  <c r="T1163" i="43"/>
  <c r="T151" i="43"/>
  <c r="T1443" i="43"/>
  <c r="T833" i="43"/>
  <c r="T2038" i="43"/>
  <c r="T506" i="43"/>
  <c r="T1015" i="43"/>
  <c r="T1944" i="43"/>
  <c r="T1019" i="43"/>
  <c r="T1020" i="43"/>
  <c r="T1733" i="43"/>
  <c r="T1446" i="43"/>
  <c r="T1626" i="43"/>
  <c r="T1965" i="43"/>
  <c r="T1628" i="43"/>
  <c r="T162" i="43"/>
  <c r="T1521" i="43"/>
  <c r="T2109" i="43"/>
  <c r="T1281" i="43"/>
  <c r="T1631" i="43"/>
  <c r="T1827" i="43"/>
  <c r="T1170" i="43"/>
  <c r="T843" i="43"/>
  <c r="T2016" i="43"/>
  <c r="T1030" i="43"/>
  <c r="T1032" i="43"/>
  <c r="T2006" i="43"/>
  <c r="T1036" i="43"/>
  <c r="T1530" i="43"/>
  <c r="T1285" i="43"/>
  <c r="T1740" i="43"/>
  <c r="T1038" i="43"/>
  <c r="T1881" i="43"/>
  <c r="T2136" i="43"/>
  <c r="T1787" i="43"/>
  <c r="T1690" i="43"/>
  <c r="T1379" i="43"/>
  <c r="T1883" i="43"/>
  <c r="T1586" i="43"/>
  <c r="T2226" i="43"/>
  <c r="T1926" i="43"/>
  <c r="T526" i="43"/>
  <c r="T2040" i="43"/>
  <c r="T1795" i="43"/>
  <c r="T2115" i="43"/>
  <c r="T2197" i="43"/>
  <c r="T1381" i="43"/>
  <c r="T2141" i="43"/>
  <c r="T2242" i="43"/>
  <c r="T1183" i="43"/>
  <c r="T1589" i="43"/>
  <c r="T852" i="43"/>
  <c r="T1293" i="43"/>
  <c r="T858" i="43"/>
  <c r="T529" i="43"/>
  <c r="T1185" i="43"/>
  <c r="T169" i="43"/>
  <c r="T2129" i="43"/>
  <c r="T2192" i="43"/>
  <c r="T2066" i="43"/>
  <c r="T534" i="43"/>
  <c r="T1468" i="43"/>
  <c r="T1047" i="43"/>
  <c r="T1304" i="43"/>
  <c r="T541" i="43"/>
  <c r="T543" i="43"/>
  <c r="T1049" i="43"/>
  <c r="T173" i="43"/>
  <c r="T1541" i="43"/>
  <c r="T548" i="43"/>
  <c r="T177" i="43"/>
  <c r="T869" i="43"/>
  <c r="T1386" i="43"/>
  <c r="T179" i="43"/>
  <c r="T556" i="43"/>
  <c r="T1053" i="43"/>
  <c r="T1054" i="43"/>
  <c r="T183" i="43"/>
  <c r="T185" i="43"/>
  <c r="T9" i="43"/>
  <c r="T190" i="43"/>
  <c r="T873" i="43"/>
  <c r="T565" i="43"/>
  <c r="T876" i="43"/>
  <c r="T2067" i="43"/>
  <c r="T2081" i="43"/>
  <c r="T2158" i="43"/>
  <c r="T879" i="43"/>
  <c r="T192" i="43"/>
  <c r="T570" i="43"/>
  <c r="T572" i="43"/>
  <c r="T1059" i="43"/>
  <c r="T883" i="43"/>
  <c r="T1306" i="43"/>
  <c r="T886" i="43"/>
  <c r="T196" i="43"/>
  <c r="T197" i="43"/>
  <c r="T1542" i="43"/>
  <c r="T580" i="43"/>
  <c r="T1388" i="43"/>
  <c r="T1693" i="43"/>
  <c r="T1694" i="43"/>
  <c r="T2176" i="43"/>
  <c r="T2198" i="43"/>
  <c r="T1953" i="43"/>
  <c r="T1193" i="43"/>
  <c r="T584" i="43"/>
  <c r="T201" i="43"/>
  <c r="T889" i="43"/>
  <c r="T1066" i="43"/>
  <c r="T890" i="43"/>
  <c r="T1194" i="43"/>
  <c r="T1195" i="43"/>
  <c r="T894" i="43"/>
  <c r="T592" i="43"/>
  <c r="T206" i="43"/>
  <c r="T898" i="43"/>
  <c r="T1075" i="43"/>
  <c r="T903" i="43"/>
  <c r="T595" i="43"/>
  <c r="T906" i="43"/>
  <c r="T1077" i="43"/>
  <c r="T908" i="43"/>
  <c r="T1198" i="43"/>
  <c r="T1083" i="43"/>
  <c r="T208" i="43"/>
  <c r="T211" i="43"/>
  <c r="T604" i="43"/>
  <c r="T1543" i="43"/>
  <c r="T605" i="43"/>
  <c r="T2189" i="43"/>
  <c r="T1390" i="43"/>
  <c r="T608" i="43"/>
  <c r="T612" i="43"/>
  <c r="T614" i="43"/>
  <c r="T616" i="43"/>
  <c r="T618" i="43"/>
  <c r="T619" i="43"/>
  <c r="T922" i="43"/>
  <c r="T623" i="43"/>
  <c r="T624" i="43"/>
  <c r="T219" i="43"/>
  <c r="T220" i="43"/>
  <c r="T629" i="43"/>
  <c r="T928" i="43"/>
  <c r="T1973" i="43"/>
  <c r="T2182" i="43"/>
  <c r="T633" i="43"/>
  <c r="T1934" i="43"/>
  <c r="T1497" i="43"/>
  <c r="T1655" i="43"/>
  <c r="T1719" i="43"/>
  <c r="T798" i="43"/>
  <c r="T139" i="43"/>
  <c r="T1660" i="43"/>
  <c r="T2146" i="43"/>
  <c r="T2086" i="43"/>
  <c r="T2064" i="43"/>
  <c r="T1155" i="43"/>
  <c r="T1263" i="43"/>
  <c r="T2101" i="43"/>
  <c r="T813" i="43"/>
  <c r="T144" i="43"/>
  <c r="T820" i="43"/>
  <c r="T1728" i="43"/>
  <c r="T1357" i="43"/>
  <c r="T1892" i="43"/>
  <c r="T1361" i="43"/>
  <c r="T2087" i="43"/>
  <c r="T6" i="43"/>
  <c r="T1165" i="43"/>
  <c r="T152" i="43"/>
  <c r="T1515" i="43"/>
  <c r="T834" i="43"/>
  <c r="T2223" i="43"/>
  <c r="T157" i="43"/>
  <c r="T836" i="43"/>
  <c r="T2088" i="43"/>
  <c r="T1625" i="43"/>
  <c r="T513" i="43"/>
  <c r="T1734" i="43"/>
  <c r="T1678" i="43"/>
  <c r="T1627" i="43"/>
  <c r="T1966" i="43"/>
  <c r="T1582" i="43"/>
  <c r="T1024" i="43"/>
  <c r="T1522" i="43"/>
  <c r="T2110" i="43"/>
  <c r="T1028" i="43"/>
  <c r="T1632" i="43"/>
  <c r="T1778" i="43"/>
  <c r="T1171" i="43"/>
  <c r="T844" i="43"/>
  <c r="T2017" i="43"/>
  <c r="T1031" i="43"/>
  <c r="T1583" i="43"/>
  <c r="T1374" i="43"/>
  <c r="T1376" i="43"/>
  <c r="T2196" i="43"/>
  <c r="T1286" i="43"/>
  <c r="T1173" i="43"/>
  <c r="T1377" i="43"/>
  <c r="T1882" i="43"/>
  <c r="T1459" i="43"/>
  <c r="T1743" i="43"/>
  <c r="T1744" i="43"/>
  <c r="T1177" i="43"/>
  <c r="T1691" i="43"/>
  <c r="T1040" i="43"/>
  <c r="T2172" i="43"/>
  <c r="T2227" i="43"/>
  <c r="T1178" i="43"/>
  <c r="T1999" i="43"/>
  <c r="T1950" i="43"/>
  <c r="T2059" i="43"/>
  <c r="T2116" i="43"/>
  <c r="T1290" i="43"/>
  <c r="T1833" i="43"/>
  <c r="T2243" i="43"/>
  <c r="T1184" i="43"/>
  <c r="T1898" i="43"/>
  <c r="T853" i="43"/>
  <c r="T1641" i="43"/>
  <c r="T1298" i="43"/>
  <c r="T530" i="43"/>
  <c r="T532" i="43"/>
  <c r="T170" i="43"/>
  <c r="T1982" i="43"/>
  <c r="T2185" i="43"/>
  <c r="T2061" i="43"/>
  <c r="T861" i="43"/>
  <c r="T1591" i="43"/>
  <c r="T1384" i="43"/>
  <c r="T865" i="43"/>
  <c r="T172" i="43"/>
  <c r="T544" i="43"/>
  <c r="T867" i="43"/>
  <c r="T174" i="43"/>
  <c r="T1592" i="43"/>
  <c r="T175" i="43"/>
  <c r="T550" i="43"/>
  <c r="T1050" i="43"/>
  <c r="T1469" i="43"/>
  <c r="T553" i="43"/>
  <c r="T557" i="43"/>
  <c r="T870" i="43"/>
  <c r="T1055" i="43"/>
  <c r="T559" i="43"/>
  <c r="T186" i="43"/>
  <c r="T561" i="43"/>
  <c r="T191" i="43"/>
  <c r="T874" i="43"/>
  <c r="T566" i="43"/>
  <c r="T1799" i="43"/>
  <c r="T1593" i="43"/>
  <c r="T2193" i="43"/>
  <c r="T1900" i="43"/>
  <c r="T880" i="43"/>
  <c r="T569" i="43"/>
  <c r="T571" i="43"/>
  <c r="T573" i="43"/>
  <c r="T1060" i="43"/>
  <c r="T884" i="43"/>
  <c r="T1062" i="43"/>
  <c r="T887" i="43"/>
  <c r="T577" i="43"/>
  <c r="T198" i="43"/>
  <c r="T1800" i="43"/>
  <c r="T581" i="43"/>
  <c r="T1389" i="43"/>
  <c r="T1952" i="43"/>
  <c r="T1644" i="43"/>
  <c r="T2253" i="43"/>
  <c r="T2249" i="43"/>
  <c r="T1594" i="43"/>
  <c r="T199" i="43"/>
  <c r="T200" i="43"/>
  <c r="T587" i="43"/>
  <c r="T1884" i="43"/>
  <c r="T1067" i="43"/>
  <c r="T589" i="43"/>
  <c r="T891" i="43"/>
  <c r="T1072" i="43"/>
  <c r="T895" i="43"/>
  <c r="T203" i="43"/>
  <c r="T207" i="43"/>
  <c r="T1074" i="43"/>
  <c r="T901" i="43"/>
  <c r="T594" i="43"/>
  <c r="T596" i="43"/>
  <c r="T907" i="43"/>
  <c r="T1078" i="43"/>
  <c r="T1080" i="43"/>
  <c r="T909" i="43"/>
  <c r="T910" i="43"/>
  <c r="T601" i="43"/>
  <c r="T602" i="43"/>
  <c r="T212" i="43"/>
  <c r="T1544" i="43"/>
  <c r="T606" i="43"/>
  <c r="T2195" i="43"/>
  <c r="T607" i="43"/>
  <c r="T609" i="43"/>
  <c r="T215" i="43"/>
  <c r="T916" i="43"/>
  <c r="T617" i="43"/>
  <c r="T919" i="43"/>
  <c r="T620" i="43"/>
  <c r="T923" i="43"/>
  <c r="T925" i="43"/>
  <c r="T11" i="43"/>
  <c r="T927" i="43"/>
  <c r="T221" i="43"/>
  <c r="T630" i="43"/>
  <c r="T1085" i="43"/>
  <c r="T2217" i="43"/>
  <c r="T2159" i="43"/>
  <c r="T634" i="43"/>
  <c r="T2007" i="43"/>
  <c r="T1870" i="43"/>
  <c r="T1256" i="43"/>
  <c r="T1720" i="43"/>
  <c r="T1817" i="43"/>
  <c r="T2012" i="43"/>
  <c r="T1262" i="43"/>
  <c r="T1157" i="43"/>
  <c r="T1671" i="43"/>
  <c r="T1159" i="43"/>
  <c r="T825" i="43"/>
  <c r="T491" i="43"/>
  <c r="T501" i="43"/>
  <c r="T1575" i="43"/>
  <c r="T1013" i="43"/>
  <c r="T837" i="43"/>
  <c r="T2149" i="43"/>
  <c r="T1919" i="43"/>
  <c r="T2039" i="43"/>
  <c r="T1519" i="43"/>
  <c r="T518" i="43"/>
  <c r="T1370" i="43"/>
  <c r="T1453" i="43"/>
  <c r="T1779" i="43"/>
  <c r="T1635" i="43"/>
  <c r="T1456" i="43"/>
  <c r="T1923" i="43"/>
  <c r="T1174" i="43"/>
  <c r="T1458" i="43"/>
  <c r="T1689" i="43"/>
  <c r="T849" i="43"/>
  <c r="T2078" i="43"/>
  <c r="T1792" i="43"/>
  <c r="T1747" i="43"/>
  <c r="T2111" i="43"/>
  <c r="T1896" i="43"/>
  <c r="T2171" i="43"/>
  <c r="T1043" i="43"/>
  <c r="T1296" i="43"/>
  <c r="T1859" i="43"/>
  <c r="T1590" i="43"/>
  <c r="T2186" i="43"/>
  <c r="T536" i="43"/>
  <c r="T1303" i="43"/>
  <c r="T542" i="43"/>
  <c r="T545" i="43"/>
  <c r="T1385" i="43"/>
  <c r="T178" i="43"/>
  <c r="T1470" i="43"/>
  <c r="T180" i="43"/>
  <c r="T181" i="43"/>
  <c r="T187" i="43"/>
  <c r="T562" i="43"/>
  <c r="T567" i="43"/>
  <c r="T1472" i="43"/>
  <c r="T877" i="43"/>
  <c r="T193" i="43"/>
  <c r="T574" i="43"/>
  <c r="T885" i="43"/>
  <c r="T576" i="43"/>
  <c r="T1064" i="43"/>
  <c r="T888" i="43"/>
  <c r="T2127" i="43"/>
  <c r="T2212" i="43"/>
  <c r="T1595" i="43"/>
  <c r="T585" i="43"/>
  <c r="T1861" i="43"/>
  <c r="T1070" i="43"/>
  <c r="T892" i="43"/>
  <c r="T204" i="43"/>
  <c r="T899" i="43"/>
  <c r="T904" i="43"/>
  <c r="T1076" i="43"/>
  <c r="T1196" i="43"/>
  <c r="T911" i="43"/>
  <c r="T10" i="43"/>
  <c r="T1307" i="43"/>
  <c r="T2112" i="43"/>
  <c r="T610" i="43"/>
  <c r="T1084" i="43"/>
  <c r="T920" i="43"/>
  <c r="T924" i="43"/>
  <c r="T625" i="43"/>
  <c r="T628" i="43"/>
  <c r="T1086" i="43"/>
  <c r="T2082" i="43"/>
  <c r="T2155" i="43"/>
  <c r="T1545" i="43"/>
  <c r="T1751" i="43"/>
  <c r="T1547" i="43"/>
  <c r="T1090" i="43"/>
  <c r="T1548" i="43"/>
  <c r="T2008" i="43"/>
  <c r="T1599" i="43"/>
  <c r="T932" i="43"/>
  <c r="T639" i="43"/>
  <c r="T933" i="43"/>
  <c r="T643" i="43"/>
  <c r="T1202" i="43"/>
  <c r="T1203" i="43"/>
  <c r="T645" i="43"/>
  <c r="T1094" i="43"/>
  <c r="T13" i="43"/>
  <c r="T649" i="43"/>
  <c r="T227" i="43"/>
  <c r="T231" i="43"/>
  <c r="T234" i="43"/>
  <c r="T17" i="43"/>
  <c r="T650" i="43"/>
  <c r="T654" i="43"/>
  <c r="T658" i="43"/>
  <c r="T1095" i="43"/>
  <c r="T239" i="43"/>
  <c r="T18" i="43"/>
  <c r="T1600" i="43"/>
  <c r="T663" i="43"/>
  <c r="T2160" i="43"/>
  <c r="T1975" i="43"/>
  <c r="T19" i="43"/>
  <c r="T248" i="43"/>
  <c r="T22" i="43"/>
  <c r="T253" i="43"/>
  <c r="T668" i="43"/>
  <c r="T670" i="43"/>
  <c r="T944" i="43"/>
  <c r="T946" i="43"/>
  <c r="T24" i="43"/>
  <c r="T25" i="43"/>
  <c r="T1101" i="43"/>
  <c r="T948" i="43"/>
  <c r="T1102" i="43"/>
  <c r="T2161" i="43"/>
  <c r="T1901" i="43"/>
  <c r="T1312" i="43"/>
  <c r="T1837" i="43"/>
  <c r="T949" i="43"/>
  <c r="T27" i="43"/>
  <c r="T682" i="43"/>
  <c r="T31" i="43"/>
  <c r="T269" i="43"/>
  <c r="T684" i="43"/>
  <c r="T1483" i="43"/>
  <c r="T1699" i="43"/>
  <c r="T2106" i="43"/>
  <c r="T1206" i="43"/>
  <c r="T688" i="43"/>
  <c r="T275" i="43"/>
  <c r="T277" i="43"/>
  <c r="T36" i="43"/>
  <c r="T39" i="43"/>
  <c r="T283" i="43"/>
  <c r="T1313" i="43"/>
  <c r="T1106" i="43"/>
  <c r="T284" i="43"/>
  <c r="T1863" i="43"/>
  <c r="T1110" i="43"/>
  <c r="T1396" i="43"/>
  <c r="T957" i="43"/>
  <c r="T1319" i="43"/>
  <c r="T1955" i="43"/>
  <c r="T1208" i="43"/>
  <c r="T1210" i="43"/>
  <c r="T959" i="43"/>
  <c r="T1549" i="43"/>
  <c r="T1752" i="43"/>
  <c r="T1904" i="43"/>
  <c r="T1215" i="43"/>
  <c r="T1112" i="43"/>
  <c r="T288" i="43"/>
  <c r="T700" i="43"/>
  <c r="T1865" i="43"/>
  <c r="T1647" i="43"/>
  <c r="T1905" i="43"/>
  <c r="T1218" i="43"/>
  <c r="T961" i="43"/>
  <c r="T1115" i="43"/>
  <c r="T1906" i="43"/>
  <c r="T2025" i="43"/>
  <c r="T1907" i="43"/>
  <c r="T1221" i="43"/>
  <c r="T1223" i="43"/>
  <c r="T289" i="43"/>
  <c r="T1552" i="43"/>
  <c r="T705" i="43"/>
  <c r="T967" i="43"/>
  <c r="T1977" i="43"/>
  <c r="T1648" i="43"/>
  <c r="T1755" i="43"/>
  <c r="T1489" i="43"/>
  <c r="T1404" i="43"/>
  <c r="T1226" i="43"/>
  <c r="T1229" i="43"/>
  <c r="T1407" i="43"/>
  <c r="T969" i="43"/>
  <c r="T293" i="43"/>
  <c r="T45" i="43"/>
  <c r="T49" i="43"/>
  <c r="T707" i="43"/>
  <c r="T1233" i="43"/>
  <c r="T1235" i="43"/>
  <c r="T1409" i="43"/>
  <c r="T1708" i="43"/>
  <c r="T2041" i="43"/>
  <c r="T1960" i="43"/>
  <c r="T2113" i="43"/>
  <c r="T2042" i="43"/>
  <c r="T2043" i="43"/>
  <c r="T2051" i="43"/>
  <c r="T2045" i="43"/>
  <c r="T2121" i="43"/>
  <c r="T2098" i="43"/>
  <c r="T2063" i="43"/>
  <c r="T2037" i="43"/>
  <c r="T1932" i="43"/>
  <c r="T1842" i="43"/>
  <c r="T53" i="43"/>
  <c r="T1126" i="43"/>
  <c r="T972" i="43"/>
  <c r="T1129" i="43"/>
  <c r="T2250" i="43"/>
  <c r="T2219" i="43"/>
  <c r="T1758" i="43"/>
  <c r="T1324" i="43"/>
  <c r="T1325" i="43"/>
  <c r="T297" i="43"/>
  <c r="T1710" i="43"/>
  <c r="T1961" i="43"/>
  <c r="T2245" i="43"/>
  <c r="T300" i="43"/>
  <c r="T2229" i="43"/>
  <c r="T2214" i="43"/>
  <c r="T2232" i="43"/>
  <c r="T2199" i="43"/>
  <c r="T301" i="43"/>
  <c r="T716" i="43"/>
  <c r="T60" i="43"/>
  <c r="T306" i="43"/>
  <c r="T718" i="43"/>
  <c r="T722" i="43"/>
  <c r="T312" i="43"/>
  <c r="T725" i="43"/>
  <c r="T727" i="43"/>
  <c r="T729" i="43"/>
  <c r="T733" i="43"/>
  <c r="T737" i="43"/>
  <c r="T1329" i="43"/>
  <c r="T1416" i="43"/>
  <c r="T1420" i="43"/>
  <c r="T1331" i="43"/>
  <c r="T1335" i="43"/>
  <c r="T1610" i="43"/>
  <c r="T1845" i="43"/>
  <c r="T1712" i="43"/>
  <c r="T1337" i="43"/>
  <c r="T1133" i="43"/>
  <c r="T1494" i="43"/>
  <c r="T739" i="43"/>
  <c r="T976" i="43"/>
  <c r="T323" i="43"/>
  <c r="T325" i="43"/>
  <c r="T740" i="43"/>
  <c r="T1611" i="43"/>
  <c r="T1809" i="43"/>
  <c r="T1762" i="43"/>
  <c r="T1424" i="43"/>
  <c r="T1339" i="43"/>
  <c r="T1138" i="43"/>
  <c r="T742" i="43"/>
  <c r="T331" i="43"/>
  <c r="T70" i="43"/>
  <c r="T1243" i="43"/>
  <c r="T748" i="43"/>
  <c r="T750" i="43"/>
  <c r="T72" i="43"/>
  <c r="T338" i="43"/>
  <c r="T1495" i="43"/>
  <c r="T342" i="43"/>
  <c r="T755" i="43"/>
  <c r="T345" i="43"/>
  <c r="T756" i="43"/>
  <c r="T760" i="43"/>
  <c r="T348" i="43"/>
  <c r="T764" i="43"/>
  <c r="T353" i="43"/>
  <c r="T357" i="43"/>
  <c r="T361" i="43"/>
  <c r="T766" i="43"/>
  <c r="T367" i="43"/>
  <c r="T371" i="43"/>
  <c r="T375" i="43"/>
  <c r="T73" i="43"/>
  <c r="T378" i="43"/>
  <c r="T382" i="43"/>
  <c r="T74" i="43"/>
  <c r="T387" i="43"/>
  <c r="T391" i="43"/>
  <c r="T982" i="43"/>
  <c r="T395" i="43"/>
  <c r="T399" i="43"/>
  <c r="T77" i="43"/>
  <c r="T405" i="43"/>
  <c r="T408" i="43"/>
  <c r="T412" i="43"/>
  <c r="T81" i="43"/>
  <c r="T775" i="43"/>
  <c r="T1245" i="43"/>
  <c r="T776" i="43"/>
  <c r="T422" i="43"/>
  <c r="T423" i="43"/>
  <c r="T779" i="43"/>
  <c r="T780" i="43"/>
  <c r="T426" i="43"/>
  <c r="T89" i="43"/>
  <c r="T429" i="43"/>
  <c r="T91" i="43"/>
  <c r="T431" i="43"/>
  <c r="T96" i="43"/>
  <c r="T100" i="43"/>
  <c r="T434" i="43"/>
  <c r="T107" i="43"/>
  <c r="T108" i="43"/>
  <c r="T441" i="43"/>
  <c r="T444" i="43"/>
  <c r="T447" i="43"/>
  <c r="T112" i="43"/>
  <c r="T114" i="43"/>
  <c r="T117" i="43"/>
  <c r="T121" i="43"/>
  <c r="T125" i="43"/>
  <c r="T1871" i="43"/>
  <c r="T2187" i="43"/>
  <c r="T1936" i="43"/>
  <c r="T2209" i="43"/>
  <c r="T1854" i="43"/>
  <c r="T1566" i="43"/>
  <c r="T1891" i="43"/>
  <c r="T1002" i="43"/>
  <c r="T1004" i="43"/>
  <c r="T487" i="43"/>
  <c r="T492" i="43"/>
  <c r="T149" i="43"/>
  <c r="T1576" i="43"/>
  <c r="T504" i="43"/>
  <c r="T158" i="43"/>
  <c r="T2150" i="43"/>
  <c r="T1518" i="43"/>
  <c r="T1735" i="43"/>
  <c r="T1520" i="43"/>
  <c r="T1026" i="43"/>
  <c r="T1523" i="43"/>
  <c r="T1524" i="43"/>
  <c r="T1454" i="43"/>
  <c r="T1921" i="43"/>
  <c r="T1034" i="43"/>
  <c r="T1783" i="43"/>
  <c r="T1785" i="43"/>
  <c r="T2157" i="43"/>
  <c r="T1830" i="43"/>
  <c r="T1532" i="43"/>
  <c r="T1461" i="43"/>
  <c r="T1462" i="43"/>
  <c r="T1748" i="43"/>
  <c r="T2202" i="43"/>
  <c r="T1897" i="43"/>
  <c r="T1464" i="43"/>
  <c r="T1044" i="43"/>
  <c r="T1297" i="43"/>
  <c r="T1796" i="43"/>
  <c r="T1642" i="43"/>
  <c r="T2175" i="43"/>
  <c r="T171" i="43"/>
  <c r="T1643" i="43"/>
  <c r="T866" i="43"/>
  <c r="T546" i="43"/>
  <c r="T547" i="43"/>
  <c r="T551" i="43"/>
  <c r="T552" i="43"/>
  <c r="T1052" i="43"/>
  <c r="T182" i="43"/>
  <c r="T872" i="43"/>
  <c r="T563" i="43"/>
  <c r="T875" i="43"/>
  <c r="T2080" i="43"/>
  <c r="T878" i="43"/>
  <c r="T194" i="43"/>
  <c r="T1058" i="43"/>
  <c r="T1061" i="43"/>
  <c r="T195" i="43"/>
  <c r="T1065" i="43"/>
  <c r="T1192" i="43"/>
  <c r="T2128" i="43"/>
  <c r="T2213" i="43"/>
  <c r="T1473" i="43"/>
  <c r="T586" i="43"/>
  <c r="T1646" i="43"/>
  <c r="T1071" i="43"/>
  <c r="T893" i="43"/>
  <c r="T205" i="43"/>
  <c r="T900" i="43"/>
  <c r="T905" i="43"/>
  <c r="T1475" i="43"/>
  <c r="T1197" i="43"/>
  <c r="T600" i="43"/>
  <c r="T603" i="43"/>
  <c r="T913" i="43"/>
  <c r="T2022" i="43"/>
  <c r="T611" i="43"/>
  <c r="T615" i="43"/>
  <c r="T216" i="43"/>
  <c r="T622" i="43"/>
  <c r="T218" i="43"/>
  <c r="T222" i="43"/>
  <c r="T1972" i="43"/>
  <c r="T1087" i="43"/>
  <c r="T1199" i="43"/>
  <c r="T1476" i="43"/>
  <c r="T1802" i="43"/>
  <c r="T1309" i="43"/>
  <c r="T1310" i="43"/>
  <c r="T1598" i="43"/>
  <c r="T1803" i="43"/>
  <c r="T931" i="43"/>
  <c r="T636" i="43"/>
  <c r="T640" i="43"/>
  <c r="T1091" i="43"/>
  <c r="T1092" i="43"/>
  <c r="T936" i="43"/>
  <c r="T1204" i="43"/>
  <c r="T940" i="43"/>
  <c r="T646" i="43"/>
  <c r="T648" i="43"/>
  <c r="T224" i="43"/>
  <c r="T228" i="43"/>
  <c r="T232" i="43"/>
  <c r="T15" i="43"/>
  <c r="T236" i="43"/>
  <c r="T651" i="43"/>
  <c r="T655" i="43"/>
  <c r="T659" i="43"/>
  <c r="T1096" i="43"/>
  <c r="T240" i="43"/>
  <c r="T243" i="43"/>
  <c r="T1601" i="43"/>
  <c r="T1099" i="43"/>
  <c r="T2207" i="43"/>
  <c r="T1311" i="43"/>
  <c r="T20" i="43"/>
  <c r="T249" i="43"/>
  <c r="T251" i="43"/>
  <c r="T23" i="43"/>
  <c r="T669" i="43"/>
  <c r="T671" i="43"/>
  <c r="T945" i="43"/>
  <c r="T673" i="43"/>
  <c r="T260" i="43"/>
  <c r="T947" i="43"/>
  <c r="T676" i="43"/>
  <c r="T677" i="43"/>
  <c r="T1479" i="43"/>
  <c r="T2145" i="43"/>
  <c r="T1902" i="43"/>
  <c r="T2034" i="43"/>
  <c r="T1986" i="43"/>
  <c r="T265" i="43"/>
  <c r="T680" i="43"/>
  <c r="T29" i="43"/>
  <c r="T266" i="43"/>
  <c r="T270" i="43"/>
  <c r="T950" i="43"/>
  <c r="T952" i="43"/>
  <c r="T1700" i="43"/>
  <c r="T2023" i="43"/>
  <c r="T686" i="43"/>
  <c r="T273" i="43"/>
  <c r="T34" i="43"/>
  <c r="T278" i="43"/>
  <c r="T37" i="43"/>
  <c r="T40" i="43"/>
  <c r="T954" i="43"/>
  <c r="T1314" i="43"/>
  <c r="T1315" i="43"/>
  <c r="T689" i="43"/>
  <c r="T1702" i="43"/>
  <c r="T1395" i="43"/>
  <c r="T1397" i="43"/>
  <c r="T958" i="43"/>
  <c r="T1838" i="43"/>
  <c r="T1956" i="43"/>
  <c r="T1209" i="43"/>
  <c r="T692" i="43"/>
  <c r="T695" i="43"/>
  <c r="T1550" i="43"/>
  <c r="T1753" i="43"/>
  <c r="T1703" i="43"/>
  <c r="T697" i="43"/>
  <c r="T1113" i="43"/>
  <c r="T699" i="43"/>
  <c r="T701" i="43"/>
  <c r="T1866" i="43"/>
  <c r="T1705" i="43"/>
  <c r="T1485" i="43"/>
  <c r="T1399" i="43"/>
  <c r="T962" i="43"/>
  <c r="T702" i="43"/>
  <c r="T1976" i="43"/>
  <c r="T2026" i="43"/>
  <c r="T1840" i="43"/>
  <c r="T1116" i="43"/>
  <c r="T964" i="43"/>
  <c r="T1487" i="43"/>
  <c r="T1603" i="43"/>
  <c r="T1118" i="43"/>
  <c r="T1225" i="43"/>
  <c r="T1707" i="43"/>
  <c r="T1649" i="43"/>
  <c r="T1756" i="43"/>
  <c r="T1402" i="43"/>
  <c r="T1491" i="43"/>
  <c r="T1227" i="43"/>
  <c r="T1230" i="43"/>
  <c r="T1408" i="43"/>
  <c r="T1231" i="43"/>
  <c r="T294" i="43"/>
  <c r="T46" i="43"/>
  <c r="T50" i="43"/>
  <c r="T1492" i="43"/>
  <c r="T970" i="43"/>
  <c r="T1123" i="43"/>
  <c r="T1604" i="43"/>
  <c r="T1807" i="43"/>
  <c r="T1989" i="43"/>
  <c r="T2027" i="43"/>
  <c r="T2093" i="43"/>
  <c r="T2028" i="43"/>
  <c r="T2132" i="43"/>
  <c r="T2052" i="43"/>
  <c r="T2054" i="43"/>
  <c r="T2133" i="43"/>
  <c r="T2099" i="43"/>
  <c r="T2055" i="43"/>
  <c r="T2000" i="43"/>
  <c r="T2001" i="43"/>
  <c r="T1843" i="43"/>
  <c r="T54" i="43"/>
  <c r="T1127" i="43"/>
  <c r="T1128" i="43"/>
  <c r="T1130" i="43"/>
  <c r="T2251" i="43"/>
  <c r="T2178" i="43"/>
  <c r="T1608" i="43"/>
  <c r="T709" i="43"/>
  <c r="T1554" i="43"/>
  <c r="T711" i="43"/>
  <c r="T1990" i="43"/>
  <c r="T1326" i="43"/>
  <c r="T2220" i="43"/>
  <c r="T55" i="43"/>
  <c r="T2254" i="43"/>
  <c r="T2225" i="43"/>
  <c r="T2241" i="43"/>
  <c r="T2084" i="43"/>
  <c r="T302" i="43"/>
  <c r="T717" i="43"/>
  <c r="T303" i="43"/>
  <c r="T307" i="43"/>
  <c r="T719" i="43"/>
  <c r="T723" i="43"/>
  <c r="T313" i="43"/>
  <c r="T726" i="43"/>
  <c r="T317" i="43"/>
  <c r="T730" i="43"/>
  <c r="T734" i="43"/>
  <c r="T1327" i="43"/>
  <c r="T1413" i="43"/>
  <c r="T1417" i="43"/>
  <c r="T1330" i="43"/>
  <c r="T1332" i="43"/>
  <c r="T1421" i="43"/>
  <c r="T1711" i="43"/>
  <c r="T1846" i="43"/>
  <c r="T1653" i="43"/>
  <c r="T1423" i="43"/>
  <c r="T975" i="43"/>
  <c r="T319" i="43"/>
  <c r="T1134" i="43"/>
  <c r="T62" i="43"/>
  <c r="T64" i="43"/>
  <c r="T65" i="43"/>
  <c r="T327" i="43"/>
  <c r="T1612" i="43"/>
  <c r="T1810" i="43"/>
  <c r="T1848" i="43"/>
  <c r="T1425" i="43"/>
  <c r="T1137" i="43"/>
  <c r="T741" i="43"/>
  <c r="T743" i="43"/>
  <c r="T332" i="43"/>
  <c r="T745" i="43"/>
  <c r="T334" i="43"/>
  <c r="T335" i="43"/>
  <c r="T336" i="43"/>
  <c r="T1139" i="43"/>
  <c r="T339" i="43"/>
  <c r="T1496" i="43"/>
  <c r="T343" i="43"/>
  <c r="T980" i="43"/>
  <c r="T1714" i="43"/>
  <c r="T757" i="43"/>
  <c r="T761" i="43"/>
  <c r="T762" i="43"/>
  <c r="T350" i="43"/>
  <c r="T354" i="43"/>
  <c r="T358" i="43"/>
  <c r="T362" i="43"/>
  <c r="T364" i="43"/>
  <c r="T368" i="43"/>
  <c r="T372" i="43"/>
  <c r="T376" i="43"/>
  <c r="T768" i="43"/>
  <c r="T379" i="43"/>
  <c r="T383" i="43"/>
  <c r="T386" i="43"/>
  <c r="T388" i="43"/>
  <c r="T392" i="43"/>
  <c r="T773" i="43"/>
  <c r="T396" i="43"/>
  <c r="T400" i="43"/>
  <c r="T78" i="43"/>
  <c r="T79" i="43"/>
  <c r="T409" i="43"/>
  <c r="T80" i="43"/>
  <c r="T415" i="43"/>
  <c r="T417" i="43"/>
  <c r="T1141" i="43"/>
  <c r="T777" i="43"/>
  <c r="T83" i="43"/>
  <c r="T1246" i="43"/>
  <c r="T86" i="43"/>
  <c r="T781" i="43"/>
  <c r="T784" i="43"/>
  <c r="T785" i="43"/>
  <c r="T787" i="43"/>
  <c r="T92" i="43"/>
  <c r="T432" i="43"/>
  <c r="T97" i="43"/>
  <c r="T101" i="43"/>
  <c r="T104" i="43"/>
  <c r="T435" i="43"/>
  <c r="T438" i="43"/>
  <c r="T442" i="43"/>
  <c r="T445" i="43"/>
  <c r="T448" i="43"/>
  <c r="T450" i="43"/>
  <c r="T115" i="43"/>
  <c r="T118" i="43"/>
  <c r="T122" i="43"/>
  <c r="T126" i="43"/>
  <c r="T1253" i="43"/>
  <c r="T1873" i="43"/>
  <c r="T2234" i="43"/>
  <c r="T814" i="43"/>
  <c r="T1676" i="43"/>
  <c r="T499" i="43"/>
  <c r="T1732" i="43"/>
  <c r="T1445" i="43"/>
  <c r="T840" i="43"/>
  <c r="T1967" i="43"/>
  <c r="T1283" i="43"/>
  <c r="T2200" i="43"/>
  <c r="T1782" i="43"/>
  <c r="T1288" i="43"/>
  <c r="T1857" i="43"/>
  <c r="T2048" i="43"/>
  <c r="T1535" i="43"/>
  <c r="T2246" i="43"/>
  <c r="T855" i="43"/>
  <c r="T1540" i="43"/>
  <c r="T2120" i="43"/>
  <c r="T539" i="43"/>
  <c r="T868" i="43"/>
  <c r="T1051" i="43"/>
  <c r="T871" i="43"/>
  <c r="T188" i="43"/>
  <c r="T2130" i="43"/>
  <c r="T1056" i="43"/>
  <c r="T881" i="43"/>
  <c r="T578" i="43"/>
  <c r="T1750" i="43"/>
  <c r="T2252" i="43"/>
  <c r="T588" i="43"/>
  <c r="T590" i="43"/>
  <c r="T1073" i="43"/>
  <c r="T597" i="43"/>
  <c r="T1081" i="43"/>
  <c r="T213" i="43"/>
  <c r="T214" i="43"/>
  <c r="T917" i="43"/>
  <c r="T926" i="43"/>
  <c r="T631" i="43"/>
  <c r="T1974" i="43"/>
  <c r="T1546" i="43"/>
  <c r="T1088" i="43"/>
  <c r="T1696" i="43"/>
  <c r="T223" i="43"/>
  <c r="T641" i="43"/>
  <c r="T1200" i="43"/>
  <c r="T939" i="43"/>
  <c r="T647" i="43"/>
  <c r="T225" i="43"/>
  <c r="T14" i="43"/>
  <c r="T237" i="43"/>
  <c r="T656" i="43"/>
  <c r="T1097" i="43"/>
  <c r="T244" i="43"/>
  <c r="T1100" i="43"/>
  <c r="T664" i="43"/>
  <c r="T21" i="43"/>
  <c r="T254" i="43"/>
  <c r="T672" i="43"/>
  <c r="T258" i="43"/>
  <c r="T674" i="43"/>
  <c r="T678" i="43"/>
  <c r="T1985" i="43"/>
  <c r="T2139" i="43"/>
  <c r="T679" i="43"/>
  <c r="T683" i="43"/>
  <c r="T32" i="43"/>
  <c r="T685" i="43"/>
  <c r="T1954" i="43"/>
  <c r="T274" i="43"/>
  <c r="T279" i="43"/>
  <c r="T41" i="43"/>
  <c r="T1207" i="43"/>
  <c r="T690" i="43"/>
  <c r="T1316" i="43"/>
  <c r="T286" i="43"/>
  <c r="T1957" i="43"/>
  <c r="T693" i="43"/>
  <c r="T1212" i="43"/>
  <c r="T1704" i="43"/>
  <c r="T698" i="43"/>
  <c r="T1398" i="43"/>
  <c r="T1839" i="43"/>
  <c r="T1219" i="43"/>
  <c r="T1551" i="43"/>
  <c r="T1988" i="43"/>
  <c r="T1117" i="43"/>
  <c r="T1224" i="43"/>
  <c r="T965" i="43"/>
  <c r="T968" i="43"/>
  <c r="T1400" i="43"/>
  <c r="T1320" i="43"/>
  <c r="T1405" i="43"/>
  <c r="T1232" i="43"/>
  <c r="T47" i="43"/>
  <c r="T1493" i="43"/>
  <c r="T1124" i="43"/>
  <c r="T1959" i="43"/>
  <c r="T2071" i="43"/>
  <c r="T1885" i="43"/>
  <c r="T2044" i="43"/>
  <c r="T2134" i="43"/>
  <c r="T2029" i="43"/>
  <c r="T2002" i="43"/>
  <c r="T296" i="43"/>
  <c r="T1411" i="43"/>
  <c r="T2203" i="43"/>
  <c r="T1759" i="43"/>
  <c r="T1867" i="43"/>
  <c r="T1991" i="43"/>
  <c r="T298" i="43"/>
  <c r="T2230" i="43"/>
  <c r="T2233" i="43"/>
  <c r="T714" i="43"/>
  <c r="T304" i="43"/>
  <c r="T720" i="43"/>
  <c r="T314" i="43"/>
  <c r="T318" i="43"/>
  <c r="T735" i="43"/>
  <c r="T1414" i="43"/>
  <c r="T1237" i="43"/>
  <c r="T1555" i="43"/>
  <c r="T1847" i="43"/>
  <c r="T1239" i="43"/>
  <c r="T320" i="43"/>
  <c r="T322" i="43"/>
  <c r="T66" i="43"/>
  <c r="T1240" i="43"/>
  <c r="T1911" i="43"/>
  <c r="T1241" i="43"/>
  <c r="T744" i="43"/>
  <c r="T746" i="43"/>
  <c r="T749" i="43"/>
  <c r="T751" i="43"/>
  <c r="T979" i="43"/>
  <c r="T1557" i="43"/>
  <c r="T758" i="43"/>
  <c r="T763" i="43"/>
  <c r="T355" i="43"/>
  <c r="T363" i="43"/>
  <c r="T369" i="43"/>
  <c r="T377" i="43"/>
  <c r="T380" i="43"/>
  <c r="T75" i="43"/>
  <c r="T771" i="43"/>
  <c r="T397" i="43"/>
  <c r="T403" i="43"/>
  <c r="T410" i="43"/>
  <c r="T416" i="43"/>
  <c r="T420" i="43"/>
  <c r="T84" i="43"/>
  <c r="T87" i="43"/>
  <c r="T88" i="43"/>
  <c r="T90" i="43"/>
  <c r="T95" i="43"/>
  <c r="T102" i="43"/>
  <c r="T436" i="43"/>
  <c r="T443" i="43"/>
  <c r="T449" i="43"/>
  <c r="T452" i="43"/>
  <c r="T123" i="43"/>
  <c r="T789" i="43"/>
  <c r="T1617" i="43"/>
  <c r="T2201" i="43"/>
  <c r="T815" i="43"/>
  <c r="T1573" i="43"/>
  <c r="T831" i="43"/>
  <c r="T1444" i="43"/>
  <c r="T1018" i="43"/>
  <c r="T516" i="43"/>
  <c r="T2015" i="43"/>
  <c r="T1777" i="43"/>
  <c r="T2205" i="43"/>
  <c r="T1037" i="43"/>
  <c r="T1585" i="43"/>
  <c r="T1746" i="43"/>
  <c r="T2090" i="43"/>
  <c r="T1463" i="43"/>
  <c r="T2206" i="43"/>
  <c r="T1537" i="43"/>
  <c r="T1899" i="43"/>
  <c r="T1971" i="43"/>
  <c r="T540" i="43"/>
  <c r="T1305" i="43"/>
  <c r="T1190" i="43"/>
  <c r="T558" i="43"/>
  <c r="T189" i="43"/>
  <c r="T2138" i="43"/>
  <c r="T568" i="43"/>
  <c r="T882" i="43"/>
  <c r="T579" i="43"/>
  <c r="T1692" i="43"/>
  <c r="T2238" i="43"/>
  <c r="T1474" i="43"/>
  <c r="T591" i="43"/>
  <c r="T897" i="43"/>
  <c r="T598" i="43"/>
  <c r="T1082" i="43"/>
  <c r="T912" i="43"/>
  <c r="T914" i="43"/>
  <c r="T918" i="43"/>
  <c r="T217" i="43"/>
  <c r="T632" i="43"/>
  <c r="T2154" i="43"/>
  <c r="T1596" i="43"/>
  <c r="T1089" i="43"/>
  <c r="T1984" i="43"/>
  <c r="T635" i="43"/>
  <c r="T642" i="43"/>
  <c r="T1201" i="43"/>
  <c r="T644" i="43"/>
  <c r="T12" i="43"/>
  <c r="T226" i="43"/>
  <c r="T233" i="43"/>
  <c r="T238" i="43"/>
  <c r="T657" i="43"/>
  <c r="T662" i="43"/>
  <c r="T941" i="43"/>
  <c r="T2131" i="43"/>
  <c r="T246" i="43"/>
  <c r="T250" i="43"/>
  <c r="T667" i="43"/>
  <c r="T943" i="43"/>
  <c r="T259" i="43"/>
  <c r="T675" i="43"/>
  <c r="T1478" i="43"/>
  <c r="T1698" i="43"/>
  <c r="T2140" i="43"/>
  <c r="T26" i="43"/>
  <c r="T30" i="43"/>
  <c r="T271" i="43"/>
  <c r="T272" i="43"/>
  <c r="T1701" i="43"/>
  <c r="T33" i="43"/>
  <c r="T280" i="43"/>
  <c r="T282" i="43"/>
  <c r="T1105" i="43"/>
  <c r="T285" i="43"/>
  <c r="T1317" i="43"/>
  <c r="T1318" i="43"/>
  <c r="T1484" i="43"/>
  <c r="T694" i="43"/>
  <c r="T1213" i="43"/>
  <c r="T1214" i="43"/>
  <c r="T287" i="43"/>
  <c r="T1602" i="43"/>
  <c r="T1929" i="43"/>
  <c r="T1114" i="43"/>
  <c r="T1805" i="43"/>
  <c r="T1931" i="43"/>
  <c r="T1222" i="43"/>
  <c r="T1488" i="43"/>
  <c r="T966" i="43"/>
  <c r="T1119" i="43"/>
  <c r="T1401" i="43"/>
  <c r="T1321" i="43"/>
  <c r="T1406" i="43"/>
  <c r="T706" i="43"/>
  <c r="T48" i="43"/>
  <c r="T1121" i="43"/>
  <c r="T1236" i="43"/>
  <c r="T2070" i="43"/>
  <c r="T2092" i="43"/>
  <c r="T1125" i="43"/>
  <c r="T2053" i="43"/>
  <c r="T2097" i="43"/>
  <c r="T2036" i="43"/>
  <c r="T1910" i="43"/>
  <c r="T708" i="43"/>
  <c r="T1323" i="43"/>
  <c r="T2204" i="43"/>
  <c r="T1760" i="43"/>
  <c r="T1868" i="43"/>
  <c r="T2056" i="43"/>
  <c r="T299" i="43"/>
  <c r="T2221" i="43"/>
  <c r="T2222" i="43"/>
  <c r="T715" i="43"/>
  <c r="T305" i="43"/>
  <c r="T721" i="43"/>
  <c r="T724" i="43"/>
  <c r="T728" i="43"/>
  <c r="T736" i="43"/>
  <c r="T1415" i="43"/>
  <c r="T1238" i="43"/>
  <c r="T1609" i="43"/>
  <c r="T1761" i="43"/>
  <c r="T1132" i="43"/>
  <c r="T321" i="43"/>
  <c r="T63" i="43"/>
  <c r="T326" i="43"/>
  <c r="T1654" i="43"/>
  <c r="T1912" i="43"/>
  <c r="T1242" i="43"/>
  <c r="T68" i="43"/>
  <c r="T1426" i="43"/>
  <c r="T71" i="43"/>
  <c r="T752" i="43"/>
  <c r="T341" i="43"/>
  <c r="T1244" i="43"/>
  <c r="T759" i="43"/>
  <c r="T349" i="43"/>
  <c r="T356" i="43"/>
  <c r="T765" i="43"/>
  <c r="T370" i="43"/>
  <c r="T767" i="43"/>
  <c r="T381" i="43"/>
  <c r="T76" i="43"/>
  <c r="T772" i="43"/>
  <c r="T398" i="43"/>
  <c r="T404" i="43"/>
  <c r="T411" i="43"/>
  <c r="T774" i="43"/>
  <c r="T421" i="43"/>
  <c r="T85" i="43"/>
  <c r="T425" i="43"/>
  <c r="T427" i="43"/>
  <c r="T430" i="43"/>
  <c r="T433" i="43"/>
  <c r="T103" i="43"/>
  <c r="T437" i="43"/>
  <c r="T109" i="43"/>
  <c r="T111" i="43"/>
  <c r="T116" i="43"/>
  <c r="T124" i="43"/>
  <c r="T465" i="43"/>
  <c r="T1667" i="43"/>
  <c r="T827" i="43"/>
  <c r="T509" i="43"/>
  <c r="T1369" i="43"/>
  <c r="T1526" i="43"/>
  <c r="T1828" i="43"/>
  <c r="T1534" i="43"/>
  <c r="T1042" i="43"/>
  <c r="T165" i="43"/>
  <c r="T1188" i="43"/>
  <c r="T549" i="43"/>
  <c r="T560" i="43"/>
  <c r="T2194" i="43"/>
  <c r="T1063" i="43"/>
  <c r="T1645" i="43"/>
  <c r="T1068" i="43"/>
  <c r="T593" i="43"/>
  <c r="T209" i="43"/>
  <c r="T613" i="43"/>
  <c r="T626" i="43"/>
  <c r="T1308" i="43"/>
  <c r="T929" i="43"/>
  <c r="T637" i="43"/>
  <c r="T937" i="43"/>
  <c r="T1392" i="43"/>
  <c r="T235" i="43"/>
  <c r="T660" i="43"/>
  <c r="T1098" i="43"/>
  <c r="T247" i="43"/>
  <c r="T255" i="43"/>
  <c r="T261" i="43"/>
  <c r="T1480" i="43"/>
  <c r="T2035" i="43"/>
  <c r="T267" i="43"/>
  <c r="T2156" i="43"/>
  <c r="T276" i="43"/>
  <c r="T1104" i="43"/>
  <c r="T1109" i="43"/>
  <c r="T1987" i="43"/>
  <c r="T696" i="43"/>
  <c r="T960" i="43"/>
  <c r="T2024" i="43"/>
  <c r="T963" i="43"/>
  <c r="T1754" i="43"/>
  <c r="T290" i="43"/>
  <c r="T1650" i="43"/>
  <c r="T1322" i="43"/>
  <c r="T44" i="43"/>
  <c r="T1122" i="43"/>
  <c r="T1908" i="43"/>
  <c r="T2107" i="43"/>
  <c r="T2073" i="43"/>
  <c r="T1605" i="43"/>
  <c r="T973" i="43"/>
  <c r="T710" i="43"/>
  <c r="T2239" i="43"/>
  <c r="T2231" i="43"/>
  <c r="T58" i="43"/>
  <c r="T310" i="43"/>
  <c r="T1150" i="43"/>
  <c r="T1675" i="43"/>
  <c r="T1367" i="43"/>
  <c r="T515" i="43"/>
  <c r="T1736" i="43"/>
  <c r="T1529" i="43"/>
  <c r="T522" i="43"/>
  <c r="T1969" i="43"/>
  <c r="T1292" i="43"/>
  <c r="T1798" i="43"/>
  <c r="T1048" i="43"/>
  <c r="T555" i="43"/>
  <c r="T564" i="43"/>
  <c r="T1191" i="43"/>
  <c r="T1387" i="43"/>
  <c r="T583" i="43"/>
  <c r="T202" i="43"/>
  <c r="T599" i="43"/>
  <c r="T2228" i="43"/>
  <c r="T921" i="43"/>
  <c r="T2247" i="43"/>
  <c r="T1477" i="43"/>
  <c r="T1697" i="43"/>
  <c r="T935" i="43"/>
  <c r="T1093" i="43"/>
  <c r="T230" i="43"/>
  <c r="T653" i="43"/>
  <c r="T242" i="43"/>
  <c r="T2166" i="43"/>
  <c r="T252" i="43"/>
  <c r="T257" i="43"/>
  <c r="T264" i="43"/>
  <c r="T1103" i="43"/>
  <c r="T681" i="43"/>
  <c r="T1482" i="43"/>
  <c r="T953" i="43"/>
  <c r="T281" i="43"/>
  <c r="T1108" i="43"/>
  <c r="T956" i="43"/>
  <c r="T2050" i="43"/>
  <c r="T1903" i="43"/>
  <c r="T43" i="43"/>
  <c r="T1217" i="43"/>
  <c r="T1930" i="43"/>
  <c r="T704" i="43"/>
  <c r="T1706" i="43"/>
  <c r="T1490" i="43"/>
  <c r="T292" i="43"/>
  <c r="T52" i="43"/>
  <c r="T1652" i="43"/>
  <c r="T2062" i="43"/>
  <c r="T2096" i="43"/>
  <c r="T1979" i="43"/>
  <c r="T1410" i="43"/>
  <c r="T1607" i="43"/>
  <c r="T1709" i="43"/>
  <c r="T1131" i="43"/>
  <c r="T57" i="43"/>
  <c r="T309" i="43"/>
  <c r="T316" i="43"/>
  <c r="T1412" i="43"/>
  <c r="T1334" i="43"/>
  <c r="T1336" i="43"/>
  <c r="T1136" i="43"/>
  <c r="T329" i="43"/>
  <c r="T1338" i="43"/>
  <c r="T69" i="43"/>
  <c r="T337" i="43"/>
  <c r="T344" i="43"/>
  <c r="T347" i="43"/>
  <c r="T360" i="43"/>
  <c r="T374" i="43"/>
  <c r="T385" i="43"/>
  <c r="T394" i="43"/>
  <c r="T407" i="43"/>
  <c r="T419" i="43"/>
  <c r="T424" i="43"/>
  <c r="T428" i="43"/>
  <c r="T99" i="43"/>
  <c r="T440" i="43"/>
  <c r="T113" i="43"/>
  <c r="T453" i="43"/>
  <c r="T794" i="43"/>
  <c r="T828" i="43"/>
  <c r="T1581" i="43"/>
  <c r="T1784" i="43"/>
  <c r="T1180" i="43"/>
  <c r="T2079" i="43"/>
  <c r="T184" i="43"/>
  <c r="T575" i="43"/>
  <c r="T1069" i="43"/>
  <c r="T210" i="43"/>
  <c r="T627" i="43"/>
  <c r="T930" i="43"/>
  <c r="T938" i="43"/>
  <c r="T16" i="43"/>
  <c r="T245" i="43"/>
  <c r="T942" i="43"/>
  <c r="T2068" i="43"/>
  <c r="T268" i="43"/>
  <c r="T35" i="43"/>
  <c r="T691" i="43"/>
  <c r="T1211" i="43"/>
  <c r="T1958" i="43"/>
  <c r="T1486" i="43"/>
  <c r="T1841" i="43"/>
  <c r="T295" i="43"/>
  <c r="T1909" i="43"/>
  <c r="T2083" i="43"/>
  <c r="T2167" i="43"/>
  <c r="T2208" i="43"/>
  <c r="T59" i="43"/>
  <c r="T731" i="43"/>
  <c r="T1419" i="43"/>
  <c r="T1422" i="43"/>
  <c r="T324" i="43"/>
  <c r="T1713" i="43"/>
  <c r="T333" i="43"/>
  <c r="T340" i="43"/>
  <c r="T981" i="43"/>
  <c r="T359" i="43"/>
  <c r="T769" i="43"/>
  <c r="T390" i="43"/>
  <c r="T406" i="43"/>
  <c r="T82" i="43"/>
  <c r="T783" i="43"/>
  <c r="T98" i="43"/>
  <c r="T110" i="43"/>
  <c r="T120" i="43"/>
  <c r="T1674" i="43"/>
  <c r="T514" i="43"/>
  <c r="T1528" i="43"/>
  <c r="T1949" i="43"/>
  <c r="T1797" i="43"/>
  <c r="T554" i="43"/>
  <c r="T1057" i="43"/>
  <c r="T582" i="43"/>
  <c r="T1079" i="43"/>
  <c r="T621" i="43"/>
  <c r="T1597" i="43"/>
  <c r="T934" i="43"/>
  <c r="T229" i="43"/>
  <c r="T241" i="43"/>
  <c r="T666" i="43"/>
  <c r="T263" i="43"/>
  <c r="T28" i="43"/>
  <c r="T687" i="43"/>
  <c r="T1107" i="43"/>
  <c r="T2049" i="43"/>
  <c r="T42" i="43"/>
  <c r="T1806" i="43"/>
  <c r="T1553" i="43"/>
  <c r="T1120" i="43"/>
  <c r="T1651" i="43"/>
  <c r="T2095" i="43"/>
  <c r="T1606" i="43"/>
  <c r="T712" i="43"/>
  <c r="T56" i="43"/>
  <c r="T315" i="43"/>
  <c r="T1418" i="43"/>
  <c r="T1844" i="43"/>
  <c r="T1135" i="43"/>
  <c r="T1933" i="43"/>
  <c r="T330" i="43"/>
  <c r="T978" i="43"/>
  <c r="T1140" i="43"/>
  <c r="T352" i="43"/>
  <c r="T373" i="43"/>
  <c r="T389" i="43"/>
  <c r="T402" i="43"/>
  <c r="T418" i="43"/>
  <c r="T782" i="43"/>
  <c r="T94" i="43"/>
  <c r="T439" i="43"/>
  <c r="T119" i="43"/>
  <c r="T1258" i="43"/>
  <c r="T1894" i="43"/>
  <c r="T1465" i="43"/>
  <c r="T1471" i="43"/>
  <c r="T896" i="43"/>
  <c r="T2218" i="43"/>
  <c r="T1205" i="43"/>
  <c r="T2177" i="43"/>
  <c r="T1804" i="43"/>
  <c r="T38" i="43"/>
  <c r="T1864" i="43"/>
  <c r="T703" i="43"/>
  <c r="T51" i="43"/>
  <c r="T1978" i="43"/>
  <c r="T713" i="43"/>
  <c r="T732" i="43"/>
  <c r="T61" i="43"/>
  <c r="T1556" i="43"/>
  <c r="T753" i="43"/>
  <c r="T365" i="43"/>
  <c r="T393" i="43"/>
  <c r="T778" i="43"/>
  <c r="T105" i="43"/>
  <c r="T127" i="43"/>
  <c r="T510" i="43"/>
  <c r="T523" i="43"/>
  <c r="T176" i="43"/>
  <c r="T1695" i="43"/>
  <c r="T915" i="43"/>
  <c r="T638" i="43"/>
  <c r="T661" i="43"/>
  <c r="T262" i="43"/>
  <c r="T2105" i="43"/>
  <c r="T2069" i="43"/>
  <c r="T1220" i="43"/>
  <c r="T1228" i="43"/>
  <c r="T2094" i="43"/>
  <c r="T974" i="43"/>
  <c r="T311" i="43"/>
  <c r="T1808" i="43"/>
  <c r="T328" i="43"/>
  <c r="T977" i="43"/>
  <c r="T351" i="43"/>
  <c r="T384" i="43"/>
  <c r="T414" i="43"/>
  <c r="T93" i="43"/>
  <c r="T451" i="43"/>
  <c r="T1506" i="43"/>
  <c r="T166" i="43"/>
  <c r="T902" i="43"/>
  <c r="T1393" i="43"/>
  <c r="T1481" i="43"/>
  <c r="T1111" i="43"/>
  <c r="T1234" i="43"/>
  <c r="T2240" i="43"/>
  <c r="T738" i="43"/>
  <c r="T754" i="43"/>
  <c r="T401" i="43"/>
  <c r="T106" i="43"/>
  <c r="T521" i="43"/>
  <c r="T1801" i="43"/>
  <c r="T1862" i="43"/>
  <c r="T256" i="43"/>
  <c r="T955" i="43"/>
  <c r="T1403" i="43"/>
  <c r="T1757" i="43"/>
  <c r="T1333" i="43"/>
  <c r="T747" i="43"/>
  <c r="T770" i="43"/>
  <c r="T786" i="43"/>
  <c r="T155" i="43"/>
  <c r="T2144" i="43"/>
  <c r="T951" i="43"/>
  <c r="T2072" i="43"/>
  <c r="T2" i="43"/>
  <c r="T413" i="43"/>
  <c r="T2211" i="43"/>
  <c r="T665" i="43"/>
  <c r="T291" i="43"/>
  <c r="T1328" i="43"/>
  <c r="T366" i="43"/>
  <c r="H120" i="43"/>
  <c r="H113" i="43"/>
  <c r="H446" i="43"/>
  <c r="H440" i="43"/>
  <c r="H106" i="43"/>
  <c r="H99" i="43"/>
  <c r="H94" i="43"/>
  <c r="H428" i="43"/>
  <c r="H783" i="43"/>
  <c r="H424" i="43"/>
  <c r="H778" i="43"/>
  <c r="H419" i="43"/>
  <c r="H414" i="43"/>
  <c r="H407" i="43"/>
  <c r="H402" i="43"/>
  <c r="H394" i="43"/>
  <c r="H390" i="43"/>
  <c r="H385" i="43"/>
  <c r="H770" i="43"/>
  <c r="H374" i="43"/>
  <c r="H366" i="43"/>
  <c r="H360" i="43"/>
  <c r="H352" i="43"/>
  <c r="H347" i="43"/>
  <c r="H981" i="43"/>
  <c r="H344" i="43"/>
  <c r="H753" i="43"/>
  <c r="H337" i="43"/>
  <c r="H977" i="43"/>
  <c r="H69" i="43"/>
  <c r="H330" i="43"/>
  <c r="H1338" i="43"/>
  <c r="H1713" i="43"/>
  <c r="H329" i="43"/>
  <c r="H2" i="43"/>
  <c r="H1136" i="43"/>
  <c r="H738" i="43"/>
  <c r="H1336" i="43"/>
  <c r="H1844" i="43"/>
  <c r="H1334" i="43"/>
  <c r="H1419" i="43"/>
  <c r="H1412" i="43"/>
  <c r="H732" i="43"/>
  <c r="H316" i="43"/>
  <c r="H311" i="43"/>
  <c r="H309" i="43"/>
  <c r="H59" i="43"/>
  <c r="H57" i="43"/>
  <c r="H2240" i="43"/>
  <c r="H1131" i="43"/>
  <c r="H2208" i="43"/>
  <c r="H1709" i="43"/>
  <c r="H974" i="43"/>
  <c r="H1607" i="43"/>
  <c r="H2167" i="43"/>
  <c r="H1410" i="43"/>
  <c r="H971" i="43"/>
  <c r="H1979" i="43"/>
  <c r="H2083" i="43"/>
  <c r="H2096" i="43"/>
  <c r="H2094" i="43"/>
  <c r="H2062" i="43"/>
  <c r="H1909" i="43"/>
  <c r="H1652" i="43"/>
  <c r="H1234" i="43"/>
  <c r="H52" i="43"/>
  <c r="H295" i="43"/>
  <c r="H292" i="43"/>
  <c r="H1228" i="43"/>
  <c r="H1490" i="43"/>
  <c r="H1841" i="43"/>
  <c r="H1706" i="43"/>
  <c r="H291" i="43"/>
  <c r="H704" i="43"/>
  <c r="H1486" i="43"/>
  <c r="H1930" i="43"/>
  <c r="H1220" i="43"/>
  <c r="H1217" i="43"/>
  <c r="H1958" i="43"/>
  <c r="H43" i="43"/>
  <c r="H1111" i="43"/>
  <c r="H1903" i="43"/>
  <c r="H1211" i="43"/>
  <c r="H2050" i="43"/>
  <c r="H2069" i="43"/>
  <c r="H956" i="43"/>
  <c r="H691" i="43"/>
  <c r="H1108" i="43"/>
  <c r="H1394" i="43"/>
  <c r="H281" i="43"/>
  <c r="H35" i="43"/>
  <c r="H953" i="43"/>
  <c r="H2105" i="43"/>
  <c r="H1482" i="43"/>
  <c r="H268" i="43"/>
  <c r="H681" i="43"/>
  <c r="H1481" i="43"/>
  <c r="H1103" i="43"/>
  <c r="H2068" i="43"/>
  <c r="H264" i="43"/>
  <c r="H262" i="43"/>
  <c r="H257" i="43"/>
  <c r="H942" i="43"/>
  <c r="H252" i="43"/>
  <c r="H665" i="43"/>
  <c r="H2166" i="43"/>
  <c r="H245" i="43"/>
  <c r="H242" i="43"/>
  <c r="H661" i="43"/>
  <c r="H653" i="43"/>
  <c r="H16" i="43"/>
  <c r="H230" i="43"/>
  <c r="H1393" i="43"/>
  <c r="H1093" i="43"/>
  <c r="H938" i="43"/>
  <c r="H935" i="43"/>
  <c r="H638" i="43"/>
  <c r="H1697" i="43"/>
  <c r="H930" i="43"/>
  <c r="H1477" i="43"/>
  <c r="H1391" i="43"/>
  <c r="H633" i="43"/>
  <c r="H1973" i="43"/>
  <c r="H629" i="43"/>
  <c r="H219" i="43"/>
  <c r="H623" i="43"/>
  <c r="H619" i="43"/>
  <c r="H616" i="43"/>
  <c r="H610" i="43"/>
  <c r="H2189" i="43"/>
  <c r="H212" i="43"/>
  <c r="H911" i="43"/>
  <c r="H908" i="43"/>
  <c r="H596" i="43"/>
  <c r="H899" i="43"/>
  <c r="H592" i="43"/>
  <c r="H891" i="43"/>
  <c r="H1861" i="43"/>
  <c r="H584" i="43"/>
  <c r="H2249" i="43"/>
  <c r="H2127" i="43"/>
  <c r="H1800" i="43"/>
  <c r="H1062" i="43"/>
  <c r="H571" i="43"/>
  <c r="H2193" i="43"/>
  <c r="H874" i="43"/>
  <c r="H559" i="43"/>
  <c r="H553" i="43"/>
  <c r="H175" i="43"/>
  <c r="H544" i="43"/>
  <c r="H864" i="43"/>
  <c r="H860" i="43"/>
  <c r="H2191" i="43"/>
  <c r="H8" i="43"/>
  <c r="H859" i="43"/>
  <c r="H1539" i="43"/>
  <c r="H851" i="43"/>
  <c r="H2235" i="43"/>
  <c r="H1536" i="43"/>
  <c r="H2124" i="43"/>
  <c r="H2033" i="43"/>
  <c r="H1790" i="43"/>
  <c r="H1380" i="43"/>
  <c r="H1925" i="43"/>
  <c r="H1786" i="43"/>
  <c r="H1742" i="43"/>
  <c r="H1880" i="43"/>
  <c r="H2153" i="43"/>
  <c r="H2005" i="43"/>
  <c r="H2152" i="43"/>
  <c r="H519" i="43"/>
  <c r="H1947" i="43"/>
  <c r="H841" i="43"/>
  <c r="H1448" i="43"/>
  <c r="H1680" i="43"/>
  <c r="H1167" i="43"/>
  <c r="H1677" i="43"/>
  <c r="H160" i="43"/>
  <c r="H835" i="43"/>
  <c r="H1918" i="43"/>
  <c r="H1442" i="43"/>
  <c r="H1163" i="43"/>
  <c r="H492" i="43"/>
  <c r="H828" i="43"/>
  <c r="H487" i="43"/>
  <c r="H1573" i="43"/>
  <c r="H1004" i="43"/>
  <c r="H1675" i="43"/>
  <c r="H1354" i="43"/>
  <c r="H143" i="43"/>
  <c r="H142" i="43"/>
  <c r="H1157" i="43"/>
  <c r="H1267" i="43"/>
  <c r="H1877" i="43"/>
  <c r="H1350" i="43"/>
  <c r="H2234" i="43"/>
  <c r="H808" i="43"/>
  <c r="H2085" i="43"/>
  <c r="H1147" i="43"/>
  <c r="H1817" i="43"/>
  <c r="H1344" i="43"/>
  <c r="H470" i="43"/>
  <c r="H138" i="43"/>
  <c r="H465" i="43"/>
  <c r="H1994" i="43"/>
  <c r="H1558" i="43"/>
  <c r="H1498" i="43"/>
  <c r="H1870" i="43"/>
  <c r="H1811" i="43"/>
  <c r="J118" i="43"/>
  <c r="J445" i="43"/>
  <c r="J104" i="43"/>
  <c r="J92" i="43"/>
  <c r="J781" i="43"/>
  <c r="J777" i="43"/>
  <c r="J80" i="43"/>
  <c r="J400" i="43"/>
  <c r="J388" i="43"/>
  <c r="J768" i="43"/>
  <c r="J364" i="43"/>
  <c r="J350" i="43"/>
  <c r="J1714" i="43"/>
  <c r="J339" i="43"/>
  <c r="J334" i="43"/>
  <c r="J741" i="43"/>
  <c r="J1810" i="43"/>
  <c r="J64" i="43"/>
  <c r="J975" i="43"/>
  <c r="J1711" i="43"/>
  <c r="J1417" i="43"/>
  <c r="J730" i="43"/>
  <c r="J723" i="43"/>
  <c r="J717" i="43"/>
  <c r="J2225" i="43"/>
  <c r="J1326" i="43"/>
  <c r="J709" i="43"/>
  <c r="J1130" i="43"/>
  <c r="J1843" i="43"/>
  <c r="J2099" i="43"/>
  <c r="J2132" i="43"/>
  <c r="J1989" i="43"/>
  <c r="J1121" i="43"/>
  <c r="J1120" i="43"/>
  <c r="J1756" i="43"/>
  <c r="J1488" i="43"/>
  <c r="J1806" i="43"/>
  <c r="J1705" i="43"/>
  <c r="J1214" i="43"/>
  <c r="J2049" i="43"/>
  <c r="J1395" i="43"/>
  <c r="J282" i="43"/>
  <c r="J687" i="43"/>
  <c r="J270" i="43"/>
  <c r="J2140" i="43"/>
  <c r="J263" i="43"/>
  <c r="J671" i="43"/>
  <c r="J246" i="43"/>
  <c r="J241" i="43"/>
  <c r="J236" i="43"/>
  <c r="J12" i="43"/>
  <c r="J934" i="43"/>
  <c r="J1598" i="43"/>
  <c r="J2155" i="43"/>
  <c r="J222" i="43"/>
  <c r="J621" i="43"/>
  <c r="J608" i="43"/>
  <c r="J603" i="43"/>
  <c r="J1079" i="43"/>
  <c r="J898" i="43"/>
  <c r="J1071" i="43"/>
  <c r="J582" i="43"/>
  <c r="J1693" i="43"/>
  <c r="J195" i="43"/>
  <c r="J1057" i="43"/>
  <c r="J2067" i="43"/>
  <c r="J872" i="43"/>
  <c r="J554" i="43"/>
  <c r="J1541" i="43"/>
  <c r="J1643" i="43"/>
  <c r="J534" i="43"/>
  <c r="J1983" i="43"/>
  <c r="J1796" i="43"/>
  <c r="J1293" i="43"/>
  <c r="J1291" i="43"/>
  <c r="J1897" i="43"/>
  <c r="J2115" i="43"/>
  <c r="J1832" i="43"/>
  <c r="J2078" i="43"/>
  <c r="J1688" i="43"/>
  <c r="J1739" i="43"/>
  <c r="J1968" i="43"/>
  <c r="J1778" i="43"/>
  <c r="J1025" i="43"/>
  <c r="J839" i="43"/>
  <c r="J1576" i="43"/>
  <c r="J1364" i="43"/>
  <c r="J1823" i="43"/>
  <c r="J474" i="43"/>
  <c r="J2248" i="43"/>
  <c r="J795" i="43"/>
  <c r="T346" i="43"/>
  <c r="T1216" i="43"/>
  <c r="T1189" i="43"/>
  <c r="H127" i="43"/>
  <c r="H119" i="43"/>
  <c r="H451" i="43"/>
  <c r="H110" i="43"/>
  <c r="H439" i="43"/>
  <c r="H105" i="43"/>
  <c r="H98" i="43"/>
  <c r="H93" i="43"/>
  <c r="H786" i="43"/>
  <c r="H782" i="43"/>
  <c r="H1247" i="43"/>
  <c r="H82" i="43"/>
  <c r="H418" i="43"/>
  <c r="H413" i="43"/>
  <c r="H406" i="43"/>
  <c r="H401" i="43"/>
  <c r="H393" i="43"/>
  <c r="H389" i="43"/>
  <c r="H384" i="43"/>
  <c r="H769" i="43"/>
  <c r="H373" i="43"/>
  <c r="H365" i="43"/>
  <c r="H359" i="43"/>
  <c r="H351" i="43"/>
  <c r="H346" i="43"/>
  <c r="H1140" i="43"/>
  <c r="H754" i="43"/>
  <c r="H340" i="43"/>
  <c r="H978" i="43"/>
  <c r="H747" i="43"/>
  <c r="H333" i="43"/>
  <c r="H67" i="43"/>
  <c r="H1556" i="43"/>
  <c r="H1933" i="43"/>
  <c r="H328" i="43"/>
  <c r="H324" i="43"/>
  <c r="H1135" i="43"/>
  <c r="H61" i="43"/>
  <c r="H1422" i="43"/>
  <c r="H1808" i="43"/>
  <c r="H1333" i="43"/>
  <c r="H1418" i="43"/>
  <c r="H1328" i="43"/>
  <c r="H731" i="43"/>
  <c r="H315" i="43"/>
  <c r="H310" i="43"/>
  <c r="H308" i="43"/>
  <c r="H58" i="43"/>
  <c r="H56" i="43"/>
  <c r="H2231" i="43"/>
  <c r="H713" i="43"/>
  <c r="H2239" i="43"/>
  <c r="H712" i="43"/>
  <c r="H710" i="43"/>
  <c r="H1757" i="43"/>
  <c r="H973" i="43"/>
  <c r="H1606" i="43"/>
  <c r="H1605" i="43"/>
  <c r="H1978" i="43"/>
  <c r="H2073" i="43"/>
  <c r="H2095" i="43"/>
  <c r="H2107" i="43"/>
  <c r="H2072" i="43"/>
  <c r="H1908" i="43"/>
  <c r="H1651" i="43"/>
  <c r="H1122" i="43"/>
  <c r="H51" i="43"/>
  <c r="H44" i="43"/>
  <c r="H1120" i="43"/>
  <c r="H1322" i="43"/>
  <c r="H1403" i="43"/>
  <c r="H1650" i="43"/>
  <c r="H1553" i="43"/>
  <c r="H290" i="43"/>
  <c r="H703" i="43"/>
  <c r="H1754" i="43"/>
  <c r="H1806" i="43"/>
  <c r="H963" i="43"/>
  <c r="H1216" i="43"/>
  <c r="H2024" i="43"/>
  <c r="H42" i="43"/>
  <c r="H960" i="43"/>
  <c r="H1864" i="43"/>
  <c r="H696" i="43"/>
  <c r="H2049" i="43"/>
  <c r="H1987" i="43"/>
  <c r="H955" i="43"/>
  <c r="H1109" i="43"/>
  <c r="H1107" i="43"/>
  <c r="H1104" i="43"/>
  <c r="H38" i="43"/>
  <c r="H276" i="43"/>
  <c r="H687" i="43"/>
  <c r="H2156" i="43"/>
  <c r="H951" i="43"/>
  <c r="H267" i="43"/>
  <c r="H28" i="43"/>
  <c r="H2035" i="43"/>
  <c r="H1804" i="43"/>
  <c r="H1480" i="43"/>
  <c r="H263" i="43"/>
  <c r="H261" i="43"/>
  <c r="H256" i="43"/>
  <c r="H255" i="43"/>
  <c r="H666" i="43"/>
  <c r="H247" i="43"/>
  <c r="H2177" i="43"/>
  <c r="H1098" i="43"/>
  <c r="H241" i="43"/>
  <c r="H660" i="43"/>
  <c r="H652" i="43"/>
  <c r="H235" i="43"/>
  <c r="H229" i="43"/>
  <c r="H1392" i="43"/>
  <c r="H1205" i="43"/>
  <c r="H937" i="43"/>
  <c r="H934" i="43"/>
  <c r="H637" i="43"/>
  <c r="H1862" i="43"/>
  <c r="H929" i="43"/>
  <c r="H1597" i="43"/>
  <c r="H1308" i="43"/>
  <c r="H1087" i="43"/>
  <c r="H1972" i="43"/>
  <c r="H222" i="43"/>
  <c r="H218" i="43"/>
  <c r="H622" i="43"/>
  <c r="H216" i="43"/>
  <c r="H615" i="43"/>
  <c r="H609" i="43"/>
  <c r="H2144" i="43"/>
  <c r="H604" i="43"/>
  <c r="H910" i="43"/>
  <c r="H1079" i="43"/>
  <c r="H595" i="43"/>
  <c r="H1074" i="43"/>
  <c r="H896" i="43"/>
  <c r="H1194" i="43"/>
  <c r="H1884" i="43"/>
  <c r="H582" i="43"/>
  <c r="H2198" i="43"/>
  <c r="H1952" i="43"/>
  <c r="H1064" i="43"/>
  <c r="H885" i="43"/>
  <c r="H193" i="43"/>
  <c r="H1472" i="43"/>
  <c r="H562" i="43"/>
  <c r="H181" i="43"/>
  <c r="H1470" i="43"/>
  <c r="H1385" i="43"/>
  <c r="H542" i="43"/>
  <c r="H1188" i="43"/>
  <c r="H2120" i="43"/>
  <c r="H1797" i="43"/>
  <c r="H1540" i="43"/>
  <c r="H165" i="43"/>
  <c r="H855" i="43"/>
  <c r="H1465" i="43"/>
  <c r="H2246" i="43"/>
  <c r="H1042" i="43"/>
  <c r="H1535" i="43"/>
  <c r="H1949" i="43"/>
  <c r="H2048" i="43"/>
  <c r="H1534" i="43"/>
  <c r="H1857" i="43"/>
  <c r="H521" i="43"/>
  <c r="H1288" i="43"/>
  <c r="H1828" i="43"/>
  <c r="H1782" i="43"/>
  <c r="H1528" i="43"/>
  <c r="H2200" i="43"/>
  <c r="H1526" i="43"/>
  <c r="H1283" i="43"/>
  <c r="H1894" i="43"/>
  <c r="H1967" i="43"/>
  <c r="H1369" i="43"/>
  <c r="H840" i="43"/>
  <c r="H514" i="43"/>
  <c r="H1445" i="43"/>
  <c r="H509" i="43"/>
  <c r="H1732" i="43"/>
  <c r="H155" i="43"/>
  <c r="H1161" i="43"/>
  <c r="H1010" i="43"/>
  <c r="H1276" i="43"/>
  <c r="H1512" i="43"/>
  <c r="H1622" i="43"/>
  <c r="H1437" i="43"/>
  <c r="H1672" i="43"/>
  <c r="H482" i="43"/>
  <c r="H1568" i="43"/>
  <c r="H1271" i="43"/>
  <c r="H1351" i="43"/>
  <c r="H1668" i="43"/>
  <c r="H1722" i="43"/>
  <c r="H1428" i="43"/>
  <c r="H1152" i="43"/>
  <c r="H1563" i="43"/>
  <c r="H1818" i="43"/>
  <c r="H2147" i="43"/>
  <c r="H1662" i="43"/>
  <c r="H1342" i="43"/>
  <c r="H802" i="43"/>
  <c r="H799" i="43"/>
  <c r="H793" i="43"/>
  <c r="H2188" i="43"/>
  <c r="H1143" i="43"/>
  <c r="H458" i="43"/>
  <c r="H457" i="43"/>
  <c r="H128" i="43"/>
  <c r="J452" i="43"/>
  <c r="J443" i="43"/>
  <c r="J102" i="43"/>
  <c r="J90" i="43"/>
  <c r="J87" i="43"/>
  <c r="J420" i="43"/>
  <c r="J410" i="43"/>
  <c r="J397" i="43"/>
  <c r="J75" i="43"/>
  <c r="J377" i="43"/>
  <c r="J363" i="43"/>
  <c r="J763" i="43"/>
  <c r="J1557" i="43"/>
  <c r="J751" i="43"/>
  <c r="J746" i="43"/>
  <c r="J1241" i="43"/>
  <c r="J1240" i="43"/>
  <c r="J322" i="43"/>
  <c r="J1239" i="43"/>
  <c r="J1555" i="43"/>
  <c r="J1414" i="43"/>
  <c r="J318" i="43"/>
  <c r="J720" i="43"/>
  <c r="J714" i="43"/>
  <c r="J2230" i="43"/>
  <c r="J1991" i="43"/>
  <c r="J1759" i="43"/>
  <c r="J1411" i="43"/>
  <c r="J2002" i="43"/>
  <c r="J2134" i="43"/>
  <c r="J1885" i="43"/>
  <c r="J1959" i="43"/>
  <c r="J52" i="43"/>
  <c r="J1405" i="43"/>
  <c r="J1649" i="43"/>
  <c r="J704" i="43"/>
  <c r="J1551" i="43"/>
  <c r="J1866" i="43"/>
  <c r="J1903" i="43"/>
  <c r="J1957" i="43"/>
  <c r="J1702" i="43"/>
  <c r="J281" i="43"/>
  <c r="J1954" i="43"/>
  <c r="J266" i="43"/>
  <c r="J1103" i="43"/>
  <c r="J674" i="43"/>
  <c r="J669" i="43"/>
  <c r="J2166" i="43"/>
  <c r="J1097" i="43"/>
  <c r="J15" i="43"/>
  <c r="J1093" i="43"/>
  <c r="J641" i="43"/>
  <c r="J1310" i="43"/>
  <c r="J633" i="43"/>
  <c r="J627" i="43"/>
  <c r="J920" i="43"/>
  <c r="J1390" i="43"/>
  <c r="J210" i="43"/>
  <c r="J1076" i="43"/>
  <c r="J206" i="43"/>
  <c r="J1069" i="43"/>
  <c r="J1595" i="43"/>
  <c r="J1388" i="43"/>
  <c r="J575" i="43"/>
  <c r="J193" i="43"/>
  <c r="J876" i="43"/>
  <c r="J184" i="43"/>
  <c r="J1470" i="43"/>
  <c r="J173" i="43"/>
  <c r="J1384" i="43"/>
  <c r="J2120" i="43"/>
  <c r="J2104" i="43"/>
  <c r="J530" i="43"/>
  <c r="J855" i="43"/>
  <c r="J1587" i="43"/>
  <c r="J1290" i="43"/>
  <c r="J1535" i="43"/>
  <c r="J1041" i="43"/>
  <c r="J524" i="43"/>
  <c r="J520" i="43"/>
  <c r="J1783" i="43"/>
  <c r="J2152" i="43"/>
  <c r="J1633" i="43"/>
  <c r="J1630" i="43"/>
  <c r="J1625" i="43"/>
  <c r="J153" i="43"/>
  <c r="J487" i="43"/>
  <c r="J485" i="43"/>
  <c r="J1157" i="43"/>
  <c r="J1562" i="43"/>
  <c r="T67" i="43"/>
  <c r="T1394" i="43"/>
  <c r="T842" i="43"/>
  <c r="J127" i="43"/>
  <c r="J119" i="43"/>
  <c r="J451" i="43"/>
  <c r="J110" i="43"/>
  <c r="J439" i="43"/>
  <c r="J105" i="43"/>
  <c r="J98" i="43"/>
  <c r="J93" i="43"/>
  <c r="J786" i="43"/>
  <c r="J782" i="43"/>
  <c r="J1247" i="43"/>
  <c r="J82" i="43"/>
  <c r="J418" i="43"/>
  <c r="J413" i="43"/>
  <c r="J406" i="43"/>
  <c r="J401" i="43"/>
  <c r="J393" i="43"/>
  <c r="J389" i="43"/>
  <c r="J384" i="43"/>
  <c r="J769" i="43"/>
  <c r="J373" i="43"/>
  <c r="J365" i="43"/>
  <c r="J359" i="43"/>
  <c r="J351" i="43"/>
  <c r="J346" i="43"/>
  <c r="J1140" i="43"/>
  <c r="J754" i="43"/>
  <c r="J340" i="43"/>
  <c r="J978" i="43"/>
  <c r="J747" i="43"/>
  <c r="J333" i="43"/>
  <c r="J67" i="43"/>
  <c r="J1556" i="43"/>
  <c r="J1933" i="43"/>
  <c r="J328" i="43"/>
  <c r="J324" i="43"/>
  <c r="J1135" i="43"/>
  <c r="J61" i="43"/>
  <c r="J1422" i="43"/>
  <c r="J1808" i="43"/>
  <c r="J1333" i="43"/>
  <c r="J1418" i="43"/>
  <c r="J1328" i="43"/>
  <c r="J731" i="43"/>
  <c r="J315" i="43"/>
  <c r="J310" i="43"/>
  <c r="J308" i="43"/>
  <c r="J58" i="43"/>
  <c r="J56" i="43"/>
  <c r="J2231" i="43"/>
  <c r="J713" i="43"/>
  <c r="J2239" i="43"/>
  <c r="J712" i="43"/>
  <c r="J710" i="43"/>
  <c r="J1757" i="43"/>
  <c r="J973" i="43"/>
  <c r="J1606" i="43"/>
  <c r="J1605" i="43"/>
  <c r="J1978" i="43"/>
  <c r="J2073" i="43"/>
  <c r="J2095" i="43"/>
  <c r="J2107" i="43"/>
  <c r="J2072" i="43"/>
  <c r="J1908" i="43"/>
  <c r="J1651" i="43"/>
  <c r="J970" i="43"/>
  <c r="J47" i="43"/>
  <c r="J292" i="43"/>
  <c r="J1227" i="43"/>
  <c r="J1400" i="43"/>
  <c r="J1706" i="43"/>
  <c r="J1603" i="43"/>
  <c r="J1117" i="43"/>
  <c r="J1930" i="43"/>
  <c r="J962" i="43"/>
  <c r="J1839" i="43"/>
  <c r="J43" i="43"/>
  <c r="J697" i="43"/>
  <c r="J1212" i="43"/>
  <c r="J2050" i="43"/>
  <c r="J1838" i="43"/>
  <c r="J1316" i="43"/>
  <c r="J1108" i="43"/>
  <c r="J954" i="43"/>
  <c r="J279" i="43"/>
  <c r="J953" i="43"/>
  <c r="J1700" i="43"/>
  <c r="J32" i="43"/>
  <c r="J681" i="43"/>
  <c r="J1986" i="43"/>
  <c r="J1985" i="43"/>
  <c r="J264" i="43"/>
  <c r="J260" i="43"/>
  <c r="J672" i="43"/>
  <c r="J252" i="43"/>
  <c r="J20" i="43"/>
  <c r="J1100" i="43"/>
  <c r="J242" i="43"/>
  <c r="J659" i="43"/>
  <c r="J237" i="43"/>
  <c r="J230" i="43"/>
  <c r="J648" i="43"/>
  <c r="J939" i="43"/>
  <c r="J935" i="43"/>
  <c r="J636" i="43"/>
  <c r="J1696" i="43"/>
  <c r="J1477" i="43"/>
  <c r="J1199" i="43"/>
  <c r="J2247" i="43"/>
  <c r="J629" i="43"/>
  <c r="J625" i="43"/>
  <c r="J921" i="43"/>
  <c r="J616" i="43"/>
  <c r="J610" i="43"/>
  <c r="J2228" i="43"/>
  <c r="J604" i="43"/>
  <c r="J911" i="43"/>
  <c r="J599" i="43"/>
  <c r="J595" i="43"/>
  <c r="J899" i="43"/>
  <c r="J202" i="43"/>
  <c r="J1194" i="43"/>
  <c r="J1861" i="43"/>
  <c r="J583" i="43"/>
  <c r="J2198" i="43"/>
  <c r="J2127" i="43"/>
  <c r="J1387" i="43"/>
  <c r="J196" i="43"/>
  <c r="J885" i="43"/>
  <c r="J1191" i="43"/>
  <c r="J879" i="43"/>
  <c r="J1472" i="43"/>
  <c r="J564" i="43"/>
  <c r="J9" i="43"/>
  <c r="J181" i="43"/>
  <c r="J555" i="43"/>
  <c r="J869" i="43"/>
  <c r="J1385" i="43"/>
  <c r="J1048" i="43"/>
  <c r="J1304" i="43"/>
  <c r="J1188" i="43"/>
  <c r="J861" i="43"/>
  <c r="J2142" i="43"/>
  <c r="J1797" i="43"/>
  <c r="J170" i="43"/>
  <c r="J1299" i="43"/>
  <c r="J165" i="43"/>
  <c r="J1641" i="43"/>
  <c r="J1045" i="43"/>
  <c r="J1465" i="43"/>
  <c r="J2243" i="43"/>
  <c r="J2060" i="43"/>
  <c r="J1042" i="43"/>
  <c r="J2059" i="43"/>
  <c r="J1793" i="43"/>
  <c r="J1949" i="43"/>
  <c r="J2227" i="43"/>
  <c r="J1461" i="43"/>
  <c r="J1883" i="43"/>
  <c r="J1830" i="43"/>
  <c r="J1882" i="43"/>
  <c r="J1880" i="43"/>
  <c r="J1781" i="43"/>
  <c r="J1583" i="43"/>
  <c r="J845" i="43"/>
  <c r="J1284" i="43"/>
  <c r="J841" i="43"/>
  <c r="J1945" i="43"/>
  <c r="J1168" i="43"/>
  <c r="J1677" i="43"/>
  <c r="J158" i="43"/>
  <c r="J1012" i="43"/>
  <c r="J499" i="43"/>
  <c r="J828" i="43"/>
  <c r="J1510" i="43"/>
  <c r="J1824" i="43"/>
  <c r="J1620" i="43"/>
  <c r="J813" i="43"/>
  <c r="J1267" i="43"/>
  <c r="J1154" i="43"/>
  <c r="J1874" i="43"/>
  <c r="J797" i="43"/>
  <c r="J453" i="43"/>
  <c r="J455" i="43"/>
  <c r="J1886" i="43"/>
  <c r="J1934" i="43"/>
  <c r="J983" i="43"/>
  <c r="J129" i="43"/>
  <c r="J1935" i="43"/>
  <c r="J1250" i="43"/>
  <c r="J1812" i="43"/>
  <c r="J459" i="43"/>
  <c r="J1252" i="43"/>
  <c r="J789" i="43"/>
  <c r="J1254" i="43"/>
  <c r="J454" i="43"/>
  <c r="J456" i="43"/>
  <c r="J1715" i="43"/>
  <c r="J1992" i="43"/>
  <c r="J1248" i="43"/>
  <c r="J984" i="43"/>
  <c r="J2074" i="43"/>
  <c r="J1849" i="43"/>
  <c r="J1765" i="43"/>
  <c r="J460" i="43"/>
  <c r="J461" i="43"/>
  <c r="J130" i="43"/>
  <c r="J1500" i="43"/>
  <c r="J3" i="43"/>
  <c r="J1716" i="43"/>
  <c r="J1249" i="43"/>
  <c r="J1764" i="43"/>
  <c r="J1497" i="43"/>
  <c r="J462" i="43"/>
  <c r="J1142" i="43"/>
  <c r="J1558" i="43"/>
  <c r="J1656" i="43"/>
  <c r="J1962" i="43"/>
  <c r="J2187" i="43"/>
  <c r="J1994" i="43"/>
  <c r="J1501" i="43"/>
  <c r="J1614" i="43"/>
  <c r="J464" i="43"/>
  <c r="J465" i="43"/>
  <c r="J132" i="43"/>
  <c r="J136" i="43"/>
  <c r="J798" i="43"/>
  <c r="J138" i="43"/>
  <c r="J1341" i="43"/>
  <c r="J1914" i="43"/>
  <c r="J1815" i="43"/>
  <c r="J470" i="43"/>
  <c r="J1615" i="43"/>
  <c r="J1145" i="43"/>
  <c r="J1617" i="43"/>
  <c r="J1344" i="43"/>
  <c r="J1559" i="43"/>
  <c r="J1853" i="43"/>
  <c r="J1146" i="43"/>
  <c r="J1817" i="43"/>
  <c r="J1939" i="43"/>
  <c r="J2169" i="43"/>
  <c r="J2146" i="43"/>
  <c r="J1147" i="43"/>
  <c r="J992" i="43"/>
  <c r="J1151" i="43"/>
  <c r="J1875" i="43"/>
  <c r="J2085" i="43"/>
  <c r="J2168" i="43"/>
  <c r="J1890" i="43"/>
  <c r="J1854" i="43"/>
  <c r="J808" i="43"/>
  <c r="J1346" i="43"/>
  <c r="J1618" i="43"/>
  <c r="J1664" i="43"/>
  <c r="J2234" i="43"/>
  <c r="J2031" i="43"/>
  <c r="J809" i="43"/>
  <c r="J1155" i="43"/>
  <c r="J128" i="43"/>
  <c r="J1913" i="43"/>
  <c r="J457" i="43"/>
  <c r="J788" i="43"/>
  <c r="J458" i="43"/>
  <c r="J1253" i="43"/>
  <c r="J1143" i="43"/>
  <c r="J1655" i="43"/>
  <c r="J1340" i="43"/>
  <c r="J1813" i="43"/>
  <c r="J2188" i="43"/>
  <c r="J1872" i="43"/>
  <c r="J1502" i="43"/>
  <c r="J1257" i="43"/>
  <c r="J793" i="43"/>
  <c r="J794" i="43"/>
  <c r="J133" i="43"/>
  <c r="J137" i="43"/>
  <c r="J799" i="43"/>
  <c r="J468" i="43"/>
  <c r="J1720" i="43"/>
  <c r="J2003" i="43"/>
  <c r="J802" i="43"/>
  <c r="J139" i="43"/>
  <c r="J988" i="43"/>
  <c r="J1658" i="43"/>
  <c r="J1342" i="43"/>
  <c r="J1345" i="43"/>
  <c r="J1659" i="43"/>
  <c r="J1915" i="43"/>
  <c r="J1662" i="43"/>
  <c r="J2209" i="43"/>
  <c r="J2164" i="43"/>
  <c r="J2075" i="43"/>
  <c r="J2147" i="43"/>
  <c r="J1148" i="43"/>
  <c r="J1258" i="43"/>
  <c r="J1560" i="43"/>
  <c r="J1818" i="43"/>
  <c r="J2086" i="43"/>
  <c r="J2010" i="43"/>
  <c r="J2011" i="43"/>
  <c r="J1563" i="43"/>
  <c r="J994" i="43"/>
  <c r="J1347" i="43"/>
  <c r="J1259" i="43"/>
  <c r="J1152" i="43"/>
  <c r="J2201" i="43"/>
  <c r="J2032" i="43"/>
  <c r="J810" i="43"/>
  <c r="J1428" i="43"/>
  <c r="J1431" i="43"/>
  <c r="J1262" i="43"/>
  <c r="J2077" i="43"/>
  <c r="J1722" i="43"/>
  <c r="J1263" i="43"/>
  <c r="J1264" i="43"/>
  <c r="J2065" i="43"/>
  <c r="J1668" i="43"/>
  <c r="J1268" i="43"/>
  <c r="J2100" i="43"/>
  <c r="J1270" i="43"/>
  <c r="J1351" i="43"/>
  <c r="J1891" i="43"/>
  <c r="J1725" i="43"/>
  <c r="J141" i="43"/>
  <c r="J1271" i="43"/>
  <c r="J475" i="43"/>
  <c r="J814" i="43"/>
  <c r="J1943" i="43"/>
  <c r="J1568" i="43"/>
  <c r="J144" i="43"/>
  <c r="J1000" i="43"/>
  <c r="J1434" i="43"/>
  <c r="J482" i="43"/>
  <c r="J1355" i="43"/>
  <c r="J484" i="43"/>
  <c r="J145" i="43"/>
  <c r="J1672" i="43"/>
  <c r="J1822" i="43"/>
  <c r="J1774" i="43"/>
  <c r="J1825" i="43"/>
  <c r="J1437" i="43"/>
  <c r="J822" i="43"/>
  <c r="J1005" i="43"/>
  <c r="J1358" i="43"/>
  <c r="J1622" i="43"/>
  <c r="J1509" i="43"/>
  <c r="J1274" i="43"/>
  <c r="J1996" i="43"/>
  <c r="J1512" i="43"/>
  <c r="J488" i="43"/>
  <c r="J1360" i="43"/>
  <c r="J1362" i="43"/>
  <c r="J1276" i="43"/>
  <c r="J1277" i="43"/>
  <c r="J1279" i="43"/>
  <c r="J1008" i="43"/>
  <c r="J1010" i="43"/>
  <c r="J493" i="43"/>
  <c r="J147" i="43"/>
  <c r="J148" i="43"/>
  <c r="J1161" i="43"/>
  <c r="J1164" i="43"/>
  <c r="J501" i="43"/>
  <c r="J151" i="43"/>
  <c r="J155" i="43"/>
  <c r="J1443" i="43"/>
  <c r="J1575" i="43"/>
  <c r="J833" i="43"/>
  <c r="J1732" i="43"/>
  <c r="J2038" i="43"/>
  <c r="J1013" i="43"/>
  <c r="J506" i="43"/>
  <c r="J509" i="43"/>
  <c r="J1015" i="43"/>
  <c r="J837" i="43"/>
  <c r="J1944" i="43"/>
  <c r="J1445" i="43"/>
  <c r="J1019" i="43"/>
  <c r="J2149" i="43"/>
  <c r="J1020" i="43"/>
  <c r="J514" i="43"/>
  <c r="J1733" i="43"/>
  <c r="J1919" i="43"/>
  <c r="J1446" i="43"/>
  <c r="J840" i="43"/>
  <c r="J1626" i="43"/>
  <c r="J2039" i="43"/>
  <c r="J1965" i="43"/>
  <c r="J1369" i="43"/>
  <c r="J1628" i="43"/>
  <c r="J1519" i="43"/>
  <c r="J162" i="43"/>
  <c r="J1967" i="43"/>
  <c r="J1521" i="43"/>
  <c r="J518" i="43"/>
  <c r="J2109" i="43"/>
  <c r="J1894" i="43"/>
  <c r="J1281" i="43"/>
  <c r="J1370" i="43"/>
  <c r="J1631" i="43"/>
  <c r="J1283" i="43"/>
  <c r="J1827" i="43"/>
  <c r="J1453" i="43"/>
  <c r="J1170" i="43"/>
  <c r="J1526" i="43"/>
  <c r="J843" i="43"/>
  <c r="J1779" i="43"/>
  <c r="J2016" i="43"/>
  <c r="J2200" i="43"/>
  <c r="J1030" i="43"/>
  <c r="J1635" i="43"/>
  <c r="J1032" i="43"/>
  <c r="J1528" i="43"/>
  <c r="J2006" i="43"/>
  <c r="J1456" i="43"/>
  <c r="J1036" i="43"/>
  <c r="J1782" i="43"/>
  <c r="J1530" i="43"/>
  <c r="J1923" i="43"/>
  <c r="J1285" i="43"/>
  <c r="J1828" i="43"/>
  <c r="J1740" i="43"/>
  <c r="J1174" i="43"/>
  <c r="J1038" i="43"/>
  <c r="J1288" i="43"/>
  <c r="J1881" i="43"/>
  <c r="J1458" i="43"/>
  <c r="J2136" i="43"/>
  <c r="J521" i="43"/>
  <c r="J1787" i="43"/>
  <c r="J1689" i="43"/>
  <c r="J1690" i="43"/>
  <c r="J1857" i="43"/>
  <c r="J1379" i="43"/>
  <c r="J849" i="43"/>
  <c r="J1763" i="43"/>
  <c r="J1251" i="43"/>
  <c r="J790" i="43"/>
  <c r="J2009" i="43"/>
  <c r="J1498" i="43"/>
  <c r="J463" i="43"/>
  <c r="J1255" i="43"/>
  <c r="J1993" i="43"/>
  <c r="J1888" i="43"/>
  <c r="J987" i="43"/>
  <c r="J135" i="43"/>
  <c r="J4" i="43"/>
  <c r="J1937" i="43"/>
  <c r="J803" i="43"/>
  <c r="J806" i="43"/>
  <c r="J1343" i="43"/>
  <c r="J1661" i="43"/>
  <c r="J990" i="43"/>
  <c r="J2173" i="43"/>
  <c r="J1427" i="43"/>
  <c r="J807" i="43"/>
  <c r="J1941" i="43"/>
  <c r="J1889" i="43"/>
  <c r="J993" i="43"/>
  <c r="J2013" i="43"/>
  <c r="J2057" i="43"/>
  <c r="J1349" i="43"/>
  <c r="J1430" i="43"/>
  <c r="J1261" i="43"/>
  <c r="J2004" i="43"/>
  <c r="J1876" i="43"/>
  <c r="J1723" i="43"/>
  <c r="J1667" i="43"/>
  <c r="J1670" i="43"/>
  <c r="J2114" i="43"/>
  <c r="J997" i="43"/>
  <c r="J1156" i="43"/>
  <c r="J1917" i="43"/>
  <c r="J473" i="43"/>
  <c r="J1507" i="43"/>
  <c r="J999" i="43"/>
  <c r="J1158" i="43"/>
  <c r="J479" i="43"/>
  <c r="J481" i="43"/>
  <c r="J1671" i="43"/>
  <c r="J2014" i="43"/>
  <c r="J483" i="43"/>
  <c r="J1273" i="43"/>
  <c r="J1674" i="43"/>
  <c r="J1621" i="43"/>
  <c r="J1775" i="43"/>
  <c r="J1159" i="43"/>
  <c r="J824" i="43"/>
  <c r="J1571" i="43"/>
  <c r="J1676" i="43"/>
  <c r="J1511" i="43"/>
  <c r="J1980" i="43"/>
  <c r="J825" i="43"/>
  <c r="J1007" i="43"/>
  <c r="J1363" i="43"/>
  <c r="J827" i="43"/>
  <c r="J1278" i="43"/>
  <c r="J829" i="43"/>
  <c r="J491" i="43"/>
  <c r="J496" i="43"/>
  <c r="J498" i="43"/>
  <c r="J832" i="43"/>
  <c r="J500" i="43"/>
  <c r="J152" i="43"/>
  <c r="J1441" i="43"/>
  <c r="J1516" i="43"/>
  <c r="J834" i="43"/>
  <c r="J1166" i="43"/>
  <c r="J1776" i="43"/>
  <c r="J157" i="43"/>
  <c r="J1014" i="43"/>
  <c r="J1017" i="43"/>
  <c r="J2088" i="43"/>
  <c r="J159" i="43"/>
  <c r="J2163" i="43"/>
  <c r="J513" i="43"/>
  <c r="J1368" i="43"/>
  <c r="J1893" i="43"/>
  <c r="J1678" i="43"/>
  <c r="J1023" i="43"/>
  <c r="J2047" i="43"/>
  <c r="J1869" i="43"/>
  <c r="J1850" i="43"/>
  <c r="J985" i="43"/>
  <c r="J791" i="43"/>
  <c r="J1851" i="43"/>
  <c r="J1719" i="43"/>
  <c r="J986" i="43"/>
  <c r="J134" i="43"/>
  <c r="J467" i="43"/>
  <c r="J1936" i="43"/>
  <c r="J469" i="43"/>
  <c r="J471" i="43"/>
  <c r="J1766" i="43"/>
  <c r="J1660" i="43"/>
  <c r="J1663" i="43"/>
  <c r="J2174" i="43"/>
  <c r="J1721" i="43"/>
  <c r="J1150" i="43"/>
  <c r="J1940" i="43"/>
  <c r="J1995" i="43"/>
  <c r="J1564" i="43"/>
  <c r="J2064" i="43"/>
  <c r="J1348" i="43"/>
  <c r="J1942" i="43"/>
  <c r="J1429" i="43"/>
  <c r="J1432" i="43"/>
  <c r="J2076" i="43"/>
  <c r="J1769" i="43"/>
  <c r="J1820" i="43"/>
  <c r="J1666" i="43"/>
  <c r="J1669" i="43"/>
  <c r="J2046" i="43"/>
  <c r="J1269" i="43"/>
  <c r="J1352" i="43"/>
  <c r="J1772" i="43"/>
  <c r="J140" i="43"/>
  <c r="J1272" i="43"/>
  <c r="J477" i="43"/>
  <c r="J1727" i="43"/>
  <c r="J818" i="43"/>
  <c r="J5" i="43"/>
  <c r="J1353" i="43"/>
  <c r="J1821" i="43"/>
  <c r="J1003" i="43"/>
  <c r="J486" i="43"/>
  <c r="J1673" i="43"/>
  <c r="J1773" i="43"/>
  <c r="J1728" i="43"/>
  <c r="J821" i="43"/>
  <c r="J823" i="43"/>
  <c r="J1357" i="43"/>
  <c r="J1623" i="43"/>
  <c r="J1438" i="43"/>
  <c r="J1892" i="43"/>
  <c r="J1275" i="43"/>
  <c r="J826" i="43"/>
  <c r="J1361" i="43"/>
  <c r="J1366" i="43"/>
  <c r="J1731" i="43"/>
  <c r="J2087" i="43"/>
  <c r="J490" i="43"/>
  <c r="J495" i="43"/>
  <c r="J7" i="43"/>
  <c r="J1162" i="43"/>
  <c r="J1011" i="43"/>
  <c r="J150" i="43"/>
  <c r="J1367" i="43"/>
  <c r="J1574" i="43"/>
  <c r="J503" i="43"/>
  <c r="J1444" i="43"/>
  <c r="J2179" i="43"/>
  <c r="J156" i="43"/>
  <c r="J510" i="43"/>
  <c r="J1016" i="43"/>
  <c r="J512" i="43"/>
  <c r="J1018" i="43"/>
  <c r="J2118" i="43"/>
  <c r="J1578" i="43"/>
  <c r="J515" i="43"/>
  <c r="J1879" i="43"/>
  <c r="J1022" i="43"/>
  <c r="J516" i="43"/>
  <c r="J1981" i="43"/>
  <c r="J1580" i="43"/>
  <c r="J1581" i="43"/>
  <c r="J1629" i="43"/>
  <c r="J161" i="43"/>
  <c r="J2015" i="43"/>
  <c r="J1997" i="43"/>
  <c r="J2122" i="43"/>
  <c r="J1736" i="43"/>
  <c r="J1451" i="43"/>
  <c r="J1826" i="43"/>
  <c r="J1777" i="43"/>
  <c r="J1371" i="43"/>
  <c r="J1169" i="43"/>
  <c r="J842" i="43"/>
  <c r="J1372" i="43"/>
  <c r="J1527" i="43"/>
  <c r="J2205" i="43"/>
  <c r="J1373" i="43"/>
  <c r="J1738" i="43"/>
  <c r="J1529" i="43"/>
  <c r="J1375" i="43"/>
  <c r="J1035" i="43"/>
  <c r="J1037" i="43"/>
  <c r="J2058" i="43"/>
  <c r="J1637" i="43"/>
  <c r="J1784" i="43"/>
  <c r="J1638" i="43"/>
  <c r="J1584" i="43"/>
  <c r="J1585" i="43"/>
  <c r="J1175" i="43"/>
  <c r="J2135" i="43"/>
  <c r="J522" i="43"/>
  <c r="J1687" i="43"/>
  <c r="J1378" i="43"/>
  <c r="J1746" i="43"/>
  <c r="J847" i="43"/>
  <c r="J1831" i="43"/>
  <c r="J1533" i="43"/>
  <c r="J1380" i="43"/>
  <c r="J2184" i="43"/>
  <c r="J1789" i="43"/>
  <c r="J1499" i="43"/>
  <c r="J1256" i="43"/>
  <c r="J1144" i="43"/>
  <c r="J796" i="43"/>
  <c r="J1852" i="43"/>
  <c r="J1873" i="43"/>
  <c r="J1816" i="43"/>
  <c r="J1504" i="43"/>
  <c r="J1767" i="43"/>
  <c r="J2012" i="43"/>
  <c r="J1260" i="43"/>
  <c r="J1153" i="43"/>
  <c r="J1566" i="43"/>
  <c r="J1877" i="43"/>
  <c r="J1871" i="43"/>
  <c r="J1717" i="43"/>
  <c r="J1718" i="43"/>
  <c r="J466" i="43"/>
  <c r="J801" i="43"/>
  <c r="J805" i="43"/>
  <c r="J1503" i="43"/>
  <c r="J1938" i="43"/>
  <c r="J991" i="43"/>
  <c r="J1963" i="43"/>
  <c r="J996" i="43"/>
  <c r="J2030" i="43"/>
  <c r="J1619" i="43"/>
  <c r="J1665" i="43"/>
  <c r="J1266" i="43"/>
  <c r="J1770" i="43"/>
  <c r="J812" i="43"/>
  <c r="J998" i="43"/>
  <c r="J476" i="43"/>
  <c r="J817" i="43"/>
  <c r="J1433" i="43"/>
  <c r="J819" i="43"/>
  <c r="J1570" i="43"/>
  <c r="J1435" i="43"/>
  <c r="J146" i="43"/>
  <c r="J1572" i="43"/>
  <c r="J1359" i="43"/>
  <c r="J489" i="43"/>
  <c r="J1365" i="43"/>
  <c r="J2148" i="43"/>
  <c r="J494" i="43"/>
  <c r="J831" i="43"/>
  <c r="J502" i="43"/>
  <c r="J1515" i="43"/>
  <c r="J1624" i="43"/>
  <c r="J505" i="43"/>
  <c r="J836" i="43"/>
  <c r="J1577" i="43"/>
  <c r="J2108" i="43"/>
  <c r="J1734" i="43"/>
  <c r="J1447" i="43"/>
  <c r="J1579" i="43"/>
  <c r="J1679" i="43"/>
  <c r="J1520" i="43"/>
  <c r="J1855" i="43"/>
  <c r="J1681" i="43"/>
  <c r="J1682" i="43"/>
  <c r="J1028" i="43"/>
  <c r="J1632" i="43"/>
  <c r="J1947" i="43"/>
  <c r="J1525" i="43"/>
  <c r="J1029" i="43"/>
  <c r="J1454" i="43"/>
  <c r="J2183" i="43"/>
  <c r="J1634" i="43"/>
  <c r="J1780" i="43"/>
  <c r="J1374" i="43"/>
  <c r="J1376" i="43"/>
  <c r="J2153" i="43"/>
  <c r="J1531" i="43"/>
  <c r="J1829" i="43"/>
  <c r="J1785" i="43"/>
  <c r="J1287" i="43"/>
  <c r="J1457" i="43"/>
  <c r="J1460" i="43"/>
  <c r="J1743" i="43"/>
  <c r="J1744" i="43"/>
  <c r="J1925" i="43"/>
  <c r="J1788" i="43"/>
  <c r="J1534" i="43"/>
  <c r="J1040" i="43"/>
  <c r="J525" i="43"/>
  <c r="J2102" i="43"/>
  <c r="J1790" i="43"/>
  <c r="J1791" i="43"/>
  <c r="J163" i="43"/>
  <c r="J1948" i="43"/>
  <c r="J2033" i="43"/>
  <c r="J1858" i="43"/>
  <c r="J1794" i="43"/>
  <c r="J1928" i="43"/>
  <c r="J2124" i="43"/>
  <c r="J2103" i="43"/>
  <c r="J2216" i="43"/>
  <c r="J1179" i="43"/>
  <c r="J1536" i="43"/>
  <c r="J1182" i="43"/>
  <c r="J2162" i="43"/>
  <c r="J2125" i="43"/>
  <c r="J2235" i="43"/>
  <c r="J2170" i="43"/>
  <c r="J1382" i="43"/>
  <c r="J1588" i="43"/>
  <c r="J851" i="43"/>
  <c r="J1466" i="43"/>
  <c r="J527" i="43"/>
  <c r="J854" i="43"/>
  <c r="J1539" i="43"/>
  <c r="J1295" i="43"/>
  <c r="J857" i="43"/>
  <c r="J164" i="43"/>
  <c r="J859" i="43"/>
  <c r="J1749" i="43"/>
  <c r="J1300" i="43"/>
  <c r="J168" i="43"/>
  <c r="J8" i="43"/>
  <c r="J1467" i="43"/>
  <c r="J2165" i="43"/>
  <c r="J2126" i="43"/>
  <c r="J2191" i="43"/>
  <c r="J2181" i="43"/>
  <c r="J2021" i="43"/>
  <c r="J2143" i="43"/>
  <c r="J860" i="43"/>
  <c r="J862" i="43"/>
  <c r="J538" i="43"/>
  <c r="J1187" i="43"/>
  <c r="J864" i="43"/>
  <c r="J1302" i="43"/>
  <c r="J865" i="43"/>
  <c r="J172" i="43"/>
  <c r="J544" i="43"/>
  <c r="J867" i="43"/>
  <c r="J174" i="43"/>
  <c r="J1592" i="43"/>
  <c r="J175" i="43"/>
  <c r="J550" i="43"/>
  <c r="J1050" i="43"/>
  <c r="J1469" i="43"/>
  <c r="J553" i="43"/>
  <c r="J557" i="43"/>
  <c r="J870" i="43"/>
  <c r="J1055" i="43"/>
  <c r="J559" i="43"/>
  <c r="J186" i="43"/>
  <c r="J561" i="43"/>
  <c r="J191" i="43"/>
  <c r="J874" i="43"/>
  <c r="J566" i="43"/>
  <c r="J1799" i="43"/>
  <c r="J1593" i="43"/>
  <c r="J2193" i="43"/>
  <c r="J1900" i="43"/>
  <c r="J880" i="43"/>
  <c r="J569" i="43"/>
  <c r="J571" i="43"/>
  <c r="J573" i="43"/>
  <c r="J1060" i="43"/>
  <c r="J884" i="43"/>
  <c r="J1062" i="43"/>
  <c r="J887" i="43"/>
  <c r="J577" i="43"/>
  <c r="J198" i="43"/>
  <c r="J1800" i="43"/>
  <c r="J581" i="43"/>
  <c r="J1389" i="43"/>
  <c r="J1952" i="43"/>
  <c r="J1644" i="43"/>
  <c r="J2253" i="43"/>
  <c r="J2249" i="43"/>
  <c r="J1594" i="43"/>
  <c r="J199" i="43"/>
  <c r="J200" i="43"/>
  <c r="J587" i="43"/>
  <c r="J1884" i="43"/>
  <c r="J1067" i="43"/>
  <c r="J589" i="43"/>
  <c r="J891" i="43"/>
  <c r="J1072" i="43"/>
  <c r="J895" i="43"/>
  <c r="J203" i="43"/>
  <c r="J207" i="43"/>
  <c r="J1074" i="43"/>
  <c r="J901" i="43"/>
  <c r="J594" i="43"/>
  <c r="J596" i="43"/>
  <c r="J907" i="43"/>
  <c r="J1078" i="43"/>
  <c r="J1080" i="43"/>
  <c r="J909" i="43"/>
  <c r="J910" i="43"/>
  <c r="J601" i="43"/>
  <c r="J602" i="43"/>
  <c r="J212" i="43"/>
  <c r="J1544" i="43"/>
  <c r="J606" i="43"/>
  <c r="J2195" i="43"/>
  <c r="J607" i="43"/>
  <c r="J609" i="43"/>
  <c r="J215" i="43"/>
  <c r="J916" i="43"/>
  <c r="J617" i="43"/>
  <c r="J919" i="43"/>
  <c r="J620" i="43"/>
  <c r="J923" i="43"/>
  <c r="J925" i="43"/>
  <c r="J11" i="43"/>
  <c r="J927" i="43"/>
  <c r="J221" i="43"/>
  <c r="J630" i="43"/>
  <c r="J1085" i="43"/>
  <c r="J2217" i="43"/>
  <c r="J2159" i="43"/>
  <c r="J634" i="43"/>
  <c r="J2007" i="43"/>
  <c r="J1545" i="43"/>
  <c r="J1751" i="43"/>
  <c r="J1547" i="43"/>
  <c r="J1090" i="43"/>
  <c r="J1548" i="43"/>
  <c r="J2008" i="43"/>
  <c r="J1599" i="43"/>
  <c r="J932" i="43"/>
  <c r="J639" i="43"/>
  <c r="J933" i="43"/>
  <c r="J643" i="43"/>
  <c r="J1202" i="43"/>
  <c r="J1203" i="43"/>
  <c r="J645" i="43"/>
  <c r="J1094" i="43"/>
  <c r="J13" i="43"/>
  <c r="J649" i="43"/>
  <c r="J227" i="43"/>
  <c r="J231" i="43"/>
  <c r="J234" i="43"/>
  <c r="J17" i="43"/>
  <c r="J650" i="43"/>
  <c r="J654" i="43"/>
  <c r="J658" i="43"/>
  <c r="J1095" i="43"/>
  <c r="J239" i="43"/>
  <c r="J18" i="43"/>
  <c r="J1600" i="43"/>
  <c r="J663" i="43"/>
  <c r="J2160" i="43"/>
  <c r="J1975" i="43"/>
  <c r="J19" i="43"/>
  <c r="J248" i="43"/>
  <c r="J22" i="43"/>
  <c r="J253" i="43"/>
  <c r="J668" i="43"/>
  <c r="J670" i="43"/>
  <c r="J944" i="43"/>
  <c r="J946" i="43"/>
  <c r="J24" i="43"/>
  <c r="J25" i="43"/>
  <c r="J1101" i="43"/>
  <c r="J948" i="43"/>
  <c r="J1102" i="43"/>
  <c r="J2161" i="43"/>
  <c r="J1901" i="43"/>
  <c r="J1312" i="43"/>
  <c r="J1837" i="43"/>
  <c r="J949" i="43"/>
  <c r="J27" i="43"/>
  <c r="J682" i="43"/>
  <c r="J31" i="43"/>
  <c r="J269" i="43"/>
  <c r="J684" i="43"/>
  <c r="J1483" i="43"/>
  <c r="J1699" i="43"/>
  <c r="J2106" i="43"/>
  <c r="J1206" i="43"/>
  <c r="J688" i="43"/>
  <c r="J275" i="43"/>
  <c r="J277" i="43"/>
  <c r="J36" i="43"/>
  <c r="J39" i="43"/>
  <c r="J283" i="43"/>
  <c r="J1313" i="43"/>
  <c r="J1106" i="43"/>
  <c r="J284" i="43"/>
  <c r="J1863" i="43"/>
  <c r="J1110" i="43"/>
  <c r="J1396" i="43"/>
  <c r="J957" i="43"/>
  <c r="J1319" i="43"/>
  <c r="J1955" i="43"/>
  <c r="J1208" i="43"/>
  <c r="J1210" i="43"/>
  <c r="J959" i="43"/>
  <c r="J1549" i="43"/>
  <c r="J1752" i="43"/>
  <c r="J1904" i="43"/>
  <c r="J1215" i="43"/>
  <c r="J1112" i="43"/>
  <c r="J288" i="43"/>
  <c r="J700" i="43"/>
  <c r="J1865" i="43"/>
  <c r="J1647" i="43"/>
  <c r="J1905" i="43"/>
  <c r="J1218" i="43"/>
  <c r="J961" i="43"/>
  <c r="J1115" i="43"/>
  <c r="J1906" i="43"/>
  <c r="J2025" i="43"/>
  <c r="J1907" i="43"/>
  <c r="J1221" i="43"/>
  <c r="J1223" i="43"/>
  <c r="J289" i="43"/>
  <c r="J1552" i="43"/>
  <c r="J705" i="43"/>
  <c r="J967" i="43"/>
  <c r="J1977" i="43"/>
  <c r="J1648" i="43"/>
  <c r="J1755" i="43"/>
  <c r="J1489" i="43"/>
  <c r="J1404" i="43"/>
  <c r="J1226" i="43"/>
  <c r="J1229" i="43"/>
  <c r="J1407" i="43"/>
  <c r="J969" i="43"/>
  <c r="J293" i="43"/>
  <c r="J45" i="43"/>
  <c r="J49" i="43"/>
  <c r="J707" i="43"/>
  <c r="J1233" i="43"/>
  <c r="J1235" i="43"/>
  <c r="J131" i="43"/>
  <c r="J792" i="43"/>
  <c r="J1814" i="43"/>
  <c r="J989" i="43"/>
  <c r="J1768" i="43"/>
  <c r="J1565" i="43"/>
  <c r="J1819" i="43"/>
  <c r="J1505" i="43"/>
  <c r="J1724" i="43"/>
  <c r="J1726" i="43"/>
  <c r="J815" i="43"/>
  <c r="J480" i="43"/>
  <c r="J1354" i="43"/>
  <c r="J1675" i="43"/>
  <c r="J1436" i="43"/>
  <c r="J1508" i="43"/>
  <c r="J1878" i="43"/>
  <c r="J1514" i="43"/>
  <c r="J1440" i="43"/>
  <c r="J497" i="43"/>
  <c r="J1165" i="43"/>
  <c r="J1442" i="43"/>
  <c r="J1918" i="43"/>
  <c r="J508" i="43"/>
  <c r="J1964" i="43"/>
  <c r="J838" i="43"/>
  <c r="J1021" i="43"/>
  <c r="J1735" i="43"/>
  <c r="J1680" i="43"/>
  <c r="J1024" i="43"/>
  <c r="J1522" i="43"/>
  <c r="J1449" i="43"/>
  <c r="J1523" i="43"/>
  <c r="J1946" i="43"/>
  <c r="J1171" i="43"/>
  <c r="J844" i="43"/>
  <c r="J2244" i="43"/>
  <c r="J1921" i="43"/>
  <c r="J1455" i="43"/>
  <c r="J846" i="43"/>
  <c r="J2196" i="43"/>
  <c r="J1684" i="43"/>
  <c r="J1741" i="43"/>
  <c r="J1685" i="43"/>
  <c r="J1686" i="43"/>
  <c r="J1786" i="43"/>
  <c r="J1745" i="43"/>
  <c r="J848" i="43"/>
  <c r="J1639" i="43"/>
  <c r="J2020" i="43"/>
  <c r="J2172" i="43"/>
  <c r="J1998" i="43"/>
  <c r="J1792" i="43"/>
  <c r="J1178" i="43"/>
  <c r="J1970" i="43"/>
  <c r="J1747" i="43"/>
  <c r="J1950" i="43"/>
  <c r="J2123" i="43"/>
  <c r="J2111" i="43"/>
  <c r="J2116" i="43"/>
  <c r="J1640" i="43"/>
  <c r="J1896" i="43"/>
  <c r="J1833" i="43"/>
  <c r="J2224" i="43"/>
  <c r="J2171" i="43"/>
  <c r="J1184" i="43"/>
  <c r="J850" i="43"/>
  <c r="J1043" i="43"/>
  <c r="J853" i="43"/>
  <c r="J1538" i="43"/>
  <c r="J1296" i="43"/>
  <c r="J1298" i="43"/>
  <c r="J167" i="43"/>
  <c r="J1859" i="43"/>
  <c r="J532" i="43"/>
  <c r="J1860" i="43"/>
  <c r="J1590" i="43"/>
  <c r="J1982" i="43"/>
  <c r="J2237" i="43"/>
  <c r="J2186" i="43"/>
  <c r="J2061" i="43"/>
  <c r="J1383" i="43"/>
  <c r="J536" i="43"/>
  <c r="J1591" i="43"/>
  <c r="J863" i="43"/>
  <c r="J1303" i="43"/>
  <c r="J540" i="43"/>
  <c r="J543" i="43"/>
  <c r="J545" i="43"/>
  <c r="J1305" i="43"/>
  <c r="J548" i="43"/>
  <c r="J178" i="43"/>
  <c r="J1190" i="43"/>
  <c r="J179" i="43"/>
  <c r="J180" i="43"/>
  <c r="J558" i="43"/>
  <c r="J183" i="43"/>
  <c r="J187" i="43"/>
  <c r="J189" i="43"/>
  <c r="J873" i="43"/>
  <c r="J567" i="43"/>
  <c r="J2138" i="43"/>
  <c r="J2081" i="43"/>
  <c r="J877" i="43"/>
  <c r="J568" i="43"/>
  <c r="J570" i="43"/>
  <c r="J574" i="43"/>
  <c r="J882" i="43"/>
  <c r="J1306" i="43"/>
  <c r="J576" i="43"/>
  <c r="J579" i="43"/>
  <c r="J1542" i="43"/>
  <c r="J888" i="43"/>
  <c r="J1692" i="43"/>
  <c r="J1694" i="43"/>
  <c r="J2212" i="43"/>
  <c r="J2238" i="43"/>
  <c r="J1193" i="43"/>
  <c r="J585" i="43"/>
  <c r="J1474" i="43"/>
  <c r="J1066" i="43"/>
  <c r="J1070" i="43"/>
  <c r="J591" i="43"/>
  <c r="J894" i="43"/>
  <c r="J204" i="43"/>
  <c r="J897" i="43"/>
  <c r="J1075" i="43"/>
  <c r="J904" i="43"/>
  <c r="J598" i="43"/>
  <c r="J1077" i="43"/>
  <c r="J1196" i="43"/>
  <c r="J1082" i="43"/>
  <c r="J208" i="43"/>
  <c r="J10" i="43"/>
  <c r="J912" i="43"/>
  <c r="J605" i="43"/>
  <c r="J2112" i="43"/>
  <c r="J914" i="43"/>
  <c r="J612" i="43"/>
  <c r="J1084" i="43"/>
  <c r="J918" i="43"/>
  <c r="J619" i="43"/>
  <c r="J924" i="43"/>
  <c r="J217" i="43"/>
  <c r="J219" i="43"/>
  <c r="J628" i="43"/>
  <c r="J632" i="43"/>
  <c r="J1973" i="43"/>
  <c r="J2082" i="43"/>
  <c r="J2154" i="43"/>
  <c r="J1391" i="43"/>
  <c r="J1802" i="43"/>
  <c r="J1088" i="43"/>
  <c r="J930" i="43"/>
  <c r="J1803" i="43"/>
  <c r="J223" i="43"/>
  <c r="J638" i="43"/>
  <c r="J1091" i="43"/>
  <c r="J1200" i="43"/>
  <c r="J938" i="43"/>
  <c r="J940" i="43"/>
  <c r="J647" i="43"/>
  <c r="J1393" i="43"/>
  <c r="J228" i="43"/>
  <c r="J14" i="43"/>
  <c r="J16" i="43"/>
  <c r="J651" i="43"/>
  <c r="J656" i="43"/>
  <c r="J661" i="43"/>
  <c r="J240" i="43"/>
  <c r="J244" i="43"/>
  <c r="J245" i="43"/>
  <c r="J2207" i="43"/>
  <c r="J664" i="43"/>
  <c r="J665" i="43"/>
  <c r="J251" i="43"/>
  <c r="J254" i="43"/>
  <c r="J942" i="43"/>
  <c r="J945" i="43"/>
  <c r="J258" i="43"/>
  <c r="J262" i="43"/>
  <c r="J676" i="43"/>
  <c r="J678" i="43"/>
  <c r="J2068" i="43"/>
  <c r="J1902" i="43"/>
  <c r="J2139" i="43"/>
  <c r="J1481" i="43"/>
  <c r="J680" i="43"/>
  <c r="J683" i="43"/>
  <c r="J268" i="43"/>
  <c r="J950" i="43"/>
  <c r="J685" i="43"/>
  <c r="J2105" i="43"/>
  <c r="J686" i="43"/>
  <c r="J274" i="43"/>
  <c r="J35" i="43"/>
  <c r="J37" i="43"/>
  <c r="J41" i="43"/>
  <c r="J1394" i="43"/>
  <c r="J1315" i="43"/>
  <c r="J690" i="43"/>
  <c r="J691" i="43"/>
  <c r="J1397" i="43"/>
  <c r="J286" i="43"/>
  <c r="J2069" i="43"/>
  <c r="J1209" i="43"/>
  <c r="J693" i="43"/>
  <c r="J1211" i="43"/>
  <c r="J1753" i="43"/>
  <c r="J1704" i="43"/>
  <c r="J1111" i="43"/>
  <c r="J699" i="43"/>
  <c r="J1398" i="43"/>
  <c r="J1958" i="43"/>
  <c r="J1485" i="43"/>
  <c r="J1219" i="43"/>
  <c r="J1220" i="43"/>
  <c r="J1976" i="43"/>
  <c r="J1988" i="43"/>
  <c r="J1486" i="43"/>
  <c r="J964" i="43"/>
  <c r="J1224" i="43"/>
  <c r="J291" i="43"/>
  <c r="J1225" i="43"/>
  <c r="J968" i="43"/>
  <c r="J1841" i="43"/>
  <c r="J1402" i="43"/>
  <c r="J1320" i="43"/>
  <c r="J1228" i="43"/>
  <c r="J1408" i="43"/>
  <c r="J1232" i="43"/>
  <c r="J295" i="43"/>
  <c r="J50" i="43"/>
  <c r="J1493" i="43"/>
  <c r="J1234" i="43"/>
  <c r="J1409" i="43"/>
  <c r="J1708" i="43"/>
  <c r="J2041" i="43"/>
  <c r="J1960" i="43"/>
  <c r="J2113" i="43"/>
  <c r="J2042" i="43"/>
  <c r="J2043" i="43"/>
  <c r="J2051" i="43"/>
  <c r="J2045" i="43"/>
  <c r="J2121" i="43"/>
  <c r="J2098" i="43"/>
  <c r="J2063" i="43"/>
  <c r="J2037" i="43"/>
  <c r="J1932" i="43"/>
  <c r="J1842" i="43"/>
  <c r="J53" i="43"/>
  <c r="J1126" i="43"/>
  <c r="J972" i="43"/>
  <c r="J1129" i="43"/>
  <c r="J2250" i="43"/>
  <c r="J2219" i="43"/>
  <c r="J1758" i="43"/>
  <c r="J1324" i="43"/>
  <c r="J1325" i="43"/>
  <c r="J297" i="43"/>
  <c r="J1710" i="43"/>
  <c r="J1961" i="43"/>
  <c r="J2245" i="43"/>
  <c r="J300" i="43"/>
  <c r="J2229" i="43"/>
  <c r="J2214" i="43"/>
  <c r="J2232" i="43"/>
  <c r="J2199" i="43"/>
  <c r="J301" i="43"/>
  <c r="J716" i="43"/>
  <c r="J60" i="43"/>
  <c r="J306" i="43"/>
  <c r="J718" i="43"/>
  <c r="J722" i="43"/>
  <c r="J312" i="43"/>
  <c r="J725" i="43"/>
  <c r="J727" i="43"/>
  <c r="J729" i="43"/>
  <c r="J733" i="43"/>
  <c r="J737" i="43"/>
  <c r="J1329" i="43"/>
  <c r="J1416" i="43"/>
  <c r="J1420" i="43"/>
  <c r="J1331" i="43"/>
  <c r="J1335" i="43"/>
  <c r="J1610" i="43"/>
  <c r="J1845" i="43"/>
  <c r="J1712" i="43"/>
  <c r="J1337" i="43"/>
  <c r="J1133" i="43"/>
  <c r="J1494" i="43"/>
  <c r="J739" i="43"/>
  <c r="J976" i="43"/>
  <c r="J323" i="43"/>
  <c r="J325" i="43"/>
  <c r="J740" i="43"/>
  <c r="J1611" i="43"/>
  <c r="J1809" i="43"/>
  <c r="J1762" i="43"/>
  <c r="J1424" i="43"/>
  <c r="J1339" i="43"/>
  <c r="J1138" i="43"/>
  <c r="J742" i="43"/>
  <c r="J331" i="43"/>
  <c r="J70" i="43"/>
  <c r="J1243" i="43"/>
  <c r="J748" i="43"/>
  <c r="J750" i="43"/>
  <c r="J72" i="43"/>
  <c r="J338" i="43"/>
  <c r="J1495" i="43"/>
  <c r="J342" i="43"/>
  <c r="J755" i="43"/>
  <c r="J345" i="43"/>
  <c r="J756" i="43"/>
  <c r="J760" i="43"/>
  <c r="J348" i="43"/>
  <c r="J764" i="43"/>
  <c r="J353" i="43"/>
  <c r="J357" i="43"/>
  <c r="J361" i="43"/>
  <c r="J766" i="43"/>
  <c r="J367" i="43"/>
  <c r="J371" i="43"/>
  <c r="J375" i="43"/>
  <c r="J73" i="43"/>
  <c r="J378" i="43"/>
  <c r="J382" i="43"/>
  <c r="J74" i="43"/>
  <c r="J387" i="43"/>
  <c r="J391" i="43"/>
  <c r="J982" i="43"/>
  <c r="J395" i="43"/>
  <c r="J399" i="43"/>
  <c r="J77" i="43"/>
  <c r="J405" i="43"/>
  <c r="J408" i="43"/>
  <c r="J412" i="43"/>
  <c r="J81" i="43"/>
  <c r="J775" i="43"/>
  <c r="J1245" i="43"/>
  <c r="J776" i="43"/>
  <c r="J422" i="43"/>
  <c r="J423" i="43"/>
  <c r="J779" i="43"/>
  <c r="J780" i="43"/>
  <c r="J426" i="43"/>
  <c r="J89" i="43"/>
  <c r="J429" i="43"/>
  <c r="J91" i="43"/>
  <c r="J431" i="43"/>
  <c r="J96" i="43"/>
  <c r="J100" i="43"/>
  <c r="J434" i="43"/>
  <c r="J107" i="43"/>
  <c r="J108" i="43"/>
  <c r="J441" i="43"/>
  <c r="J444" i="43"/>
  <c r="J447" i="43"/>
  <c r="J112" i="43"/>
  <c r="J114" i="43"/>
  <c r="J117" i="43"/>
  <c r="J121" i="43"/>
  <c r="J125" i="43"/>
  <c r="J1870" i="43"/>
  <c r="J1657" i="43"/>
  <c r="J800" i="43"/>
  <c r="J472" i="43"/>
  <c r="J1149" i="43"/>
  <c r="J995" i="43"/>
  <c r="J1350" i="43"/>
  <c r="J1265" i="43"/>
  <c r="J2101" i="43"/>
  <c r="J1771" i="43"/>
  <c r="J142" i="43"/>
  <c r="J143" i="43"/>
  <c r="J1002" i="43"/>
  <c r="J1569" i="43"/>
  <c r="J1729" i="43"/>
  <c r="J1356" i="43"/>
  <c r="J1160" i="43"/>
  <c r="J1513" i="43"/>
  <c r="J1730" i="43"/>
  <c r="J492" i="43"/>
  <c r="J1163" i="43"/>
  <c r="J154" i="43"/>
  <c r="J1517" i="43"/>
  <c r="J507" i="43"/>
  <c r="J511" i="43"/>
  <c r="J2150" i="43"/>
  <c r="J1518" i="43"/>
  <c r="J1627" i="43"/>
  <c r="J1280" i="43"/>
  <c r="J517" i="43"/>
  <c r="J1448" i="43"/>
  <c r="J2110" i="43"/>
  <c r="J1452" i="43"/>
  <c r="J1282" i="43"/>
  <c r="J1524" i="43"/>
  <c r="J519" i="43"/>
  <c r="J2017" i="43"/>
  <c r="J1031" i="43"/>
  <c r="J1033" i="43"/>
  <c r="J1034" i="43"/>
  <c r="J2190" i="43"/>
  <c r="J1286" i="43"/>
  <c r="J1173" i="43"/>
  <c r="J1039" i="43"/>
  <c r="J2157" i="43"/>
  <c r="J1176" i="43"/>
  <c r="J1289" i="43"/>
  <c r="J1177" i="43"/>
  <c r="J1691" i="43"/>
  <c r="J1586" i="43"/>
  <c r="J2226" i="43"/>
  <c r="J2090" i="43"/>
  <c r="J2137" i="43"/>
  <c r="J526" i="43"/>
  <c r="J1969" i="43"/>
  <c r="J1927" i="43"/>
  <c r="J1795" i="43"/>
  <c r="J1463" i="43"/>
  <c r="J2091" i="43"/>
  <c r="J2197" i="43"/>
  <c r="J1180" i="43"/>
  <c r="J1181" i="43"/>
  <c r="J2141" i="43"/>
  <c r="J2206" i="43"/>
  <c r="J2236" i="43"/>
  <c r="J1183" i="43"/>
  <c r="J1292" i="43"/>
  <c r="J1835" i="43"/>
  <c r="J852" i="43"/>
  <c r="J1537" i="43"/>
  <c r="J1294" i="43"/>
  <c r="J858" i="43"/>
  <c r="J166" i="43"/>
  <c r="J531" i="43"/>
  <c r="J1185" i="43"/>
  <c r="J1899" i="43"/>
  <c r="J1046" i="43"/>
  <c r="J2129" i="43"/>
  <c r="J1798" i="43"/>
  <c r="J2180" i="43"/>
  <c r="J2066" i="43"/>
  <c r="J1971" i="43"/>
  <c r="J535" i="43"/>
  <c r="J1468" i="43"/>
  <c r="J2079" i="43"/>
  <c r="J1301" i="43"/>
  <c r="J539" i="43"/>
  <c r="J866" i="43"/>
  <c r="J1049" i="43"/>
  <c r="J868" i="43"/>
  <c r="J547" i="43"/>
  <c r="J177" i="43"/>
  <c r="J1051" i="43"/>
  <c r="J552" i="43"/>
  <c r="J556" i="43"/>
  <c r="J871" i="43"/>
  <c r="J182" i="43"/>
  <c r="J185" i="43"/>
  <c r="J188" i="43"/>
  <c r="J563" i="43"/>
  <c r="J565" i="43"/>
  <c r="J2130" i="43"/>
  <c r="J2080" i="43"/>
  <c r="J2158" i="43"/>
  <c r="J1056" i="43"/>
  <c r="J194" i="43"/>
  <c r="J572" i="43"/>
  <c r="J881" i="43"/>
  <c r="J1061" i="43"/>
  <c r="J886" i="43"/>
  <c r="J578" i="43"/>
  <c r="J1065" i="43"/>
  <c r="J580" i="43"/>
  <c r="J1750" i="43"/>
  <c r="J2128" i="43"/>
  <c r="J2176" i="43"/>
  <c r="J2252" i="43"/>
  <c r="J1473" i="43"/>
  <c r="J584" i="43"/>
  <c r="J588" i="43"/>
  <c r="J1646" i="43"/>
  <c r="J890" i="43"/>
  <c r="J590" i="43"/>
  <c r="J893" i="43"/>
  <c r="J592" i="43"/>
  <c r="J1073" i="43"/>
  <c r="J900" i="43"/>
  <c r="J903" i="43"/>
  <c r="J597" i="43"/>
  <c r="J1475" i="43"/>
  <c r="J908" i="43"/>
  <c r="J1081" i="43"/>
  <c r="J600" i="43"/>
  <c r="J211" i="43"/>
  <c r="J213" i="43"/>
  <c r="J913" i="43"/>
  <c r="J2189" i="43"/>
  <c r="J214" i="43"/>
  <c r="J611" i="43"/>
  <c r="J614" i="43"/>
  <c r="J917" i="43"/>
  <c r="J216" i="43"/>
  <c r="J922" i="43"/>
  <c r="J926" i="43"/>
  <c r="J218" i="43"/>
  <c r="J220" i="43"/>
  <c r="J631" i="43"/>
  <c r="J1972" i="43"/>
  <c r="J2182" i="43"/>
  <c r="J1974" i="43"/>
  <c r="J1308" i="43"/>
  <c r="J1596" i="43"/>
  <c r="J1309" i="43"/>
  <c r="J929" i="43"/>
  <c r="J1984" i="43"/>
  <c r="J931" i="43"/>
  <c r="J637" i="43"/>
  <c r="J642" i="43"/>
  <c r="J1092" i="43"/>
  <c r="J937" i="43"/>
  <c r="J644" i="43"/>
  <c r="J646" i="43"/>
  <c r="J1392" i="43"/>
  <c r="J226" i="43"/>
  <c r="J232" i="43"/>
  <c r="J235" i="43"/>
  <c r="J238" i="43"/>
  <c r="J655" i="43"/>
  <c r="J660" i="43"/>
  <c r="J662" i="43"/>
  <c r="J243" i="43"/>
  <c r="J1098" i="43"/>
  <c r="J2131" i="43"/>
  <c r="J1311" i="43"/>
  <c r="J247" i="43"/>
  <c r="J250" i="43"/>
  <c r="J23" i="43"/>
  <c r="J255" i="43"/>
  <c r="J943" i="43"/>
  <c r="J673" i="43"/>
  <c r="J261" i="43"/>
  <c r="J675" i="43"/>
  <c r="J677" i="43"/>
  <c r="J1480" i="43"/>
  <c r="J1698" i="43"/>
  <c r="J2034" i="43"/>
  <c r="J2035" i="43"/>
  <c r="J26" i="43"/>
  <c r="J29" i="43"/>
  <c r="J267" i="43"/>
  <c r="J271" i="43"/>
  <c r="J952" i="43"/>
  <c r="J2156" i="43"/>
  <c r="J1701" i="43"/>
  <c r="J273" i="43"/>
  <c r="J276" i="43"/>
  <c r="J280" i="43"/>
  <c r="J40" i="43"/>
  <c r="J1104" i="43"/>
  <c r="J1105" i="43"/>
  <c r="J689" i="43"/>
  <c r="J1109" i="43"/>
  <c r="J1317" i="43"/>
  <c r="J958" i="43"/>
  <c r="J1987" i="43"/>
  <c r="J1484" i="43"/>
  <c r="J692" i="43"/>
  <c r="J696" i="43"/>
  <c r="J1213" i="43"/>
  <c r="J1703" i="43"/>
  <c r="J960" i="43"/>
  <c r="J287" i="43"/>
  <c r="J701" i="43"/>
  <c r="J2024" i="43"/>
  <c r="J1929" i="43"/>
  <c r="J1399" i="43"/>
  <c r="J963" i="43"/>
  <c r="J1805" i="43"/>
  <c r="J2026" i="43"/>
  <c r="J1754" i="43"/>
  <c r="J1222" i="43"/>
  <c r="J1487" i="43"/>
  <c r="J290" i="43"/>
  <c r="J966" i="43"/>
  <c r="J1707" i="43"/>
  <c r="J1650" i="43"/>
  <c r="J1401" i="43"/>
  <c r="J1491" i="43"/>
  <c r="J1322" i="43"/>
  <c r="J1406" i="43"/>
  <c r="J1231" i="43"/>
  <c r="J44" i="43"/>
  <c r="J48" i="43"/>
  <c r="J1492" i="43"/>
  <c r="J1122" i="43"/>
  <c r="J1236" i="43"/>
  <c r="J1652" i="43"/>
  <c r="J2070" i="43"/>
  <c r="J1909" i="43"/>
  <c r="J2092" i="43"/>
  <c r="J2062" i="43"/>
  <c r="J1125" i="43"/>
  <c r="J2094" i="43"/>
  <c r="J2053" i="43"/>
  <c r="J2096" i="43"/>
  <c r="J2097" i="43"/>
  <c r="J2083" i="43"/>
  <c r="J2036" i="43"/>
  <c r="J1979" i="43"/>
  <c r="J1910" i="43"/>
  <c r="J971" i="43"/>
  <c r="J708" i="43"/>
  <c r="J1410" i="43"/>
  <c r="J1323" i="43"/>
  <c r="J2167" i="43"/>
  <c r="J2204" i="43"/>
  <c r="J1607" i="43"/>
  <c r="J1760" i="43"/>
  <c r="J974" i="43"/>
  <c r="J1868" i="43"/>
  <c r="J1709" i="43"/>
  <c r="J2056" i="43"/>
  <c r="J2208" i="43"/>
  <c r="J299" i="43"/>
  <c r="J1131" i="43"/>
  <c r="J2221" i="43"/>
  <c r="J2240" i="43"/>
  <c r="J2222" i="43"/>
  <c r="J57" i="43"/>
  <c r="J715" i="43"/>
  <c r="J59" i="43"/>
  <c r="J305" i="43"/>
  <c r="J309" i="43"/>
  <c r="J721" i="43"/>
  <c r="J311" i="43"/>
  <c r="J724" i="43"/>
  <c r="J316" i="43"/>
  <c r="J728" i="43"/>
  <c r="J732" i="43"/>
  <c r="J736" i="43"/>
  <c r="J1412" i="43"/>
  <c r="J1415" i="43"/>
  <c r="J1419" i="43"/>
  <c r="J1238" i="43"/>
  <c r="J1334" i="43"/>
  <c r="J1609" i="43"/>
  <c r="J1844" i="43"/>
  <c r="J1761" i="43"/>
  <c r="J1336" i="43"/>
  <c r="J1132" i="43"/>
  <c r="J738" i="43"/>
  <c r="J321" i="43"/>
  <c r="J1136" i="43"/>
  <c r="J63" i="43"/>
  <c r="J2" i="43"/>
  <c r="J326" i="43"/>
  <c r="J329" i="43"/>
  <c r="J1654" i="43"/>
  <c r="J1713" i="43"/>
  <c r="J1912" i="43"/>
  <c r="J1338" i="43"/>
  <c r="J1242" i="43"/>
  <c r="J330" i="43"/>
  <c r="J68" i="43"/>
  <c r="J69" i="43"/>
  <c r="J1426" i="43"/>
  <c r="J977" i="43"/>
  <c r="J71" i="43"/>
  <c r="J337" i="43"/>
  <c r="J752" i="43"/>
  <c r="J753" i="43"/>
  <c r="J341" i="43"/>
  <c r="J344" i="43"/>
  <c r="J1244" i="43"/>
  <c r="J981" i="43"/>
  <c r="J759" i="43"/>
  <c r="J347" i="43"/>
  <c r="J349" i="43"/>
  <c r="J352" i="43"/>
  <c r="J356" i="43"/>
  <c r="J360" i="43"/>
  <c r="J765" i="43"/>
  <c r="J366" i="43"/>
  <c r="J370" i="43"/>
  <c r="J374" i="43"/>
  <c r="J767" i="43"/>
  <c r="J770" i="43"/>
  <c r="J381" i="43"/>
  <c r="J385" i="43"/>
  <c r="J76" i="43"/>
  <c r="J390" i="43"/>
  <c r="J772" i="43"/>
  <c r="J394" i="43"/>
  <c r="J398" i="43"/>
  <c r="J402" i="43"/>
  <c r="J404" i="43"/>
  <c r="J407" i="43"/>
  <c r="J411" i="43"/>
  <c r="J414" i="43"/>
  <c r="J774" i="43"/>
  <c r="J419" i="43"/>
  <c r="J421" i="43"/>
  <c r="J778" i="43"/>
  <c r="J85" i="43"/>
  <c r="J424" i="43"/>
  <c r="J425" i="43"/>
  <c r="J783" i="43"/>
  <c r="J427" i="43"/>
  <c r="J428" i="43"/>
  <c r="J430" i="43"/>
  <c r="J94" i="43"/>
  <c r="J433" i="43"/>
  <c r="J99" i="43"/>
  <c r="J103" i="43"/>
  <c r="J106" i="43"/>
  <c r="J437" i="43"/>
  <c r="J440" i="43"/>
  <c r="J109" i="43"/>
  <c r="J446" i="43"/>
  <c r="J111" i="43"/>
  <c r="J113" i="43"/>
  <c r="J116" i="43"/>
  <c r="J120" i="43"/>
  <c r="J124" i="43"/>
  <c r="J122" i="43"/>
  <c r="J115" i="43"/>
  <c r="J448" i="43"/>
  <c r="J442" i="43"/>
  <c r="J435" i="43"/>
  <c r="J101" i="43"/>
  <c r="J432" i="43"/>
  <c r="J787" i="43"/>
  <c r="J784" i="43"/>
  <c r="J86" i="43"/>
  <c r="J83" i="43"/>
  <c r="J1141" i="43"/>
  <c r="J415" i="43"/>
  <c r="J409" i="43"/>
  <c r="J78" i="43"/>
  <c r="J396" i="43"/>
  <c r="J392" i="43"/>
  <c r="J386" i="43"/>
  <c r="J379" i="43"/>
  <c r="J376" i="43"/>
  <c r="J368" i="43"/>
  <c r="J362" i="43"/>
  <c r="J354" i="43"/>
  <c r="J762" i="43"/>
  <c r="J757" i="43"/>
  <c r="J980" i="43"/>
  <c r="J1496" i="43"/>
  <c r="J1139" i="43"/>
  <c r="J335" i="43"/>
  <c r="J745" i="43"/>
  <c r="J743" i="43"/>
  <c r="J1137" i="43"/>
  <c r="J1848" i="43"/>
  <c r="J1612" i="43"/>
  <c r="J65" i="43"/>
  <c r="J62" i="43"/>
  <c r="J319" i="43"/>
  <c r="J1423" i="43"/>
  <c r="J1846" i="43"/>
  <c r="J1421" i="43"/>
  <c r="J1330" i="43"/>
  <c r="J1413" i="43"/>
  <c r="J734" i="43"/>
  <c r="J317" i="43"/>
  <c r="J313" i="43"/>
  <c r="J719" i="43"/>
  <c r="J303" i="43"/>
  <c r="J302" i="43"/>
  <c r="J2241" i="43"/>
  <c r="J2254" i="43"/>
  <c r="J2220" i="43"/>
  <c r="J1990" i="43"/>
  <c r="J1554" i="43"/>
  <c r="J1608" i="43"/>
  <c r="J2251" i="43"/>
  <c r="J1128" i="43"/>
  <c r="J54" i="43"/>
  <c r="J2001" i="43"/>
  <c r="J2055" i="43"/>
  <c r="J2133" i="43"/>
  <c r="J2052" i="43"/>
  <c r="J2028" i="43"/>
  <c r="J2027" i="43"/>
  <c r="J1807" i="43"/>
  <c r="J1123" i="43"/>
  <c r="J51" i="43"/>
  <c r="J706" i="43"/>
  <c r="J1230" i="43"/>
  <c r="J1403" i="43"/>
  <c r="J1119" i="43"/>
  <c r="J1118" i="43"/>
  <c r="J703" i="43"/>
  <c r="J1931" i="43"/>
  <c r="J702" i="43"/>
  <c r="J1216" i="43"/>
  <c r="J1602" i="43"/>
  <c r="J1113" i="43"/>
  <c r="J1864" i="43"/>
  <c r="J694" i="43"/>
  <c r="J1956" i="43"/>
  <c r="J955" i="43"/>
  <c r="J285" i="43"/>
  <c r="J1314" i="43"/>
  <c r="J38" i="43"/>
  <c r="J33" i="43"/>
  <c r="J2023" i="43"/>
  <c r="J951" i="43"/>
  <c r="J30" i="43"/>
  <c r="J265" i="43"/>
  <c r="J1804" i="43"/>
  <c r="J1478" i="43"/>
  <c r="J947" i="43"/>
  <c r="J256" i="43"/>
  <c r="J667" i="43"/>
  <c r="J249" i="43"/>
  <c r="J2177" i="43"/>
  <c r="J941" i="43"/>
  <c r="J1096" i="43"/>
  <c r="J652" i="43"/>
  <c r="J233" i="43"/>
  <c r="J224" i="43"/>
  <c r="J1205" i="43"/>
  <c r="J1201" i="43"/>
  <c r="J640" i="43"/>
  <c r="J1862" i="43"/>
  <c r="J1089" i="43"/>
  <c r="J1476" i="43"/>
  <c r="J1087" i="43"/>
  <c r="J928" i="43"/>
  <c r="J626" i="43"/>
  <c r="J622" i="43"/>
  <c r="J618" i="43"/>
  <c r="J613" i="43"/>
  <c r="J2022" i="43"/>
  <c r="J1543" i="43"/>
  <c r="J209" i="43"/>
  <c r="J1197" i="43"/>
  <c r="J906" i="43"/>
  <c r="J593" i="43"/>
  <c r="J205" i="43"/>
  <c r="J1195" i="43"/>
  <c r="J1068" i="43"/>
  <c r="J586" i="43"/>
  <c r="J1953" i="43"/>
  <c r="J1645" i="43"/>
  <c r="J1192" i="43"/>
  <c r="J197" i="43"/>
  <c r="J1063" i="43"/>
  <c r="J1058" i="43"/>
  <c r="J192" i="43"/>
  <c r="J2194" i="43"/>
  <c r="J875" i="43"/>
  <c r="J190" i="43"/>
  <c r="J560" i="43"/>
  <c r="J1052" i="43"/>
  <c r="J1386" i="43"/>
  <c r="J549" i="43"/>
  <c r="J546" i="43"/>
  <c r="J541" i="43"/>
  <c r="J1047" i="43"/>
  <c r="J171" i="43"/>
  <c r="J2119" i="43"/>
  <c r="J2192" i="43"/>
  <c r="J1642" i="43"/>
  <c r="J533" i="43"/>
  <c r="J529" i="43"/>
  <c r="J1297" i="43"/>
  <c r="J528" i="43"/>
  <c r="J1589" i="43"/>
  <c r="J1464" i="43"/>
  <c r="J1834" i="43"/>
  <c r="J1381" i="43"/>
  <c r="J2202" i="43"/>
  <c r="J1951" i="43"/>
  <c r="J2040" i="43"/>
  <c r="J1462" i="43"/>
  <c r="J2089" i="43"/>
  <c r="J523" i="43"/>
  <c r="J2019" i="43"/>
  <c r="J1459" i="43"/>
  <c r="J2018" i="43"/>
  <c r="J1922" i="43"/>
  <c r="J2005" i="43"/>
  <c r="J2151" i="43"/>
  <c r="J1737" i="43"/>
  <c r="J1856" i="43"/>
  <c r="J1026" i="43"/>
  <c r="J1582" i="43"/>
  <c r="J1920" i="43"/>
  <c r="J160" i="43"/>
  <c r="J2223" i="43"/>
  <c r="J149" i="43"/>
  <c r="J830" i="43"/>
  <c r="J1439" i="43"/>
  <c r="J1004" i="43"/>
  <c r="J820" i="43"/>
  <c r="J816" i="43"/>
  <c r="J811" i="43"/>
  <c r="J1916" i="43"/>
  <c r="J1561" i="43"/>
  <c r="J804" i="43"/>
  <c r="J1613" i="43"/>
  <c r="G2273" i="42"/>
  <c r="D2308" i="43" l="1"/>
  <c r="K2260" i="45"/>
  <c r="J2262" i="43"/>
  <c r="T2267" i="43"/>
  <c r="T2261" i="43"/>
  <c r="H2267" i="43"/>
  <c r="H2268" i="43"/>
  <c r="H2261" i="43"/>
  <c r="F2268" i="43"/>
  <c r="F2263" i="43"/>
  <c r="F2265" i="43"/>
  <c r="J2269" i="43"/>
  <c r="L2266" i="43"/>
  <c r="L2269" i="43"/>
  <c r="N2267" i="43"/>
  <c r="J2268" i="43"/>
  <c r="T2265" i="43"/>
  <c r="H2269" i="43"/>
  <c r="F2260" i="43"/>
  <c r="D2260" i="43"/>
  <c r="F2262" i="43"/>
  <c r="H2265" i="43"/>
  <c r="L2263" i="43"/>
  <c r="L2260" i="43"/>
  <c r="L2262" i="43"/>
  <c r="N2265" i="43"/>
  <c r="J2263" i="43"/>
  <c r="T2266" i="43"/>
  <c r="T2262" i="43"/>
  <c r="L2265" i="43"/>
  <c r="N2260" i="43"/>
  <c r="N2269" i="43"/>
  <c r="N2268" i="43"/>
  <c r="N2262" i="43"/>
  <c r="J2267" i="43"/>
  <c r="T2268" i="43"/>
  <c r="T2264" i="43"/>
  <c r="F2261" i="43"/>
  <c r="N2266" i="43"/>
  <c r="N2263" i="43"/>
  <c r="J2260" i="43"/>
  <c r="H2260" i="43"/>
  <c r="T2263" i="43"/>
  <c r="H2263" i="43"/>
  <c r="H2262" i="43"/>
  <c r="F2267" i="43"/>
  <c r="J2265" i="43"/>
  <c r="J2266" i="43"/>
  <c r="J2261" i="43"/>
  <c r="J2264" i="43"/>
  <c r="H2264" i="43"/>
  <c r="T2260" i="43"/>
  <c r="T2269" i="43"/>
  <c r="H2266" i="43"/>
  <c r="F2264" i="43"/>
  <c r="F2269" i="43"/>
  <c r="F2266" i="43"/>
  <c r="L2261" i="43"/>
  <c r="L2267" i="43"/>
  <c r="L2268" i="43"/>
  <c r="N2261" i="43"/>
  <c r="N2264" i="43"/>
  <c r="H2278" i="42"/>
  <c r="G2278" i="42"/>
  <c r="F2278" i="42"/>
  <c r="D2270" i="43" l="1"/>
  <c r="E2260" i="43" s="1"/>
  <c r="M2271" i="42"/>
  <c r="L2271" i="42"/>
  <c r="N2278" i="42" s="1"/>
  <c r="K2271" i="42"/>
  <c r="J2271" i="42"/>
  <c r="Q2271" i="42"/>
  <c r="N2271" i="42"/>
  <c r="I2271" i="42"/>
  <c r="H2271" i="42"/>
  <c r="K2278" i="42" s="1"/>
  <c r="B2260" i="43" l="1"/>
  <c r="A2260" i="43"/>
  <c r="E2263" i="43"/>
  <c r="E2317" i="43"/>
  <c r="E2313" i="43"/>
  <c r="E2309" i="43"/>
  <c r="E2314" i="43"/>
  <c r="E2310" i="43"/>
  <c r="E2316" i="43"/>
  <c r="E2308" i="43"/>
  <c r="F2308" i="43" s="1"/>
  <c r="F2309" i="43" s="1"/>
  <c r="F2310" i="43" s="1"/>
  <c r="F2311" i="43" s="1"/>
  <c r="F2312" i="43" s="1"/>
  <c r="F2313" i="43" s="1"/>
  <c r="F2314" i="43" s="1"/>
  <c r="F2315" i="43" s="1"/>
  <c r="F2316" i="43" s="1"/>
  <c r="F2317" i="43" s="1"/>
  <c r="E2311" i="43"/>
  <c r="E2315" i="43"/>
  <c r="E2312" i="43"/>
  <c r="E2265" i="43"/>
  <c r="E2266" i="43"/>
  <c r="E2269" i="43"/>
  <c r="E2262" i="43"/>
  <c r="E2261" i="43"/>
  <c r="E2268" i="43"/>
  <c r="E2264" i="43"/>
  <c r="A2264" i="43" s="1"/>
  <c r="E2267" i="43"/>
  <c r="G2265" i="42"/>
  <c r="I2262" i="42"/>
  <c r="I2270" i="42" s="1"/>
  <c r="J2262" i="42"/>
  <c r="J2270" i="42" s="1"/>
  <c r="K2262" i="42"/>
  <c r="K2270" i="42" s="1"/>
  <c r="L2262" i="42"/>
  <c r="L2270" i="42" s="1"/>
  <c r="M2278" i="42" s="1"/>
  <c r="M2262" i="42"/>
  <c r="M2270" i="42" s="1"/>
  <c r="N2262" i="42"/>
  <c r="N2270" i="42" s="1"/>
  <c r="O2262" i="42"/>
  <c r="P2262" i="42"/>
  <c r="Q2262" i="42"/>
  <c r="Q2270" i="42" s="1"/>
  <c r="R2262" i="42"/>
  <c r="I2261" i="42"/>
  <c r="I2269" i="42" s="1"/>
  <c r="J2261" i="42"/>
  <c r="J2269" i="42" s="1"/>
  <c r="K2261" i="42"/>
  <c r="K2269" i="42" s="1"/>
  <c r="L2261" i="42"/>
  <c r="L2269" i="42" s="1"/>
  <c r="L2278" i="42" s="1"/>
  <c r="M2261" i="42"/>
  <c r="M2269" i="42" s="1"/>
  <c r="N2261" i="42"/>
  <c r="N2269" i="42" s="1"/>
  <c r="O2261" i="42"/>
  <c r="P2261" i="42"/>
  <c r="Q2261" i="42"/>
  <c r="Q2269" i="42" s="1"/>
  <c r="R2261" i="42"/>
  <c r="H2262" i="42"/>
  <c r="H2270" i="42" s="1"/>
  <c r="J2278" i="42" s="1"/>
  <c r="H2261" i="42"/>
  <c r="H2269" i="42" s="1"/>
  <c r="I2278" i="42" s="1"/>
  <c r="D2255" i="42"/>
  <c r="E2255" i="42"/>
  <c r="F2255" i="42"/>
  <c r="H2255" i="42"/>
  <c r="I2255" i="42"/>
  <c r="J2255" i="42"/>
  <c r="K2255" i="42"/>
  <c r="L2255" i="42"/>
  <c r="M2255" i="42"/>
  <c r="M2256" i="42" s="1"/>
  <c r="N2255" i="42"/>
  <c r="O2255" i="42"/>
  <c r="P2255" i="42"/>
  <c r="Q2255" i="42"/>
  <c r="Q2256" i="42" s="1"/>
  <c r="R2255" i="42"/>
  <c r="F2256" i="42"/>
  <c r="H2256" i="42"/>
  <c r="I2256" i="42"/>
  <c r="J2256" i="42"/>
  <c r="K2256" i="42"/>
  <c r="L2256" i="42"/>
  <c r="N2256" i="42"/>
  <c r="F2257" i="42"/>
  <c r="G4" i="42" l="1"/>
  <c r="B2269" i="43"/>
  <c r="A2269" i="43"/>
  <c r="B2268" i="43"/>
  <c r="A2268" i="43"/>
  <c r="B2266" i="43"/>
  <c r="A2266" i="43"/>
  <c r="B2263" i="43"/>
  <c r="A2263" i="43"/>
  <c r="B2261" i="43"/>
  <c r="A2261" i="43"/>
  <c r="A2270" i="43" s="1"/>
  <c r="B2265" i="43"/>
  <c r="A2265" i="43"/>
  <c r="B2267" i="43"/>
  <c r="A2267" i="43"/>
  <c r="B2262" i="43"/>
  <c r="A2262" i="43"/>
  <c r="E2270" i="43"/>
  <c r="B2264" i="43"/>
  <c r="G1981" i="42"/>
  <c r="G2045" i="42"/>
  <c r="G2078" i="42"/>
  <c r="G2096" i="42"/>
  <c r="G2120" i="42"/>
  <c r="G2143" i="42"/>
  <c r="G2172" i="42"/>
  <c r="G2222" i="42"/>
  <c r="G2034" i="42"/>
  <c r="G2099" i="42"/>
  <c r="G2183" i="42"/>
  <c r="G1967" i="42"/>
  <c r="G1996" i="42"/>
  <c r="G1994" i="42"/>
  <c r="G2248" i="42"/>
  <c r="G2214" i="42"/>
  <c r="G2188" i="42"/>
  <c r="G2100" i="42"/>
  <c r="G1963" i="42"/>
  <c r="G2031" i="42"/>
  <c r="G2072" i="42"/>
  <c r="G2090" i="42"/>
  <c r="G2111" i="42"/>
  <c r="G2134" i="42"/>
  <c r="G2157" i="42"/>
  <c r="G2203" i="42"/>
  <c r="G2234" i="42"/>
  <c r="G2017" i="42"/>
  <c r="G2061" i="42"/>
  <c r="G2165" i="42"/>
  <c r="G2042" i="42"/>
  <c r="G2051" i="42"/>
  <c r="G1991" i="42"/>
  <c r="G2254" i="42"/>
  <c r="G2235" i="42"/>
  <c r="G2202" i="42"/>
  <c r="G2141" i="42"/>
  <c r="G1971" i="42"/>
  <c r="G2012" i="42"/>
  <c r="G2063" i="42"/>
  <c r="G2082" i="42"/>
  <c r="G2105" i="42"/>
  <c r="G2128" i="42"/>
  <c r="G2147" i="42"/>
  <c r="G2187" i="42"/>
  <c r="G2226" i="42"/>
  <c r="G1964" i="42"/>
  <c r="G2048" i="42"/>
  <c r="G2122" i="42"/>
  <c r="G2193" i="42"/>
  <c r="G2054" i="42"/>
  <c r="G2041" i="42"/>
  <c r="G2244" i="42"/>
  <c r="G2209" i="42"/>
  <c r="G2171" i="42"/>
  <c r="G2015" i="42"/>
  <c r="G1976" i="42"/>
  <c r="G2043" i="42"/>
  <c r="G2076" i="42"/>
  <c r="G2094" i="42"/>
  <c r="G2118" i="42"/>
  <c r="G2140" i="42"/>
  <c r="G2163" i="42"/>
  <c r="G2219" i="42"/>
  <c r="G2026" i="42"/>
  <c r="G2083" i="42"/>
  <c r="G2181" i="42"/>
  <c r="G1965" i="42"/>
  <c r="G1999" i="42"/>
  <c r="G1989" i="42"/>
  <c r="G2241" i="42"/>
  <c r="G2169" i="42"/>
  <c r="G2053" i="42"/>
  <c r="G2160" i="42"/>
  <c r="G2049" i="42"/>
  <c r="G2167" i="42"/>
  <c r="G2065" i="42"/>
  <c r="G2018" i="42"/>
  <c r="G1987" i="42"/>
  <c r="G2030" i="42"/>
  <c r="G2060" i="42"/>
  <c r="G2002" i="42"/>
  <c r="G2155" i="42"/>
  <c r="G2008" i="42"/>
  <c r="G1997" i="42"/>
  <c r="G2035" i="42"/>
  <c r="G2231" i="42"/>
  <c r="G2195" i="42"/>
  <c r="G2151" i="42"/>
  <c r="G2131" i="42"/>
  <c r="G2108" i="42"/>
  <c r="G2087" i="42"/>
  <c r="G2069" i="42"/>
  <c r="G2021" i="42"/>
  <c r="G2040" i="42"/>
  <c r="G2190" i="42"/>
  <c r="G2046" i="42"/>
  <c r="G2164" i="42"/>
  <c r="G1984" i="42"/>
  <c r="G2058" i="42"/>
  <c r="G2168" i="42"/>
  <c r="G2119" i="42"/>
  <c r="G2077" i="42"/>
  <c r="G1979" i="42"/>
  <c r="G1993" i="42"/>
  <c r="G1966" i="42"/>
  <c r="G2084" i="42"/>
  <c r="G2001" i="42"/>
  <c r="G2225" i="42"/>
  <c r="G2184" i="42"/>
  <c r="G2146" i="42"/>
  <c r="G2127" i="42"/>
  <c r="G2104" i="42"/>
  <c r="G2081" i="42"/>
  <c r="G2036" i="42"/>
  <c r="G2180" i="42"/>
  <c r="G2033" i="42"/>
  <c r="G2103" i="42"/>
  <c r="G2020" i="42"/>
  <c r="G2010" i="42"/>
  <c r="G1968" i="42"/>
  <c r="G2185" i="42"/>
  <c r="G2221" i="42"/>
  <c r="G2142" i="42"/>
  <c r="G2095" i="42"/>
  <c r="G2044" i="42"/>
  <c r="G2000" i="42"/>
  <c r="G2182" i="42"/>
  <c r="G2028" i="42"/>
  <c r="G1995" i="42"/>
  <c r="G2101" i="42"/>
  <c r="G2237" i="42"/>
  <c r="G2212" i="42"/>
  <c r="G2158" i="42"/>
  <c r="G2135" i="42"/>
  <c r="G2113" i="42"/>
  <c r="G2091" i="42"/>
  <c r="G2073" i="42"/>
  <c r="G1970" i="42"/>
  <c r="G2174" i="42"/>
  <c r="G2024" i="42"/>
  <c r="G2242" i="42"/>
  <c r="G2162" i="42"/>
  <c r="G2117" i="42"/>
  <c r="G2075" i="42"/>
  <c r="G1974" i="42"/>
  <c r="G2123" i="42"/>
  <c r="G2201" i="42"/>
  <c r="G2133" i="42"/>
  <c r="G2089" i="42"/>
  <c r="G2029" i="42"/>
  <c r="G1367" i="42"/>
  <c r="G1498" i="42"/>
  <c r="G92" i="42"/>
  <c r="G433" i="42"/>
  <c r="G868" i="42"/>
  <c r="G989" i="42"/>
  <c r="G1071" i="42"/>
  <c r="G1200" i="42"/>
  <c r="G1357" i="42"/>
  <c r="G1394" i="42"/>
  <c r="G1365" i="42"/>
  <c r="G1492" i="42"/>
  <c r="G48" i="42"/>
  <c r="G429" i="42"/>
  <c r="G768" i="42"/>
  <c r="G983" i="42"/>
  <c r="G1070" i="42"/>
  <c r="G1195" i="42"/>
  <c r="G1356" i="42"/>
  <c r="G1414" i="42"/>
  <c r="G1455" i="42"/>
  <c r="G1531" i="42"/>
  <c r="G38" i="42"/>
  <c r="G2062" i="42"/>
  <c r="G2124" i="42"/>
  <c r="G2228" i="42"/>
  <c r="G2148" i="42"/>
  <c r="G2106" i="42"/>
  <c r="G2064" i="42"/>
  <c r="G1998" i="42"/>
  <c r="G2056" i="42"/>
  <c r="G2175" i="42"/>
  <c r="G2121" i="42"/>
  <c r="G2079" i="42"/>
  <c r="G1982" i="42"/>
  <c r="G103" i="42"/>
  <c r="G1413" i="42"/>
  <c r="G1532" i="42"/>
  <c r="G96" i="42"/>
  <c r="G450" i="42"/>
  <c r="G884" i="42"/>
  <c r="G1002" i="42"/>
  <c r="G1116" i="42"/>
  <c r="G1238" i="42"/>
  <c r="G1361" i="42"/>
  <c r="G1416" i="42"/>
  <c r="G1412" i="42"/>
  <c r="G1527" i="42"/>
  <c r="G95" i="42"/>
  <c r="G449" i="42"/>
  <c r="G871" i="42"/>
  <c r="G999" i="42"/>
  <c r="G1112" i="42"/>
  <c r="G1224" i="42"/>
  <c r="G1360" i="42"/>
  <c r="G1423" i="42"/>
  <c r="G1495" i="42"/>
  <c r="G1552" i="42"/>
  <c r="G55" i="42"/>
  <c r="G311" i="42"/>
  <c r="G427" i="42"/>
  <c r="G297" i="42"/>
  <c r="G483" i="42"/>
  <c r="G742" i="42"/>
  <c r="G945" i="42"/>
  <c r="G2218" i="42"/>
  <c r="G2139" i="42"/>
  <c r="G2093" i="42"/>
  <c r="G2038" i="42"/>
  <c r="G2161" i="42"/>
  <c r="G1980" i="42"/>
  <c r="G2233" i="42"/>
  <c r="G2154" i="42"/>
  <c r="G2110" i="42"/>
  <c r="G2071" i="42"/>
  <c r="G1962" i="42"/>
  <c r="G888" i="42"/>
  <c r="G1444" i="42"/>
  <c r="G1537" i="42"/>
  <c r="G288" i="42"/>
  <c r="G480" i="42"/>
  <c r="G948" i="42"/>
  <c r="G1009" i="42"/>
  <c r="G1149" i="42"/>
  <c r="G1259" i="42"/>
  <c r="G1369" i="42"/>
  <c r="G432" i="42"/>
  <c r="G1425" i="42"/>
  <c r="G1536" i="42"/>
  <c r="G121" i="42"/>
  <c r="G453" i="42"/>
  <c r="G926" i="42"/>
  <c r="G1005" i="42"/>
  <c r="G1148" i="42"/>
  <c r="G1255" i="42"/>
  <c r="G1366" i="42"/>
  <c r="G1438" i="42"/>
  <c r="G1507" i="42"/>
  <c r="G1612" i="42"/>
  <c r="G102" i="42"/>
  <c r="G2007" i="42"/>
  <c r="G1988" i="42"/>
  <c r="G2068" i="42"/>
  <c r="G2191" i="42"/>
  <c r="G2129" i="42"/>
  <c r="G2085" i="42"/>
  <c r="G2013" i="42"/>
  <c r="G2223" i="42"/>
  <c r="G2144" i="42"/>
  <c r="G2097" i="42"/>
  <c r="G2047" i="42"/>
  <c r="G1347" i="42"/>
  <c r="G1486" i="42"/>
  <c r="G5" i="42"/>
  <c r="G313" i="42"/>
  <c r="G504" i="42"/>
  <c r="G970" i="42"/>
  <c r="G1043" i="42"/>
  <c r="G1191" i="42"/>
  <c r="G1353" i="42"/>
  <c r="G1389" i="42"/>
  <c r="G1252" i="42"/>
  <c r="G1484" i="42"/>
  <c r="G1615" i="42"/>
  <c r="G312" i="42"/>
  <c r="G503" i="42"/>
  <c r="G968" i="42"/>
  <c r="G1012" i="42"/>
  <c r="G1152" i="42"/>
  <c r="G1314" i="42"/>
  <c r="G1388" i="42"/>
  <c r="G1445" i="42"/>
  <c r="G1526" i="42"/>
  <c r="G6" i="42"/>
  <c r="G126" i="42"/>
  <c r="G392" i="42"/>
  <c r="G464" i="42"/>
  <c r="G423" i="42"/>
  <c r="G518" i="42"/>
  <c r="G875" i="42"/>
  <c r="G966" i="42"/>
  <c r="G1491" i="42"/>
  <c r="G362" i="42"/>
  <c r="G973" i="42"/>
  <c r="G1194" i="42"/>
  <c r="G1391" i="42"/>
  <c r="G1489" i="42"/>
  <c r="G337" i="42"/>
  <c r="G971" i="42"/>
  <c r="G1193" i="42"/>
  <c r="G1393" i="42"/>
  <c r="G1529" i="42"/>
  <c r="G290" i="42"/>
  <c r="G479" i="42"/>
  <c r="G927" i="42"/>
  <c r="G1008" i="42"/>
  <c r="G1430" i="42"/>
  <c r="G1499" i="42"/>
  <c r="G1611" i="42"/>
  <c r="G91" i="42"/>
  <c r="G325" i="42"/>
  <c r="G434" i="42"/>
  <c r="G517" i="42"/>
  <c r="G874" i="42"/>
  <c r="G958" i="42"/>
  <c r="G1013" i="42"/>
  <c r="G1021" i="42"/>
  <c r="G1121" i="42"/>
  <c r="G1199" i="42"/>
  <c r="G1240" i="42"/>
  <c r="G1317" i="42"/>
  <c r="G1374" i="42"/>
  <c r="G1428" i="42"/>
  <c r="G1500" i="42"/>
  <c r="G1616" i="42"/>
  <c r="G101" i="42"/>
  <c r="G302" i="42"/>
  <c r="G436" i="42"/>
  <c r="G731" i="42"/>
  <c r="G935" i="42"/>
  <c r="G1039" i="42"/>
  <c r="G1144" i="42"/>
  <c r="G1189" i="42"/>
  <c r="G1256" i="42"/>
  <c r="G1435" i="42"/>
  <c r="G1588" i="42"/>
  <c r="G199" i="42"/>
  <c r="G420" i="42"/>
  <c r="G1117" i="42"/>
  <c r="G1192" i="42"/>
  <c r="G1232" i="42"/>
  <c r="G1279" i="42"/>
  <c r="G1352" i="42"/>
  <c r="G1415" i="42"/>
  <c r="G1487" i="42"/>
  <c r="G1605" i="42"/>
  <c r="G98" i="42"/>
  <c r="G276" i="42"/>
  <c r="G408" i="42"/>
  <c r="G618" i="42"/>
  <c r="G920" i="42"/>
  <c r="G1023" i="42"/>
  <c r="G1141" i="42"/>
  <c r="G1179" i="42"/>
  <c r="G1245" i="42"/>
  <c r="G1341" i="42"/>
  <c r="G1567" i="42"/>
  <c r="G203" i="42"/>
  <c r="G435" i="42"/>
  <c r="G616" i="42"/>
  <c r="G923" i="42"/>
  <c r="G974" i="42"/>
  <c r="G431" i="42"/>
  <c r="G1534" i="42"/>
  <c r="G452" i="42"/>
  <c r="G1004" i="42"/>
  <c r="G1254" i="42"/>
  <c r="G315" i="42"/>
  <c r="G1533" i="42"/>
  <c r="G451" i="42"/>
  <c r="G1003" i="42"/>
  <c r="G1250" i="42"/>
  <c r="G1426" i="42"/>
  <c r="G1570" i="42"/>
  <c r="G316" i="42"/>
  <c r="G514" i="42"/>
  <c r="G957" i="42"/>
  <c r="G1019" i="42"/>
  <c r="G1443" i="42"/>
  <c r="G1524" i="42"/>
  <c r="G3" i="42"/>
  <c r="G120" i="42"/>
  <c r="G336" i="42"/>
  <c r="G447" i="42"/>
  <c r="G573" i="42"/>
  <c r="G921" i="42"/>
  <c r="G972" i="42"/>
  <c r="G1020" i="42"/>
  <c r="G1066" i="42"/>
  <c r="G1147" i="42"/>
  <c r="G1219" i="42"/>
  <c r="G1251" i="42"/>
  <c r="G1321" i="42"/>
  <c r="G1378" i="42"/>
  <c r="G1434" i="42"/>
  <c r="G1520" i="42"/>
  <c r="G1663" i="42"/>
  <c r="G119" i="42"/>
  <c r="G330" i="42"/>
  <c r="G488" i="42"/>
  <c r="G840" i="42"/>
  <c r="G956" i="42"/>
  <c r="G1059" i="42"/>
  <c r="G1157" i="42"/>
  <c r="G1226" i="42"/>
  <c r="G1313" i="42"/>
  <c r="G1449" i="42"/>
  <c r="G1638" i="42"/>
  <c r="G274" i="42"/>
  <c r="G1044" i="42"/>
  <c r="G1132" i="42"/>
  <c r="G1207" i="42"/>
  <c r="G1241" i="42"/>
  <c r="G1318" i="42"/>
  <c r="G1375" i="42"/>
  <c r="G1506" i="42"/>
  <c r="G106" i="42"/>
  <c r="G439" i="42"/>
  <c r="G936" i="42"/>
  <c r="G1145" i="42"/>
  <c r="G1267" i="42"/>
  <c r="G1606" i="42"/>
  <c r="G491" i="42"/>
  <c r="G641" i="42"/>
  <c r="G954" i="42"/>
  <c r="G1077" i="42"/>
  <c r="G1180" i="42"/>
  <c r="G1385" i="42"/>
  <c r="G1608" i="42"/>
  <c r="G213" i="42"/>
  <c r="G547" i="42"/>
  <c r="G834" i="42"/>
  <c r="G1330" i="42"/>
  <c r="G1630" i="42"/>
  <c r="G63" i="42"/>
  <c r="G293" i="42"/>
  <c r="G692" i="42"/>
  <c r="G1362" i="42"/>
  <c r="G47" i="42"/>
  <c r="G561" i="42"/>
  <c r="G1046" i="42"/>
  <c r="G1355" i="42"/>
  <c r="G1348" i="42"/>
  <c r="G22" i="42"/>
  <c r="G560" i="42"/>
  <c r="G1045" i="42"/>
  <c r="G1354" i="42"/>
  <c r="G1447" i="42"/>
  <c r="G21" i="42"/>
  <c r="G394" i="42"/>
  <c r="G709" i="42"/>
  <c r="G984" i="42"/>
  <c r="G1399" i="42"/>
  <c r="G1454" i="42"/>
  <c r="G1530" i="42"/>
  <c r="G37" i="42"/>
  <c r="G291" i="42"/>
  <c r="G422" i="42"/>
  <c r="G481" i="42"/>
  <c r="G710" i="42"/>
  <c r="G928" i="42"/>
  <c r="G985" i="42"/>
  <c r="G1047" i="42"/>
  <c r="G1083" i="42"/>
  <c r="G1168" i="42"/>
  <c r="G1223" i="42"/>
  <c r="G1261" i="42"/>
  <c r="G1339" i="42"/>
  <c r="G1382" i="42"/>
  <c r="G1453" i="42"/>
  <c r="G1585" i="42"/>
  <c r="G62" i="42"/>
  <c r="G175" i="42"/>
  <c r="G363" i="42"/>
  <c r="G516" i="42"/>
  <c r="G853" i="42"/>
  <c r="G993" i="42"/>
  <c r="G1068" i="42"/>
  <c r="G1163" i="42"/>
  <c r="G1236" i="42"/>
  <c r="G1327" i="42"/>
  <c r="G1502" i="42"/>
  <c r="G54" i="42"/>
  <c r="G318" i="42"/>
  <c r="G1072" i="42"/>
  <c r="G1161" i="42"/>
  <c r="G1220" i="42"/>
  <c r="G1253" i="42"/>
  <c r="G1322" i="42"/>
  <c r="G1379" i="42"/>
  <c r="G1441" i="42"/>
  <c r="G1553" i="42"/>
  <c r="G29" i="42"/>
  <c r="G122" i="42"/>
  <c r="G334" i="42"/>
  <c r="G490" i="42"/>
  <c r="G849" i="42"/>
  <c r="G961" i="42"/>
  <c r="G1060" i="42"/>
  <c r="G1158" i="42"/>
  <c r="G1228" i="42"/>
  <c r="G1316" i="42"/>
  <c r="G1456" i="42"/>
  <c r="G1661" i="42"/>
  <c r="G332" i="42"/>
  <c r="G495" i="42"/>
  <c r="G848" i="42"/>
  <c r="G951" i="42"/>
  <c r="G1420" i="42"/>
  <c r="G104" i="42"/>
  <c r="G890" i="42"/>
  <c r="G1146" i="42"/>
  <c r="G1364" i="42"/>
  <c r="G1418" i="42"/>
  <c r="G97" i="42"/>
  <c r="G889" i="42"/>
  <c r="G1119" i="42"/>
  <c r="G1363" i="42"/>
  <c r="G1497" i="42"/>
  <c r="G88" i="42"/>
  <c r="G430" i="42"/>
  <c r="G873" i="42"/>
  <c r="G988" i="42"/>
  <c r="G1421" i="42"/>
  <c r="G1494" i="42"/>
  <c r="G1540" i="42"/>
  <c r="G44" i="42"/>
  <c r="G307" i="42"/>
  <c r="G426" i="42"/>
  <c r="G486" i="42"/>
  <c r="G769" i="42"/>
  <c r="G949" i="42"/>
  <c r="G994" i="42"/>
  <c r="G1053" i="42"/>
  <c r="G1115" i="42"/>
  <c r="G1190" i="42"/>
  <c r="G1231" i="42"/>
  <c r="G1266" i="42"/>
  <c r="G1349" i="42"/>
  <c r="G1410" i="42"/>
  <c r="G1485" i="42"/>
  <c r="G1590" i="42"/>
  <c r="G90" i="42"/>
  <c r="G275" i="42"/>
  <c r="G407" i="42"/>
  <c r="G617" i="42"/>
  <c r="G872" i="42"/>
  <c r="G1022" i="42"/>
  <c r="G1136" i="42"/>
  <c r="G1172" i="42"/>
  <c r="G1244" i="42"/>
  <c r="G1338" i="42"/>
  <c r="G1566" i="42"/>
  <c r="G147" i="42"/>
  <c r="G365" i="42"/>
  <c r="G1084" i="42"/>
  <c r="G1169" i="42"/>
  <c r="G1225" i="42"/>
  <c r="G1263" i="42"/>
  <c r="G1340" i="42"/>
  <c r="G1429" i="42"/>
  <c r="G1617" i="42"/>
  <c r="G303" i="42"/>
  <c r="G732" i="42"/>
  <c r="G1040" i="42"/>
  <c r="G1202" i="42"/>
  <c r="G1436" i="42"/>
  <c r="G360" i="42"/>
  <c r="G562" i="42"/>
  <c r="G746" i="42"/>
  <c r="G1041" i="42"/>
  <c r="G1140" i="42"/>
  <c r="G1298" i="42"/>
  <c r="G1542" i="42"/>
  <c r="G82" i="42"/>
  <c r="G382" i="42"/>
  <c r="G711" i="42"/>
  <c r="G1086" i="42"/>
  <c r="G1580" i="42"/>
  <c r="G1666" i="42"/>
  <c r="G249" i="42"/>
  <c r="G413" i="42"/>
  <c r="G860" i="42"/>
  <c r="G1409" i="42"/>
  <c r="G205" i="42"/>
  <c r="G402" i="42"/>
  <c r="G1525" i="42"/>
  <c r="G448" i="42"/>
  <c r="G998" i="42"/>
  <c r="G1217" i="42"/>
  <c r="G1411" i="42"/>
  <c r="G1523" i="42"/>
  <c r="G446" i="42"/>
  <c r="G997" i="42"/>
  <c r="G1201" i="42"/>
  <c r="G1419" i="42"/>
  <c r="G1539" i="42"/>
  <c r="G299" i="42"/>
  <c r="G485" i="42"/>
  <c r="G947" i="42"/>
  <c r="G1014" i="42"/>
  <c r="G1439" i="42"/>
  <c r="G1521" i="42"/>
  <c r="G1664" i="42"/>
  <c r="G105" i="42"/>
  <c r="G333" i="42"/>
  <c r="G444" i="42"/>
  <c r="G534" i="42"/>
  <c r="G882" i="42"/>
  <c r="G967" i="42"/>
  <c r="G1018" i="42"/>
  <c r="G1048" i="42"/>
  <c r="G1137" i="42"/>
  <c r="G1208" i="42"/>
  <c r="G1246" i="42"/>
  <c r="G1319" i="42"/>
  <c r="G1376" i="42"/>
  <c r="G1432" i="42"/>
  <c r="G1517" i="42"/>
  <c r="G1641" i="42"/>
  <c r="G107" i="42"/>
  <c r="G308" i="42"/>
  <c r="G465" i="42"/>
  <c r="G733" i="42"/>
  <c r="G944" i="42"/>
  <c r="G1057" i="42"/>
  <c r="G1154" i="42"/>
  <c r="G1206" i="42"/>
  <c r="G1302" i="42"/>
  <c r="G1437" i="42"/>
  <c r="G1636" i="42"/>
  <c r="G202" i="42"/>
  <c r="G443" i="42"/>
  <c r="G1120" i="42"/>
  <c r="G1198" i="42"/>
  <c r="G1239" i="42"/>
  <c r="G1315" i="42"/>
  <c r="G1373" i="42"/>
  <c r="G1427" i="42"/>
  <c r="G1490" i="42"/>
  <c r="G1613" i="42"/>
  <c r="G100" i="42"/>
  <c r="G301" i="42"/>
  <c r="G419" i="42"/>
  <c r="G655" i="42"/>
  <c r="G924" i="42"/>
  <c r="G1038" i="42"/>
  <c r="G1143" i="42"/>
  <c r="G1188" i="42"/>
  <c r="G1249" i="42"/>
  <c r="G1431" i="42"/>
  <c r="G1569" i="42"/>
  <c r="G317" i="42"/>
  <c r="G528" i="42"/>
  <c r="G689" i="42"/>
  <c r="G995" i="42"/>
  <c r="G1133" i="42"/>
  <c r="G1269" i="42"/>
  <c r="G1460" i="42"/>
  <c r="G52" i="42"/>
  <c r="G306" i="42"/>
  <c r="G685" i="42"/>
  <c r="G978" i="42"/>
  <c r="G1516" i="42"/>
  <c r="G1659" i="42"/>
  <c r="G236" i="42"/>
  <c r="G409" i="42"/>
  <c r="G857" i="42"/>
  <c r="G1297" i="42"/>
  <c r="G137" i="42"/>
  <c r="G400" i="42"/>
  <c r="G651" i="42"/>
  <c r="G1287" i="42"/>
  <c r="G287" i="42"/>
  <c r="G527" i="42"/>
  <c r="G662" i="42"/>
  <c r="G991" i="42"/>
  <c r="G1130" i="42"/>
  <c r="G1268" i="42"/>
  <c r="G1452" i="42"/>
  <c r="G1658" i="42"/>
  <c r="G280" i="42"/>
  <c r="G682" i="42"/>
  <c r="G953" i="42"/>
  <c r="G1342" i="42"/>
  <c r="G1656" i="42"/>
  <c r="G210" i="42"/>
  <c r="G405" i="42"/>
  <c r="G838" i="42"/>
  <c r="G1286" i="42"/>
  <c r="G136" i="42"/>
  <c r="G397" i="42"/>
  <c r="G658" i="42"/>
  <c r="G1350" i="42"/>
  <c r="G235" i="42"/>
  <c r="G568" i="42"/>
  <c r="G830" i="42"/>
  <c r="G1462" i="42"/>
  <c r="G162" i="42"/>
  <c r="G558" i="42"/>
  <c r="G808" i="42"/>
  <c r="G1668" i="42"/>
  <c r="G376" i="42"/>
  <c r="G841" i="42"/>
  <c r="G80" i="42"/>
  <c r="G556" i="42"/>
  <c r="G1126" i="42"/>
  <c r="G262" i="42"/>
  <c r="G695" i="42"/>
  <c r="G1515" i="42"/>
  <c r="G286" i="42"/>
  <c r="G696" i="42"/>
  <c r="G134" i="42"/>
  <c r="G661" i="42"/>
  <c r="G902" i="42"/>
  <c r="G181" i="42"/>
  <c r="G819" i="42"/>
  <c r="G780" i="42"/>
  <c r="G247" i="42"/>
  <c r="G524" i="42"/>
  <c r="G112" i="42"/>
  <c r="G1647" i="42"/>
  <c r="G772" i="42"/>
  <c r="G565" i="42"/>
  <c r="G1477" i="42"/>
  <c r="G1308" i="42"/>
  <c r="G1622" i="42"/>
  <c r="G1583" i="42"/>
  <c r="G749" i="42"/>
  <c r="G1457" i="42"/>
  <c r="G83" i="42"/>
  <c r="G364" i="42"/>
  <c r="G863" i="42"/>
  <c r="G1085" i="42"/>
  <c r="G1237" i="42"/>
  <c r="G1505" i="42"/>
  <c r="G463" i="42"/>
  <c r="G586" i="42"/>
  <c r="G846" i="42"/>
  <c r="G1056" i="42"/>
  <c r="G1173" i="42"/>
  <c r="G1329" i="42"/>
  <c r="G1551" i="42"/>
  <c r="G169" i="42"/>
  <c r="G441" i="42"/>
  <c r="G806" i="42"/>
  <c r="G1181" i="42"/>
  <c r="G1594" i="42"/>
  <c r="G33" i="42"/>
  <c r="G264" i="42"/>
  <c r="G597" i="42"/>
  <c r="G879" i="42"/>
  <c r="G1549" i="42"/>
  <c r="G277" i="42"/>
  <c r="G1197" i="42"/>
  <c r="G1614" i="42"/>
  <c r="G494" i="42"/>
  <c r="G1011" i="42"/>
  <c r="G1262" i="42"/>
  <c r="G1007" i="42"/>
  <c r="G1538" i="42"/>
  <c r="G482" i="42"/>
  <c r="G1010" i="42"/>
  <c r="G1260" i="42"/>
  <c r="G1442" i="42"/>
  <c r="G2" i="42"/>
  <c r="G335" i="42"/>
  <c r="G559" i="42"/>
  <c r="G969" i="42"/>
  <c r="G1390" i="42"/>
  <c r="G1446" i="42"/>
  <c r="G1528" i="42"/>
  <c r="G7" i="42"/>
  <c r="G138" i="42"/>
  <c r="G393" i="42"/>
  <c r="G478" i="42"/>
  <c r="G708" i="42"/>
  <c r="G925" i="42"/>
  <c r="G982" i="42"/>
  <c r="G1042" i="42"/>
  <c r="G1073" i="42"/>
  <c r="G1164" i="42"/>
  <c r="G1221" i="42"/>
  <c r="G1257" i="42"/>
  <c r="G1323" i="42"/>
  <c r="G1380" i="42"/>
  <c r="G1450" i="42"/>
  <c r="G1554" i="42"/>
  <c r="G46" i="42"/>
  <c r="G123" i="42"/>
  <c r="G358" i="42"/>
  <c r="G493" i="42"/>
  <c r="G850" i="42"/>
  <c r="G975" i="42"/>
  <c r="G1061" i="42"/>
  <c r="G1160" i="42"/>
  <c r="G1233" i="42"/>
  <c r="G1324" i="42"/>
  <c r="G1480" i="42"/>
  <c r="G18" i="42"/>
  <c r="G300" i="42"/>
  <c r="G1052" i="42"/>
  <c r="G1138" i="42"/>
  <c r="G1216" i="42"/>
  <c r="G1247" i="42"/>
  <c r="G1320" i="42"/>
  <c r="G1377" i="42"/>
  <c r="G1433" i="42"/>
  <c r="G1518" i="42"/>
  <c r="G1662" i="42"/>
  <c r="G117" i="42"/>
  <c r="G310" i="42"/>
  <c r="G466" i="42"/>
  <c r="G839" i="42"/>
  <c r="G950" i="42"/>
  <c r="G1058" i="42"/>
  <c r="G1155" i="42"/>
  <c r="G1218" i="42"/>
  <c r="G1303" i="42"/>
  <c r="G1440" i="42"/>
  <c r="G1637" i="42"/>
  <c r="G417" i="42"/>
  <c r="G574" i="42"/>
  <c r="G805" i="42"/>
  <c r="G1054" i="42"/>
  <c r="G1156" i="42"/>
  <c r="G1300" i="42"/>
  <c r="G1548" i="42"/>
  <c r="G148" i="42"/>
  <c r="G438" i="42"/>
  <c r="G770" i="42"/>
  <c r="G1135" i="42"/>
  <c r="G1584" i="42"/>
  <c r="G20" i="42"/>
  <c r="G254" i="42"/>
  <c r="G585" i="42"/>
  <c r="G862" i="42"/>
  <c r="G1544" i="42"/>
  <c r="G223" i="42"/>
  <c r="G404" i="42"/>
  <c r="G729" i="42"/>
  <c r="G1561" i="42"/>
  <c r="G366" i="42"/>
  <c r="G563" i="42"/>
  <c r="G767" i="42"/>
  <c r="G1049" i="42"/>
  <c r="G1153" i="42"/>
  <c r="G1299" i="42"/>
  <c r="G1547" i="42"/>
  <c r="G128" i="42"/>
  <c r="G437" i="42"/>
  <c r="G730" i="42"/>
  <c r="G1111" i="42"/>
  <c r="G1581" i="42"/>
  <c r="G19" i="42"/>
  <c r="G253" i="42"/>
  <c r="G548" i="42"/>
  <c r="G861" i="42"/>
  <c r="G1472" i="42"/>
  <c r="G214" i="42"/>
  <c r="G403" i="42"/>
  <c r="G744" i="42"/>
  <c r="G1564" i="42"/>
  <c r="G356" i="42"/>
  <c r="G588" i="42"/>
  <c r="G929" i="42"/>
  <c r="G1579" i="42"/>
  <c r="G371" i="42"/>
  <c r="G606" i="42"/>
  <c r="G885" i="42"/>
  <c r="G186" i="42"/>
  <c r="G500" i="42"/>
  <c r="G1028" i="42"/>
  <c r="G208" i="42"/>
  <c r="G636" i="42"/>
  <c r="G74" i="42"/>
  <c r="G342" i="42"/>
  <c r="G717" i="42"/>
  <c r="G1625" i="42"/>
  <c r="G410" i="42"/>
  <c r="G726" i="42"/>
  <c r="G266" i="42"/>
  <c r="G712" i="42"/>
  <c r="G1293" i="42"/>
  <c r="G345" i="42"/>
  <c r="G1573" i="42"/>
  <c r="G1310" i="42"/>
  <c r="G680" i="42"/>
  <c r="G814" i="42"/>
  <c r="G472" i="42"/>
  <c r="G110" i="42"/>
  <c r="G1092" i="42"/>
  <c r="G918" i="42"/>
  <c r="G71" i="42"/>
  <c r="G194" i="42"/>
  <c r="G220" i="42"/>
  <c r="G815" i="42"/>
  <c r="G1277" i="42"/>
  <c r="G577" i="42"/>
  <c r="G498" i="42"/>
  <c r="G1093" i="42"/>
  <c r="G164" i="42"/>
  <c r="G816" i="42"/>
  <c r="G907" i="42"/>
  <c r="G666" i="42"/>
  <c r="G1272" i="42"/>
  <c r="G1274" i="42"/>
  <c r="G457" i="42"/>
  <c r="G706" i="42"/>
  <c r="G1174" i="42"/>
  <c r="G41" i="42"/>
  <c r="G458" i="42"/>
  <c r="G671" i="42"/>
  <c r="G1296" i="42"/>
  <c r="G309" i="42"/>
  <c r="G688" i="42"/>
  <c r="G1396" i="42"/>
  <c r="G506" i="42"/>
  <c r="G858" i="42"/>
  <c r="G212" i="42"/>
  <c r="G552" i="42"/>
  <c r="G1306" i="42"/>
  <c r="G166" i="42"/>
  <c r="G941" i="42"/>
  <c r="G1572" i="42"/>
  <c r="G329" i="42"/>
  <c r="G1392" i="42"/>
  <c r="G94" i="42"/>
  <c r="G870" i="42"/>
  <c r="G1076" i="42"/>
  <c r="G1359" i="42"/>
  <c r="G1368" i="42"/>
  <c r="G93" i="42"/>
  <c r="G869" i="42"/>
  <c r="G1075" i="42"/>
  <c r="G1358" i="42"/>
  <c r="G1493" i="42"/>
  <c r="G43" i="42"/>
  <c r="G425" i="42"/>
  <c r="G751" i="42"/>
  <c r="G986" i="42"/>
  <c r="G1417" i="42"/>
  <c r="G1481" i="42"/>
  <c r="G1535" i="42"/>
  <c r="G39" i="42"/>
  <c r="G298" i="42"/>
  <c r="G424" i="42"/>
  <c r="G484" i="42"/>
  <c r="G743" i="42"/>
  <c r="G946" i="42"/>
  <c r="G987" i="42"/>
  <c r="G1051" i="42"/>
  <c r="G1113" i="42"/>
  <c r="G1170" i="42"/>
  <c r="G1227" i="42"/>
  <c r="G1264" i="42"/>
  <c r="G1345" i="42"/>
  <c r="G1387" i="42"/>
  <c r="G1458" i="42"/>
  <c r="G1587" i="42"/>
  <c r="G85" i="42"/>
  <c r="G224" i="42"/>
  <c r="G391" i="42"/>
  <c r="G584" i="42"/>
  <c r="G864" i="42"/>
  <c r="G1015" i="42"/>
  <c r="G1123" i="42"/>
  <c r="G1166" i="42"/>
  <c r="G1242" i="42"/>
  <c r="G1334" i="42"/>
  <c r="G1519" i="42"/>
  <c r="G87" i="42"/>
  <c r="G331" i="42"/>
  <c r="G1074" i="42"/>
  <c r="G1167" i="42"/>
  <c r="G1222" i="42"/>
  <c r="G1258" i="42"/>
  <c r="G1328" i="42"/>
  <c r="G1381" i="42"/>
  <c r="G1451" i="42"/>
  <c r="G1559" i="42"/>
  <c r="G49" i="42"/>
  <c r="G127" i="42"/>
  <c r="G361" i="42"/>
  <c r="G515" i="42"/>
  <c r="G852" i="42"/>
  <c r="G992" i="42"/>
  <c r="G1067" i="42"/>
  <c r="G1162" i="42"/>
  <c r="G1234" i="42"/>
  <c r="G1326" i="42"/>
  <c r="G1501" i="42"/>
  <c r="G23" i="42"/>
  <c r="G487" i="42"/>
  <c r="G633" i="42"/>
  <c r="G891" i="42"/>
  <c r="G1064" i="42"/>
  <c r="G1176" i="42"/>
  <c r="G1344" i="42"/>
  <c r="G1560" i="42"/>
  <c r="G174" i="42"/>
  <c r="G471" i="42"/>
  <c r="G812" i="42"/>
  <c r="G1183" i="42"/>
  <c r="G1603" i="42"/>
  <c r="G45" i="42"/>
  <c r="G272" i="42"/>
  <c r="G673" i="42"/>
  <c r="G939" i="42"/>
  <c r="G1563" i="42"/>
  <c r="G320" i="42"/>
  <c r="G454" i="42"/>
  <c r="G919" i="42"/>
  <c r="G1633" i="42"/>
  <c r="G477" i="42"/>
  <c r="G615" i="42"/>
  <c r="G847" i="42"/>
  <c r="G1062" i="42"/>
  <c r="G1175" i="42"/>
  <c r="G1343" i="42"/>
  <c r="G1558" i="42"/>
  <c r="G170" i="42"/>
  <c r="G442" i="42"/>
  <c r="G811" i="42"/>
  <c r="G1182" i="42"/>
  <c r="G1595" i="42"/>
  <c r="G42" i="42"/>
  <c r="G265" i="42"/>
  <c r="G604" i="42"/>
  <c r="G880" i="42"/>
  <c r="G1562" i="42"/>
  <c r="G278" i="42"/>
  <c r="G519" i="42"/>
  <c r="G938" i="42"/>
  <c r="G167" i="42"/>
  <c r="G414" i="42"/>
  <c r="G653" i="42"/>
  <c r="G1029" i="42"/>
  <c r="G1667" i="42"/>
  <c r="G389" i="42"/>
  <c r="G645" i="42"/>
  <c r="G1204" i="42"/>
  <c r="G211" i="42"/>
  <c r="G550" i="42"/>
  <c r="G1294" i="42"/>
  <c r="G373" i="42"/>
  <c r="G683" i="42"/>
  <c r="G143" i="42"/>
  <c r="G520" i="42"/>
  <c r="G1091" i="42"/>
  <c r="G75" i="42"/>
  <c r="G522" i="42"/>
  <c r="G1089" i="42"/>
  <c r="G349" i="42"/>
  <c r="G760" i="42"/>
  <c r="G1646" i="42"/>
  <c r="G592" i="42"/>
  <c r="G32" i="42"/>
  <c r="G1621" i="42"/>
  <c r="G1124" i="42"/>
  <c r="G1468" i="42"/>
  <c r="G668" i="42"/>
  <c r="G182" i="42"/>
  <c r="G1577" i="42"/>
  <c r="G1408" i="42"/>
  <c r="G571" i="42"/>
  <c r="G625" i="42"/>
  <c r="G1478" i="42"/>
  <c r="G913" i="42"/>
  <c r="G1383" i="42"/>
  <c r="G1586" i="42"/>
  <c r="G200" i="42"/>
  <c r="G533" i="42"/>
  <c r="G1006" i="42"/>
  <c r="G1165" i="42"/>
  <c r="G1333" i="42"/>
  <c r="G125" i="42"/>
  <c r="G513" i="42"/>
  <c r="G657" i="42"/>
  <c r="G990" i="42"/>
  <c r="G1129" i="42"/>
  <c r="G1229" i="42"/>
  <c r="G1402" i="42"/>
  <c r="G1657" i="42"/>
  <c r="G279" i="42"/>
  <c r="G652" i="42"/>
  <c r="G933" i="42"/>
  <c r="G1337" i="42"/>
  <c r="G1639" i="42"/>
  <c r="G209" i="42"/>
  <c r="G390" i="42"/>
  <c r="G835" i="42"/>
  <c r="G1205" i="42"/>
  <c r="G135" i="42"/>
  <c r="G383" i="42"/>
  <c r="G1483" i="42"/>
  <c r="G296" i="42"/>
  <c r="G960" i="42"/>
  <c r="G1151" i="42"/>
  <c r="G1371" i="42"/>
  <c r="G1448" i="42"/>
  <c r="G289" i="42"/>
  <c r="G959" i="42"/>
  <c r="G1150" i="42"/>
  <c r="G1370" i="42"/>
  <c r="G1522" i="42"/>
  <c r="G118" i="42"/>
  <c r="G445" i="42"/>
  <c r="G883" i="42"/>
  <c r="G1000" i="42"/>
  <c r="G1424" i="42"/>
  <c r="G1496" i="42"/>
  <c r="G1555" i="42"/>
  <c r="G84" i="42"/>
  <c r="G314" i="42"/>
  <c r="G428" i="42"/>
  <c r="G496" i="42"/>
  <c r="G851" i="42"/>
  <c r="G952" i="42"/>
  <c r="G1001" i="42"/>
  <c r="G1069" i="42"/>
  <c r="G1118" i="42"/>
  <c r="G1196" i="42"/>
  <c r="G1235" i="42"/>
  <c r="G1280" i="42"/>
  <c r="G1372" i="42"/>
  <c r="G1422" i="42"/>
  <c r="G1488" i="42"/>
  <c r="G1610" i="42"/>
  <c r="G99" i="42"/>
  <c r="G292" i="42"/>
  <c r="G418" i="42"/>
  <c r="G623" i="42"/>
  <c r="G922" i="42"/>
  <c r="G1037" i="42"/>
  <c r="G1142" i="42"/>
  <c r="G1184" i="42"/>
  <c r="G1248" i="42"/>
  <c r="G1395" i="42"/>
  <c r="G1568" i="42"/>
  <c r="G171" i="42"/>
  <c r="G396" i="42"/>
  <c r="G1114" i="42"/>
  <c r="G1178" i="42"/>
  <c r="G1230" i="42"/>
  <c r="G1265" i="42"/>
  <c r="G1346" i="42"/>
  <c r="G1400" i="42"/>
  <c r="G1482" i="42"/>
  <c r="G1589" i="42"/>
  <c r="G89" i="42"/>
  <c r="G225" i="42"/>
  <c r="G395" i="42"/>
  <c r="G614" i="42"/>
  <c r="G865" i="42"/>
  <c r="G1016" i="42"/>
  <c r="G1131" i="42"/>
  <c r="G1171" i="42"/>
  <c r="G1243" i="42"/>
  <c r="G1335" i="42"/>
  <c r="G1541" i="42"/>
  <c r="G172" i="42"/>
  <c r="G502" i="42"/>
  <c r="G654" i="42"/>
  <c r="G976" i="42"/>
  <c r="G1127" i="42"/>
  <c r="G1186" i="42"/>
  <c r="G1398" i="42"/>
  <c r="G1635" i="42"/>
  <c r="G227" i="42"/>
  <c r="G609" i="42"/>
  <c r="G931" i="42"/>
  <c r="G1332" i="42"/>
  <c r="G1632" i="42"/>
  <c r="G81" i="42"/>
  <c r="G338" i="42"/>
  <c r="G719" i="42"/>
  <c r="G962" i="42"/>
  <c r="G108" i="42"/>
  <c r="G368" i="42"/>
  <c r="G603" i="42"/>
  <c r="G1082" i="42"/>
  <c r="G151" i="42"/>
  <c r="G492" i="42"/>
  <c r="G644" i="42"/>
  <c r="G955" i="42"/>
  <c r="G1078" i="42"/>
  <c r="G1185" i="42"/>
  <c r="G1386" i="42"/>
  <c r="G1609" i="42"/>
  <c r="G226" i="42"/>
  <c r="G608" i="42"/>
  <c r="G881" i="42"/>
  <c r="G1331" i="42"/>
  <c r="G1631" i="42"/>
  <c r="G66" i="42"/>
  <c r="G294" i="42"/>
  <c r="G693" i="42"/>
  <c r="G943" i="42"/>
  <c r="G61" i="42"/>
  <c r="G367" i="42"/>
  <c r="G619" i="42"/>
  <c r="G1087" i="42"/>
  <c r="G233" i="42"/>
  <c r="G470" i="42"/>
  <c r="G707" i="42"/>
  <c r="G1289" i="42"/>
  <c r="G51" i="42"/>
  <c r="G460" i="42"/>
  <c r="G734" i="42"/>
  <c r="G1304" i="42"/>
  <c r="G339" i="42"/>
  <c r="G694" i="42"/>
  <c r="G1397" i="42"/>
  <c r="G537" i="42"/>
  <c r="G894" i="42"/>
  <c r="G244" i="42"/>
  <c r="G572" i="42"/>
  <c r="G1311" i="42"/>
  <c r="G245" i="42"/>
  <c r="G640" i="42"/>
  <c r="G1654" i="42"/>
  <c r="G602" i="42"/>
  <c r="G784" i="42"/>
  <c r="G115" i="42"/>
  <c r="G718" i="42"/>
  <c r="G196" i="42"/>
  <c r="G73" i="42"/>
  <c r="G191" i="42"/>
  <c r="G1628" i="42"/>
  <c r="G761" i="42"/>
  <c r="G497" i="42"/>
  <c r="G187" i="42"/>
  <c r="G898" i="42"/>
  <c r="G242" i="42"/>
  <c r="G747" i="42"/>
  <c r="G267" i="42"/>
  <c r="G27" i="42"/>
  <c r="G269" i="42"/>
  <c r="G507" i="42"/>
  <c r="G268" i="42"/>
  <c r="G1026" i="42"/>
  <c r="G1282" i="42"/>
  <c r="G829" i="42"/>
  <c r="G69" i="42"/>
  <c r="G1405" i="42"/>
  <c r="G824" i="42"/>
  <c r="G351" i="42"/>
  <c r="G587" i="42"/>
  <c r="G892" i="42"/>
  <c r="G1504" i="42"/>
  <c r="G295" i="42"/>
  <c r="G590" i="42"/>
  <c r="G856" i="42"/>
  <c r="G177" i="42"/>
  <c r="G462" i="42"/>
  <c r="G964" i="42"/>
  <c r="G132" i="42"/>
  <c r="G60" i="42"/>
  <c r="G716" i="42"/>
  <c r="G355" i="42"/>
  <c r="G723" i="42"/>
  <c r="G246" i="42"/>
  <c r="G635" i="42"/>
  <c r="G1088" i="42"/>
  <c r="G201" i="42"/>
  <c r="G505" i="42"/>
  <c r="G656" i="42"/>
  <c r="G977" i="42"/>
  <c r="G1128" i="42"/>
  <c r="G1187" i="42"/>
  <c r="G1401" i="42"/>
  <c r="G1640" i="42"/>
  <c r="G228" i="42"/>
  <c r="G610" i="42"/>
  <c r="G932" i="42"/>
  <c r="G1336" i="42"/>
  <c r="G1634" i="42"/>
  <c r="G173" i="42"/>
  <c r="G381" i="42"/>
  <c r="G810" i="42"/>
  <c r="G1063" i="42"/>
  <c r="G133" i="42"/>
  <c r="G369" i="42"/>
  <c r="G650" i="42"/>
  <c r="G1215" i="42"/>
  <c r="G229" i="42"/>
  <c r="G529" i="42"/>
  <c r="G766" i="42"/>
  <c r="G1459" i="42"/>
  <c r="G77" i="42"/>
  <c r="G526" i="42"/>
  <c r="G741" i="42"/>
  <c r="G1593" i="42"/>
  <c r="G370" i="42"/>
  <c r="G831" i="42"/>
  <c r="G1669" i="42"/>
  <c r="G553" i="42"/>
  <c r="G1096" i="42"/>
  <c r="G258" i="42"/>
  <c r="G612" i="42"/>
  <c r="G1508" i="42"/>
  <c r="G271" i="42"/>
  <c r="G681" i="42"/>
  <c r="G28" i="42"/>
  <c r="G643" i="42"/>
  <c r="G878" i="42"/>
  <c r="G146" i="42"/>
  <c r="G771" i="42"/>
  <c r="G591" i="42"/>
  <c r="G163" i="42"/>
  <c r="G281" i="42"/>
  <c r="G1652" i="42"/>
  <c r="G788" i="42"/>
  <c r="G599" i="42"/>
  <c r="G545" i="42"/>
  <c r="G1307" i="42"/>
  <c r="G649" i="42"/>
  <c r="G1214" i="42"/>
  <c r="G757" i="42"/>
  <c r="G240" i="42"/>
  <c r="G756" i="42"/>
  <c r="G917" i="42"/>
  <c r="G1475" i="42"/>
  <c r="G1510" i="42"/>
  <c r="G159" i="42"/>
  <c r="G663" i="42"/>
  <c r="G154" i="42"/>
  <c r="G903" i="42"/>
  <c r="G357" i="42"/>
  <c r="G605" i="42"/>
  <c r="G980" i="42"/>
  <c r="G1629" i="42"/>
  <c r="G377" i="42"/>
  <c r="G607" i="42"/>
  <c r="G963" i="42"/>
  <c r="G195" i="42"/>
  <c r="G512" i="42"/>
  <c r="G1108" i="42"/>
  <c r="G234" i="42"/>
  <c r="G637" i="42"/>
  <c r="G129" i="42"/>
  <c r="G343" i="42"/>
  <c r="G721" i="42"/>
  <c r="G11" i="42"/>
  <c r="G411" i="42"/>
  <c r="G781" i="42"/>
  <c r="G282" i="42"/>
  <c r="G660" i="42"/>
  <c r="G1024" i="42"/>
  <c r="G239" i="42"/>
  <c r="G843" i="42"/>
  <c r="G877" i="42"/>
  <c r="G248" i="42"/>
  <c r="G581" i="42"/>
  <c r="G145" i="42"/>
  <c r="G1651" i="42"/>
  <c r="G773" i="42"/>
  <c r="G639" i="42"/>
  <c r="G1574" i="42"/>
  <c r="G16" i="42"/>
  <c r="G1648" i="42"/>
  <c r="G215" i="42"/>
  <c r="G934" i="42"/>
  <c r="G1511" i="42"/>
  <c r="G792" i="42"/>
  <c r="G916" i="42"/>
  <c r="G1276" i="42"/>
  <c r="G1099" i="42"/>
  <c r="G1032" i="42"/>
  <c r="G827" i="42"/>
  <c r="G1800" i="42"/>
  <c r="G1836" i="42"/>
  <c r="G1897" i="42"/>
  <c r="G1875" i="42"/>
  <c r="G1910" i="42"/>
  <c r="G1814" i="42"/>
  <c r="G1855" i="42"/>
  <c r="G1931" i="42"/>
  <c r="G1935" i="42"/>
  <c r="G1919" i="42"/>
  <c r="G1730" i="42"/>
  <c r="G1743" i="42"/>
  <c r="G1745" i="42"/>
  <c r="G1746" i="42"/>
  <c r="G1788" i="42"/>
  <c r="G1758" i="42"/>
  <c r="G1777" i="42"/>
  <c r="G1862" i="42"/>
  <c r="G895" i="42"/>
  <c r="G1403" i="42"/>
  <c r="G510" i="42"/>
  <c r="G1407" i="42"/>
  <c r="G748" i="42"/>
  <c r="G217" i="42"/>
  <c r="G753" i="42"/>
  <c r="G231" i="42"/>
  <c r="G532" i="42"/>
  <c r="G790" i="42"/>
  <c r="G1461" i="42"/>
  <c r="G139" i="42"/>
  <c r="G557" i="42"/>
  <c r="G789" i="42"/>
  <c r="G1642" i="42"/>
  <c r="G372" i="42"/>
  <c r="G836" i="42"/>
  <c r="G58" i="42"/>
  <c r="G555" i="42"/>
  <c r="G1097" i="42"/>
  <c r="G261" i="42"/>
  <c r="G675" i="42"/>
  <c r="G1509" i="42"/>
  <c r="G285" i="42"/>
  <c r="G684" i="42"/>
  <c r="G35" i="42"/>
  <c r="G549" i="42"/>
  <c r="G965" i="42"/>
  <c r="G86" i="42"/>
  <c r="G489" i="42"/>
  <c r="G634" i="42"/>
  <c r="G937" i="42"/>
  <c r="G1065" i="42"/>
  <c r="G1177" i="42"/>
  <c r="G1384" i="42"/>
  <c r="G1607" i="42"/>
  <c r="G176" i="42"/>
  <c r="G536" i="42"/>
  <c r="G833" i="42"/>
  <c r="G1285" i="42"/>
  <c r="G1604" i="42"/>
  <c r="G50" i="42"/>
  <c r="G273" i="42"/>
  <c r="G674" i="42"/>
  <c r="G940" i="42"/>
  <c r="G1571" i="42"/>
  <c r="G328" i="42"/>
  <c r="G589" i="42"/>
  <c r="G979" i="42"/>
  <c r="G230" i="42"/>
  <c r="G456" i="42"/>
  <c r="G701" i="42"/>
  <c r="G1122" i="42"/>
  <c r="G40" i="42"/>
  <c r="G399" i="42"/>
  <c r="G665" i="42"/>
  <c r="G1290" i="42"/>
  <c r="G250" i="42"/>
  <c r="G642" i="42"/>
  <c r="G1312" i="42"/>
  <c r="G468" i="42"/>
  <c r="G807" i="42"/>
  <c r="G150" i="42"/>
  <c r="G551" i="42"/>
  <c r="G1098" i="42"/>
  <c r="G109" i="42"/>
  <c r="G582" i="42"/>
  <c r="G1596" i="42"/>
  <c r="G476" i="42"/>
  <c r="G765" i="42"/>
  <c r="G34" i="42"/>
  <c r="G677" i="42"/>
  <c r="G114" i="42"/>
  <c r="G24" i="42"/>
  <c r="G67" i="42"/>
  <c r="G1599" i="42"/>
  <c r="G727" i="42"/>
  <c r="G222" i="42"/>
  <c r="G1623" i="42"/>
  <c r="G386" i="42"/>
  <c r="G778" i="42"/>
  <c r="G687" i="42"/>
  <c r="G541" i="42"/>
  <c r="G1463" i="42"/>
  <c r="G758" i="42"/>
  <c r="G802" i="42"/>
  <c r="G705" i="42"/>
  <c r="G632" i="42"/>
  <c r="G160" i="42"/>
  <c r="G909" i="42"/>
  <c r="G630" i="42"/>
  <c r="G1210" i="42"/>
  <c r="G319" i="42"/>
  <c r="G580" i="42"/>
  <c r="G837" i="42"/>
  <c r="G1479" i="42"/>
  <c r="G259" i="42"/>
  <c r="G569" i="42"/>
  <c r="G854" i="42"/>
  <c r="G56" i="42"/>
  <c r="G459" i="42"/>
  <c r="G893" i="42"/>
  <c r="G124" i="42"/>
  <c r="G593" i="42"/>
  <c r="G1624" i="42"/>
  <c r="G263" i="42"/>
  <c r="G703" i="42"/>
  <c r="G1557" i="42"/>
  <c r="G304" i="42"/>
  <c r="G714" i="42"/>
  <c r="G178" i="42"/>
  <c r="G670" i="42"/>
  <c r="G785" i="42"/>
  <c r="G116" i="42"/>
  <c r="G736" i="42"/>
  <c r="G564" i="42"/>
  <c r="G130" i="42"/>
  <c r="G192" i="42"/>
  <c r="G1644" i="42"/>
  <c r="G779" i="42"/>
  <c r="G567" i="42"/>
  <c r="G499" i="42"/>
  <c r="G899" i="42"/>
  <c r="G648" i="42"/>
  <c r="G912" i="42"/>
  <c r="G540" i="42"/>
  <c r="G161" i="42"/>
  <c r="G270" i="42"/>
  <c r="G915" i="42"/>
  <c r="G1474" i="42"/>
  <c r="G1283" i="42"/>
  <c r="G754" i="42"/>
  <c r="G1211" i="42"/>
  <c r="G1273" i="42"/>
  <c r="G1724" i="42"/>
  <c r="G1716" i="42"/>
  <c r="G1887" i="42"/>
  <c r="G1837" i="42"/>
  <c r="G1904" i="42"/>
  <c r="G1712" i="42"/>
  <c r="G1805" i="42"/>
  <c r="G1735" i="42"/>
  <c r="G1929" i="42"/>
  <c r="G1709" i="42"/>
  <c r="G1692" i="42"/>
  <c r="G1684" i="42"/>
  <c r="G1824" i="42"/>
  <c r="G1750" i="42"/>
  <c r="G1753" i="42"/>
  <c r="G1759" i="42"/>
  <c r="G1766" i="42"/>
  <c r="G1867" i="42"/>
  <c r="G1106" i="42"/>
  <c r="G1801" i="42"/>
  <c r="G1850" i="42"/>
  <c r="G1898" i="42"/>
  <c r="G1876" i="42"/>
  <c r="G1911" i="42"/>
  <c r="G1831" i="42"/>
  <c r="G1955" i="42"/>
  <c r="G1954" i="42"/>
  <c r="G1936" i="42"/>
  <c r="G1921" i="42"/>
  <c r="G1960" i="42"/>
  <c r="G1949" i="42"/>
  <c r="G1942" i="42"/>
  <c r="G1752" i="42"/>
  <c r="G595" i="42"/>
  <c r="G341" i="42"/>
  <c r="G1602" i="42"/>
  <c r="G611" i="42"/>
  <c r="G1597" i="42"/>
  <c r="G598" i="42"/>
  <c r="G809" i="42"/>
  <c r="G1565" i="42"/>
  <c r="G421" i="42"/>
  <c r="G575" i="42"/>
  <c r="G845" i="42"/>
  <c r="G1055" i="42"/>
  <c r="G1159" i="42"/>
  <c r="G1325" i="42"/>
  <c r="G1550" i="42"/>
  <c r="G168" i="42"/>
  <c r="G440" i="42"/>
  <c r="G804" i="42"/>
  <c r="G1139" i="42"/>
  <c r="G1591" i="42"/>
  <c r="G30" i="42"/>
  <c r="G255" i="42"/>
  <c r="G596" i="42"/>
  <c r="G866" i="42"/>
  <c r="G1545" i="42"/>
  <c r="G232" i="42"/>
  <c r="G406" i="42"/>
  <c r="G832" i="42"/>
  <c r="G1618" i="42"/>
  <c r="G379" i="42"/>
  <c r="G622" i="42"/>
  <c r="G981" i="42"/>
  <c r="G1655" i="42"/>
  <c r="G378" i="42"/>
  <c r="G613" i="42"/>
  <c r="G1079" i="42"/>
  <c r="G197" i="42"/>
  <c r="G543" i="42"/>
  <c r="G1109" i="42"/>
  <c r="G323" i="42"/>
  <c r="G659" i="42"/>
  <c r="G141" i="42"/>
  <c r="G344" i="42"/>
  <c r="G738" i="42"/>
  <c r="G12" i="42"/>
  <c r="G469" i="42"/>
  <c r="G782" i="42"/>
  <c r="G283" i="42"/>
  <c r="G735" i="42"/>
  <c r="G1470" i="42"/>
  <c r="G350" i="42"/>
  <c r="G1653" i="42"/>
  <c r="G1598" i="42"/>
  <c r="G698" i="42"/>
  <c r="G886" i="42"/>
  <c r="G531" i="42"/>
  <c r="G155" i="42"/>
  <c r="G1514" i="42"/>
  <c r="G1271" i="42"/>
  <c r="G190" i="42"/>
  <c r="G327" i="42"/>
  <c r="G776" i="42"/>
  <c r="G206" i="42"/>
  <c r="G185" i="42"/>
  <c r="G797" i="42"/>
  <c r="G897" i="42"/>
  <c r="G415" i="42"/>
  <c r="G157" i="42"/>
  <c r="G1275" i="42"/>
  <c r="G1103" i="42"/>
  <c r="G474" i="42"/>
  <c r="G1104" i="42"/>
  <c r="G501" i="42"/>
  <c r="G750" i="42"/>
  <c r="G1295" i="42"/>
  <c r="G76" i="42"/>
  <c r="G467" i="42"/>
  <c r="G740" i="42"/>
  <c r="G1592" i="42"/>
  <c r="G340" i="42"/>
  <c r="G745" i="42"/>
  <c r="G1619" i="42"/>
  <c r="G538" i="42"/>
  <c r="G942" i="42"/>
  <c r="G256" i="42"/>
  <c r="G579" i="42"/>
  <c r="G1467" i="42"/>
  <c r="G252" i="42"/>
  <c r="G676" i="42"/>
  <c r="G17" i="42"/>
  <c r="G621" i="42"/>
  <c r="G764" i="42"/>
  <c r="G8" i="42"/>
  <c r="G601" i="42"/>
  <c r="G70" i="42"/>
  <c r="G9" i="42"/>
  <c r="G10" i="42"/>
  <c r="G1469" i="42"/>
  <c r="G669" i="42"/>
  <c r="G183" i="42"/>
  <c r="G1578" i="42"/>
  <c r="G1645" i="42"/>
  <c r="G759" i="42"/>
  <c r="G626" i="42"/>
  <c r="G473" i="42"/>
  <c r="G1027" i="42"/>
  <c r="G755" i="42"/>
  <c r="G793" i="42"/>
  <c r="G704" i="42"/>
  <c r="G631" i="42"/>
  <c r="G188" i="42"/>
  <c r="G906" i="42"/>
  <c r="G153" i="42"/>
  <c r="G1720" i="42"/>
  <c r="G1958" i="42"/>
  <c r="G1883" i="42"/>
  <c r="G1728" i="42"/>
  <c r="G1893" i="42"/>
  <c r="G1674" i="42"/>
  <c r="G1737" i="42"/>
  <c r="G1705" i="42"/>
  <c r="G1845" i="42"/>
  <c r="G1696" i="42"/>
  <c r="G1928" i="42"/>
  <c r="G1823" i="42"/>
  <c r="G1948" i="42"/>
  <c r="G1946" i="42"/>
  <c r="G1842" i="42"/>
  <c r="G1771" i="42"/>
  <c r="G1775" i="42"/>
  <c r="G1860" i="42"/>
  <c r="G1817" i="42"/>
  <c r="G791" i="42"/>
  <c r="G911" i="42"/>
  <c r="G1035" i="42"/>
  <c r="G910" i="42"/>
  <c r="G905" i="42"/>
  <c r="G1101" i="42"/>
  <c r="G825" i="42"/>
  <c r="G388" i="42"/>
  <c r="G647" i="42"/>
  <c r="G1017" i="42"/>
  <c r="G1665" i="42"/>
  <c r="G380" i="42"/>
  <c r="G624" i="42"/>
  <c r="G1203" i="42"/>
  <c r="G198" i="42"/>
  <c r="G544" i="42"/>
  <c r="G1291" i="42"/>
  <c r="G348" i="42"/>
  <c r="G672" i="42"/>
  <c r="G142" i="42"/>
  <c r="G375" i="42"/>
  <c r="G1090" i="42"/>
  <c r="G59" i="42"/>
  <c r="G521" i="42"/>
  <c r="G876" i="42"/>
  <c r="G347" i="42"/>
  <c r="G690" i="42"/>
  <c r="G1351" i="42"/>
  <c r="G324" i="42"/>
  <c r="G535" i="42"/>
  <c r="G691" i="42"/>
  <c r="G996" i="42"/>
  <c r="G1134" i="42"/>
  <c r="G1278" i="42"/>
  <c r="G1471" i="42"/>
  <c r="G53" i="42"/>
  <c r="G359" i="42"/>
  <c r="G699" i="42"/>
  <c r="G1050" i="42"/>
  <c r="G1546" i="42"/>
  <c r="G1660" i="42"/>
  <c r="G237" i="42"/>
  <c r="G412" i="42"/>
  <c r="G859" i="42"/>
  <c r="G1301" i="42"/>
  <c r="G204" i="42"/>
  <c r="G401" i="42"/>
  <c r="G720" i="42"/>
  <c r="G1543" i="42"/>
  <c r="G321" i="42"/>
  <c r="G583" i="42"/>
  <c r="G844" i="42"/>
  <c r="G1503" i="42"/>
  <c r="G260" i="42"/>
  <c r="G570" i="42"/>
  <c r="G855" i="42"/>
  <c r="G140" i="42"/>
  <c r="G461" i="42"/>
  <c r="G930" i="42"/>
  <c r="G131" i="42"/>
  <c r="G594" i="42"/>
  <c r="G57" i="42"/>
  <c r="G322" i="42"/>
  <c r="G715" i="42"/>
  <c r="G1601" i="42"/>
  <c r="G352" i="42"/>
  <c r="G722" i="42"/>
  <c r="G179" i="42"/>
  <c r="G678" i="42"/>
  <c r="G1080" i="42"/>
  <c r="G251" i="42"/>
  <c r="G867" i="42"/>
  <c r="G887" i="42"/>
  <c r="G387" i="42"/>
  <c r="G620" i="42"/>
  <c r="G243" i="42"/>
  <c r="G14" i="42"/>
  <c r="G786" i="42"/>
  <c r="G774" i="42"/>
  <c r="G1650" i="42"/>
  <c r="G189" i="42"/>
  <c r="G1649" i="42"/>
  <c r="G667" i="42"/>
  <c r="G1030" i="42"/>
  <c r="G1512" i="42"/>
  <c r="G820" i="42"/>
  <c r="G1209" i="42"/>
  <c r="G1404" i="42"/>
  <c r="G1406" i="42"/>
  <c r="G1033" i="42"/>
  <c r="G799" i="42"/>
  <c r="G627" i="42"/>
  <c r="G455" i="42"/>
  <c r="G700" i="42"/>
  <c r="G1110" i="42"/>
  <c r="G36" i="42"/>
  <c r="G398" i="42"/>
  <c r="G646" i="42"/>
  <c r="G1288" i="42"/>
  <c r="G238" i="42"/>
  <c r="G554" i="42"/>
  <c r="G1305" i="42"/>
  <c r="G374" i="42"/>
  <c r="G739" i="42"/>
  <c r="G149" i="42"/>
  <c r="G530" i="42"/>
  <c r="G1095" i="42"/>
  <c r="G78" i="42"/>
  <c r="G542" i="42"/>
  <c r="G1292" i="42"/>
  <c r="G354" i="42"/>
  <c r="G713" i="42"/>
  <c r="G1309" i="42"/>
  <c r="G346" i="42"/>
  <c r="G1626" i="42"/>
  <c r="G1556" i="42"/>
  <c r="G697" i="42"/>
  <c r="G842" i="42"/>
  <c r="G525" i="42"/>
  <c r="G111" i="42"/>
  <c r="G1107" i="42"/>
  <c r="G1270" i="42"/>
  <c r="G72" i="42"/>
  <c r="G207" i="42"/>
  <c r="G221" i="42"/>
  <c r="G914" i="42"/>
  <c r="G184" i="42"/>
  <c r="G578" i="42"/>
  <c r="G1094" i="42"/>
  <c r="G165" i="42"/>
  <c r="G508" i="42"/>
  <c r="G908" i="42"/>
  <c r="G801" i="42"/>
  <c r="G218" i="42"/>
  <c r="G1871" i="42"/>
  <c r="G1872" i="42"/>
  <c r="G1905" i="42"/>
  <c r="G1889" i="42"/>
  <c r="G1914" i="42"/>
  <c r="G1683" i="42"/>
  <c r="G1700" i="42"/>
  <c r="G1702" i="42"/>
  <c r="G1690" i="42"/>
  <c r="G1924" i="42"/>
  <c r="G1938" i="42"/>
  <c r="G1744" i="42"/>
  <c r="G1797" i="42"/>
  <c r="G1790" i="42"/>
  <c r="G1770" i="42"/>
  <c r="G1755" i="42"/>
  <c r="G1868" i="42"/>
  <c r="G1863" i="42"/>
  <c r="G1034" i="42"/>
  <c r="G1721" i="42"/>
  <c r="G1670" i="42"/>
  <c r="G1884" i="42"/>
  <c r="G1803" i="42"/>
  <c r="G1899" i="42"/>
  <c r="G1675" i="42"/>
  <c r="G1738" i="42"/>
  <c r="G1713" i="42"/>
  <c r="G1917" i="42"/>
  <c r="G1706" i="42"/>
  <c r="G1937" i="42"/>
  <c r="G1825" i="42"/>
  <c r="G1688" i="42"/>
  <c r="G1834" i="42"/>
  <c r="G1789" i="42"/>
  <c r="G1773" i="42"/>
  <c r="G1779" i="42"/>
  <c r="G1820" i="42"/>
  <c r="G1748" i="42"/>
  <c r="G1778" i="42"/>
  <c r="G1857" i="42"/>
  <c r="G752" i="42"/>
  <c r="G1643" i="42"/>
  <c r="G353" i="42"/>
  <c r="G31" i="42"/>
  <c r="G1620" i="42"/>
  <c r="G737" i="42"/>
  <c r="G1036" i="42"/>
  <c r="G638" i="42"/>
  <c r="G156" i="42"/>
  <c r="G1576" i="42"/>
  <c r="G1281" i="42"/>
  <c r="G385" i="42"/>
  <c r="G566" i="42"/>
  <c r="G1473" i="42"/>
  <c r="G257" i="42"/>
  <c r="G416" i="42"/>
  <c r="G1213" i="42"/>
  <c r="G1025" i="42"/>
  <c r="G509" i="42"/>
  <c r="G896" i="42"/>
  <c r="G628" i="42"/>
  <c r="G798" i="42"/>
  <c r="G1100" i="42"/>
  <c r="G1879" i="42"/>
  <c r="G1881" i="42"/>
  <c r="G1672" i="42"/>
  <c r="G1891" i="42"/>
  <c r="G1916" i="42"/>
  <c r="G1731" i="42"/>
  <c r="G1703" i="42"/>
  <c r="G1828" i="42"/>
  <c r="G1693" i="42"/>
  <c r="G1926" i="42"/>
  <c r="G1798" i="42"/>
  <c r="G1840" i="42"/>
  <c r="G1944" i="42"/>
  <c r="G1749" i="42"/>
  <c r="G1768" i="42"/>
  <c r="G1767" i="42"/>
  <c r="G1819" i="42"/>
  <c r="G1848" i="42"/>
  <c r="G821" i="42"/>
  <c r="G1870" i="42"/>
  <c r="G1852" i="42"/>
  <c r="G1903" i="42"/>
  <c r="G1888" i="42"/>
  <c r="G1913" i="42"/>
  <c r="G1673" i="42"/>
  <c r="G1677" i="42"/>
  <c r="G1699" i="42"/>
  <c r="G1952" i="42"/>
  <c r="G1923" i="42"/>
  <c r="G1833" i="42"/>
  <c r="G1681" i="42"/>
  <c r="G1796" i="42"/>
  <c r="G1680" i="42"/>
  <c r="G1764" i="42"/>
  <c r="G1869" i="42"/>
  <c r="G1821" i="42"/>
  <c r="G1846" i="42"/>
  <c r="G823" i="42"/>
  <c r="G1725" i="42"/>
  <c r="G1717" i="42"/>
  <c r="G1894" i="42"/>
  <c r="G1838" i="42"/>
  <c r="G1907" i="42"/>
  <c r="G1733" i="42"/>
  <c r="G1809" i="42"/>
  <c r="G1736" i="42"/>
  <c r="G1932" i="42"/>
  <c r="G1740" i="42"/>
  <c r="G1695" i="42"/>
  <c r="G1685" i="42"/>
  <c r="G1826" i="42"/>
  <c r="G1751" i="42"/>
  <c r="G1761" i="42"/>
  <c r="G1784" i="42"/>
  <c r="G1756" i="42"/>
  <c r="G1861" i="42"/>
  <c r="G783" i="42"/>
  <c r="G65" i="42"/>
  <c r="G679" i="42"/>
  <c r="G144" i="42"/>
  <c r="G25" i="42"/>
  <c r="G79" i="42"/>
  <c r="G1600" i="42"/>
  <c r="G728" i="42"/>
  <c r="G305" i="42"/>
  <c r="G64" i="42"/>
  <c r="G539" i="42"/>
  <c r="G113" i="42"/>
  <c r="G724" i="42"/>
  <c r="G777" i="42"/>
  <c r="G1575" i="42"/>
  <c r="G795" i="42"/>
  <c r="G803" i="42"/>
  <c r="G763" i="42"/>
  <c r="G664" i="42"/>
  <c r="G828" i="42"/>
  <c r="G68" i="42"/>
  <c r="G1102" i="42"/>
  <c r="G1722" i="42"/>
  <c r="G1671" i="42"/>
  <c r="G1885" i="42"/>
  <c r="G1829" i="42"/>
  <c r="G1900" i="42"/>
  <c r="G1676" i="42"/>
  <c r="G1763" i="42"/>
  <c r="G1714" i="42"/>
  <c r="G1918" i="42"/>
  <c r="G1707" i="42"/>
  <c r="G1950" i="42"/>
  <c r="G1939" i="42"/>
  <c r="G1689" i="42"/>
  <c r="G1835" i="42"/>
  <c r="G1793" i="42"/>
  <c r="G1785" i="42"/>
  <c r="G1780" i="42"/>
  <c r="G1849" i="42"/>
  <c r="G822" i="42"/>
  <c r="G1718" i="42"/>
  <c r="G1880" i="42"/>
  <c r="G1882" i="42"/>
  <c r="G1715" i="42"/>
  <c r="G1892" i="42"/>
  <c r="G1959" i="42"/>
  <c r="G1734" i="42"/>
  <c r="G1704" i="42"/>
  <c r="G1832" i="42"/>
  <c r="G1694" i="42"/>
  <c r="G1927" i="42"/>
  <c r="G1806" i="42"/>
  <c r="G1941" i="42"/>
  <c r="G1945" i="42"/>
  <c r="G1841" i="42"/>
  <c r="G1769" i="42"/>
  <c r="G1774" i="42"/>
  <c r="G1847" i="42"/>
  <c r="G1816" i="42"/>
  <c r="G1782" i="42"/>
  <c r="G1864" i="42"/>
  <c r="G901" i="42"/>
  <c r="G152" i="42"/>
  <c r="G818" i="42"/>
  <c r="G725" i="42"/>
  <c r="G180" i="42"/>
  <c r="G384" i="42"/>
  <c r="G13" i="42"/>
  <c r="G1627" i="42"/>
  <c r="G600" i="42"/>
  <c r="G546" i="42"/>
  <c r="G1466" i="42"/>
  <c r="G1284" i="42"/>
  <c r="G1513" i="42"/>
  <c r="G1582" i="42"/>
  <c r="G241" i="42"/>
  <c r="G796" i="42"/>
  <c r="G576" i="42"/>
  <c r="G817" i="42"/>
  <c r="G702" i="42"/>
  <c r="G158" i="42"/>
  <c r="G904" i="42"/>
  <c r="G762" i="42"/>
  <c r="G1726" i="42"/>
  <c r="G1719" i="42"/>
  <c r="G1895" i="42"/>
  <c r="G1854" i="42"/>
  <c r="G1908" i="42"/>
  <c r="G1799" i="42"/>
  <c r="G1812" i="42"/>
  <c r="G1739" i="42"/>
  <c r="G1933" i="42"/>
  <c r="G1807" i="42"/>
  <c r="G1697" i="42"/>
  <c r="G1686" i="42"/>
  <c r="G1827" i="42"/>
  <c r="G1795" i="42"/>
  <c r="G1786" i="42"/>
  <c r="G1747" i="42"/>
  <c r="G1776" i="42"/>
  <c r="G1856" i="42"/>
  <c r="G800" i="42"/>
  <c r="G1723" i="42"/>
  <c r="G1711" i="42"/>
  <c r="G1886" i="42"/>
  <c r="G1830" i="42"/>
  <c r="G1901" i="42"/>
  <c r="G1682" i="42"/>
  <c r="G1804" i="42"/>
  <c r="G1732" i="42"/>
  <c r="G1920" i="42"/>
  <c r="G1708" i="42"/>
  <c r="G1953" i="42"/>
  <c r="G1940" i="42"/>
  <c r="G1822" i="42"/>
  <c r="G1762" i="42"/>
  <c r="G1794" i="42"/>
  <c r="G1843" i="42"/>
  <c r="G1781" i="42"/>
  <c r="G1859" i="42"/>
  <c r="G629" i="42"/>
  <c r="G1105" i="42"/>
  <c r="G1878" i="42"/>
  <c r="G1873" i="42"/>
  <c r="G1906" i="42"/>
  <c r="G1890" i="42"/>
  <c r="G1915" i="42"/>
  <c r="G1710" i="42"/>
  <c r="G1701" i="42"/>
  <c r="G1811" i="42"/>
  <c r="G1691" i="42"/>
  <c r="G1925" i="42"/>
  <c r="G1741" i="42"/>
  <c r="G1839" i="42"/>
  <c r="G1943" i="42"/>
  <c r="G1791" i="42"/>
  <c r="G1772" i="42"/>
  <c r="G1757" i="42"/>
  <c r="G1818" i="42"/>
  <c r="G1865" i="42"/>
  <c r="G686" i="42"/>
  <c r="G1081" i="42"/>
  <c r="G326" i="42"/>
  <c r="G1476" i="42"/>
  <c r="G1125" i="42"/>
  <c r="G523" i="42"/>
  <c r="G813" i="42"/>
  <c r="G284" i="42"/>
  <c r="G26" i="42"/>
  <c r="G787" i="42"/>
  <c r="G775" i="42"/>
  <c r="G15" i="42"/>
  <c r="G193" i="42"/>
  <c r="G219" i="42"/>
  <c r="G794" i="42"/>
  <c r="G1031" i="42"/>
  <c r="G511" i="42"/>
  <c r="G900" i="42"/>
  <c r="G1465" i="42"/>
  <c r="G1464" i="42"/>
  <c r="G475" i="42"/>
  <c r="G1212" i="42"/>
  <c r="G826" i="42"/>
  <c r="G1853" i="42"/>
  <c r="G1851" i="42"/>
  <c r="G1902" i="42"/>
  <c r="G1877" i="42"/>
  <c r="G1912" i="42"/>
  <c r="G1957" i="42"/>
  <c r="G1956" i="42"/>
  <c r="G1698" i="42"/>
  <c r="G1951" i="42"/>
  <c r="G1922" i="42"/>
  <c r="G1678" i="42"/>
  <c r="G1679" i="42"/>
  <c r="G1687" i="42"/>
  <c r="G1844" i="42"/>
  <c r="G1760" i="42"/>
  <c r="G1783" i="42"/>
  <c r="G1815" i="42"/>
  <c r="G1866" i="42"/>
  <c r="G216" i="42"/>
  <c r="G1727" i="42"/>
  <c r="G1802" i="42"/>
  <c r="G1896" i="42"/>
  <c r="G1874" i="42"/>
  <c r="G1909" i="42"/>
  <c r="G1808" i="42"/>
  <c r="G1813" i="42"/>
  <c r="G1930" i="42"/>
  <c r="G1934" i="42"/>
  <c r="G1810" i="42"/>
  <c r="G1729" i="42"/>
  <c r="G1742" i="42"/>
  <c r="G1947" i="42"/>
  <c r="G1792" i="42"/>
  <c r="G1787" i="42"/>
  <c r="G1754" i="42"/>
  <c r="G1765" i="42"/>
  <c r="G1858" i="42"/>
  <c r="G2115" i="42"/>
  <c r="G2197" i="42"/>
  <c r="G2220" i="42"/>
  <c r="G2251" i="42"/>
  <c r="G1969" i="42"/>
  <c r="G2137" i="42"/>
  <c r="G2199" i="42"/>
  <c r="G2230" i="42"/>
  <c r="G2253" i="42"/>
  <c r="G2032" i="42"/>
  <c r="G2186" i="42"/>
  <c r="G2213" i="42"/>
  <c r="G2247" i="42"/>
  <c r="G2112" i="42"/>
  <c r="G2194" i="42"/>
  <c r="G2215" i="42"/>
  <c r="G2249" i="42"/>
  <c r="G2114" i="42"/>
  <c r="G2196" i="42"/>
  <c r="G2216" i="42"/>
  <c r="G2250" i="42"/>
  <c r="G2011" i="42"/>
  <c r="G2170" i="42"/>
  <c r="G2208" i="42"/>
  <c r="G2243" i="42"/>
  <c r="G2016" i="42"/>
  <c r="G2177" i="42"/>
  <c r="G2210" i="42"/>
  <c r="G2245" i="42"/>
  <c r="G1973" i="42"/>
  <c r="G2149" i="42"/>
  <c r="G2204" i="42"/>
  <c r="G2236" i="42"/>
  <c r="G1978" i="42"/>
  <c r="G2166" i="42"/>
  <c r="G2206" i="42"/>
  <c r="G2240" i="42"/>
  <c r="G1961" i="42"/>
  <c r="G2025" i="42"/>
  <c r="G2070" i="42"/>
  <c r="G2088" i="42"/>
  <c r="G2109" i="42"/>
  <c r="G2132" i="42"/>
  <c r="G2153" i="42"/>
  <c r="G2200" i="42"/>
  <c r="G2232" i="42"/>
  <c r="G2009" i="42"/>
  <c r="G2059" i="42"/>
  <c r="G2156" i="42"/>
  <c r="G2023" i="42"/>
  <c r="G2003" i="42"/>
  <c r="G1985" i="42"/>
  <c r="G2239" i="42"/>
  <c r="G2205" i="42"/>
  <c r="G2152" i="42"/>
  <c r="G1977" i="42"/>
  <c r="G1975" i="42"/>
  <c r="G1983" i="42"/>
  <c r="G2052" i="42"/>
  <c r="G2080" i="42"/>
  <c r="G2098" i="42"/>
  <c r="G2126" i="42"/>
  <c r="G2145" i="42"/>
  <c r="G2179" i="42"/>
  <c r="G2224" i="42"/>
  <c r="G2039" i="42"/>
  <c r="G2102" i="42"/>
  <c r="G2189" i="42"/>
  <c r="G2004" i="42"/>
  <c r="G2019" i="42"/>
  <c r="G1990" i="42"/>
  <c r="G2246" i="42"/>
  <c r="G2211" i="42"/>
  <c r="G2178" i="42"/>
  <c r="G2027" i="42"/>
  <c r="G1972" i="42"/>
  <c r="G2037" i="42"/>
  <c r="G2074" i="42"/>
  <c r="G2092" i="42"/>
  <c r="G2116" i="42"/>
  <c r="G2138" i="42"/>
  <c r="G2159" i="42"/>
  <c r="G2217" i="42"/>
  <c r="G2238" i="42"/>
  <c r="G2022" i="42"/>
  <c r="G2066" i="42"/>
  <c r="G2176" i="42"/>
  <c r="G2055" i="42"/>
  <c r="G2173" i="42"/>
  <c r="G1992" i="42"/>
  <c r="G2252" i="42"/>
  <c r="G2227" i="42"/>
  <c r="G2198" i="42"/>
  <c r="G2136" i="42"/>
  <c r="G2014" i="42"/>
  <c r="G2067" i="42"/>
  <c r="G2086" i="42"/>
  <c r="G2107" i="42"/>
  <c r="G2130" i="42"/>
  <c r="G2150" i="42"/>
  <c r="G2192" i="42"/>
  <c r="G2229" i="42"/>
  <c r="G2005" i="42"/>
  <c r="G2057" i="42"/>
  <c r="G2125" i="42"/>
  <c r="G1986" i="42"/>
  <c r="G2050" i="42"/>
  <c r="G2207" i="42"/>
  <c r="G2006" i="42"/>
  <c r="B2270" i="43" l="1"/>
  <c r="G2255" i="42"/>
</calcChain>
</file>

<file path=xl/sharedStrings.xml><?xml version="1.0" encoding="utf-8"?>
<sst xmlns="http://schemas.openxmlformats.org/spreadsheetml/2006/main" count="168" uniqueCount="87">
  <si>
    <t>NOx[g/s]</t>
  </si>
  <si>
    <t>CO2[g/s]</t>
  </si>
  <si>
    <t>PM[mg/s]</t>
  </si>
  <si>
    <t>Real Time</t>
  </si>
  <si>
    <t>HC[mg/s]</t>
  </si>
  <si>
    <t>CO[mg/s]</t>
  </si>
  <si>
    <t>Fuel[g/s]</t>
  </si>
  <si>
    <t>Modes</t>
  </si>
  <si>
    <t>RPM</t>
  </si>
  <si>
    <t>MAP[kPa]</t>
  </si>
  <si>
    <t>NO[kg/gal]</t>
  </si>
  <si>
    <t>HC[g/gal]</t>
  </si>
  <si>
    <t>CO[g/gal]</t>
  </si>
  <si>
    <t>CO2[kg/gal]</t>
  </si>
  <si>
    <t>PM[g/gal]</t>
  </si>
  <si>
    <t>Max</t>
  </si>
  <si>
    <t>Average</t>
  </si>
  <si>
    <t>Min</t>
  </si>
  <si>
    <t>Norm. MAP</t>
  </si>
  <si>
    <t>Overall</t>
  </si>
  <si>
    <t>Clock</t>
  </si>
  <si>
    <t>Time (s)</t>
  </si>
  <si>
    <t>Idle</t>
  </si>
  <si>
    <t>Non-Idle</t>
  </si>
  <si>
    <t>Total</t>
  </si>
  <si>
    <t>Op. Eff.</t>
  </si>
  <si>
    <t>NO(g/hr)</t>
  </si>
  <si>
    <t>HC(g/hr)</t>
  </si>
  <si>
    <t>CO(g/hr)</t>
  </si>
  <si>
    <t>CO2(g/hr)</t>
  </si>
  <si>
    <t>PM(g/hr)</t>
  </si>
  <si>
    <t>NO(g/gal)</t>
  </si>
  <si>
    <t>HC(g/gal)</t>
  </si>
  <si>
    <t>CO(g/gal)</t>
  </si>
  <si>
    <t>CO2(kg/gal)</t>
  </si>
  <si>
    <t>PM(g/gal)</t>
  </si>
  <si>
    <t>Fuel[gal/hr]</t>
  </si>
  <si>
    <t>HC[g/s]</t>
  </si>
  <si>
    <t>CO[g/s]</t>
  </si>
  <si>
    <t>Idle (hr)</t>
  </si>
  <si>
    <t>Non-Idle (hr)</t>
  </si>
  <si>
    <t>Op.Eff. (%)</t>
  </si>
  <si>
    <t>Fuel</t>
  </si>
  <si>
    <t>CO2</t>
  </si>
  <si>
    <t>Norm Fuel</t>
  </si>
  <si>
    <t>Norm Nox</t>
  </si>
  <si>
    <t>Norm HC</t>
  </si>
  <si>
    <t>Norm CO2</t>
  </si>
  <si>
    <t>Norm PM</t>
  </si>
  <si>
    <t>Norm NO</t>
  </si>
  <si>
    <t>Norm CO</t>
  </si>
  <si>
    <t>Count</t>
  </si>
  <si>
    <t>Fuel (g/s)</t>
  </si>
  <si>
    <t>%</t>
  </si>
  <si>
    <t>Load</t>
  </si>
  <si>
    <t>Wt. Av. Fuel</t>
  </si>
  <si>
    <t>Cumulative</t>
  </si>
  <si>
    <t>Wt. Av. MAP</t>
  </si>
  <si>
    <t>EF (g/hr) = EF (g/hp-hr) x HP (hp) x LF (%)</t>
  </si>
  <si>
    <t>Equipment</t>
  </si>
  <si>
    <t>Tier</t>
  </si>
  <si>
    <t>HP</t>
  </si>
  <si>
    <t>EF</t>
  </si>
  <si>
    <t>LF</t>
  </si>
  <si>
    <t>ER</t>
  </si>
  <si>
    <t>NONROAD</t>
  </si>
  <si>
    <t>Field</t>
  </si>
  <si>
    <t>DF</t>
  </si>
  <si>
    <t>TF</t>
  </si>
  <si>
    <t>EF (g/hp-hr) = Efss x TF x DF</t>
  </si>
  <si>
    <t>Age</t>
  </si>
  <si>
    <t>Load Factor</t>
  </si>
  <si>
    <t>Nonroad</t>
  </si>
  <si>
    <t>Emission Rate</t>
  </si>
  <si>
    <t>% Diff.</t>
  </si>
  <si>
    <t>% Diff</t>
  </si>
  <si>
    <t xml:space="preserve">HP = </t>
  </si>
  <si>
    <t>Nox (g/hp-hr)</t>
  </si>
  <si>
    <t>St. Dev.</t>
  </si>
  <si>
    <t>COV</t>
  </si>
  <si>
    <t>HC (g/hp-hr)</t>
  </si>
  <si>
    <t>CO (g/hp-hr)</t>
  </si>
  <si>
    <t>CO2 (g/hp-hr)</t>
  </si>
  <si>
    <t>PM (g/hp-hr)</t>
  </si>
  <si>
    <t>Norm. MAP (normalized manifold absolute pressure / clutch)</t>
  </si>
  <si>
    <t>RPM (rotation per minute)</t>
  </si>
  <si>
    <t>TEMP[C] temperatur lingkungan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</si>
</sst>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[$-409]h:mm:ss\ AM/PM;@"/>
    <numFmt numFmtId="166" formatCode="0.0000"/>
    <numFmt numFmtId="167" formatCode="0.00000"/>
    <numFmt numFmtId="168" formatCode="0.0"/>
    <numFmt numFmtId="169" formatCode="0.000"/>
  </numFmts>
  <fonts count="11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9"/>
      <color theme="1"/>
      <name val="Times New Roman"/>
      <family val="1"/>
    </font>
    <font>
      <b/>
      <sz val="11"/>
      <name val="돋움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4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6" fillId="0" borderId="0" xfId="0" applyNumberFormat="1" applyFont="1" applyFill="1" applyAlignment="1">
      <alignment horizontal="right"/>
    </xf>
    <xf numFmtId="165" fontId="4" fillId="0" borderId="0" xfId="0" applyNumberFormat="1" applyFont="1" applyFill="1" applyAlignment="1">
      <alignment horizontal="right" vertical="center"/>
    </xf>
    <xf numFmtId="0" fontId="3" fillId="0" borderId="0" xfId="0" applyNumberFormat="1" applyFont="1" applyFill="1" applyAlignment="1">
      <alignment horizontal="right"/>
    </xf>
    <xf numFmtId="0" fontId="4" fillId="0" borderId="0" xfId="0" applyNumberFormat="1" applyFont="1" applyFill="1" applyAlignment="1">
      <alignment horizontal="right" vertical="center"/>
    </xf>
    <xf numFmtId="165" fontId="5" fillId="0" borderId="0" xfId="0" applyNumberFormat="1" applyFont="1" applyFill="1" applyAlignment="1">
      <alignment horizontal="right"/>
    </xf>
    <xf numFmtId="0" fontId="7" fillId="0" borderId="0" xfId="0" applyFont="1" applyFill="1" applyAlignment="1">
      <alignment horizontal="right" vertical="center"/>
    </xf>
    <xf numFmtId="165" fontId="7" fillId="0" borderId="0" xfId="0" applyNumberFormat="1" applyFont="1" applyFill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0" fontId="5" fillId="0" borderId="0" xfId="0" applyFont="1" applyFill="1">
      <alignment vertical="center"/>
    </xf>
    <xf numFmtId="0" fontId="5" fillId="0" borderId="0" xfId="0" applyNumberFormat="1" applyFont="1" applyFill="1" applyAlignment="1">
      <alignment horizontal="right" vertical="center"/>
    </xf>
    <xf numFmtId="9" fontId="8" fillId="0" borderId="0" xfId="2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" fontId="7" fillId="0" borderId="0" xfId="0" applyNumberFormat="1" applyFont="1" applyFill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2" fontId="7" fillId="0" borderId="0" xfId="0" applyNumberFormat="1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7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9" fontId="7" fillId="0" borderId="0" xfId="2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NumberFormat="1" applyFont="1" applyFill="1" applyAlignment="1">
      <alignment horizontal="center" vertical="center"/>
    </xf>
    <xf numFmtId="166" fontId="8" fillId="0" borderId="0" xfId="0" applyNumberFormat="1" applyFont="1" applyFill="1" applyAlignment="1">
      <alignment horizontal="center" vertical="center"/>
    </xf>
    <xf numFmtId="165" fontId="5" fillId="0" borderId="0" xfId="0" applyNumberFormat="1" applyFont="1" applyFill="1" applyAlignment="1">
      <alignment horizontal="center" vertical="center"/>
    </xf>
    <xf numFmtId="165" fontId="8" fillId="0" borderId="0" xfId="0" applyNumberFormat="1" applyFont="1" applyFill="1" applyAlignment="1">
      <alignment horizontal="right" vertical="center"/>
    </xf>
    <xf numFmtId="167" fontId="8" fillId="0" borderId="0" xfId="0" applyNumberFormat="1" applyFont="1" applyFill="1" applyAlignment="1">
      <alignment horizontal="center" vertical="center"/>
    </xf>
    <xf numFmtId="0" fontId="8" fillId="0" borderId="0" xfId="0" applyFont="1" applyFill="1">
      <alignment vertical="center"/>
    </xf>
    <xf numFmtId="2" fontId="7" fillId="0" borderId="0" xfId="1" applyNumberFormat="1" applyFont="1" applyFill="1" applyAlignment="1">
      <alignment horizontal="center" vertical="center"/>
    </xf>
    <xf numFmtId="166" fontId="7" fillId="0" borderId="0" xfId="0" applyNumberFormat="1" applyFont="1" applyFill="1" applyAlignment="1">
      <alignment horizontal="center" vertical="center"/>
    </xf>
    <xf numFmtId="166" fontId="7" fillId="0" borderId="0" xfId="1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9" fontId="7" fillId="0" borderId="0" xfId="0" applyNumberFormat="1" applyFont="1" applyFill="1" applyBorder="1" applyAlignment="1">
      <alignment horizontal="center" vertical="center"/>
    </xf>
    <xf numFmtId="0" fontId="7" fillId="0" borderId="0" xfId="2" applyNumberFormat="1" applyFont="1" applyFill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168" fontId="7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2" borderId="0" xfId="0" applyNumberFormat="1" applyFont="1" applyFill="1" applyAlignment="1">
      <alignment horizontal="right"/>
    </xf>
    <xf numFmtId="165" fontId="4" fillId="2" borderId="0" xfId="0" applyNumberFormat="1" applyFont="1" applyFill="1" applyAlignment="1">
      <alignment horizontal="right" vertical="center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7" fillId="2" borderId="0" xfId="0" applyFont="1" applyFill="1" applyAlignment="1">
      <alignment horizontal="right" vertical="center"/>
    </xf>
    <xf numFmtId="165" fontId="7" fillId="2" borderId="0" xfId="0" applyNumberFormat="1" applyFont="1" applyFill="1" applyAlignment="1">
      <alignment horizontal="right" vertical="center"/>
    </xf>
    <xf numFmtId="0" fontId="4" fillId="2" borderId="0" xfId="0" applyNumberFormat="1" applyFont="1" applyFill="1" applyAlignment="1">
      <alignment horizontal="right" vertical="center"/>
    </xf>
    <xf numFmtId="165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right"/>
    </xf>
    <xf numFmtId="1" fontId="7" fillId="0" borderId="0" xfId="2" applyNumberFormat="1" applyFont="1" applyFill="1" applyAlignment="1">
      <alignment horizontal="center" vertical="center"/>
    </xf>
    <xf numFmtId="2" fontId="7" fillId="0" borderId="0" xfId="2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9" fontId="5" fillId="0" borderId="0" xfId="2" applyFont="1" applyFill="1" applyAlignment="1">
      <alignment horizontal="center" vertical="center"/>
    </xf>
    <xf numFmtId="169" fontId="7" fillId="0" borderId="0" xfId="0" applyNumberFormat="1" applyFont="1" applyFill="1" applyAlignment="1">
      <alignment horizontal="center" vertical="center"/>
    </xf>
    <xf numFmtId="169" fontId="7" fillId="0" borderId="0" xfId="1" applyNumberFormat="1" applyFont="1" applyFill="1" applyAlignment="1">
      <alignment horizontal="center" vertical="center"/>
    </xf>
    <xf numFmtId="169" fontId="7" fillId="0" borderId="0" xfId="2" applyNumberFormat="1" applyFont="1" applyFill="1" applyAlignment="1">
      <alignment horizontal="center" vertical="center"/>
    </xf>
    <xf numFmtId="165" fontId="8" fillId="0" borderId="0" xfId="0" applyNumberFormat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center"/>
    </xf>
    <xf numFmtId="10" fontId="7" fillId="0" borderId="0" xfId="0" applyNumberFormat="1" applyFont="1" applyFill="1" applyAlignment="1">
      <alignment horizontal="center" vertical="center"/>
    </xf>
    <xf numFmtId="10" fontId="4" fillId="0" borderId="0" xfId="0" applyNumberFormat="1" applyFont="1" applyFill="1" applyAlignment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2" fontId="8" fillId="0" borderId="0" xfId="2" applyNumberFormat="1" applyFont="1" applyFill="1" applyAlignment="1">
      <alignment horizontal="center" vertical="center"/>
    </xf>
    <xf numFmtId="166" fontId="8" fillId="0" borderId="0" xfId="2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5" fillId="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65" fontId="5" fillId="2" borderId="0" xfId="0" applyNumberFormat="1" applyFont="1" applyFill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NOx (g/s)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NOx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1283464566929133"/>
                  <c:y val="-2.2214202391367746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Sheet1!$I$2260:$I$2269</c:f>
              <c:numCache>
                <c:formatCode>0.00</c:formatCode>
                <c:ptCount val="10"/>
                <c:pt idx="0">
                  <c:v>2.7240056304104834E-2</c:v>
                </c:pt>
                <c:pt idx="1">
                  <c:v>3.9125433201742346E-2</c:v>
                </c:pt>
                <c:pt idx="2">
                  <c:v>4.358115913543463E-2</c:v>
                </c:pt>
                <c:pt idx="3">
                  <c:v>4.3097392318555278E-2</c:v>
                </c:pt>
                <c:pt idx="4">
                  <c:v>4.6990212897293271E-2</c:v>
                </c:pt>
                <c:pt idx="5">
                  <c:v>4.9336600878585761E-2</c:v>
                </c:pt>
                <c:pt idx="6">
                  <c:v>5.5866498894678651E-2</c:v>
                </c:pt>
                <c:pt idx="7">
                  <c:v>7.1909824315931431E-2</c:v>
                </c:pt>
                <c:pt idx="8">
                  <c:v>7.2770527783006508E-2</c:v>
                </c:pt>
                <c:pt idx="9">
                  <c:v>7.9161234933258023E-2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88376208"/>
        <c:axId val="-888374576"/>
      </c:scatterChart>
      <c:valAx>
        <c:axId val="-88837620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888374576"/>
        <c:crosses val="autoZero"/>
        <c:crossBetween val="midCat"/>
      </c:valAx>
      <c:valAx>
        <c:axId val="-8883745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888376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Fuel (g/s)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9304680664916885"/>
                  <c:y val="4.3618401866433364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Sheet1!$G$2260:$G$2269</c:f>
              <c:numCache>
                <c:formatCode>0.00</c:formatCode>
                <c:ptCount val="10"/>
                <c:pt idx="0">
                  <c:v>0.53956274155072159</c:v>
                </c:pt>
                <c:pt idx="1">
                  <c:v>0.90262127851845608</c:v>
                </c:pt>
                <c:pt idx="2">
                  <c:v>1.1388805815459677</c:v>
                </c:pt>
                <c:pt idx="3">
                  <c:v>1.3425172200588855</c:v>
                </c:pt>
                <c:pt idx="4">
                  <c:v>1.5142949890887809</c:v>
                </c:pt>
                <c:pt idx="5">
                  <c:v>1.6518817329501136</c:v>
                </c:pt>
                <c:pt idx="6">
                  <c:v>2.125253512889766</c:v>
                </c:pt>
                <c:pt idx="7">
                  <c:v>2.3536357091573148</c:v>
                </c:pt>
                <c:pt idx="8">
                  <c:v>2.7968517333808962</c:v>
                </c:pt>
                <c:pt idx="9">
                  <c:v>3.0546487920184693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88371312"/>
        <c:axId val="-940130144"/>
      </c:scatterChart>
      <c:valAx>
        <c:axId val="-88837131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940130144"/>
        <c:crosses val="autoZero"/>
        <c:crossBetween val="midCat"/>
      </c:valAx>
      <c:valAx>
        <c:axId val="-9401301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8883713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HC (g/s)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7.6143919510061248E-2"/>
                  <c:y val="-8.2367308253135027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Sheet1!$K$2260:$K$2269</c:f>
              <c:numCache>
                <c:formatCode>0.000</c:formatCode>
                <c:ptCount val="10"/>
                <c:pt idx="0">
                  <c:v>3.0955716821815891E-3</c:v>
                </c:pt>
                <c:pt idx="1">
                  <c:v>4.5170541918516435E-3</c:v>
                </c:pt>
                <c:pt idx="2">
                  <c:v>6.0023059528087723E-3</c:v>
                </c:pt>
                <c:pt idx="3">
                  <c:v>8.5896900104499782E-3</c:v>
                </c:pt>
                <c:pt idx="4">
                  <c:v>9.1717823220367738E-3</c:v>
                </c:pt>
                <c:pt idx="5">
                  <c:v>6.1901455561395478E-3</c:v>
                </c:pt>
                <c:pt idx="6">
                  <c:v>8.859787447848327E-3</c:v>
                </c:pt>
                <c:pt idx="7">
                  <c:v>9.0188200966644719E-3</c:v>
                </c:pt>
                <c:pt idx="8">
                  <c:v>9.1156545414343686E-3</c:v>
                </c:pt>
                <c:pt idx="9">
                  <c:v>1.2740230996545077E-2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11984"/>
        <c:axId val="-754613616"/>
      </c:scatterChart>
      <c:valAx>
        <c:axId val="-75461198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13616"/>
        <c:crosses val="autoZero"/>
        <c:crossBetween val="midCat"/>
      </c:valAx>
      <c:valAx>
        <c:axId val="-75461361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75461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 (g/s)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2023118985126859"/>
                  <c:y val="-1.88775882181394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Sheet1!$M$2260:$M$2269</c:f>
              <c:numCache>
                <c:formatCode>0.000</c:formatCode>
                <c:ptCount val="10"/>
                <c:pt idx="0">
                  <c:v>3.6012517417107434E-3</c:v>
                </c:pt>
                <c:pt idx="1">
                  <c:v>5.4293056062165532E-3</c:v>
                </c:pt>
                <c:pt idx="2">
                  <c:v>6.6081047800085162E-3</c:v>
                </c:pt>
                <c:pt idx="3">
                  <c:v>8.6773511520326051E-3</c:v>
                </c:pt>
                <c:pt idx="4">
                  <c:v>9.3332563946466312E-3</c:v>
                </c:pt>
                <c:pt idx="5">
                  <c:v>9.0351938466879649E-3</c:v>
                </c:pt>
                <c:pt idx="6">
                  <c:v>1.3022330442794975E-2</c:v>
                </c:pt>
                <c:pt idx="7">
                  <c:v>1.3925993067975827E-2</c:v>
                </c:pt>
                <c:pt idx="8">
                  <c:v>1.3888018101720497E-2</c:v>
                </c:pt>
                <c:pt idx="9">
                  <c:v>1.5164379267920624E-2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08176"/>
        <c:axId val="-754610896"/>
      </c:scatterChart>
      <c:valAx>
        <c:axId val="-754608176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10896"/>
        <c:crosses val="autoZero"/>
        <c:crossBetween val="midCat"/>
      </c:valAx>
      <c:valAx>
        <c:axId val="-75461089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754608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PM (mg/s)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37583639545056868"/>
                  <c:y val="3.1445392242636337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Sheet1!$Q$2260:$Q$2269</c:f>
              <c:numCache>
                <c:formatCode>0.000</c:formatCode>
                <c:ptCount val="10"/>
                <c:pt idx="0">
                  <c:v>2.2193684210526303E-2</c:v>
                </c:pt>
                <c:pt idx="1">
                  <c:v>3.9383886255923914E-2</c:v>
                </c:pt>
                <c:pt idx="2">
                  <c:v>4.6623376623376601E-2</c:v>
                </c:pt>
                <c:pt idx="3">
                  <c:v>5.1219512195121934E-2</c:v>
                </c:pt>
                <c:pt idx="4">
                  <c:v>5.8200000000000002E-2</c:v>
                </c:pt>
                <c:pt idx="5">
                  <c:v>5.6785714285714314E-2</c:v>
                </c:pt>
                <c:pt idx="6">
                  <c:v>7.7000000000000013E-2</c:v>
                </c:pt>
                <c:pt idx="7">
                  <c:v>8.5454545454545491E-2</c:v>
                </c:pt>
                <c:pt idx="8">
                  <c:v>9.0000000000000024E-2</c:v>
                </c:pt>
                <c:pt idx="9">
                  <c:v>9.0769230769230769E-2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20144"/>
        <c:axId val="-754615792"/>
      </c:scatterChart>
      <c:valAx>
        <c:axId val="-75462014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15792"/>
        <c:crosses val="autoZero"/>
        <c:crossBetween val="midCat"/>
      </c:valAx>
      <c:valAx>
        <c:axId val="-75461579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754620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(g/s)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1682852143482064"/>
                  <c:y val="-9.2315179352580934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Sheet1!$O$2260:$O$2269</c:f>
              <c:numCache>
                <c:formatCode>0.00</c:formatCode>
                <c:ptCount val="10"/>
                <c:pt idx="0">
                  <c:v>1.6934165519106992</c:v>
                </c:pt>
                <c:pt idx="1">
                  <c:v>2.8353544105341961</c:v>
                </c:pt>
                <c:pt idx="2">
                  <c:v>3.576119299625319</c:v>
                </c:pt>
                <c:pt idx="3">
                  <c:v>4.2105125766254208</c:v>
                </c:pt>
                <c:pt idx="4">
                  <c:v>4.7511581575255155</c:v>
                </c:pt>
                <c:pt idx="5">
                  <c:v>5.1974585460355582</c:v>
                </c:pt>
                <c:pt idx="6">
                  <c:v>6.680729178996728</c:v>
                </c:pt>
                <c:pt idx="7">
                  <c:v>7.4002833949295583</c:v>
                </c:pt>
                <c:pt idx="8">
                  <c:v>8.8050423250886016</c:v>
                </c:pt>
                <c:pt idx="9">
                  <c:v>9.6089548372471594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14704"/>
        <c:axId val="-754617968"/>
      </c:scatterChart>
      <c:valAx>
        <c:axId val="-75461470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17968"/>
        <c:crosses val="autoZero"/>
        <c:crossBetween val="midCat"/>
      </c:valAx>
      <c:valAx>
        <c:axId val="-75461796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754614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 (g/gal)</c:v>
          </c:tx>
          <c:spPr>
            <a:ln w="2857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-2.462904636920385E-2"/>
                  <c:y val="-0.20402194517351999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Sheet1!$S$2260:$S$2269</c:f>
              <c:numCache>
                <c:formatCode>0.00</c:formatCode>
                <c:ptCount val="10"/>
                <c:pt idx="0">
                  <c:v>0.16487198257742361</c:v>
                </c:pt>
                <c:pt idx="1">
                  <c:v>0.14017035124112986</c:v>
                </c:pt>
                <c:pt idx="2">
                  <c:v>0.12384290543234622</c:v>
                </c:pt>
                <c:pt idx="3">
                  <c:v>0.10339175068630137</c:v>
                </c:pt>
                <c:pt idx="4">
                  <c:v>9.9234403134182955E-2</c:v>
                </c:pt>
                <c:pt idx="5">
                  <c:v>9.6479326716517155E-2</c:v>
                </c:pt>
                <c:pt idx="6">
                  <c:v>8.5816822785848054E-2</c:v>
                </c:pt>
                <c:pt idx="7">
                  <c:v>9.8293934979964526E-2</c:v>
                </c:pt>
                <c:pt idx="8">
                  <c:v>8.2844061558186952E-2</c:v>
                </c:pt>
                <c:pt idx="9">
                  <c:v>8.3691219718379062E-2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21776"/>
        <c:axId val="-754616880"/>
      </c:scatterChart>
      <c:valAx>
        <c:axId val="-754621776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16880"/>
        <c:crosses val="autoZero"/>
        <c:crossBetween val="midCat"/>
      </c:valAx>
      <c:valAx>
        <c:axId val="-7546168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754621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HC (g/gal)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5696456692913385"/>
                  <c:y val="8.9511154855643038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Sheet1!$U$2260:$U$2269</c:f>
              <c:numCache>
                <c:formatCode>0.00</c:formatCode>
                <c:ptCount val="10"/>
                <c:pt idx="0">
                  <c:v>19.193019014392188</c:v>
                </c:pt>
                <c:pt idx="1">
                  <c:v>16.046413325662684</c:v>
                </c:pt>
                <c:pt idx="2">
                  <c:v>16.79065037247387</c:v>
                </c:pt>
                <c:pt idx="3">
                  <c:v>19.847077173196357</c:v>
                </c:pt>
                <c:pt idx="4">
                  <c:v>19.30006349124228</c:v>
                </c:pt>
                <c:pt idx="5">
                  <c:v>11.999826526079307</c:v>
                </c:pt>
                <c:pt idx="6">
                  <c:v>13.357720198087417</c:v>
                </c:pt>
                <c:pt idx="7">
                  <c:v>12.296685795525208</c:v>
                </c:pt>
                <c:pt idx="8">
                  <c:v>10.318553774519478</c:v>
                </c:pt>
                <c:pt idx="9">
                  <c:v>12.370425493623312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21232"/>
        <c:axId val="-754609264"/>
      </c:scatterChart>
      <c:valAx>
        <c:axId val="-75462123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09264"/>
        <c:crosses val="autoZero"/>
        <c:crossBetween val="midCat"/>
      </c:valAx>
      <c:valAx>
        <c:axId val="-7546092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754621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 (g/gal)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9.1972878390201226E-3"/>
                  <c:y val="0.10262029746281714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Sheet1!$W$2260:$W$2269</c:f>
              <c:numCache>
                <c:formatCode>0.00</c:formatCode>
                <c:ptCount val="10"/>
                <c:pt idx="0">
                  <c:v>21.887718388800948</c:v>
                </c:pt>
                <c:pt idx="1">
                  <c:v>19.394845898944972</c:v>
                </c:pt>
                <c:pt idx="2">
                  <c:v>18.593362298719423</c:v>
                </c:pt>
                <c:pt idx="3">
                  <c:v>20.81718232330158</c:v>
                </c:pt>
                <c:pt idx="4">
                  <c:v>19.707049713584578</c:v>
                </c:pt>
                <c:pt idx="5">
                  <c:v>17.328867457535733</c:v>
                </c:pt>
                <c:pt idx="6">
                  <c:v>19.454740369063266</c:v>
                </c:pt>
                <c:pt idx="7">
                  <c:v>19.060715345140252</c:v>
                </c:pt>
                <c:pt idx="8">
                  <c:v>15.188198773975916</c:v>
                </c:pt>
                <c:pt idx="9">
                  <c:v>15.484925977319174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4608720"/>
        <c:axId val="-754607632"/>
      </c:scatterChart>
      <c:valAx>
        <c:axId val="-75460872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4607632"/>
        <c:crosses val="autoZero"/>
        <c:crossBetween val="midCat"/>
      </c:valAx>
      <c:valAx>
        <c:axId val="-75460763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754608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PM (g/gal)</c:v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4221434820647419"/>
                  <c:y val="2.9265456401283172E-2"/>
                </c:manualLayout>
              </c:layout>
              <c:numFmt formatCode="General" sourceLinked="0"/>
            </c:trendlineLbl>
          </c:trendline>
          <c:xVal>
            <c:numRef>
              <c:f>Sheet1!$F$2260:$F$2269</c:f>
              <c:numCache>
                <c:formatCode>0%</c:formatCode>
                <c:ptCount val="10"/>
                <c:pt idx="0">
                  <c:v>4.6185834957764751E-2</c:v>
                </c:pt>
                <c:pt idx="1">
                  <c:v>0.15004973377801223</c:v>
                </c:pt>
                <c:pt idx="2">
                  <c:v>0.24875741542408217</c:v>
                </c:pt>
                <c:pt idx="3">
                  <c:v>0.35034628124059031</c:v>
                </c:pt>
                <c:pt idx="4">
                  <c:v>0.43679012345678997</c:v>
                </c:pt>
                <c:pt idx="5">
                  <c:v>0.53439153439153453</c:v>
                </c:pt>
                <c:pt idx="6">
                  <c:v>0.65555555555555567</c:v>
                </c:pt>
                <c:pt idx="7">
                  <c:v>0.73905723905723908</c:v>
                </c:pt>
                <c:pt idx="8">
                  <c:v>0.84384384384384359</c:v>
                </c:pt>
                <c:pt idx="9">
                  <c:v>0.94681861348528018</c:v>
                </c:pt>
              </c:numCache>
            </c:numRef>
          </c:xVal>
          <c:yVal>
            <c:numRef>
              <c:f>Sheet1!$AA$2260:$AA$2269</c:f>
              <c:numCache>
                <c:formatCode>0.00</c:formatCode>
                <c:ptCount val="10"/>
                <c:pt idx="0">
                  <c:v>0.13124546288957153</c:v>
                </c:pt>
                <c:pt idx="1">
                  <c:v>0.14183128347672325</c:v>
                </c:pt>
                <c:pt idx="2">
                  <c:v>0.13520939586837644</c:v>
                </c:pt>
                <c:pt idx="3">
                  <c:v>0.12313601486287085</c:v>
                </c:pt>
                <c:pt idx="4">
                  <c:v>0.12417660015331433</c:v>
                </c:pt>
                <c:pt idx="5">
                  <c:v>0.10931309889590214</c:v>
                </c:pt>
                <c:pt idx="6">
                  <c:v>0.11456346968877325</c:v>
                </c:pt>
                <c:pt idx="7">
                  <c:v>0.11596877329928094</c:v>
                </c:pt>
                <c:pt idx="8">
                  <c:v>0.10007322449007519</c:v>
                </c:pt>
                <c:pt idx="9">
                  <c:v>9.2163516427559766E-2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3789520"/>
        <c:axId val="-753786800"/>
      </c:scatterChart>
      <c:valAx>
        <c:axId val="-75378952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-753786800"/>
        <c:crosses val="autoZero"/>
        <c:crossBetween val="midCat"/>
      </c:valAx>
      <c:valAx>
        <c:axId val="-75378680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753789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Sheet1!$F$2306</c:f>
              <c:strCache>
                <c:ptCount val="1"/>
                <c:pt idx="0">
                  <c:v>Cumulative</c:v>
                </c:pt>
              </c:strCache>
            </c:strRef>
          </c:tx>
          <c:marker>
            <c:symbol val="none"/>
          </c:marker>
          <c:xVal>
            <c:numRef>
              <c:f>Sheet1!$F$2307:$F$2317</c:f>
              <c:numCache>
                <c:formatCode>0%</c:formatCode>
                <c:ptCount val="11"/>
                <c:pt idx="0">
                  <c:v>0</c:v>
                </c:pt>
                <c:pt idx="1">
                  <c:v>0.63305197689915593</c:v>
                </c:pt>
                <c:pt idx="2">
                  <c:v>0.82052421146157262</c:v>
                </c:pt>
                <c:pt idx="3">
                  <c:v>0.88893824966681478</c:v>
                </c:pt>
                <c:pt idx="4">
                  <c:v>0.92536650377609952</c:v>
                </c:pt>
                <c:pt idx="5">
                  <c:v>0.94757885384273655</c:v>
                </c:pt>
                <c:pt idx="6">
                  <c:v>0.95912927587738783</c:v>
                </c:pt>
                <c:pt idx="7">
                  <c:v>0.96801421590404269</c:v>
                </c:pt>
                <c:pt idx="8">
                  <c:v>0.97778764993336298</c:v>
                </c:pt>
                <c:pt idx="9">
                  <c:v>0.99422478898267441</c:v>
                </c:pt>
                <c:pt idx="10">
                  <c:v>1</c:v>
                </c:pt>
              </c:numCache>
            </c:numRef>
          </c:xVal>
          <c:yVal>
            <c:numRef>
              <c:f>Sheet1!$C$2307:$C$2317</c:f>
              <c:numCache>
                <c:formatCode>0%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53788976"/>
        <c:axId val="-753780816"/>
      </c:scatterChart>
      <c:valAx>
        <c:axId val="-75378897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-753780816"/>
        <c:crosses val="autoZero"/>
        <c:crossBetween val="midCat"/>
      </c:valAx>
      <c:valAx>
        <c:axId val="-75378081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-753788976"/>
        <c:crosses val="autoZero"/>
        <c:crossBetween val="midCat"/>
      </c:valAx>
      <c:spPr>
        <a:ln>
          <a:solidFill>
            <a:schemeClr val="accent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2270</xdr:row>
      <xdr:rowOff>152400</xdr:rowOff>
    </xdr:from>
    <xdr:to>
      <xdr:col>11</xdr:col>
      <xdr:colOff>1143000</xdr:colOff>
      <xdr:row>2286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542925</xdr:colOff>
      <xdr:row>2270</xdr:row>
      <xdr:rowOff>161925</xdr:rowOff>
    </xdr:from>
    <xdr:to>
      <xdr:col>7</xdr:col>
      <xdr:colOff>476250</xdr:colOff>
      <xdr:row>2286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28575</xdr:colOff>
      <xdr:row>2287</xdr:row>
      <xdr:rowOff>66675</xdr:rowOff>
    </xdr:from>
    <xdr:to>
      <xdr:col>11</xdr:col>
      <xdr:colOff>1143000</xdr:colOff>
      <xdr:row>2303</xdr:row>
      <xdr:rowOff>47625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28575</xdr:colOff>
      <xdr:row>2305</xdr:row>
      <xdr:rowOff>19050</xdr:rowOff>
    </xdr:from>
    <xdr:to>
      <xdr:col>11</xdr:col>
      <xdr:colOff>1143000</xdr:colOff>
      <xdr:row>2320</xdr:row>
      <xdr:rowOff>66675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28575</xdr:colOff>
      <xdr:row>2322</xdr:row>
      <xdr:rowOff>0</xdr:rowOff>
    </xdr:from>
    <xdr:to>
      <xdr:col>11</xdr:col>
      <xdr:colOff>1143000</xdr:colOff>
      <xdr:row>2337</xdr:row>
      <xdr:rowOff>104775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542925</xdr:colOff>
      <xdr:row>2287</xdr:row>
      <xdr:rowOff>104775</xdr:rowOff>
    </xdr:from>
    <xdr:to>
      <xdr:col>7</xdr:col>
      <xdr:colOff>476250</xdr:colOff>
      <xdr:row>2303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28575</xdr:colOff>
      <xdr:row>2270</xdr:row>
      <xdr:rowOff>171450</xdr:rowOff>
    </xdr:from>
    <xdr:to>
      <xdr:col>17</xdr:col>
      <xdr:colOff>142875</xdr:colOff>
      <xdr:row>2286</xdr:row>
      <xdr:rowOff>85725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28575</xdr:colOff>
      <xdr:row>2287</xdr:row>
      <xdr:rowOff>104775</xdr:rowOff>
    </xdr:from>
    <xdr:to>
      <xdr:col>17</xdr:col>
      <xdr:colOff>142875</xdr:colOff>
      <xdr:row>2303</xdr:row>
      <xdr:rowOff>85725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2305</xdr:row>
      <xdr:rowOff>9525</xdr:rowOff>
    </xdr:from>
    <xdr:to>
      <xdr:col>17</xdr:col>
      <xdr:colOff>114300</xdr:colOff>
      <xdr:row>2320</xdr:row>
      <xdr:rowOff>57150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1133475</xdr:colOff>
      <xdr:row>2322</xdr:row>
      <xdr:rowOff>9525</xdr:rowOff>
    </xdr:from>
    <xdr:to>
      <xdr:col>17</xdr:col>
      <xdr:colOff>104775</xdr:colOff>
      <xdr:row>2337</xdr:row>
      <xdr:rowOff>114300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2318</xdr:row>
      <xdr:rowOff>9525</xdr:rowOff>
    </xdr:from>
    <xdr:to>
      <xdr:col>6</xdr:col>
      <xdr:colOff>1076325</xdr:colOff>
      <xdr:row>2344</xdr:row>
      <xdr:rowOff>47625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37"/>
  <sheetViews>
    <sheetView tabSelected="1" zoomScale="80" zoomScaleNormal="80" workbookViewId="0">
      <pane ySplit="1" topLeftCell="A2" activePane="bottomLeft" state="frozen"/>
      <selection pane="bottomLeft" activeCell="D7" sqref="D7"/>
    </sheetView>
  </sheetViews>
  <sheetFormatPr defaultColWidth="8.89453125" defaultRowHeight="12.3"/>
  <cols>
    <col min="1" max="1" width="8" style="3" bestFit="1" customWidth="1"/>
    <col min="2" max="2" width="11.9453125" style="4" bestFit="1" customWidth="1"/>
    <col min="3" max="3" width="7.3125" style="29" bestFit="1" customWidth="1"/>
    <col min="4" max="4" width="23.20703125" style="17" bestFit="1" customWidth="1"/>
    <col min="5" max="5" width="8.15625" style="17" bestFit="1" customWidth="1"/>
    <col min="6" max="6" width="8.89453125" style="17" bestFit="1" customWidth="1"/>
    <col min="7" max="7" width="11.578125" style="17" bestFit="1" customWidth="1"/>
    <col min="8" max="8" width="13.3125" style="30" bestFit="1" customWidth="1"/>
    <col min="9" max="9" width="13.3125" style="17" bestFit="1" customWidth="1"/>
    <col min="10" max="10" width="13.68359375" style="17" bestFit="1" customWidth="1"/>
    <col min="11" max="12" width="13.3125" style="17" bestFit="1" customWidth="1"/>
    <col min="13" max="13" width="12" style="17" bestFit="1" customWidth="1"/>
    <col min="14" max="18" width="13.3125" style="17" bestFit="1" customWidth="1"/>
    <col min="19" max="16384" width="8.89453125" style="1"/>
  </cols>
  <sheetData>
    <row r="1" spans="1:19" s="11" customFormat="1">
      <c r="A1" s="3" t="s">
        <v>3</v>
      </c>
      <c r="B1" s="87" t="s">
        <v>20</v>
      </c>
      <c r="C1" s="28" t="s">
        <v>7</v>
      </c>
      <c r="D1" s="86" t="s">
        <v>85</v>
      </c>
      <c r="E1" s="86" t="s">
        <v>86</v>
      </c>
      <c r="F1" s="86" t="s">
        <v>9</v>
      </c>
      <c r="G1" s="86" t="s">
        <v>84</v>
      </c>
      <c r="H1" s="15" t="s">
        <v>6</v>
      </c>
      <c r="I1" s="16" t="s">
        <v>0</v>
      </c>
      <c r="J1" s="16" t="s">
        <v>4</v>
      </c>
      <c r="K1" s="16" t="s">
        <v>5</v>
      </c>
      <c r="L1" s="16" t="s">
        <v>1</v>
      </c>
      <c r="M1" s="16" t="s">
        <v>2</v>
      </c>
      <c r="N1" s="16" t="s">
        <v>10</v>
      </c>
      <c r="O1" s="16" t="s">
        <v>11</v>
      </c>
      <c r="P1" s="16" t="s">
        <v>12</v>
      </c>
      <c r="Q1" s="16" t="s">
        <v>13</v>
      </c>
      <c r="R1" s="16" t="s">
        <v>14</v>
      </c>
    </row>
    <row r="2" spans="1:19" s="2" customFormat="1" ht="13.8">
      <c r="A2" s="8">
        <v>41482</v>
      </c>
      <c r="B2" s="9">
        <v>0.48011574074074076</v>
      </c>
      <c r="C2" s="18">
        <v>2</v>
      </c>
      <c r="D2" s="18">
        <v>773</v>
      </c>
      <c r="E2" s="18">
        <v>22</v>
      </c>
      <c r="F2" s="18">
        <v>103</v>
      </c>
      <c r="G2" s="17">
        <f>(F2-$F$2257)/($F$2256-$F$2257)</f>
        <v>3.7037037037037035E-2</v>
      </c>
      <c r="H2" s="18">
        <v>0.78</v>
      </c>
      <c r="I2" s="18">
        <v>2.946E-2</v>
      </c>
      <c r="J2" s="18">
        <v>6.5300000000000002E-3</v>
      </c>
      <c r="K2" s="18">
        <v>4.1200000000000004E-3</v>
      </c>
      <c r="L2" s="18">
        <v>2.44957</v>
      </c>
      <c r="M2" s="18">
        <v>0.02</v>
      </c>
      <c r="N2" s="18">
        <v>0.12010615384615385</v>
      </c>
      <c r="O2" s="18">
        <v>26.62230769230769</v>
      </c>
      <c r="P2" s="18">
        <v>16.796923076923079</v>
      </c>
      <c r="Q2" s="18">
        <v>9.9867084615384627</v>
      </c>
      <c r="R2" s="18">
        <v>8.1538461538461546E-2</v>
      </c>
      <c r="S2" s="1"/>
    </row>
    <row r="3" spans="1:19" s="2" customFormat="1" ht="13.8">
      <c r="A3" s="8">
        <v>41483</v>
      </c>
      <c r="B3" s="9">
        <v>0.4801273148148148</v>
      </c>
      <c r="C3" s="18">
        <v>2</v>
      </c>
      <c r="D3" s="18">
        <v>800</v>
      </c>
      <c r="E3" s="18">
        <v>22</v>
      </c>
      <c r="F3" s="18">
        <v>103</v>
      </c>
      <c r="G3" s="17">
        <f>(F3-$F$2257)/($F$2256-$F$2257)</f>
        <v>3.7037037037037035E-2</v>
      </c>
      <c r="H3" s="18">
        <v>0.74</v>
      </c>
      <c r="I3" s="18">
        <v>3.0839999999999999E-2</v>
      </c>
      <c r="J3" s="18">
        <v>7.0000000000000001E-3</v>
      </c>
      <c r="K3" s="18">
        <v>4.4099999999999999E-3</v>
      </c>
      <c r="L3" s="18">
        <v>2.3085900000000001</v>
      </c>
      <c r="M3" s="18">
        <v>0.02</v>
      </c>
      <c r="N3" s="18">
        <v>0.13252864864864863</v>
      </c>
      <c r="O3" s="18">
        <v>30.081081081081084</v>
      </c>
      <c r="P3" s="18">
        <v>18.951081081081082</v>
      </c>
      <c r="Q3" s="18">
        <v>9.9206975675675686</v>
      </c>
      <c r="R3" s="18">
        <v>8.5945945945945956E-2</v>
      </c>
      <c r="S3" s="1"/>
    </row>
    <row r="4" spans="1:19" s="2" customFormat="1" ht="13.8">
      <c r="A4" s="3">
        <v>41484</v>
      </c>
      <c r="B4" s="4">
        <v>0.48013888888888889</v>
      </c>
      <c r="C4" s="29">
        <v>2</v>
      </c>
      <c r="D4" s="17">
        <v>800</v>
      </c>
      <c r="E4" s="17">
        <v>22</v>
      </c>
      <c r="F4" s="17">
        <v>101</v>
      </c>
      <c r="G4" s="17">
        <f>(F4-$F$2257)/($F$2256-$F$2257)</f>
        <v>1.2345679012345678E-2</v>
      </c>
      <c r="H4" s="30">
        <v>0.62</v>
      </c>
      <c r="I4" s="17">
        <v>3.032E-2</v>
      </c>
      <c r="J4" s="17">
        <v>7.1300000000000001E-3</v>
      </c>
      <c r="K4" s="17">
        <v>4.4900000000000001E-3</v>
      </c>
      <c r="L4" s="17">
        <v>1.9467399999999999</v>
      </c>
      <c r="M4" s="17">
        <v>6.0000000000000001E-3</v>
      </c>
      <c r="N4" s="17">
        <v>0.15551225806451613</v>
      </c>
      <c r="O4" s="17">
        <v>36.57</v>
      </c>
      <c r="P4" s="17">
        <v>23.029354838709679</v>
      </c>
      <c r="Q4" s="17">
        <v>9.9848922580645159</v>
      </c>
      <c r="R4" s="17">
        <v>6.3600000000000004E-2</v>
      </c>
      <c r="S4" s="1"/>
    </row>
    <row r="5" spans="1:19" s="2" customFormat="1" ht="13.8">
      <c r="A5" s="6">
        <v>41485</v>
      </c>
      <c r="B5" s="7">
        <v>0.48015046296296293</v>
      </c>
      <c r="C5" s="28">
        <v>2</v>
      </c>
      <c r="D5" s="17">
        <v>815</v>
      </c>
      <c r="E5" s="17">
        <v>22</v>
      </c>
      <c r="F5" s="17">
        <v>102</v>
      </c>
      <c r="G5" s="17">
        <f t="shared" ref="G5:G68" si="0">(F5-$F$2257)/($F$2256-$F$2257)</f>
        <v>2.4691358024691357E-2</v>
      </c>
      <c r="H5" s="17">
        <v>0.53</v>
      </c>
      <c r="I5" s="17">
        <v>3.005E-2</v>
      </c>
      <c r="J5" s="17">
        <v>7.4200000000000004E-3</v>
      </c>
      <c r="K5" s="17">
        <v>4.5599999999999998E-3</v>
      </c>
      <c r="L5" s="17">
        <v>1.6370400000000001</v>
      </c>
      <c r="M5" s="17">
        <v>6.0000000000000001E-3</v>
      </c>
      <c r="N5" s="17">
        <v>0.18029999999999999</v>
      </c>
      <c r="O5" s="17">
        <v>44.52</v>
      </c>
      <c r="P5" s="17">
        <v>27.36</v>
      </c>
      <c r="Q5" s="17">
        <v>9.8222400000000007</v>
      </c>
      <c r="R5" s="17">
        <v>6.3324148994706508E-2</v>
      </c>
      <c r="S5" s="1"/>
    </row>
    <row r="6" spans="1:19" s="2" customFormat="1" ht="13.8">
      <c r="A6" s="6">
        <v>41486</v>
      </c>
      <c r="B6" s="7">
        <v>0.48016203703703703</v>
      </c>
      <c r="C6" s="28">
        <v>2</v>
      </c>
      <c r="D6" s="17">
        <v>836</v>
      </c>
      <c r="E6" s="17">
        <v>22</v>
      </c>
      <c r="F6" s="17">
        <v>103</v>
      </c>
      <c r="G6" s="17">
        <f t="shared" si="0"/>
        <v>3.7037037037037035E-2</v>
      </c>
      <c r="H6" s="17">
        <v>0.51</v>
      </c>
      <c r="I6" s="17">
        <v>2.7900000000000001E-2</v>
      </c>
      <c r="J6" s="17">
        <v>7.3600000000000002E-3</v>
      </c>
      <c r="K6" s="17">
        <v>4.5199999999999997E-3</v>
      </c>
      <c r="L6" s="17">
        <v>1.5899099999999999</v>
      </c>
      <c r="M6" s="17">
        <v>0.03</v>
      </c>
      <c r="N6" s="17">
        <v>0.17396470588235297</v>
      </c>
      <c r="O6" s="17">
        <v>45.891764705882352</v>
      </c>
      <c r="P6" s="17">
        <v>28.183529411764706</v>
      </c>
      <c r="Q6" s="17">
        <v>9.9135564705882349</v>
      </c>
      <c r="R6" s="17">
        <v>0.18705882352941175</v>
      </c>
      <c r="S6" s="1"/>
    </row>
    <row r="7" spans="1:19" s="2" customFormat="1" ht="13.8">
      <c r="A7" s="6">
        <v>41487</v>
      </c>
      <c r="B7" s="7">
        <v>0.48017361111111106</v>
      </c>
      <c r="C7" s="28">
        <v>2</v>
      </c>
      <c r="D7" s="17">
        <v>836</v>
      </c>
      <c r="E7" s="17">
        <v>22</v>
      </c>
      <c r="F7" s="17">
        <v>103</v>
      </c>
      <c r="G7" s="17">
        <f t="shared" si="0"/>
        <v>3.7037037037037035E-2</v>
      </c>
      <c r="H7" s="17">
        <v>0.57999999999999996</v>
      </c>
      <c r="I7" s="17">
        <v>2.649E-2</v>
      </c>
      <c r="J7" s="17">
        <v>6.8700000000000002E-3</v>
      </c>
      <c r="K7" s="17">
        <v>4.0600000000000002E-3</v>
      </c>
      <c r="L7" s="17">
        <v>1.79827</v>
      </c>
      <c r="M7" s="17">
        <v>0.02</v>
      </c>
      <c r="N7" s="17">
        <v>0.14523827586206897</v>
      </c>
      <c r="O7" s="17">
        <v>37.666551724137939</v>
      </c>
      <c r="P7" s="17">
        <v>22.26</v>
      </c>
      <c r="Q7" s="17">
        <v>9.8594803448275865</v>
      </c>
      <c r="R7" s="17">
        <v>0.10965517241379312</v>
      </c>
    </row>
    <row r="8" spans="1:19" s="2" customFormat="1" ht="13.8">
      <c r="A8" s="8">
        <v>41488</v>
      </c>
      <c r="B8" s="9">
        <v>0.48018518518518521</v>
      </c>
      <c r="C8" s="18">
        <v>2</v>
      </c>
      <c r="D8" s="18">
        <v>997</v>
      </c>
      <c r="E8" s="18">
        <v>22</v>
      </c>
      <c r="F8" s="18">
        <v>116</v>
      </c>
      <c r="G8" s="17">
        <f t="shared" si="0"/>
        <v>0.19753086419753085</v>
      </c>
      <c r="H8" s="18">
        <v>0.87</v>
      </c>
      <c r="I8" s="18">
        <v>3.7900000000000003E-2</v>
      </c>
      <c r="J8" s="18">
        <v>9.0500000000000008E-3</v>
      </c>
      <c r="K8" s="18">
        <v>5.1999999999999998E-3</v>
      </c>
      <c r="L8" s="18">
        <v>2.7065600000000001</v>
      </c>
      <c r="M8" s="18">
        <v>0.03</v>
      </c>
      <c r="N8" s="18">
        <v>0.13853103448275864</v>
      </c>
      <c r="O8" s="18">
        <v>33.07931034482759</v>
      </c>
      <c r="P8" s="18">
        <v>19.006896551724136</v>
      </c>
      <c r="Q8" s="18">
        <v>9.8929434482758634</v>
      </c>
      <c r="R8" s="18">
        <v>0.10965517241379311</v>
      </c>
      <c r="S8" s="1"/>
    </row>
    <row r="9" spans="1:19" s="2" customFormat="1" ht="13.8">
      <c r="A9" s="6">
        <v>41489</v>
      </c>
      <c r="B9" s="7">
        <v>0.48019675925925925</v>
      </c>
      <c r="C9" s="28">
        <v>2</v>
      </c>
      <c r="D9" s="17">
        <v>997</v>
      </c>
      <c r="E9" s="17">
        <v>22</v>
      </c>
      <c r="F9" s="17">
        <v>118</v>
      </c>
      <c r="G9" s="17">
        <f t="shared" si="0"/>
        <v>0.22222222222222221</v>
      </c>
      <c r="H9" s="17">
        <v>0.92</v>
      </c>
      <c r="I9" s="17">
        <v>4.0379999999999999E-2</v>
      </c>
      <c r="J9" s="17">
        <v>9.4199999999999996E-3</v>
      </c>
      <c r="K9" s="17">
        <v>5.4200000000000003E-3</v>
      </c>
      <c r="L9" s="17">
        <v>2.88802</v>
      </c>
      <c r="M9" s="17">
        <v>0.03</v>
      </c>
      <c r="N9" s="17">
        <v>0.13957434782608696</v>
      </c>
      <c r="O9" s="17">
        <v>32.560434782608688</v>
      </c>
      <c r="P9" s="17">
        <v>18.734347826086957</v>
      </c>
      <c r="Q9" s="17">
        <v>9.9825039130434785</v>
      </c>
      <c r="R9" s="17">
        <v>0.10369565217391304</v>
      </c>
      <c r="S9" s="1"/>
    </row>
    <row r="10" spans="1:19" s="2" customFormat="1" ht="13.8">
      <c r="A10" s="8">
        <v>41490</v>
      </c>
      <c r="B10" s="9">
        <v>0.48020833333333335</v>
      </c>
      <c r="C10" s="18">
        <v>2</v>
      </c>
      <c r="D10" s="18">
        <v>1231</v>
      </c>
      <c r="E10" s="18">
        <v>22</v>
      </c>
      <c r="F10" s="18">
        <v>119</v>
      </c>
      <c r="G10" s="17">
        <f t="shared" si="0"/>
        <v>0.23456790123456789</v>
      </c>
      <c r="H10" s="18">
        <v>1.17</v>
      </c>
      <c r="I10" s="18">
        <v>4.7800000000000002E-2</v>
      </c>
      <c r="J10" s="18">
        <v>1.2E-2</v>
      </c>
      <c r="K10" s="18">
        <v>6.8999999999999999E-3</v>
      </c>
      <c r="L10" s="18">
        <v>3.6678299999999999</v>
      </c>
      <c r="M10" s="18">
        <v>0.04</v>
      </c>
      <c r="N10" s="18">
        <v>0.12991794871794876</v>
      </c>
      <c r="O10" s="18">
        <v>32.61538461538462</v>
      </c>
      <c r="P10" s="18">
        <v>18.753846153846155</v>
      </c>
      <c r="Q10" s="18">
        <v>9.9689738461538475</v>
      </c>
      <c r="R10" s="18">
        <v>0.10871794871794874</v>
      </c>
    </row>
    <row r="11" spans="1:19" s="2" customFormat="1" ht="13.8">
      <c r="A11" s="8">
        <v>41491</v>
      </c>
      <c r="B11" s="9">
        <v>0.48021990740740739</v>
      </c>
      <c r="C11" s="18">
        <v>2</v>
      </c>
      <c r="D11" s="18">
        <v>1286</v>
      </c>
      <c r="E11" s="18">
        <v>22</v>
      </c>
      <c r="F11" s="18">
        <v>114</v>
      </c>
      <c r="G11" s="17">
        <f t="shared" si="0"/>
        <v>0.1728395061728395</v>
      </c>
      <c r="H11" s="18">
        <v>1.18</v>
      </c>
      <c r="I11" s="18">
        <v>4.2700000000000002E-2</v>
      </c>
      <c r="J11" s="18">
        <v>1.1950000000000001E-2</v>
      </c>
      <c r="K11" s="18">
        <v>6.9100000000000003E-3</v>
      </c>
      <c r="L11" s="18">
        <v>3.6762299999999999</v>
      </c>
      <c r="M11" s="18">
        <v>0.04</v>
      </c>
      <c r="N11" s="18">
        <v>0.11507288135593223</v>
      </c>
      <c r="O11" s="18">
        <v>32.204237288135602</v>
      </c>
      <c r="P11" s="18">
        <v>18.621864406779661</v>
      </c>
      <c r="Q11" s="18">
        <v>9.907128305084747</v>
      </c>
      <c r="R11" s="18">
        <v>0.10779661016949153</v>
      </c>
    </row>
    <row r="12" spans="1:19" s="2" customFormat="1" ht="13.8">
      <c r="A12" s="8">
        <v>41492</v>
      </c>
      <c r="B12" s="9">
        <v>0.48023148148148148</v>
      </c>
      <c r="C12" s="18">
        <v>2</v>
      </c>
      <c r="D12" s="18">
        <v>1286</v>
      </c>
      <c r="E12" s="18">
        <v>22</v>
      </c>
      <c r="F12" s="18">
        <v>114</v>
      </c>
      <c r="G12" s="17">
        <f t="shared" si="0"/>
        <v>0.1728395061728395</v>
      </c>
      <c r="H12" s="18">
        <v>1.18</v>
      </c>
      <c r="I12" s="18">
        <v>4.0579999999999998E-2</v>
      </c>
      <c r="J12" s="18">
        <v>1.197E-2</v>
      </c>
      <c r="K12" s="18">
        <v>6.8799999999999998E-3</v>
      </c>
      <c r="L12" s="18">
        <v>3.6801200000000001</v>
      </c>
      <c r="M12" s="18">
        <v>0.04</v>
      </c>
      <c r="N12" s="18">
        <v>0.10935966101694916</v>
      </c>
      <c r="O12" s="18">
        <v>32.258135593220338</v>
      </c>
      <c r="P12" s="18">
        <v>18.541016949152542</v>
      </c>
      <c r="Q12" s="18">
        <v>9.9176115254237303</v>
      </c>
      <c r="R12" s="18">
        <v>0.10779661016949153</v>
      </c>
    </row>
    <row r="13" spans="1:19" s="2" customFormat="1" ht="13.8">
      <c r="A13" s="8">
        <v>41493</v>
      </c>
      <c r="B13" s="9">
        <v>0.48024305555555552</v>
      </c>
      <c r="C13" s="18">
        <v>2</v>
      </c>
      <c r="D13" s="18">
        <v>1212</v>
      </c>
      <c r="E13" s="18">
        <v>22</v>
      </c>
      <c r="F13" s="18">
        <v>120</v>
      </c>
      <c r="G13" s="17">
        <f t="shared" si="0"/>
        <v>0.24691358024691357</v>
      </c>
      <c r="H13" s="18">
        <v>1.17</v>
      </c>
      <c r="I13" s="18">
        <v>4.1910000000000003E-2</v>
      </c>
      <c r="J13" s="18">
        <v>1.192E-2</v>
      </c>
      <c r="K13" s="18">
        <v>6.8500000000000002E-3</v>
      </c>
      <c r="L13" s="18">
        <v>3.6523300000000001</v>
      </c>
      <c r="M13" s="18">
        <v>0.04</v>
      </c>
      <c r="N13" s="18">
        <v>0.1139092307692308</v>
      </c>
      <c r="O13" s="18">
        <v>32.397948717948722</v>
      </c>
      <c r="P13" s="18">
        <v>18.617948717948721</v>
      </c>
      <c r="Q13" s="18">
        <v>9.9268456410256434</v>
      </c>
      <c r="R13" s="18">
        <v>0.10871794871794874</v>
      </c>
    </row>
    <row r="14" spans="1:19" s="2" customFormat="1" ht="13.8">
      <c r="A14" s="8">
        <v>41494</v>
      </c>
      <c r="B14" s="9">
        <v>0.48025462962962967</v>
      </c>
      <c r="C14" s="18">
        <v>2</v>
      </c>
      <c r="D14" s="18">
        <v>1304</v>
      </c>
      <c r="E14" s="18">
        <v>22</v>
      </c>
      <c r="F14" s="18">
        <v>121</v>
      </c>
      <c r="G14" s="17">
        <f t="shared" si="0"/>
        <v>0.25925925925925924</v>
      </c>
      <c r="H14" s="18">
        <v>1.29</v>
      </c>
      <c r="I14" s="18">
        <v>4.7379999999999999E-2</v>
      </c>
      <c r="J14" s="18">
        <v>1.2959999999999999E-2</v>
      </c>
      <c r="K14" s="18">
        <v>7.1900000000000002E-3</v>
      </c>
      <c r="L14" s="18">
        <v>4.0358299999999998</v>
      </c>
      <c r="M14" s="18">
        <v>0.04</v>
      </c>
      <c r="N14" s="18">
        <v>0.11679720930232558</v>
      </c>
      <c r="O14" s="18">
        <v>31.947906976744182</v>
      </c>
      <c r="P14" s="18">
        <v>17.724186046511626</v>
      </c>
      <c r="Q14" s="18">
        <v>9.9487902325581388</v>
      </c>
      <c r="R14" s="18">
        <v>9.8604651162790699E-2</v>
      </c>
      <c r="S14" s="1"/>
    </row>
    <row r="15" spans="1:19" s="2" customFormat="1" ht="13.8">
      <c r="A15" s="8">
        <v>41495</v>
      </c>
      <c r="B15" s="9">
        <v>0.48026620370370371</v>
      </c>
      <c r="C15" s="18">
        <v>2</v>
      </c>
      <c r="D15" s="18">
        <v>1304</v>
      </c>
      <c r="E15" s="18">
        <v>22</v>
      </c>
      <c r="F15" s="18">
        <v>124</v>
      </c>
      <c r="G15" s="17">
        <f t="shared" si="0"/>
        <v>0.29629629629629628</v>
      </c>
      <c r="H15" s="18">
        <v>1.51</v>
      </c>
      <c r="I15" s="18">
        <v>4.7980000000000002E-2</v>
      </c>
      <c r="J15" s="18">
        <v>1.2789999999999999E-2</v>
      </c>
      <c r="K15" s="18">
        <v>7.0499999999999998E-3</v>
      </c>
      <c r="L15" s="18">
        <v>4.7394100000000003</v>
      </c>
      <c r="M15" s="18">
        <v>0.04</v>
      </c>
      <c r="N15" s="18">
        <v>0.10104397350993377</v>
      </c>
      <c r="O15" s="18">
        <v>26.935231788079466</v>
      </c>
      <c r="P15" s="18">
        <v>14.847019867549669</v>
      </c>
      <c r="Q15" s="18">
        <v>9.9810091390728495</v>
      </c>
      <c r="R15" s="18">
        <v>8.4238410596026492E-2</v>
      </c>
    </row>
    <row r="16" spans="1:19" s="2" customFormat="1" ht="13.8">
      <c r="A16" s="8">
        <v>41496</v>
      </c>
      <c r="B16" s="9">
        <v>0.4802777777777778</v>
      </c>
      <c r="C16" s="18">
        <v>2</v>
      </c>
      <c r="D16" s="18">
        <v>1190</v>
      </c>
      <c r="E16" s="18">
        <v>22</v>
      </c>
      <c r="F16" s="18">
        <v>126</v>
      </c>
      <c r="G16" s="17">
        <f t="shared" si="0"/>
        <v>0.32098765432098764</v>
      </c>
      <c r="H16" s="18">
        <v>1.56</v>
      </c>
      <c r="I16" s="18">
        <v>4.8030000000000003E-2</v>
      </c>
      <c r="J16" s="18">
        <v>1.191E-2</v>
      </c>
      <c r="K16" s="18">
        <v>6.5300000000000002E-3</v>
      </c>
      <c r="L16" s="18">
        <v>4.89811</v>
      </c>
      <c r="M16" s="18">
        <v>0.04</v>
      </c>
      <c r="N16" s="18">
        <v>9.7907307692307696E-2</v>
      </c>
      <c r="O16" s="18">
        <v>24.278076923076924</v>
      </c>
      <c r="P16" s="18">
        <v>13.311153846153845</v>
      </c>
      <c r="Q16" s="18">
        <v>9.9846088461538454</v>
      </c>
      <c r="R16" s="18">
        <v>8.1538461538461546E-2</v>
      </c>
    </row>
    <row r="17" spans="1:19" s="2" customFormat="1" ht="13.8">
      <c r="A17" s="8">
        <v>41497</v>
      </c>
      <c r="B17" s="9">
        <v>0.48028935185185184</v>
      </c>
      <c r="C17" s="18">
        <v>2</v>
      </c>
      <c r="D17" s="18">
        <v>1248</v>
      </c>
      <c r="E17" s="18">
        <v>22</v>
      </c>
      <c r="F17" s="18">
        <v>115</v>
      </c>
      <c r="G17" s="17">
        <f t="shared" si="0"/>
        <v>0.18518518518518517</v>
      </c>
      <c r="H17" s="18">
        <v>1.48</v>
      </c>
      <c r="I17" s="18">
        <v>4.9259999999999998E-2</v>
      </c>
      <c r="J17" s="18">
        <v>1.201E-2</v>
      </c>
      <c r="K17" s="18">
        <v>6.5399999999999998E-3</v>
      </c>
      <c r="L17" s="18">
        <v>4.6419699999999997</v>
      </c>
      <c r="M17" s="18">
        <v>0.04</v>
      </c>
      <c r="N17" s="18">
        <v>0.10584243243243244</v>
      </c>
      <c r="O17" s="18">
        <v>25.80527027027027</v>
      </c>
      <c r="P17" s="18">
        <v>14.052162162162162</v>
      </c>
      <c r="Q17" s="18">
        <v>9.9739625675675683</v>
      </c>
      <c r="R17" s="18">
        <v>8.5945945945945956E-2</v>
      </c>
      <c r="S17" s="1"/>
    </row>
    <row r="18" spans="1:19" ht="13.8">
      <c r="A18" s="6">
        <v>41498</v>
      </c>
      <c r="B18" s="7">
        <v>0.48030092592592594</v>
      </c>
      <c r="C18" s="28">
        <v>2</v>
      </c>
      <c r="D18" s="17">
        <v>1248</v>
      </c>
      <c r="E18" s="17">
        <v>22</v>
      </c>
      <c r="F18" s="17">
        <v>105</v>
      </c>
      <c r="G18" s="17">
        <f t="shared" si="0"/>
        <v>6.1728395061728392E-2</v>
      </c>
      <c r="H18" s="17">
        <v>1.1399999999999999</v>
      </c>
      <c r="I18" s="17">
        <v>4.7440000000000003E-2</v>
      </c>
      <c r="J18" s="17">
        <v>1.206E-2</v>
      </c>
      <c r="K18" s="17">
        <v>6.5300000000000002E-3</v>
      </c>
      <c r="L18" s="17">
        <v>3.5701999999999998</v>
      </c>
      <c r="M18" s="17">
        <v>0.04</v>
      </c>
      <c r="N18" s="17">
        <v>0.1323326315789474</v>
      </c>
      <c r="O18" s="17">
        <v>33.641052631578951</v>
      </c>
      <c r="P18" s="17">
        <v>18.215263157894739</v>
      </c>
      <c r="Q18" s="17">
        <v>9.958978947368422</v>
      </c>
      <c r="R18" s="17">
        <v>0.11157894736842107</v>
      </c>
      <c r="S18" s="2"/>
    </row>
    <row r="19" spans="1:19" s="2" customFormat="1" ht="13.8">
      <c r="A19" s="8">
        <v>41499</v>
      </c>
      <c r="B19" s="9">
        <v>0.48031249999999998</v>
      </c>
      <c r="C19" s="18">
        <v>2</v>
      </c>
      <c r="D19" s="18">
        <v>1151</v>
      </c>
      <c r="E19" s="18">
        <v>22</v>
      </c>
      <c r="F19" s="18">
        <v>107</v>
      </c>
      <c r="G19" s="17">
        <f t="shared" si="0"/>
        <v>8.6419753086419748E-2</v>
      </c>
      <c r="H19" s="18">
        <v>0.97</v>
      </c>
      <c r="I19" s="18">
        <v>4.0989999999999999E-2</v>
      </c>
      <c r="J19" s="18">
        <v>1.095E-2</v>
      </c>
      <c r="K19" s="18">
        <v>6.7400000000000003E-3</v>
      </c>
      <c r="L19" s="18">
        <v>3.0337000000000001</v>
      </c>
      <c r="M19" s="18">
        <v>0.03</v>
      </c>
      <c r="N19" s="18">
        <v>0.13437958762886598</v>
      </c>
      <c r="O19" s="18">
        <v>35.897938144329899</v>
      </c>
      <c r="P19" s="18">
        <v>22.096082474226804</v>
      </c>
      <c r="Q19" s="18">
        <v>9.9455319587628868</v>
      </c>
      <c r="R19" s="18">
        <v>9.8350515463917529E-2</v>
      </c>
      <c r="S19" s="1"/>
    </row>
    <row r="20" spans="1:19" ht="13.8">
      <c r="A20" s="8">
        <v>41500</v>
      </c>
      <c r="B20" s="9">
        <v>0.48032407407407413</v>
      </c>
      <c r="C20" s="18">
        <v>2</v>
      </c>
      <c r="D20" s="18">
        <v>890</v>
      </c>
      <c r="E20" s="18">
        <v>22</v>
      </c>
      <c r="F20" s="18">
        <v>107</v>
      </c>
      <c r="G20" s="17">
        <f t="shared" si="0"/>
        <v>8.6419753086419748E-2</v>
      </c>
      <c r="H20" s="18">
        <v>0.68</v>
      </c>
      <c r="I20" s="18">
        <v>3.1579999999999997E-2</v>
      </c>
      <c r="J20" s="18">
        <v>8.3000000000000001E-3</v>
      </c>
      <c r="K20" s="18">
        <v>6.0299999999999998E-3</v>
      </c>
      <c r="L20" s="18">
        <v>2.1028699999999998</v>
      </c>
      <c r="M20" s="18">
        <v>0.03</v>
      </c>
      <c r="N20" s="18">
        <v>0.14768294117647057</v>
      </c>
      <c r="O20" s="18">
        <v>38.814705882352939</v>
      </c>
      <c r="P20" s="18">
        <v>28.19911764705882</v>
      </c>
      <c r="Q20" s="18">
        <v>9.8340097058823517</v>
      </c>
      <c r="R20" s="18">
        <v>0.14029411764705882</v>
      </c>
      <c r="S20" s="2"/>
    </row>
    <row r="21" spans="1:19" s="2" customFormat="1" ht="13.8">
      <c r="A21" s="6">
        <v>41501</v>
      </c>
      <c r="B21" s="7">
        <v>0.48033564814814816</v>
      </c>
      <c r="C21" s="28">
        <v>2</v>
      </c>
      <c r="D21" s="17">
        <v>867</v>
      </c>
      <c r="E21" s="17">
        <v>22</v>
      </c>
      <c r="F21" s="17">
        <v>103</v>
      </c>
      <c r="G21" s="17">
        <f t="shared" si="0"/>
        <v>3.7037037037037035E-2</v>
      </c>
      <c r="H21" s="17">
        <v>0.59</v>
      </c>
      <c r="I21" s="17">
        <v>2.8250000000000001E-2</v>
      </c>
      <c r="J21" s="17">
        <v>7.6400000000000001E-3</v>
      </c>
      <c r="K21" s="17">
        <v>5.7000000000000002E-3</v>
      </c>
      <c r="L21" s="17">
        <v>1.8274300000000001</v>
      </c>
      <c r="M21" s="17">
        <v>0.02</v>
      </c>
      <c r="N21" s="17">
        <v>0.15226271186440682</v>
      </c>
      <c r="O21" s="17">
        <v>41.178305084745766</v>
      </c>
      <c r="P21" s="17">
        <v>30.722033898305089</v>
      </c>
      <c r="Q21" s="17">
        <v>9.8495379661016962</v>
      </c>
      <c r="R21" s="17">
        <v>0.10779661016949153</v>
      </c>
    </row>
    <row r="22" spans="1:19" s="2" customFormat="1" ht="13.8">
      <c r="A22" s="6">
        <v>41530</v>
      </c>
      <c r="B22" s="7">
        <v>0.48067129629629629</v>
      </c>
      <c r="C22" s="28">
        <v>2</v>
      </c>
      <c r="D22" s="17">
        <v>818</v>
      </c>
      <c r="E22" s="17">
        <v>22</v>
      </c>
      <c r="F22" s="17">
        <v>102</v>
      </c>
      <c r="G22" s="17">
        <f t="shared" si="0"/>
        <v>2.4691358024691357E-2</v>
      </c>
      <c r="H22" s="17">
        <v>0.538353986857524</v>
      </c>
      <c r="I22" s="17">
        <v>2.890975064218599E-2</v>
      </c>
      <c r="J22" s="17">
        <v>4.6401079001282819E-3</v>
      </c>
      <c r="K22" s="17">
        <v>4.756010681440704E-3</v>
      </c>
      <c r="L22" s="17">
        <v>1.6837876471352673</v>
      </c>
      <c r="M22" s="17">
        <v>4.0000000000000001E-3</v>
      </c>
      <c r="N22" s="17">
        <v>0.17076683610867663</v>
      </c>
      <c r="O22" s="17">
        <v>27.408626076197347</v>
      </c>
      <c r="P22" s="17">
        <v>28.093251533742336</v>
      </c>
      <c r="Q22" s="17">
        <v>9.9459553539207093</v>
      </c>
      <c r="R22" s="17">
        <v>4.2752627924183204E-2</v>
      </c>
      <c r="S22" s="1"/>
    </row>
    <row r="23" spans="1:19" ht="13.8">
      <c r="A23" s="6">
        <v>41531</v>
      </c>
      <c r="B23" s="7">
        <v>0.48068287037037033</v>
      </c>
      <c r="C23" s="28">
        <v>2</v>
      </c>
      <c r="D23" s="17">
        <v>818</v>
      </c>
      <c r="E23" s="17">
        <v>22</v>
      </c>
      <c r="F23" s="17">
        <v>105</v>
      </c>
      <c r="G23" s="17">
        <f t="shared" si="0"/>
        <v>6.1728395061728392E-2</v>
      </c>
      <c r="H23" s="17">
        <v>0.58461049150420574</v>
      </c>
      <c r="I23" s="17">
        <v>2.9343721147058004E-2</v>
      </c>
      <c r="J23" s="17">
        <v>4.6000621457918363E-3</v>
      </c>
      <c r="K23" s="17">
        <v>4.7149646455575244E-3</v>
      </c>
      <c r="L23" s="17">
        <v>1.8305156859223328</v>
      </c>
      <c r="M23" s="17">
        <v>0.02</v>
      </c>
      <c r="N23" s="17">
        <v>0.1596157349272839</v>
      </c>
      <c r="O23" s="17">
        <v>25.022126417847229</v>
      </c>
      <c r="P23" s="17">
        <v>25.647140772814993</v>
      </c>
      <c r="Q23" s="17">
        <v>9.9571252412105267</v>
      </c>
      <c r="R23" s="17">
        <v>0.10879038423747217</v>
      </c>
      <c r="S23" s="2"/>
    </row>
    <row r="24" spans="1:19" ht="13.8">
      <c r="A24" s="8">
        <v>41532</v>
      </c>
      <c r="B24" s="9">
        <v>0.48069444444444448</v>
      </c>
      <c r="C24" s="18">
        <v>2</v>
      </c>
      <c r="D24" s="18">
        <v>818</v>
      </c>
      <c r="E24" s="18">
        <v>22</v>
      </c>
      <c r="F24" s="18">
        <v>118</v>
      </c>
      <c r="G24" s="17">
        <f t="shared" si="0"/>
        <v>0.22222222222222221</v>
      </c>
      <c r="H24" s="18">
        <v>0.7905201212638604</v>
      </c>
      <c r="I24" s="18">
        <v>3.17890788314176E-2</v>
      </c>
      <c r="J24" s="18">
        <v>4.8773781582233172E-3</v>
      </c>
      <c r="K24" s="18">
        <v>4.9992075868094303E-3</v>
      </c>
      <c r="L24" s="18">
        <v>2.4815394298557396</v>
      </c>
      <c r="M24" s="18">
        <v>0.02</v>
      </c>
      <c r="N24" s="18">
        <v>0.1278769103590803</v>
      </c>
      <c r="O24" s="18">
        <v>19.620073070819647</v>
      </c>
      <c r="P24" s="18">
        <v>20.110152415396541</v>
      </c>
      <c r="Q24" s="18">
        <v>9.9824092703989376</v>
      </c>
      <c r="R24" s="18">
        <v>8.0453360122343484E-2</v>
      </c>
      <c r="S24" s="2"/>
    </row>
    <row r="25" spans="1:19" ht="13.8">
      <c r="A25" s="8">
        <v>41533</v>
      </c>
      <c r="B25" s="9">
        <v>0.48070601851851852</v>
      </c>
      <c r="C25" s="18">
        <v>2</v>
      </c>
      <c r="D25" s="18">
        <v>865</v>
      </c>
      <c r="E25" s="18">
        <v>23</v>
      </c>
      <c r="F25" s="18">
        <v>118</v>
      </c>
      <c r="G25" s="17">
        <f t="shared" si="0"/>
        <v>0.22222222222222221</v>
      </c>
      <c r="H25" s="18">
        <v>0.91</v>
      </c>
      <c r="I25" s="18">
        <v>3.4869999999999998E-2</v>
      </c>
      <c r="J25" s="18">
        <v>8.2799999999999992E-3</v>
      </c>
      <c r="K25" s="18">
        <v>5.0299999999999997E-3</v>
      </c>
      <c r="L25" s="18">
        <v>2.8454600000000001</v>
      </c>
      <c r="M25" s="18">
        <v>0.02</v>
      </c>
      <c r="N25" s="18">
        <v>0.12185340659340659</v>
      </c>
      <c r="O25" s="18">
        <v>28.93450549450549</v>
      </c>
      <c r="P25" s="18">
        <v>17.577362637362636</v>
      </c>
      <c r="Q25" s="18">
        <v>9.943475604395605</v>
      </c>
      <c r="R25" s="18">
        <v>6.9890109890109894E-2</v>
      </c>
      <c r="S25" s="2"/>
    </row>
    <row r="26" spans="1:19" ht="13.8">
      <c r="A26" s="8">
        <v>41534</v>
      </c>
      <c r="B26" s="9">
        <v>0.48071759259259261</v>
      </c>
      <c r="C26" s="18">
        <v>2</v>
      </c>
      <c r="D26" s="18">
        <v>1142</v>
      </c>
      <c r="E26" s="18">
        <v>23</v>
      </c>
      <c r="F26" s="18">
        <v>121</v>
      </c>
      <c r="G26" s="17">
        <f t="shared" si="0"/>
        <v>0.25925925925925924</v>
      </c>
      <c r="H26" s="18">
        <v>1.1100000000000001</v>
      </c>
      <c r="I26" s="18">
        <v>4.9889999999999997E-2</v>
      </c>
      <c r="J26" s="18">
        <v>7.8799999999999999E-3</v>
      </c>
      <c r="K26" s="18">
        <v>8.0700000000000008E-3</v>
      </c>
      <c r="L26" s="18">
        <v>3.4824600000000001</v>
      </c>
      <c r="M26" s="18">
        <v>0.04</v>
      </c>
      <c r="N26" s="18">
        <v>0.14292810810810808</v>
      </c>
      <c r="O26" s="18">
        <v>22.575135135135131</v>
      </c>
      <c r="P26" s="18">
        <v>23.11945945945946</v>
      </c>
      <c r="Q26" s="18">
        <v>9.9767772972972981</v>
      </c>
      <c r="R26" s="18">
        <v>0.11459459459459459</v>
      </c>
      <c r="S26" s="2"/>
    </row>
    <row r="27" spans="1:19" ht="13.8">
      <c r="A27" s="8">
        <v>41535</v>
      </c>
      <c r="B27" s="9">
        <v>0.48072916666666665</v>
      </c>
      <c r="C27" s="18">
        <v>2</v>
      </c>
      <c r="D27" s="18">
        <v>1282</v>
      </c>
      <c r="E27" s="18">
        <v>23</v>
      </c>
      <c r="F27" s="18">
        <v>132</v>
      </c>
      <c r="G27" s="17">
        <f t="shared" si="0"/>
        <v>0.39506172839506171</v>
      </c>
      <c r="H27" s="18">
        <v>1.41</v>
      </c>
      <c r="I27" s="18">
        <v>5.0619999999999998E-2</v>
      </c>
      <c r="J27" s="18">
        <v>9.1699999999999993E-3</v>
      </c>
      <c r="K27" s="18">
        <v>9.3900000000000008E-3</v>
      </c>
      <c r="L27" s="18">
        <v>4.4168099999999999</v>
      </c>
      <c r="M27" s="18">
        <v>0.04</v>
      </c>
      <c r="N27" s="18">
        <v>0.11416425531914894</v>
      </c>
      <c r="O27" s="18">
        <v>20.681276595744681</v>
      </c>
      <c r="P27" s="18">
        <v>21.177446808510641</v>
      </c>
      <c r="Q27" s="18">
        <v>9.9613161702127666</v>
      </c>
      <c r="R27" s="18">
        <v>9.0212765957446817E-2</v>
      </c>
      <c r="S27" s="2"/>
    </row>
    <row r="28" spans="1:19" ht="13.8">
      <c r="A28" s="6">
        <v>41536</v>
      </c>
      <c r="B28" s="7">
        <v>0.48074074074074075</v>
      </c>
      <c r="C28" s="28">
        <v>2</v>
      </c>
      <c r="D28" s="17">
        <v>1401</v>
      </c>
      <c r="E28" s="17">
        <v>23</v>
      </c>
      <c r="F28" s="17">
        <v>115</v>
      </c>
      <c r="G28" s="17">
        <f t="shared" si="0"/>
        <v>0.18518518518518517</v>
      </c>
      <c r="H28" s="17">
        <v>1.26</v>
      </c>
      <c r="I28" s="17">
        <v>4.7199999999999999E-2</v>
      </c>
      <c r="J28" s="17">
        <v>9.0100000000000006E-3</v>
      </c>
      <c r="K28" s="17">
        <v>8.6700000000000006E-3</v>
      </c>
      <c r="L28" s="17">
        <v>3.9353799999999999</v>
      </c>
      <c r="M28" s="17">
        <v>0.04</v>
      </c>
      <c r="N28" s="17">
        <v>0.11912380952380953</v>
      </c>
      <c r="O28" s="17">
        <v>22.73952380952381</v>
      </c>
      <c r="P28" s="17">
        <v>21.881428571428572</v>
      </c>
      <c r="Q28" s="17">
        <v>9.9321495238095245</v>
      </c>
      <c r="R28" s="17">
        <v>0.10095238095238096</v>
      </c>
      <c r="S28" s="2"/>
    </row>
    <row r="29" spans="1:19">
      <c r="A29" s="6">
        <v>41537</v>
      </c>
      <c r="B29" s="7">
        <v>0.48075231481481479</v>
      </c>
      <c r="C29" s="28">
        <v>2</v>
      </c>
      <c r="D29" s="17">
        <v>1401</v>
      </c>
      <c r="E29" s="17">
        <v>23</v>
      </c>
      <c r="F29" s="17">
        <v>104</v>
      </c>
      <c r="G29" s="17">
        <f t="shared" si="0"/>
        <v>4.9382716049382713E-2</v>
      </c>
      <c r="H29" s="17">
        <v>0.88</v>
      </c>
      <c r="I29" s="17">
        <v>4.3490000000000001E-2</v>
      </c>
      <c r="J29" s="17">
        <v>8.8699999999999994E-3</v>
      </c>
      <c r="K29" s="17">
        <v>8.5400000000000007E-3</v>
      </c>
      <c r="L29" s="17">
        <v>2.75942</v>
      </c>
      <c r="M29" s="17">
        <v>0.04</v>
      </c>
      <c r="N29" s="17">
        <v>0.15715704545454545</v>
      </c>
      <c r="O29" s="17">
        <v>32.05295454545454</v>
      </c>
      <c r="P29" s="17">
        <v>30.860454545454548</v>
      </c>
      <c r="Q29" s="17">
        <v>9.9715404545454547</v>
      </c>
      <c r="R29" s="17">
        <v>0.14454545454545456</v>
      </c>
    </row>
    <row r="30" spans="1:19" ht="13.8">
      <c r="A30" s="8">
        <v>41538</v>
      </c>
      <c r="B30" s="9">
        <v>0.48076388888888894</v>
      </c>
      <c r="C30" s="18">
        <v>2</v>
      </c>
      <c r="D30" s="18">
        <v>1303</v>
      </c>
      <c r="E30" s="18">
        <v>23</v>
      </c>
      <c r="F30" s="18">
        <v>107</v>
      </c>
      <c r="G30" s="17">
        <f t="shared" si="0"/>
        <v>8.6419753086419748E-2</v>
      </c>
      <c r="H30" s="18">
        <v>0.79</v>
      </c>
      <c r="I30" s="18">
        <v>3.6290000000000003E-2</v>
      </c>
      <c r="J30" s="18">
        <v>8.0300000000000007E-3</v>
      </c>
      <c r="K30" s="18">
        <v>7.7299999999999999E-3</v>
      </c>
      <c r="L30" s="18">
        <v>2.4533299999999998</v>
      </c>
      <c r="M30" s="18">
        <v>0.04</v>
      </c>
      <c r="N30" s="18">
        <v>0.1460787341772152</v>
      </c>
      <c r="O30" s="18">
        <v>32.32329113924051</v>
      </c>
      <c r="P30" s="18">
        <v>31.115696202531641</v>
      </c>
      <c r="Q30" s="18">
        <v>9.8754296202531648</v>
      </c>
      <c r="R30" s="18">
        <v>0.1610126582278481</v>
      </c>
      <c r="S30" s="2"/>
    </row>
    <row r="31" spans="1:19">
      <c r="A31" s="6">
        <v>41539</v>
      </c>
      <c r="B31" s="7">
        <v>0.48077546296296297</v>
      </c>
      <c r="C31" s="28">
        <v>2</v>
      </c>
      <c r="D31" s="17">
        <v>884</v>
      </c>
      <c r="E31" s="17">
        <v>23</v>
      </c>
      <c r="F31" s="17">
        <v>117</v>
      </c>
      <c r="G31" s="17">
        <f t="shared" si="0"/>
        <v>0.20987654320987653</v>
      </c>
      <c r="H31" s="17">
        <v>0.64</v>
      </c>
      <c r="I31" s="17">
        <v>2.6769999999999999E-2</v>
      </c>
      <c r="J31" s="17">
        <v>5.4900000000000001E-3</v>
      </c>
      <c r="K31" s="17">
        <v>5.2900000000000004E-3</v>
      </c>
      <c r="L31" s="17">
        <v>2.01539</v>
      </c>
      <c r="M31" s="17">
        <v>0.03</v>
      </c>
      <c r="N31" s="17">
        <v>0.1330134375</v>
      </c>
      <c r="O31" s="17">
        <v>27.278437499999999</v>
      </c>
      <c r="P31" s="17">
        <v>26.2846875</v>
      </c>
      <c r="Q31" s="17">
        <v>10.013969062499999</v>
      </c>
      <c r="R31" s="17">
        <v>0.14906249999999999</v>
      </c>
    </row>
    <row r="32" spans="1:19">
      <c r="A32" s="6">
        <v>41540</v>
      </c>
      <c r="B32" s="7">
        <v>0.48078703703703707</v>
      </c>
      <c r="C32" s="28">
        <v>2</v>
      </c>
      <c r="D32" s="17">
        <v>952</v>
      </c>
      <c r="E32" s="17">
        <v>23</v>
      </c>
      <c r="F32" s="17">
        <v>117</v>
      </c>
      <c r="G32" s="17">
        <f t="shared" si="0"/>
        <v>0.20987654320987653</v>
      </c>
      <c r="H32" s="17">
        <v>0.88</v>
      </c>
      <c r="I32" s="17">
        <v>3.363E-2</v>
      </c>
      <c r="J32" s="17">
        <v>5.5900000000000004E-3</v>
      </c>
      <c r="K32" s="17">
        <v>6.0600000000000003E-3</v>
      </c>
      <c r="L32" s="17">
        <v>2.7462499999999999</v>
      </c>
      <c r="M32" s="17">
        <v>0.03</v>
      </c>
      <c r="N32" s="17">
        <v>0.12152659090909092</v>
      </c>
      <c r="O32" s="17">
        <v>20.200227272727275</v>
      </c>
      <c r="P32" s="17">
        <v>21.898636363636363</v>
      </c>
      <c r="Q32" s="17">
        <v>9.9239488636363635</v>
      </c>
      <c r="R32" s="17">
        <v>0.10840909090909091</v>
      </c>
    </row>
    <row r="33" spans="1:19" ht="13.8">
      <c r="A33" s="8">
        <v>41541</v>
      </c>
      <c r="B33" s="9">
        <v>0.48079861111111111</v>
      </c>
      <c r="C33" s="18">
        <v>2</v>
      </c>
      <c r="D33" s="18">
        <v>1152</v>
      </c>
      <c r="E33" s="18">
        <v>23</v>
      </c>
      <c r="F33" s="18">
        <v>107</v>
      </c>
      <c r="G33" s="17">
        <f t="shared" si="0"/>
        <v>8.6419753086419748E-2</v>
      </c>
      <c r="H33" s="18">
        <v>1.07</v>
      </c>
      <c r="I33" s="18">
        <v>4.4580000000000002E-2</v>
      </c>
      <c r="J33" s="18">
        <v>6.4000000000000003E-3</v>
      </c>
      <c r="K33" s="18">
        <v>7.7099999999999998E-3</v>
      </c>
      <c r="L33" s="18">
        <v>3.3679700000000001</v>
      </c>
      <c r="M33" s="18">
        <v>0.03</v>
      </c>
      <c r="N33" s="18">
        <v>0.13249009345794394</v>
      </c>
      <c r="O33" s="18">
        <v>19.020560747663552</v>
      </c>
      <c r="P33" s="18">
        <v>22.913831775700935</v>
      </c>
      <c r="Q33" s="18">
        <v>10.00948093457944</v>
      </c>
      <c r="R33" s="18">
        <v>8.9158878504672898E-2</v>
      </c>
    </row>
    <row r="34" spans="1:19" ht="13.8">
      <c r="A34" s="8">
        <v>41542</v>
      </c>
      <c r="B34" s="9">
        <v>0.4808101851851852</v>
      </c>
      <c r="C34" s="18">
        <v>2</v>
      </c>
      <c r="D34" s="18">
        <v>1258</v>
      </c>
      <c r="E34" s="18">
        <v>23</v>
      </c>
      <c r="F34" s="18">
        <v>116</v>
      </c>
      <c r="G34" s="17">
        <f t="shared" si="0"/>
        <v>0.19753086419753085</v>
      </c>
      <c r="H34" s="18">
        <v>1.08</v>
      </c>
      <c r="I34" s="18">
        <v>6.2199999999999998E-2</v>
      </c>
      <c r="J34" s="18">
        <v>8.7600000000000004E-3</v>
      </c>
      <c r="K34" s="18">
        <v>1.107E-2</v>
      </c>
      <c r="L34" s="18">
        <v>3.37277</v>
      </c>
      <c r="M34" s="18">
        <v>0.04</v>
      </c>
      <c r="N34" s="18">
        <v>0.18314444444444444</v>
      </c>
      <c r="O34" s="18">
        <v>25.793333333333333</v>
      </c>
      <c r="P34" s="18">
        <v>32.594999999999999</v>
      </c>
      <c r="Q34" s="18">
        <v>9.9309338888888892</v>
      </c>
      <c r="R34" s="18">
        <v>0.11777777777777777</v>
      </c>
      <c r="S34" s="2"/>
    </row>
    <row r="35" spans="1:19" ht="13.8">
      <c r="A35" s="8">
        <v>41543</v>
      </c>
      <c r="B35" s="9">
        <v>0.48082175925925924</v>
      </c>
      <c r="C35" s="18">
        <v>2</v>
      </c>
      <c r="D35" s="18">
        <v>1023</v>
      </c>
      <c r="E35" s="18">
        <v>23</v>
      </c>
      <c r="F35" s="18">
        <v>115</v>
      </c>
      <c r="G35" s="17">
        <f t="shared" si="0"/>
        <v>0.18518518518518517</v>
      </c>
      <c r="H35" s="18">
        <v>0.85</v>
      </c>
      <c r="I35" s="18">
        <v>4.2439999999999999E-2</v>
      </c>
      <c r="J35" s="18">
        <v>6.6299999999999996E-3</v>
      </c>
      <c r="K35" s="18">
        <v>8.7799999999999996E-3</v>
      </c>
      <c r="L35" s="18">
        <v>2.6475499999999998</v>
      </c>
      <c r="M35" s="18">
        <v>0.03</v>
      </c>
      <c r="N35" s="18">
        <v>0.1587755294117647</v>
      </c>
      <c r="O35" s="18">
        <v>24.803999999999998</v>
      </c>
      <c r="P35" s="18">
        <v>32.847529411764704</v>
      </c>
      <c r="Q35" s="18">
        <v>9.9049517647058831</v>
      </c>
      <c r="R35" s="18">
        <v>0.11223529411764706</v>
      </c>
      <c r="S35" s="2"/>
    </row>
    <row r="36" spans="1:19">
      <c r="A36" s="5">
        <v>41544</v>
      </c>
      <c r="B36" s="4">
        <v>0.48083333333333328</v>
      </c>
      <c r="C36" s="29">
        <v>2</v>
      </c>
      <c r="D36" s="17">
        <v>991</v>
      </c>
      <c r="E36" s="17">
        <v>23</v>
      </c>
      <c r="F36" s="17">
        <v>110</v>
      </c>
      <c r="G36" s="17">
        <f t="shared" si="0"/>
        <v>0.12345679012345678</v>
      </c>
      <c r="H36" s="30">
        <v>1.04</v>
      </c>
      <c r="I36" s="17">
        <v>3.1859999999999999E-2</v>
      </c>
      <c r="J36" s="17">
        <v>4.9399999999999999E-3</v>
      </c>
      <c r="K36" s="17">
        <v>7.5799999999999999E-3</v>
      </c>
      <c r="L36" s="17">
        <v>3.26186</v>
      </c>
      <c r="M36" s="17">
        <v>0.02</v>
      </c>
      <c r="N36" s="17">
        <v>9.7418076923076913E-2</v>
      </c>
      <c r="O36" s="17">
        <v>15.105</v>
      </c>
      <c r="P36" s="17">
        <v>23.177307692307689</v>
      </c>
      <c r="Q36" s="17">
        <v>9.9737642307692305</v>
      </c>
      <c r="R36" s="17">
        <v>6.1153846153846156E-2</v>
      </c>
    </row>
    <row r="37" spans="1:19" ht="13.8">
      <c r="A37" s="6">
        <v>41545</v>
      </c>
      <c r="B37" s="7">
        <v>0.48084490740740743</v>
      </c>
      <c r="C37" s="28">
        <v>2</v>
      </c>
      <c r="D37" s="17">
        <v>969</v>
      </c>
      <c r="E37" s="17">
        <v>23</v>
      </c>
      <c r="F37" s="17">
        <v>103</v>
      </c>
      <c r="G37" s="17">
        <f t="shared" si="0"/>
        <v>3.7037037037037035E-2</v>
      </c>
      <c r="H37" s="17">
        <v>1.0900000000000001</v>
      </c>
      <c r="I37" s="17">
        <v>3.6089999999999997E-2</v>
      </c>
      <c r="J37" s="17">
        <v>4.6699999999999997E-3</v>
      </c>
      <c r="K37" s="17">
        <v>7.45E-3</v>
      </c>
      <c r="L37" s="17">
        <v>3.43865</v>
      </c>
      <c r="M37" s="17">
        <v>0.02</v>
      </c>
      <c r="N37" s="17">
        <v>0.10529009174311926</v>
      </c>
      <c r="O37" s="17">
        <v>13.624403669724767</v>
      </c>
      <c r="P37" s="17">
        <v>21.734862385321097</v>
      </c>
      <c r="Q37" s="17">
        <v>10.032024770642202</v>
      </c>
      <c r="R37" s="17">
        <v>5.8348623853211011E-2</v>
      </c>
      <c r="S37" s="2"/>
    </row>
    <row r="38" spans="1:19" ht="13.8">
      <c r="A38" s="6">
        <v>41546</v>
      </c>
      <c r="B38" s="7">
        <v>0.48085648148148147</v>
      </c>
      <c r="C38" s="28">
        <v>2</v>
      </c>
      <c r="D38" s="17">
        <v>911</v>
      </c>
      <c r="E38" s="17">
        <v>23</v>
      </c>
      <c r="F38" s="17">
        <v>103</v>
      </c>
      <c r="G38" s="17">
        <f t="shared" si="0"/>
        <v>3.7037037037037035E-2</v>
      </c>
      <c r="H38" s="17">
        <v>0.96</v>
      </c>
      <c r="I38" s="17">
        <v>4.156E-2</v>
      </c>
      <c r="J38" s="17">
        <v>5.1500000000000001E-3</v>
      </c>
      <c r="K38" s="17">
        <v>7.9000000000000008E-3</v>
      </c>
      <c r="L38" s="17">
        <v>3.0174400000000001</v>
      </c>
      <c r="M38" s="17">
        <v>0.02</v>
      </c>
      <c r="N38" s="17">
        <v>0.1376675</v>
      </c>
      <c r="O38" s="17">
        <v>17.059374999999999</v>
      </c>
      <c r="P38" s="17">
        <v>26.168749999999999</v>
      </c>
      <c r="Q38" s="17">
        <v>9.9952700000000014</v>
      </c>
      <c r="R38" s="17">
        <v>6.6250000000000003E-2</v>
      </c>
      <c r="S38" s="2"/>
    </row>
    <row r="39" spans="1:19">
      <c r="A39" s="6">
        <v>41547</v>
      </c>
      <c r="B39" s="7">
        <v>0.48086805555555556</v>
      </c>
      <c r="C39" s="28">
        <v>2</v>
      </c>
      <c r="D39" s="17">
        <v>911</v>
      </c>
      <c r="E39" s="17">
        <v>23</v>
      </c>
      <c r="F39" s="17">
        <v>103</v>
      </c>
      <c r="G39" s="17">
        <f t="shared" si="0"/>
        <v>3.7037037037037035E-2</v>
      </c>
      <c r="H39" s="17">
        <v>0.76</v>
      </c>
      <c r="I39" s="17">
        <v>4.2540000000000001E-2</v>
      </c>
      <c r="J39" s="17">
        <v>5.6699999999999997E-3</v>
      </c>
      <c r="K39" s="17">
        <v>8.6899999999999998E-3</v>
      </c>
      <c r="L39" s="17">
        <v>2.37568</v>
      </c>
      <c r="M39" s="17">
        <v>0.03</v>
      </c>
      <c r="N39" s="17">
        <v>0.1779963157894737</v>
      </c>
      <c r="O39" s="17">
        <v>23.724473684210526</v>
      </c>
      <c r="P39" s="17">
        <v>36.360789473684207</v>
      </c>
      <c r="Q39" s="17">
        <v>9.9403452631578961</v>
      </c>
      <c r="R39" s="17">
        <v>0.12552631578947368</v>
      </c>
    </row>
    <row r="40" spans="1:19">
      <c r="A40" s="6">
        <v>41548</v>
      </c>
      <c r="B40" s="7">
        <v>0.4808796296296296</v>
      </c>
      <c r="C40" s="28">
        <v>2</v>
      </c>
      <c r="D40" s="17">
        <v>845</v>
      </c>
      <c r="E40" s="17">
        <v>23</v>
      </c>
      <c r="F40" s="17">
        <v>110</v>
      </c>
      <c r="G40" s="17">
        <f t="shared" si="0"/>
        <v>0.12345679012345678</v>
      </c>
      <c r="H40" s="17">
        <v>0.67</v>
      </c>
      <c r="I40" s="17">
        <v>3.5810000000000002E-2</v>
      </c>
      <c r="J40" s="17">
        <v>5.3299999999999997E-3</v>
      </c>
      <c r="K40" s="17">
        <v>7.8399999999999997E-3</v>
      </c>
      <c r="L40" s="17">
        <v>2.10032</v>
      </c>
      <c r="M40" s="17">
        <v>0.02</v>
      </c>
      <c r="N40" s="17">
        <v>0.16996388059701492</v>
      </c>
      <c r="O40" s="17">
        <v>25.297611940298506</v>
      </c>
      <c r="P40" s="17">
        <v>37.210746268656713</v>
      </c>
      <c r="Q40" s="17">
        <v>9.9686829850746257</v>
      </c>
      <c r="R40" s="17">
        <v>9.4925373134328361E-2</v>
      </c>
    </row>
    <row r="41" spans="1:19" ht="13.8">
      <c r="A41" s="8">
        <v>41549</v>
      </c>
      <c r="B41" s="9">
        <v>0.4808912037037037</v>
      </c>
      <c r="C41" s="18">
        <v>2</v>
      </c>
      <c r="D41" s="18">
        <v>1165</v>
      </c>
      <c r="E41" s="18">
        <v>23</v>
      </c>
      <c r="F41" s="18">
        <v>110</v>
      </c>
      <c r="G41" s="17">
        <f t="shared" si="0"/>
        <v>0.12345679012345678</v>
      </c>
      <c r="H41" s="18">
        <v>0.96</v>
      </c>
      <c r="I41" s="18">
        <v>4.2509999999999999E-2</v>
      </c>
      <c r="J41" s="18">
        <v>6.62E-3</v>
      </c>
      <c r="K41" s="18">
        <v>9.3399999999999993E-3</v>
      </c>
      <c r="L41" s="18">
        <v>3.01308</v>
      </c>
      <c r="M41" s="18">
        <v>0.03</v>
      </c>
      <c r="N41" s="18">
        <v>0.14081437499999999</v>
      </c>
      <c r="O41" s="18">
        <v>21.928750000000001</v>
      </c>
      <c r="P41" s="18">
        <v>30.938749999999999</v>
      </c>
      <c r="Q41" s="18">
        <v>9.9808275000000002</v>
      </c>
      <c r="R41" s="18">
        <v>9.9375000000000005E-2</v>
      </c>
      <c r="S41" s="2"/>
    </row>
    <row r="42" spans="1:19" ht="13.8">
      <c r="A42" s="8">
        <v>41550</v>
      </c>
      <c r="B42" s="9">
        <v>0.48090277777777773</v>
      </c>
      <c r="C42" s="18">
        <v>2</v>
      </c>
      <c r="D42" s="18">
        <v>1154</v>
      </c>
      <c r="E42" s="18">
        <v>23</v>
      </c>
      <c r="F42" s="18">
        <v>107</v>
      </c>
      <c r="G42" s="17">
        <f t="shared" si="0"/>
        <v>8.6419753086419748E-2</v>
      </c>
      <c r="H42" s="18">
        <v>0.88</v>
      </c>
      <c r="I42" s="18">
        <v>4.4699999999999997E-2</v>
      </c>
      <c r="J42" s="18">
        <v>6.6400000000000001E-3</v>
      </c>
      <c r="K42" s="18">
        <v>9.3699999999999999E-3</v>
      </c>
      <c r="L42" s="18">
        <v>2.7587000000000002</v>
      </c>
      <c r="M42" s="18">
        <v>0.03</v>
      </c>
      <c r="N42" s="18">
        <v>0.16152954545454545</v>
      </c>
      <c r="O42" s="18">
        <v>23.994545454545456</v>
      </c>
      <c r="P42" s="18">
        <v>33.859772727272727</v>
      </c>
      <c r="Q42" s="18">
        <v>9.968938636363637</v>
      </c>
      <c r="R42" s="18">
        <v>0.10840909090909091</v>
      </c>
    </row>
    <row r="43" spans="1:19" ht="13.8">
      <c r="A43" s="8">
        <v>41551</v>
      </c>
      <c r="B43" s="9">
        <v>0.48091435185185188</v>
      </c>
      <c r="C43" s="18">
        <v>2</v>
      </c>
      <c r="D43" s="18">
        <v>1080</v>
      </c>
      <c r="E43" s="18">
        <v>23</v>
      </c>
      <c r="F43" s="18">
        <v>103</v>
      </c>
      <c r="G43" s="17">
        <f t="shared" si="0"/>
        <v>3.7037037037037035E-2</v>
      </c>
      <c r="H43" s="18">
        <v>0.75</v>
      </c>
      <c r="I43" s="18">
        <v>4.011E-2</v>
      </c>
      <c r="J43" s="18">
        <v>6.0699999999999999E-3</v>
      </c>
      <c r="K43" s="18">
        <v>8.5599999999999999E-3</v>
      </c>
      <c r="L43" s="18">
        <v>2.3333400000000002</v>
      </c>
      <c r="M43" s="18">
        <v>0.03</v>
      </c>
      <c r="N43" s="18">
        <v>0.17006640000000003</v>
      </c>
      <c r="O43" s="18">
        <v>25.736799999999999</v>
      </c>
      <c r="P43" s="18">
        <v>36.294400000000003</v>
      </c>
      <c r="Q43" s="18">
        <v>9.8933616000000004</v>
      </c>
      <c r="R43" s="18">
        <v>0.12720000000000001</v>
      </c>
    </row>
    <row r="44" spans="1:19">
      <c r="A44" s="6">
        <v>41552</v>
      </c>
      <c r="B44" s="7">
        <v>0.48092592592592592</v>
      </c>
      <c r="C44" s="28">
        <v>2</v>
      </c>
      <c r="D44" s="17">
        <v>1080</v>
      </c>
      <c r="E44" s="17">
        <v>23</v>
      </c>
      <c r="F44" s="17">
        <v>103</v>
      </c>
      <c r="G44" s="17">
        <f t="shared" si="0"/>
        <v>3.7037037037037035E-2</v>
      </c>
      <c r="H44" s="17">
        <v>0.68</v>
      </c>
      <c r="I44" s="17">
        <v>3.8640000000000001E-2</v>
      </c>
      <c r="J44" s="17">
        <v>6.0699999999999999E-3</v>
      </c>
      <c r="K44" s="17">
        <v>8.1899999999999994E-3</v>
      </c>
      <c r="L44" s="17">
        <v>2.1346400000000001</v>
      </c>
      <c r="M44" s="17">
        <v>0.03</v>
      </c>
      <c r="N44" s="17">
        <v>0.18069882352941175</v>
      </c>
      <c r="O44" s="17">
        <v>28.386176470588232</v>
      </c>
      <c r="P44" s="17">
        <v>38.300294117647049</v>
      </c>
      <c r="Q44" s="17">
        <v>9.9825811764705872</v>
      </c>
      <c r="R44" s="17">
        <v>0.14029411764705882</v>
      </c>
    </row>
    <row r="45" spans="1:19" ht="13.8">
      <c r="A45" s="8">
        <v>41553</v>
      </c>
      <c r="B45" s="9">
        <v>0.48093750000000002</v>
      </c>
      <c r="C45" s="18">
        <v>2</v>
      </c>
      <c r="D45" s="18">
        <v>850</v>
      </c>
      <c r="E45" s="18">
        <v>23</v>
      </c>
      <c r="F45" s="18">
        <v>107</v>
      </c>
      <c r="G45" s="17">
        <f t="shared" si="0"/>
        <v>8.6419753086419748E-2</v>
      </c>
      <c r="H45" s="18">
        <v>0.49</v>
      </c>
      <c r="I45" s="18">
        <v>3.023E-2</v>
      </c>
      <c r="J45" s="18">
        <v>5.0299999999999997E-3</v>
      </c>
      <c r="K45" s="18">
        <v>6.7799999999999996E-3</v>
      </c>
      <c r="L45" s="18">
        <v>1.5112399999999999</v>
      </c>
      <c r="M45" s="18">
        <v>0.03</v>
      </c>
      <c r="N45" s="18">
        <v>0.19618653061224492</v>
      </c>
      <c r="O45" s="18">
        <v>32.643673469387757</v>
      </c>
      <c r="P45" s="18">
        <v>44.000816326530611</v>
      </c>
      <c r="Q45" s="18">
        <v>9.8076391836734693</v>
      </c>
      <c r="R45" s="18">
        <v>0.19469387755102041</v>
      </c>
      <c r="S45" s="2"/>
    </row>
    <row r="46" spans="1:19" ht="13.8">
      <c r="A46" s="6">
        <v>41554</v>
      </c>
      <c r="B46" s="7">
        <v>0.48094907407407406</v>
      </c>
      <c r="C46" s="28">
        <v>2</v>
      </c>
      <c r="D46" s="17">
        <v>941</v>
      </c>
      <c r="E46" s="17">
        <v>23</v>
      </c>
      <c r="F46" s="17">
        <v>104</v>
      </c>
      <c r="G46" s="17">
        <f t="shared" si="0"/>
        <v>4.9382716049382713E-2</v>
      </c>
      <c r="H46" s="17">
        <v>0.62</v>
      </c>
      <c r="I46" s="17">
        <v>2.8320000000000001E-2</v>
      </c>
      <c r="J46" s="17">
        <v>4.9300000000000004E-3</v>
      </c>
      <c r="K46" s="17">
        <v>6.3499999999999997E-3</v>
      </c>
      <c r="L46" s="17">
        <v>1.92974</v>
      </c>
      <c r="M46" s="17">
        <v>0.03</v>
      </c>
      <c r="N46" s="17">
        <v>0.14525419354838712</v>
      </c>
      <c r="O46" s="17">
        <v>25.286129032258067</v>
      </c>
      <c r="P46" s="17">
        <v>32.569354838709671</v>
      </c>
      <c r="Q46" s="17">
        <v>9.8976987096774192</v>
      </c>
      <c r="R46" s="17">
        <v>0.15387096774193548</v>
      </c>
      <c r="S46" s="2"/>
    </row>
    <row r="47" spans="1:19">
      <c r="A47" s="5">
        <v>41555</v>
      </c>
      <c r="B47" s="4">
        <v>0.48096064814814815</v>
      </c>
      <c r="C47" s="29">
        <v>2</v>
      </c>
      <c r="D47" s="17">
        <v>838</v>
      </c>
      <c r="E47" s="17">
        <v>23</v>
      </c>
      <c r="F47" s="17">
        <v>102</v>
      </c>
      <c r="G47" s="17">
        <f t="shared" si="0"/>
        <v>2.4691358024691357E-2</v>
      </c>
      <c r="H47" s="30">
        <v>0.64</v>
      </c>
      <c r="I47" s="17">
        <v>2.521E-2</v>
      </c>
      <c r="J47" s="17">
        <v>4.1099999999999999E-3</v>
      </c>
      <c r="K47" s="17">
        <v>5.3E-3</v>
      </c>
      <c r="L47" s="17">
        <v>2.0104199999999999</v>
      </c>
      <c r="M47" s="17">
        <v>4.0000000000000001E-3</v>
      </c>
      <c r="N47" s="17">
        <v>0.12526218749999998</v>
      </c>
      <c r="O47" s="17">
        <v>20.4215625</v>
      </c>
      <c r="P47" s="17">
        <v>26.334375000000001</v>
      </c>
      <c r="Q47" s="17">
        <v>9.989274374999999</v>
      </c>
      <c r="R47" s="17">
        <v>4.2764538088593512E-2</v>
      </c>
    </row>
    <row r="48" spans="1:19">
      <c r="A48" s="5">
        <v>41556</v>
      </c>
      <c r="B48" s="4">
        <v>0.48097222222222219</v>
      </c>
      <c r="C48" s="29">
        <v>2</v>
      </c>
      <c r="D48" s="17">
        <v>838</v>
      </c>
      <c r="E48" s="17">
        <v>23</v>
      </c>
      <c r="F48" s="17">
        <v>102</v>
      </c>
      <c r="G48" s="17">
        <f t="shared" si="0"/>
        <v>2.4691358024691357E-2</v>
      </c>
      <c r="H48" s="30">
        <v>0.64</v>
      </c>
      <c r="I48" s="17">
        <v>3.0300000000000001E-2</v>
      </c>
      <c r="J48" s="17">
        <v>4.4000000000000003E-3</v>
      </c>
      <c r="K48" s="17">
        <v>5.5100000000000001E-3</v>
      </c>
      <c r="L48" s="17">
        <v>2.0113599999999998</v>
      </c>
      <c r="M48" s="17">
        <v>6.0000000000000001E-3</v>
      </c>
      <c r="N48" s="17">
        <v>0.15055312500000001</v>
      </c>
      <c r="O48" s="17">
        <v>21.862500000000001</v>
      </c>
      <c r="P48" s="17">
        <v>27.377812500000001</v>
      </c>
      <c r="Q48" s="17">
        <v>9.9939450000000001</v>
      </c>
      <c r="R48" s="17">
        <v>6.4128637778843048E-2</v>
      </c>
    </row>
    <row r="49" spans="1:19">
      <c r="A49" s="5">
        <v>41557</v>
      </c>
      <c r="B49" s="4">
        <v>0.48098379629629634</v>
      </c>
      <c r="C49" s="29">
        <v>2</v>
      </c>
      <c r="D49" s="17">
        <v>796</v>
      </c>
      <c r="E49" s="17">
        <v>23</v>
      </c>
      <c r="F49" s="17">
        <v>104</v>
      </c>
      <c r="G49" s="17">
        <f t="shared" si="0"/>
        <v>4.9382716049382713E-2</v>
      </c>
      <c r="H49" s="30">
        <v>0.66</v>
      </c>
      <c r="I49" s="17">
        <v>2.8590000000000001E-2</v>
      </c>
      <c r="J49" s="17">
        <v>4.1900000000000001E-3</v>
      </c>
      <c r="K49" s="17">
        <v>5.2300000000000003E-3</v>
      </c>
      <c r="L49" s="17">
        <v>2.0640399999999999</v>
      </c>
      <c r="M49" s="17">
        <v>0.02</v>
      </c>
      <c r="N49" s="17">
        <v>0.13775181818181817</v>
      </c>
      <c r="O49" s="17">
        <v>20.188181818181818</v>
      </c>
      <c r="P49" s="17">
        <v>25.199090909090906</v>
      </c>
      <c r="Q49" s="17">
        <v>9.9449199999999998</v>
      </c>
      <c r="R49" s="17">
        <v>9.636363636363636E-2</v>
      </c>
    </row>
    <row r="50" spans="1:19" ht="13.8">
      <c r="A50" s="8">
        <v>41558</v>
      </c>
      <c r="B50" s="9">
        <v>0.48099537037037038</v>
      </c>
      <c r="C50" s="18">
        <v>2</v>
      </c>
      <c r="D50" s="18">
        <v>734</v>
      </c>
      <c r="E50" s="18">
        <v>23</v>
      </c>
      <c r="F50" s="18">
        <v>107</v>
      </c>
      <c r="G50" s="17">
        <f t="shared" si="0"/>
        <v>8.6419753086419748E-2</v>
      </c>
      <c r="H50" s="18">
        <v>0.72</v>
      </c>
      <c r="I50" s="18">
        <v>2.572E-2</v>
      </c>
      <c r="J50" s="18">
        <v>3.6900000000000001E-3</v>
      </c>
      <c r="K50" s="18">
        <v>4.3800000000000002E-3</v>
      </c>
      <c r="L50" s="18">
        <v>2.2678699999999998</v>
      </c>
      <c r="M50" s="18">
        <v>0.02</v>
      </c>
      <c r="N50" s="18">
        <v>0.11359666666666668</v>
      </c>
      <c r="O50" s="18">
        <v>16.297499999999999</v>
      </c>
      <c r="P50" s="18">
        <v>19.344999999999999</v>
      </c>
      <c r="Q50" s="18">
        <v>10.016425833333335</v>
      </c>
      <c r="R50" s="18">
        <v>8.8333333333333347E-2</v>
      </c>
    </row>
    <row r="51" spans="1:19" ht="13.8">
      <c r="A51" s="8">
        <v>41559</v>
      </c>
      <c r="B51" s="9">
        <v>0.48100694444444447</v>
      </c>
      <c r="C51" s="18">
        <v>2</v>
      </c>
      <c r="D51" s="18">
        <v>875</v>
      </c>
      <c r="E51" s="18">
        <v>23</v>
      </c>
      <c r="F51" s="18">
        <v>110</v>
      </c>
      <c r="G51" s="17">
        <f t="shared" si="0"/>
        <v>0.12345679012345678</v>
      </c>
      <c r="H51" s="18">
        <v>0.96</v>
      </c>
      <c r="I51" s="18">
        <v>3.5389999999999998E-2</v>
      </c>
      <c r="J51" s="18">
        <v>4.6800000000000001E-3</v>
      </c>
      <c r="K51" s="18">
        <v>5.5500000000000002E-3</v>
      </c>
      <c r="L51" s="18">
        <v>3.0268999999999999</v>
      </c>
      <c r="M51" s="18">
        <v>0.03</v>
      </c>
      <c r="N51" s="18">
        <v>0.117229375</v>
      </c>
      <c r="O51" s="18">
        <v>15.5025</v>
      </c>
      <c r="P51" s="18">
        <v>18.384374999999999</v>
      </c>
      <c r="Q51" s="18">
        <v>10.02660625</v>
      </c>
      <c r="R51" s="18">
        <v>9.9375000000000005E-2</v>
      </c>
    </row>
    <row r="52" spans="1:19" ht="13.8">
      <c r="A52" s="6">
        <v>41560</v>
      </c>
      <c r="B52" s="7">
        <v>0.48101851851851851</v>
      </c>
      <c r="C52" s="28">
        <v>2</v>
      </c>
      <c r="D52" s="17">
        <v>875</v>
      </c>
      <c r="E52" s="17">
        <v>23</v>
      </c>
      <c r="F52" s="17">
        <v>106</v>
      </c>
      <c r="G52" s="17">
        <f t="shared" si="0"/>
        <v>7.407407407407407E-2</v>
      </c>
      <c r="H52" s="17">
        <v>0.93</v>
      </c>
      <c r="I52" s="17">
        <v>3.6999999999999998E-2</v>
      </c>
      <c r="J52" s="17">
        <v>4.7299999999999998E-3</v>
      </c>
      <c r="K52" s="17">
        <v>5.9100000000000003E-3</v>
      </c>
      <c r="L52" s="17">
        <v>2.9211399999999998</v>
      </c>
      <c r="M52" s="17">
        <v>0.02</v>
      </c>
      <c r="N52" s="17">
        <v>0.12651612903225806</v>
      </c>
      <c r="O52" s="17">
        <v>16.173548387096773</v>
      </c>
      <c r="P52" s="17">
        <v>20.208387096774192</v>
      </c>
      <c r="Q52" s="17">
        <v>9.9884141935483868</v>
      </c>
      <c r="R52" s="17">
        <v>6.8387096774193551E-2</v>
      </c>
      <c r="S52" s="2"/>
    </row>
    <row r="53" spans="1:19" ht="13.8">
      <c r="A53" s="8">
        <v>41561</v>
      </c>
      <c r="B53" s="9">
        <v>0.48103009259259261</v>
      </c>
      <c r="C53" s="18">
        <v>2</v>
      </c>
      <c r="D53" s="18">
        <v>1012</v>
      </c>
      <c r="E53" s="18">
        <v>24</v>
      </c>
      <c r="F53" s="18">
        <v>106</v>
      </c>
      <c r="G53" s="17">
        <f t="shared" si="0"/>
        <v>7.407407407407407E-2</v>
      </c>
      <c r="H53" s="18">
        <v>1.05</v>
      </c>
      <c r="I53" s="18">
        <v>4.2130000000000001E-2</v>
      </c>
      <c r="J53" s="18">
        <v>5.4999999999999997E-3</v>
      </c>
      <c r="K53" s="18">
        <v>6.8799999999999998E-3</v>
      </c>
      <c r="L53" s="18">
        <v>3.2899699999999998</v>
      </c>
      <c r="M53" s="18">
        <v>0.03</v>
      </c>
      <c r="N53" s="18">
        <v>0.12759371428571431</v>
      </c>
      <c r="O53" s="18">
        <v>16.657142857142855</v>
      </c>
      <c r="P53" s="18">
        <v>20.836571428571428</v>
      </c>
      <c r="Q53" s="18">
        <v>9.9639091428571422</v>
      </c>
      <c r="R53" s="18">
        <v>9.0857142857142859E-2</v>
      </c>
      <c r="S53" s="2"/>
    </row>
    <row r="54" spans="1:19">
      <c r="A54" s="6">
        <v>41562</v>
      </c>
      <c r="B54" s="7">
        <v>0.48104166666666665</v>
      </c>
      <c r="C54" s="28">
        <v>2</v>
      </c>
      <c r="D54" s="17">
        <v>792</v>
      </c>
      <c r="E54" s="17">
        <v>24</v>
      </c>
      <c r="F54" s="17">
        <v>105</v>
      </c>
      <c r="G54" s="17">
        <f t="shared" si="0"/>
        <v>6.1728395061728392E-2</v>
      </c>
      <c r="H54" s="17">
        <v>0.78</v>
      </c>
      <c r="I54" s="17">
        <v>3.2099999999999997E-2</v>
      </c>
      <c r="J54" s="17">
        <v>4.2199999999999998E-3</v>
      </c>
      <c r="K54" s="17">
        <v>5.6499999999999996E-3</v>
      </c>
      <c r="L54" s="17">
        <v>2.4527299999999999</v>
      </c>
      <c r="M54" s="17">
        <v>0.02</v>
      </c>
      <c r="N54" s="17">
        <v>0.13086923076923074</v>
      </c>
      <c r="O54" s="17">
        <v>17.204615384615384</v>
      </c>
      <c r="P54" s="17">
        <v>23.034615384615382</v>
      </c>
      <c r="Q54" s="17">
        <v>9.9995915384615373</v>
      </c>
      <c r="R54" s="17">
        <v>8.1538461538461546E-2</v>
      </c>
    </row>
    <row r="55" spans="1:19" ht="13.8">
      <c r="A55" s="8">
        <v>41563</v>
      </c>
      <c r="B55" s="9">
        <v>0.4810532407407408</v>
      </c>
      <c r="C55" s="18">
        <v>2</v>
      </c>
      <c r="D55" s="18">
        <v>749</v>
      </c>
      <c r="E55" s="18">
        <v>24</v>
      </c>
      <c r="F55" s="18">
        <v>103</v>
      </c>
      <c r="G55" s="17">
        <f t="shared" si="0"/>
        <v>3.7037037037037035E-2</v>
      </c>
      <c r="H55" s="18">
        <v>0.78</v>
      </c>
      <c r="I55" s="18">
        <v>2.7490000000000001E-2</v>
      </c>
      <c r="J55" s="18">
        <v>3.6600000000000001E-3</v>
      </c>
      <c r="K55" s="18">
        <v>4.6600000000000001E-3</v>
      </c>
      <c r="L55" s="18">
        <v>2.4355000000000002</v>
      </c>
      <c r="M55" s="18">
        <v>0.02</v>
      </c>
      <c r="N55" s="18">
        <v>0.11207461538461538</v>
      </c>
      <c r="O55" s="18">
        <v>14.921538461538461</v>
      </c>
      <c r="P55" s="18">
        <v>18.998461538461537</v>
      </c>
      <c r="Q55" s="18">
        <v>9.9293461538461543</v>
      </c>
      <c r="R55" s="18">
        <v>8.1538461538461546E-2</v>
      </c>
      <c r="S55" s="2"/>
    </row>
    <row r="56" spans="1:19" ht="13.8">
      <c r="A56" s="8">
        <v>41564</v>
      </c>
      <c r="B56" s="9">
        <v>0.48106481481481483</v>
      </c>
      <c r="C56" s="18">
        <v>2</v>
      </c>
      <c r="D56" s="18">
        <v>801</v>
      </c>
      <c r="E56" s="18">
        <v>24</v>
      </c>
      <c r="F56" s="18">
        <v>111</v>
      </c>
      <c r="G56" s="17">
        <f t="shared" si="0"/>
        <v>0.13580246913580246</v>
      </c>
      <c r="H56" s="18">
        <v>0.93</v>
      </c>
      <c r="I56" s="18">
        <v>3.4270000000000002E-2</v>
      </c>
      <c r="J56" s="18">
        <v>4.3099999999999996E-3</v>
      </c>
      <c r="K56" s="18">
        <v>5.4999999999999997E-3</v>
      </c>
      <c r="L56" s="18">
        <v>2.9192499999999999</v>
      </c>
      <c r="M56" s="18">
        <v>0.02</v>
      </c>
      <c r="N56" s="18">
        <v>0.11718129032258065</v>
      </c>
      <c r="O56" s="18">
        <v>14.737419354838707</v>
      </c>
      <c r="P56" s="18">
        <v>18.806451612903224</v>
      </c>
      <c r="Q56" s="18">
        <v>9.9819516129032255</v>
      </c>
      <c r="R56" s="18">
        <v>6.8387096774193551E-2</v>
      </c>
      <c r="S56" s="2"/>
    </row>
    <row r="57" spans="1:19" ht="13.8">
      <c r="A57" s="8">
        <v>41565</v>
      </c>
      <c r="B57" s="9">
        <v>0.48107638888888887</v>
      </c>
      <c r="C57" s="18">
        <v>2</v>
      </c>
      <c r="D57" s="18">
        <v>801</v>
      </c>
      <c r="E57" s="18">
        <v>24</v>
      </c>
      <c r="F57" s="18">
        <v>113</v>
      </c>
      <c r="G57" s="17">
        <f t="shared" si="0"/>
        <v>0.16049382716049382</v>
      </c>
      <c r="H57" s="18">
        <v>0.9</v>
      </c>
      <c r="I57" s="18">
        <v>3.8640000000000001E-2</v>
      </c>
      <c r="J57" s="18">
        <v>4.79E-3</v>
      </c>
      <c r="K57" s="18">
        <v>5.7999999999999996E-3</v>
      </c>
      <c r="L57" s="18">
        <v>2.8127900000000001</v>
      </c>
      <c r="M57" s="18">
        <v>0.02</v>
      </c>
      <c r="N57" s="18">
        <v>0.13652800000000001</v>
      </c>
      <c r="O57" s="18">
        <v>16.924666666666667</v>
      </c>
      <c r="P57" s="18">
        <v>20.493333333333332</v>
      </c>
      <c r="Q57" s="18">
        <v>9.9385246666666678</v>
      </c>
      <c r="R57" s="18">
        <v>7.0666666666666669E-2</v>
      </c>
      <c r="S57" s="2"/>
    </row>
    <row r="58" spans="1:19">
      <c r="A58" s="3">
        <v>41566</v>
      </c>
      <c r="B58" s="4">
        <v>0.48108796296296297</v>
      </c>
      <c r="C58" s="29">
        <v>2</v>
      </c>
      <c r="D58" s="17">
        <v>977</v>
      </c>
      <c r="E58" s="17">
        <v>24</v>
      </c>
      <c r="F58" s="17">
        <v>112</v>
      </c>
      <c r="G58" s="17">
        <f t="shared" si="0"/>
        <v>0.14814814814814814</v>
      </c>
      <c r="H58" s="30">
        <v>0.99</v>
      </c>
      <c r="I58" s="17">
        <v>4.3589999999999997E-2</v>
      </c>
      <c r="J58" s="17">
        <v>5.7499999999999999E-3</v>
      </c>
      <c r="K58" s="17">
        <v>6.96E-3</v>
      </c>
      <c r="L58" s="17">
        <v>3.1155200000000001</v>
      </c>
      <c r="M58" s="17">
        <v>0.03</v>
      </c>
      <c r="N58" s="17">
        <v>0.14001636363636363</v>
      </c>
      <c r="O58" s="17">
        <v>18.469696969696969</v>
      </c>
      <c r="P58" s="17">
        <v>22.356363636363636</v>
      </c>
      <c r="Q58" s="17">
        <v>10.00742787878788</v>
      </c>
      <c r="R58" s="17">
        <v>9.636363636363636E-2</v>
      </c>
    </row>
    <row r="59" spans="1:19" ht="13.8">
      <c r="A59" s="8">
        <v>41567</v>
      </c>
      <c r="B59" s="9">
        <v>0.48109953703703701</v>
      </c>
      <c r="C59" s="18">
        <v>2</v>
      </c>
      <c r="D59" s="18">
        <v>1217</v>
      </c>
      <c r="E59" s="18">
        <v>24</v>
      </c>
      <c r="F59" s="18">
        <v>114</v>
      </c>
      <c r="G59" s="17">
        <f t="shared" si="0"/>
        <v>0.1728395061728395</v>
      </c>
      <c r="H59" s="18">
        <v>1.2</v>
      </c>
      <c r="I59" s="18">
        <v>5.2729999999999999E-2</v>
      </c>
      <c r="J59" s="18">
        <v>7.2399999999999999E-3</v>
      </c>
      <c r="K59" s="18">
        <v>8.7600000000000004E-3</v>
      </c>
      <c r="L59" s="18">
        <v>3.7681800000000001</v>
      </c>
      <c r="M59" s="18">
        <v>0.04</v>
      </c>
      <c r="N59" s="18">
        <v>0.13973450000000001</v>
      </c>
      <c r="O59" s="18">
        <v>19.186</v>
      </c>
      <c r="P59" s="18">
        <v>23.214000000000002</v>
      </c>
      <c r="Q59" s="18">
        <v>9.9856770000000008</v>
      </c>
      <c r="R59" s="18">
        <v>0.10600000000000001</v>
      </c>
    </row>
    <row r="60" spans="1:19" ht="13.8">
      <c r="A60" s="8">
        <v>41568</v>
      </c>
      <c r="B60" s="9">
        <v>0.4811111111111111</v>
      </c>
      <c r="C60" s="18">
        <v>2</v>
      </c>
      <c r="D60" s="18">
        <v>1109</v>
      </c>
      <c r="E60" s="18">
        <v>24</v>
      </c>
      <c r="F60" s="18">
        <v>113</v>
      </c>
      <c r="G60" s="17">
        <f t="shared" si="0"/>
        <v>0.16049382716049382</v>
      </c>
      <c r="H60" s="18">
        <v>1</v>
      </c>
      <c r="I60" s="18">
        <v>4.6809999999999997E-2</v>
      </c>
      <c r="J60" s="18">
        <v>6.6100000000000004E-3</v>
      </c>
      <c r="K60" s="18">
        <v>8.0099999999999998E-3</v>
      </c>
      <c r="L60" s="18">
        <v>3.1464500000000002</v>
      </c>
      <c r="M60" s="18">
        <v>0.03</v>
      </c>
      <c r="N60" s="18">
        <v>0.14885580000000001</v>
      </c>
      <c r="O60" s="18">
        <v>21.0198</v>
      </c>
      <c r="P60" s="18">
        <v>25.471799999999998</v>
      </c>
      <c r="Q60" s="18">
        <v>10.005711000000002</v>
      </c>
      <c r="R60" s="18">
        <v>9.5399999999999999E-2</v>
      </c>
    </row>
    <row r="61" spans="1:19" ht="13.8">
      <c r="A61" s="8">
        <v>41569</v>
      </c>
      <c r="B61" s="9">
        <v>0.48112268518518514</v>
      </c>
      <c r="C61" s="18">
        <v>2</v>
      </c>
      <c r="D61" s="18">
        <v>1207</v>
      </c>
      <c r="E61" s="18">
        <v>24</v>
      </c>
      <c r="F61" s="18">
        <v>108</v>
      </c>
      <c r="G61" s="17">
        <f t="shared" si="0"/>
        <v>9.8765432098765427E-2</v>
      </c>
      <c r="H61" s="18">
        <v>0.92119900378517749</v>
      </c>
      <c r="I61" s="18">
        <v>4.6469089850399228E-2</v>
      </c>
      <c r="J61" s="18">
        <v>6.9122101364664928E-3</v>
      </c>
      <c r="K61" s="18">
        <v>7.9428953688534254E-3</v>
      </c>
      <c r="L61" s="18">
        <v>2.884657873640736</v>
      </c>
      <c r="M61" s="18">
        <v>0.04</v>
      </c>
      <c r="N61" s="18">
        <v>0.16041235945445045</v>
      </c>
      <c r="O61" s="18">
        <v>23.861107256569884</v>
      </c>
      <c r="P61" s="18">
        <v>27.41905621821984</v>
      </c>
      <c r="Q61" s="18">
        <v>9.957904861474125</v>
      </c>
      <c r="R61" s="18">
        <v>0.13808091354565</v>
      </c>
      <c r="S61" s="2"/>
    </row>
    <row r="62" spans="1:19" ht="13.8">
      <c r="A62" s="5">
        <v>41570</v>
      </c>
      <c r="B62" s="4">
        <v>0.48113425925925929</v>
      </c>
      <c r="C62" s="29">
        <v>2</v>
      </c>
      <c r="D62" s="17">
        <v>1064</v>
      </c>
      <c r="E62" s="17">
        <v>24</v>
      </c>
      <c r="F62" s="17">
        <v>104</v>
      </c>
      <c r="G62" s="17">
        <f t="shared" si="0"/>
        <v>4.9382716049382713E-2</v>
      </c>
      <c r="H62" s="30">
        <v>0.77654259880599674</v>
      </c>
      <c r="I62" s="17">
        <v>3.5676805083339043E-2</v>
      </c>
      <c r="J62" s="17">
        <v>5.6133759181921736E-3</v>
      </c>
      <c r="K62" s="17">
        <v>6.4503909319855342E-3</v>
      </c>
      <c r="L62" s="17">
        <v>2.4327188657774022</v>
      </c>
      <c r="M62" s="17">
        <v>0.03</v>
      </c>
      <c r="N62" s="17">
        <v>0.14609918417799753</v>
      </c>
      <c r="O62" s="17">
        <v>22.987194066749073</v>
      </c>
      <c r="P62" s="17">
        <v>26.414833127317674</v>
      </c>
      <c r="Q62" s="17">
        <v>9.9621656365883826</v>
      </c>
      <c r="R62" s="17">
        <v>0.12285224293771646</v>
      </c>
      <c r="S62" s="2"/>
    </row>
    <row r="63" spans="1:19" ht="13.8">
      <c r="A63" s="8">
        <v>41571</v>
      </c>
      <c r="B63" s="9">
        <v>0.48114583333333333</v>
      </c>
      <c r="C63" s="18">
        <v>2</v>
      </c>
      <c r="D63" s="18">
        <v>1064</v>
      </c>
      <c r="E63" s="18">
        <v>24</v>
      </c>
      <c r="F63" s="18">
        <v>107</v>
      </c>
      <c r="G63" s="17">
        <f t="shared" si="0"/>
        <v>8.6419753086419748E-2</v>
      </c>
      <c r="H63" s="18">
        <v>0.90196581933656794</v>
      </c>
      <c r="I63" s="18">
        <v>3.5766688545868112E-2</v>
      </c>
      <c r="J63" s="18">
        <v>5.3960063278129322E-3</v>
      </c>
      <c r="K63" s="18">
        <v>6.2006091865429037E-3</v>
      </c>
      <c r="L63" s="18">
        <v>2.8311194166810578</v>
      </c>
      <c r="M63" s="18">
        <v>0.03</v>
      </c>
      <c r="N63" s="18">
        <v>0.12610019929526767</v>
      </c>
      <c r="O63" s="18">
        <v>19.02433524040465</v>
      </c>
      <c r="P63" s="18">
        <v>21.861069222900007</v>
      </c>
      <c r="Q63" s="18">
        <v>9.9814866062971248</v>
      </c>
      <c r="R63" s="18">
        <v>0.1057689747824042</v>
      </c>
      <c r="S63" s="2"/>
    </row>
    <row r="64" spans="1:19" ht="13.8">
      <c r="A64" s="8">
        <v>41572</v>
      </c>
      <c r="B64" s="9">
        <v>0.48115740740740742</v>
      </c>
      <c r="C64" s="18">
        <v>2</v>
      </c>
      <c r="D64" s="18">
        <v>824</v>
      </c>
      <c r="E64" s="18">
        <v>24</v>
      </c>
      <c r="F64" s="18">
        <v>122</v>
      </c>
      <c r="G64" s="17">
        <f t="shared" si="0"/>
        <v>0.27160493827160492</v>
      </c>
      <c r="H64" s="18">
        <v>0.89135691621562552</v>
      </c>
      <c r="I64" s="18">
        <v>3.5143736179411272E-2</v>
      </c>
      <c r="J64" s="18">
        <v>4.7801410061061173E-3</v>
      </c>
      <c r="K64" s="18">
        <v>5.4929116896431434E-3</v>
      </c>
      <c r="L64" s="18">
        <v>2.8005130709736155</v>
      </c>
      <c r="M64" s="18">
        <v>0.02</v>
      </c>
      <c r="N64" s="18">
        <v>0.12537859864823558</v>
      </c>
      <c r="O64" s="18">
        <v>17.053604591923378</v>
      </c>
      <c r="P64" s="18">
        <v>19.596481336820297</v>
      </c>
      <c r="Q64" s="18">
        <v>9.9910949291852056</v>
      </c>
      <c r="R64" s="18">
        <v>7.1351889285856757E-2</v>
      </c>
    </row>
    <row r="65" spans="1:19" ht="13.8">
      <c r="A65" s="8">
        <v>41573</v>
      </c>
      <c r="B65" s="9">
        <v>0.48116898148148146</v>
      </c>
      <c r="C65" s="18">
        <v>2</v>
      </c>
      <c r="D65" s="18">
        <v>1099</v>
      </c>
      <c r="E65" s="18">
        <v>24</v>
      </c>
      <c r="F65" s="18">
        <v>116</v>
      </c>
      <c r="G65" s="17">
        <f t="shared" si="0"/>
        <v>0.19753086419753085</v>
      </c>
      <c r="H65" s="18">
        <v>1.1740001206932893</v>
      </c>
      <c r="I65" s="18">
        <v>4.8434151274512144E-2</v>
      </c>
      <c r="J65" s="18">
        <v>6.274580207053705E-3</v>
      </c>
      <c r="K65" s="18">
        <v>7.2101879260261445E-3</v>
      </c>
      <c r="L65" s="18">
        <v>3.6886405850130584</v>
      </c>
      <c r="M65" s="18">
        <v>0.03</v>
      </c>
      <c r="N65" s="18">
        <v>0.13119300274176626</v>
      </c>
      <c r="O65" s="18">
        <v>16.995879903868936</v>
      </c>
      <c r="P65" s="18">
        <v>19.530149273939681</v>
      </c>
      <c r="Q65" s="18">
        <v>9.9913763666520001</v>
      </c>
      <c r="R65" s="18">
        <v>8.1260639005439686E-2</v>
      </c>
    </row>
    <row r="66" spans="1:19" ht="13.8">
      <c r="A66" s="8">
        <v>41574</v>
      </c>
      <c r="B66" s="9">
        <v>0.48118055555555556</v>
      </c>
      <c r="C66" s="18">
        <v>2</v>
      </c>
      <c r="D66" s="18">
        <v>1099</v>
      </c>
      <c r="E66" s="18">
        <v>24</v>
      </c>
      <c r="F66" s="18">
        <v>107</v>
      </c>
      <c r="G66" s="17">
        <f t="shared" si="0"/>
        <v>8.6419753086419748E-2</v>
      </c>
      <c r="H66" s="18">
        <v>1.0280327144677708</v>
      </c>
      <c r="I66" s="18">
        <v>4.8154151227334234E-2</v>
      </c>
      <c r="J66" s="18">
        <v>6.4660510535863155E-3</v>
      </c>
      <c r="K66" s="18">
        <v>7.2873205076196389E-3</v>
      </c>
      <c r="L66" s="18">
        <v>3.22550686277736</v>
      </c>
      <c r="M66" s="18">
        <v>0.04</v>
      </c>
      <c r="N66" s="18">
        <v>0.14895459915611817</v>
      </c>
      <c r="O66" s="18">
        <v>20.001350210970461</v>
      </c>
      <c r="P66" s="18">
        <v>22.541772151898726</v>
      </c>
      <c r="Q66" s="18">
        <v>9.9774177215189876</v>
      </c>
      <c r="R66" s="18">
        <v>0.12373147100270394</v>
      </c>
    </row>
    <row r="67" spans="1:19" ht="13.8">
      <c r="A67" s="8">
        <v>41575</v>
      </c>
      <c r="B67" s="9">
        <v>0.48119212962962959</v>
      </c>
      <c r="C67" s="18">
        <v>2</v>
      </c>
      <c r="D67" s="18">
        <v>870</v>
      </c>
      <c r="E67" s="18">
        <v>24</v>
      </c>
      <c r="F67" s="18">
        <v>119</v>
      </c>
      <c r="G67" s="17">
        <f t="shared" si="0"/>
        <v>0.23456790123456789</v>
      </c>
      <c r="H67" s="18">
        <v>0.89062901504182435</v>
      </c>
      <c r="I67" s="18">
        <v>3.9641812360957387E-2</v>
      </c>
      <c r="J67" s="18">
        <v>5.569181480214922E-3</v>
      </c>
      <c r="K67" s="18">
        <v>6.2765372675051894E-3</v>
      </c>
      <c r="L67" s="18">
        <v>2.7945534976749293</v>
      </c>
      <c r="M67" s="18">
        <v>0.03</v>
      </c>
      <c r="N67" s="18">
        <v>0.14154149615474251</v>
      </c>
      <c r="O67" s="18">
        <v>19.884819389419714</v>
      </c>
      <c r="P67" s="18">
        <v>22.410440456769983</v>
      </c>
      <c r="Q67" s="18">
        <v>9.9779818224190162</v>
      </c>
      <c r="R67" s="18">
        <v>0.10711530658533505</v>
      </c>
    </row>
    <row r="68" spans="1:19" ht="13.8">
      <c r="A68" s="8">
        <v>41576</v>
      </c>
      <c r="B68" s="9">
        <v>0.48120370370370374</v>
      </c>
      <c r="C68" s="18">
        <v>2</v>
      </c>
      <c r="D68" s="18">
        <v>870</v>
      </c>
      <c r="E68" s="18">
        <v>24</v>
      </c>
      <c r="F68" s="18">
        <v>158</v>
      </c>
      <c r="G68" s="17">
        <f t="shared" si="0"/>
        <v>0.71604938271604934</v>
      </c>
      <c r="H68" s="18">
        <v>1.4059513335329017</v>
      </c>
      <c r="I68" s="18">
        <v>4.6763620401361922E-2</v>
      </c>
      <c r="J68" s="18">
        <v>6.4761213438278981E-3</v>
      </c>
      <c r="K68" s="18">
        <v>7.7041515092049232E-3</v>
      </c>
      <c r="L68" s="18">
        <v>4.4220671143812336</v>
      </c>
      <c r="M68" s="18">
        <v>0.04</v>
      </c>
      <c r="N68" s="18">
        <v>0.10577059769391432</v>
      </c>
      <c r="O68" s="18">
        <v>14.64778003490601</v>
      </c>
      <c r="P68" s="18">
        <v>17.425355497696771</v>
      </c>
      <c r="Q68" s="18">
        <v>10.001892020256934</v>
      </c>
      <c r="R68" s="18">
        <v>9.0472548349429277E-2</v>
      </c>
      <c r="S68" s="2"/>
    </row>
    <row r="69" spans="1:19">
      <c r="A69" s="5">
        <v>41577</v>
      </c>
      <c r="B69" s="4">
        <v>0.48121527777777778</v>
      </c>
      <c r="C69" s="29">
        <v>2</v>
      </c>
      <c r="D69" s="17">
        <v>1052</v>
      </c>
      <c r="E69" s="17">
        <v>24</v>
      </c>
      <c r="F69" s="17">
        <v>158</v>
      </c>
      <c r="G69" s="17">
        <f t="shared" ref="G69:G132" si="1">(F69-$F$2257)/($F$2256-$F$2257)</f>
        <v>0.71604938271604934</v>
      </c>
      <c r="H69" s="30">
        <v>1.7088499451421768</v>
      </c>
      <c r="I69" s="17">
        <v>6.5298942274951477E-2</v>
      </c>
      <c r="J69" s="17">
        <v>8.5555159338328562E-3</v>
      </c>
      <c r="K69" s="17">
        <v>1.0713526214101966E-2</v>
      </c>
      <c r="L69" s="17">
        <v>5.3705376407548275</v>
      </c>
      <c r="M69" s="17">
        <v>0.05</v>
      </c>
      <c r="N69" s="17">
        <v>0.12151484512999128</v>
      </c>
      <c r="O69" s="17">
        <v>15.920965294190818</v>
      </c>
      <c r="P69" s="17">
        <v>19.936808060704067</v>
      </c>
      <c r="Q69" s="17">
        <v>9.9940370692872236</v>
      </c>
      <c r="R69" s="17">
        <v>9.3045033270473129E-2</v>
      </c>
    </row>
    <row r="70" spans="1:19" ht="13.8">
      <c r="A70" s="8">
        <v>41578</v>
      </c>
      <c r="B70" s="9">
        <v>0.48122685185185188</v>
      </c>
      <c r="C70" s="18">
        <v>2</v>
      </c>
      <c r="D70" s="18">
        <v>1516</v>
      </c>
      <c r="E70" s="18">
        <v>24</v>
      </c>
      <c r="F70" s="18">
        <v>117</v>
      </c>
      <c r="G70" s="17">
        <f t="shared" si="1"/>
        <v>0.20987654320987653</v>
      </c>
      <c r="H70" s="18">
        <v>1.2886925529340014</v>
      </c>
      <c r="I70" s="18">
        <v>8.428322637958327E-2</v>
      </c>
      <c r="J70" s="18">
        <v>1.1680235507392535E-2</v>
      </c>
      <c r="K70" s="18">
        <v>1.3632920776509058E-2</v>
      </c>
      <c r="L70" s="18">
        <v>4.025299239800832</v>
      </c>
      <c r="M70" s="18">
        <v>0.06</v>
      </c>
      <c r="N70" s="18">
        <v>0.20797874502872299</v>
      </c>
      <c r="O70" s="18">
        <v>28.82235086168803</v>
      </c>
      <c r="P70" s="18">
        <v>33.64083075563412</v>
      </c>
      <c r="Q70" s="18">
        <v>9.9328979231109162</v>
      </c>
      <c r="R70" s="18">
        <v>0.1480570362307134</v>
      </c>
      <c r="S70" s="2"/>
    </row>
    <row r="71" spans="1:19" ht="13.8">
      <c r="A71" s="8">
        <v>41579</v>
      </c>
      <c r="B71" s="9">
        <v>0.48123842592592592</v>
      </c>
      <c r="C71" s="18">
        <v>2</v>
      </c>
      <c r="D71" s="18">
        <v>1246</v>
      </c>
      <c r="E71" s="18">
        <v>24</v>
      </c>
      <c r="F71" s="18">
        <v>124</v>
      </c>
      <c r="G71" s="17">
        <f t="shared" si="1"/>
        <v>0.29629629629629628</v>
      </c>
      <c r="H71" s="18">
        <v>1.0900000000000001</v>
      </c>
      <c r="I71" s="18">
        <v>4.5440000000000001E-2</v>
      </c>
      <c r="J71" s="18">
        <v>5.0800000000000003E-3</v>
      </c>
      <c r="K71" s="18">
        <v>7.0699999999999999E-3</v>
      </c>
      <c r="L71" s="18">
        <v>3.42001</v>
      </c>
      <c r="M71" s="18">
        <v>0.05</v>
      </c>
      <c r="N71" s="18">
        <v>0.13256807339449542</v>
      </c>
      <c r="O71" s="18">
        <v>14.820550458715598</v>
      </c>
      <c r="P71" s="18">
        <v>20.62623853211009</v>
      </c>
      <c r="Q71" s="18">
        <v>9.9776438532110099</v>
      </c>
      <c r="R71" s="18">
        <v>0.14587155963302753</v>
      </c>
    </row>
    <row r="72" spans="1:19" ht="13.8">
      <c r="A72" s="8">
        <v>41580</v>
      </c>
      <c r="B72" s="9">
        <v>0.48125000000000001</v>
      </c>
      <c r="C72" s="18">
        <v>2</v>
      </c>
      <c r="D72" s="18">
        <v>1246</v>
      </c>
      <c r="E72" s="18">
        <v>24</v>
      </c>
      <c r="F72" s="18">
        <v>124</v>
      </c>
      <c r="G72" s="17">
        <f t="shared" si="1"/>
        <v>0.29629629629629628</v>
      </c>
      <c r="H72" s="18">
        <v>1.1000000000000001</v>
      </c>
      <c r="I72" s="18">
        <v>4.3869999999999999E-2</v>
      </c>
      <c r="J72" s="18">
        <v>4.9399999999999999E-3</v>
      </c>
      <c r="K72" s="18">
        <v>6.43E-3</v>
      </c>
      <c r="L72" s="18">
        <v>3.4426000000000001</v>
      </c>
      <c r="M72" s="18">
        <v>0.05</v>
      </c>
      <c r="N72" s="18">
        <v>0.12682418181818181</v>
      </c>
      <c r="O72" s="18">
        <v>14.281090909090906</v>
      </c>
      <c r="P72" s="18">
        <v>18.58854545454545</v>
      </c>
      <c r="Q72" s="18">
        <v>9.9522436363636366</v>
      </c>
      <c r="R72" s="18">
        <v>0.14454545454545456</v>
      </c>
      <c r="S72" s="2"/>
    </row>
    <row r="73" spans="1:19" ht="13.8">
      <c r="A73" s="8">
        <v>41581</v>
      </c>
      <c r="B73" s="9">
        <v>0.48126157407407405</v>
      </c>
      <c r="C73" s="18">
        <v>2</v>
      </c>
      <c r="D73" s="18">
        <v>1345</v>
      </c>
      <c r="E73" s="18">
        <v>24</v>
      </c>
      <c r="F73" s="18">
        <v>118</v>
      </c>
      <c r="G73" s="17">
        <f t="shared" si="1"/>
        <v>0.22222222222222221</v>
      </c>
      <c r="H73" s="18">
        <v>1.05</v>
      </c>
      <c r="I73" s="18">
        <v>5.058E-2</v>
      </c>
      <c r="J73" s="18">
        <v>5.4900000000000001E-3</v>
      </c>
      <c r="K73" s="18">
        <v>7.1900000000000002E-3</v>
      </c>
      <c r="L73" s="18">
        <v>3.28531</v>
      </c>
      <c r="M73" s="18">
        <v>0.05</v>
      </c>
      <c r="N73" s="18">
        <v>0.15318514285714285</v>
      </c>
      <c r="O73" s="18">
        <v>16.626857142857144</v>
      </c>
      <c r="P73" s="18">
        <v>21.77542857142857</v>
      </c>
      <c r="Q73" s="18">
        <v>9.9497959999999992</v>
      </c>
      <c r="R73" s="18">
        <v>0.15142857142857144</v>
      </c>
      <c r="S73" s="2"/>
    </row>
    <row r="74" spans="1:19" ht="13.8">
      <c r="A74" s="8">
        <v>41582</v>
      </c>
      <c r="B74" s="9">
        <v>0.4812731481481482</v>
      </c>
      <c r="C74" s="18">
        <v>2</v>
      </c>
      <c r="D74" s="18">
        <v>1398</v>
      </c>
      <c r="E74" s="18">
        <v>24</v>
      </c>
      <c r="F74" s="18">
        <v>113</v>
      </c>
      <c r="G74" s="17">
        <f t="shared" si="1"/>
        <v>0.16049382716049382</v>
      </c>
      <c r="H74" s="18">
        <v>1.1299999999999999</v>
      </c>
      <c r="I74" s="18">
        <v>4.5909999999999999E-2</v>
      </c>
      <c r="J74" s="18">
        <v>5.1999999999999998E-3</v>
      </c>
      <c r="K74" s="18">
        <v>6.7099999999999998E-3</v>
      </c>
      <c r="L74" s="18">
        <v>3.5550799999999998</v>
      </c>
      <c r="M74" s="18">
        <v>0.04</v>
      </c>
      <c r="N74" s="18">
        <v>0.12919805309734514</v>
      </c>
      <c r="O74" s="18">
        <v>14.633628318584071</v>
      </c>
      <c r="P74" s="18">
        <v>18.883008849557523</v>
      </c>
      <c r="Q74" s="18">
        <v>10.004561415929205</v>
      </c>
      <c r="R74" s="18">
        <v>0.11256637168141595</v>
      </c>
      <c r="S74" s="2"/>
    </row>
    <row r="75" spans="1:19" ht="13.8">
      <c r="A75" s="8">
        <v>41583</v>
      </c>
      <c r="B75" s="9">
        <v>0.48128472222222224</v>
      </c>
      <c r="C75" s="18">
        <v>2</v>
      </c>
      <c r="D75" s="18">
        <v>1232</v>
      </c>
      <c r="E75" s="18">
        <v>24</v>
      </c>
      <c r="F75" s="18">
        <v>114</v>
      </c>
      <c r="G75" s="17">
        <f t="shared" si="1"/>
        <v>0.1728395061728395</v>
      </c>
      <c r="H75" s="18">
        <v>1.1399999999999999</v>
      </c>
      <c r="I75" s="18">
        <v>4.086E-2</v>
      </c>
      <c r="J75" s="18">
        <v>4.45E-3</v>
      </c>
      <c r="K75" s="18">
        <v>5.7400000000000003E-3</v>
      </c>
      <c r="L75" s="18">
        <v>3.5775999999999999</v>
      </c>
      <c r="M75" s="18">
        <v>0.04</v>
      </c>
      <c r="N75" s="18">
        <v>0.11397789473684213</v>
      </c>
      <c r="O75" s="18">
        <v>12.413157894736843</v>
      </c>
      <c r="P75" s="18">
        <v>16.011578947368424</v>
      </c>
      <c r="Q75" s="18">
        <v>9.9796210526315807</v>
      </c>
      <c r="R75" s="18">
        <v>0.11157894736842107</v>
      </c>
      <c r="S75" s="2"/>
    </row>
    <row r="76" spans="1:19" ht="13.8">
      <c r="A76" s="8">
        <v>41584</v>
      </c>
      <c r="B76" s="9">
        <v>0.48129629629629633</v>
      </c>
      <c r="C76" s="18">
        <v>2</v>
      </c>
      <c r="D76" s="18">
        <v>979</v>
      </c>
      <c r="E76" s="18">
        <v>24</v>
      </c>
      <c r="F76" s="18">
        <v>110</v>
      </c>
      <c r="G76" s="17">
        <f t="shared" si="1"/>
        <v>0.12345679012345678</v>
      </c>
      <c r="H76" s="18">
        <v>0.93</v>
      </c>
      <c r="I76" s="18">
        <v>3.2570000000000002E-2</v>
      </c>
      <c r="J76" s="18">
        <v>3.4499999999999999E-3</v>
      </c>
      <c r="K76" s="18">
        <v>4.3899999999999998E-3</v>
      </c>
      <c r="L76" s="18">
        <v>2.9183699999999999</v>
      </c>
      <c r="M76" s="18">
        <v>0.03</v>
      </c>
      <c r="N76" s="18">
        <v>0.1113683870967742</v>
      </c>
      <c r="O76" s="18">
        <v>11.796774193548387</v>
      </c>
      <c r="P76" s="18">
        <v>15.010967741935481</v>
      </c>
      <c r="Q76" s="18">
        <v>9.9789425806451622</v>
      </c>
      <c r="R76" s="18">
        <v>0.10258064516129031</v>
      </c>
      <c r="S76" s="2"/>
    </row>
    <row r="77" spans="1:19" ht="13.8">
      <c r="A77" s="8">
        <v>41585</v>
      </c>
      <c r="B77" s="9">
        <v>0.48130787037037037</v>
      </c>
      <c r="C77" s="18">
        <v>2</v>
      </c>
      <c r="D77" s="18">
        <v>979</v>
      </c>
      <c r="E77" s="18">
        <v>24</v>
      </c>
      <c r="F77" s="18">
        <v>110</v>
      </c>
      <c r="G77" s="17">
        <f t="shared" si="1"/>
        <v>0.12345679012345678</v>
      </c>
      <c r="H77" s="18">
        <v>0.94</v>
      </c>
      <c r="I77" s="18">
        <v>3.4479999999999997E-2</v>
      </c>
      <c r="J77" s="18">
        <v>3.6800000000000001E-3</v>
      </c>
      <c r="K77" s="18">
        <v>4.5399999999999998E-3</v>
      </c>
      <c r="L77" s="18">
        <v>2.9619800000000001</v>
      </c>
      <c r="M77" s="18">
        <v>0.03</v>
      </c>
      <c r="N77" s="18">
        <v>0.11664510638297872</v>
      </c>
      <c r="O77" s="18">
        <v>12.449361702127661</v>
      </c>
      <c r="P77" s="18">
        <v>15.358723404255318</v>
      </c>
      <c r="Q77" s="18">
        <v>10.020315319148938</v>
      </c>
      <c r="R77" s="18">
        <v>0.10148936170212766</v>
      </c>
      <c r="S77" s="2"/>
    </row>
    <row r="78" spans="1:19" ht="13.8">
      <c r="A78" s="8">
        <v>41586</v>
      </c>
      <c r="B78" s="9">
        <v>0.48131944444444441</v>
      </c>
      <c r="C78" s="18">
        <v>2</v>
      </c>
      <c r="D78" s="18">
        <v>1048</v>
      </c>
      <c r="E78" s="18">
        <v>24</v>
      </c>
      <c r="F78" s="18">
        <v>114</v>
      </c>
      <c r="G78" s="17">
        <f t="shared" si="1"/>
        <v>0.1728395061728395</v>
      </c>
      <c r="H78" s="18">
        <v>1.1000000000000001</v>
      </c>
      <c r="I78" s="18">
        <v>3.7819999999999999E-2</v>
      </c>
      <c r="J78" s="18">
        <v>4.0899999999999999E-3</v>
      </c>
      <c r="K78" s="18">
        <v>5.3600000000000002E-3</v>
      </c>
      <c r="L78" s="18">
        <v>3.45208</v>
      </c>
      <c r="M78" s="18">
        <v>0.03</v>
      </c>
      <c r="N78" s="18">
        <v>0.10933418181818182</v>
      </c>
      <c r="O78" s="18">
        <v>11.823818181818181</v>
      </c>
      <c r="P78" s="18">
        <v>15.495272727272727</v>
      </c>
      <c r="Q78" s="18">
        <v>9.9796494545454539</v>
      </c>
      <c r="R78" s="18">
        <v>8.6727272727272722E-2</v>
      </c>
      <c r="S78" s="2"/>
    </row>
    <row r="79" spans="1:19" ht="13.8">
      <c r="A79" s="8">
        <v>41587</v>
      </c>
      <c r="B79" s="9">
        <v>0.48133101851851851</v>
      </c>
      <c r="C79" s="18">
        <v>2</v>
      </c>
      <c r="D79" s="18">
        <v>924</v>
      </c>
      <c r="E79" s="18">
        <v>24</v>
      </c>
      <c r="F79" s="18">
        <v>119</v>
      </c>
      <c r="G79" s="17">
        <f t="shared" si="1"/>
        <v>0.23456790123456789</v>
      </c>
      <c r="H79" s="18">
        <v>1.08</v>
      </c>
      <c r="I79" s="18">
        <v>3.628E-2</v>
      </c>
      <c r="J79" s="18">
        <v>3.7200000000000002E-3</v>
      </c>
      <c r="K79" s="18">
        <v>5.0299999999999997E-3</v>
      </c>
      <c r="L79" s="18">
        <v>3.3989099999999999</v>
      </c>
      <c r="M79" s="18">
        <v>0.03</v>
      </c>
      <c r="N79" s="18">
        <v>0.10682444444444444</v>
      </c>
      <c r="O79" s="18">
        <v>10.953333333333333</v>
      </c>
      <c r="P79" s="18">
        <v>14.810555555555554</v>
      </c>
      <c r="Q79" s="18">
        <v>10.007901666666665</v>
      </c>
      <c r="R79" s="18">
        <v>8.8333333333333333E-2</v>
      </c>
      <c r="S79" s="2"/>
    </row>
    <row r="80" spans="1:19" ht="13.8">
      <c r="A80" s="8">
        <v>41588</v>
      </c>
      <c r="B80" s="9">
        <v>0.48134259259259254</v>
      </c>
      <c r="C80" s="18">
        <v>2</v>
      </c>
      <c r="D80" s="18">
        <v>1150</v>
      </c>
      <c r="E80" s="18">
        <v>24</v>
      </c>
      <c r="F80" s="18">
        <v>112</v>
      </c>
      <c r="G80" s="17">
        <f t="shared" si="1"/>
        <v>0.14814814814814814</v>
      </c>
      <c r="H80" s="18">
        <v>1.3</v>
      </c>
      <c r="I80" s="18">
        <v>4.6120000000000001E-2</v>
      </c>
      <c r="J80" s="18">
        <v>4.4299999999999999E-3</v>
      </c>
      <c r="K80" s="18">
        <v>6.4000000000000003E-3</v>
      </c>
      <c r="L80" s="18">
        <v>4.0878300000000003</v>
      </c>
      <c r="M80" s="18">
        <v>0.04</v>
      </c>
      <c r="N80" s="18">
        <v>0.11281661538461538</v>
      </c>
      <c r="O80" s="18">
        <v>10.836461538461538</v>
      </c>
      <c r="P80" s="18">
        <v>15.655384615384616</v>
      </c>
      <c r="Q80" s="18">
        <v>9.9994610769230778</v>
      </c>
      <c r="R80" s="18">
        <v>9.7846153846153847E-2</v>
      </c>
      <c r="S80" s="2"/>
    </row>
    <row r="81" spans="1:19" ht="13.8">
      <c r="A81" s="8">
        <v>41589</v>
      </c>
      <c r="B81" s="9">
        <v>0.48135416666666669</v>
      </c>
      <c r="C81" s="18">
        <v>2</v>
      </c>
      <c r="D81" s="18">
        <v>1078</v>
      </c>
      <c r="E81" s="18">
        <v>24</v>
      </c>
      <c r="F81" s="18">
        <v>107</v>
      </c>
      <c r="G81" s="17">
        <f t="shared" si="1"/>
        <v>8.6419753086419748E-2</v>
      </c>
      <c r="H81" s="18">
        <v>1.08</v>
      </c>
      <c r="I81" s="18">
        <v>4.3529999999999999E-2</v>
      </c>
      <c r="J81" s="18">
        <v>4.1999999999999997E-3</v>
      </c>
      <c r="K81" s="18">
        <v>6.0600000000000003E-3</v>
      </c>
      <c r="L81" s="18">
        <v>3.4077500000000001</v>
      </c>
      <c r="M81" s="18">
        <v>0.03</v>
      </c>
      <c r="N81" s="18">
        <v>0.12817166666666666</v>
      </c>
      <c r="O81" s="18">
        <v>12.366666666666665</v>
      </c>
      <c r="P81" s="18">
        <v>17.843333333333334</v>
      </c>
      <c r="Q81" s="18">
        <v>10.033930555555555</v>
      </c>
      <c r="R81" s="18">
        <v>8.8333333333333333E-2</v>
      </c>
      <c r="S81" s="2"/>
    </row>
    <row r="82" spans="1:19" ht="13.8">
      <c r="A82" s="8">
        <v>41590</v>
      </c>
      <c r="B82" s="9">
        <v>0.48136574074074073</v>
      </c>
      <c r="C82" s="18">
        <v>2</v>
      </c>
      <c r="D82" s="18">
        <v>1078</v>
      </c>
      <c r="E82" s="18">
        <v>24</v>
      </c>
      <c r="F82" s="18">
        <v>106</v>
      </c>
      <c r="G82" s="17">
        <f t="shared" si="1"/>
        <v>7.407407407407407E-2</v>
      </c>
      <c r="H82" s="18">
        <v>1.07</v>
      </c>
      <c r="I82" s="18">
        <v>3.9759999999999997E-2</v>
      </c>
      <c r="J82" s="18">
        <v>3.9899999999999996E-3</v>
      </c>
      <c r="K82" s="18">
        <v>5.5900000000000004E-3</v>
      </c>
      <c r="L82" s="18">
        <v>3.36693</v>
      </c>
      <c r="M82" s="18">
        <v>0.03</v>
      </c>
      <c r="N82" s="18">
        <v>0.1181652336448598</v>
      </c>
      <c r="O82" s="18">
        <v>11.858130841121493</v>
      </c>
      <c r="P82" s="18">
        <v>16.613271028037385</v>
      </c>
      <c r="Q82" s="18">
        <v>10.006390093457945</v>
      </c>
      <c r="R82" s="18">
        <v>8.9158878504672898E-2</v>
      </c>
      <c r="S82" s="2"/>
    </row>
    <row r="83" spans="1:19" ht="13.8">
      <c r="A83" s="6">
        <v>41591</v>
      </c>
      <c r="B83" s="7">
        <v>0.48137731481481483</v>
      </c>
      <c r="C83" s="28">
        <v>2</v>
      </c>
      <c r="D83" s="17">
        <v>807</v>
      </c>
      <c r="E83" s="17">
        <v>24</v>
      </c>
      <c r="F83" s="17">
        <v>104</v>
      </c>
      <c r="G83" s="17">
        <f t="shared" si="1"/>
        <v>4.9382716049382713E-2</v>
      </c>
      <c r="H83" s="17">
        <v>0.82</v>
      </c>
      <c r="I83" s="17">
        <v>2.9790000000000001E-2</v>
      </c>
      <c r="J83" s="17">
        <v>2.8900000000000002E-3</v>
      </c>
      <c r="K83" s="17">
        <v>4.1200000000000004E-3</v>
      </c>
      <c r="L83" s="17">
        <v>2.5744699999999998</v>
      </c>
      <c r="M83" s="17">
        <v>0.02</v>
      </c>
      <c r="N83" s="17">
        <v>0.11552707317073171</v>
      </c>
      <c r="O83" s="17">
        <v>11.207560975609757</v>
      </c>
      <c r="P83" s="17">
        <v>15.977560975609759</v>
      </c>
      <c r="Q83" s="17">
        <v>9.983920243902439</v>
      </c>
      <c r="R83" s="17">
        <v>7.7560975609756111E-2</v>
      </c>
      <c r="S83" s="2"/>
    </row>
    <row r="84" spans="1:19" ht="13.8">
      <c r="A84" s="5">
        <v>41592</v>
      </c>
      <c r="B84" s="4">
        <v>0.48138888888888887</v>
      </c>
      <c r="C84" s="29">
        <v>2</v>
      </c>
      <c r="D84" s="17">
        <v>768</v>
      </c>
      <c r="E84" s="17">
        <v>24</v>
      </c>
      <c r="F84" s="17">
        <v>103</v>
      </c>
      <c r="G84" s="17">
        <f t="shared" si="1"/>
        <v>3.7037037037037035E-2</v>
      </c>
      <c r="H84" s="30">
        <v>0.73</v>
      </c>
      <c r="I84" s="17">
        <v>3.1789999999999999E-2</v>
      </c>
      <c r="J84" s="17">
        <v>2.98E-3</v>
      </c>
      <c r="K84" s="17">
        <v>4.1900000000000001E-3</v>
      </c>
      <c r="L84" s="17">
        <v>2.2883599999999999</v>
      </c>
      <c r="M84" s="17">
        <v>0.02</v>
      </c>
      <c r="N84" s="17">
        <v>0.13848246575342468</v>
      </c>
      <c r="O84" s="17">
        <v>12.981369863013699</v>
      </c>
      <c r="P84" s="17">
        <v>18.252328767123291</v>
      </c>
      <c r="Q84" s="17">
        <v>9.968472328767124</v>
      </c>
      <c r="R84" s="17">
        <v>8.7123287671232882E-2</v>
      </c>
      <c r="S84" s="2"/>
    </row>
    <row r="85" spans="1:19" ht="13.8">
      <c r="A85" s="5">
        <v>41593</v>
      </c>
      <c r="B85" s="4">
        <v>0.48140046296296296</v>
      </c>
      <c r="C85" s="29">
        <v>2</v>
      </c>
      <c r="D85" s="17">
        <v>800</v>
      </c>
      <c r="E85" s="17">
        <v>24</v>
      </c>
      <c r="F85" s="17">
        <v>104</v>
      </c>
      <c r="G85" s="17">
        <f t="shared" si="1"/>
        <v>4.9382716049382713E-2</v>
      </c>
      <c r="H85" s="30">
        <v>0.68</v>
      </c>
      <c r="I85" s="17">
        <v>3.2199999999999999E-2</v>
      </c>
      <c r="J85" s="17">
        <v>3.15E-3</v>
      </c>
      <c r="K85" s="17">
        <v>4.4900000000000001E-3</v>
      </c>
      <c r="L85" s="17">
        <v>2.1350600000000002</v>
      </c>
      <c r="M85" s="17">
        <v>0.03</v>
      </c>
      <c r="N85" s="17">
        <v>0.15058235294117647</v>
      </c>
      <c r="O85" s="17">
        <v>14.730882352941174</v>
      </c>
      <c r="P85" s="17">
        <v>20.997352941176469</v>
      </c>
      <c r="Q85" s="17">
        <v>9.9845452941176482</v>
      </c>
      <c r="R85" s="17">
        <v>0.14029411764705882</v>
      </c>
      <c r="S85" s="2"/>
    </row>
    <row r="86" spans="1:19" ht="13.8">
      <c r="A86" s="6">
        <v>41594</v>
      </c>
      <c r="B86" s="7">
        <v>0.481412037037037</v>
      </c>
      <c r="C86" s="28">
        <v>2</v>
      </c>
      <c r="D86" s="17">
        <v>802</v>
      </c>
      <c r="E86" s="17">
        <v>24</v>
      </c>
      <c r="F86" s="17">
        <v>105</v>
      </c>
      <c r="G86" s="17">
        <f t="shared" si="1"/>
        <v>6.1728395061728392E-2</v>
      </c>
      <c r="H86" s="17">
        <v>0.73</v>
      </c>
      <c r="I86" s="17">
        <v>2.9010000000000001E-2</v>
      </c>
      <c r="J86" s="17">
        <v>2.96E-3</v>
      </c>
      <c r="K86" s="17">
        <v>4.0299999999999997E-3</v>
      </c>
      <c r="L86" s="17">
        <v>2.2811599999999999</v>
      </c>
      <c r="M86" s="17">
        <v>0.02</v>
      </c>
      <c r="N86" s="17">
        <v>0.12637232876712332</v>
      </c>
      <c r="O86" s="17">
        <v>12.894246575342468</v>
      </c>
      <c r="P86" s="17">
        <v>17.555342465753423</v>
      </c>
      <c r="Q86" s="17">
        <v>9.9371079452054794</v>
      </c>
      <c r="R86" s="17">
        <v>8.7123287671232882E-2</v>
      </c>
      <c r="S86" s="2"/>
    </row>
    <row r="87" spans="1:19" ht="13.8">
      <c r="A87" s="6">
        <v>41595</v>
      </c>
      <c r="B87" s="7">
        <v>0.48142361111111115</v>
      </c>
      <c r="C87" s="28">
        <v>2</v>
      </c>
      <c r="D87" s="17">
        <v>794</v>
      </c>
      <c r="E87" s="17">
        <v>24</v>
      </c>
      <c r="F87" s="17">
        <v>105</v>
      </c>
      <c r="G87" s="17">
        <f t="shared" si="1"/>
        <v>6.1728395061728392E-2</v>
      </c>
      <c r="H87" s="17">
        <v>0.77</v>
      </c>
      <c r="I87" s="17">
        <v>2.9530000000000001E-2</v>
      </c>
      <c r="J87" s="17">
        <v>2.8600000000000001E-3</v>
      </c>
      <c r="K87" s="17">
        <v>3.8899999999999998E-3</v>
      </c>
      <c r="L87" s="17">
        <v>2.4256899999999999</v>
      </c>
      <c r="M87" s="17">
        <v>0.02</v>
      </c>
      <c r="N87" s="17">
        <v>0.12195506493506493</v>
      </c>
      <c r="O87" s="17">
        <v>11.811428571428573</v>
      </c>
      <c r="P87" s="17">
        <v>16.065194805194803</v>
      </c>
      <c r="Q87" s="17">
        <v>10.017784675324675</v>
      </c>
      <c r="R87" s="17">
        <v>8.25974025974026E-2</v>
      </c>
      <c r="S87" s="2"/>
    </row>
    <row r="88" spans="1:19" ht="13.8">
      <c r="A88" s="8">
        <v>41596</v>
      </c>
      <c r="B88" s="9">
        <v>0.48143518518518519</v>
      </c>
      <c r="C88" s="18">
        <v>2</v>
      </c>
      <c r="D88" s="18">
        <v>772</v>
      </c>
      <c r="E88" s="18">
        <v>24</v>
      </c>
      <c r="F88" s="18">
        <v>103</v>
      </c>
      <c r="G88" s="17">
        <f t="shared" si="1"/>
        <v>3.7037037037037035E-2</v>
      </c>
      <c r="H88" s="18">
        <v>0.68</v>
      </c>
      <c r="I88" s="18">
        <v>3.1579999999999997E-2</v>
      </c>
      <c r="J88" s="18">
        <v>2.99E-3</v>
      </c>
      <c r="K88" s="18">
        <v>4.0699999999999998E-3</v>
      </c>
      <c r="L88" s="18">
        <v>2.1349999999999998</v>
      </c>
      <c r="M88" s="18">
        <v>0.02</v>
      </c>
      <c r="N88" s="18">
        <v>0.14768294117647057</v>
      </c>
      <c r="O88" s="18">
        <v>13.982647058823529</v>
      </c>
      <c r="P88" s="18">
        <v>19.033235294117645</v>
      </c>
      <c r="Q88" s="18">
        <v>9.9842647058823513</v>
      </c>
      <c r="R88" s="18">
        <v>9.3529411764705875E-2</v>
      </c>
      <c r="S88" s="2"/>
    </row>
    <row r="89" spans="1:19" ht="13.8">
      <c r="A89" s="5">
        <v>41597</v>
      </c>
      <c r="B89" s="4">
        <v>0.48144675925925928</v>
      </c>
      <c r="C89" s="29">
        <v>2</v>
      </c>
      <c r="D89" s="17">
        <v>797</v>
      </c>
      <c r="E89" s="17">
        <v>24</v>
      </c>
      <c r="F89" s="17">
        <v>104</v>
      </c>
      <c r="G89" s="17">
        <f t="shared" si="1"/>
        <v>4.9382716049382713E-2</v>
      </c>
      <c r="H89" s="30">
        <v>0.62</v>
      </c>
      <c r="I89" s="17">
        <v>3.3640000000000003E-2</v>
      </c>
      <c r="J89" s="17">
        <v>3.31E-3</v>
      </c>
      <c r="K89" s="17">
        <v>4.5100000000000001E-3</v>
      </c>
      <c r="L89" s="17">
        <v>1.93275</v>
      </c>
      <c r="M89" s="17">
        <v>0.03</v>
      </c>
      <c r="N89" s="17">
        <v>0.17254064516129036</v>
      </c>
      <c r="O89" s="17">
        <v>16.977096774193548</v>
      </c>
      <c r="P89" s="17">
        <v>23.131935483870969</v>
      </c>
      <c r="Q89" s="17">
        <v>9.9131370967741947</v>
      </c>
      <c r="R89" s="17">
        <v>0.15387096774193548</v>
      </c>
      <c r="S89" s="2"/>
    </row>
    <row r="90" spans="1:19" ht="13.8">
      <c r="A90" s="8">
        <v>41598</v>
      </c>
      <c r="B90" s="9">
        <v>0.48145833333333332</v>
      </c>
      <c r="C90" s="18">
        <v>2</v>
      </c>
      <c r="D90" s="18">
        <v>800</v>
      </c>
      <c r="E90" s="18">
        <v>24</v>
      </c>
      <c r="F90" s="18">
        <v>104</v>
      </c>
      <c r="G90" s="17">
        <f t="shared" si="1"/>
        <v>4.9382716049382713E-2</v>
      </c>
      <c r="H90" s="18">
        <v>0.6</v>
      </c>
      <c r="I90" s="18">
        <v>2.9610000000000001E-2</v>
      </c>
      <c r="J90" s="18">
        <v>3.1700000000000001E-3</v>
      </c>
      <c r="K90" s="18">
        <v>4.1200000000000004E-3</v>
      </c>
      <c r="L90" s="18">
        <v>1.8911899999999999</v>
      </c>
      <c r="M90" s="18">
        <v>0.02</v>
      </c>
      <c r="N90" s="18">
        <v>0.15693300000000002</v>
      </c>
      <c r="O90" s="18">
        <v>16.801000000000002</v>
      </c>
      <c r="P90" s="18">
        <v>21.836000000000002</v>
      </c>
      <c r="Q90" s="18">
        <v>10.023307000000001</v>
      </c>
      <c r="R90" s="18">
        <v>0.10600000000000001</v>
      </c>
      <c r="S90" s="2"/>
    </row>
    <row r="91" spans="1:19" ht="13.8">
      <c r="A91" s="6">
        <v>41599</v>
      </c>
      <c r="B91" s="7">
        <v>0.48146990740740742</v>
      </c>
      <c r="C91" s="28">
        <v>2</v>
      </c>
      <c r="D91" s="17">
        <v>809</v>
      </c>
      <c r="E91" s="17">
        <v>25</v>
      </c>
      <c r="F91" s="17">
        <v>103</v>
      </c>
      <c r="G91" s="17">
        <f t="shared" si="1"/>
        <v>3.7037037037037035E-2</v>
      </c>
      <c r="H91" s="17">
        <v>0.62</v>
      </c>
      <c r="I91" s="17">
        <v>2.9149999999999999E-2</v>
      </c>
      <c r="J91" s="17">
        <v>3.0899999999999999E-3</v>
      </c>
      <c r="K91" s="17">
        <v>3.8300000000000001E-3</v>
      </c>
      <c r="L91" s="17">
        <v>1.93316</v>
      </c>
      <c r="M91" s="17">
        <v>0.02</v>
      </c>
      <c r="N91" s="17">
        <v>0.14951129032258065</v>
      </c>
      <c r="O91" s="17">
        <v>15.848709677419356</v>
      </c>
      <c r="P91" s="17">
        <v>19.644193548387097</v>
      </c>
      <c r="Q91" s="17">
        <v>9.9152400000000007</v>
      </c>
      <c r="R91" s="17">
        <v>0.10258064516129033</v>
      </c>
      <c r="S91" s="2"/>
    </row>
    <row r="92" spans="1:19" ht="13.8">
      <c r="A92" s="6">
        <v>41600</v>
      </c>
      <c r="B92" s="7">
        <v>0.48148148148148145</v>
      </c>
      <c r="C92" s="28">
        <v>2</v>
      </c>
      <c r="D92" s="17">
        <v>809</v>
      </c>
      <c r="E92" s="17">
        <v>25</v>
      </c>
      <c r="F92" s="17">
        <v>102</v>
      </c>
      <c r="G92" s="17">
        <f t="shared" si="1"/>
        <v>2.4691358024691357E-2</v>
      </c>
      <c r="H92" s="17">
        <v>0.61</v>
      </c>
      <c r="I92" s="17">
        <v>0.03</v>
      </c>
      <c r="J92" s="17">
        <v>3.0799999999999998E-3</v>
      </c>
      <c r="K92" s="17">
        <v>3.82E-3</v>
      </c>
      <c r="L92" s="17">
        <v>1.90869</v>
      </c>
      <c r="M92" s="17">
        <v>4.0000000000000001E-3</v>
      </c>
      <c r="N92" s="17">
        <v>0.15639344262295082</v>
      </c>
      <c r="O92" s="17">
        <v>16.056393442622952</v>
      </c>
      <c r="P92" s="17">
        <v>19.914098360655739</v>
      </c>
      <c r="Q92" s="17">
        <v>9.9502199999999998</v>
      </c>
      <c r="R92" s="17">
        <v>4.2400000000000007E-2</v>
      </c>
      <c r="S92" s="2"/>
    </row>
    <row r="93" spans="1:19" ht="13.8">
      <c r="A93" s="6">
        <v>41601</v>
      </c>
      <c r="B93" s="7">
        <v>0.4814930555555556</v>
      </c>
      <c r="C93" s="28">
        <v>2</v>
      </c>
      <c r="D93" s="17">
        <v>813</v>
      </c>
      <c r="E93" s="17">
        <v>25</v>
      </c>
      <c r="F93" s="17">
        <v>102</v>
      </c>
      <c r="G93" s="17">
        <f t="shared" si="1"/>
        <v>2.4691358024691357E-2</v>
      </c>
      <c r="H93" s="17">
        <v>0.61</v>
      </c>
      <c r="I93" s="17">
        <v>3.0519999999999999E-2</v>
      </c>
      <c r="J93" s="17">
        <v>3.0500000000000002E-3</v>
      </c>
      <c r="K93" s="17">
        <v>3.7100000000000002E-3</v>
      </c>
      <c r="L93" s="17">
        <v>1.9036900000000001</v>
      </c>
      <c r="M93" s="17">
        <v>4.0000000000000001E-3</v>
      </c>
      <c r="N93" s="17">
        <v>0.15910426229508198</v>
      </c>
      <c r="O93" s="17">
        <v>15.9</v>
      </c>
      <c r="P93" s="17">
        <v>19.340655737704918</v>
      </c>
      <c r="Q93" s="17">
        <v>9.9241544262295101</v>
      </c>
      <c r="R93" s="17">
        <v>4.2400000000000007E-2</v>
      </c>
      <c r="S93" s="2"/>
    </row>
    <row r="94" spans="1:19" ht="13.8">
      <c r="A94" s="6">
        <v>41602</v>
      </c>
      <c r="B94" s="7">
        <v>0.48150462962962964</v>
      </c>
      <c r="C94" s="28">
        <v>2</v>
      </c>
      <c r="D94" s="17">
        <v>812</v>
      </c>
      <c r="E94" s="17">
        <v>25</v>
      </c>
      <c r="F94" s="17">
        <v>102</v>
      </c>
      <c r="G94" s="17">
        <f t="shared" si="1"/>
        <v>2.4691358024691357E-2</v>
      </c>
      <c r="H94" s="17">
        <v>0.57999999999999996</v>
      </c>
      <c r="I94" s="17">
        <v>3.0769999999999999E-2</v>
      </c>
      <c r="J94" s="17">
        <v>3.1199999999999999E-3</v>
      </c>
      <c r="K94" s="17">
        <v>3.7399999999999998E-3</v>
      </c>
      <c r="L94" s="17">
        <v>1.8307</v>
      </c>
      <c r="M94" s="17">
        <v>6.0000000000000001E-3</v>
      </c>
      <c r="N94" s="17">
        <v>0.16870448275862071</v>
      </c>
      <c r="O94" s="17">
        <v>17.106206896551726</v>
      </c>
      <c r="P94" s="17">
        <v>20.505517241379312</v>
      </c>
      <c r="Q94" s="17">
        <v>10.037286206896553</v>
      </c>
      <c r="R94" s="17">
        <v>6.1548387096774196E-2</v>
      </c>
      <c r="S94" s="2"/>
    </row>
    <row r="95" spans="1:19">
      <c r="A95" s="6">
        <v>41603</v>
      </c>
      <c r="B95" s="7">
        <v>0.48151620370370374</v>
      </c>
      <c r="C95" s="28">
        <v>2</v>
      </c>
      <c r="D95" s="17">
        <v>828</v>
      </c>
      <c r="E95" s="17">
        <v>25</v>
      </c>
      <c r="F95" s="17">
        <v>102</v>
      </c>
      <c r="G95" s="17">
        <f t="shared" si="1"/>
        <v>2.4691358024691357E-2</v>
      </c>
      <c r="H95" s="17">
        <v>0.54</v>
      </c>
      <c r="I95" s="17">
        <v>3.117E-2</v>
      </c>
      <c r="J95" s="17">
        <v>3.2100000000000002E-3</v>
      </c>
      <c r="K95" s="17">
        <v>3.7599999999999999E-3</v>
      </c>
      <c r="L95" s="17">
        <v>1.6894400000000001</v>
      </c>
      <c r="M95" s="17">
        <v>6.0000000000000001E-3</v>
      </c>
      <c r="N95" s="17">
        <v>0.18355666666666667</v>
      </c>
      <c r="O95" s="17">
        <v>18.903333333333332</v>
      </c>
      <c r="P95" s="17">
        <v>22.14222222222222</v>
      </c>
      <c r="Q95" s="17">
        <v>9.9489244444444438</v>
      </c>
      <c r="R95" s="17">
        <v>6.3600000000000004E-2</v>
      </c>
    </row>
    <row r="96" spans="1:19" ht="13.8">
      <c r="A96" s="6">
        <v>41604</v>
      </c>
      <c r="B96" s="7">
        <v>0.48152777777777778</v>
      </c>
      <c r="C96" s="28">
        <v>2</v>
      </c>
      <c r="D96" s="17">
        <v>826</v>
      </c>
      <c r="E96" s="17">
        <v>25</v>
      </c>
      <c r="F96" s="17">
        <v>102</v>
      </c>
      <c r="G96" s="17">
        <f t="shared" si="1"/>
        <v>2.4691358024691357E-2</v>
      </c>
      <c r="H96" s="17">
        <v>0.5</v>
      </c>
      <c r="I96" s="17">
        <v>3.0429999999999999E-2</v>
      </c>
      <c r="J96" s="17">
        <v>3.1800000000000001E-3</v>
      </c>
      <c r="K96" s="17">
        <v>3.5799999999999998E-3</v>
      </c>
      <c r="L96" s="17">
        <v>1.57426</v>
      </c>
      <c r="M96" s="17">
        <v>6.0000000000000001E-3</v>
      </c>
      <c r="N96" s="17">
        <v>0.19353480000000001</v>
      </c>
      <c r="O96" s="17">
        <v>20.224800000000002</v>
      </c>
      <c r="P96" s="17">
        <v>22.768799999999999</v>
      </c>
      <c r="Q96" s="17">
        <v>10.0122936</v>
      </c>
      <c r="R96" s="17">
        <v>6.3570234485414517E-2</v>
      </c>
      <c r="S96" s="2"/>
    </row>
    <row r="97" spans="1:19" ht="13.8">
      <c r="A97" s="6">
        <v>41605</v>
      </c>
      <c r="B97" s="7">
        <v>0.48153935185185182</v>
      </c>
      <c r="C97" s="28">
        <v>2</v>
      </c>
      <c r="D97" s="17">
        <v>826</v>
      </c>
      <c r="E97" s="17">
        <v>25</v>
      </c>
      <c r="F97" s="17">
        <v>102</v>
      </c>
      <c r="G97" s="17">
        <f t="shared" si="1"/>
        <v>2.4691358024691357E-2</v>
      </c>
      <c r="H97" s="17">
        <v>0.49</v>
      </c>
      <c r="I97" s="17">
        <v>3.049E-2</v>
      </c>
      <c r="J97" s="17">
        <v>3.15E-3</v>
      </c>
      <c r="K97" s="17">
        <v>3.5500000000000002E-3</v>
      </c>
      <c r="L97" s="17">
        <v>1.54955</v>
      </c>
      <c r="M97" s="17">
        <v>6.0000000000000001E-3</v>
      </c>
      <c r="N97" s="17">
        <v>0.19787387755102043</v>
      </c>
      <c r="O97" s="17">
        <v>20.442857142857143</v>
      </c>
      <c r="P97" s="17">
        <v>23.038775510204086</v>
      </c>
      <c r="Q97" s="17">
        <v>10.056263265306123</v>
      </c>
      <c r="R97" s="17">
        <v>6.3551771929911169E-2</v>
      </c>
      <c r="S97" s="2"/>
    </row>
    <row r="98" spans="1:19" ht="13.8">
      <c r="A98" s="6">
        <v>41606</v>
      </c>
      <c r="B98" s="7">
        <v>0.48155092592592591</v>
      </c>
      <c r="C98" s="28">
        <v>2</v>
      </c>
      <c r="D98" s="17">
        <v>826</v>
      </c>
      <c r="E98" s="17">
        <v>25</v>
      </c>
      <c r="F98" s="17">
        <v>104</v>
      </c>
      <c r="G98" s="17">
        <f t="shared" si="1"/>
        <v>4.9382716049382713E-2</v>
      </c>
      <c r="H98" s="17">
        <v>0.51</v>
      </c>
      <c r="I98" s="17">
        <v>3.1359999999999999E-2</v>
      </c>
      <c r="J98" s="17">
        <v>3.16E-3</v>
      </c>
      <c r="K98" s="17">
        <v>3.47E-3</v>
      </c>
      <c r="L98" s="17">
        <v>1.58379</v>
      </c>
      <c r="M98" s="17">
        <v>0.03</v>
      </c>
      <c r="N98" s="17">
        <v>0.19553882352941176</v>
      </c>
      <c r="O98" s="17">
        <v>19.703529411764706</v>
      </c>
      <c r="P98" s="17">
        <v>21.636470588235291</v>
      </c>
      <c r="Q98" s="17">
        <v>9.8753964705882353</v>
      </c>
      <c r="R98" s="17">
        <v>0.18705882352941175</v>
      </c>
      <c r="S98" s="2"/>
    </row>
    <row r="99" spans="1:19" ht="13.8">
      <c r="A99" s="6">
        <v>41607</v>
      </c>
      <c r="B99" s="7">
        <v>0.4815625</v>
      </c>
      <c r="C99" s="28">
        <v>2</v>
      </c>
      <c r="D99" s="17">
        <v>821</v>
      </c>
      <c r="E99" s="17">
        <v>25</v>
      </c>
      <c r="F99" s="17">
        <v>104</v>
      </c>
      <c r="G99" s="17">
        <f t="shared" si="1"/>
        <v>4.9382716049382713E-2</v>
      </c>
      <c r="H99" s="17">
        <v>0.52</v>
      </c>
      <c r="I99" s="17">
        <v>3.1189999999999999E-2</v>
      </c>
      <c r="J99" s="17">
        <v>3.1099999999999999E-3</v>
      </c>
      <c r="K99" s="17">
        <v>3.4099999999999998E-3</v>
      </c>
      <c r="L99" s="17">
        <v>1.62049</v>
      </c>
      <c r="M99" s="17">
        <v>0.02</v>
      </c>
      <c r="N99" s="17">
        <v>0.19073884615384615</v>
      </c>
      <c r="O99" s="17">
        <v>19.018846153846152</v>
      </c>
      <c r="P99" s="17">
        <v>20.853461538461538</v>
      </c>
      <c r="Q99" s="17">
        <v>9.9099196153846147</v>
      </c>
      <c r="R99" s="17">
        <v>0.12230769230769231</v>
      </c>
      <c r="S99" s="2"/>
    </row>
    <row r="100" spans="1:19" ht="13.8">
      <c r="A100" s="8">
        <v>41608</v>
      </c>
      <c r="B100" s="9">
        <v>0.4815740740740741</v>
      </c>
      <c r="C100" s="18">
        <v>2</v>
      </c>
      <c r="D100" s="18">
        <v>818</v>
      </c>
      <c r="E100" s="18">
        <v>25</v>
      </c>
      <c r="F100" s="18">
        <v>104</v>
      </c>
      <c r="G100" s="17">
        <f t="shared" si="1"/>
        <v>4.9382716049382713E-2</v>
      </c>
      <c r="H100" s="18">
        <v>0.55000000000000004</v>
      </c>
      <c r="I100" s="18">
        <v>3.1609999999999999E-2</v>
      </c>
      <c r="J100" s="18">
        <v>3.0599999999999998E-3</v>
      </c>
      <c r="K100" s="18">
        <v>3.2299999999999998E-3</v>
      </c>
      <c r="L100" s="18">
        <v>1.7230799999999999</v>
      </c>
      <c r="M100" s="18">
        <v>0.02</v>
      </c>
      <c r="N100" s="18">
        <v>0.18276327272727272</v>
      </c>
      <c r="O100" s="18">
        <v>17.692363636363634</v>
      </c>
      <c r="P100" s="18">
        <v>18.675272727272727</v>
      </c>
      <c r="Q100" s="18">
        <v>9.9625352727272727</v>
      </c>
      <c r="R100" s="18">
        <v>0.11563636363636363</v>
      </c>
      <c r="S100" s="2"/>
    </row>
    <row r="101" spans="1:19" ht="13.8">
      <c r="A101" s="6">
        <v>41609</v>
      </c>
      <c r="B101" s="7">
        <v>0.48158564814814814</v>
      </c>
      <c r="C101" s="28">
        <v>2</v>
      </c>
      <c r="D101" s="17">
        <v>818</v>
      </c>
      <c r="E101" s="17">
        <v>25</v>
      </c>
      <c r="F101" s="17">
        <v>104</v>
      </c>
      <c r="G101" s="17">
        <f t="shared" si="1"/>
        <v>4.9382716049382713E-2</v>
      </c>
      <c r="H101" s="17">
        <v>0.55000000000000004</v>
      </c>
      <c r="I101" s="17">
        <v>3.2590000000000001E-2</v>
      </c>
      <c r="J101" s="17">
        <v>3.0999999999999999E-3</v>
      </c>
      <c r="K101" s="17">
        <v>3.14E-3</v>
      </c>
      <c r="L101" s="17">
        <v>1.71628</v>
      </c>
      <c r="M101" s="17">
        <v>0.02</v>
      </c>
      <c r="N101" s="17">
        <v>0.18842945454545454</v>
      </c>
      <c r="O101" s="17">
        <v>17.923636363636362</v>
      </c>
      <c r="P101" s="17">
        <v>18.15490909090909</v>
      </c>
      <c r="Q101" s="17">
        <v>9.9232189090909095</v>
      </c>
      <c r="R101" s="17">
        <v>0.11563636363636363</v>
      </c>
      <c r="S101" s="2"/>
    </row>
    <row r="102" spans="1:19" ht="13.8">
      <c r="A102" s="6">
        <v>41610</v>
      </c>
      <c r="B102" s="7">
        <v>0.48159722222222223</v>
      </c>
      <c r="C102" s="28">
        <v>2</v>
      </c>
      <c r="D102" s="17">
        <v>821</v>
      </c>
      <c r="E102" s="17">
        <v>25</v>
      </c>
      <c r="F102" s="17">
        <v>103</v>
      </c>
      <c r="G102" s="17">
        <f t="shared" si="1"/>
        <v>3.7037037037037035E-2</v>
      </c>
      <c r="H102" s="17">
        <v>0.53</v>
      </c>
      <c r="I102" s="17">
        <v>3.1890000000000002E-2</v>
      </c>
      <c r="J102" s="17">
        <v>3.14E-3</v>
      </c>
      <c r="K102" s="17">
        <v>3.13E-3</v>
      </c>
      <c r="L102" s="17">
        <v>1.6545700000000001</v>
      </c>
      <c r="M102" s="17">
        <v>0.02</v>
      </c>
      <c r="N102" s="17">
        <v>0.19134000000000001</v>
      </c>
      <c r="O102" s="17">
        <v>18.84</v>
      </c>
      <c r="P102" s="17">
        <v>18.78</v>
      </c>
      <c r="Q102" s="17">
        <v>9.9274200000000015</v>
      </c>
      <c r="R102" s="17">
        <v>0.12</v>
      </c>
      <c r="S102" s="2"/>
    </row>
    <row r="103" spans="1:19" ht="13.8">
      <c r="A103" s="6">
        <v>41611</v>
      </c>
      <c r="B103" s="7">
        <v>0.48160879629629627</v>
      </c>
      <c r="C103" s="28">
        <v>2</v>
      </c>
      <c r="D103" s="17">
        <v>826</v>
      </c>
      <c r="E103" s="17">
        <v>25</v>
      </c>
      <c r="F103" s="17">
        <v>101</v>
      </c>
      <c r="G103" s="17">
        <f t="shared" si="1"/>
        <v>1.2345679012345678E-2</v>
      </c>
      <c r="H103" s="17">
        <v>0.51</v>
      </c>
      <c r="I103" s="17">
        <v>3.073E-2</v>
      </c>
      <c r="J103" s="17">
        <v>3.0500000000000002E-3</v>
      </c>
      <c r="K103" s="17">
        <v>2.9399999999999999E-3</v>
      </c>
      <c r="L103" s="17">
        <v>1.5896999999999999</v>
      </c>
      <c r="M103" s="17">
        <v>6.0000000000000001E-3</v>
      </c>
      <c r="N103" s="17">
        <v>0.19161058823529412</v>
      </c>
      <c r="O103" s="17">
        <v>19.017647058823528</v>
      </c>
      <c r="P103" s="17">
        <v>18.331764705882353</v>
      </c>
      <c r="Q103" s="17">
        <v>9.9122470588235299</v>
      </c>
      <c r="R103" s="17">
        <v>6.3600000000000004E-2</v>
      </c>
      <c r="S103" s="2"/>
    </row>
    <row r="104" spans="1:19" ht="13.8">
      <c r="A104" s="6">
        <v>41612</v>
      </c>
      <c r="B104" s="7">
        <v>0.48162037037037037</v>
      </c>
      <c r="C104" s="28">
        <v>2</v>
      </c>
      <c r="D104" s="17">
        <v>829</v>
      </c>
      <c r="E104" s="17">
        <v>25</v>
      </c>
      <c r="F104" s="17">
        <v>102</v>
      </c>
      <c r="G104" s="17">
        <f t="shared" si="1"/>
        <v>2.4691358024691357E-2</v>
      </c>
      <c r="H104" s="17">
        <v>0.51</v>
      </c>
      <c r="I104" s="17">
        <v>3.1060000000000001E-2</v>
      </c>
      <c r="J104" s="17">
        <v>3.0899999999999999E-3</v>
      </c>
      <c r="K104" s="17">
        <v>2.99E-3</v>
      </c>
      <c r="L104" s="17">
        <v>1.5934600000000001</v>
      </c>
      <c r="M104" s="17">
        <v>6.0000000000000001E-3</v>
      </c>
      <c r="N104" s="17">
        <v>0.19366823529411767</v>
      </c>
      <c r="O104" s="17">
        <v>19.26705882352941</v>
      </c>
      <c r="P104" s="17">
        <v>18.643529411764707</v>
      </c>
      <c r="Q104" s="17">
        <v>9.9356917647058829</v>
      </c>
      <c r="R104" s="17">
        <v>6.3516381468480584E-2</v>
      </c>
      <c r="S104" s="2"/>
    </row>
    <row r="105" spans="1:19" ht="13.8">
      <c r="A105" s="3">
        <v>41624</v>
      </c>
      <c r="B105" s="4">
        <v>0.48175925925925928</v>
      </c>
      <c r="C105" s="29">
        <v>2</v>
      </c>
      <c r="D105" s="17">
        <v>826</v>
      </c>
      <c r="E105" s="17">
        <v>27</v>
      </c>
      <c r="F105" s="17">
        <v>103</v>
      </c>
      <c r="G105" s="17">
        <f t="shared" si="1"/>
        <v>3.7037037037037035E-2</v>
      </c>
      <c r="H105" s="30">
        <v>0.49</v>
      </c>
      <c r="I105" s="17">
        <v>2.3439999999999999E-2</v>
      </c>
      <c r="J105" s="17">
        <v>3.0000000000000001E-3</v>
      </c>
      <c r="K105" s="17">
        <v>2.0600000000000002E-3</v>
      </c>
      <c r="L105" s="17">
        <v>1.5287599999999999</v>
      </c>
      <c r="M105" s="17">
        <v>0.02</v>
      </c>
      <c r="N105" s="17">
        <v>0.15212081632653063</v>
      </c>
      <c r="O105" s="17">
        <v>19.469387755102044</v>
      </c>
      <c r="P105" s="17">
        <v>13.368979591836736</v>
      </c>
      <c r="Q105" s="17">
        <v>9.9213404081632657</v>
      </c>
      <c r="R105" s="17">
        <v>0.12979591836734694</v>
      </c>
      <c r="S105" s="2"/>
    </row>
    <row r="106" spans="1:19" ht="13.8">
      <c r="A106" s="3">
        <v>41625</v>
      </c>
      <c r="B106" s="4">
        <v>0.48177083333333331</v>
      </c>
      <c r="C106" s="29">
        <v>2</v>
      </c>
      <c r="D106" s="17">
        <v>826</v>
      </c>
      <c r="E106" s="17">
        <v>27</v>
      </c>
      <c r="F106" s="17">
        <v>104</v>
      </c>
      <c r="G106" s="17">
        <f t="shared" si="1"/>
        <v>4.9382716049382713E-2</v>
      </c>
      <c r="H106" s="30">
        <v>0.55000000000000004</v>
      </c>
      <c r="I106" s="17">
        <v>2.6440000000000002E-2</v>
      </c>
      <c r="J106" s="17">
        <v>3.0100000000000001E-3</v>
      </c>
      <c r="K106" s="17">
        <v>2.0600000000000002E-3</v>
      </c>
      <c r="L106" s="17">
        <v>1.7361200000000001</v>
      </c>
      <c r="M106" s="17">
        <v>0.02</v>
      </c>
      <c r="N106" s="17">
        <v>0.15287127272727272</v>
      </c>
      <c r="O106" s="17">
        <v>17.403272727272725</v>
      </c>
      <c r="P106" s="17">
        <v>11.910545454545455</v>
      </c>
      <c r="Q106" s="17">
        <v>10.037930181818183</v>
      </c>
      <c r="R106" s="17">
        <v>0.11563636363636363</v>
      </c>
      <c r="S106" s="2"/>
    </row>
    <row r="107" spans="1:19" ht="13.8">
      <c r="A107" s="8">
        <v>41626</v>
      </c>
      <c r="B107" s="9">
        <v>0.48178240740740735</v>
      </c>
      <c r="C107" s="18">
        <v>2</v>
      </c>
      <c r="D107" s="18">
        <v>826</v>
      </c>
      <c r="E107" s="18">
        <v>27</v>
      </c>
      <c r="F107" s="18">
        <v>104</v>
      </c>
      <c r="G107" s="17">
        <f t="shared" si="1"/>
        <v>4.9382716049382713E-2</v>
      </c>
      <c r="H107" s="18">
        <v>0.53</v>
      </c>
      <c r="I107" s="18">
        <v>3.0269999999999998E-2</v>
      </c>
      <c r="J107" s="18">
        <v>3.2100000000000002E-3</v>
      </c>
      <c r="K107" s="18">
        <v>2.3E-3</v>
      </c>
      <c r="L107" s="18">
        <v>1.6777200000000001</v>
      </c>
      <c r="M107" s="18">
        <v>0.02</v>
      </c>
      <c r="N107" s="18">
        <v>0.18162</v>
      </c>
      <c r="O107" s="18">
        <v>19.260000000000002</v>
      </c>
      <c r="P107" s="18">
        <v>13.8</v>
      </c>
      <c r="Q107" s="18">
        <v>10.066319999999999</v>
      </c>
      <c r="R107" s="18">
        <v>0.12</v>
      </c>
      <c r="S107" s="2"/>
    </row>
    <row r="108" spans="1:19" ht="13.8">
      <c r="A108" s="8">
        <v>41627</v>
      </c>
      <c r="B108" s="9">
        <v>0.4817939814814815</v>
      </c>
      <c r="C108" s="18">
        <v>2</v>
      </c>
      <c r="D108" s="18">
        <v>902</v>
      </c>
      <c r="E108" s="18">
        <v>27</v>
      </c>
      <c r="F108" s="18">
        <v>108</v>
      </c>
      <c r="G108" s="17">
        <f t="shared" si="1"/>
        <v>9.8765432098765427E-2</v>
      </c>
      <c r="H108" s="18">
        <v>0.57999999999999996</v>
      </c>
      <c r="I108" s="18">
        <v>3.499E-2</v>
      </c>
      <c r="J108" s="18">
        <v>3.8E-3</v>
      </c>
      <c r="K108" s="18">
        <v>2.6900000000000001E-3</v>
      </c>
      <c r="L108" s="18">
        <v>1.8124899999999999</v>
      </c>
      <c r="M108" s="18">
        <v>0.03</v>
      </c>
      <c r="N108" s="18">
        <v>0.19184172413793107</v>
      </c>
      <c r="O108" s="18">
        <v>20.834482758620691</v>
      </c>
      <c r="P108" s="18">
        <v>14.748620689655173</v>
      </c>
      <c r="Q108" s="18">
        <v>9.9374451724137938</v>
      </c>
      <c r="R108" s="18">
        <v>0.16448275862068967</v>
      </c>
      <c r="S108" s="2"/>
    </row>
    <row r="109" spans="1:19" ht="13.8">
      <c r="A109" s="8">
        <v>41628</v>
      </c>
      <c r="B109" s="9">
        <v>0.48180555555555554</v>
      </c>
      <c r="C109" s="18">
        <v>2</v>
      </c>
      <c r="D109" s="18">
        <v>1007</v>
      </c>
      <c r="E109" s="18">
        <v>27</v>
      </c>
      <c r="F109" s="18">
        <v>114</v>
      </c>
      <c r="G109" s="17">
        <f t="shared" si="1"/>
        <v>0.1728395061728395</v>
      </c>
      <c r="H109" s="18">
        <v>0.74</v>
      </c>
      <c r="I109" s="18">
        <v>3.8850000000000003E-2</v>
      </c>
      <c r="J109" s="18">
        <v>4.2900000000000004E-3</v>
      </c>
      <c r="K109" s="18">
        <v>3.0799999999999998E-3</v>
      </c>
      <c r="L109" s="18">
        <v>2.3149199999999999</v>
      </c>
      <c r="M109" s="18">
        <v>0.03</v>
      </c>
      <c r="N109" s="18">
        <v>0.16695000000000002</v>
      </c>
      <c r="O109" s="18">
        <v>18.435405405405408</v>
      </c>
      <c r="P109" s="18">
        <v>13.235675675675676</v>
      </c>
      <c r="Q109" s="18">
        <v>9.9478994594594585</v>
      </c>
      <c r="R109" s="18">
        <v>0.12891891891891891</v>
      </c>
      <c r="S109" s="2"/>
    </row>
    <row r="110" spans="1:19" ht="13.8">
      <c r="A110" s="8">
        <v>41629</v>
      </c>
      <c r="B110" s="9">
        <v>0.48181712962962964</v>
      </c>
      <c r="C110" s="18">
        <v>2</v>
      </c>
      <c r="D110" s="18">
        <v>1007</v>
      </c>
      <c r="E110" s="18">
        <v>27</v>
      </c>
      <c r="F110" s="18">
        <v>121</v>
      </c>
      <c r="G110" s="17">
        <f t="shared" si="1"/>
        <v>0.25925925925925924</v>
      </c>
      <c r="H110" s="18">
        <v>0.9</v>
      </c>
      <c r="I110" s="18">
        <v>4.0960000000000003E-2</v>
      </c>
      <c r="J110" s="18">
        <v>4.4900000000000001E-3</v>
      </c>
      <c r="K110" s="18">
        <v>3.1800000000000001E-3</v>
      </c>
      <c r="L110" s="18">
        <v>2.8215300000000001</v>
      </c>
      <c r="M110" s="18">
        <v>0.03</v>
      </c>
      <c r="N110" s="18">
        <v>0.14472533333333337</v>
      </c>
      <c r="O110" s="18">
        <v>15.864666666666666</v>
      </c>
      <c r="P110" s="18">
        <v>11.236000000000001</v>
      </c>
      <c r="Q110" s="18">
        <v>9.9694060000000011</v>
      </c>
      <c r="R110" s="18">
        <v>0.106</v>
      </c>
      <c r="S110" s="2"/>
    </row>
    <row r="111" spans="1:19" ht="13.8">
      <c r="A111" s="8">
        <v>41630</v>
      </c>
      <c r="B111" s="9">
        <v>0.48182870370370368</v>
      </c>
      <c r="C111" s="18">
        <v>2</v>
      </c>
      <c r="D111" s="18">
        <v>1142</v>
      </c>
      <c r="E111" s="18">
        <v>27</v>
      </c>
      <c r="F111" s="18">
        <v>121</v>
      </c>
      <c r="G111" s="17">
        <f t="shared" si="1"/>
        <v>0.25925925925925924</v>
      </c>
      <c r="H111" s="18">
        <v>1.0900000000000001</v>
      </c>
      <c r="I111" s="18">
        <v>4.5960000000000001E-2</v>
      </c>
      <c r="J111" s="18">
        <v>5.1700000000000001E-3</v>
      </c>
      <c r="K111" s="18">
        <v>3.6600000000000001E-3</v>
      </c>
      <c r="L111" s="18">
        <v>3.4178799999999998</v>
      </c>
      <c r="M111" s="18">
        <v>0.04</v>
      </c>
      <c r="N111" s="18">
        <v>0.13408513761467888</v>
      </c>
      <c r="O111" s="18">
        <v>15.083119266055045</v>
      </c>
      <c r="P111" s="18">
        <v>10.677798165137613</v>
      </c>
      <c r="Q111" s="18">
        <v>9.9714297247706423</v>
      </c>
      <c r="R111" s="18">
        <v>0.11669724770642202</v>
      </c>
      <c r="S111" s="2"/>
    </row>
    <row r="112" spans="1:19" ht="13.8">
      <c r="A112" s="8">
        <v>41631</v>
      </c>
      <c r="B112" s="9">
        <v>0.48184027777777777</v>
      </c>
      <c r="C112" s="18">
        <v>2</v>
      </c>
      <c r="D112" s="18">
        <v>1314</v>
      </c>
      <c r="E112" s="18">
        <v>27</v>
      </c>
      <c r="F112" s="18">
        <v>120</v>
      </c>
      <c r="G112" s="17">
        <f t="shared" si="1"/>
        <v>0.24691358024691357</v>
      </c>
      <c r="H112" s="18">
        <v>1.36</v>
      </c>
      <c r="I112" s="18">
        <v>4.5370000000000001E-2</v>
      </c>
      <c r="J112" s="18">
        <v>5.8199999999999997E-3</v>
      </c>
      <c r="K112" s="18">
        <v>4.0699999999999998E-3</v>
      </c>
      <c r="L112" s="18">
        <v>4.2907599999999997</v>
      </c>
      <c r="M112" s="18">
        <v>0.04</v>
      </c>
      <c r="N112" s="18">
        <v>0.10608573529411765</v>
      </c>
      <c r="O112" s="18">
        <v>13.608529411764705</v>
      </c>
      <c r="P112" s="18">
        <v>9.5166176470588226</v>
      </c>
      <c r="Q112" s="18">
        <v>10.032806470588234</v>
      </c>
      <c r="R112" s="18">
        <v>9.3529411764705875E-2</v>
      </c>
      <c r="S112" s="2"/>
    </row>
    <row r="113" spans="1:19" ht="13.8">
      <c r="A113" s="8">
        <v>41632</v>
      </c>
      <c r="B113" s="9">
        <v>0.48185185185185181</v>
      </c>
      <c r="C113" s="18">
        <v>2</v>
      </c>
      <c r="D113" s="18">
        <v>1220</v>
      </c>
      <c r="E113" s="18">
        <v>27</v>
      </c>
      <c r="F113" s="18">
        <v>125</v>
      </c>
      <c r="G113" s="17">
        <f t="shared" si="1"/>
        <v>0.30864197530864196</v>
      </c>
      <c r="H113" s="18">
        <v>1.43</v>
      </c>
      <c r="I113" s="18">
        <v>4.0779999999999997E-2</v>
      </c>
      <c r="J113" s="18">
        <v>5.6299999999999996E-3</v>
      </c>
      <c r="K113" s="18">
        <v>3.8899999999999998E-3</v>
      </c>
      <c r="L113" s="18">
        <v>4.4975399999999999</v>
      </c>
      <c r="M113" s="18">
        <v>0.04</v>
      </c>
      <c r="N113" s="18">
        <v>9.0685594405594414E-2</v>
      </c>
      <c r="O113" s="18">
        <v>12.519860139860139</v>
      </c>
      <c r="P113" s="18">
        <v>8.6504895104895105</v>
      </c>
      <c r="Q113" s="18">
        <v>10.001522517482519</v>
      </c>
      <c r="R113" s="18">
        <v>8.8951048951048967E-2</v>
      </c>
      <c r="S113" s="2"/>
    </row>
    <row r="114" spans="1:19" ht="13.8">
      <c r="A114" s="8">
        <v>41654</v>
      </c>
      <c r="B114" s="9">
        <v>0.4821064814814815</v>
      </c>
      <c r="C114" s="18">
        <v>2</v>
      </c>
      <c r="D114" s="18">
        <v>1185</v>
      </c>
      <c r="E114" s="18">
        <v>25</v>
      </c>
      <c r="F114" s="18">
        <v>117</v>
      </c>
      <c r="G114" s="17">
        <f t="shared" si="1"/>
        <v>0.20987654320987653</v>
      </c>
      <c r="H114" s="18">
        <v>1.1399999999999999</v>
      </c>
      <c r="I114" s="18">
        <v>5.1720000000000002E-2</v>
      </c>
      <c r="J114" s="18">
        <v>7.1399999999999996E-3</v>
      </c>
      <c r="K114" s="18">
        <v>6.4999999999999997E-3</v>
      </c>
      <c r="L114" s="18">
        <v>3.5611000000000002</v>
      </c>
      <c r="M114" s="18">
        <v>0.04</v>
      </c>
      <c r="N114" s="18">
        <v>0.14427157894736845</v>
      </c>
      <c r="O114" s="18">
        <v>19.916842105263157</v>
      </c>
      <c r="P114" s="18">
        <v>18.131578947368421</v>
      </c>
      <c r="Q114" s="18">
        <v>9.9335947368421067</v>
      </c>
      <c r="R114" s="18">
        <v>0.11157894736842107</v>
      </c>
      <c r="S114" s="2"/>
    </row>
    <row r="115" spans="1:19" ht="13.8">
      <c r="A115" s="6">
        <v>41655</v>
      </c>
      <c r="B115" s="7">
        <v>0.48211805555555554</v>
      </c>
      <c r="C115" s="28">
        <v>2</v>
      </c>
      <c r="D115" s="17">
        <v>1258</v>
      </c>
      <c r="E115" s="17">
        <v>25</v>
      </c>
      <c r="F115" s="17">
        <v>116</v>
      </c>
      <c r="G115" s="17">
        <f t="shared" si="1"/>
        <v>0.19753086419753085</v>
      </c>
      <c r="H115" s="17">
        <v>1.1000000000000001</v>
      </c>
      <c r="I115" s="17">
        <v>4.9390000000000003E-2</v>
      </c>
      <c r="J115" s="17">
        <v>7.4200000000000004E-3</v>
      </c>
      <c r="K115" s="17">
        <v>6.8900000000000003E-3</v>
      </c>
      <c r="L115" s="17">
        <v>3.4515400000000001</v>
      </c>
      <c r="M115" s="17">
        <v>0.04</v>
      </c>
      <c r="N115" s="17">
        <v>0.14278199999999999</v>
      </c>
      <c r="O115" s="17">
        <v>21.450545454545455</v>
      </c>
      <c r="P115" s="17">
        <v>19.918363636363633</v>
      </c>
      <c r="Q115" s="17">
        <v>9.9780883636363633</v>
      </c>
      <c r="R115" s="17">
        <v>0.11563636363636363</v>
      </c>
      <c r="S115" s="2"/>
    </row>
    <row r="116" spans="1:19" ht="13.8">
      <c r="A116" s="8">
        <v>41656</v>
      </c>
      <c r="B116" s="9">
        <v>0.48212962962962963</v>
      </c>
      <c r="C116" s="18">
        <v>2</v>
      </c>
      <c r="D116" s="18">
        <v>1272</v>
      </c>
      <c r="E116" s="18">
        <v>25</v>
      </c>
      <c r="F116" s="18">
        <v>116</v>
      </c>
      <c r="G116" s="17">
        <f t="shared" si="1"/>
        <v>0.19753086419753085</v>
      </c>
      <c r="H116" s="18">
        <v>1.05</v>
      </c>
      <c r="I116" s="18">
        <v>4.4949999999999997E-2</v>
      </c>
      <c r="J116" s="18">
        <v>7.4200000000000004E-3</v>
      </c>
      <c r="K116" s="18">
        <v>6.6400000000000001E-3</v>
      </c>
      <c r="L116" s="18">
        <v>3.2868900000000001</v>
      </c>
      <c r="M116" s="18">
        <v>0.04</v>
      </c>
      <c r="N116" s="18">
        <v>0.13613428571428571</v>
      </c>
      <c r="O116" s="18">
        <v>22.472000000000001</v>
      </c>
      <c r="P116" s="18">
        <v>20.109714285714286</v>
      </c>
      <c r="Q116" s="18">
        <v>9.954581142857144</v>
      </c>
      <c r="R116" s="18">
        <v>0.12114285714285715</v>
      </c>
      <c r="S116" s="2"/>
    </row>
    <row r="117" spans="1:19" ht="13.8">
      <c r="A117" s="8">
        <v>41657</v>
      </c>
      <c r="B117" s="9">
        <v>0.48214120370370367</v>
      </c>
      <c r="C117" s="18">
        <v>2</v>
      </c>
      <c r="D117" s="18">
        <v>1269</v>
      </c>
      <c r="E117" s="18">
        <v>25</v>
      </c>
      <c r="F117" s="18">
        <v>104</v>
      </c>
      <c r="G117" s="17">
        <f t="shared" si="1"/>
        <v>4.9382716049382713E-2</v>
      </c>
      <c r="H117" s="18">
        <v>0.88</v>
      </c>
      <c r="I117" s="18">
        <v>3.7719999999999997E-2</v>
      </c>
      <c r="J117" s="18">
        <v>6.4599999999999996E-3</v>
      </c>
      <c r="K117" s="18">
        <v>5.8500000000000002E-3</v>
      </c>
      <c r="L117" s="18">
        <v>2.75691</v>
      </c>
      <c r="M117" s="18">
        <v>0.04</v>
      </c>
      <c r="N117" s="18">
        <v>0.13630636363636361</v>
      </c>
      <c r="O117" s="18">
        <v>23.344090909090909</v>
      </c>
      <c r="P117" s="18">
        <v>21.139772727272728</v>
      </c>
      <c r="Q117" s="18">
        <v>9.9624702272727284</v>
      </c>
      <c r="R117" s="18">
        <v>0.14454545454545456</v>
      </c>
      <c r="S117" s="2"/>
    </row>
    <row r="118" spans="1:19" ht="13.8">
      <c r="A118" s="6">
        <v>41658</v>
      </c>
      <c r="B118" s="7">
        <v>0.48215277777777782</v>
      </c>
      <c r="C118" s="28">
        <v>2</v>
      </c>
      <c r="D118" s="17">
        <v>1159</v>
      </c>
      <c r="E118" s="17">
        <v>25</v>
      </c>
      <c r="F118" s="17">
        <v>103</v>
      </c>
      <c r="G118" s="17">
        <f t="shared" si="1"/>
        <v>3.7037037037037035E-2</v>
      </c>
      <c r="H118" s="17">
        <v>0.78</v>
      </c>
      <c r="I118" s="17">
        <v>3.3919999999999999E-2</v>
      </c>
      <c r="J118" s="17">
        <v>5.7600000000000004E-3</v>
      </c>
      <c r="K118" s="17">
        <v>4.7800000000000004E-3</v>
      </c>
      <c r="L118" s="17">
        <v>2.4342800000000002</v>
      </c>
      <c r="M118" s="17">
        <v>0.03</v>
      </c>
      <c r="N118" s="17">
        <v>0.13828923076923078</v>
      </c>
      <c r="O118" s="17">
        <v>23.483076923076922</v>
      </c>
      <c r="P118" s="17">
        <v>19.48769230769231</v>
      </c>
      <c r="Q118" s="17">
        <v>9.9243723076923089</v>
      </c>
      <c r="R118" s="17">
        <v>0.1223076923076923</v>
      </c>
      <c r="S118" s="2"/>
    </row>
    <row r="119" spans="1:19" ht="13.8">
      <c r="A119" s="6">
        <v>41659</v>
      </c>
      <c r="B119" s="7">
        <v>0.48216435185185186</v>
      </c>
      <c r="C119" s="28">
        <v>2</v>
      </c>
      <c r="D119" s="17">
        <v>845</v>
      </c>
      <c r="E119" s="17">
        <v>25</v>
      </c>
      <c r="F119" s="17">
        <v>104</v>
      </c>
      <c r="G119" s="17">
        <f t="shared" si="1"/>
        <v>4.9382716049382713E-2</v>
      </c>
      <c r="H119" s="17">
        <v>0.57999999999999996</v>
      </c>
      <c r="I119" s="17">
        <v>2.7830000000000001E-2</v>
      </c>
      <c r="J119" s="17">
        <v>4.2100000000000002E-3</v>
      </c>
      <c r="K119" s="17">
        <v>3.49E-3</v>
      </c>
      <c r="L119" s="17">
        <v>1.80246</v>
      </c>
      <c r="M119" s="17">
        <v>0.02</v>
      </c>
      <c r="N119" s="17">
        <v>0.15258517241379313</v>
      </c>
      <c r="O119" s="17">
        <v>23.082413793103452</v>
      </c>
      <c r="P119" s="17">
        <v>19.134827586206899</v>
      </c>
      <c r="Q119" s="17">
        <v>9.8824531034482757</v>
      </c>
      <c r="R119" s="17">
        <v>0.10965517241379312</v>
      </c>
      <c r="S119" s="2"/>
    </row>
    <row r="120" spans="1:19" ht="13.8">
      <c r="A120" s="6">
        <v>41660</v>
      </c>
      <c r="B120" s="7">
        <v>0.48217592592592595</v>
      </c>
      <c r="C120" s="28">
        <v>2</v>
      </c>
      <c r="D120" s="17">
        <v>823</v>
      </c>
      <c r="E120" s="17">
        <v>25</v>
      </c>
      <c r="F120" s="17">
        <v>103</v>
      </c>
      <c r="G120" s="17">
        <f t="shared" si="1"/>
        <v>3.7037037037037035E-2</v>
      </c>
      <c r="H120" s="17">
        <v>0.51</v>
      </c>
      <c r="I120" s="17">
        <v>3.0509999999999999E-2</v>
      </c>
      <c r="J120" s="17">
        <v>4.3E-3</v>
      </c>
      <c r="K120" s="17">
        <v>3.5300000000000002E-3</v>
      </c>
      <c r="L120" s="17">
        <v>1.59443</v>
      </c>
      <c r="M120" s="17">
        <v>0.02</v>
      </c>
      <c r="N120" s="17">
        <v>0.19023882352941177</v>
      </c>
      <c r="O120" s="17">
        <v>26.81176470588235</v>
      </c>
      <c r="P120" s="17">
        <v>22.010588235294119</v>
      </c>
      <c r="Q120" s="17">
        <v>9.9417400000000011</v>
      </c>
      <c r="R120" s="17">
        <v>0.12470588235294118</v>
      </c>
      <c r="S120" s="2"/>
    </row>
    <row r="121" spans="1:19" ht="13.8">
      <c r="A121" s="5">
        <v>41661</v>
      </c>
      <c r="B121" s="4">
        <v>0.48218749999999999</v>
      </c>
      <c r="C121" s="29">
        <v>2</v>
      </c>
      <c r="D121" s="17">
        <v>850</v>
      </c>
      <c r="E121" s="17">
        <v>25</v>
      </c>
      <c r="F121" s="17">
        <v>102</v>
      </c>
      <c r="G121" s="17">
        <f t="shared" si="1"/>
        <v>2.4691358024691357E-2</v>
      </c>
      <c r="H121" s="30">
        <v>0.46</v>
      </c>
      <c r="I121" s="17">
        <v>3.1539999999999999E-2</v>
      </c>
      <c r="J121" s="17">
        <v>4.4799999999999996E-3</v>
      </c>
      <c r="K121" s="17">
        <v>3.6800000000000001E-3</v>
      </c>
      <c r="L121" s="17">
        <v>1.4402999999999999</v>
      </c>
      <c r="M121" s="17">
        <v>6.0000000000000001E-3</v>
      </c>
      <c r="N121" s="17">
        <v>0.21803739130434782</v>
      </c>
      <c r="O121" s="17">
        <v>30.970434782608692</v>
      </c>
      <c r="P121" s="17">
        <v>25.44</v>
      </c>
      <c r="Q121" s="17">
        <v>9.9568565217391303</v>
      </c>
      <c r="R121" s="17">
        <v>6.3600000000000004E-2</v>
      </c>
      <c r="S121" s="2"/>
    </row>
    <row r="122" spans="1:19" ht="13.8">
      <c r="A122" s="3">
        <v>41662</v>
      </c>
      <c r="B122" s="4">
        <v>0.48219907407407409</v>
      </c>
      <c r="C122" s="29">
        <v>2</v>
      </c>
      <c r="D122" s="17">
        <v>839</v>
      </c>
      <c r="E122" s="17">
        <v>25</v>
      </c>
      <c r="F122" s="17">
        <v>104</v>
      </c>
      <c r="G122" s="17">
        <f t="shared" si="1"/>
        <v>4.9382716049382713E-2</v>
      </c>
      <c r="H122" s="30">
        <v>0.48</v>
      </c>
      <c r="I122" s="17">
        <v>2.8539999999999999E-2</v>
      </c>
      <c r="J122" s="17">
        <v>4.3499999999999997E-3</v>
      </c>
      <c r="K122" s="17">
        <v>3.5300000000000002E-3</v>
      </c>
      <c r="L122" s="17">
        <v>1.50491</v>
      </c>
      <c r="M122" s="17">
        <v>0.02</v>
      </c>
      <c r="N122" s="17">
        <v>0.18907750000000001</v>
      </c>
      <c r="O122" s="17">
        <v>28.818750000000001</v>
      </c>
      <c r="P122" s="17">
        <v>23.38625</v>
      </c>
      <c r="Q122" s="17">
        <v>9.9700287500000009</v>
      </c>
      <c r="R122" s="17">
        <v>0.13250000000000001</v>
      </c>
      <c r="S122" s="2"/>
    </row>
    <row r="123" spans="1:19" ht="13.8">
      <c r="A123" s="6">
        <v>41663</v>
      </c>
      <c r="B123" s="7">
        <v>0.48221064814814812</v>
      </c>
      <c r="C123" s="28">
        <v>2</v>
      </c>
      <c r="D123" s="17">
        <v>839</v>
      </c>
      <c r="E123" s="17">
        <v>25</v>
      </c>
      <c r="F123" s="17">
        <v>104</v>
      </c>
      <c r="G123" s="17">
        <f t="shared" si="1"/>
        <v>4.9382716049382713E-2</v>
      </c>
      <c r="H123" s="17">
        <v>0.55000000000000004</v>
      </c>
      <c r="I123" s="17">
        <v>2.6749999999999999E-2</v>
      </c>
      <c r="J123" s="17">
        <v>4.1000000000000003E-3</v>
      </c>
      <c r="K123" s="17">
        <v>3.2000000000000002E-3</v>
      </c>
      <c r="L123" s="17">
        <v>1.72092</v>
      </c>
      <c r="M123" s="17">
        <v>0.02</v>
      </c>
      <c r="N123" s="17">
        <v>0.15466363636363636</v>
      </c>
      <c r="O123" s="17">
        <v>23.705454545454543</v>
      </c>
      <c r="P123" s="17">
        <v>18.50181818181818</v>
      </c>
      <c r="Q123" s="17">
        <v>9.9500465454545441</v>
      </c>
      <c r="R123" s="17">
        <v>0.11563636363636363</v>
      </c>
      <c r="S123" s="2"/>
    </row>
    <row r="124" spans="1:19" ht="13.8">
      <c r="A124" s="3">
        <v>41664</v>
      </c>
      <c r="B124" s="4">
        <v>0.48222222222222227</v>
      </c>
      <c r="C124" s="29">
        <v>2</v>
      </c>
      <c r="D124" s="17">
        <v>896</v>
      </c>
      <c r="E124" s="17">
        <v>25</v>
      </c>
      <c r="F124" s="17">
        <v>112</v>
      </c>
      <c r="G124" s="17">
        <f t="shared" si="1"/>
        <v>0.14814814814814814</v>
      </c>
      <c r="H124" s="30">
        <v>0.71</v>
      </c>
      <c r="I124" s="17">
        <v>3.1600000000000003E-2</v>
      </c>
      <c r="J124" s="17">
        <v>4.5700000000000003E-3</v>
      </c>
      <c r="K124" s="17">
        <v>3.5999999999999999E-3</v>
      </c>
      <c r="L124" s="17">
        <v>2.2366199999999998</v>
      </c>
      <c r="M124" s="17">
        <v>0.03</v>
      </c>
      <c r="N124" s="17">
        <v>0.14153239436619722</v>
      </c>
      <c r="O124" s="17">
        <v>20.468450704225354</v>
      </c>
      <c r="P124" s="17">
        <v>16.123943661971833</v>
      </c>
      <c r="Q124" s="17">
        <v>10.017537464788733</v>
      </c>
      <c r="R124" s="17">
        <v>0.13436619718309858</v>
      </c>
      <c r="S124" s="2"/>
    </row>
    <row r="125" spans="1:19" ht="13.8">
      <c r="A125" s="6">
        <v>41665</v>
      </c>
      <c r="B125" s="7">
        <v>0.48223379629629631</v>
      </c>
      <c r="C125" s="28">
        <v>2</v>
      </c>
      <c r="D125" s="17">
        <v>1058</v>
      </c>
      <c r="E125" s="17">
        <v>25</v>
      </c>
      <c r="F125" s="17">
        <v>105</v>
      </c>
      <c r="G125" s="17">
        <f t="shared" si="1"/>
        <v>6.1728395061728392E-2</v>
      </c>
      <c r="H125" s="17">
        <v>0.71</v>
      </c>
      <c r="I125" s="17">
        <v>3.8879999999999998E-2</v>
      </c>
      <c r="J125" s="17">
        <v>5.5599999999999998E-3</v>
      </c>
      <c r="K125" s="17">
        <v>4.3400000000000001E-3</v>
      </c>
      <c r="L125" s="17">
        <v>2.2191200000000002</v>
      </c>
      <c r="M125" s="17">
        <v>0.03</v>
      </c>
      <c r="N125" s="17">
        <v>0.17413859154929578</v>
      </c>
      <c r="O125" s="17">
        <v>24.902535211267605</v>
      </c>
      <c r="P125" s="17">
        <v>19.438309859154931</v>
      </c>
      <c r="Q125" s="17">
        <v>9.9391571830985939</v>
      </c>
      <c r="R125" s="17">
        <v>0.13436619718309858</v>
      </c>
      <c r="S125" s="2"/>
    </row>
    <row r="126" spans="1:19" ht="13.8">
      <c r="A126" s="5">
        <v>41666</v>
      </c>
      <c r="B126" s="4">
        <v>0.48224537037037035</v>
      </c>
      <c r="C126" s="29">
        <v>2</v>
      </c>
      <c r="D126" s="17">
        <v>880</v>
      </c>
      <c r="E126" s="17">
        <v>25</v>
      </c>
      <c r="F126" s="17">
        <v>103</v>
      </c>
      <c r="G126" s="17">
        <f t="shared" si="1"/>
        <v>3.7037037037037035E-2</v>
      </c>
      <c r="H126" s="30">
        <v>0.53</v>
      </c>
      <c r="I126" s="17">
        <v>2.896E-2</v>
      </c>
      <c r="J126" s="17">
        <v>4.5300000000000002E-3</v>
      </c>
      <c r="K126" s="17">
        <v>3.4199999999999999E-3</v>
      </c>
      <c r="L126" s="17">
        <v>1.6675800000000001</v>
      </c>
      <c r="M126" s="17">
        <v>0.03</v>
      </c>
      <c r="N126" s="17">
        <v>0.17376</v>
      </c>
      <c r="O126" s="17">
        <v>27.18</v>
      </c>
      <c r="P126" s="17">
        <v>20.52</v>
      </c>
      <c r="Q126" s="17">
        <v>10.00548</v>
      </c>
      <c r="R126" s="17">
        <v>0.18</v>
      </c>
      <c r="S126" s="2"/>
    </row>
    <row r="127" spans="1:19" ht="13.8">
      <c r="A127" s="6">
        <v>41667</v>
      </c>
      <c r="B127" s="7">
        <v>0.48225694444444445</v>
      </c>
      <c r="C127" s="28">
        <v>2</v>
      </c>
      <c r="D127" s="17">
        <v>804</v>
      </c>
      <c r="E127" s="17">
        <v>25</v>
      </c>
      <c r="F127" s="17">
        <v>104</v>
      </c>
      <c r="G127" s="17">
        <f t="shared" si="1"/>
        <v>4.9382716049382713E-2</v>
      </c>
      <c r="H127" s="17">
        <v>0.54</v>
      </c>
      <c r="I127" s="17">
        <v>2.5489999999999999E-2</v>
      </c>
      <c r="J127" s="17">
        <v>3.9500000000000004E-3</v>
      </c>
      <c r="K127" s="17">
        <v>2.8500000000000001E-3</v>
      </c>
      <c r="L127" s="17">
        <v>1.68018</v>
      </c>
      <c r="M127" s="17">
        <v>0.02</v>
      </c>
      <c r="N127" s="17">
        <v>0.15010777777777776</v>
      </c>
      <c r="O127" s="17">
        <v>23.261111111111113</v>
      </c>
      <c r="P127" s="17">
        <v>16.783333333333335</v>
      </c>
      <c r="Q127" s="17">
        <v>9.8943933333333334</v>
      </c>
      <c r="R127" s="17">
        <v>0.11777777777777777</v>
      </c>
      <c r="S127" s="2"/>
    </row>
    <row r="128" spans="1:19" ht="13.8">
      <c r="A128" s="6">
        <v>41668</v>
      </c>
      <c r="B128" s="7">
        <v>0.48226851851851849</v>
      </c>
      <c r="C128" s="28">
        <v>2</v>
      </c>
      <c r="D128" s="17">
        <v>804</v>
      </c>
      <c r="E128" s="17">
        <v>25</v>
      </c>
      <c r="F128" s="17">
        <v>106</v>
      </c>
      <c r="G128" s="17">
        <f t="shared" si="1"/>
        <v>7.407407407407407E-2</v>
      </c>
      <c r="H128" s="17">
        <v>0.62</v>
      </c>
      <c r="I128" s="17">
        <v>2.8649999999999998E-2</v>
      </c>
      <c r="J128" s="17">
        <v>3.9100000000000003E-3</v>
      </c>
      <c r="K128" s="17">
        <v>2.8500000000000001E-3</v>
      </c>
      <c r="L128" s="17">
        <v>1.9412499999999999</v>
      </c>
      <c r="M128" s="17">
        <v>0.02</v>
      </c>
      <c r="N128" s="17">
        <v>0.14694677419354837</v>
      </c>
      <c r="O128" s="17">
        <v>20.054516129032262</v>
      </c>
      <c r="P128" s="17">
        <v>14.617741935483872</v>
      </c>
      <c r="Q128" s="17">
        <v>9.9567338709677422</v>
      </c>
      <c r="R128" s="17">
        <v>0.10258064516129033</v>
      </c>
      <c r="S128" s="2"/>
    </row>
    <row r="129" spans="1:19" ht="13.8">
      <c r="A129" s="3">
        <v>41669</v>
      </c>
      <c r="B129" s="4">
        <v>0.48228009259259258</v>
      </c>
      <c r="C129" s="29">
        <v>2</v>
      </c>
      <c r="D129" s="17">
        <v>812</v>
      </c>
      <c r="E129" s="17">
        <v>25</v>
      </c>
      <c r="F129" s="17">
        <v>113</v>
      </c>
      <c r="G129" s="17">
        <f t="shared" si="1"/>
        <v>0.16049382716049382</v>
      </c>
      <c r="H129" s="30">
        <v>0.72</v>
      </c>
      <c r="I129" s="17">
        <v>3.2739999999999998E-2</v>
      </c>
      <c r="J129" s="17">
        <v>4.2399999999999998E-3</v>
      </c>
      <c r="K129" s="17">
        <v>2.96E-3</v>
      </c>
      <c r="L129" s="17">
        <v>2.2646799999999998</v>
      </c>
      <c r="M129" s="17">
        <v>0.03</v>
      </c>
      <c r="N129" s="17">
        <v>0.14460166666666668</v>
      </c>
      <c r="O129" s="17">
        <v>18.726666666666667</v>
      </c>
      <c r="P129" s="17">
        <v>13.073333333333334</v>
      </c>
      <c r="Q129" s="17">
        <v>10.002336666666666</v>
      </c>
      <c r="R129" s="17">
        <v>0.13250000000000001</v>
      </c>
      <c r="S129" s="2"/>
    </row>
    <row r="130" spans="1:19" ht="13.8">
      <c r="A130" s="8">
        <v>41670</v>
      </c>
      <c r="B130" s="9">
        <v>0.48229166666666662</v>
      </c>
      <c r="C130" s="18">
        <v>2</v>
      </c>
      <c r="D130" s="18">
        <v>1126</v>
      </c>
      <c r="E130" s="18">
        <v>25</v>
      </c>
      <c r="F130" s="18">
        <v>118</v>
      </c>
      <c r="G130" s="17">
        <f t="shared" si="1"/>
        <v>0.22222222222222221</v>
      </c>
      <c r="H130" s="18">
        <v>1.07</v>
      </c>
      <c r="I130" s="18">
        <v>4.956E-2</v>
      </c>
      <c r="J130" s="18">
        <v>6.2599999999999999E-3</v>
      </c>
      <c r="K130" s="18">
        <v>4.4099999999999999E-3</v>
      </c>
      <c r="L130" s="18">
        <v>3.3513799999999998</v>
      </c>
      <c r="M130" s="18">
        <v>0.04</v>
      </c>
      <c r="N130" s="18">
        <v>0.14729046728971962</v>
      </c>
      <c r="O130" s="18">
        <v>18.604485981308411</v>
      </c>
      <c r="P130" s="18">
        <v>13.106355140186915</v>
      </c>
      <c r="Q130" s="18">
        <v>9.9601760747663555</v>
      </c>
      <c r="R130" s="18">
        <v>0.11887850467289719</v>
      </c>
      <c r="S130" s="2"/>
    </row>
    <row r="131" spans="1:19" ht="13.8">
      <c r="A131" s="8">
        <v>41671</v>
      </c>
      <c r="B131" s="9">
        <v>0.48230324074074077</v>
      </c>
      <c r="C131" s="18">
        <v>2</v>
      </c>
      <c r="D131" s="18">
        <v>1290</v>
      </c>
      <c r="E131" s="18">
        <v>25</v>
      </c>
      <c r="F131" s="18">
        <v>112</v>
      </c>
      <c r="G131" s="17">
        <f t="shared" si="1"/>
        <v>0.14814814814814814</v>
      </c>
      <c r="H131" s="18">
        <v>1.0900000000000001</v>
      </c>
      <c r="I131" s="18">
        <v>5.2970000000000003E-2</v>
      </c>
      <c r="J131" s="18">
        <v>7.0899999999999999E-3</v>
      </c>
      <c r="K131" s="18">
        <v>4.9899999999999996E-3</v>
      </c>
      <c r="L131" s="18">
        <v>3.4353600000000002</v>
      </c>
      <c r="M131" s="18">
        <v>0.04</v>
      </c>
      <c r="N131" s="18">
        <v>0.15453633027522937</v>
      </c>
      <c r="O131" s="18">
        <v>20.6845871559633</v>
      </c>
      <c r="P131" s="18">
        <v>14.557981651376144</v>
      </c>
      <c r="Q131" s="18">
        <v>10.022426422018349</v>
      </c>
      <c r="R131" s="18">
        <v>0.11669724770642202</v>
      </c>
    </row>
    <row r="132" spans="1:19" ht="13.8">
      <c r="A132" s="8">
        <v>41672</v>
      </c>
      <c r="B132" s="9">
        <v>0.48231481481481481</v>
      </c>
      <c r="C132" s="18">
        <v>2</v>
      </c>
      <c r="D132" s="18">
        <v>1290</v>
      </c>
      <c r="E132" s="18">
        <v>25</v>
      </c>
      <c r="F132" s="18">
        <v>112</v>
      </c>
      <c r="G132" s="17">
        <f t="shared" si="1"/>
        <v>0.14814814814814814</v>
      </c>
      <c r="H132" s="18">
        <v>1.06</v>
      </c>
      <c r="I132" s="18">
        <v>4.539E-2</v>
      </c>
      <c r="J132" s="18">
        <v>6.9499999999999996E-3</v>
      </c>
      <c r="K132" s="18">
        <v>5.1799999999999997E-3</v>
      </c>
      <c r="L132" s="18">
        <v>3.32864</v>
      </c>
      <c r="M132" s="18">
        <v>0.04</v>
      </c>
      <c r="N132" s="18">
        <v>0.13616999999999999</v>
      </c>
      <c r="O132" s="18">
        <v>20.85</v>
      </c>
      <c r="P132" s="18">
        <v>15.54</v>
      </c>
      <c r="Q132" s="18">
        <v>9.9859200000000001</v>
      </c>
      <c r="R132" s="18">
        <v>0.12</v>
      </c>
    </row>
    <row r="133" spans="1:19" ht="13.8">
      <c r="A133" s="8">
        <v>41673</v>
      </c>
      <c r="B133" s="9">
        <v>0.4823263888888889</v>
      </c>
      <c r="C133" s="18">
        <v>2</v>
      </c>
      <c r="D133" s="18">
        <v>1198</v>
      </c>
      <c r="E133" s="18">
        <v>25</v>
      </c>
      <c r="F133" s="18">
        <v>108</v>
      </c>
      <c r="G133" s="17">
        <f t="shared" ref="G133:G196" si="2">(F133-$F$2257)/($F$2256-$F$2257)</f>
        <v>9.8765432098765427E-2</v>
      </c>
      <c r="H133" s="18">
        <v>1</v>
      </c>
      <c r="I133" s="18">
        <v>3.5389999999999998E-2</v>
      </c>
      <c r="J133" s="18">
        <v>5.7200000000000003E-3</v>
      </c>
      <c r="K133" s="18">
        <v>4.8900000000000002E-3</v>
      </c>
      <c r="L133" s="18">
        <v>3.1362899999999998</v>
      </c>
      <c r="M133" s="18">
        <v>0.03</v>
      </c>
      <c r="N133" s="18">
        <v>0.11254019999999999</v>
      </c>
      <c r="O133" s="18">
        <v>18.189600000000002</v>
      </c>
      <c r="P133" s="18">
        <v>15.5502</v>
      </c>
      <c r="Q133" s="18">
        <v>9.9734022000000007</v>
      </c>
      <c r="R133" s="18">
        <v>9.5399999999999999E-2</v>
      </c>
    </row>
    <row r="134" spans="1:19" ht="13.8">
      <c r="A134" s="8">
        <v>41674</v>
      </c>
      <c r="B134" s="9">
        <v>0.48233796296296294</v>
      </c>
      <c r="C134" s="18">
        <v>2</v>
      </c>
      <c r="D134" s="18">
        <v>908</v>
      </c>
      <c r="E134" s="18">
        <v>25</v>
      </c>
      <c r="F134" s="18">
        <v>115</v>
      </c>
      <c r="G134" s="17">
        <f t="shared" si="2"/>
        <v>0.18518518518518517</v>
      </c>
      <c r="H134" s="18">
        <v>0.85</v>
      </c>
      <c r="I134" s="18">
        <v>3.1730000000000001E-2</v>
      </c>
      <c r="J134" s="18">
        <v>4.5799999999999999E-3</v>
      </c>
      <c r="K134" s="18">
        <v>4.3899999999999998E-3</v>
      </c>
      <c r="L134" s="18">
        <v>2.6680700000000002</v>
      </c>
      <c r="M134" s="18">
        <v>0.03</v>
      </c>
      <c r="N134" s="18">
        <v>0.11870752941176471</v>
      </c>
      <c r="O134" s="18">
        <v>17.134588235294117</v>
      </c>
      <c r="P134" s="18">
        <v>16.423764705882352</v>
      </c>
      <c r="Q134" s="18">
        <v>9.9817207058823545</v>
      </c>
      <c r="R134" s="18">
        <v>0.11223529411764706</v>
      </c>
    </row>
    <row r="135" spans="1:19" ht="13.8">
      <c r="A135" s="8">
        <v>41675</v>
      </c>
      <c r="B135" s="9">
        <v>0.48234953703703703</v>
      </c>
      <c r="C135" s="18">
        <v>2</v>
      </c>
      <c r="D135" s="18">
        <v>1350</v>
      </c>
      <c r="E135" s="18">
        <v>25</v>
      </c>
      <c r="F135" s="18">
        <v>108</v>
      </c>
      <c r="G135" s="17">
        <f t="shared" si="2"/>
        <v>9.8765432098765427E-2</v>
      </c>
      <c r="H135" s="18">
        <v>1</v>
      </c>
      <c r="I135" s="18">
        <v>5.1240000000000001E-2</v>
      </c>
      <c r="J135" s="18">
        <v>7.1599999999999997E-3</v>
      </c>
      <c r="K135" s="18">
        <v>6.8599999999999998E-3</v>
      </c>
      <c r="L135" s="18">
        <v>3.14141</v>
      </c>
      <c r="M135" s="18">
        <v>0.04</v>
      </c>
      <c r="N135" s="18">
        <v>0.16294320000000001</v>
      </c>
      <c r="O135" s="18">
        <v>22.768799999999999</v>
      </c>
      <c r="P135" s="18">
        <v>21.814799999999998</v>
      </c>
      <c r="Q135" s="18">
        <v>9.9896837999999999</v>
      </c>
      <c r="R135" s="18">
        <v>0.12720000000000001</v>
      </c>
    </row>
    <row r="136" spans="1:19">
      <c r="A136" s="6">
        <v>41676</v>
      </c>
      <c r="B136" s="7">
        <v>0.48236111111111107</v>
      </c>
      <c r="C136" s="28">
        <v>2</v>
      </c>
      <c r="D136" s="17">
        <v>1144</v>
      </c>
      <c r="E136" s="17">
        <v>25</v>
      </c>
      <c r="F136" s="17">
        <v>108</v>
      </c>
      <c r="G136" s="17">
        <f t="shared" si="2"/>
        <v>9.8765432098765427E-2</v>
      </c>
      <c r="H136" s="17">
        <v>0.69</v>
      </c>
      <c r="I136" s="17">
        <v>3.9910000000000001E-2</v>
      </c>
      <c r="J136" s="17">
        <v>6.4000000000000003E-3</v>
      </c>
      <c r="K136" s="17">
        <v>5.8500000000000002E-3</v>
      </c>
      <c r="L136" s="17">
        <v>2.16073</v>
      </c>
      <c r="M136" s="17">
        <v>0.04</v>
      </c>
      <c r="N136" s="17">
        <v>0.18393304347826092</v>
      </c>
      <c r="O136" s="17">
        <v>29.495652173913047</v>
      </c>
      <c r="P136" s="17">
        <v>26.960869565217397</v>
      </c>
      <c r="Q136" s="17">
        <v>9.9581469565217411</v>
      </c>
      <c r="R136" s="17">
        <v>0.18434782608695655</v>
      </c>
    </row>
    <row r="137" spans="1:19">
      <c r="A137" s="6">
        <v>41677</v>
      </c>
      <c r="B137" s="7">
        <v>0.48237268518518522</v>
      </c>
      <c r="C137" s="28">
        <v>2</v>
      </c>
      <c r="D137" s="17">
        <v>1062</v>
      </c>
      <c r="E137" s="17">
        <v>25</v>
      </c>
      <c r="F137" s="17">
        <v>108</v>
      </c>
      <c r="G137" s="17">
        <f t="shared" si="2"/>
        <v>9.8765432098765427E-2</v>
      </c>
      <c r="H137" s="17">
        <v>0.64</v>
      </c>
      <c r="I137" s="17">
        <v>3.4130000000000001E-2</v>
      </c>
      <c r="J137" s="17">
        <v>5.5399999999999998E-3</v>
      </c>
      <c r="K137" s="17">
        <v>4.8799999999999998E-3</v>
      </c>
      <c r="L137" s="17">
        <v>1.9890300000000001</v>
      </c>
      <c r="M137" s="17">
        <v>0.03</v>
      </c>
      <c r="N137" s="17">
        <v>0.16958343749999999</v>
      </c>
      <c r="O137" s="17">
        <v>27.526875</v>
      </c>
      <c r="P137" s="17">
        <v>24.247499999999999</v>
      </c>
      <c r="Q137" s="17">
        <v>9.8829928125000013</v>
      </c>
      <c r="R137" s="17">
        <v>0.14906249999999999</v>
      </c>
    </row>
    <row r="138" spans="1:19">
      <c r="A138" s="6">
        <v>41678</v>
      </c>
      <c r="B138" s="7">
        <v>0.48238425925925926</v>
      </c>
      <c r="C138" s="28">
        <v>2</v>
      </c>
      <c r="D138" s="17">
        <v>1062</v>
      </c>
      <c r="E138" s="17">
        <v>25</v>
      </c>
      <c r="F138" s="17">
        <v>103</v>
      </c>
      <c r="G138" s="17">
        <f t="shared" si="2"/>
        <v>3.7037037037037035E-2</v>
      </c>
      <c r="H138" s="17">
        <v>0.52</v>
      </c>
      <c r="I138" s="17">
        <v>3.6970000000000003E-2</v>
      </c>
      <c r="J138" s="17">
        <v>5.3299999999999997E-3</v>
      </c>
      <c r="K138" s="17">
        <v>4.79E-3</v>
      </c>
      <c r="L138" s="17">
        <v>1.6377900000000001</v>
      </c>
      <c r="M138" s="17">
        <v>0.03</v>
      </c>
      <c r="N138" s="17">
        <v>0.22608576923076926</v>
      </c>
      <c r="O138" s="17">
        <v>32.594999999999999</v>
      </c>
      <c r="P138" s="17">
        <v>29.29269230769231</v>
      </c>
      <c r="Q138" s="17">
        <v>10.01571576923077</v>
      </c>
      <c r="R138" s="17">
        <v>0.18346153846153845</v>
      </c>
    </row>
    <row r="139" spans="1:19" ht="13.8">
      <c r="A139" s="6">
        <v>41679</v>
      </c>
      <c r="B139" s="7">
        <v>0.48239583333333336</v>
      </c>
      <c r="C139" s="28">
        <v>2</v>
      </c>
      <c r="D139" s="17">
        <v>1099</v>
      </c>
      <c r="E139" s="17">
        <v>25</v>
      </c>
      <c r="F139" s="17">
        <v>110</v>
      </c>
      <c r="G139" s="17">
        <f t="shared" si="2"/>
        <v>0.12345679012345678</v>
      </c>
      <c r="H139" s="17">
        <v>0.78</v>
      </c>
      <c r="I139" s="17">
        <v>3.6119999999999999E-2</v>
      </c>
      <c r="J139" s="17">
        <v>5.3600000000000002E-3</v>
      </c>
      <c r="K139" s="17">
        <v>4.7699999999999999E-3</v>
      </c>
      <c r="L139" s="17">
        <v>2.4576600000000002</v>
      </c>
      <c r="M139" s="17">
        <v>0.03</v>
      </c>
      <c r="N139" s="17">
        <v>0.14725846153846153</v>
      </c>
      <c r="O139" s="17">
        <v>21.852307692307694</v>
      </c>
      <c r="P139" s="17">
        <v>19.446923076923074</v>
      </c>
      <c r="Q139" s="17">
        <v>10.01969076923077</v>
      </c>
      <c r="R139" s="17">
        <v>0.1223076923076923</v>
      </c>
      <c r="S139" s="2"/>
    </row>
    <row r="140" spans="1:19">
      <c r="A140" s="6">
        <v>41680</v>
      </c>
      <c r="B140" s="7">
        <v>0.4824074074074074</v>
      </c>
      <c r="C140" s="28">
        <v>2</v>
      </c>
      <c r="D140" s="17">
        <v>845</v>
      </c>
      <c r="E140" s="17">
        <v>25</v>
      </c>
      <c r="F140" s="17">
        <v>111</v>
      </c>
      <c r="G140" s="17">
        <f t="shared" si="2"/>
        <v>0.13580246913580246</v>
      </c>
      <c r="H140" s="17">
        <v>0.78</v>
      </c>
      <c r="I140" s="17">
        <v>2.734E-2</v>
      </c>
      <c r="J140" s="17">
        <v>3.82E-3</v>
      </c>
      <c r="K140" s="17">
        <v>3.5599999999999998E-3</v>
      </c>
      <c r="L140" s="17">
        <v>2.4656899999999999</v>
      </c>
      <c r="M140" s="17">
        <v>0.02</v>
      </c>
      <c r="N140" s="17">
        <v>0.11146307692307693</v>
      </c>
      <c r="O140" s="17">
        <v>15.573846153846153</v>
      </c>
      <c r="P140" s="17">
        <v>14.513846153846153</v>
      </c>
      <c r="Q140" s="17">
        <v>10.052428461538462</v>
      </c>
      <c r="R140" s="17">
        <v>8.1538461538461546E-2</v>
      </c>
    </row>
    <row r="141" spans="1:19">
      <c r="A141" s="3">
        <v>41681</v>
      </c>
      <c r="B141" s="4">
        <v>0.48241898148148149</v>
      </c>
      <c r="C141" s="29">
        <v>2</v>
      </c>
      <c r="D141" s="17">
        <v>1079</v>
      </c>
      <c r="E141" s="17">
        <v>25</v>
      </c>
      <c r="F141" s="17">
        <v>113</v>
      </c>
      <c r="G141" s="17">
        <f t="shared" si="2"/>
        <v>0.16049382716049382</v>
      </c>
      <c r="H141" s="30">
        <v>1.07</v>
      </c>
      <c r="I141" s="17">
        <v>4.3569999999999998E-2</v>
      </c>
      <c r="J141" s="17">
        <v>5.5900000000000004E-3</v>
      </c>
      <c r="K141" s="17">
        <v>5.3499999999999997E-3</v>
      </c>
      <c r="L141" s="17">
        <v>3.3471899999999999</v>
      </c>
      <c r="M141" s="17">
        <v>0.03</v>
      </c>
      <c r="N141" s="17">
        <v>0.12948841121495328</v>
      </c>
      <c r="O141" s="17">
        <v>16.613271028037385</v>
      </c>
      <c r="P141" s="17">
        <v>15.9</v>
      </c>
      <c r="Q141" s="17">
        <v>9.9477235514018698</v>
      </c>
      <c r="R141" s="17">
        <v>8.9158878504672898E-2</v>
      </c>
    </row>
    <row r="142" spans="1:19">
      <c r="A142" s="3">
        <v>41682</v>
      </c>
      <c r="B142" s="4">
        <v>0.48243055555555553</v>
      </c>
      <c r="C142" s="29">
        <v>2</v>
      </c>
      <c r="D142" s="17">
        <v>1079</v>
      </c>
      <c r="E142" s="17">
        <v>25</v>
      </c>
      <c r="F142" s="17">
        <v>113</v>
      </c>
      <c r="G142" s="17">
        <f t="shared" si="2"/>
        <v>0.16049382716049382</v>
      </c>
      <c r="H142" s="30">
        <v>0.97</v>
      </c>
      <c r="I142" s="17">
        <v>4.5960000000000001E-2</v>
      </c>
      <c r="J142" s="17">
        <v>5.9800000000000001E-3</v>
      </c>
      <c r="K142" s="17">
        <v>5.5900000000000004E-3</v>
      </c>
      <c r="L142" s="17">
        <v>3.0468700000000002</v>
      </c>
      <c r="M142" s="17">
        <v>0.04</v>
      </c>
      <c r="N142" s="17">
        <v>0.15067298969072165</v>
      </c>
      <c r="O142" s="17">
        <v>19.60453608247423</v>
      </c>
      <c r="P142" s="17">
        <v>18.325979381443304</v>
      </c>
      <c r="Q142" s="17">
        <v>9.9887078350515477</v>
      </c>
      <c r="R142" s="17">
        <v>0.13113402061855672</v>
      </c>
    </row>
    <row r="143" spans="1:19" ht="13.8">
      <c r="A143" s="8">
        <v>41683</v>
      </c>
      <c r="B143" s="9">
        <v>0.48244212962962968</v>
      </c>
      <c r="C143" s="18">
        <v>2</v>
      </c>
      <c r="D143" s="18">
        <v>1159</v>
      </c>
      <c r="E143" s="18">
        <v>25</v>
      </c>
      <c r="F143" s="18">
        <v>113</v>
      </c>
      <c r="G143" s="17">
        <f t="shared" si="2"/>
        <v>0.16049382716049382</v>
      </c>
      <c r="H143" s="18">
        <v>0.98</v>
      </c>
      <c r="I143" s="18">
        <v>4.5499999999999999E-2</v>
      </c>
      <c r="J143" s="18">
        <v>6.1900000000000002E-3</v>
      </c>
      <c r="K143" s="18">
        <v>5.6299999999999996E-3</v>
      </c>
      <c r="L143" s="18">
        <v>3.07016</v>
      </c>
      <c r="M143" s="18">
        <v>0.04</v>
      </c>
      <c r="N143" s="18">
        <v>0.14764285714285716</v>
      </c>
      <c r="O143" s="18">
        <v>20.085918367346938</v>
      </c>
      <c r="P143" s="18">
        <v>18.26877551020408</v>
      </c>
      <c r="Q143" s="18">
        <v>9.9623559183673489</v>
      </c>
      <c r="R143" s="18">
        <v>0.12979591836734694</v>
      </c>
    </row>
    <row r="144" spans="1:19">
      <c r="A144" s="5">
        <v>41684</v>
      </c>
      <c r="B144" s="4">
        <v>0.48245370370370372</v>
      </c>
      <c r="C144" s="29">
        <v>2</v>
      </c>
      <c r="D144" s="17">
        <v>1159</v>
      </c>
      <c r="E144" s="17">
        <v>25</v>
      </c>
      <c r="F144" s="17">
        <v>117</v>
      </c>
      <c r="G144" s="17">
        <f t="shared" si="2"/>
        <v>0.20987654320987653</v>
      </c>
      <c r="H144" s="30">
        <v>0.97</v>
      </c>
      <c r="I144" s="17">
        <v>4.623E-2</v>
      </c>
      <c r="J144" s="17">
        <v>6.4200000000000004E-3</v>
      </c>
      <c r="K144" s="17">
        <v>5.6100000000000004E-3</v>
      </c>
      <c r="L144" s="17">
        <v>3.02773</v>
      </c>
      <c r="M144" s="17">
        <v>0.04</v>
      </c>
      <c r="N144" s="17">
        <v>0.15155814432989692</v>
      </c>
      <c r="O144" s="17">
        <v>21.047010309278352</v>
      </c>
      <c r="P144" s="17">
        <v>18.391546391752577</v>
      </c>
      <c r="Q144" s="17">
        <v>9.9259602061855681</v>
      </c>
      <c r="R144" s="17">
        <v>0.13113402061855672</v>
      </c>
    </row>
    <row r="145" spans="1:19" ht="13.8">
      <c r="A145" s="8">
        <v>41685</v>
      </c>
      <c r="B145" s="9">
        <v>0.48246527777777781</v>
      </c>
      <c r="C145" s="18">
        <v>2</v>
      </c>
      <c r="D145" s="18">
        <v>1254</v>
      </c>
      <c r="E145" s="18">
        <v>25</v>
      </c>
      <c r="F145" s="18">
        <v>120</v>
      </c>
      <c r="G145" s="17">
        <f t="shared" si="2"/>
        <v>0.24691358024691357</v>
      </c>
      <c r="H145" s="18">
        <v>1.08</v>
      </c>
      <c r="I145" s="18">
        <v>4.8550000000000003E-2</v>
      </c>
      <c r="J145" s="18">
        <v>7.1300000000000001E-3</v>
      </c>
      <c r="K145" s="18">
        <v>6.1700000000000001E-3</v>
      </c>
      <c r="L145" s="18">
        <v>3.3842099999999999</v>
      </c>
      <c r="M145" s="18">
        <v>0.04</v>
      </c>
      <c r="N145" s="18">
        <v>0.14295277777777779</v>
      </c>
      <c r="O145" s="18">
        <v>20.99388888888889</v>
      </c>
      <c r="P145" s="18">
        <v>18.167222222222222</v>
      </c>
      <c r="Q145" s="18">
        <v>9.9646183333333322</v>
      </c>
      <c r="R145" s="18">
        <v>0.11777777777777777</v>
      </c>
    </row>
    <row r="146" spans="1:19" ht="13.8">
      <c r="A146" s="8">
        <v>41686</v>
      </c>
      <c r="B146" s="9">
        <v>0.48247685185185185</v>
      </c>
      <c r="C146" s="18">
        <v>2</v>
      </c>
      <c r="D146" s="18">
        <v>1241</v>
      </c>
      <c r="E146" s="18">
        <v>25</v>
      </c>
      <c r="F146" s="18">
        <v>116</v>
      </c>
      <c r="G146" s="17">
        <f t="shared" si="2"/>
        <v>0.19753086419753085</v>
      </c>
      <c r="H146" s="18">
        <v>1.08</v>
      </c>
      <c r="I146" s="18">
        <v>4.4889999999999999E-2</v>
      </c>
      <c r="J146" s="18">
        <v>6.7499999999999999E-3</v>
      </c>
      <c r="K146" s="18">
        <v>5.8399999999999997E-3</v>
      </c>
      <c r="L146" s="18">
        <v>3.3802599999999998</v>
      </c>
      <c r="M146" s="18">
        <v>0.04</v>
      </c>
      <c r="N146" s="18">
        <v>0.13217611111111111</v>
      </c>
      <c r="O146" s="18">
        <v>19.875</v>
      </c>
      <c r="P146" s="18">
        <v>17.195555555555551</v>
      </c>
      <c r="Q146" s="18">
        <v>9.9529877777777784</v>
      </c>
      <c r="R146" s="18">
        <v>0.11777777777777777</v>
      </c>
    </row>
    <row r="147" spans="1:19" ht="13.8">
      <c r="A147" s="5">
        <v>41687</v>
      </c>
      <c r="B147" s="4">
        <v>0.48248842592592589</v>
      </c>
      <c r="C147" s="29">
        <v>2</v>
      </c>
      <c r="D147" s="17">
        <v>1324</v>
      </c>
      <c r="E147" s="17">
        <v>25</v>
      </c>
      <c r="F147" s="17">
        <v>105</v>
      </c>
      <c r="G147" s="17">
        <f t="shared" si="2"/>
        <v>6.1728395061728392E-2</v>
      </c>
      <c r="H147" s="30">
        <v>0.84</v>
      </c>
      <c r="I147" s="17">
        <v>4.3929999999999997E-2</v>
      </c>
      <c r="J147" s="17">
        <v>7.1199999999999996E-3</v>
      </c>
      <c r="K147" s="17">
        <v>5.8500000000000002E-3</v>
      </c>
      <c r="L147" s="17">
        <v>2.64072</v>
      </c>
      <c r="M147" s="17">
        <v>0.04</v>
      </c>
      <c r="N147" s="17">
        <v>0.16630642857142858</v>
      </c>
      <c r="O147" s="17">
        <v>26.954285714285717</v>
      </c>
      <c r="P147" s="17">
        <v>22.146428571428576</v>
      </c>
      <c r="Q147" s="17">
        <v>9.9970114285714295</v>
      </c>
      <c r="R147" s="17">
        <v>0.15142857142857144</v>
      </c>
      <c r="S147" s="2"/>
    </row>
    <row r="148" spans="1:19">
      <c r="A148" s="6">
        <v>41688</v>
      </c>
      <c r="B148" s="7">
        <v>0.48249999999999998</v>
      </c>
      <c r="C148" s="28">
        <v>2</v>
      </c>
      <c r="D148" s="17">
        <v>1289</v>
      </c>
      <c r="E148" s="17">
        <v>25</v>
      </c>
      <c r="F148" s="17">
        <v>106</v>
      </c>
      <c r="G148" s="17">
        <f t="shared" si="2"/>
        <v>7.407407407407407E-2</v>
      </c>
      <c r="H148" s="17">
        <v>0.73</v>
      </c>
      <c r="I148" s="17">
        <v>3.7010000000000001E-2</v>
      </c>
      <c r="J148" s="17">
        <v>6.96E-3</v>
      </c>
      <c r="K148" s="17">
        <v>5.6600000000000001E-3</v>
      </c>
      <c r="L148" s="17">
        <v>2.2920199999999999</v>
      </c>
      <c r="M148" s="17">
        <v>0.04</v>
      </c>
      <c r="N148" s="17">
        <v>0.16122164383561646</v>
      </c>
      <c r="O148" s="17">
        <v>30.318904109589042</v>
      </c>
      <c r="P148" s="17">
        <v>24.655890410958904</v>
      </c>
      <c r="Q148" s="17">
        <v>9.9844158904109594</v>
      </c>
      <c r="R148" s="17">
        <v>0.17424657534246576</v>
      </c>
    </row>
    <row r="149" spans="1:19">
      <c r="A149" s="6">
        <v>41689</v>
      </c>
      <c r="B149" s="7">
        <v>0.48251157407407402</v>
      </c>
      <c r="C149" s="28">
        <v>2</v>
      </c>
      <c r="D149" s="17">
        <v>932</v>
      </c>
      <c r="E149" s="17">
        <v>25</v>
      </c>
      <c r="F149" s="17">
        <v>113</v>
      </c>
      <c r="G149" s="17">
        <f t="shared" si="2"/>
        <v>0.16049382716049382</v>
      </c>
      <c r="H149" s="17">
        <v>0.71</v>
      </c>
      <c r="I149" s="17">
        <v>2.6749999999999999E-2</v>
      </c>
      <c r="J149" s="17">
        <v>4.7999999999999996E-3</v>
      </c>
      <c r="K149" s="17">
        <v>3.8600000000000001E-3</v>
      </c>
      <c r="L149" s="17">
        <v>2.2253599999999998</v>
      </c>
      <c r="M149" s="17">
        <v>0.03</v>
      </c>
      <c r="N149" s="17">
        <v>0.11980985915492959</v>
      </c>
      <c r="O149" s="17">
        <v>21.498591549295774</v>
      </c>
      <c r="P149" s="17">
        <v>17.288450704225355</v>
      </c>
      <c r="Q149" s="17">
        <v>9.9671053521126751</v>
      </c>
      <c r="R149" s="17">
        <v>0.13436619718309858</v>
      </c>
    </row>
    <row r="150" spans="1:19" ht="13.8">
      <c r="A150" s="8">
        <v>41690</v>
      </c>
      <c r="B150" s="9">
        <v>0.48252314814814817</v>
      </c>
      <c r="C150" s="18">
        <v>2</v>
      </c>
      <c r="D150" s="18">
        <v>846</v>
      </c>
      <c r="E150" s="18">
        <v>25</v>
      </c>
      <c r="F150" s="18">
        <v>113</v>
      </c>
      <c r="G150" s="17">
        <f t="shared" si="2"/>
        <v>0.16049382716049382</v>
      </c>
      <c r="H150" s="18">
        <v>0.78</v>
      </c>
      <c r="I150" s="18">
        <v>2.938E-2</v>
      </c>
      <c r="J150" s="18">
        <v>4.2199999999999998E-3</v>
      </c>
      <c r="K150" s="18">
        <v>3.5000000000000001E-3</v>
      </c>
      <c r="L150" s="18">
        <v>2.46529</v>
      </c>
      <c r="M150" s="18">
        <v>0.02</v>
      </c>
      <c r="N150" s="18">
        <v>0.11978000000000001</v>
      </c>
      <c r="O150" s="18">
        <v>17.204615384615384</v>
      </c>
      <c r="P150" s="18">
        <v>14.26923076923077</v>
      </c>
      <c r="Q150" s="18">
        <v>10.050797692307691</v>
      </c>
      <c r="R150" s="18">
        <v>8.1538461538461546E-2</v>
      </c>
    </row>
    <row r="151" spans="1:19" ht="13.8">
      <c r="A151" s="6">
        <v>41691</v>
      </c>
      <c r="B151" s="7">
        <v>0.48253472222222221</v>
      </c>
      <c r="C151" s="28">
        <v>2</v>
      </c>
      <c r="D151" s="17">
        <v>1020</v>
      </c>
      <c r="E151" s="17">
        <v>25</v>
      </c>
      <c r="F151" s="17">
        <v>105</v>
      </c>
      <c r="G151" s="17">
        <f t="shared" si="2"/>
        <v>6.1728395061728392E-2</v>
      </c>
      <c r="H151" s="17">
        <v>0.95</v>
      </c>
      <c r="I151" s="17">
        <v>3.798E-2</v>
      </c>
      <c r="J151" s="17">
        <v>5.0099999999999997E-3</v>
      </c>
      <c r="K151" s="17">
        <v>4.1200000000000004E-3</v>
      </c>
      <c r="L151" s="17">
        <v>2.9961799999999998</v>
      </c>
      <c r="M151" s="17">
        <v>0.03</v>
      </c>
      <c r="N151" s="17">
        <v>0.12713305263157895</v>
      </c>
      <c r="O151" s="17">
        <v>16.770315789473685</v>
      </c>
      <c r="P151" s="17">
        <v>13.791157894736845</v>
      </c>
      <c r="Q151" s="17">
        <v>10.029318315789475</v>
      </c>
      <c r="R151" s="17">
        <v>0.10042105263157895</v>
      </c>
      <c r="S151" s="2"/>
    </row>
    <row r="152" spans="1:19">
      <c r="A152" s="6">
        <v>41692</v>
      </c>
      <c r="B152" s="7">
        <v>0.48254629629629631</v>
      </c>
      <c r="C152" s="28">
        <v>2</v>
      </c>
      <c r="D152" s="17">
        <v>1020</v>
      </c>
      <c r="E152" s="17">
        <v>25</v>
      </c>
      <c r="F152" s="17">
        <v>116</v>
      </c>
      <c r="G152" s="17">
        <f t="shared" si="2"/>
        <v>0.19753086419753085</v>
      </c>
      <c r="H152" s="17">
        <v>1.1499999999999999</v>
      </c>
      <c r="I152" s="17">
        <v>4.1079999999999998E-2</v>
      </c>
      <c r="J152" s="17">
        <v>5.5900000000000004E-3</v>
      </c>
      <c r="K152" s="17">
        <v>4.9100000000000003E-3</v>
      </c>
      <c r="L152" s="17">
        <v>3.61497</v>
      </c>
      <c r="M152" s="17">
        <v>0.03</v>
      </c>
      <c r="N152" s="17">
        <v>0.11359513043478263</v>
      </c>
      <c r="O152" s="17">
        <v>15.457565217391307</v>
      </c>
      <c r="P152" s="17">
        <v>13.57721739130435</v>
      </c>
      <c r="Q152" s="17">
        <v>9.9961779130434785</v>
      </c>
      <c r="R152" s="17">
        <v>8.2956521739130443E-2</v>
      </c>
    </row>
    <row r="153" spans="1:19" ht="13.8">
      <c r="A153" s="8">
        <v>41693</v>
      </c>
      <c r="B153" s="9">
        <v>0.48255787037037035</v>
      </c>
      <c r="C153" s="18">
        <v>2</v>
      </c>
      <c r="D153" s="18">
        <v>834</v>
      </c>
      <c r="E153" s="18">
        <v>25</v>
      </c>
      <c r="F153" s="18">
        <v>166</v>
      </c>
      <c r="G153" s="17">
        <f t="shared" si="2"/>
        <v>0.81481481481481477</v>
      </c>
      <c r="H153" s="18">
        <v>1.6</v>
      </c>
      <c r="I153" s="18">
        <v>4.4019999999999997E-2</v>
      </c>
      <c r="J153" s="18">
        <v>6.0000000000000001E-3</v>
      </c>
      <c r="K153" s="18">
        <v>5.8500000000000002E-3</v>
      </c>
      <c r="L153" s="18">
        <v>5.0499599999999996</v>
      </c>
      <c r="M153" s="18">
        <v>0.03</v>
      </c>
      <c r="N153" s="18">
        <v>8.7489749999999991E-2</v>
      </c>
      <c r="O153" s="18">
        <v>11.925000000000001</v>
      </c>
      <c r="P153" s="18">
        <v>11.626875</v>
      </c>
      <c r="Q153" s="18">
        <v>10.036795499999998</v>
      </c>
      <c r="R153" s="18">
        <v>5.9624999999999997E-2</v>
      </c>
    </row>
    <row r="154" spans="1:19" ht="13.8">
      <c r="A154" s="8">
        <v>41694</v>
      </c>
      <c r="B154" s="9">
        <v>0.48256944444444444</v>
      </c>
      <c r="C154" s="18">
        <v>2</v>
      </c>
      <c r="D154" s="18">
        <v>1012</v>
      </c>
      <c r="E154" s="18">
        <v>25</v>
      </c>
      <c r="F154" s="18">
        <v>166</v>
      </c>
      <c r="G154" s="17">
        <f t="shared" si="2"/>
        <v>0.81481481481481477</v>
      </c>
      <c r="H154" s="18">
        <v>2.09</v>
      </c>
      <c r="I154" s="18">
        <v>5.9709999999999999E-2</v>
      </c>
      <c r="J154" s="18">
        <v>7.6099999999999996E-3</v>
      </c>
      <c r="K154" s="18">
        <v>7.9100000000000004E-3</v>
      </c>
      <c r="L154" s="18">
        <v>6.5704900000000004</v>
      </c>
      <c r="M154" s="18">
        <v>0.04</v>
      </c>
      <c r="N154" s="18">
        <v>9.0850622009569393E-2</v>
      </c>
      <c r="O154" s="18">
        <v>11.578851674641149</v>
      </c>
      <c r="P154" s="18">
        <v>12.03531100478469</v>
      </c>
      <c r="Q154" s="18">
        <v>9.9972048803827782</v>
      </c>
      <c r="R154" s="18">
        <v>6.0861244019138762E-2</v>
      </c>
    </row>
    <row r="155" spans="1:19" ht="13.8">
      <c r="A155" s="8">
        <v>41695</v>
      </c>
      <c r="B155" s="9">
        <v>0.48258101851851848</v>
      </c>
      <c r="C155" s="18">
        <v>2</v>
      </c>
      <c r="D155" s="18">
        <v>1952</v>
      </c>
      <c r="E155" s="18">
        <v>25</v>
      </c>
      <c r="F155" s="18">
        <v>121</v>
      </c>
      <c r="G155" s="17">
        <f t="shared" si="2"/>
        <v>0.25925925925925924</v>
      </c>
      <c r="H155" s="18">
        <v>2.58</v>
      </c>
      <c r="I155" s="18">
        <v>0.10076</v>
      </c>
      <c r="J155" s="18">
        <v>1.2880000000000001E-2</v>
      </c>
      <c r="K155" s="18">
        <v>1.34E-2</v>
      </c>
      <c r="L155" s="18">
        <v>8.1050199999999997</v>
      </c>
      <c r="M155" s="18">
        <v>7.0000000000000007E-2</v>
      </c>
      <c r="N155" s="18">
        <v>0.12419255813953488</v>
      </c>
      <c r="O155" s="18">
        <v>15.875348837209303</v>
      </c>
      <c r="P155" s="18">
        <v>16.516279069767442</v>
      </c>
      <c r="Q155" s="18">
        <v>9.9899083720930228</v>
      </c>
      <c r="R155" s="18">
        <v>8.627906976744186E-2</v>
      </c>
      <c r="S155" s="2"/>
    </row>
    <row r="156" spans="1:19" ht="13.8">
      <c r="A156" s="8">
        <v>41696</v>
      </c>
      <c r="B156" s="9">
        <v>0.48259259259259263</v>
      </c>
      <c r="C156" s="18">
        <v>2</v>
      </c>
      <c r="D156" s="18">
        <v>1952</v>
      </c>
      <c r="E156" s="18">
        <v>25</v>
      </c>
      <c r="F156" s="18">
        <v>121</v>
      </c>
      <c r="G156" s="17">
        <f t="shared" si="2"/>
        <v>0.25925925925925924</v>
      </c>
      <c r="H156" s="18">
        <v>1.9</v>
      </c>
      <c r="I156" s="18">
        <v>9.7680000000000003E-2</v>
      </c>
      <c r="J156" s="18">
        <v>1.4760000000000001E-2</v>
      </c>
      <c r="K156" s="18">
        <v>1.567E-2</v>
      </c>
      <c r="L156" s="18">
        <v>5.9550099999999997</v>
      </c>
      <c r="M156" s="18">
        <v>0.08</v>
      </c>
      <c r="N156" s="18">
        <v>0.16348547368421054</v>
      </c>
      <c r="O156" s="18">
        <v>24.703578947368424</v>
      </c>
      <c r="P156" s="18">
        <v>26.226631578947369</v>
      </c>
      <c r="Q156" s="18">
        <v>9.9668062105263164</v>
      </c>
      <c r="R156" s="18">
        <v>0.13389473684210529</v>
      </c>
    </row>
    <row r="157" spans="1:19" ht="13.8">
      <c r="A157" s="8">
        <v>41697</v>
      </c>
      <c r="B157" s="9">
        <v>0.48260416666666667</v>
      </c>
      <c r="C157" s="18">
        <v>2</v>
      </c>
      <c r="D157" s="18">
        <v>1594</v>
      </c>
      <c r="E157" s="18">
        <v>25</v>
      </c>
      <c r="F157" s="18">
        <v>150</v>
      </c>
      <c r="G157" s="17">
        <f t="shared" si="2"/>
        <v>0.61728395061728392</v>
      </c>
      <c r="H157" s="18">
        <v>1.96</v>
      </c>
      <c r="I157" s="18">
        <v>6.5129999999999993E-2</v>
      </c>
      <c r="J157" s="18">
        <v>1.2500000000000001E-2</v>
      </c>
      <c r="K157" s="18">
        <v>1.355E-2</v>
      </c>
      <c r="L157" s="18">
        <v>6.1359500000000002</v>
      </c>
      <c r="M157" s="18">
        <v>7.0000000000000007E-2</v>
      </c>
      <c r="N157" s="18">
        <v>0.10567010204081632</v>
      </c>
      <c r="O157" s="18">
        <v>20.280612244897959</v>
      </c>
      <c r="P157" s="18">
        <v>21.984183673469389</v>
      </c>
      <c r="Q157" s="18">
        <v>9.9552658163265306</v>
      </c>
      <c r="R157" s="18">
        <v>0.11357142857142859</v>
      </c>
      <c r="S157" s="2"/>
    </row>
    <row r="158" spans="1:19" ht="13.8">
      <c r="A158" s="8">
        <v>41698</v>
      </c>
      <c r="B158" s="9">
        <v>0.48261574074074076</v>
      </c>
      <c r="C158" s="18">
        <v>2</v>
      </c>
      <c r="D158" s="18">
        <v>1110</v>
      </c>
      <c r="E158" s="18">
        <v>25</v>
      </c>
      <c r="F158" s="18">
        <v>155</v>
      </c>
      <c r="G158" s="17">
        <f t="shared" si="2"/>
        <v>0.67901234567901236</v>
      </c>
      <c r="H158" s="18">
        <v>1.51</v>
      </c>
      <c r="I158" s="18">
        <v>4.6039999999999998E-2</v>
      </c>
      <c r="J158" s="18">
        <v>8.4899999999999993E-3</v>
      </c>
      <c r="K158" s="18">
        <v>9.2899999999999996E-3</v>
      </c>
      <c r="L158" s="18">
        <v>4.7259799999999998</v>
      </c>
      <c r="M158" s="18">
        <v>0.05</v>
      </c>
      <c r="N158" s="18">
        <v>9.6958410596026487E-2</v>
      </c>
      <c r="O158" s="18">
        <v>17.879602649006621</v>
      </c>
      <c r="P158" s="18">
        <v>19.564370860927152</v>
      </c>
      <c r="Q158" s="18">
        <v>9.952726092715233</v>
      </c>
      <c r="R158" s="18">
        <v>0.10529801324503313</v>
      </c>
    </row>
    <row r="159" spans="1:19" ht="13.8">
      <c r="A159" s="8">
        <v>41699</v>
      </c>
      <c r="B159" s="9">
        <v>0.4826273148148148</v>
      </c>
      <c r="C159" s="18">
        <v>2</v>
      </c>
      <c r="D159" s="18">
        <v>1777</v>
      </c>
      <c r="E159" s="18">
        <v>25</v>
      </c>
      <c r="F159" s="18">
        <v>154</v>
      </c>
      <c r="G159" s="17">
        <f t="shared" si="2"/>
        <v>0.66666666666666663</v>
      </c>
      <c r="H159" s="18">
        <v>2.39</v>
      </c>
      <c r="I159" s="18">
        <v>7.6139999999999999E-2</v>
      </c>
      <c r="J159" s="18">
        <v>1.422E-2</v>
      </c>
      <c r="K159" s="18">
        <v>1.5100000000000001E-2</v>
      </c>
      <c r="L159" s="18">
        <v>7.5061600000000004</v>
      </c>
      <c r="M159" s="18">
        <v>0.08</v>
      </c>
      <c r="N159" s="18">
        <v>0.10130761506276151</v>
      </c>
      <c r="O159" s="18">
        <v>18.92033472803347</v>
      </c>
      <c r="P159" s="18">
        <v>20.091213389121339</v>
      </c>
      <c r="Q159" s="18">
        <v>9.9872756485355652</v>
      </c>
      <c r="R159" s="18">
        <v>0.10644351464435146</v>
      </c>
    </row>
    <row r="160" spans="1:19" ht="13.8">
      <c r="A160" s="8">
        <v>41700</v>
      </c>
      <c r="B160" s="9">
        <v>0.4826388888888889</v>
      </c>
      <c r="C160" s="18">
        <v>2</v>
      </c>
      <c r="D160" s="18">
        <v>1774</v>
      </c>
      <c r="E160" s="18">
        <v>25</v>
      </c>
      <c r="F160" s="18">
        <v>152</v>
      </c>
      <c r="G160" s="17">
        <f t="shared" si="2"/>
        <v>0.64197530864197527</v>
      </c>
      <c r="H160" s="18">
        <v>2.1800000000000002</v>
      </c>
      <c r="I160" s="18">
        <v>6.6930000000000003E-2</v>
      </c>
      <c r="J160" s="18">
        <v>1.4540000000000001E-2</v>
      </c>
      <c r="K160" s="18">
        <v>1.529E-2</v>
      </c>
      <c r="L160" s="18">
        <v>6.8243</v>
      </c>
      <c r="M160" s="18">
        <v>0.08</v>
      </c>
      <c r="N160" s="18">
        <v>9.7631834862385317E-2</v>
      </c>
      <c r="O160" s="18">
        <v>21.2097247706422</v>
      </c>
      <c r="P160" s="18">
        <v>22.303761467889906</v>
      </c>
      <c r="Q160" s="18">
        <v>9.9547128440366972</v>
      </c>
      <c r="R160" s="18">
        <v>0.11669724770642202</v>
      </c>
      <c r="S160" s="2"/>
    </row>
    <row r="161" spans="1:19" ht="13.8">
      <c r="A161" s="8">
        <v>41701</v>
      </c>
      <c r="B161" s="9">
        <v>0.48265046296296293</v>
      </c>
      <c r="C161" s="18">
        <v>2</v>
      </c>
      <c r="D161" s="18">
        <v>1830</v>
      </c>
      <c r="E161" s="18">
        <v>25</v>
      </c>
      <c r="F161" s="18">
        <v>132</v>
      </c>
      <c r="G161" s="17">
        <f t="shared" si="2"/>
        <v>0.39506172839506171</v>
      </c>
      <c r="H161" s="18">
        <v>1.64</v>
      </c>
      <c r="I161" s="18">
        <v>5.3800000000000001E-2</v>
      </c>
      <c r="J161" s="18">
        <v>1.3429999999999999E-2</v>
      </c>
      <c r="K161" s="18">
        <v>1.413E-2</v>
      </c>
      <c r="L161" s="18">
        <v>5.1396699999999997</v>
      </c>
      <c r="M161" s="18">
        <v>7.0000000000000007E-2</v>
      </c>
      <c r="N161" s="18">
        <v>0.10431951219512196</v>
      </c>
      <c r="O161" s="18">
        <v>26.041097560975611</v>
      </c>
      <c r="P161" s="18">
        <v>27.398414634146341</v>
      </c>
      <c r="Q161" s="18">
        <v>9.9659454878048788</v>
      </c>
      <c r="R161" s="18">
        <v>0.13573170731707318</v>
      </c>
      <c r="S161" s="2"/>
    </row>
    <row r="162" spans="1:19" ht="13.8">
      <c r="A162" s="8">
        <v>41702</v>
      </c>
      <c r="B162" s="9">
        <v>0.48266203703703708</v>
      </c>
      <c r="C162" s="18">
        <v>2</v>
      </c>
      <c r="D162" s="18">
        <v>1830</v>
      </c>
      <c r="E162" s="18">
        <v>25</v>
      </c>
      <c r="F162" s="18">
        <v>110</v>
      </c>
      <c r="G162" s="17">
        <f t="shared" si="2"/>
        <v>0.12345679012345678</v>
      </c>
      <c r="H162" s="18">
        <v>0.97</v>
      </c>
      <c r="I162" s="18">
        <v>4.1820000000000003E-2</v>
      </c>
      <c r="J162" s="18">
        <v>1.1730000000000001E-2</v>
      </c>
      <c r="K162" s="18">
        <v>1.1220000000000001E-2</v>
      </c>
      <c r="L162" s="18">
        <v>3.0137</v>
      </c>
      <c r="M162" s="18">
        <v>7.0000000000000007E-2</v>
      </c>
      <c r="N162" s="18">
        <v>0.13710061855670105</v>
      </c>
      <c r="O162" s="18">
        <v>38.455051546391758</v>
      </c>
      <c r="P162" s="18">
        <v>36.783092783505154</v>
      </c>
      <c r="Q162" s="18">
        <v>9.8799649484536101</v>
      </c>
      <c r="R162" s="18">
        <v>0.22948453608247427</v>
      </c>
      <c r="S162" s="2"/>
    </row>
    <row r="163" spans="1:19">
      <c r="A163" s="6">
        <v>41703</v>
      </c>
      <c r="B163" s="7">
        <v>0.48267361111111112</v>
      </c>
      <c r="C163" s="28">
        <v>2</v>
      </c>
      <c r="D163" s="17">
        <v>1804</v>
      </c>
      <c r="E163" s="17">
        <v>25</v>
      </c>
      <c r="F163" s="17">
        <v>118</v>
      </c>
      <c r="G163" s="17">
        <f t="shared" si="2"/>
        <v>0.22222222222222221</v>
      </c>
      <c r="H163" s="17">
        <v>0.85</v>
      </c>
      <c r="I163" s="17">
        <v>3.7810000000000003E-2</v>
      </c>
      <c r="J163" s="17">
        <v>1.206E-2</v>
      </c>
      <c r="K163" s="17">
        <v>1.153E-2</v>
      </c>
      <c r="L163" s="17">
        <v>2.65083</v>
      </c>
      <c r="M163" s="17">
        <v>7.0000000000000007E-2</v>
      </c>
      <c r="N163" s="17">
        <v>0.14145388235294121</v>
      </c>
      <c r="O163" s="17">
        <v>45.118588235294119</v>
      </c>
      <c r="P163" s="17">
        <v>43.135764705882352</v>
      </c>
      <c r="Q163" s="17">
        <v>9.9172228235294124</v>
      </c>
      <c r="R163" s="17">
        <v>0.26188235294117651</v>
      </c>
    </row>
    <row r="164" spans="1:19" ht="13.8">
      <c r="A164" s="8">
        <v>41704</v>
      </c>
      <c r="B164" s="9">
        <v>0.48268518518518522</v>
      </c>
      <c r="C164" s="18">
        <v>2</v>
      </c>
      <c r="D164" s="18">
        <v>1081</v>
      </c>
      <c r="E164" s="18">
        <v>25</v>
      </c>
      <c r="F164" s="18">
        <v>143</v>
      </c>
      <c r="G164" s="17">
        <f t="shared" si="2"/>
        <v>0.53086419753086422</v>
      </c>
      <c r="H164" s="18">
        <v>0.96</v>
      </c>
      <c r="I164" s="18">
        <v>2.2599999999999999E-2</v>
      </c>
      <c r="J164" s="18">
        <v>7.3899999999999999E-3</v>
      </c>
      <c r="K164" s="18">
        <v>7.0699999999999999E-3</v>
      </c>
      <c r="L164" s="18">
        <v>2.9913099999999999</v>
      </c>
      <c r="M164" s="18">
        <v>0.04</v>
      </c>
      <c r="N164" s="18">
        <v>7.4862499999999998E-2</v>
      </c>
      <c r="O164" s="18">
        <v>24.479375000000001</v>
      </c>
      <c r="P164" s="18">
        <v>23.419374999999999</v>
      </c>
      <c r="Q164" s="18">
        <v>9.9087143750000006</v>
      </c>
      <c r="R164" s="18">
        <v>0.13250000000000001</v>
      </c>
    </row>
    <row r="165" spans="1:19" ht="13.8">
      <c r="A165" s="8">
        <v>41705</v>
      </c>
      <c r="B165" s="9">
        <v>0.48269675925925926</v>
      </c>
      <c r="C165" s="18">
        <v>2</v>
      </c>
      <c r="D165" s="18">
        <v>1081</v>
      </c>
      <c r="E165" s="18">
        <v>25</v>
      </c>
      <c r="F165" s="18">
        <v>143</v>
      </c>
      <c r="G165" s="17">
        <f t="shared" si="2"/>
        <v>0.53086419753086422</v>
      </c>
      <c r="H165" s="18">
        <v>1.0900000000000001</v>
      </c>
      <c r="I165" s="18">
        <v>3.168E-2</v>
      </c>
      <c r="J165" s="18">
        <v>7.4099999999999999E-3</v>
      </c>
      <c r="K165" s="18">
        <v>7.0800000000000004E-3</v>
      </c>
      <c r="L165" s="18">
        <v>3.4271799999999999</v>
      </c>
      <c r="M165" s="18">
        <v>0.04</v>
      </c>
      <c r="N165" s="18">
        <v>9.2424220183486241E-2</v>
      </c>
      <c r="O165" s="18">
        <v>21.618165137614678</v>
      </c>
      <c r="P165" s="18">
        <v>20.655412844036697</v>
      </c>
      <c r="Q165" s="18">
        <v>9.9985618348623859</v>
      </c>
      <c r="R165" s="18">
        <v>0.11669724770642202</v>
      </c>
      <c r="S165" s="2"/>
    </row>
    <row r="166" spans="1:19" ht="13.8">
      <c r="A166" s="6">
        <v>41706</v>
      </c>
      <c r="B166" s="7">
        <v>0.48270833333333335</v>
      </c>
      <c r="C166" s="28">
        <v>2</v>
      </c>
      <c r="D166" s="17">
        <v>1424</v>
      </c>
      <c r="E166" s="17">
        <v>25</v>
      </c>
      <c r="F166" s="17">
        <v>114</v>
      </c>
      <c r="G166" s="17">
        <f t="shared" si="2"/>
        <v>0.1728395061728395</v>
      </c>
      <c r="H166" s="17">
        <v>1.01</v>
      </c>
      <c r="I166" s="17">
        <v>4.2689999999999999E-2</v>
      </c>
      <c r="J166" s="17">
        <v>8.7799999999999996E-3</v>
      </c>
      <c r="K166" s="17">
        <v>8.3099999999999997E-3</v>
      </c>
      <c r="L166" s="17">
        <v>3.1692200000000001</v>
      </c>
      <c r="M166" s="17">
        <v>0.05</v>
      </c>
      <c r="N166" s="17">
        <v>0.13441009900990097</v>
      </c>
      <c r="O166" s="17">
        <v>27.643960396039599</v>
      </c>
      <c r="P166" s="17">
        <v>26.164158415841584</v>
      </c>
      <c r="Q166" s="17">
        <v>9.978336237623763</v>
      </c>
      <c r="R166" s="17">
        <v>0.15742574257425745</v>
      </c>
      <c r="S166" s="2"/>
    </row>
    <row r="167" spans="1:19" s="2" customFormat="1" ht="13.8">
      <c r="A167" s="5">
        <v>41707</v>
      </c>
      <c r="B167" s="4">
        <v>0.48271990740740739</v>
      </c>
      <c r="C167" s="29">
        <v>2</v>
      </c>
      <c r="D167" s="17">
        <v>1424</v>
      </c>
      <c r="E167" s="17">
        <v>25</v>
      </c>
      <c r="F167" s="17">
        <v>109</v>
      </c>
      <c r="G167" s="17">
        <f t="shared" si="2"/>
        <v>0.1111111111111111</v>
      </c>
      <c r="H167" s="30">
        <v>0.87</v>
      </c>
      <c r="I167" s="17">
        <v>3.7589999999999998E-2</v>
      </c>
      <c r="J167" s="17">
        <v>8.1399999999999997E-3</v>
      </c>
      <c r="K167" s="17">
        <v>7.7799999999999996E-3</v>
      </c>
      <c r="L167" s="17">
        <v>2.7070699999999999</v>
      </c>
      <c r="M167" s="17">
        <v>0.05</v>
      </c>
      <c r="N167" s="17">
        <v>0.13739793103448275</v>
      </c>
      <c r="O167" s="17">
        <v>29.753103448275859</v>
      </c>
      <c r="P167" s="17">
        <v>28.437241379310343</v>
      </c>
      <c r="Q167" s="17">
        <v>9.8948075862068965</v>
      </c>
      <c r="R167" s="17">
        <v>0.1827586206896552</v>
      </c>
    </row>
    <row r="168" spans="1:19" s="2" customFormat="1" ht="13.8">
      <c r="A168" s="6">
        <v>41708</v>
      </c>
      <c r="B168" s="7">
        <v>0.48273148148148143</v>
      </c>
      <c r="C168" s="28">
        <v>2</v>
      </c>
      <c r="D168" s="17">
        <v>1134</v>
      </c>
      <c r="E168" s="17">
        <v>25</v>
      </c>
      <c r="F168" s="17">
        <v>106</v>
      </c>
      <c r="G168" s="17">
        <f t="shared" si="2"/>
        <v>7.407407407407407E-2</v>
      </c>
      <c r="H168" s="17">
        <v>0.64</v>
      </c>
      <c r="I168" s="17">
        <v>3.1649999999999998E-2</v>
      </c>
      <c r="J168" s="17">
        <v>6.2399999999999999E-3</v>
      </c>
      <c r="K168" s="17">
        <v>5.9699999999999996E-3</v>
      </c>
      <c r="L168" s="17">
        <v>1.99034</v>
      </c>
      <c r="M168" s="17">
        <v>0.04</v>
      </c>
      <c r="N168" s="17">
        <v>0.1572609375</v>
      </c>
      <c r="O168" s="17">
        <v>31.004999999999999</v>
      </c>
      <c r="P168" s="17">
        <v>29.663437500000001</v>
      </c>
      <c r="Q168" s="17">
        <v>9.8895018750000006</v>
      </c>
      <c r="R168" s="17">
        <v>0.19875000000000001</v>
      </c>
      <c r="S168" s="1"/>
    </row>
    <row r="169" spans="1:19" s="2" customFormat="1" ht="13.8">
      <c r="A169" s="8">
        <v>41709</v>
      </c>
      <c r="B169" s="9">
        <v>0.48274305555555558</v>
      </c>
      <c r="C169" s="18">
        <v>2</v>
      </c>
      <c r="D169" s="18">
        <v>1149</v>
      </c>
      <c r="E169" s="18">
        <v>25</v>
      </c>
      <c r="F169" s="18">
        <v>106</v>
      </c>
      <c r="G169" s="17">
        <f t="shared" si="2"/>
        <v>7.407407407407407E-2</v>
      </c>
      <c r="H169" s="18">
        <v>0.87</v>
      </c>
      <c r="I169" s="18">
        <v>3.3079999999999998E-2</v>
      </c>
      <c r="J169" s="18">
        <v>5.6699999999999997E-3</v>
      </c>
      <c r="K169" s="18">
        <v>5.1900000000000002E-3</v>
      </c>
      <c r="L169" s="18">
        <v>2.73672</v>
      </c>
      <c r="M169" s="18">
        <v>0.03</v>
      </c>
      <c r="N169" s="18">
        <v>0.12091310344827585</v>
      </c>
      <c r="O169" s="18">
        <v>20.724827586206896</v>
      </c>
      <c r="P169" s="18">
        <v>18.970344827586207</v>
      </c>
      <c r="Q169" s="18">
        <v>10.003183448275863</v>
      </c>
      <c r="R169" s="18">
        <v>0.10965517241379311</v>
      </c>
      <c r="S169" s="1"/>
    </row>
    <row r="170" spans="1:19" s="2" customFormat="1" ht="13.8">
      <c r="A170" s="5">
        <v>41710</v>
      </c>
      <c r="B170" s="4">
        <v>0.48275462962962962</v>
      </c>
      <c r="C170" s="29">
        <v>2</v>
      </c>
      <c r="D170" s="17">
        <v>775</v>
      </c>
      <c r="E170" s="17">
        <v>25</v>
      </c>
      <c r="F170" s="17">
        <v>106</v>
      </c>
      <c r="G170" s="17">
        <f t="shared" si="2"/>
        <v>7.407407407407407E-2</v>
      </c>
      <c r="H170" s="30">
        <v>0.66</v>
      </c>
      <c r="I170" s="17">
        <v>2.8160000000000001E-2</v>
      </c>
      <c r="J170" s="17">
        <v>3.8300000000000001E-3</v>
      </c>
      <c r="K170" s="17">
        <v>3.3899999999999998E-3</v>
      </c>
      <c r="L170" s="17">
        <v>2.08168</v>
      </c>
      <c r="M170" s="17">
        <v>0.02</v>
      </c>
      <c r="N170" s="17">
        <v>0.13568000000000002</v>
      </c>
      <c r="O170" s="17">
        <v>18.453636363636363</v>
      </c>
      <c r="P170" s="17">
        <v>16.333636363636362</v>
      </c>
      <c r="Q170" s="17">
        <v>10.029912727272729</v>
      </c>
      <c r="R170" s="17">
        <v>9.636363636363636E-2</v>
      </c>
      <c r="S170" s="1"/>
    </row>
    <row r="171" spans="1:19" s="2" customFormat="1" ht="13.8">
      <c r="A171" s="6">
        <v>41711</v>
      </c>
      <c r="B171" s="7">
        <v>0.48276620370370371</v>
      </c>
      <c r="C171" s="28">
        <v>2</v>
      </c>
      <c r="D171" s="17">
        <v>775</v>
      </c>
      <c r="E171" s="17">
        <v>25</v>
      </c>
      <c r="F171" s="17">
        <v>105</v>
      </c>
      <c r="G171" s="17">
        <f t="shared" si="2"/>
        <v>6.1728395061728392E-2</v>
      </c>
      <c r="H171" s="17">
        <v>0.65</v>
      </c>
      <c r="I171" s="17">
        <v>3.3270000000000001E-2</v>
      </c>
      <c r="J171" s="17">
        <v>4.1399999999999996E-3</v>
      </c>
      <c r="K171" s="17">
        <v>3.5300000000000002E-3</v>
      </c>
      <c r="L171" s="17">
        <v>2.0476100000000002</v>
      </c>
      <c r="M171" s="17">
        <v>0.02</v>
      </c>
      <c r="N171" s="17">
        <v>0.16276707692307693</v>
      </c>
      <c r="O171" s="17">
        <v>20.254153846153844</v>
      </c>
      <c r="P171" s="17">
        <v>17.269846153846153</v>
      </c>
      <c r="Q171" s="17">
        <v>10.017538153846154</v>
      </c>
      <c r="R171" s="17">
        <v>9.7846153846153847E-2</v>
      </c>
      <c r="S171" s="1"/>
    </row>
    <row r="172" spans="1:19" s="2" customFormat="1" ht="13.8">
      <c r="A172" s="6">
        <v>41712</v>
      </c>
      <c r="B172" s="7">
        <v>0.48277777777777775</v>
      </c>
      <c r="C172" s="28">
        <v>2</v>
      </c>
      <c r="D172" s="17">
        <v>922</v>
      </c>
      <c r="E172" s="17">
        <v>25</v>
      </c>
      <c r="F172" s="17">
        <v>105</v>
      </c>
      <c r="G172" s="17">
        <f t="shared" si="2"/>
        <v>6.1728395061728392E-2</v>
      </c>
      <c r="H172" s="17">
        <v>0.82</v>
      </c>
      <c r="I172" s="17">
        <v>3.866E-2</v>
      </c>
      <c r="J172" s="17">
        <v>4.8500000000000001E-3</v>
      </c>
      <c r="K172" s="17">
        <v>4.0899999999999999E-3</v>
      </c>
      <c r="L172" s="17">
        <v>2.5613199999999998</v>
      </c>
      <c r="M172" s="17">
        <v>0.03</v>
      </c>
      <c r="N172" s="17">
        <v>0.14992536585365854</v>
      </c>
      <c r="O172" s="17">
        <v>18.808536585365854</v>
      </c>
      <c r="P172" s="17">
        <v>15.861219512195122</v>
      </c>
      <c r="Q172" s="17">
        <v>9.9329239024390255</v>
      </c>
      <c r="R172" s="17">
        <v>0.11634146341463415</v>
      </c>
    </row>
    <row r="173" spans="1:19" s="2" customFormat="1" ht="13.8">
      <c r="A173" s="8">
        <v>41713</v>
      </c>
      <c r="B173" s="9">
        <v>0.48278935185185184</v>
      </c>
      <c r="C173" s="18">
        <v>2</v>
      </c>
      <c r="D173" s="18">
        <v>828</v>
      </c>
      <c r="E173" s="18">
        <v>25</v>
      </c>
      <c r="F173" s="18">
        <v>107</v>
      </c>
      <c r="G173" s="17">
        <f t="shared" si="2"/>
        <v>8.6419753086419748E-2</v>
      </c>
      <c r="H173" s="18">
        <v>0.83</v>
      </c>
      <c r="I173" s="18">
        <v>3.4430000000000002E-2</v>
      </c>
      <c r="J173" s="18">
        <v>4.1900000000000001E-3</v>
      </c>
      <c r="K173" s="18">
        <v>3.5699999999999998E-3</v>
      </c>
      <c r="L173" s="18">
        <v>2.6051799999999998</v>
      </c>
      <c r="M173" s="18">
        <v>0.02</v>
      </c>
      <c r="N173" s="18">
        <v>0.13191253012048196</v>
      </c>
      <c r="O173" s="18">
        <v>16.053253012048195</v>
      </c>
      <c r="P173" s="18">
        <v>13.677831325301204</v>
      </c>
      <c r="Q173" s="18">
        <v>9.9812920481927723</v>
      </c>
      <c r="R173" s="18">
        <v>7.6626506024096389E-2</v>
      </c>
      <c r="S173" s="1"/>
    </row>
    <row r="174" spans="1:19" ht="13.8">
      <c r="A174" s="6">
        <v>41714</v>
      </c>
      <c r="B174" s="7">
        <v>0.48280092592592588</v>
      </c>
      <c r="C174" s="28">
        <v>2</v>
      </c>
      <c r="D174" s="17">
        <v>848</v>
      </c>
      <c r="E174" s="17">
        <v>25</v>
      </c>
      <c r="F174" s="17">
        <v>106</v>
      </c>
      <c r="G174" s="17">
        <f t="shared" si="2"/>
        <v>7.407407407407407E-2</v>
      </c>
      <c r="H174" s="17">
        <v>0.91</v>
      </c>
      <c r="I174" s="17">
        <v>3.4079999999999999E-2</v>
      </c>
      <c r="J174" s="17">
        <v>4.1999999999999997E-3</v>
      </c>
      <c r="K174" s="17">
        <v>3.6800000000000001E-3</v>
      </c>
      <c r="L174" s="17">
        <v>2.8594599999999999</v>
      </c>
      <c r="M174" s="17">
        <v>0.02</v>
      </c>
      <c r="N174" s="17">
        <v>0.11909274725274725</v>
      </c>
      <c r="O174" s="17">
        <v>14.676923076923076</v>
      </c>
      <c r="P174" s="17">
        <v>12.85978021978022</v>
      </c>
      <c r="Q174" s="17">
        <v>9.9923986813186811</v>
      </c>
      <c r="R174" s="17">
        <v>6.9890109890109894E-2</v>
      </c>
      <c r="S174" s="2"/>
    </row>
    <row r="175" spans="1:19" s="2" customFormat="1" ht="13.8">
      <c r="A175" s="5">
        <v>41715</v>
      </c>
      <c r="B175" s="4">
        <v>0.48281249999999998</v>
      </c>
      <c r="C175" s="29">
        <v>2</v>
      </c>
      <c r="D175" s="17">
        <v>776</v>
      </c>
      <c r="E175" s="17">
        <v>25</v>
      </c>
      <c r="F175" s="17">
        <v>104</v>
      </c>
      <c r="G175" s="17">
        <f t="shared" si="2"/>
        <v>4.9382716049382713E-2</v>
      </c>
      <c r="H175" s="30">
        <v>0.85</v>
      </c>
      <c r="I175" s="17">
        <v>3.083E-2</v>
      </c>
      <c r="J175" s="17">
        <v>3.79E-3</v>
      </c>
      <c r="K175" s="17">
        <v>3.3500000000000001E-3</v>
      </c>
      <c r="L175" s="17">
        <v>2.6862400000000002</v>
      </c>
      <c r="M175" s="17">
        <v>0.02</v>
      </c>
      <c r="N175" s="17">
        <v>0.11534047058823529</v>
      </c>
      <c r="O175" s="17">
        <v>14.179058823529411</v>
      </c>
      <c r="P175" s="17">
        <v>12.532941176470588</v>
      </c>
      <c r="Q175" s="17">
        <v>10.049697882352943</v>
      </c>
      <c r="R175" s="17">
        <v>7.4823529411764705E-2</v>
      </c>
    </row>
    <row r="176" spans="1:19" s="2" customFormat="1" ht="13.8">
      <c r="A176" s="6">
        <v>41716</v>
      </c>
      <c r="B176" s="7">
        <v>0.48282407407407407</v>
      </c>
      <c r="C176" s="28">
        <v>2</v>
      </c>
      <c r="D176" s="17">
        <v>776</v>
      </c>
      <c r="E176" s="17">
        <v>25</v>
      </c>
      <c r="F176" s="17">
        <v>106</v>
      </c>
      <c r="G176" s="17">
        <f t="shared" si="2"/>
        <v>7.407407407407407E-2</v>
      </c>
      <c r="H176" s="17">
        <v>0.84</v>
      </c>
      <c r="I176" s="17">
        <v>3.4070000000000003E-2</v>
      </c>
      <c r="J176" s="17">
        <v>4.15E-3</v>
      </c>
      <c r="K176" s="17">
        <v>3.6700000000000001E-3</v>
      </c>
      <c r="L176" s="17">
        <v>2.65124</v>
      </c>
      <c r="M176" s="17">
        <v>0.02</v>
      </c>
      <c r="N176" s="17">
        <v>0.12897928571428574</v>
      </c>
      <c r="O176" s="17">
        <v>15.710714285714287</v>
      </c>
      <c r="P176" s="17">
        <v>13.893571428571429</v>
      </c>
      <c r="Q176" s="17">
        <v>10.036837142857143</v>
      </c>
      <c r="R176" s="17">
        <v>7.571428571428572E-2</v>
      </c>
    </row>
    <row r="177" spans="1:19" s="2" customFormat="1" ht="13.8">
      <c r="A177" s="5">
        <v>41717</v>
      </c>
      <c r="B177" s="4">
        <v>0.48283564814814817</v>
      </c>
      <c r="C177" s="29">
        <v>2</v>
      </c>
      <c r="D177" s="17">
        <v>888</v>
      </c>
      <c r="E177" s="17">
        <v>25</v>
      </c>
      <c r="F177" s="17">
        <v>111</v>
      </c>
      <c r="G177" s="17">
        <f t="shared" si="2"/>
        <v>0.13580246913580246</v>
      </c>
      <c r="H177" s="30">
        <v>0.85</v>
      </c>
      <c r="I177" s="17">
        <v>4.156E-2</v>
      </c>
      <c r="J177" s="17">
        <v>5.3800000000000002E-3</v>
      </c>
      <c r="K177" s="17">
        <v>4.7499999999999999E-3</v>
      </c>
      <c r="L177" s="17">
        <v>2.6517499999999998</v>
      </c>
      <c r="M177" s="17">
        <v>0.03</v>
      </c>
      <c r="N177" s="17">
        <v>0.15548329411764705</v>
      </c>
      <c r="O177" s="17">
        <v>20.127529411764705</v>
      </c>
      <c r="P177" s="17">
        <v>17.77058823529412</v>
      </c>
      <c r="Q177" s="17">
        <v>9.9206647058823538</v>
      </c>
      <c r="R177" s="17">
        <v>0.11223529411764706</v>
      </c>
    </row>
    <row r="178" spans="1:19" s="2" customFormat="1" ht="13.8">
      <c r="A178" s="8">
        <v>41718</v>
      </c>
      <c r="B178" s="9">
        <v>0.48284722222222221</v>
      </c>
      <c r="C178" s="18">
        <v>2</v>
      </c>
      <c r="D178" s="18">
        <v>888</v>
      </c>
      <c r="E178" s="18">
        <v>25</v>
      </c>
      <c r="F178" s="18">
        <v>115</v>
      </c>
      <c r="G178" s="17">
        <f t="shared" si="2"/>
        <v>0.18518518518518517</v>
      </c>
      <c r="H178" s="18">
        <v>0.91</v>
      </c>
      <c r="I178" s="18">
        <v>3.8679999999999999E-2</v>
      </c>
      <c r="J178" s="18">
        <v>5.1500000000000001E-3</v>
      </c>
      <c r="K178" s="18">
        <v>4.5500000000000002E-3</v>
      </c>
      <c r="L178" s="18">
        <v>2.8489100000000001</v>
      </c>
      <c r="M178" s="18">
        <v>0.03</v>
      </c>
      <c r="N178" s="18">
        <v>0.13516747252747252</v>
      </c>
      <c r="O178" s="18">
        <v>17.996703296703295</v>
      </c>
      <c r="P178" s="18">
        <v>15.9</v>
      </c>
      <c r="Q178" s="18">
        <v>9.9555316483516485</v>
      </c>
      <c r="R178" s="18">
        <v>0.10483516483516483</v>
      </c>
    </row>
    <row r="179" spans="1:19" s="2" customFormat="1" ht="13.8">
      <c r="A179" s="6">
        <v>41719</v>
      </c>
      <c r="B179" s="7">
        <v>0.4828587962962963</v>
      </c>
      <c r="C179" s="28">
        <v>2</v>
      </c>
      <c r="D179" s="17">
        <v>1046</v>
      </c>
      <c r="E179" s="17">
        <v>25</v>
      </c>
      <c r="F179" s="17">
        <v>115</v>
      </c>
      <c r="G179" s="17">
        <f t="shared" si="2"/>
        <v>0.18518518518518517</v>
      </c>
      <c r="H179" s="17">
        <v>1.03</v>
      </c>
      <c r="I179" s="17">
        <v>4.6870000000000002E-2</v>
      </c>
      <c r="J179" s="17">
        <v>6.2199999999999998E-3</v>
      </c>
      <c r="K179" s="17">
        <v>5.4900000000000001E-3</v>
      </c>
      <c r="L179" s="17">
        <v>3.2437399999999998</v>
      </c>
      <c r="M179" s="17">
        <v>0.03</v>
      </c>
      <c r="N179" s="17">
        <v>0.14470543689320389</v>
      </c>
      <c r="O179" s="17">
        <v>19.203495145631067</v>
      </c>
      <c r="P179" s="17">
        <v>16.949708737864079</v>
      </c>
      <c r="Q179" s="17">
        <v>10.014653592233008</v>
      </c>
      <c r="R179" s="17">
        <v>9.2621359223300961E-2</v>
      </c>
    </row>
    <row r="180" spans="1:19" s="2" customFormat="1" ht="13.8">
      <c r="A180" s="8">
        <v>41720</v>
      </c>
      <c r="B180" s="9">
        <v>0.48287037037037034</v>
      </c>
      <c r="C180" s="18">
        <v>2</v>
      </c>
      <c r="D180" s="18">
        <v>1207</v>
      </c>
      <c r="E180" s="18">
        <v>25</v>
      </c>
      <c r="F180" s="18">
        <v>118</v>
      </c>
      <c r="G180" s="17">
        <f t="shared" si="2"/>
        <v>0.22222222222222221</v>
      </c>
      <c r="H180" s="18">
        <v>1.21</v>
      </c>
      <c r="I180" s="18">
        <v>5.3620000000000001E-2</v>
      </c>
      <c r="J180" s="18">
        <v>7.3499999999999998E-3</v>
      </c>
      <c r="K180" s="18">
        <v>6.4999999999999997E-3</v>
      </c>
      <c r="L180" s="18">
        <v>3.8019799999999999</v>
      </c>
      <c r="M180" s="18">
        <v>0.04</v>
      </c>
      <c r="N180" s="18">
        <v>0.14091867768595043</v>
      </c>
      <c r="O180" s="18">
        <v>19.316528925619835</v>
      </c>
      <c r="P180" s="18">
        <v>17.082644628099171</v>
      </c>
      <c r="Q180" s="18">
        <v>9.991980495867768</v>
      </c>
      <c r="R180" s="18">
        <v>0.10512396694214877</v>
      </c>
    </row>
    <row r="181" spans="1:19" s="2" customFormat="1" ht="13.8">
      <c r="A181" s="8">
        <v>41721</v>
      </c>
      <c r="B181" s="9">
        <v>0.48288194444444449</v>
      </c>
      <c r="C181" s="18">
        <v>2</v>
      </c>
      <c r="D181" s="18">
        <v>1207</v>
      </c>
      <c r="E181" s="18">
        <v>25</v>
      </c>
      <c r="F181" s="18">
        <v>116</v>
      </c>
      <c r="G181" s="17">
        <f t="shared" si="2"/>
        <v>0.19753086419753085</v>
      </c>
      <c r="H181" s="18">
        <v>1.1299999999999999</v>
      </c>
      <c r="I181" s="18">
        <v>5.1299999999999998E-2</v>
      </c>
      <c r="J181" s="18">
        <v>7.4400000000000004E-3</v>
      </c>
      <c r="K181" s="18">
        <v>6.28E-3</v>
      </c>
      <c r="L181" s="18">
        <v>3.5442999999999998</v>
      </c>
      <c r="M181" s="18">
        <v>0.04</v>
      </c>
      <c r="N181" s="18">
        <v>0.14436637168141594</v>
      </c>
      <c r="O181" s="18">
        <v>20.937345132743367</v>
      </c>
      <c r="P181" s="18">
        <v>17.672920353982303</v>
      </c>
      <c r="Q181" s="18">
        <v>9.9742247787610623</v>
      </c>
      <c r="R181" s="18">
        <v>0.11256637168141595</v>
      </c>
    </row>
    <row r="182" spans="1:19" s="2" customFormat="1" ht="13.8">
      <c r="A182" s="8">
        <v>41722</v>
      </c>
      <c r="B182" s="9">
        <v>0.48289351851851853</v>
      </c>
      <c r="C182" s="18">
        <v>2</v>
      </c>
      <c r="D182" s="18">
        <v>1220</v>
      </c>
      <c r="E182" s="18">
        <v>25</v>
      </c>
      <c r="F182" s="18">
        <v>121</v>
      </c>
      <c r="G182" s="17">
        <f t="shared" si="2"/>
        <v>0.25925925925925924</v>
      </c>
      <c r="H182" s="18">
        <v>1.27</v>
      </c>
      <c r="I182" s="18">
        <v>4.761E-2</v>
      </c>
      <c r="J182" s="18">
        <v>7.45E-3</v>
      </c>
      <c r="K182" s="18">
        <v>6.28E-3</v>
      </c>
      <c r="L182" s="18">
        <v>3.9870800000000002</v>
      </c>
      <c r="M182" s="18">
        <v>0.04</v>
      </c>
      <c r="N182" s="18">
        <v>0.11921244094488188</v>
      </c>
      <c r="O182" s="18">
        <v>18.654330708661416</v>
      </c>
      <c r="P182" s="18">
        <v>15.72472440944882</v>
      </c>
      <c r="Q182" s="18">
        <v>9.9833971653543312</v>
      </c>
      <c r="R182" s="18">
        <v>0.10015748031496063</v>
      </c>
      <c r="S182" s="1"/>
    </row>
    <row r="183" spans="1:19" ht="13.8">
      <c r="A183" s="8">
        <v>41723</v>
      </c>
      <c r="B183" s="9">
        <v>0.48290509259259262</v>
      </c>
      <c r="C183" s="18">
        <v>2</v>
      </c>
      <c r="D183" s="18">
        <v>1231</v>
      </c>
      <c r="E183" s="18">
        <v>25</v>
      </c>
      <c r="F183" s="18">
        <v>121</v>
      </c>
      <c r="G183" s="17">
        <f t="shared" si="2"/>
        <v>0.25925925925925924</v>
      </c>
      <c r="H183" s="18">
        <v>1.43</v>
      </c>
      <c r="I183" s="18">
        <v>4.4650000000000002E-2</v>
      </c>
      <c r="J183" s="18">
        <v>7.0400000000000003E-3</v>
      </c>
      <c r="K183" s="18">
        <v>5.94E-3</v>
      </c>
      <c r="L183" s="18">
        <v>4.5059500000000003</v>
      </c>
      <c r="M183" s="18">
        <v>0.04</v>
      </c>
      <c r="N183" s="18">
        <v>9.9291608391608402E-2</v>
      </c>
      <c r="O183" s="18">
        <v>15.655384615384616</v>
      </c>
      <c r="P183" s="18">
        <v>13.20923076923077</v>
      </c>
      <c r="Q183" s="18">
        <v>10.020224475524477</v>
      </c>
      <c r="R183" s="18">
        <v>8.8951048951048967E-2</v>
      </c>
      <c r="S183" s="2"/>
    </row>
    <row r="184" spans="1:19" s="2" customFormat="1" ht="13.8">
      <c r="A184" s="8">
        <v>41724</v>
      </c>
      <c r="B184" s="9">
        <v>0.48291666666666666</v>
      </c>
      <c r="C184" s="18">
        <v>2</v>
      </c>
      <c r="D184" s="18">
        <v>1213</v>
      </c>
      <c r="E184" s="18">
        <v>25</v>
      </c>
      <c r="F184" s="18">
        <v>133</v>
      </c>
      <c r="G184" s="17">
        <f t="shared" si="2"/>
        <v>0.40740740740740738</v>
      </c>
      <c r="H184" s="18">
        <v>1.74</v>
      </c>
      <c r="I184" s="18">
        <v>5.0990000000000001E-2</v>
      </c>
      <c r="J184" s="18">
        <v>7.7099999999999998E-3</v>
      </c>
      <c r="K184" s="18">
        <v>6.1999999999999998E-3</v>
      </c>
      <c r="L184" s="18">
        <v>5.4807300000000003</v>
      </c>
      <c r="M184" s="18">
        <v>0.04</v>
      </c>
      <c r="N184" s="18">
        <v>9.318862068965518E-2</v>
      </c>
      <c r="O184" s="18">
        <v>14.090689655172415</v>
      </c>
      <c r="P184" s="18">
        <v>11.331034482758621</v>
      </c>
      <c r="Q184" s="18">
        <v>10.016506551724138</v>
      </c>
      <c r="R184" s="18">
        <v>7.3103448275862071E-2</v>
      </c>
    </row>
    <row r="185" spans="1:19" s="2" customFormat="1" ht="13.8">
      <c r="A185" s="8">
        <v>41725</v>
      </c>
      <c r="B185" s="9">
        <v>0.48292824074074076</v>
      </c>
      <c r="C185" s="18">
        <v>2</v>
      </c>
      <c r="D185" s="18">
        <v>1213</v>
      </c>
      <c r="E185" s="18">
        <v>25</v>
      </c>
      <c r="F185" s="18">
        <v>133</v>
      </c>
      <c r="G185" s="17">
        <f t="shared" si="2"/>
        <v>0.40740740740740738</v>
      </c>
      <c r="H185" s="18">
        <v>1.67</v>
      </c>
      <c r="I185" s="18">
        <v>6.1179999999999998E-2</v>
      </c>
      <c r="J185" s="18">
        <v>8.77E-3</v>
      </c>
      <c r="K185" s="18">
        <v>6.9899999999999997E-3</v>
      </c>
      <c r="L185" s="18">
        <v>5.2348600000000003</v>
      </c>
      <c r="M185" s="18">
        <v>0.05</v>
      </c>
      <c r="N185" s="18">
        <v>0.11649844311377247</v>
      </c>
      <c r="O185" s="18">
        <v>16.699760479041917</v>
      </c>
      <c r="P185" s="18">
        <v>13.310299401197604</v>
      </c>
      <c r="Q185" s="18">
        <v>9.9681765269461096</v>
      </c>
      <c r="R185" s="18">
        <v>9.5209580838323371E-2</v>
      </c>
      <c r="S185" s="1"/>
    </row>
    <row r="186" spans="1:19" s="2" customFormat="1" ht="13.8">
      <c r="A186" s="8">
        <v>41726</v>
      </c>
      <c r="B186" s="9">
        <v>0.48293981481481479</v>
      </c>
      <c r="C186" s="18">
        <v>2</v>
      </c>
      <c r="D186" s="18">
        <v>1326</v>
      </c>
      <c r="E186" s="18">
        <v>25</v>
      </c>
      <c r="F186" s="18">
        <v>111</v>
      </c>
      <c r="G186" s="17">
        <f t="shared" si="2"/>
        <v>0.13580246913580246</v>
      </c>
      <c r="H186" s="18">
        <v>1.28</v>
      </c>
      <c r="I186" s="18">
        <v>6.2199999999999998E-2</v>
      </c>
      <c r="J186" s="18">
        <v>8.7600000000000004E-3</v>
      </c>
      <c r="K186" s="18">
        <v>7.45E-3</v>
      </c>
      <c r="L186" s="18">
        <v>4.0205000000000002</v>
      </c>
      <c r="M186" s="18">
        <v>0.05</v>
      </c>
      <c r="N186" s="18">
        <v>0.15452812499999999</v>
      </c>
      <c r="O186" s="18">
        <v>21.763124999999999</v>
      </c>
      <c r="P186" s="18">
        <v>18.508593749999999</v>
      </c>
      <c r="Q186" s="18">
        <v>9.9884296875000018</v>
      </c>
      <c r="R186" s="18">
        <v>0.12421875</v>
      </c>
      <c r="S186" s="1"/>
    </row>
    <row r="187" spans="1:19" s="2" customFormat="1" ht="13.8">
      <c r="A187" s="8">
        <v>41727</v>
      </c>
      <c r="B187" s="9">
        <v>0.48295138888888894</v>
      </c>
      <c r="C187" s="18">
        <v>2</v>
      </c>
      <c r="D187" s="18">
        <v>1055</v>
      </c>
      <c r="E187" s="18">
        <v>25</v>
      </c>
      <c r="F187" s="18">
        <v>122</v>
      </c>
      <c r="G187" s="17">
        <f t="shared" si="2"/>
        <v>0.27160493827160492</v>
      </c>
      <c r="H187" s="18">
        <v>1.1499999999999999</v>
      </c>
      <c r="I187" s="18">
        <v>4.9419999999999999E-2</v>
      </c>
      <c r="J187" s="18">
        <v>7.0000000000000001E-3</v>
      </c>
      <c r="K187" s="18">
        <v>6.9499999999999996E-3</v>
      </c>
      <c r="L187" s="18">
        <v>3.6146400000000001</v>
      </c>
      <c r="M187" s="18">
        <v>0.04</v>
      </c>
      <c r="N187" s="18">
        <v>0.13665704347826088</v>
      </c>
      <c r="O187" s="18">
        <v>19.356521739130439</v>
      </c>
      <c r="P187" s="18">
        <v>19.218260869565217</v>
      </c>
      <c r="Q187" s="18">
        <v>9.9952653913043488</v>
      </c>
      <c r="R187" s="18">
        <v>0.11060869565217393</v>
      </c>
      <c r="S187" s="1"/>
    </row>
    <row r="188" spans="1:19" s="2" customFormat="1" ht="13.8">
      <c r="A188" s="8">
        <v>41728</v>
      </c>
      <c r="B188" s="9">
        <v>0.48296296296296298</v>
      </c>
      <c r="C188" s="18">
        <v>2</v>
      </c>
      <c r="D188" s="18">
        <v>1061</v>
      </c>
      <c r="E188" s="18">
        <v>25</v>
      </c>
      <c r="F188" s="18">
        <v>151</v>
      </c>
      <c r="G188" s="17">
        <f t="shared" si="2"/>
        <v>0.62962962962962965</v>
      </c>
      <c r="H188" s="18">
        <v>1.69</v>
      </c>
      <c r="I188" s="18">
        <v>5.8540000000000002E-2</v>
      </c>
      <c r="J188" s="18">
        <v>7.8799999999999999E-3</v>
      </c>
      <c r="K188" s="18">
        <v>8.6999999999999994E-3</v>
      </c>
      <c r="L188" s="18">
        <v>5.3004800000000003</v>
      </c>
      <c r="M188" s="18">
        <v>0.04</v>
      </c>
      <c r="N188" s="18">
        <v>0.11015218934911244</v>
      </c>
      <c r="O188" s="18">
        <v>14.827455621301775</v>
      </c>
      <c r="P188" s="18">
        <v>16.370414201183429</v>
      </c>
      <c r="Q188" s="18">
        <v>9.9736842603550304</v>
      </c>
      <c r="R188" s="18">
        <v>7.5266272189349115E-2</v>
      </c>
      <c r="S188" s="1"/>
    </row>
    <row r="189" spans="1:19" s="2" customFormat="1" ht="13.8">
      <c r="A189" s="8">
        <v>41729</v>
      </c>
      <c r="B189" s="9">
        <v>0.48297453703703702</v>
      </c>
      <c r="C189" s="18">
        <v>2</v>
      </c>
      <c r="D189" s="18">
        <v>1606</v>
      </c>
      <c r="E189" s="18">
        <v>25</v>
      </c>
      <c r="F189" s="18">
        <v>126</v>
      </c>
      <c r="G189" s="17">
        <f t="shared" si="2"/>
        <v>0.32098765432098764</v>
      </c>
      <c r="H189" s="18">
        <v>1.88</v>
      </c>
      <c r="I189" s="18">
        <v>8.992E-2</v>
      </c>
      <c r="J189" s="18">
        <v>1.187E-2</v>
      </c>
      <c r="K189" s="18">
        <v>1.298E-2</v>
      </c>
      <c r="L189" s="18">
        <v>5.88863</v>
      </c>
      <c r="M189" s="18">
        <v>0.06</v>
      </c>
      <c r="N189" s="18">
        <v>0.15209872340425534</v>
      </c>
      <c r="O189" s="18">
        <v>20.077978723404257</v>
      </c>
      <c r="P189" s="18">
        <v>21.955531914893619</v>
      </c>
      <c r="Q189" s="18">
        <v>9.9605550000000012</v>
      </c>
      <c r="R189" s="18">
        <v>0.10148936170212766</v>
      </c>
      <c r="S189" s="1"/>
    </row>
    <row r="190" spans="1:19" s="2" customFormat="1" ht="13.8">
      <c r="A190" s="8">
        <v>41730</v>
      </c>
      <c r="B190" s="9">
        <v>0.48298611111111112</v>
      </c>
      <c r="C190" s="18">
        <v>2</v>
      </c>
      <c r="D190" s="18">
        <v>1479</v>
      </c>
      <c r="E190" s="18">
        <v>25</v>
      </c>
      <c r="F190" s="18">
        <v>124</v>
      </c>
      <c r="G190" s="17">
        <f t="shared" si="2"/>
        <v>0.29629629629629628</v>
      </c>
      <c r="H190" s="18">
        <v>1.35</v>
      </c>
      <c r="I190" s="18">
        <v>7.7619999999999995E-2</v>
      </c>
      <c r="J190" s="18">
        <v>1.197E-2</v>
      </c>
      <c r="K190" s="18">
        <v>1.192E-2</v>
      </c>
      <c r="L190" s="18">
        <v>4.2247599999999998</v>
      </c>
      <c r="M190" s="18">
        <v>0.06</v>
      </c>
      <c r="N190" s="18">
        <v>0.18283822222222221</v>
      </c>
      <c r="O190" s="18">
        <v>28.195999999999998</v>
      </c>
      <c r="P190" s="18">
        <v>28.07822222222222</v>
      </c>
      <c r="Q190" s="18">
        <v>9.9516568888888877</v>
      </c>
      <c r="R190" s="18">
        <v>0.14133333333333331</v>
      </c>
      <c r="S190" s="1"/>
    </row>
    <row r="191" spans="1:19" s="2" customFormat="1" ht="13.8">
      <c r="A191" s="8">
        <v>41731</v>
      </c>
      <c r="B191" s="9">
        <v>0.48299768518518515</v>
      </c>
      <c r="C191" s="18">
        <v>2</v>
      </c>
      <c r="D191" s="18">
        <v>1479</v>
      </c>
      <c r="E191" s="18">
        <v>25</v>
      </c>
      <c r="F191" s="18">
        <v>119</v>
      </c>
      <c r="G191" s="17">
        <f t="shared" si="2"/>
        <v>0.23456790123456789</v>
      </c>
      <c r="H191" s="18">
        <v>1.1499999999999999</v>
      </c>
      <c r="I191" s="18">
        <v>5.6840000000000002E-2</v>
      </c>
      <c r="J191" s="18">
        <v>1.069E-2</v>
      </c>
      <c r="K191" s="18">
        <v>1.0330000000000001E-2</v>
      </c>
      <c r="L191" s="18">
        <v>3.5870000000000002</v>
      </c>
      <c r="M191" s="18">
        <v>0.06</v>
      </c>
      <c r="N191" s="18">
        <v>0.15717495652173916</v>
      </c>
      <c r="O191" s="18">
        <v>29.560173913043482</v>
      </c>
      <c r="P191" s="18">
        <v>28.564695652173917</v>
      </c>
      <c r="Q191" s="18">
        <v>9.9188347826086964</v>
      </c>
      <c r="R191" s="18">
        <v>0.16591304347826089</v>
      </c>
    </row>
    <row r="192" spans="1:19" s="2" customFormat="1" ht="13.8">
      <c r="A192" s="8">
        <v>41732</v>
      </c>
      <c r="B192" s="9">
        <v>0.48300925925925925</v>
      </c>
      <c r="C192" s="18">
        <v>2</v>
      </c>
      <c r="D192" s="18">
        <v>1476</v>
      </c>
      <c r="E192" s="18">
        <v>25</v>
      </c>
      <c r="F192" s="18">
        <v>119</v>
      </c>
      <c r="G192" s="17">
        <f t="shared" si="2"/>
        <v>0.23456790123456789</v>
      </c>
      <c r="H192" s="18">
        <v>1.2</v>
      </c>
      <c r="I192" s="18">
        <v>5.1409999999999997E-2</v>
      </c>
      <c r="J192" s="18">
        <v>9.8899999999999995E-3</v>
      </c>
      <c r="K192" s="18">
        <v>9.5600000000000008E-3</v>
      </c>
      <c r="L192" s="18">
        <v>3.76064</v>
      </c>
      <c r="M192" s="18">
        <v>0.05</v>
      </c>
      <c r="N192" s="18">
        <v>0.13623650000000001</v>
      </c>
      <c r="O192" s="18">
        <v>26.208500000000001</v>
      </c>
      <c r="P192" s="18">
        <v>25.334000000000003</v>
      </c>
      <c r="Q192" s="18">
        <v>9.9656960000000012</v>
      </c>
      <c r="R192" s="18">
        <v>0.13250000000000001</v>
      </c>
    </row>
    <row r="193" spans="1:19" ht="13.8">
      <c r="A193" s="8">
        <v>41733</v>
      </c>
      <c r="B193" s="9">
        <v>0.48302083333333329</v>
      </c>
      <c r="C193" s="18">
        <v>2</v>
      </c>
      <c r="D193" s="18">
        <v>1189</v>
      </c>
      <c r="E193" s="18">
        <v>25</v>
      </c>
      <c r="F193" s="18">
        <v>126</v>
      </c>
      <c r="G193" s="17">
        <f t="shared" si="2"/>
        <v>0.32098765432098764</v>
      </c>
      <c r="H193" s="18">
        <v>1.22</v>
      </c>
      <c r="I193" s="18">
        <v>4.5010000000000001E-2</v>
      </c>
      <c r="J193" s="18">
        <v>7.77E-3</v>
      </c>
      <c r="K193" s="18">
        <v>7.1199999999999996E-3</v>
      </c>
      <c r="L193" s="18">
        <v>3.8363</v>
      </c>
      <c r="M193" s="18">
        <v>0.04</v>
      </c>
      <c r="N193" s="18">
        <v>0.11732114754098361</v>
      </c>
      <c r="O193" s="18">
        <v>20.252950819672133</v>
      </c>
      <c r="P193" s="18">
        <v>18.558688524590163</v>
      </c>
      <c r="Q193" s="18">
        <v>9.9995360655737713</v>
      </c>
      <c r="R193" s="18">
        <v>0.10426229508196722</v>
      </c>
      <c r="S193" s="2"/>
    </row>
    <row r="194" spans="1:19" s="2" customFormat="1" ht="13.8">
      <c r="A194" s="8">
        <v>41734</v>
      </c>
      <c r="B194" s="9">
        <v>0.48303240740740744</v>
      </c>
      <c r="C194" s="18">
        <v>2</v>
      </c>
      <c r="D194" s="18">
        <v>1189</v>
      </c>
      <c r="E194" s="18">
        <v>25</v>
      </c>
      <c r="F194" s="18">
        <v>126</v>
      </c>
      <c r="G194" s="17">
        <f t="shared" si="2"/>
        <v>0.32098765432098764</v>
      </c>
      <c r="H194" s="18">
        <v>1.38</v>
      </c>
      <c r="I194" s="18">
        <v>5.0220000000000001E-2</v>
      </c>
      <c r="J194" s="18">
        <v>7.8399999999999997E-3</v>
      </c>
      <c r="K194" s="18">
        <v>6.9499999999999996E-3</v>
      </c>
      <c r="L194" s="18">
        <v>4.3198400000000001</v>
      </c>
      <c r="M194" s="18">
        <v>0.04</v>
      </c>
      <c r="N194" s="18">
        <v>0.11572434782608697</v>
      </c>
      <c r="O194" s="18">
        <v>18.06608695652174</v>
      </c>
      <c r="P194" s="18">
        <v>16.015217391304347</v>
      </c>
      <c r="Q194" s="18">
        <v>9.9544139130434797</v>
      </c>
      <c r="R194" s="18">
        <v>9.2173913043478273E-2</v>
      </c>
    </row>
    <row r="195" spans="1:19" s="2" customFormat="1" ht="13.8">
      <c r="A195" s="8">
        <v>41735</v>
      </c>
      <c r="B195" s="9">
        <v>0.48304398148148148</v>
      </c>
      <c r="C195" s="18">
        <v>2</v>
      </c>
      <c r="D195" s="18">
        <v>1130</v>
      </c>
      <c r="E195" s="18">
        <v>25</v>
      </c>
      <c r="F195" s="18">
        <v>111</v>
      </c>
      <c r="G195" s="17">
        <f t="shared" si="2"/>
        <v>0.13580246913580246</v>
      </c>
      <c r="H195" s="18">
        <v>1.05</v>
      </c>
      <c r="I195" s="18">
        <v>4.5249999999999999E-2</v>
      </c>
      <c r="J195" s="18">
        <v>7.1300000000000001E-3</v>
      </c>
      <c r="K195" s="18">
        <v>5.8999999999999999E-3</v>
      </c>
      <c r="L195" s="18">
        <v>3.2918500000000002</v>
      </c>
      <c r="M195" s="18">
        <v>0.04</v>
      </c>
      <c r="N195" s="18">
        <v>0.13704285714285713</v>
      </c>
      <c r="O195" s="18">
        <v>21.593714285714285</v>
      </c>
      <c r="P195" s="18">
        <v>17.868571428571428</v>
      </c>
      <c r="Q195" s="18">
        <v>9.9696028571428581</v>
      </c>
      <c r="R195" s="18">
        <v>0.12114285714285715</v>
      </c>
      <c r="S195" s="1"/>
    </row>
    <row r="196" spans="1:19" s="2" customFormat="1" ht="13.8">
      <c r="A196" s="8">
        <v>41736</v>
      </c>
      <c r="B196" s="9">
        <v>0.48305555555555557</v>
      </c>
      <c r="C196" s="18">
        <v>2</v>
      </c>
      <c r="D196" s="18">
        <v>1130</v>
      </c>
      <c r="E196" s="18">
        <v>25</v>
      </c>
      <c r="F196" s="18">
        <v>117</v>
      </c>
      <c r="G196" s="17">
        <f t="shared" si="2"/>
        <v>0.20987654320987653</v>
      </c>
      <c r="H196" s="18">
        <v>1.1000000000000001</v>
      </c>
      <c r="I196" s="18">
        <v>4.2430000000000002E-2</v>
      </c>
      <c r="J196" s="18">
        <v>7.1999999999999998E-3</v>
      </c>
      <c r="K196" s="18">
        <v>5.96E-3</v>
      </c>
      <c r="L196" s="18">
        <v>3.4605000000000001</v>
      </c>
      <c r="M196" s="18">
        <v>0.04</v>
      </c>
      <c r="N196" s="18">
        <v>0.12266127272727272</v>
      </c>
      <c r="O196" s="18">
        <v>20.814545454545453</v>
      </c>
      <c r="P196" s="18">
        <v>17.229818181818182</v>
      </c>
      <c r="Q196" s="18">
        <v>10.003990909090909</v>
      </c>
      <c r="R196" s="18">
        <v>0.11563636363636363</v>
      </c>
    </row>
    <row r="197" spans="1:19" s="2" customFormat="1" ht="13.8">
      <c r="A197" s="6">
        <v>41737</v>
      </c>
      <c r="B197" s="7">
        <v>0.48306712962962961</v>
      </c>
      <c r="C197" s="28">
        <v>2</v>
      </c>
      <c r="D197" s="17">
        <v>904</v>
      </c>
      <c r="E197" s="17">
        <v>25</v>
      </c>
      <c r="F197" s="17">
        <v>111</v>
      </c>
      <c r="G197" s="17">
        <f t="shared" ref="G197:G260" si="3">(F197-$F$2257)/($F$2256-$F$2257)</f>
        <v>0.13580246913580246</v>
      </c>
      <c r="H197" s="17">
        <v>0.87</v>
      </c>
      <c r="I197" s="17">
        <v>3.3680000000000002E-2</v>
      </c>
      <c r="J197" s="17">
        <v>5.28E-3</v>
      </c>
      <c r="K197" s="17">
        <v>4.4099999999999999E-3</v>
      </c>
      <c r="L197" s="17">
        <v>2.7363</v>
      </c>
      <c r="M197" s="17">
        <v>0.03</v>
      </c>
      <c r="N197" s="17">
        <v>0.12310620689655175</v>
      </c>
      <c r="O197" s="17">
        <v>19.299310344827585</v>
      </c>
      <c r="P197" s="17">
        <v>16.119310344827586</v>
      </c>
      <c r="Q197" s="17">
        <v>10.00164827586207</v>
      </c>
      <c r="R197" s="17">
        <v>0.10965517241379311</v>
      </c>
    </row>
    <row r="198" spans="1:19" s="2" customFormat="1" ht="13.8">
      <c r="A198" s="8">
        <v>41738</v>
      </c>
      <c r="B198" s="9">
        <v>0.4830787037037037</v>
      </c>
      <c r="C198" s="18">
        <v>2</v>
      </c>
      <c r="D198" s="18">
        <v>1156</v>
      </c>
      <c r="E198" s="18">
        <v>25</v>
      </c>
      <c r="F198" s="18">
        <v>111</v>
      </c>
      <c r="G198" s="17">
        <f t="shared" si="3"/>
        <v>0.13580246913580246</v>
      </c>
      <c r="H198" s="18">
        <v>1.1399999999999999</v>
      </c>
      <c r="I198" s="18">
        <v>4.521E-2</v>
      </c>
      <c r="J198" s="18">
        <v>6.8100000000000001E-3</v>
      </c>
      <c r="K198" s="18">
        <v>5.5399999999999998E-3</v>
      </c>
      <c r="L198" s="18">
        <v>3.59314</v>
      </c>
      <c r="M198" s="18">
        <v>0.04</v>
      </c>
      <c r="N198" s="18">
        <v>0.12611210526315791</v>
      </c>
      <c r="O198" s="18">
        <v>18.996315789473684</v>
      </c>
      <c r="P198" s="18">
        <v>15.453684210526317</v>
      </c>
      <c r="Q198" s="18">
        <v>10.022969473684212</v>
      </c>
      <c r="R198" s="18">
        <v>0.11157894736842107</v>
      </c>
    </row>
    <row r="199" spans="1:19" s="2" customFormat="1" ht="13.8">
      <c r="A199" s="6">
        <v>41739</v>
      </c>
      <c r="B199" s="7">
        <v>0.48309027777777774</v>
      </c>
      <c r="C199" s="28">
        <v>2</v>
      </c>
      <c r="D199" s="17">
        <v>1046</v>
      </c>
      <c r="E199" s="17">
        <v>25</v>
      </c>
      <c r="F199" s="17">
        <v>105</v>
      </c>
      <c r="G199" s="17">
        <f t="shared" si="3"/>
        <v>6.1728395061728392E-2</v>
      </c>
      <c r="H199" s="17">
        <v>0.91</v>
      </c>
      <c r="I199" s="17">
        <v>4.0280000000000003E-2</v>
      </c>
      <c r="J199" s="17">
        <v>5.8999999999999999E-3</v>
      </c>
      <c r="K199" s="17">
        <v>4.6600000000000001E-3</v>
      </c>
      <c r="L199" s="17">
        <v>2.8500399999999999</v>
      </c>
      <c r="M199" s="17">
        <v>0.03</v>
      </c>
      <c r="N199" s="17">
        <v>0.14075868131868133</v>
      </c>
      <c r="O199" s="17">
        <v>20.617582417582419</v>
      </c>
      <c r="P199" s="17">
        <v>16.284395604395602</v>
      </c>
      <c r="Q199" s="17">
        <v>9.9594804395604388</v>
      </c>
      <c r="R199" s="17">
        <v>0.10483516483516483</v>
      </c>
    </row>
    <row r="200" spans="1:19" s="2" customFormat="1" ht="13.8">
      <c r="A200" s="6">
        <v>41740</v>
      </c>
      <c r="B200" s="7">
        <v>0.48310185185185189</v>
      </c>
      <c r="C200" s="28">
        <v>2</v>
      </c>
      <c r="D200" s="17">
        <v>870</v>
      </c>
      <c r="E200" s="17">
        <v>26</v>
      </c>
      <c r="F200" s="17">
        <v>104</v>
      </c>
      <c r="G200" s="17">
        <f t="shared" si="3"/>
        <v>4.9382716049382713E-2</v>
      </c>
      <c r="H200" s="17">
        <v>0.74</v>
      </c>
      <c r="I200" s="17">
        <v>3.2370000000000003E-2</v>
      </c>
      <c r="J200" s="17">
        <v>4.7000000000000002E-3</v>
      </c>
      <c r="K200" s="17">
        <v>3.7100000000000002E-3</v>
      </c>
      <c r="L200" s="17">
        <v>2.3327</v>
      </c>
      <c r="M200" s="17">
        <v>0.03</v>
      </c>
      <c r="N200" s="17">
        <v>0.13910351351351355</v>
      </c>
      <c r="O200" s="17">
        <v>20.197297297297297</v>
      </c>
      <c r="P200" s="17">
        <v>15.942972972972974</v>
      </c>
      <c r="Q200" s="17">
        <v>10.024305405405405</v>
      </c>
      <c r="R200" s="17">
        <v>0.12891891891891891</v>
      </c>
    </row>
    <row r="201" spans="1:19" s="2" customFormat="1" ht="13.8">
      <c r="A201" s="5">
        <v>41741</v>
      </c>
      <c r="B201" s="4">
        <v>0.48311342592592593</v>
      </c>
      <c r="C201" s="29">
        <v>2</v>
      </c>
      <c r="D201" s="17">
        <v>811</v>
      </c>
      <c r="E201" s="17">
        <v>26</v>
      </c>
      <c r="F201" s="17">
        <v>105</v>
      </c>
      <c r="G201" s="17">
        <f t="shared" si="3"/>
        <v>6.1728395061728392E-2</v>
      </c>
      <c r="H201" s="30">
        <v>0.74</v>
      </c>
      <c r="I201" s="17">
        <v>3.0349999999999999E-2</v>
      </c>
      <c r="J201" s="17">
        <v>4.2300000000000003E-3</v>
      </c>
      <c r="K201" s="17">
        <v>3.2399999999999998E-3</v>
      </c>
      <c r="L201" s="17">
        <v>2.3120400000000001</v>
      </c>
      <c r="M201" s="17">
        <v>0.02</v>
      </c>
      <c r="N201" s="17">
        <v>0.13042297297297298</v>
      </c>
      <c r="O201" s="17">
        <v>18.177567567567568</v>
      </c>
      <c r="P201" s="17">
        <v>13.923243243243242</v>
      </c>
      <c r="Q201" s="17">
        <v>9.9355232432432441</v>
      </c>
      <c r="R201" s="17">
        <v>8.5945945945945956E-2</v>
      </c>
    </row>
    <row r="202" spans="1:19" s="2" customFormat="1" ht="13.8">
      <c r="A202" s="6">
        <v>41742</v>
      </c>
      <c r="B202" s="7">
        <v>0.48312500000000003</v>
      </c>
      <c r="C202" s="28">
        <v>2</v>
      </c>
      <c r="D202" s="17">
        <v>764</v>
      </c>
      <c r="E202" s="17">
        <v>26</v>
      </c>
      <c r="F202" s="17">
        <v>105</v>
      </c>
      <c r="G202" s="17">
        <f t="shared" si="3"/>
        <v>6.1728395061728392E-2</v>
      </c>
      <c r="H202" s="17">
        <v>0.64</v>
      </c>
      <c r="I202" s="17">
        <v>3.1989999999999998E-2</v>
      </c>
      <c r="J202" s="17">
        <v>4.28E-3</v>
      </c>
      <c r="K202" s="17">
        <v>3.1800000000000001E-3</v>
      </c>
      <c r="L202" s="17">
        <v>2.0198299999999998</v>
      </c>
      <c r="M202" s="17">
        <v>0.02</v>
      </c>
      <c r="N202" s="17">
        <v>0.1589503125</v>
      </c>
      <c r="O202" s="17">
        <v>21.266249999999999</v>
      </c>
      <c r="P202" s="17">
        <v>15.800625</v>
      </c>
      <c r="Q202" s="17">
        <v>10.036030312499999</v>
      </c>
      <c r="R202" s="17">
        <v>9.9375000000000005E-2</v>
      </c>
    </row>
    <row r="203" spans="1:19" s="2" customFormat="1" ht="13.8">
      <c r="A203" s="6">
        <v>41743</v>
      </c>
      <c r="B203" s="7">
        <v>0.48313657407407407</v>
      </c>
      <c r="C203" s="28">
        <v>2</v>
      </c>
      <c r="D203" s="17">
        <v>813</v>
      </c>
      <c r="E203" s="17">
        <v>26</v>
      </c>
      <c r="F203" s="17">
        <v>105</v>
      </c>
      <c r="G203" s="17">
        <f t="shared" si="3"/>
        <v>6.1728395061728392E-2</v>
      </c>
      <c r="H203" s="17">
        <v>0.62</v>
      </c>
      <c r="I203" s="17">
        <v>3.3459999999999997E-2</v>
      </c>
      <c r="J203" s="17">
        <v>4.7200000000000002E-3</v>
      </c>
      <c r="K203" s="17">
        <v>3.48E-3</v>
      </c>
      <c r="L203" s="17">
        <v>1.9279299999999999</v>
      </c>
      <c r="M203" s="17">
        <v>0.03</v>
      </c>
      <c r="N203" s="17">
        <v>0.17161741935483871</v>
      </c>
      <c r="O203" s="17">
        <v>24.209032258064518</v>
      </c>
      <c r="P203" s="17">
        <v>17.849032258064515</v>
      </c>
      <c r="Q203" s="17">
        <v>9.8884151612903217</v>
      </c>
      <c r="R203" s="17">
        <v>0.15387096774193548</v>
      </c>
      <c r="S203" s="1"/>
    </row>
    <row r="204" spans="1:19" s="2" customFormat="1" ht="13.8">
      <c r="A204" s="8">
        <v>41744</v>
      </c>
      <c r="B204" s="9">
        <v>0.48314814814814816</v>
      </c>
      <c r="C204" s="18">
        <v>2</v>
      </c>
      <c r="D204" s="18">
        <v>808</v>
      </c>
      <c r="E204" s="18">
        <v>26</v>
      </c>
      <c r="F204" s="18">
        <v>108</v>
      </c>
      <c r="G204" s="17">
        <f t="shared" si="3"/>
        <v>9.8765432098765427E-2</v>
      </c>
      <c r="H204" s="18">
        <v>0.65</v>
      </c>
      <c r="I204" s="18">
        <v>3.1309999999999998E-2</v>
      </c>
      <c r="J204" s="18">
        <v>4.5399999999999998E-3</v>
      </c>
      <c r="K204" s="18">
        <v>3.3400000000000001E-3</v>
      </c>
      <c r="L204" s="18">
        <v>2.0420600000000002</v>
      </c>
      <c r="M204" s="18">
        <v>0.03</v>
      </c>
      <c r="N204" s="18">
        <v>0.15317815384615383</v>
      </c>
      <c r="O204" s="18">
        <v>22.21107692307692</v>
      </c>
      <c r="P204" s="18">
        <v>16.340307692307693</v>
      </c>
      <c r="Q204" s="18">
        <v>9.9903858461538473</v>
      </c>
      <c r="R204" s="18">
        <v>0.14676923076923076</v>
      </c>
    </row>
    <row r="205" spans="1:19" s="2" customFormat="1" ht="13.8">
      <c r="A205" s="6">
        <v>41745</v>
      </c>
      <c r="B205" s="7">
        <v>0.4831597222222222</v>
      </c>
      <c r="C205" s="28">
        <v>2</v>
      </c>
      <c r="D205" s="17">
        <v>808</v>
      </c>
      <c r="E205" s="17">
        <v>26</v>
      </c>
      <c r="F205" s="17">
        <v>108</v>
      </c>
      <c r="G205" s="17">
        <f t="shared" si="3"/>
        <v>9.8765432098765427E-2</v>
      </c>
      <c r="H205" s="17">
        <v>0.78</v>
      </c>
      <c r="I205" s="17">
        <v>2.9749999999999999E-2</v>
      </c>
      <c r="J205" s="17">
        <v>4.1099999999999999E-3</v>
      </c>
      <c r="K205" s="17">
        <v>3.0200000000000001E-3</v>
      </c>
      <c r="L205" s="17">
        <v>2.4600499999999998</v>
      </c>
      <c r="M205" s="17">
        <v>0.02</v>
      </c>
      <c r="N205" s="17">
        <v>0.12128846153846153</v>
      </c>
      <c r="O205" s="17">
        <v>16.756153846153843</v>
      </c>
      <c r="P205" s="17">
        <v>12.312307692307693</v>
      </c>
      <c r="Q205" s="17">
        <v>10.029434615384615</v>
      </c>
      <c r="R205" s="17">
        <v>8.1538461538461546E-2</v>
      </c>
    </row>
    <row r="206" spans="1:19" s="2" customFormat="1" ht="13.8">
      <c r="A206" s="8">
        <v>41746</v>
      </c>
      <c r="B206" s="9">
        <v>0.48317129629629635</v>
      </c>
      <c r="C206" s="18">
        <v>2</v>
      </c>
      <c r="D206" s="18">
        <v>866</v>
      </c>
      <c r="E206" s="18">
        <v>26</v>
      </c>
      <c r="F206" s="18">
        <v>131</v>
      </c>
      <c r="G206" s="17">
        <f t="shared" si="3"/>
        <v>0.38271604938271603</v>
      </c>
      <c r="H206" s="18">
        <v>1.1399999999999999</v>
      </c>
      <c r="I206" s="18">
        <v>4.258E-2</v>
      </c>
      <c r="J206" s="18">
        <v>5.5100000000000001E-3</v>
      </c>
      <c r="K206" s="18">
        <v>4.2300000000000003E-3</v>
      </c>
      <c r="L206" s="18">
        <v>3.59721</v>
      </c>
      <c r="M206" s="18">
        <v>0.03</v>
      </c>
      <c r="N206" s="18">
        <v>0.11877578947368422</v>
      </c>
      <c r="O206" s="18">
        <v>15.37</v>
      </c>
      <c r="P206" s="18">
        <v>11.799473684210529</v>
      </c>
      <c r="Q206" s="18">
        <v>10.034322631578949</v>
      </c>
      <c r="R206" s="18">
        <v>8.3684210526315791E-2</v>
      </c>
      <c r="S206" s="1"/>
    </row>
    <row r="207" spans="1:19" s="2" customFormat="1" ht="13.8">
      <c r="A207" s="8">
        <v>41747</v>
      </c>
      <c r="B207" s="9">
        <v>0.48318287037037039</v>
      </c>
      <c r="C207" s="18">
        <v>2</v>
      </c>
      <c r="D207" s="18">
        <v>1080</v>
      </c>
      <c r="E207" s="18">
        <v>26</v>
      </c>
      <c r="F207" s="18">
        <v>126</v>
      </c>
      <c r="G207" s="17">
        <f t="shared" si="3"/>
        <v>0.32098765432098764</v>
      </c>
      <c r="H207" s="18">
        <v>1.29</v>
      </c>
      <c r="I207" s="18">
        <v>5.6230000000000002E-2</v>
      </c>
      <c r="J207" s="18">
        <v>7.5399999999999998E-3</v>
      </c>
      <c r="K207" s="18">
        <v>5.9500000000000004E-3</v>
      </c>
      <c r="L207" s="18">
        <v>4.0614499999999998</v>
      </c>
      <c r="M207" s="18">
        <v>0.04</v>
      </c>
      <c r="N207" s="18">
        <v>0.13861348837209303</v>
      </c>
      <c r="O207" s="18">
        <v>18.586976744186046</v>
      </c>
      <c r="P207" s="18">
        <v>14.667441860465118</v>
      </c>
      <c r="Q207" s="18">
        <v>10.011946511627908</v>
      </c>
      <c r="R207" s="18">
        <v>9.8604651162790699E-2</v>
      </c>
      <c r="S207" s="1"/>
    </row>
    <row r="208" spans="1:19" s="2" customFormat="1" ht="13.8">
      <c r="A208" s="8">
        <v>41748</v>
      </c>
      <c r="B208" s="9">
        <v>0.48319444444444443</v>
      </c>
      <c r="C208" s="18">
        <v>2</v>
      </c>
      <c r="D208" s="18">
        <v>1372</v>
      </c>
      <c r="E208" s="18">
        <v>26</v>
      </c>
      <c r="F208" s="18">
        <v>112</v>
      </c>
      <c r="G208" s="17">
        <f t="shared" si="3"/>
        <v>0.14814814814814814</v>
      </c>
      <c r="H208" s="18">
        <v>1.21</v>
      </c>
      <c r="I208" s="18">
        <v>5.7279999999999998E-2</v>
      </c>
      <c r="J208" s="18">
        <v>9.0200000000000002E-3</v>
      </c>
      <c r="K208" s="18">
        <v>7.1300000000000001E-3</v>
      </c>
      <c r="L208" s="18">
        <v>3.7993700000000001</v>
      </c>
      <c r="M208" s="18">
        <v>0.05</v>
      </c>
      <c r="N208" s="18">
        <v>0.15053752066115703</v>
      </c>
      <c r="O208" s="18">
        <v>23.705454545454547</v>
      </c>
      <c r="P208" s="18">
        <v>18.738347107438017</v>
      </c>
      <c r="Q208" s="18">
        <v>9.9851211570247944</v>
      </c>
      <c r="R208" s="18">
        <v>0.13140495867768598</v>
      </c>
      <c r="S208" s="1"/>
    </row>
    <row r="209" spans="1:19" s="2" customFormat="1" ht="13.8">
      <c r="A209" s="8">
        <v>41749</v>
      </c>
      <c r="B209" s="9">
        <v>0.48320601851851852</v>
      </c>
      <c r="C209" s="18">
        <v>2</v>
      </c>
      <c r="D209" s="18">
        <v>1210</v>
      </c>
      <c r="E209" s="18">
        <v>26</v>
      </c>
      <c r="F209" s="18">
        <v>107</v>
      </c>
      <c r="G209" s="17">
        <f t="shared" si="3"/>
        <v>8.6419753086419748E-2</v>
      </c>
      <c r="H209" s="18">
        <v>0.91</v>
      </c>
      <c r="I209" s="18">
        <v>3.857E-2</v>
      </c>
      <c r="J209" s="18">
        <v>7.3000000000000001E-3</v>
      </c>
      <c r="K209" s="18">
        <v>5.94E-3</v>
      </c>
      <c r="L209" s="18">
        <v>2.8467600000000002</v>
      </c>
      <c r="M209" s="18">
        <v>0.04</v>
      </c>
      <c r="N209" s="18">
        <v>0.13478307692307692</v>
      </c>
      <c r="O209" s="18">
        <v>25.509890109890108</v>
      </c>
      <c r="P209" s="18">
        <v>20.757362637362636</v>
      </c>
      <c r="Q209" s="18">
        <v>9.9480184615384619</v>
      </c>
      <c r="R209" s="18">
        <v>0.13978021978021979</v>
      </c>
      <c r="S209" s="1"/>
    </row>
    <row r="210" spans="1:19" s="2" customFormat="1" ht="13.8">
      <c r="A210" s="8">
        <v>41750</v>
      </c>
      <c r="B210" s="9">
        <v>0.48321759259259256</v>
      </c>
      <c r="C210" s="18">
        <v>2</v>
      </c>
      <c r="D210" s="18">
        <v>1210</v>
      </c>
      <c r="E210" s="18">
        <v>26</v>
      </c>
      <c r="F210" s="18">
        <v>107</v>
      </c>
      <c r="G210" s="17">
        <f t="shared" si="3"/>
        <v>8.6419753086419748E-2</v>
      </c>
      <c r="H210" s="18">
        <v>1.1000000000000001</v>
      </c>
      <c r="I210" s="18">
        <v>3.739E-2</v>
      </c>
      <c r="J210" s="18">
        <v>6.3200000000000001E-3</v>
      </c>
      <c r="K210" s="18">
        <v>5.7099999999999998E-3</v>
      </c>
      <c r="L210" s="18">
        <v>3.4563799999999998</v>
      </c>
      <c r="M210" s="18">
        <v>0.03</v>
      </c>
      <c r="N210" s="18">
        <v>0.10809109090909091</v>
      </c>
      <c r="O210" s="18">
        <v>18.270545454545452</v>
      </c>
      <c r="P210" s="18">
        <v>16.507090909090905</v>
      </c>
      <c r="Q210" s="18">
        <v>9.9920803636363633</v>
      </c>
      <c r="R210" s="18">
        <v>8.6727272727272722E-2</v>
      </c>
      <c r="S210" s="1"/>
    </row>
    <row r="211" spans="1:19" s="2" customFormat="1" ht="13.8">
      <c r="A211" s="6">
        <v>41751</v>
      </c>
      <c r="B211" s="7">
        <v>0.48322916666666665</v>
      </c>
      <c r="C211" s="28">
        <v>2</v>
      </c>
      <c r="D211" s="17">
        <v>799</v>
      </c>
      <c r="E211" s="17">
        <v>26</v>
      </c>
      <c r="F211" s="17">
        <v>111</v>
      </c>
      <c r="G211" s="17">
        <f t="shared" si="3"/>
        <v>0.13580246913580246</v>
      </c>
      <c r="H211" s="17">
        <v>0.88</v>
      </c>
      <c r="I211" s="17">
        <v>3.2190000000000003E-2</v>
      </c>
      <c r="J211" s="17">
        <v>4.3099999999999996E-3</v>
      </c>
      <c r="K211" s="17">
        <v>3.98E-3</v>
      </c>
      <c r="L211" s="17">
        <v>2.7519200000000001</v>
      </c>
      <c r="M211" s="17">
        <v>0.02</v>
      </c>
      <c r="N211" s="17">
        <v>0.11632295454545456</v>
      </c>
      <c r="O211" s="17">
        <v>15.574772727272725</v>
      </c>
      <c r="P211" s="17">
        <v>14.382272727272726</v>
      </c>
      <c r="Q211" s="17">
        <v>9.9444381818181817</v>
      </c>
      <c r="R211" s="17">
        <v>7.227272727272728E-2</v>
      </c>
      <c r="S211" s="1"/>
    </row>
    <row r="212" spans="1:19" s="2" customFormat="1" ht="13.8">
      <c r="A212" s="8">
        <v>41752</v>
      </c>
      <c r="B212" s="9">
        <v>0.48324074074074069</v>
      </c>
      <c r="C212" s="18">
        <v>2</v>
      </c>
      <c r="D212" s="18">
        <v>776</v>
      </c>
      <c r="E212" s="18">
        <v>26</v>
      </c>
      <c r="F212" s="18">
        <v>113</v>
      </c>
      <c r="G212" s="17">
        <f t="shared" si="3"/>
        <v>0.16049382716049382</v>
      </c>
      <c r="H212" s="18">
        <v>0.89</v>
      </c>
      <c r="I212" s="18">
        <v>3.6139999999999999E-2</v>
      </c>
      <c r="J212" s="18">
        <v>4.5399999999999998E-3</v>
      </c>
      <c r="K212" s="18">
        <v>4.3400000000000001E-3</v>
      </c>
      <c r="L212" s="18">
        <v>2.7909299999999999</v>
      </c>
      <c r="M212" s="18">
        <v>0.02</v>
      </c>
      <c r="N212" s="18">
        <v>0.1291294382022472</v>
      </c>
      <c r="O212" s="18">
        <v>16.221573033707863</v>
      </c>
      <c r="P212" s="18">
        <v>15.50696629213483</v>
      </c>
      <c r="Q212" s="18">
        <v>9.9720869662921352</v>
      </c>
      <c r="R212" s="18">
        <v>7.146067415730338E-2</v>
      </c>
      <c r="S212" s="1"/>
    </row>
    <row r="213" spans="1:19" s="2" customFormat="1" ht="13.8">
      <c r="A213" s="8">
        <v>41777</v>
      </c>
      <c r="B213" s="9">
        <v>0.48353009259259255</v>
      </c>
      <c r="C213" s="18">
        <v>2</v>
      </c>
      <c r="D213" s="18">
        <v>1006</v>
      </c>
      <c r="E213" s="18">
        <v>28</v>
      </c>
      <c r="F213" s="18">
        <v>106</v>
      </c>
      <c r="G213" s="17">
        <f t="shared" si="3"/>
        <v>7.407407407407407E-2</v>
      </c>
      <c r="H213" s="18">
        <v>0.6</v>
      </c>
      <c r="I213" s="18">
        <v>2.6579999999999999E-2</v>
      </c>
      <c r="J213" s="18">
        <v>5.4599999999999996E-3</v>
      </c>
      <c r="K213" s="18">
        <v>2.8700000000000002E-3</v>
      </c>
      <c r="L213" s="18">
        <v>1.8862399999999999</v>
      </c>
      <c r="M213" s="18">
        <v>0.03</v>
      </c>
      <c r="N213" s="18">
        <v>0.140874</v>
      </c>
      <c r="O213" s="18">
        <v>28.938000000000002</v>
      </c>
      <c r="P213" s="18">
        <v>15.211</v>
      </c>
      <c r="Q213" s="18">
        <v>9.9970720000000011</v>
      </c>
      <c r="R213" s="18">
        <v>0.159</v>
      </c>
      <c r="S213" s="1"/>
    </row>
    <row r="214" spans="1:19" s="2" customFormat="1" ht="13.8">
      <c r="A214" s="8">
        <v>41778</v>
      </c>
      <c r="B214" s="9">
        <v>0.4835416666666667</v>
      </c>
      <c r="C214" s="18">
        <v>2</v>
      </c>
      <c r="D214" s="18">
        <v>771</v>
      </c>
      <c r="E214" s="18">
        <v>28</v>
      </c>
      <c r="F214" s="18">
        <v>108</v>
      </c>
      <c r="G214" s="17">
        <f t="shared" si="3"/>
        <v>9.8765432098765427E-2</v>
      </c>
      <c r="H214" s="18">
        <v>0.61</v>
      </c>
      <c r="I214" s="18">
        <v>1.9910000000000001E-2</v>
      </c>
      <c r="J214" s="18">
        <v>3.7200000000000002E-3</v>
      </c>
      <c r="K214" s="18">
        <v>1.9400000000000001E-3</v>
      </c>
      <c r="L214" s="18">
        <v>1.9120299999999999</v>
      </c>
      <c r="M214" s="18">
        <v>0.02</v>
      </c>
      <c r="N214" s="18">
        <v>0.10379311475409837</v>
      </c>
      <c r="O214" s="18">
        <v>19.392786885245904</v>
      </c>
      <c r="P214" s="18">
        <v>10.113442622950821</v>
      </c>
      <c r="Q214" s="18">
        <v>9.9676318032786888</v>
      </c>
      <c r="R214" s="18">
        <v>0.10426229508196722</v>
      </c>
      <c r="S214" s="1"/>
    </row>
    <row r="215" spans="1:19" s="2" customFormat="1" ht="13.8">
      <c r="A215" s="8">
        <v>41779</v>
      </c>
      <c r="B215" s="9">
        <v>0.48355324074074074</v>
      </c>
      <c r="C215" s="18">
        <v>2</v>
      </c>
      <c r="D215" s="18">
        <v>771</v>
      </c>
      <c r="E215" s="18">
        <v>28</v>
      </c>
      <c r="F215" s="18">
        <v>130</v>
      </c>
      <c r="G215" s="17">
        <f t="shared" si="3"/>
        <v>0.37037037037037035</v>
      </c>
      <c r="H215" s="18">
        <v>0.97</v>
      </c>
      <c r="I215" s="18">
        <v>2.937E-2</v>
      </c>
      <c r="J215" s="18">
        <v>4.2599999999999999E-3</v>
      </c>
      <c r="K215" s="18">
        <v>2.3500000000000001E-3</v>
      </c>
      <c r="L215" s="18">
        <v>3.0524100000000001</v>
      </c>
      <c r="M215" s="18">
        <v>0.02</v>
      </c>
      <c r="N215" s="18">
        <v>9.6285154639175266E-2</v>
      </c>
      <c r="O215" s="18">
        <v>13.965773195876288</v>
      </c>
      <c r="P215" s="18">
        <v>7.7041237113402063</v>
      </c>
      <c r="Q215" s="18">
        <v>10.006869896907219</v>
      </c>
      <c r="R215" s="18">
        <v>6.5567010309278362E-2</v>
      </c>
      <c r="S215" s="1"/>
    </row>
    <row r="216" spans="1:19" s="2" customFormat="1" ht="13.8">
      <c r="A216" s="8">
        <v>41780</v>
      </c>
      <c r="B216" s="9">
        <v>0.48356481481481484</v>
      </c>
      <c r="C216" s="18">
        <v>2</v>
      </c>
      <c r="D216" s="18">
        <v>806</v>
      </c>
      <c r="E216" s="18">
        <v>28</v>
      </c>
      <c r="F216" s="18">
        <v>171</v>
      </c>
      <c r="G216" s="17">
        <f t="shared" si="3"/>
        <v>0.87654320987654322</v>
      </c>
      <c r="H216" s="18">
        <v>1.55</v>
      </c>
      <c r="I216" s="18">
        <v>4.8129999999999999E-2</v>
      </c>
      <c r="J216" s="18">
        <v>6.2700000000000004E-3</v>
      </c>
      <c r="K216" s="18">
        <v>3.63E-3</v>
      </c>
      <c r="L216" s="18">
        <v>4.8828899999999997</v>
      </c>
      <c r="M216" s="18">
        <v>0.04</v>
      </c>
      <c r="N216" s="18">
        <v>9.8744129032258071E-2</v>
      </c>
      <c r="O216" s="18">
        <v>12.863612903225807</v>
      </c>
      <c r="P216" s="18">
        <v>7.4473548387096775</v>
      </c>
      <c r="Q216" s="18">
        <v>10.017800129032258</v>
      </c>
      <c r="R216" s="18">
        <v>8.2064516129032261E-2</v>
      </c>
    </row>
    <row r="217" spans="1:19" s="2" customFormat="1" ht="13.8">
      <c r="A217" s="8">
        <v>41781</v>
      </c>
      <c r="B217" s="9">
        <v>0.48357638888888888</v>
      </c>
      <c r="C217" s="18">
        <v>2</v>
      </c>
      <c r="D217" s="18">
        <v>1192</v>
      </c>
      <c r="E217" s="18">
        <v>28</v>
      </c>
      <c r="F217" s="18">
        <v>163</v>
      </c>
      <c r="G217" s="17">
        <f t="shared" si="3"/>
        <v>0.77777777777777779</v>
      </c>
      <c r="H217" s="18">
        <v>2.23</v>
      </c>
      <c r="I217" s="18">
        <v>6.9449999999999998E-2</v>
      </c>
      <c r="J217" s="18">
        <v>9.5099999999999994E-3</v>
      </c>
      <c r="K217" s="18">
        <v>5.45E-3</v>
      </c>
      <c r="L217" s="18">
        <v>7.0240900000000002</v>
      </c>
      <c r="M217" s="18">
        <v>0.05</v>
      </c>
      <c r="N217" s="18">
        <v>9.903632286995516E-2</v>
      </c>
      <c r="O217" s="18">
        <v>13.561345291479819</v>
      </c>
      <c r="P217" s="18">
        <v>7.7717488789237663</v>
      </c>
      <c r="Q217" s="18">
        <v>10.01641533632287</v>
      </c>
      <c r="R217" s="18">
        <v>7.1300448430493282E-2</v>
      </c>
    </row>
    <row r="218" spans="1:19" s="2" customFormat="1" ht="13.8">
      <c r="A218" s="6">
        <v>41782</v>
      </c>
      <c r="B218" s="7">
        <v>0.48358796296296297</v>
      </c>
      <c r="C218" s="28">
        <v>2</v>
      </c>
      <c r="D218" s="17">
        <v>1905</v>
      </c>
      <c r="E218" s="17">
        <v>28</v>
      </c>
      <c r="F218" s="17">
        <v>177</v>
      </c>
      <c r="G218" s="17">
        <f t="shared" si="3"/>
        <v>0.95061728395061729</v>
      </c>
      <c r="H218" s="17">
        <v>3.87</v>
      </c>
      <c r="I218" s="17">
        <v>0.11611</v>
      </c>
      <c r="J218" s="17">
        <v>1.7129999999999999E-2</v>
      </c>
      <c r="K218" s="17">
        <v>9.8200000000000006E-3</v>
      </c>
      <c r="L218" s="17">
        <v>12.186680000000001</v>
      </c>
      <c r="M218" s="17">
        <v>0.1</v>
      </c>
      <c r="N218" s="17">
        <v>9.5408217054263583E-2</v>
      </c>
      <c r="O218" s="17">
        <v>14.075813953488371</v>
      </c>
      <c r="P218" s="17">
        <v>8.0691472868217051</v>
      </c>
      <c r="Q218" s="17">
        <v>10.013861085271319</v>
      </c>
      <c r="R218" s="17">
        <v>8.2170542635658927E-2</v>
      </c>
    </row>
    <row r="219" spans="1:19" ht="13.8">
      <c r="A219" s="8">
        <v>41783</v>
      </c>
      <c r="B219" s="9">
        <v>0.48359953703703701</v>
      </c>
      <c r="C219" s="18">
        <v>2</v>
      </c>
      <c r="D219" s="18">
        <v>1806</v>
      </c>
      <c r="E219" s="18">
        <v>28</v>
      </c>
      <c r="F219" s="18">
        <v>127</v>
      </c>
      <c r="G219" s="17">
        <f t="shared" si="3"/>
        <v>0.33333333333333331</v>
      </c>
      <c r="H219" s="18">
        <v>2.2200000000000002</v>
      </c>
      <c r="I219" s="18">
        <v>8.0479999999999996E-2</v>
      </c>
      <c r="J219" s="18">
        <v>1.2659999999999999E-2</v>
      </c>
      <c r="K219" s="18">
        <v>7.26E-3</v>
      </c>
      <c r="L219" s="18">
        <v>6.9878499999999999</v>
      </c>
      <c r="M219" s="18">
        <v>7.0000000000000007E-2</v>
      </c>
      <c r="N219" s="18">
        <v>0.11528216216216215</v>
      </c>
      <c r="O219" s="18">
        <v>18.134594594594592</v>
      </c>
      <c r="P219" s="18">
        <v>10.399459459459459</v>
      </c>
      <c r="Q219" s="18">
        <v>10.009622972972972</v>
      </c>
      <c r="R219" s="18">
        <v>0.10027027027027027</v>
      </c>
      <c r="S219" s="2"/>
    </row>
    <row r="220" spans="1:19" s="2" customFormat="1" ht="13.8">
      <c r="A220" s="8">
        <v>41784</v>
      </c>
      <c r="B220" s="9">
        <v>0.48361111111111116</v>
      </c>
      <c r="C220" s="18">
        <v>2</v>
      </c>
      <c r="D220" s="18">
        <v>1806</v>
      </c>
      <c r="E220" s="18">
        <v>28</v>
      </c>
      <c r="F220" s="18">
        <v>127</v>
      </c>
      <c r="G220" s="17">
        <f t="shared" si="3"/>
        <v>0.33333333333333331</v>
      </c>
      <c r="H220" s="18">
        <v>1.96</v>
      </c>
      <c r="I220" s="18">
        <v>7.8200000000000006E-2</v>
      </c>
      <c r="J220" s="18">
        <v>1.295E-2</v>
      </c>
      <c r="K220" s="18">
        <v>9.0799999999999995E-3</v>
      </c>
      <c r="L220" s="18">
        <v>6.1436400000000004</v>
      </c>
      <c r="M220" s="18">
        <v>7.0000000000000007E-2</v>
      </c>
      <c r="N220" s="18">
        <v>0.12687551020408167</v>
      </c>
      <c r="O220" s="18">
        <v>21.010714285714286</v>
      </c>
      <c r="P220" s="18">
        <v>14.731836734693877</v>
      </c>
      <c r="Q220" s="18">
        <v>9.9677424489795925</v>
      </c>
      <c r="R220" s="18">
        <v>0.11357142857142859</v>
      </c>
      <c r="S220" s="1"/>
    </row>
    <row r="221" spans="1:19" s="2" customFormat="1" ht="13.8">
      <c r="A221" s="8">
        <v>41785</v>
      </c>
      <c r="B221" s="9">
        <v>0.4836226851851852</v>
      </c>
      <c r="C221" s="18">
        <v>2</v>
      </c>
      <c r="D221" s="18">
        <v>1536</v>
      </c>
      <c r="E221" s="18">
        <v>28</v>
      </c>
      <c r="F221" s="18">
        <v>127</v>
      </c>
      <c r="G221" s="17">
        <f t="shared" si="3"/>
        <v>0.33333333333333331</v>
      </c>
      <c r="H221" s="18">
        <v>1.79</v>
      </c>
      <c r="I221" s="18">
        <v>6.1280000000000001E-2</v>
      </c>
      <c r="J221" s="18">
        <v>9.6900000000000007E-3</v>
      </c>
      <c r="K221" s="18">
        <v>8.3400000000000002E-3</v>
      </c>
      <c r="L221" s="18">
        <v>5.6144299999999996</v>
      </c>
      <c r="M221" s="18">
        <v>0.06</v>
      </c>
      <c r="N221" s="18">
        <v>0.10886614525139666</v>
      </c>
      <c r="O221" s="18">
        <v>17.214636871508382</v>
      </c>
      <c r="P221" s="18">
        <v>14.816312849162012</v>
      </c>
      <c r="Q221" s="18">
        <v>9.9742387709497198</v>
      </c>
      <c r="R221" s="18">
        <v>0.10659217877094972</v>
      </c>
      <c r="S221" s="1"/>
    </row>
    <row r="222" spans="1:19" s="2" customFormat="1" ht="13.8">
      <c r="A222" s="8">
        <v>41786</v>
      </c>
      <c r="B222" s="9">
        <v>0.48363425925925929</v>
      </c>
      <c r="C222" s="18">
        <v>2</v>
      </c>
      <c r="D222" s="18">
        <v>1135</v>
      </c>
      <c r="E222" s="18">
        <v>27</v>
      </c>
      <c r="F222" s="18">
        <v>121</v>
      </c>
      <c r="G222" s="17">
        <f t="shared" si="3"/>
        <v>0.25925925925925924</v>
      </c>
      <c r="H222" s="18">
        <v>1.3</v>
      </c>
      <c r="I222" s="18">
        <v>4.929E-2</v>
      </c>
      <c r="J222" s="18">
        <v>6.7999999999999996E-3</v>
      </c>
      <c r="K222" s="18">
        <v>6.4999999999999997E-3</v>
      </c>
      <c r="L222" s="18">
        <v>4.0741899999999998</v>
      </c>
      <c r="M222" s="18">
        <v>0.04</v>
      </c>
      <c r="N222" s="18">
        <v>0.12057092307692308</v>
      </c>
      <c r="O222" s="18">
        <v>16.633846153846154</v>
      </c>
      <c r="P222" s="18">
        <v>15.9</v>
      </c>
      <c r="Q222" s="18">
        <v>9.9660955384615377</v>
      </c>
      <c r="R222" s="18">
        <v>9.7846153846153847E-2</v>
      </c>
    </row>
    <row r="223" spans="1:19" s="2" customFormat="1" ht="13.8">
      <c r="A223" s="8">
        <v>41787</v>
      </c>
      <c r="B223" s="9">
        <v>0.48364583333333333</v>
      </c>
      <c r="C223" s="18">
        <v>2</v>
      </c>
      <c r="D223" s="18">
        <v>1285</v>
      </c>
      <c r="E223" s="18">
        <v>27</v>
      </c>
      <c r="F223" s="18">
        <v>108</v>
      </c>
      <c r="G223" s="17">
        <f t="shared" si="3"/>
        <v>9.8765432098765427E-2</v>
      </c>
      <c r="H223" s="18">
        <v>1.0900000000000001</v>
      </c>
      <c r="I223" s="18">
        <v>5.7160000000000002E-2</v>
      </c>
      <c r="J223" s="18">
        <v>7.6800000000000002E-3</v>
      </c>
      <c r="K223" s="18">
        <v>6.9199999999999999E-3</v>
      </c>
      <c r="L223" s="18">
        <v>3.4195899999999999</v>
      </c>
      <c r="M223" s="18">
        <v>0.05</v>
      </c>
      <c r="N223" s="18">
        <v>0.16676036697247706</v>
      </c>
      <c r="O223" s="18">
        <v>22.405871559633027</v>
      </c>
      <c r="P223" s="18">
        <v>20.188623853211009</v>
      </c>
      <c r="Q223" s="18">
        <v>9.97641853211009</v>
      </c>
      <c r="R223" s="18">
        <v>0.14587155963302753</v>
      </c>
      <c r="S223" s="1"/>
    </row>
    <row r="224" spans="1:19" s="2" customFormat="1" ht="13.8">
      <c r="A224" s="6">
        <v>41788</v>
      </c>
      <c r="B224" s="7">
        <v>0.48365740740740742</v>
      </c>
      <c r="C224" s="28">
        <v>2</v>
      </c>
      <c r="D224" s="17">
        <v>1129</v>
      </c>
      <c r="E224" s="17">
        <v>27</v>
      </c>
      <c r="F224" s="17">
        <v>104</v>
      </c>
      <c r="G224" s="17">
        <f t="shared" si="3"/>
        <v>4.9382716049382713E-2</v>
      </c>
      <c r="H224" s="17">
        <v>0.6</v>
      </c>
      <c r="I224" s="17">
        <v>4.5519999999999998E-2</v>
      </c>
      <c r="J224" s="17">
        <v>7.0400000000000003E-3</v>
      </c>
      <c r="K224" s="17">
        <v>5.8300000000000001E-3</v>
      </c>
      <c r="L224" s="17">
        <v>1.8826700000000001</v>
      </c>
      <c r="M224" s="17">
        <v>0.04</v>
      </c>
      <c r="N224" s="17">
        <v>0.24125600000000003</v>
      </c>
      <c r="O224" s="17">
        <v>37.312000000000005</v>
      </c>
      <c r="P224" s="17">
        <v>30.899000000000001</v>
      </c>
      <c r="Q224" s="17">
        <v>9.9781510000000022</v>
      </c>
      <c r="R224" s="17">
        <v>0.21200000000000002</v>
      </c>
      <c r="S224" s="1"/>
    </row>
    <row r="225" spans="1:19" s="2" customFormat="1" ht="13.8">
      <c r="A225" s="8">
        <v>41789</v>
      </c>
      <c r="B225" s="9">
        <v>0.48366898148148146</v>
      </c>
      <c r="C225" s="18">
        <v>2</v>
      </c>
      <c r="D225" s="18">
        <v>1129</v>
      </c>
      <c r="E225" s="18">
        <v>27</v>
      </c>
      <c r="F225" s="18">
        <v>104</v>
      </c>
      <c r="G225" s="17">
        <f t="shared" si="3"/>
        <v>4.9382716049382713E-2</v>
      </c>
      <c r="H225" s="18">
        <v>0.56999999999999995</v>
      </c>
      <c r="I225" s="18">
        <v>3.2550000000000003E-2</v>
      </c>
      <c r="J225" s="18">
        <v>6.0800000000000003E-3</v>
      </c>
      <c r="K225" s="18">
        <v>4.8900000000000002E-3</v>
      </c>
      <c r="L225" s="18">
        <v>1.78274</v>
      </c>
      <c r="M225" s="18">
        <v>0.03</v>
      </c>
      <c r="N225" s="18">
        <v>0.18159473684210531</v>
      </c>
      <c r="O225" s="18">
        <v>33.92</v>
      </c>
      <c r="P225" s="18">
        <v>27.281052631578952</v>
      </c>
      <c r="Q225" s="18">
        <v>9.9458126315789475</v>
      </c>
      <c r="R225" s="18">
        <v>0.16736842105263158</v>
      </c>
    </row>
    <row r="226" spans="1:19" s="2" customFormat="1" ht="13.8">
      <c r="A226" s="8">
        <v>41790</v>
      </c>
      <c r="B226" s="9">
        <v>0.4836805555555555</v>
      </c>
      <c r="C226" s="18">
        <v>2</v>
      </c>
      <c r="D226" s="18">
        <v>865</v>
      </c>
      <c r="E226" s="18">
        <v>27</v>
      </c>
      <c r="F226" s="18">
        <v>106</v>
      </c>
      <c r="G226" s="17">
        <f t="shared" si="3"/>
        <v>7.407407407407407E-2</v>
      </c>
      <c r="H226" s="18">
        <v>0.6</v>
      </c>
      <c r="I226" s="18">
        <v>2.3640000000000001E-2</v>
      </c>
      <c r="J226" s="18">
        <v>4.1700000000000001E-3</v>
      </c>
      <c r="K226" s="18">
        <v>2.9499999999999999E-3</v>
      </c>
      <c r="L226" s="18">
        <v>1.8963399999999999</v>
      </c>
      <c r="M226" s="18">
        <v>0.02</v>
      </c>
      <c r="N226" s="18">
        <v>0.12529200000000001</v>
      </c>
      <c r="O226" s="18">
        <v>22.101000000000003</v>
      </c>
      <c r="P226" s="18">
        <v>15.635</v>
      </c>
      <c r="Q226" s="18">
        <v>10.050602</v>
      </c>
      <c r="R226" s="18">
        <v>0.10600000000000001</v>
      </c>
    </row>
    <row r="227" spans="1:19" s="2" customFormat="1" ht="13.8">
      <c r="A227" s="8">
        <v>41791</v>
      </c>
      <c r="B227" s="9">
        <v>0.48369212962962965</v>
      </c>
      <c r="C227" s="18">
        <v>2</v>
      </c>
      <c r="D227" s="18">
        <v>799</v>
      </c>
      <c r="E227" s="18">
        <v>27</v>
      </c>
      <c r="F227" s="18">
        <v>106</v>
      </c>
      <c r="G227" s="17">
        <f t="shared" si="3"/>
        <v>7.407407407407407E-2</v>
      </c>
      <c r="H227" s="18">
        <v>0.72</v>
      </c>
      <c r="I227" s="18">
        <v>2.647E-2</v>
      </c>
      <c r="J227" s="18">
        <v>3.6800000000000001E-3</v>
      </c>
      <c r="K227" s="18">
        <v>2.7200000000000002E-3</v>
      </c>
      <c r="L227" s="18">
        <v>2.2584200000000001</v>
      </c>
      <c r="M227" s="18">
        <v>0.02</v>
      </c>
      <c r="N227" s="18">
        <v>0.11690916666666668</v>
      </c>
      <c r="O227" s="18">
        <v>16.253333333333334</v>
      </c>
      <c r="P227" s="18">
        <v>12.013333333333335</v>
      </c>
      <c r="Q227" s="18">
        <v>9.9746883333333347</v>
      </c>
      <c r="R227" s="18">
        <v>8.8333333333333347E-2</v>
      </c>
    </row>
    <row r="228" spans="1:19" s="2" customFormat="1" ht="13.8">
      <c r="A228" s="8">
        <v>41792</v>
      </c>
      <c r="B228" s="9">
        <v>0.48370370370370369</v>
      </c>
      <c r="C228" s="18">
        <v>2</v>
      </c>
      <c r="D228" s="18">
        <v>962</v>
      </c>
      <c r="E228" s="18">
        <v>27</v>
      </c>
      <c r="F228" s="18">
        <v>106</v>
      </c>
      <c r="G228" s="17">
        <f t="shared" si="3"/>
        <v>7.407407407407407E-2</v>
      </c>
      <c r="H228" s="18">
        <v>0.85</v>
      </c>
      <c r="I228" s="18">
        <v>4.0289999999999999E-2</v>
      </c>
      <c r="J228" s="18">
        <v>5.0299999999999997E-3</v>
      </c>
      <c r="K228" s="18">
        <v>3.8500000000000001E-3</v>
      </c>
      <c r="L228" s="18">
        <v>2.65713</v>
      </c>
      <c r="M228" s="18">
        <v>0.03</v>
      </c>
      <c r="N228" s="18">
        <v>0.150732</v>
      </c>
      <c r="O228" s="18">
        <v>18.818117647058823</v>
      </c>
      <c r="P228" s="18">
        <v>14.403529411764707</v>
      </c>
      <c r="Q228" s="18">
        <v>9.9407922352941185</v>
      </c>
      <c r="R228" s="18">
        <v>0.11223529411764706</v>
      </c>
      <c r="S228" s="1"/>
    </row>
    <row r="229" spans="1:19" s="2" customFormat="1" ht="13.8">
      <c r="A229" s="8">
        <v>41793</v>
      </c>
      <c r="B229" s="9">
        <v>0.48371527777777779</v>
      </c>
      <c r="C229" s="18">
        <v>2</v>
      </c>
      <c r="D229" s="18">
        <v>944</v>
      </c>
      <c r="E229" s="18">
        <v>27</v>
      </c>
      <c r="F229" s="18">
        <v>109</v>
      </c>
      <c r="G229" s="17">
        <f t="shared" si="3"/>
        <v>0.1111111111111111</v>
      </c>
      <c r="H229" s="18">
        <v>0.76</v>
      </c>
      <c r="I229" s="18">
        <v>4.1079999999999998E-2</v>
      </c>
      <c r="J229" s="18">
        <v>5.3800000000000002E-3</v>
      </c>
      <c r="K229" s="18">
        <v>4.1099999999999999E-3</v>
      </c>
      <c r="L229" s="18">
        <v>2.3837199999999998</v>
      </c>
      <c r="M229" s="18">
        <v>0.03</v>
      </c>
      <c r="N229" s="18">
        <v>0.17188736842105265</v>
      </c>
      <c r="O229" s="18">
        <v>22.511052631578945</v>
      </c>
      <c r="P229" s="18">
        <v>17.197105263157894</v>
      </c>
      <c r="Q229" s="18">
        <v>9.9739863157894728</v>
      </c>
      <c r="R229" s="18">
        <v>0.12552631578947368</v>
      </c>
      <c r="S229" s="1"/>
    </row>
    <row r="230" spans="1:19" s="2" customFormat="1" ht="13.8">
      <c r="A230" s="8">
        <v>41794</v>
      </c>
      <c r="B230" s="9">
        <v>0.48372685185185182</v>
      </c>
      <c r="C230" s="18">
        <v>2</v>
      </c>
      <c r="D230" s="18">
        <v>944</v>
      </c>
      <c r="E230" s="18">
        <v>27</v>
      </c>
      <c r="F230" s="18">
        <v>109</v>
      </c>
      <c r="G230" s="17">
        <f t="shared" si="3"/>
        <v>0.1111111111111111</v>
      </c>
      <c r="H230" s="18">
        <v>0.74</v>
      </c>
      <c r="I230" s="18">
        <v>3.875E-2</v>
      </c>
      <c r="J230" s="18">
        <v>5.1700000000000001E-3</v>
      </c>
      <c r="K230" s="18">
        <v>3.9500000000000004E-3</v>
      </c>
      <c r="L230" s="18">
        <v>2.33446</v>
      </c>
      <c r="M230" s="18">
        <v>0.03</v>
      </c>
      <c r="N230" s="18">
        <v>0.16652027027027028</v>
      </c>
      <c r="O230" s="18">
        <v>22.217027027027026</v>
      </c>
      <c r="P230" s="18">
        <v>16.974324324324328</v>
      </c>
      <c r="Q230" s="18">
        <v>10.031868648648649</v>
      </c>
      <c r="R230" s="18">
        <v>0.12891891891891891</v>
      </c>
      <c r="S230" s="1"/>
    </row>
    <row r="231" spans="1:19" s="2" customFormat="1" ht="13.8">
      <c r="A231" s="8">
        <v>41795</v>
      </c>
      <c r="B231" s="9">
        <v>0.48373842592592592</v>
      </c>
      <c r="C231" s="18">
        <v>2</v>
      </c>
      <c r="D231" s="18">
        <v>965</v>
      </c>
      <c r="E231" s="18">
        <v>27</v>
      </c>
      <c r="F231" s="18">
        <v>109</v>
      </c>
      <c r="G231" s="17">
        <f t="shared" si="3"/>
        <v>0.1111111111111111</v>
      </c>
      <c r="H231" s="18">
        <v>0.75</v>
      </c>
      <c r="I231" s="18">
        <v>4.0719999999999999E-2</v>
      </c>
      <c r="J231" s="18">
        <v>5.3200000000000001E-3</v>
      </c>
      <c r="K231" s="18">
        <v>4.0699999999999998E-3</v>
      </c>
      <c r="L231" s="18">
        <v>2.3497699999999999</v>
      </c>
      <c r="M231" s="18">
        <v>0.03</v>
      </c>
      <c r="N231" s="18">
        <v>0.17265280000000002</v>
      </c>
      <c r="O231" s="18">
        <v>22.556799999999999</v>
      </c>
      <c r="P231" s="18">
        <v>17.256799999999998</v>
      </c>
      <c r="Q231" s="18">
        <v>9.9630248000000012</v>
      </c>
      <c r="R231" s="18">
        <v>0.12720000000000001</v>
      </c>
      <c r="S231" s="1"/>
    </row>
    <row r="232" spans="1:19" s="2" customFormat="1" ht="13.8">
      <c r="A232" s="8">
        <v>41796</v>
      </c>
      <c r="B232" s="9">
        <v>0.48375000000000001</v>
      </c>
      <c r="C232" s="18">
        <v>2</v>
      </c>
      <c r="D232" s="18">
        <v>1099</v>
      </c>
      <c r="E232" s="18">
        <v>27</v>
      </c>
      <c r="F232" s="18">
        <v>108</v>
      </c>
      <c r="G232" s="17">
        <f t="shared" si="3"/>
        <v>9.8765432098765427E-2</v>
      </c>
      <c r="H232" s="18">
        <v>0.83</v>
      </c>
      <c r="I232" s="18">
        <v>4.5650000000000003E-2</v>
      </c>
      <c r="J232" s="18">
        <v>6.0400000000000002E-3</v>
      </c>
      <c r="K232" s="18">
        <v>4.62E-3</v>
      </c>
      <c r="L232" s="18">
        <v>2.5884200000000002</v>
      </c>
      <c r="M232" s="18">
        <v>0.03</v>
      </c>
      <c r="N232" s="18">
        <v>0.17490000000000003</v>
      </c>
      <c r="O232" s="18">
        <v>23.14120481927711</v>
      </c>
      <c r="P232" s="18">
        <v>17.700722891566265</v>
      </c>
      <c r="Q232" s="18">
        <v>9.91707903614458</v>
      </c>
      <c r="R232" s="18">
        <v>0.11493975903614458</v>
      </c>
      <c r="S232" s="1"/>
    </row>
    <row r="233" spans="1:19" s="2" customFormat="1" ht="13.8">
      <c r="A233" s="8">
        <v>41797</v>
      </c>
      <c r="B233" s="9">
        <v>0.48376157407407411</v>
      </c>
      <c r="C233" s="18">
        <v>2</v>
      </c>
      <c r="D233" s="18">
        <v>1032</v>
      </c>
      <c r="E233" s="18">
        <v>27</v>
      </c>
      <c r="F233" s="18">
        <v>109</v>
      </c>
      <c r="G233" s="17">
        <f t="shared" si="3"/>
        <v>0.1111111111111111</v>
      </c>
      <c r="H233" s="18">
        <v>0.77</v>
      </c>
      <c r="I233" s="18">
        <v>4.3459999999999999E-2</v>
      </c>
      <c r="J233" s="18">
        <v>5.7099999999999998E-3</v>
      </c>
      <c r="K233" s="18">
        <v>4.15E-3</v>
      </c>
      <c r="L233" s="18">
        <v>2.4085299999999998</v>
      </c>
      <c r="M233" s="18">
        <v>0.03</v>
      </c>
      <c r="N233" s="18">
        <v>0.17948415584415586</v>
      </c>
      <c r="O233" s="18">
        <v>23.581558441558439</v>
      </c>
      <c r="P233" s="18">
        <v>17.138961038961039</v>
      </c>
      <c r="Q233" s="18">
        <v>9.946916103896104</v>
      </c>
      <c r="R233" s="18">
        <v>0.12389610389610389</v>
      </c>
    </row>
    <row r="234" spans="1:19" s="2" customFormat="1" ht="13.8">
      <c r="A234" s="8">
        <v>41798</v>
      </c>
      <c r="B234" s="9">
        <v>0.48377314814814815</v>
      </c>
      <c r="C234" s="18">
        <v>2</v>
      </c>
      <c r="D234" s="18">
        <v>1033</v>
      </c>
      <c r="E234" s="18">
        <v>27</v>
      </c>
      <c r="F234" s="18">
        <v>112</v>
      </c>
      <c r="G234" s="17">
        <f t="shared" si="3"/>
        <v>0.14814814814814814</v>
      </c>
      <c r="H234" s="18">
        <v>0.89</v>
      </c>
      <c r="I234" s="18">
        <v>4.3810000000000002E-2</v>
      </c>
      <c r="J234" s="18">
        <v>5.5700000000000003E-3</v>
      </c>
      <c r="K234" s="18">
        <v>3.8700000000000002E-3</v>
      </c>
      <c r="L234" s="18">
        <v>2.8026800000000001</v>
      </c>
      <c r="M234" s="18">
        <v>0.03</v>
      </c>
      <c r="N234" s="18">
        <v>0.15653460674157305</v>
      </c>
      <c r="O234" s="18">
        <v>19.901797752808992</v>
      </c>
      <c r="P234" s="18">
        <v>13.827640449438203</v>
      </c>
      <c r="Q234" s="18">
        <v>10.014070112359551</v>
      </c>
      <c r="R234" s="18">
        <v>0.10719101123595505</v>
      </c>
    </row>
    <row r="235" spans="1:19" s="2" customFormat="1" ht="13.8">
      <c r="A235" s="6">
        <v>41799</v>
      </c>
      <c r="B235" s="7">
        <v>0.48378472222222224</v>
      </c>
      <c r="C235" s="28">
        <v>2</v>
      </c>
      <c r="D235" s="17">
        <v>1033</v>
      </c>
      <c r="E235" s="17">
        <v>27</v>
      </c>
      <c r="F235" s="17">
        <v>109</v>
      </c>
      <c r="G235" s="17">
        <f t="shared" si="3"/>
        <v>0.1111111111111111</v>
      </c>
      <c r="H235" s="17">
        <v>0.99</v>
      </c>
      <c r="I235" s="17">
        <v>4.2689999999999999E-2</v>
      </c>
      <c r="J235" s="17">
        <v>5.2100000000000002E-3</v>
      </c>
      <c r="K235" s="17">
        <v>3.4499999999999999E-3</v>
      </c>
      <c r="L235" s="17">
        <v>3.1001099999999999</v>
      </c>
      <c r="M235" s="17">
        <v>0.03</v>
      </c>
      <c r="N235" s="17">
        <v>0.13712545454545455</v>
      </c>
      <c r="O235" s="17">
        <v>16.735151515151518</v>
      </c>
      <c r="P235" s="17">
        <v>11.081818181818182</v>
      </c>
      <c r="Q235" s="17">
        <v>9.9579290909090918</v>
      </c>
      <c r="R235" s="17">
        <v>9.636363636363636E-2</v>
      </c>
    </row>
    <row r="236" spans="1:19" s="2" customFormat="1" ht="13.8">
      <c r="A236" s="5">
        <v>41800</v>
      </c>
      <c r="B236" s="4">
        <v>0.48379629629629628</v>
      </c>
      <c r="C236" s="29">
        <v>2</v>
      </c>
      <c r="D236" s="17">
        <v>1005</v>
      </c>
      <c r="E236" s="17">
        <v>27</v>
      </c>
      <c r="F236" s="17">
        <v>107</v>
      </c>
      <c r="G236" s="17">
        <f t="shared" si="3"/>
        <v>8.6419753086419748E-2</v>
      </c>
      <c r="H236" s="30">
        <v>1.03</v>
      </c>
      <c r="I236" s="17">
        <v>4.1820000000000003E-2</v>
      </c>
      <c r="J236" s="17">
        <v>5.0200000000000002E-3</v>
      </c>
      <c r="K236" s="17">
        <v>3.32E-3</v>
      </c>
      <c r="L236" s="17">
        <v>3.2240700000000002</v>
      </c>
      <c r="M236" s="17">
        <v>0.03</v>
      </c>
      <c r="N236" s="17">
        <v>0.12911417475728157</v>
      </c>
      <c r="O236" s="17">
        <v>15.49864077669903</v>
      </c>
      <c r="P236" s="17">
        <v>10.250097087378641</v>
      </c>
      <c r="Q236" s="17">
        <v>9.9539248543689336</v>
      </c>
      <c r="R236" s="17">
        <v>9.2621359223300961E-2</v>
      </c>
      <c r="S236" s="1"/>
    </row>
    <row r="237" spans="1:19" s="2" customFormat="1" ht="13.8">
      <c r="A237" s="6">
        <v>41801</v>
      </c>
      <c r="B237" s="7">
        <v>0.48380787037037037</v>
      </c>
      <c r="C237" s="28">
        <v>2</v>
      </c>
      <c r="D237" s="17">
        <v>886</v>
      </c>
      <c r="E237" s="17">
        <v>27</v>
      </c>
      <c r="F237" s="17">
        <v>107</v>
      </c>
      <c r="G237" s="17">
        <f t="shared" si="3"/>
        <v>8.6419753086419748E-2</v>
      </c>
      <c r="H237" s="17">
        <v>0.98</v>
      </c>
      <c r="I237" s="17">
        <v>3.662E-2</v>
      </c>
      <c r="J237" s="17">
        <v>4.4200000000000003E-3</v>
      </c>
      <c r="K237" s="17">
        <v>2.6800000000000001E-3</v>
      </c>
      <c r="L237" s="17">
        <v>3.0781700000000001</v>
      </c>
      <c r="M237" s="17">
        <v>0.02</v>
      </c>
      <c r="N237" s="17">
        <v>0.11882816326530612</v>
      </c>
      <c r="O237" s="17">
        <v>14.34244897959184</v>
      </c>
      <c r="P237" s="17">
        <v>8.6963265306122466</v>
      </c>
      <c r="Q237" s="17">
        <v>9.9883475510204089</v>
      </c>
      <c r="R237" s="17">
        <v>6.489795918367347E-2</v>
      </c>
    </row>
    <row r="238" spans="1:19" s="2" customFormat="1" ht="13.8">
      <c r="A238" s="8">
        <v>41802</v>
      </c>
      <c r="B238" s="9">
        <v>0.48381944444444441</v>
      </c>
      <c r="C238" s="18">
        <v>2</v>
      </c>
      <c r="D238" s="18">
        <v>750</v>
      </c>
      <c r="E238" s="18">
        <v>27</v>
      </c>
      <c r="F238" s="18">
        <v>111</v>
      </c>
      <c r="G238" s="17">
        <f t="shared" si="3"/>
        <v>0.13580246913580246</v>
      </c>
      <c r="H238" s="18">
        <v>0.92</v>
      </c>
      <c r="I238" s="18">
        <v>3.2349999999999997E-2</v>
      </c>
      <c r="J238" s="18">
        <v>3.9199999999999999E-3</v>
      </c>
      <c r="K238" s="18">
        <v>2.5999999999999999E-3</v>
      </c>
      <c r="L238" s="18">
        <v>2.89628</v>
      </c>
      <c r="M238" s="18">
        <v>0.02</v>
      </c>
      <c r="N238" s="18">
        <v>0.11181847826086955</v>
      </c>
      <c r="O238" s="18">
        <v>13.549565217391304</v>
      </c>
      <c r="P238" s="18">
        <v>8.9869565217391294</v>
      </c>
      <c r="Q238" s="18">
        <v>10.011054782608696</v>
      </c>
      <c r="R238" s="18">
        <v>6.9130434782608691E-2</v>
      </c>
      <c r="S238" s="1"/>
    </row>
    <row r="239" spans="1:19" s="2" customFormat="1" ht="13.8">
      <c r="A239" s="8">
        <v>41803</v>
      </c>
      <c r="B239" s="9">
        <v>0.48383101851851856</v>
      </c>
      <c r="C239" s="18">
        <v>2</v>
      </c>
      <c r="D239" s="18">
        <v>750</v>
      </c>
      <c r="E239" s="18">
        <v>27</v>
      </c>
      <c r="F239" s="18">
        <v>116</v>
      </c>
      <c r="G239" s="17">
        <f t="shared" si="3"/>
        <v>0.19753086419753085</v>
      </c>
      <c r="H239" s="18">
        <v>0.91</v>
      </c>
      <c r="I239" s="18">
        <v>3.6740000000000002E-2</v>
      </c>
      <c r="J239" s="18">
        <v>4.4600000000000004E-3</v>
      </c>
      <c r="K239" s="18">
        <v>3.2699999999999999E-3</v>
      </c>
      <c r="L239" s="18">
        <v>2.8488699999999998</v>
      </c>
      <c r="M239" s="18">
        <v>0.02</v>
      </c>
      <c r="N239" s="18">
        <v>0.12838813186813189</v>
      </c>
      <c r="O239" s="18">
        <v>15.585494505494507</v>
      </c>
      <c r="P239" s="18">
        <v>11.427032967032966</v>
      </c>
      <c r="Q239" s="18">
        <v>9.9553918681318674</v>
      </c>
      <c r="R239" s="18">
        <v>6.9890109890109894E-2</v>
      </c>
      <c r="S239" s="1"/>
    </row>
    <row r="240" spans="1:19" s="2" customFormat="1" ht="13.8">
      <c r="A240" s="8">
        <v>41804</v>
      </c>
      <c r="B240" s="9">
        <v>0.4838425925925926</v>
      </c>
      <c r="C240" s="18">
        <v>2</v>
      </c>
      <c r="D240" s="18">
        <v>953</v>
      </c>
      <c r="E240" s="18">
        <v>27</v>
      </c>
      <c r="F240" s="18">
        <v>132</v>
      </c>
      <c r="G240" s="17">
        <f t="shared" si="3"/>
        <v>0.39506172839506171</v>
      </c>
      <c r="H240" s="18">
        <v>1.28</v>
      </c>
      <c r="I240" s="18">
        <v>5.1339999999999997E-2</v>
      </c>
      <c r="J240" s="18">
        <v>6.4799999999999996E-3</v>
      </c>
      <c r="K240" s="18">
        <v>5.1599999999999997E-3</v>
      </c>
      <c r="L240" s="18">
        <v>4.0243599999999997</v>
      </c>
      <c r="M240" s="18">
        <v>0.04</v>
      </c>
      <c r="N240" s="18">
        <v>0.1275478125</v>
      </c>
      <c r="O240" s="18">
        <v>16.098749999999999</v>
      </c>
      <c r="P240" s="18">
        <v>12.819375000000001</v>
      </c>
      <c r="Q240" s="18">
        <v>9.9980193750000002</v>
      </c>
      <c r="R240" s="18">
        <v>9.9375000000000005E-2</v>
      </c>
      <c r="S240" s="1"/>
    </row>
    <row r="241" spans="1:19" s="2" customFormat="1" ht="13.8">
      <c r="A241" s="8">
        <v>41805</v>
      </c>
      <c r="B241" s="9">
        <v>0.4838541666666667</v>
      </c>
      <c r="C241" s="18">
        <v>2</v>
      </c>
      <c r="D241" s="18">
        <v>1134</v>
      </c>
      <c r="E241" s="18">
        <v>27</v>
      </c>
      <c r="F241" s="18">
        <v>132</v>
      </c>
      <c r="G241" s="17">
        <f t="shared" si="3"/>
        <v>0.39506172839506171</v>
      </c>
      <c r="H241" s="18">
        <v>1.58</v>
      </c>
      <c r="I241" s="18">
        <v>5.6559999999999999E-2</v>
      </c>
      <c r="J241" s="18">
        <v>7.2300000000000003E-3</v>
      </c>
      <c r="K241" s="18">
        <v>5.7600000000000004E-3</v>
      </c>
      <c r="L241" s="18">
        <v>4.97879</v>
      </c>
      <c r="M241" s="18">
        <v>0.04</v>
      </c>
      <c r="N241" s="18">
        <v>0.11383594936708862</v>
      </c>
      <c r="O241" s="18">
        <v>14.551518987341773</v>
      </c>
      <c r="P241" s="18">
        <v>11.592911392405064</v>
      </c>
      <c r="Q241" s="18">
        <v>10.020602658227848</v>
      </c>
      <c r="R241" s="18">
        <v>8.0506329113924052E-2</v>
      </c>
      <c r="S241" s="1"/>
    </row>
    <row r="242" spans="1:19" s="2" customFormat="1" ht="13.8">
      <c r="A242" s="8">
        <v>41806</v>
      </c>
      <c r="B242" s="9">
        <v>0.48386574074074074</v>
      </c>
      <c r="C242" s="18">
        <v>2</v>
      </c>
      <c r="D242" s="18">
        <v>1642</v>
      </c>
      <c r="E242" s="18">
        <v>27</v>
      </c>
      <c r="F242" s="18">
        <v>125</v>
      </c>
      <c r="G242" s="17">
        <f t="shared" si="3"/>
        <v>0.30864197530864196</v>
      </c>
      <c r="H242" s="18">
        <v>1.82</v>
      </c>
      <c r="I242" s="18">
        <v>8.8700000000000001E-2</v>
      </c>
      <c r="J242" s="18">
        <v>1.1820000000000001E-2</v>
      </c>
      <c r="K242" s="18">
        <v>8.9599999999999992E-3</v>
      </c>
      <c r="L242" s="18">
        <v>5.7052500000000004</v>
      </c>
      <c r="M242" s="18">
        <v>7.0000000000000007E-2</v>
      </c>
      <c r="N242" s="18">
        <v>0.1549813186813187</v>
      </c>
      <c r="O242" s="18">
        <v>20.652527472527474</v>
      </c>
      <c r="P242" s="18">
        <v>15.655384615384614</v>
      </c>
      <c r="Q242" s="18">
        <v>9.9685137362637377</v>
      </c>
      <c r="R242" s="18">
        <v>0.12230769230769231</v>
      </c>
    </row>
    <row r="243" spans="1:19" s="2" customFormat="1" ht="13.8">
      <c r="A243" s="8">
        <v>41807</v>
      </c>
      <c r="B243" s="9">
        <v>0.48387731481481483</v>
      </c>
      <c r="C243" s="18">
        <v>2</v>
      </c>
      <c r="D243" s="18">
        <v>1643</v>
      </c>
      <c r="E243" s="18">
        <v>27</v>
      </c>
      <c r="F243" s="18">
        <v>120</v>
      </c>
      <c r="G243" s="17">
        <f t="shared" si="3"/>
        <v>0.24691358024691357</v>
      </c>
      <c r="H243" s="18">
        <v>1.1100000000000001</v>
      </c>
      <c r="I243" s="18">
        <v>7.3139999999999997E-2</v>
      </c>
      <c r="J243" s="18">
        <v>1.243E-2</v>
      </c>
      <c r="K243" s="18">
        <v>9.41E-3</v>
      </c>
      <c r="L243" s="18">
        <v>3.4579200000000001</v>
      </c>
      <c r="M243" s="18">
        <v>7.0000000000000007E-2</v>
      </c>
      <c r="N243" s="18">
        <v>0.20953621621621618</v>
      </c>
      <c r="O243" s="18">
        <v>35.61027027027027</v>
      </c>
      <c r="P243" s="18">
        <v>26.958378378378377</v>
      </c>
      <c r="Q243" s="18">
        <v>9.9064735135135127</v>
      </c>
      <c r="R243" s="18">
        <v>0.20054054054054055</v>
      </c>
    </row>
    <row r="244" spans="1:19" s="2" customFormat="1" ht="13.8">
      <c r="A244" s="8">
        <v>41808</v>
      </c>
      <c r="B244" s="9">
        <v>0.48388888888888887</v>
      </c>
      <c r="C244" s="18">
        <v>2</v>
      </c>
      <c r="D244" s="18">
        <v>1643</v>
      </c>
      <c r="E244" s="18">
        <v>27</v>
      </c>
      <c r="F244" s="18">
        <v>113</v>
      </c>
      <c r="G244" s="17">
        <f t="shared" si="3"/>
        <v>0.16049382716049382</v>
      </c>
      <c r="H244" s="18">
        <v>0.79</v>
      </c>
      <c r="I244" s="18">
        <v>4.487E-2</v>
      </c>
      <c r="J244" s="18">
        <v>1.0749999999999999E-2</v>
      </c>
      <c r="K244" s="18">
        <v>8.0599999999999995E-3</v>
      </c>
      <c r="L244" s="18">
        <v>2.4601999999999999</v>
      </c>
      <c r="M244" s="18">
        <v>0.06</v>
      </c>
      <c r="N244" s="18">
        <v>0.18061594936708861</v>
      </c>
      <c r="O244" s="18">
        <v>43.272151898734172</v>
      </c>
      <c r="P244" s="18">
        <v>32.444050632911384</v>
      </c>
      <c r="Q244" s="18">
        <v>9.9030835443037972</v>
      </c>
      <c r="R244" s="18">
        <v>0.24151898734177213</v>
      </c>
      <c r="S244" s="1"/>
    </row>
    <row r="245" spans="1:19" s="2" customFormat="1" ht="13.8">
      <c r="A245" s="8">
        <v>41809</v>
      </c>
      <c r="B245" s="9">
        <v>0.48390046296296302</v>
      </c>
      <c r="C245" s="18">
        <v>2</v>
      </c>
      <c r="D245" s="18">
        <v>1378</v>
      </c>
      <c r="E245" s="18">
        <v>27</v>
      </c>
      <c r="F245" s="18">
        <v>114</v>
      </c>
      <c r="G245" s="17">
        <f t="shared" si="3"/>
        <v>0.1728395061728395</v>
      </c>
      <c r="H245" s="18">
        <v>0.78</v>
      </c>
      <c r="I245" s="18">
        <v>3.0370000000000001E-2</v>
      </c>
      <c r="J245" s="18">
        <v>8.3199999999999993E-3</v>
      </c>
      <c r="K245" s="18">
        <v>6.1799999999999997E-3</v>
      </c>
      <c r="L245" s="18">
        <v>2.4191699999999998</v>
      </c>
      <c r="M245" s="18">
        <v>0.04</v>
      </c>
      <c r="N245" s="18">
        <v>0.12381615384615385</v>
      </c>
      <c r="O245" s="18">
        <v>33.92</v>
      </c>
      <c r="P245" s="18">
        <v>25.195384615384615</v>
      </c>
      <c r="Q245" s="18">
        <v>9.8627699999999994</v>
      </c>
      <c r="R245" s="18">
        <v>0.16307692307692309</v>
      </c>
    </row>
    <row r="246" spans="1:19" s="2" customFormat="1" ht="13.8">
      <c r="A246" s="6">
        <v>41810</v>
      </c>
      <c r="B246" s="7">
        <v>0.48391203703703706</v>
      </c>
      <c r="C246" s="28">
        <v>2</v>
      </c>
      <c r="D246" s="17">
        <v>1327</v>
      </c>
      <c r="E246" s="17">
        <v>27</v>
      </c>
      <c r="F246" s="17">
        <v>115</v>
      </c>
      <c r="G246" s="17">
        <f t="shared" si="3"/>
        <v>0.18518518518518517</v>
      </c>
      <c r="H246" s="17">
        <v>0.93</v>
      </c>
      <c r="I246" s="17">
        <v>3.0800000000000001E-2</v>
      </c>
      <c r="J246" s="17">
        <v>7.4999999999999997E-3</v>
      </c>
      <c r="K246" s="17">
        <v>5.5799999999999999E-3</v>
      </c>
      <c r="L246" s="17">
        <v>2.9024100000000002</v>
      </c>
      <c r="M246" s="17">
        <v>0.04</v>
      </c>
      <c r="N246" s="17">
        <v>0.10531612903225807</v>
      </c>
      <c r="O246" s="17">
        <v>25.645161290322577</v>
      </c>
      <c r="P246" s="17">
        <v>19.079999999999998</v>
      </c>
      <c r="Q246" s="17">
        <v>9.9243696774193548</v>
      </c>
      <c r="R246" s="17">
        <v>0.1367741935483871</v>
      </c>
      <c r="S246" s="1"/>
    </row>
    <row r="247" spans="1:19" s="2" customFormat="1" ht="13.8">
      <c r="A247" s="8">
        <v>41811</v>
      </c>
      <c r="B247" s="9">
        <v>0.4839236111111111</v>
      </c>
      <c r="C247" s="18">
        <v>2</v>
      </c>
      <c r="D247" s="18">
        <v>1139</v>
      </c>
      <c r="E247" s="18">
        <v>27</v>
      </c>
      <c r="F247" s="18">
        <v>118</v>
      </c>
      <c r="G247" s="17">
        <f t="shared" si="3"/>
        <v>0.22222222222222221</v>
      </c>
      <c r="H247" s="18">
        <v>1.05</v>
      </c>
      <c r="I247" s="18">
        <v>3.3869999999999997E-2</v>
      </c>
      <c r="J247" s="18">
        <v>6.1700000000000001E-3</v>
      </c>
      <c r="K247" s="18">
        <v>4.7699999999999999E-3</v>
      </c>
      <c r="L247" s="18">
        <v>3.2845499999999999</v>
      </c>
      <c r="M247" s="18">
        <v>0.03</v>
      </c>
      <c r="N247" s="18">
        <v>0.10257771428571429</v>
      </c>
      <c r="O247" s="18">
        <v>18.686285714285713</v>
      </c>
      <c r="P247" s="18">
        <v>14.446285714285713</v>
      </c>
      <c r="Q247" s="18">
        <v>9.9474942857142867</v>
      </c>
      <c r="R247" s="18">
        <v>9.0857142857142859E-2</v>
      </c>
    </row>
    <row r="248" spans="1:19" s="2" customFormat="1" ht="13.8">
      <c r="A248" s="6">
        <v>41812</v>
      </c>
      <c r="B248" s="7">
        <v>0.48393518518518519</v>
      </c>
      <c r="C248" s="28">
        <v>2</v>
      </c>
      <c r="D248" s="17">
        <v>1139</v>
      </c>
      <c r="E248" s="17">
        <v>27</v>
      </c>
      <c r="F248" s="17">
        <v>118</v>
      </c>
      <c r="G248" s="17">
        <f t="shared" si="3"/>
        <v>0.22222222222222221</v>
      </c>
      <c r="H248" s="17">
        <v>1.1299999999999999</v>
      </c>
      <c r="I248" s="17">
        <v>4.6390000000000001E-2</v>
      </c>
      <c r="J248" s="17">
        <v>6.7099999999999998E-3</v>
      </c>
      <c r="K248" s="17">
        <v>5.3499999999999997E-3</v>
      </c>
      <c r="L248" s="17">
        <v>3.54461</v>
      </c>
      <c r="M248" s="17">
        <v>0.04</v>
      </c>
      <c r="N248" s="17">
        <v>0.13054884955752216</v>
      </c>
      <c r="O248" s="17">
        <v>18.883008849557523</v>
      </c>
      <c r="P248" s="17">
        <v>15.055752212389381</v>
      </c>
      <c r="Q248" s="17">
        <v>9.9750971681415948</v>
      </c>
      <c r="R248" s="17">
        <v>0.11256637168141595</v>
      </c>
    </row>
    <row r="249" spans="1:19" s="2" customFormat="1" ht="13.8">
      <c r="A249" s="8">
        <v>41813</v>
      </c>
      <c r="B249" s="9">
        <v>0.48394675925925923</v>
      </c>
      <c r="C249" s="18">
        <v>2</v>
      </c>
      <c r="D249" s="18">
        <v>1160</v>
      </c>
      <c r="E249" s="18">
        <v>27</v>
      </c>
      <c r="F249" s="18">
        <v>107</v>
      </c>
      <c r="G249" s="17">
        <f t="shared" si="3"/>
        <v>8.6419753086419748E-2</v>
      </c>
      <c r="H249" s="18">
        <v>0.92</v>
      </c>
      <c r="I249" s="18">
        <v>4.8030000000000003E-2</v>
      </c>
      <c r="J249" s="18">
        <v>6.9800000000000001E-3</v>
      </c>
      <c r="K249" s="18">
        <v>5.2500000000000003E-3</v>
      </c>
      <c r="L249" s="18">
        <v>2.89778</v>
      </c>
      <c r="M249" s="18">
        <v>0.04</v>
      </c>
      <c r="N249" s="18">
        <v>0.1660167391304348</v>
      </c>
      <c r="O249" s="18">
        <v>24.126521739130435</v>
      </c>
      <c r="P249" s="18">
        <v>18.146739130434781</v>
      </c>
      <c r="Q249" s="18">
        <v>10.01623956521739</v>
      </c>
      <c r="R249" s="18">
        <v>0.13826086956521738</v>
      </c>
    </row>
    <row r="250" spans="1:19" ht="13.8">
      <c r="A250" s="8">
        <v>41814</v>
      </c>
      <c r="B250" s="9">
        <v>0.48395833333333332</v>
      </c>
      <c r="C250" s="18">
        <v>2</v>
      </c>
      <c r="D250" s="18">
        <v>1187</v>
      </c>
      <c r="E250" s="18">
        <v>27</v>
      </c>
      <c r="F250" s="18">
        <v>111</v>
      </c>
      <c r="G250" s="17">
        <f t="shared" si="3"/>
        <v>0.13580246913580246</v>
      </c>
      <c r="H250" s="18">
        <v>0.96</v>
      </c>
      <c r="I250" s="18">
        <v>4.6960000000000002E-2</v>
      </c>
      <c r="J250" s="18">
        <v>7.1000000000000004E-3</v>
      </c>
      <c r="K250" s="18">
        <v>5.3E-3</v>
      </c>
      <c r="L250" s="18">
        <v>2.99979</v>
      </c>
      <c r="M250" s="18">
        <v>0.04</v>
      </c>
      <c r="N250" s="18">
        <v>0.15555500000000003</v>
      </c>
      <c r="O250" s="18">
        <v>23.518750000000001</v>
      </c>
      <c r="P250" s="18">
        <v>17.556249999999999</v>
      </c>
      <c r="Q250" s="18">
        <v>9.9368043750000012</v>
      </c>
      <c r="R250" s="18">
        <v>0.13250000000000001</v>
      </c>
    </row>
    <row r="251" spans="1:19" ht="13.8">
      <c r="A251" s="6">
        <v>41815</v>
      </c>
      <c r="B251" s="7">
        <v>0.48396990740740736</v>
      </c>
      <c r="C251" s="28">
        <v>2</v>
      </c>
      <c r="D251" s="17">
        <v>928</v>
      </c>
      <c r="E251" s="17">
        <v>27</v>
      </c>
      <c r="F251" s="17">
        <v>116</v>
      </c>
      <c r="G251" s="17">
        <f t="shared" si="3"/>
        <v>0.19753086419753085</v>
      </c>
      <c r="H251" s="17">
        <v>0.84</v>
      </c>
      <c r="I251" s="17">
        <v>3.807E-2</v>
      </c>
      <c r="J251" s="17">
        <v>5.5100000000000001E-3</v>
      </c>
      <c r="K251" s="17">
        <v>4.2300000000000003E-3</v>
      </c>
      <c r="L251" s="17">
        <v>2.6465000000000001</v>
      </c>
      <c r="M251" s="17">
        <v>0.03</v>
      </c>
      <c r="N251" s="17">
        <v>0.14412214285714287</v>
      </c>
      <c r="O251" s="17">
        <v>20.859285714285715</v>
      </c>
      <c r="P251" s="17">
        <v>16.013571428571431</v>
      </c>
      <c r="Q251" s="17">
        <v>10.018892857142857</v>
      </c>
      <c r="R251" s="17">
        <v>0.11357142857142857</v>
      </c>
      <c r="S251" s="2"/>
    </row>
    <row r="252" spans="1:19" ht="13.8">
      <c r="A252" s="8">
        <v>41816</v>
      </c>
      <c r="B252" s="9">
        <v>0.48398148148148151</v>
      </c>
      <c r="C252" s="18">
        <v>2</v>
      </c>
      <c r="D252" s="18">
        <v>1149</v>
      </c>
      <c r="E252" s="18">
        <v>27</v>
      </c>
      <c r="F252" s="18">
        <v>114</v>
      </c>
      <c r="G252" s="17">
        <f t="shared" si="3"/>
        <v>0.1728395061728395</v>
      </c>
      <c r="H252" s="18">
        <v>1.17</v>
      </c>
      <c r="I252" s="18">
        <v>4.589E-2</v>
      </c>
      <c r="J252" s="18">
        <v>6.4900000000000001E-3</v>
      </c>
      <c r="K252" s="18">
        <v>4.9800000000000001E-3</v>
      </c>
      <c r="L252" s="18">
        <v>3.69075</v>
      </c>
      <c r="M252" s="18">
        <v>0.03</v>
      </c>
      <c r="N252" s="18">
        <v>0.12472666666666668</v>
      </c>
      <c r="O252" s="18">
        <v>17.639487179487183</v>
      </c>
      <c r="P252" s="18">
        <v>13.535384615384615</v>
      </c>
      <c r="Q252" s="18">
        <v>10.031269230769231</v>
      </c>
      <c r="R252" s="18">
        <v>8.1538461538461546E-2</v>
      </c>
      <c r="S252" s="2"/>
    </row>
    <row r="253" spans="1:19" ht="13.8">
      <c r="A253" s="8">
        <v>41817</v>
      </c>
      <c r="B253" s="9">
        <v>0.48399305555555555</v>
      </c>
      <c r="C253" s="18">
        <v>2</v>
      </c>
      <c r="D253" s="18">
        <v>1044</v>
      </c>
      <c r="E253" s="18">
        <v>27</v>
      </c>
      <c r="F253" s="18">
        <v>107</v>
      </c>
      <c r="G253" s="17">
        <f t="shared" si="3"/>
        <v>8.6419753086419748E-2</v>
      </c>
      <c r="H253" s="18">
        <v>1.04</v>
      </c>
      <c r="I253" s="18">
        <v>4.0770000000000001E-2</v>
      </c>
      <c r="J253" s="18">
        <v>5.7999999999999996E-3</v>
      </c>
      <c r="K253" s="18">
        <v>4.4200000000000003E-3</v>
      </c>
      <c r="L253" s="18">
        <v>3.2827799999999998</v>
      </c>
      <c r="M253" s="18">
        <v>0.03</v>
      </c>
      <c r="N253" s="18">
        <v>0.12466211538461539</v>
      </c>
      <c r="O253" s="18">
        <v>17.734615384615385</v>
      </c>
      <c r="P253" s="18">
        <v>13.515000000000001</v>
      </c>
      <c r="Q253" s="18">
        <v>10.037731153846153</v>
      </c>
      <c r="R253" s="18">
        <v>9.1730769230769227E-2</v>
      </c>
      <c r="S253" s="2"/>
    </row>
    <row r="254" spans="1:19" ht="13.8">
      <c r="A254" s="8">
        <v>41818</v>
      </c>
      <c r="B254" s="9">
        <v>0.48400462962962965</v>
      </c>
      <c r="C254" s="18">
        <v>2</v>
      </c>
      <c r="D254" s="18">
        <v>1044</v>
      </c>
      <c r="E254" s="18">
        <v>27</v>
      </c>
      <c r="F254" s="18">
        <v>107</v>
      </c>
      <c r="G254" s="17">
        <f t="shared" si="3"/>
        <v>8.6419753086419748E-2</v>
      </c>
      <c r="H254" s="18">
        <v>1.04</v>
      </c>
      <c r="I254" s="18">
        <v>4.1669999999999999E-2</v>
      </c>
      <c r="J254" s="18">
        <v>6.0800000000000003E-3</v>
      </c>
      <c r="K254" s="18">
        <v>4.7699999999999999E-3</v>
      </c>
      <c r="L254" s="18">
        <v>3.2700499999999999</v>
      </c>
      <c r="M254" s="18">
        <v>0.03</v>
      </c>
      <c r="N254" s="18">
        <v>0.12741403846153845</v>
      </c>
      <c r="O254" s="18">
        <v>18.590769230769233</v>
      </c>
      <c r="P254" s="18">
        <v>14.585192307692306</v>
      </c>
      <c r="Q254" s="18">
        <v>9.9988067307692301</v>
      </c>
      <c r="R254" s="18">
        <v>9.1730769230769227E-2</v>
      </c>
    </row>
    <row r="255" spans="1:19" ht="13.8">
      <c r="A255" s="8">
        <v>41819</v>
      </c>
      <c r="B255" s="9">
        <v>0.48401620370370368</v>
      </c>
      <c r="C255" s="18">
        <v>2</v>
      </c>
      <c r="D255" s="18">
        <v>843</v>
      </c>
      <c r="E255" s="18">
        <v>27</v>
      </c>
      <c r="F255" s="18">
        <v>107</v>
      </c>
      <c r="G255" s="17">
        <f t="shared" si="3"/>
        <v>8.6419753086419748E-2</v>
      </c>
      <c r="H255" s="18">
        <v>0.77</v>
      </c>
      <c r="I255" s="18">
        <v>3.4939999999999999E-2</v>
      </c>
      <c r="J255" s="18">
        <v>5.0899999999999999E-3</v>
      </c>
      <c r="K255" s="18">
        <v>4.0200000000000001E-3</v>
      </c>
      <c r="L255" s="18">
        <v>2.4166799999999999</v>
      </c>
      <c r="M255" s="18">
        <v>0.03</v>
      </c>
      <c r="N255" s="18">
        <v>0.14429766233766234</v>
      </c>
      <c r="O255" s="18">
        <v>21.021038961038961</v>
      </c>
      <c r="P255" s="18">
        <v>16.602077922077921</v>
      </c>
      <c r="Q255" s="18">
        <v>9.9805745454545463</v>
      </c>
      <c r="R255" s="18">
        <v>0.12389610389610389</v>
      </c>
      <c r="S255" s="2"/>
    </row>
    <row r="256" spans="1:19" ht="13.8">
      <c r="A256" s="8">
        <v>41820</v>
      </c>
      <c r="B256" s="9">
        <v>0.48402777777777778</v>
      </c>
      <c r="C256" s="18">
        <v>2</v>
      </c>
      <c r="D256" s="18">
        <v>847</v>
      </c>
      <c r="E256" s="18">
        <v>27</v>
      </c>
      <c r="F256" s="18">
        <v>113</v>
      </c>
      <c r="G256" s="17">
        <f t="shared" si="3"/>
        <v>0.16049382716049382</v>
      </c>
      <c r="H256" s="18">
        <v>0.78</v>
      </c>
      <c r="I256" s="18">
        <v>3.6409999999999998E-2</v>
      </c>
      <c r="J256" s="18">
        <v>5.3499999999999997E-3</v>
      </c>
      <c r="K256" s="18">
        <v>4.1099999999999999E-3</v>
      </c>
      <c r="L256" s="18">
        <v>2.43119</v>
      </c>
      <c r="M256" s="18">
        <v>0.03</v>
      </c>
      <c r="N256" s="18">
        <v>0.14844076923076921</v>
      </c>
      <c r="O256" s="18">
        <v>21.811538461538458</v>
      </c>
      <c r="P256" s="18">
        <v>16.756153846153843</v>
      </c>
      <c r="Q256" s="18">
        <v>9.9117746153846156</v>
      </c>
      <c r="R256" s="18">
        <v>0.1223076923076923</v>
      </c>
      <c r="S256" s="2"/>
    </row>
    <row r="257" spans="1:19" ht="13.8">
      <c r="A257" s="8">
        <v>41821</v>
      </c>
      <c r="B257" s="9">
        <v>0.48403935185185182</v>
      </c>
      <c r="C257" s="18">
        <v>2</v>
      </c>
      <c r="D257" s="18">
        <v>921</v>
      </c>
      <c r="E257" s="18">
        <v>27</v>
      </c>
      <c r="F257" s="18">
        <v>131</v>
      </c>
      <c r="G257" s="17">
        <f t="shared" si="3"/>
        <v>0.38271604938271603</v>
      </c>
      <c r="H257" s="18">
        <v>1.1182090155959745</v>
      </c>
      <c r="I257" s="18">
        <v>4.2681632897741281E-2</v>
      </c>
      <c r="J257" s="18">
        <v>6.2164097674072012E-3</v>
      </c>
      <c r="K257" s="18">
        <v>4.7838755926770003E-3</v>
      </c>
      <c r="L257" s="18">
        <v>3.5158857103103052</v>
      </c>
      <c r="M257" s="18">
        <v>0.03</v>
      </c>
      <c r="N257" s="18">
        <v>0.12137944760039181</v>
      </c>
      <c r="O257" s="18">
        <v>17.678432908912836</v>
      </c>
      <c r="P257" s="18">
        <v>13.604544564152793</v>
      </c>
      <c r="Q257" s="18">
        <v>9.9985927522037237</v>
      </c>
      <c r="R257" s="18">
        <v>8.5314998063357975E-2</v>
      </c>
      <c r="S257" s="2"/>
    </row>
    <row r="258" spans="1:19" ht="13.8">
      <c r="A258" s="8">
        <v>41822</v>
      </c>
      <c r="B258" s="9">
        <v>0.48405092592592597</v>
      </c>
      <c r="C258" s="18">
        <v>2</v>
      </c>
      <c r="D258" s="18">
        <v>1312</v>
      </c>
      <c r="E258" s="18">
        <v>27</v>
      </c>
      <c r="F258" s="18">
        <v>113</v>
      </c>
      <c r="G258" s="17">
        <f t="shared" si="3"/>
        <v>0.16049382716049382</v>
      </c>
      <c r="H258" s="18">
        <v>1.1925478815181647</v>
      </c>
      <c r="I258" s="18">
        <v>6.0261324755977466E-2</v>
      </c>
      <c r="J258" s="18">
        <v>9.414691647718413E-3</v>
      </c>
      <c r="K258" s="18">
        <v>5.1087474057386738E-3</v>
      </c>
      <c r="L258" s="18">
        <v>3.7410627431166343</v>
      </c>
      <c r="M258" s="18">
        <v>0.04</v>
      </c>
      <c r="N258" s="18">
        <v>0.16069041393965147</v>
      </c>
      <c r="O258" s="18">
        <v>25.104836379090521</v>
      </c>
      <c r="P258" s="18">
        <v>13.622779430514237</v>
      </c>
      <c r="Q258" s="18">
        <v>9.9757667658308531</v>
      </c>
      <c r="R258" s="18">
        <v>0.10666238393553552</v>
      </c>
      <c r="S258" s="2"/>
    </row>
    <row r="259" spans="1:19" ht="13.8">
      <c r="A259" s="8">
        <v>41823</v>
      </c>
      <c r="B259" s="9">
        <v>0.48406250000000001</v>
      </c>
      <c r="C259" s="18">
        <v>2</v>
      </c>
      <c r="D259" s="18">
        <v>1312</v>
      </c>
      <c r="E259" s="18">
        <v>27</v>
      </c>
      <c r="F259" s="18">
        <v>110</v>
      </c>
      <c r="G259" s="17">
        <f t="shared" si="3"/>
        <v>0.12345679012345678</v>
      </c>
      <c r="H259" s="18">
        <v>0.93372911748294785</v>
      </c>
      <c r="I259" s="18">
        <v>5.6411314529852589E-2</v>
      </c>
      <c r="J259" s="18">
        <v>1.0115318431214338E-2</v>
      </c>
      <c r="K259" s="18">
        <v>5.3989499823484848E-3</v>
      </c>
      <c r="L259" s="18">
        <v>2.9185181047438093</v>
      </c>
      <c r="M259" s="18">
        <v>0.05</v>
      </c>
      <c r="N259" s="18">
        <v>0.19211993804852862</v>
      </c>
      <c r="O259" s="18">
        <v>34.44972638100154</v>
      </c>
      <c r="P259" s="18">
        <v>18.387196695921528</v>
      </c>
      <c r="Q259" s="18">
        <v>9.9395931853381505</v>
      </c>
      <c r="R259" s="18">
        <v>0.17028493277431048</v>
      </c>
      <c r="S259" s="2"/>
    </row>
    <row r="260" spans="1:19" ht="13.8">
      <c r="A260" s="8">
        <v>41824</v>
      </c>
      <c r="B260" s="9">
        <v>0.4840740740740741</v>
      </c>
      <c r="C260" s="18">
        <v>2</v>
      </c>
      <c r="D260" s="18">
        <v>1263</v>
      </c>
      <c r="E260" s="18">
        <v>27</v>
      </c>
      <c r="F260" s="18">
        <v>110</v>
      </c>
      <c r="G260" s="17">
        <f t="shared" si="3"/>
        <v>0.12345679012345678</v>
      </c>
      <c r="H260" s="18">
        <v>0.88468900045643339</v>
      </c>
      <c r="I260" s="18">
        <v>4.7267126682320589E-2</v>
      </c>
      <c r="J260" s="18">
        <v>8.96923050623793E-3</v>
      </c>
      <c r="K260" s="18">
        <v>4.3085133198092988E-3</v>
      </c>
      <c r="L260" s="18">
        <v>2.7683907807282608</v>
      </c>
      <c r="M260" s="18">
        <v>0.04</v>
      </c>
      <c r="N260" s="18">
        <v>0.16990090616276571</v>
      </c>
      <c r="O260" s="18">
        <v>32.239750912604677</v>
      </c>
      <c r="P260" s="18">
        <v>15.486879965643114</v>
      </c>
      <c r="Q260" s="18">
        <v>9.9509349366544981</v>
      </c>
      <c r="R260" s="18">
        <v>0.14377933933209786</v>
      </c>
      <c r="S260" s="2"/>
    </row>
    <row r="261" spans="1:19" ht="13.8">
      <c r="A261" s="8">
        <v>41825</v>
      </c>
      <c r="B261" s="9">
        <v>0.48408564814814814</v>
      </c>
      <c r="C261" s="18">
        <v>2</v>
      </c>
      <c r="D261" s="18">
        <v>1070</v>
      </c>
      <c r="E261" s="18">
        <v>28</v>
      </c>
      <c r="F261" s="18">
        <v>113</v>
      </c>
      <c r="G261" s="17">
        <f t="shared" ref="G261:G324" si="4">(F261-$F$2257)/($F$2256-$F$2257)</f>
        <v>0.16049382716049382</v>
      </c>
      <c r="H261" s="18">
        <v>0.85675070213832138</v>
      </c>
      <c r="I261" s="18">
        <v>4.0469363766253194E-2</v>
      </c>
      <c r="J261" s="18">
        <v>7.0569831909907017E-3</v>
      </c>
      <c r="K261" s="18">
        <v>3.3899347390958004E-3</v>
      </c>
      <c r="L261" s="18">
        <v>2.6871958868324493</v>
      </c>
      <c r="M261" s="18">
        <v>0.03</v>
      </c>
      <c r="N261" s="18">
        <v>0.15021006280530355</v>
      </c>
      <c r="O261" s="18">
        <v>26.193391486392184</v>
      </c>
      <c r="P261" s="18">
        <v>12.582414515003489</v>
      </c>
      <c r="Q261" s="18">
        <v>9.9740600139567359</v>
      </c>
      <c r="R261" s="18">
        <v>0.11135094463523157</v>
      </c>
    </row>
    <row r="262" spans="1:19" ht="13.8">
      <c r="A262" s="6">
        <v>41826</v>
      </c>
      <c r="B262" s="7">
        <v>0.48409722222222223</v>
      </c>
      <c r="C262" s="28">
        <v>2</v>
      </c>
      <c r="D262" s="17">
        <v>1038</v>
      </c>
      <c r="E262" s="17">
        <v>28</v>
      </c>
      <c r="F262" s="17">
        <v>113</v>
      </c>
      <c r="G262" s="17">
        <f t="shared" si="4"/>
        <v>0.16049382716049382</v>
      </c>
      <c r="H262" s="17">
        <v>0.95234634632974857</v>
      </c>
      <c r="I262" s="17">
        <v>4.2454235152230298E-2</v>
      </c>
      <c r="J262" s="17">
        <v>6.5693740076868661E-3</v>
      </c>
      <c r="K262" s="17">
        <v>3.1557038694950247E-3</v>
      </c>
      <c r="L262" s="17">
        <v>2.99190781150695</v>
      </c>
      <c r="M262" s="17">
        <v>0.03</v>
      </c>
      <c r="N262" s="17">
        <v>0.14175984220907301</v>
      </c>
      <c r="O262" s="17">
        <v>21.935936883629193</v>
      </c>
      <c r="P262" s="17">
        <v>10.537278106508875</v>
      </c>
      <c r="Q262" s="17">
        <v>9.9903431952662736</v>
      </c>
      <c r="R262" s="17">
        <v>0.10017363994481886</v>
      </c>
      <c r="S262" s="2"/>
    </row>
    <row r="263" spans="1:19" ht="13.8">
      <c r="A263" s="8">
        <v>41827</v>
      </c>
      <c r="B263" s="9">
        <v>0.48410879629629627</v>
      </c>
      <c r="C263" s="18">
        <v>2</v>
      </c>
      <c r="D263" s="18">
        <v>1038</v>
      </c>
      <c r="E263" s="18">
        <v>28</v>
      </c>
      <c r="F263" s="18">
        <v>113</v>
      </c>
      <c r="G263" s="17">
        <f t="shared" si="4"/>
        <v>0.16049382716049382</v>
      </c>
      <c r="H263" s="18">
        <v>0.97665955150166905</v>
      </c>
      <c r="I263" s="18">
        <v>4.5573596063949909E-2</v>
      </c>
      <c r="J263" s="18">
        <v>6.9022196706357529E-3</v>
      </c>
      <c r="K263" s="18">
        <v>2.9471925395013511E-3</v>
      </c>
      <c r="L263" s="18">
        <v>3.0682379473737278</v>
      </c>
      <c r="M263" s="18">
        <v>0.03</v>
      </c>
      <c r="N263" s="18">
        <v>0.14838746547917528</v>
      </c>
      <c r="O263" s="18">
        <v>22.473602514687723</v>
      </c>
      <c r="P263" s="18">
        <v>9.5960483478651373</v>
      </c>
      <c r="Q263" s="18">
        <v>9.9901717621524551</v>
      </c>
      <c r="R263" s="18">
        <v>9.7679892500223978E-2</v>
      </c>
      <c r="S263" s="2"/>
    </row>
    <row r="264" spans="1:19" ht="13.8">
      <c r="A264" s="8">
        <v>41828</v>
      </c>
      <c r="B264" s="9">
        <v>0.48412037037037042</v>
      </c>
      <c r="C264" s="18">
        <v>2</v>
      </c>
      <c r="D264" s="18">
        <v>1059</v>
      </c>
      <c r="E264" s="18">
        <v>28</v>
      </c>
      <c r="F264" s="18">
        <v>107</v>
      </c>
      <c r="G264" s="17">
        <f t="shared" si="4"/>
        <v>8.6419753086419748E-2</v>
      </c>
      <c r="H264" s="18">
        <v>0.98160027834249464</v>
      </c>
      <c r="I264" s="18">
        <v>4.1922265668687494E-2</v>
      </c>
      <c r="J264" s="18">
        <v>6.603537283747735E-3</v>
      </c>
      <c r="K264" s="18">
        <v>2.8196575515811915E-3</v>
      </c>
      <c r="L264" s="18">
        <v>3.0850074675960637</v>
      </c>
      <c r="M264" s="18">
        <v>0.03</v>
      </c>
      <c r="N264" s="18">
        <v>0.13581170234745132</v>
      </c>
      <c r="O264" s="18">
        <v>21.392871442311115</v>
      </c>
      <c r="P264" s="18">
        <v>9.1345848324012415</v>
      </c>
      <c r="Q264" s="18">
        <v>9.9942145121647137</v>
      </c>
      <c r="R264" s="18">
        <v>9.7188236499983496E-2</v>
      </c>
      <c r="S264" s="2"/>
    </row>
    <row r="265" spans="1:19" ht="13.8">
      <c r="A265" s="8">
        <v>41829</v>
      </c>
      <c r="B265" s="9">
        <v>0.48413194444444446</v>
      </c>
      <c r="C265" s="18">
        <v>2</v>
      </c>
      <c r="D265" s="18">
        <v>1001</v>
      </c>
      <c r="E265" s="18">
        <v>28</v>
      </c>
      <c r="F265" s="18">
        <v>107</v>
      </c>
      <c r="G265" s="17">
        <f t="shared" si="4"/>
        <v>8.6419753086419748E-2</v>
      </c>
      <c r="H265" s="18">
        <v>0.88343730341687365</v>
      </c>
      <c r="I265" s="18">
        <v>4.1442362722335667E-2</v>
      </c>
      <c r="J265" s="18">
        <v>6.3681534141528315E-3</v>
      </c>
      <c r="K265" s="18">
        <v>2.7644696991671208E-3</v>
      </c>
      <c r="L265" s="18">
        <v>2.7748364605389972</v>
      </c>
      <c r="M265" s="18">
        <v>0.03</v>
      </c>
      <c r="N265" s="18">
        <v>0.14917494761350406</v>
      </c>
      <c r="O265" s="18">
        <v>22.922654249126897</v>
      </c>
      <c r="P265" s="18">
        <v>9.9509196740395822</v>
      </c>
      <c r="Q265" s="18">
        <v>9.9882356228172302</v>
      </c>
      <c r="R265" s="18">
        <v>0.10798728968204203</v>
      </c>
      <c r="S265" s="2"/>
    </row>
    <row r="266" spans="1:19" ht="13.8">
      <c r="A266" s="8">
        <v>41830</v>
      </c>
      <c r="B266" s="9">
        <v>0.4841435185185185</v>
      </c>
      <c r="C266" s="18">
        <v>2</v>
      </c>
      <c r="D266" s="18">
        <v>870</v>
      </c>
      <c r="E266" s="18">
        <v>28</v>
      </c>
      <c r="F266" s="18">
        <v>115</v>
      </c>
      <c r="G266" s="17">
        <f t="shared" si="4"/>
        <v>0.18518518518518517</v>
      </c>
      <c r="H266" s="18">
        <v>0.84044549844840599</v>
      </c>
      <c r="I266" s="18">
        <v>3.5733462172980103E-2</v>
      </c>
      <c r="J266" s="18">
        <v>5.6936964183725708E-3</v>
      </c>
      <c r="K266" s="18">
        <v>2.4716821661152247E-3</v>
      </c>
      <c r="L266" s="18">
        <v>2.641168943220269</v>
      </c>
      <c r="M266" s="18">
        <v>0.03</v>
      </c>
      <c r="N266" s="18">
        <v>0.1352049715536105</v>
      </c>
      <c r="O266" s="18">
        <v>21.543282275711157</v>
      </c>
      <c r="P266" s="18">
        <v>9.3521225382932176</v>
      </c>
      <c r="Q266" s="18">
        <v>9.9934109409190395</v>
      </c>
      <c r="R266" s="18">
        <v>0.113511227290911</v>
      </c>
      <c r="S266" s="2"/>
    </row>
    <row r="267" spans="1:19" ht="13.8">
      <c r="A267" s="8">
        <v>41831</v>
      </c>
      <c r="B267" s="9">
        <v>0.4841550925925926</v>
      </c>
      <c r="C267" s="18">
        <v>2</v>
      </c>
      <c r="D267" s="18">
        <v>1003</v>
      </c>
      <c r="E267" s="18">
        <v>28</v>
      </c>
      <c r="F267" s="18">
        <v>129</v>
      </c>
      <c r="G267" s="17">
        <f t="shared" si="4"/>
        <v>0.35802469135802467</v>
      </c>
      <c r="H267" s="18">
        <v>1.26</v>
      </c>
      <c r="I267" s="18">
        <v>4.5710000000000001E-2</v>
      </c>
      <c r="J267" s="18">
        <v>6.3600000000000002E-3</v>
      </c>
      <c r="K267" s="18">
        <v>4.47E-3</v>
      </c>
      <c r="L267" s="18">
        <v>3.97078</v>
      </c>
      <c r="M267" s="18">
        <v>0.03</v>
      </c>
      <c r="N267" s="18">
        <v>0.11536333333333335</v>
      </c>
      <c r="O267" s="18">
        <v>16.051428571428573</v>
      </c>
      <c r="P267" s="18">
        <v>11.281428571428572</v>
      </c>
      <c r="Q267" s="18">
        <v>10.021492380952381</v>
      </c>
      <c r="R267" s="18">
        <v>7.5714285714285706E-2</v>
      </c>
      <c r="S267" s="2"/>
    </row>
    <row r="268" spans="1:19" ht="13.8">
      <c r="A268" s="8">
        <v>41832</v>
      </c>
      <c r="B268" s="9">
        <v>0.48416666666666663</v>
      </c>
      <c r="C268" s="18">
        <v>2</v>
      </c>
      <c r="D268" s="18">
        <v>1242</v>
      </c>
      <c r="E268" s="18">
        <v>28</v>
      </c>
      <c r="F268" s="18">
        <v>136</v>
      </c>
      <c r="G268" s="17">
        <f t="shared" si="4"/>
        <v>0.44444444444444442</v>
      </c>
      <c r="H268" s="18">
        <v>1.6</v>
      </c>
      <c r="I268" s="18">
        <v>6.9150000000000003E-2</v>
      </c>
      <c r="J268" s="18">
        <v>9.9600000000000001E-3</v>
      </c>
      <c r="K268" s="18">
        <v>4.3899999999999998E-3</v>
      </c>
      <c r="L268" s="18">
        <v>5.0278400000000003</v>
      </c>
      <c r="M268" s="18">
        <v>0.05</v>
      </c>
      <c r="N268" s="18">
        <v>0.13743562500000001</v>
      </c>
      <c r="O268" s="18">
        <v>19.795499999999997</v>
      </c>
      <c r="P268" s="18">
        <v>8.7251249999999985</v>
      </c>
      <c r="Q268" s="18">
        <v>9.9928320000000017</v>
      </c>
      <c r="R268" s="18">
        <v>9.9375000000000005E-2</v>
      </c>
      <c r="S268" s="2"/>
    </row>
    <row r="269" spans="1:19" ht="13.8">
      <c r="A269" s="8">
        <v>41833</v>
      </c>
      <c r="B269" s="9">
        <v>0.48417824074074073</v>
      </c>
      <c r="C269" s="18">
        <v>2</v>
      </c>
      <c r="D269" s="18">
        <v>1242</v>
      </c>
      <c r="E269" s="18">
        <v>28</v>
      </c>
      <c r="F269" s="18">
        <v>134</v>
      </c>
      <c r="G269" s="17">
        <f t="shared" si="4"/>
        <v>0.41975308641975306</v>
      </c>
      <c r="H269" s="18">
        <v>1.32</v>
      </c>
      <c r="I269" s="18">
        <v>6.7960000000000007E-2</v>
      </c>
      <c r="J269" s="18">
        <v>1.089E-2</v>
      </c>
      <c r="K269" s="18">
        <v>4.8799999999999998E-3</v>
      </c>
      <c r="L269" s="18">
        <v>4.1416700000000004</v>
      </c>
      <c r="M269" s="18">
        <v>0.05</v>
      </c>
      <c r="N269" s="18">
        <v>0.16372181818181819</v>
      </c>
      <c r="O269" s="18">
        <v>26.234999999999999</v>
      </c>
      <c r="P269" s="18">
        <v>11.756363636363636</v>
      </c>
      <c r="Q269" s="18">
        <v>9.9776595454545465</v>
      </c>
      <c r="R269" s="18">
        <v>0.12045454545454547</v>
      </c>
      <c r="S269" s="2"/>
    </row>
    <row r="270" spans="1:19" ht="13.8">
      <c r="A270" s="8">
        <v>41834</v>
      </c>
      <c r="B270" s="9">
        <v>0.48418981481481477</v>
      </c>
      <c r="C270" s="18">
        <v>2</v>
      </c>
      <c r="D270" s="18">
        <v>1503</v>
      </c>
      <c r="E270" s="18">
        <v>28</v>
      </c>
      <c r="F270" s="18">
        <v>134</v>
      </c>
      <c r="G270" s="17">
        <f t="shared" si="4"/>
        <v>0.41975308641975306</v>
      </c>
      <c r="H270" s="18">
        <v>1.44</v>
      </c>
      <c r="I270" s="18">
        <v>6.5079999999999999E-2</v>
      </c>
      <c r="J270" s="18">
        <v>1.2579999999999999E-2</v>
      </c>
      <c r="K270" s="18">
        <v>5.7400000000000003E-3</v>
      </c>
      <c r="L270" s="18">
        <v>4.5219500000000004</v>
      </c>
      <c r="M270" s="18">
        <v>0.06</v>
      </c>
      <c r="N270" s="18">
        <v>0.14371833333333334</v>
      </c>
      <c r="O270" s="18">
        <v>27.780833333333334</v>
      </c>
      <c r="P270" s="18">
        <v>12.675833333333333</v>
      </c>
      <c r="Q270" s="18">
        <v>9.9859729166666682</v>
      </c>
      <c r="R270" s="18">
        <v>0.13250000000000001</v>
      </c>
      <c r="S270" s="2"/>
    </row>
    <row r="271" spans="1:19" ht="13.8">
      <c r="A271" s="8">
        <v>41835</v>
      </c>
      <c r="B271" s="9">
        <v>0.48420138888888892</v>
      </c>
      <c r="C271" s="18">
        <v>2</v>
      </c>
      <c r="D271" s="18">
        <v>1604</v>
      </c>
      <c r="E271" s="18">
        <v>28</v>
      </c>
      <c r="F271" s="18">
        <v>114</v>
      </c>
      <c r="G271" s="17">
        <f t="shared" si="4"/>
        <v>0.1728395061728395</v>
      </c>
      <c r="H271" s="18">
        <v>1.1299999999999999</v>
      </c>
      <c r="I271" s="18">
        <v>5.4890000000000001E-2</v>
      </c>
      <c r="J271" s="18">
        <v>1.111E-2</v>
      </c>
      <c r="K271" s="18">
        <v>4.5199999999999997E-3</v>
      </c>
      <c r="L271" s="18">
        <v>3.5272999999999999</v>
      </c>
      <c r="M271" s="18">
        <v>0.05</v>
      </c>
      <c r="N271" s="18">
        <v>0.15446920353982305</v>
      </c>
      <c r="O271" s="18">
        <v>31.265309734513277</v>
      </c>
      <c r="P271" s="18">
        <v>12.72</v>
      </c>
      <c r="Q271" s="18">
        <v>9.9263840707964608</v>
      </c>
      <c r="R271" s="18">
        <v>0.14070796460176996</v>
      </c>
      <c r="S271" s="2"/>
    </row>
    <row r="272" spans="1:19" ht="13.8">
      <c r="A272" s="8">
        <v>41836</v>
      </c>
      <c r="B272" s="9">
        <v>0.48421296296296296</v>
      </c>
      <c r="C272" s="18">
        <v>2</v>
      </c>
      <c r="D272" s="18">
        <v>1392</v>
      </c>
      <c r="E272" s="18">
        <v>28</v>
      </c>
      <c r="F272" s="18">
        <v>107</v>
      </c>
      <c r="G272" s="17">
        <f t="shared" si="4"/>
        <v>8.6419753086419748E-2</v>
      </c>
      <c r="H272" s="18">
        <v>0.7</v>
      </c>
      <c r="I272" s="18">
        <v>4.3319999999999997E-2</v>
      </c>
      <c r="J272" s="18">
        <v>9.0699999999999999E-3</v>
      </c>
      <c r="K272" s="18">
        <v>3.7499999999999999E-3</v>
      </c>
      <c r="L272" s="18">
        <v>2.1894999999999998</v>
      </c>
      <c r="M272" s="18">
        <v>0.04</v>
      </c>
      <c r="N272" s="18">
        <v>0.19679657142857146</v>
      </c>
      <c r="O272" s="18">
        <v>41.203714285714291</v>
      </c>
      <c r="P272" s="18">
        <v>17.035714285714285</v>
      </c>
      <c r="Q272" s="18">
        <v>9.9465857142857139</v>
      </c>
      <c r="R272" s="18">
        <v>0.18171428571428574</v>
      </c>
      <c r="S272" s="2"/>
    </row>
    <row r="273" spans="1:19" ht="13.8">
      <c r="A273" s="8">
        <v>41837</v>
      </c>
      <c r="B273" s="9">
        <v>0.48422453703703705</v>
      </c>
      <c r="C273" s="18">
        <v>2</v>
      </c>
      <c r="D273" s="18">
        <v>1392</v>
      </c>
      <c r="E273" s="18">
        <v>28</v>
      </c>
      <c r="F273" s="18">
        <v>107</v>
      </c>
      <c r="G273" s="17">
        <f t="shared" si="4"/>
        <v>8.6419753086419748E-2</v>
      </c>
      <c r="H273" s="18">
        <v>0.63</v>
      </c>
      <c r="I273" s="18">
        <v>3.7560000000000003E-2</v>
      </c>
      <c r="J273" s="18">
        <v>8.6199999999999992E-3</v>
      </c>
      <c r="K273" s="18">
        <v>3.5599999999999998E-3</v>
      </c>
      <c r="L273" s="18">
        <v>1.96038</v>
      </c>
      <c r="M273" s="18">
        <v>0.04</v>
      </c>
      <c r="N273" s="18">
        <v>0.18958857142857144</v>
      </c>
      <c r="O273" s="18">
        <v>43.510476190476183</v>
      </c>
      <c r="P273" s="18">
        <v>17.96952380952381</v>
      </c>
      <c r="Q273" s="18">
        <v>9.895251428571429</v>
      </c>
      <c r="R273" s="18">
        <v>0.20190476190476192</v>
      </c>
      <c r="S273" s="2"/>
    </row>
    <row r="274" spans="1:19" ht="13.8">
      <c r="A274" s="6">
        <v>41838</v>
      </c>
      <c r="B274" s="7">
        <v>0.48423611111111109</v>
      </c>
      <c r="C274" s="28">
        <v>2</v>
      </c>
      <c r="D274" s="17">
        <v>1067</v>
      </c>
      <c r="E274" s="17">
        <v>28</v>
      </c>
      <c r="F274" s="17">
        <v>105</v>
      </c>
      <c r="G274" s="17">
        <f t="shared" si="4"/>
        <v>6.1728395061728392E-2</v>
      </c>
      <c r="H274" s="17">
        <v>0.53</v>
      </c>
      <c r="I274" s="17">
        <v>3.007E-2</v>
      </c>
      <c r="J274" s="17">
        <v>6.0600000000000003E-3</v>
      </c>
      <c r="K274" s="17">
        <v>2.15E-3</v>
      </c>
      <c r="L274" s="17">
        <v>1.6546099999999999</v>
      </c>
      <c r="M274" s="17">
        <v>0.03</v>
      </c>
      <c r="N274" s="17">
        <v>0.18042</v>
      </c>
      <c r="O274" s="17">
        <v>36.36</v>
      </c>
      <c r="P274" s="17">
        <v>12.9</v>
      </c>
      <c r="Q274" s="17">
        <v>9.9276599999999995</v>
      </c>
      <c r="R274" s="17">
        <v>0.18</v>
      </c>
      <c r="S274" s="2"/>
    </row>
    <row r="275" spans="1:19">
      <c r="A275" s="5">
        <v>41839</v>
      </c>
      <c r="B275" s="4">
        <v>0.48424768518518518</v>
      </c>
      <c r="C275" s="29">
        <v>2</v>
      </c>
      <c r="D275" s="17">
        <v>963</v>
      </c>
      <c r="E275" s="17">
        <v>28</v>
      </c>
      <c r="F275" s="17">
        <v>104</v>
      </c>
      <c r="G275" s="17">
        <f t="shared" si="4"/>
        <v>4.9382716049382713E-2</v>
      </c>
      <c r="H275" s="30">
        <v>0.51</v>
      </c>
      <c r="I275" s="17">
        <v>3.159E-2</v>
      </c>
      <c r="J275" s="17">
        <v>5.2199999999999998E-3</v>
      </c>
      <c r="K275" s="17">
        <v>1.89E-3</v>
      </c>
      <c r="L275" s="17">
        <v>1.6096299999999999</v>
      </c>
      <c r="M275" s="17">
        <v>0.03</v>
      </c>
      <c r="N275" s="17">
        <v>0.1969729411764706</v>
      </c>
      <c r="O275" s="17">
        <v>32.548235294117646</v>
      </c>
      <c r="P275" s="17">
        <v>11.784705882352942</v>
      </c>
      <c r="Q275" s="17">
        <v>10.036516470588234</v>
      </c>
      <c r="R275" s="17">
        <v>0.18705882352941175</v>
      </c>
    </row>
    <row r="276" spans="1:19">
      <c r="A276" s="6">
        <v>41840</v>
      </c>
      <c r="B276" s="7">
        <v>0.48425925925925922</v>
      </c>
      <c r="C276" s="28">
        <v>2</v>
      </c>
      <c r="D276" s="17">
        <v>919</v>
      </c>
      <c r="E276" s="17">
        <v>28</v>
      </c>
      <c r="F276" s="17">
        <v>104</v>
      </c>
      <c r="G276" s="17">
        <f t="shared" si="4"/>
        <v>4.9382716049382713E-2</v>
      </c>
      <c r="H276" s="17">
        <v>0.51</v>
      </c>
      <c r="I276" s="17">
        <v>3.329E-2</v>
      </c>
      <c r="J276" s="17">
        <v>5.0099999999999997E-3</v>
      </c>
      <c r="K276" s="17">
        <v>1.5100000000000001E-3</v>
      </c>
      <c r="L276" s="17">
        <v>1.60178</v>
      </c>
      <c r="M276" s="17">
        <v>0.02</v>
      </c>
      <c r="N276" s="17">
        <v>0.2075729411764706</v>
      </c>
      <c r="O276" s="17">
        <v>31.238823529411761</v>
      </c>
      <c r="P276" s="17">
        <v>9.4152941176470595</v>
      </c>
      <c r="Q276" s="17">
        <v>9.9875694117647065</v>
      </c>
      <c r="R276" s="17">
        <v>0.12470588235294118</v>
      </c>
    </row>
    <row r="277" spans="1:19" ht="13.8">
      <c r="A277" s="8">
        <v>41841</v>
      </c>
      <c r="B277" s="9">
        <v>0.48427083333333337</v>
      </c>
      <c r="C277" s="18">
        <v>2</v>
      </c>
      <c r="D277" s="18">
        <v>868</v>
      </c>
      <c r="E277" s="18">
        <v>28</v>
      </c>
      <c r="F277" s="18">
        <v>108</v>
      </c>
      <c r="G277" s="17">
        <f t="shared" si="4"/>
        <v>9.8765432098765427E-2</v>
      </c>
      <c r="H277" s="18">
        <v>0.56999999999999995</v>
      </c>
      <c r="I277" s="18">
        <v>3.3340000000000002E-2</v>
      </c>
      <c r="J277" s="18">
        <v>4.6899999999999997E-3</v>
      </c>
      <c r="K277" s="18">
        <v>1.4400000000000001E-3</v>
      </c>
      <c r="L277" s="18">
        <v>1.7960100000000001</v>
      </c>
      <c r="M277" s="18">
        <v>0.02</v>
      </c>
      <c r="N277" s="18">
        <v>0.18600210526315794</v>
      </c>
      <c r="O277" s="18">
        <v>26.165263157894739</v>
      </c>
      <c r="P277" s="18">
        <v>8.0336842105263173</v>
      </c>
      <c r="Q277" s="18">
        <v>10.019845263157897</v>
      </c>
      <c r="R277" s="18">
        <v>0.11157894736842107</v>
      </c>
    </row>
    <row r="278" spans="1:19">
      <c r="A278" s="5">
        <v>41842</v>
      </c>
      <c r="B278" s="4">
        <v>0.48428240740740741</v>
      </c>
      <c r="C278" s="29">
        <v>2</v>
      </c>
      <c r="D278" s="17">
        <v>868</v>
      </c>
      <c r="E278" s="17">
        <v>28</v>
      </c>
      <c r="F278" s="17">
        <v>108</v>
      </c>
      <c r="G278" s="17">
        <f t="shared" si="4"/>
        <v>9.8765432098765427E-2</v>
      </c>
      <c r="H278" s="30">
        <v>0.73</v>
      </c>
      <c r="I278" s="17">
        <v>3.2399999999999998E-2</v>
      </c>
      <c r="J278" s="17">
        <v>4.4200000000000003E-3</v>
      </c>
      <c r="K278" s="17">
        <v>1.33E-3</v>
      </c>
      <c r="L278" s="17">
        <v>2.2832599999999998</v>
      </c>
      <c r="M278" s="17">
        <v>0.02</v>
      </c>
      <c r="N278" s="17">
        <v>0.14113972602739727</v>
      </c>
      <c r="O278" s="17">
        <v>19.254246575342467</v>
      </c>
      <c r="P278" s="17">
        <v>5.7936986301369862</v>
      </c>
      <c r="Q278" s="17">
        <v>9.9462558904109581</v>
      </c>
      <c r="R278" s="17">
        <v>8.7123287671232882E-2</v>
      </c>
    </row>
    <row r="279" spans="1:19" ht="13.8">
      <c r="A279" s="8">
        <v>41843</v>
      </c>
      <c r="B279" s="9">
        <v>0.48429398148148151</v>
      </c>
      <c r="C279" s="18">
        <v>2</v>
      </c>
      <c r="D279" s="18">
        <v>848</v>
      </c>
      <c r="E279" s="18">
        <v>28</v>
      </c>
      <c r="F279" s="18">
        <v>106</v>
      </c>
      <c r="G279" s="17">
        <f t="shared" si="4"/>
        <v>7.407407407407407E-2</v>
      </c>
      <c r="H279" s="18">
        <v>0.83</v>
      </c>
      <c r="I279" s="18">
        <v>3.3160000000000002E-2</v>
      </c>
      <c r="J279" s="18">
        <v>4.1200000000000004E-3</v>
      </c>
      <c r="K279" s="18">
        <v>1.24E-3</v>
      </c>
      <c r="L279" s="18">
        <v>2.61016</v>
      </c>
      <c r="M279" s="18">
        <v>0.02</v>
      </c>
      <c r="N279" s="18">
        <v>0.12704674698795182</v>
      </c>
      <c r="O279" s="18">
        <v>15.785060240963858</v>
      </c>
      <c r="P279" s="18">
        <v>4.7508433734939759</v>
      </c>
      <c r="Q279" s="18">
        <v>10.000372048192771</v>
      </c>
      <c r="R279" s="18">
        <v>7.6626506024096389E-2</v>
      </c>
    </row>
    <row r="280" spans="1:19" ht="13.8">
      <c r="A280" s="8">
        <v>41844</v>
      </c>
      <c r="B280" s="9">
        <v>0.48430555555555554</v>
      </c>
      <c r="C280" s="18">
        <v>2</v>
      </c>
      <c r="D280" s="18">
        <v>824</v>
      </c>
      <c r="E280" s="18">
        <v>28</v>
      </c>
      <c r="F280" s="18">
        <v>106</v>
      </c>
      <c r="G280" s="17">
        <f t="shared" si="4"/>
        <v>7.407407407407407E-2</v>
      </c>
      <c r="H280" s="18">
        <v>0.89</v>
      </c>
      <c r="I280" s="18">
        <v>3.4439999999999998E-2</v>
      </c>
      <c r="J280" s="18">
        <v>4.15E-3</v>
      </c>
      <c r="K280" s="18">
        <v>1E-3</v>
      </c>
      <c r="L280" s="18">
        <v>2.8038599999999998</v>
      </c>
      <c r="M280" s="18">
        <v>0.02</v>
      </c>
      <c r="N280" s="18">
        <v>0.12305528089887639</v>
      </c>
      <c r="O280" s="18">
        <v>14.82808988764045</v>
      </c>
      <c r="P280" s="18">
        <v>3.5730337078651688</v>
      </c>
      <c r="Q280" s="18">
        <v>10.018286292134832</v>
      </c>
      <c r="R280" s="18">
        <v>7.146067415730338E-2</v>
      </c>
      <c r="S280" s="2"/>
    </row>
    <row r="281" spans="1:19" ht="13.8">
      <c r="A281" s="8">
        <v>41845</v>
      </c>
      <c r="B281" s="9">
        <v>0.48431712962962964</v>
      </c>
      <c r="C281" s="18">
        <v>2</v>
      </c>
      <c r="D281" s="18">
        <v>908</v>
      </c>
      <c r="E281" s="18">
        <v>28</v>
      </c>
      <c r="F281" s="18">
        <v>119</v>
      </c>
      <c r="G281" s="17">
        <f t="shared" si="4"/>
        <v>0.23456790123456789</v>
      </c>
      <c r="H281" s="18">
        <v>1.06</v>
      </c>
      <c r="I281" s="18">
        <v>4.7419999999999997E-2</v>
      </c>
      <c r="J281" s="18">
        <v>5.8599999999999998E-3</v>
      </c>
      <c r="K281" s="18">
        <v>1.41E-3</v>
      </c>
      <c r="L281" s="18">
        <v>3.33433</v>
      </c>
      <c r="M281" s="18">
        <v>0.03</v>
      </c>
      <c r="N281" s="18">
        <v>0.14226</v>
      </c>
      <c r="O281" s="18">
        <v>17.579999999999998</v>
      </c>
      <c r="P281" s="18">
        <v>4.2300000000000004</v>
      </c>
      <c r="Q281" s="18">
        <v>10.00299</v>
      </c>
      <c r="R281" s="18">
        <v>0.09</v>
      </c>
    </row>
    <row r="282" spans="1:19" ht="13.8">
      <c r="A282" s="8">
        <v>41846</v>
      </c>
      <c r="B282" s="9">
        <v>0.48432870370370368</v>
      </c>
      <c r="C282" s="18">
        <v>2</v>
      </c>
      <c r="D282" s="18">
        <v>1158</v>
      </c>
      <c r="E282" s="18">
        <v>28</v>
      </c>
      <c r="F282" s="18">
        <v>115</v>
      </c>
      <c r="G282" s="17">
        <f t="shared" si="4"/>
        <v>0.18518518518518517</v>
      </c>
      <c r="H282" s="18">
        <v>1.31</v>
      </c>
      <c r="I282" s="18">
        <v>5.237E-2</v>
      </c>
      <c r="J282" s="18">
        <v>7.0000000000000001E-3</v>
      </c>
      <c r="K282" s="18">
        <v>1.6900000000000001E-3</v>
      </c>
      <c r="L282" s="18">
        <v>4.1078700000000001</v>
      </c>
      <c r="M282" s="18">
        <v>0.03</v>
      </c>
      <c r="N282" s="18">
        <v>0.1271271755725191</v>
      </c>
      <c r="O282" s="18">
        <v>16.992366412213741</v>
      </c>
      <c r="P282" s="18">
        <v>4.1024427480916028</v>
      </c>
      <c r="Q282" s="18">
        <v>9.9717760305343504</v>
      </c>
      <c r="R282" s="18">
        <v>7.2824427480916026E-2</v>
      </c>
      <c r="S282" s="2"/>
    </row>
    <row r="283" spans="1:19" ht="13.8">
      <c r="A283" s="8">
        <v>41847</v>
      </c>
      <c r="B283" s="9">
        <v>0.48434027777777783</v>
      </c>
      <c r="C283" s="18">
        <v>2</v>
      </c>
      <c r="D283" s="18">
        <v>1158</v>
      </c>
      <c r="E283" s="18">
        <v>28</v>
      </c>
      <c r="F283" s="18">
        <v>115</v>
      </c>
      <c r="G283" s="17">
        <f t="shared" si="4"/>
        <v>0.18518518518518517</v>
      </c>
      <c r="H283" s="18">
        <v>1.31</v>
      </c>
      <c r="I283" s="18">
        <v>4.8180000000000001E-2</v>
      </c>
      <c r="J283" s="18">
        <v>6.7799999999999996E-3</v>
      </c>
      <c r="K283" s="18">
        <v>1.6299999999999999E-3</v>
      </c>
      <c r="L283" s="18">
        <v>4.1146000000000003</v>
      </c>
      <c r="M283" s="18">
        <v>0.03</v>
      </c>
      <c r="N283" s="18">
        <v>0.11695603053435114</v>
      </c>
      <c r="O283" s="18">
        <v>16.458320610687021</v>
      </c>
      <c r="P283" s="18">
        <v>3.9567938931297708</v>
      </c>
      <c r="Q283" s="18">
        <v>9.9881129770992363</v>
      </c>
      <c r="R283" s="18">
        <v>7.2824427480916026E-2</v>
      </c>
    </row>
    <row r="284" spans="1:19" ht="13.8">
      <c r="A284" s="8">
        <v>41848</v>
      </c>
      <c r="B284" s="9">
        <v>0.48435185185185187</v>
      </c>
      <c r="C284" s="18">
        <v>2</v>
      </c>
      <c r="D284" s="18">
        <v>1191</v>
      </c>
      <c r="E284" s="18">
        <v>28</v>
      </c>
      <c r="F284" s="18">
        <v>120</v>
      </c>
      <c r="G284" s="17">
        <f t="shared" si="4"/>
        <v>0.24691358024691357</v>
      </c>
      <c r="H284" s="18">
        <v>1.29</v>
      </c>
      <c r="I284" s="18">
        <v>5.3800000000000001E-2</v>
      </c>
      <c r="J284" s="18">
        <v>7.7799999999999996E-3</v>
      </c>
      <c r="K284" s="18">
        <v>1.8699999999999999E-3</v>
      </c>
      <c r="L284" s="18">
        <v>4.0414399999999997</v>
      </c>
      <c r="M284" s="18">
        <v>0.04</v>
      </c>
      <c r="N284" s="18">
        <v>0.13262325581395348</v>
      </c>
      <c r="O284" s="18">
        <v>19.178604651162789</v>
      </c>
      <c r="P284" s="18">
        <v>4.6097674418604653</v>
      </c>
      <c r="Q284" s="18">
        <v>9.9626195348837197</v>
      </c>
      <c r="R284" s="18">
        <v>9.8604651162790699E-2</v>
      </c>
    </row>
    <row r="285" spans="1:19" ht="13.8">
      <c r="A285" s="8">
        <v>41849</v>
      </c>
      <c r="B285" s="9">
        <v>0.48436342592592596</v>
      </c>
      <c r="C285" s="18">
        <v>2</v>
      </c>
      <c r="D285" s="18">
        <v>1191</v>
      </c>
      <c r="E285" s="18">
        <v>28</v>
      </c>
      <c r="F285" s="18">
        <v>114</v>
      </c>
      <c r="G285" s="17">
        <f t="shared" si="4"/>
        <v>0.1728395061728395</v>
      </c>
      <c r="H285" s="18">
        <v>1.08</v>
      </c>
      <c r="I285" s="18">
        <v>5.0599999999999999E-2</v>
      </c>
      <c r="J285" s="18">
        <v>7.8399999999999997E-3</v>
      </c>
      <c r="K285" s="18">
        <v>1.8500000000000001E-3</v>
      </c>
      <c r="L285" s="18">
        <v>3.3990100000000001</v>
      </c>
      <c r="M285" s="18">
        <v>0.04</v>
      </c>
      <c r="N285" s="18">
        <v>0.14898888888888887</v>
      </c>
      <c r="O285" s="18">
        <v>23.084444444444443</v>
      </c>
      <c r="P285" s="18">
        <v>5.447222222222222</v>
      </c>
      <c r="Q285" s="18">
        <v>10.008196111111111</v>
      </c>
      <c r="R285" s="18">
        <v>0.11777777777777777</v>
      </c>
    </row>
    <row r="286" spans="1:19">
      <c r="A286" s="6">
        <v>41850</v>
      </c>
      <c r="B286" s="7">
        <v>0.484375</v>
      </c>
      <c r="C286" s="28">
        <v>2</v>
      </c>
      <c r="D286" s="17">
        <v>1323</v>
      </c>
      <c r="E286" s="17">
        <v>28</v>
      </c>
      <c r="F286" s="17">
        <v>114</v>
      </c>
      <c r="G286" s="17">
        <f t="shared" si="4"/>
        <v>0.1728395061728395</v>
      </c>
      <c r="H286" s="17">
        <v>1.1000000000000001</v>
      </c>
      <c r="I286" s="17">
        <v>5.135E-2</v>
      </c>
      <c r="J286" s="17">
        <v>8.5000000000000006E-3</v>
      </c>
      <c r="K286" s="17">
        <v>2.0100000000000001E-3</v>
      </c>
      <c r="L286" s="17">
        <v>3.4587300000000001</v>
      </c>
      <c r="M286" s="17">
        <v>0.04</v>
      </c>
      <c r="N286" s="17">
        <v>0.14844818181818181</v>
      </c>
      <c r="O286" s="17">
        <v>24.572727272727271</v>
      </c>
      <c r="P286" s="17">
        <v>5.8107272727272719</v>
      </c>
      <c r="Q286" s="17">
        <v>9.9988740000000007</v>
      </c>
      <c r="R286" s="17">
        <v>0.11563636363636363</v>
      </c>
    </row>
    <row r="287" spans="1:19">
      <c r="A287" s="6">
        <v>41851</v>
      </c>
      <c r="B287" s="7">
        <v>0.48438657407407404</v>
      </c>
      <c r="C287" s="28">
        <v>2</v>
      </c>
      <c r="D287" s="17">
        <v>1155</v>
      </c>
      <c r="E287" s="17">
        <v>28</v>
      </c>
      <c r="F287" s="17">
        <v>105</v>
      </c>
      <c r="G287" s="17">
        <f t="shared" si="4"/>
        <v>6.1728395061728392E-2</v>
      </c>
      <c r="H287" s="17">
        <v>0.7</v>
      </c>
      <c r="I287" s="17">
        <v>3.8649999999999997E-2</v>
      </c>
      <c r="J287" s="17">
        <v>7.26E-3</v>
      </c>
      <c r="K287" s="17">
        <v>1.6900000000000001E-3</v>
      </c>
      <c r="L287" s="17">
        <v>2.1797599999999999</v>
      </c>
      <c r="M287" s="17">
        <v>0.04</v>
      </c>
      <c r="N287" s="17">
        <v>0.17558142857142858</v>
      </c>
      <c r="O287" s="17">
        <v>32.981142857142856</v>
      </c>
      <c r="P287" s="17">
        <v>7.6774285714285719</v>
      </c>
      <c r="Q287" s="17">
        <v>9.9023382857142863</v>
      </c>
      <c r="R287" s="17">
        <v>0.18171428571428574</v>
      </c>
    </row>
    <row r="288" spans="1:19">
      <c r="A288" s="5">
        <v>41859</v>
      </c>
      <c r="B288" s="4">
        <v>0.48447916666666663</v>
      </c>
      <c r="C288" s="29">
        <v>2</v>
      </c>
      <c r="D288" s="17">
        <v>831</v>
      </c>
      <c r="E288" s="17">
        <v>28</v>
      </c>
      <c r="F288" s="17">
        <v>102</v>
      </c>
      <c r="G288" s="17">
        <f t="shared" si="4"/>
        <v>2.4691358024691357E-2</v>
      </c>
      <c r="H288" s="30">
        <v>0.39</v>
      </c>
      <c r="I288" s="17">
        <v>2.513E-2</v>
      </c>
      <c r="J288" s="17">
        <v>4.5799999999999999E-3</v>
      </c>
      <c r="K288" s="17">
        <v>2.7E-4</v>
      </c>
      <c r="L288" s="17">
        <v>1.2083200000000001</v>
      </c>
      <c r="M288" s="17">
        <v>6.0000000000000001E-3</v>
      </c>
      <c r="N288" s="17">
        <v>0.20490615384615388</v>
      </c>
      <c r="O288" s="17">
        <v>37.344615384615381</v>
      </c>
      <c r="P288" s="17">
        <v>2.2015384615384614</v>
      </c>
      <c r="Q288" s="17">
        <v>9.8524553846153857</v>
      </c>
      <c r="R288" s="17">
        <v>6.3839368315305373E-2</v>
      </c>
    </row>
    <row r="289" spans="1:19">
      <c r="A289" s="5">
        <v>41860</v>
      </c>
      <c r="B289" s="4">
        <v>0.48449074074074078</v>
      </c>
      <c r="C289" s="29">
        <v>2</v>
      </c>
      <c r="D289" s="17">
        <v>831</v>
      </c>
      <c r="E289" s="17">
        <v>28</v>
      </c>
      <c r="F289" s="17">
        <v>102</v>
      </c>
      <c r="G289" s="17">
        <f t="shared" si="4"/>
        <v>2.4691358024691357E-2</v>
      </c>
      <c r="H289" s="30">
        <v>0.39</v>
      </c>
      <c r="I289" s="17">
        <v>2.5020000000000001E-2</v>
      </c>
      <c r="J289" s="17">
        <v>4.6499999999999996E-3</v>
      </c>
      <c r="K289" s="17">
        <v>2.7E-4</v>
      </c>
      <c r="L289" s="17">
        <v>1.2219100000000001</v>
      </c>
      <c r="M289" s="17">
        <v>6.0000000000000001E-3</v>
      </c>
      <c r="N289" s="17">
        <v>0.2040092307692308</v>
      </c>
      <c r="O289" s="17">
        <v>37.91538461538461</v>
      </c>
      <c r="P289" s="17">
        <v>2.2015384615384614</v>
      </c>
      <c r="Q289" s="17">
        <v>9.9632661538461544</v>
      </c>
      <c r="R289" s="17">
        <v>6.3803179424908957E-2</v>
      </c>
    </row>
    <row r="290" spans="1:19">
      <c r="A290" s="5">
        <v>41861</v>
      </c>
      <c r="B290" s="4">
        <v>0.48450231481481482</v>
      </c>
      <c r="C290" s="29">
        <v>2</v>
      </c>
      <c r="D290" s="17">
        <v>831</v>
      </c>
      <c r="E290" s="17">
        <v>28</v>
      </c>
      <c r="F290" s="17">
        <v>103</v>
      </c>
      <c r="G290" s="17">
        <f t="shared" si="4"/>
        <v>3.7037037037037035E-2</v>
      </c>
      <c r="H290" s="30">
        <v>0.4</v>
      </c>
      <c r="I290" s="17">
        <v>2.512E-2</v>
      </c>
      <c r="J290" s="17">
        <v>4.7000000000000002E-3</v>
      </c>
      <c r="K290" s="17">
        <v>2.7E-4</v>
      </c>
      <c r="L290" s="17">
        <v>1.24204</v>
      </c>
      <c r="M290" s="17">
        <v>0.02</v>
      </c>
      <c r="N290" s="17">
        <v>0.19970399999999999</v>
      </c>
      <c r="O290" s="17">
        <v>37.365000000000002</v>
      </c>
      <c r="P290" s="17">
        <v>2.1465000000000001</v>
      </c>
      <c r="Q290" s="17">
        <v>9.8742180000000008</v>
      </c>
      <c r="R290" s="17">
        <v>0.159</v>
      </c>
    </row>
    <row r="291" spans="1:19">
      <c r="A291" s="6">
        <v>41862</v>
      </c>
      <c r="B291" s="7">
        <v>0.48451388888888891</v>
      </c>
      <c r="C291" s="28">
        <v>2</v>
      </c>
      <c r="D291" s="17">
        <v>831</v>
      </c>
      <c r="E291" s="17">
        <v>28</v>
      </c>
      <c r="F291" s="17">
        <v>103</v>
      </c>
      <c r="G291" s="17">
        <f t="shared" si="4"/>
        <v>3.7037037037037035E-2</v>
      </c>
      <c r="H291" s="17">
        <v>0.4</v>
      </c>
      <c r="I291" s="17">
        <v>2.503E-2</v>
      </c>
      <c r="J291" s="17">
        <v>4.7000000000000002E-3</v>
      </c>
      <c r="K291" s="17">
        <v>2.7E-4</v>
      </c>
      <c r="L291" s="17">
        <v>1.2420500000000001</v>
      </c>
      <c r="M291" s="17">
        <v>0.02</v>
      </c>
      <c r="N291" s="17">
        <v>0.19898850000000001</v>
      </c>
      <c r="O291" s="17">
        <v>37.365000000000002</v>
      </c>
      <c r="P291" s="17">
        <v>2.1465000000000001</v>
      </c>
      <c r="Q291" s="17">
        <v>9.8742975000000008</v>
      </c>
      <c r="R291" s="17">
        <v>0.159</v>
      </c>
    </row>
    <row r="292" spans="1:19" ht="13.8">
      <c r="A292" s="8">
        <v>41863</v>
      </c>
      <c r="B292" s="9">
        <v>0.48452546296296295</v>
      </c>
      <c r="C292" s="18">
        <v>2</v>
      </c>
      <c r="D292" s="18">
        <v>831</v>
      </c>
      <c r="E292" s="18">
        <v>29</v>
      </c>
      <c r="F292" s="18">
        <v>104</v>
      </c>
      <c r="G292" s="17">
        <f t="shared" si="4"/>
        <v>4.9382716049382713E-2</v>
      </c>
      <c r="H292" s="18">
        <v>0.4</v>
      </c>
      <c r="I292" s="18">
        <v>2.5219999999999999E-2</v>
      </c>
      <c r="J292" s="18">
        <v>4.7299999999999998E-3</v>
      </c>
      <c r="K292" s="18">
        <v>2.7E-4</v>
      </c>
      <c r="L292" s="18">
        <v>1.25125</v>
      </c>
      <c r="M292" s="18">
        <v>0.02</v>
      </c>
      <c r="N292" s="18">
        <v>0.20049899999999998</v>
      </c>
      <c r="O292" s="18">
        <v>37.603499999999997</v>
      </c>
      <c r="P292" s="18">
        <v>2.1465000000000001</v>
      </c>
      <c r="Q292" s="18">
        <v>9.9474374999999995</v>
      </c>
      <c r="R292" s="18">
        <v>0.159</v>
      </c>
      <c r="S292" s="2"/>
    </row>
    <row r="293" spans="1:19">
      <c r="A293" s="6">
        <v>41864</v>
      </c>
      <c r="B293" s="7">
        <v>0.48453703703703704</v>
      </c>
      <c r="C293" s="28">
        <v>2</v>
      </c>
      <c r="D293" s="17">
        <v>781</v>
      </c>
      <c r="E293" s="17">
        <v>29</v>
      </c>
      <c r="F293" s="17">
        <v>107</v>
      </c>
      <c r="G293" s="17">
        <f t="shared" si="4"/>
        <v>8.6419753086419748E-2</v>
      </c>
      <c r="H293" s="17">
        <v>0.41</v>
      </c>
      <c r="I293" s="17">
        <v>2.4119999999999999E-2</v>
      </c>
      <c r="J293" s="17">
        <v>4.5199999999999997E-3</v>
      </c>
      <c r="K293" s="17">
        <v>5.2999999999999998E-4</v>
      </c>
      <c r="L293" s="17">
        <v>1.27922</v>
      </c>
      <c r="M293" s="17">
        <v>0.02</v>
      </c>
      <c r="N293" s="17">
        <v>0.18707707317073172</v>
      </c>
      <c r="O293" s="17">
        <v>35.057560975609761</v>
      </c>
      <c r="P293" s="17">
        <v>4.1107317073170737</v>
      </c>
      <c r="Q293" s="17">
        <v>9.9217551219512217</v>
      </c>
      <c r="R293" s="17">
        <v>0.15512195121951222</v>
      </c>
    </row>
    <row r="294" spans="1:19" ht="13.8">
      <c r="A294" s="8">
        <v>41865</v>
      </c>
      <c r="B294" s="9">
        <v>0.48454861111111108</v>
      </c>
      <c r="C294" s="18">
        <v>2</v>
      </c>
      <c r="D294" s="18">
        <v>781</v>
      </c>
      <c r="E294" s="18">
        <v>29</v>
      </c>
      <c r="F294" s="18">
        <v>107</v>
      </c>
      <c r="G294" s="17">
        <f t="shared" si="4"/>
        <v>8.6419753086419748E-2</v>
      </c>
      <c r="H294" s="18">
        <v>0.48</v>
      </c>
      <c r="I294" s="18">
        <v>2.5010000000000001E-2</v>
      </c>
      <c r="J294" s="18">
        <v>4.4799999999999996E-3</v>
      </c>
      <c r="K294" s="18">
        <v>7.6999999999999996E-4</v>
      </c>
      <c r="L294" s="18">
        <v>1.51698</v>
      </c>
      <c r="M294" s="18">
        <v>0.02</v>
      </c>
      <c r="N294" s="18">
        <v>0.16569125000000004</v>
      </c>
      <c r="O294" s="18">
        <v>29.68</v>
      </c>
      <c r="P294" s="18">
        <v>5.1012500000000003</v>
      </c>
      <c r="Q294" s="18">
        <v>10.049992500000002</v>
      </c>
      <c r="R294" s="18">
        <v>0.13250000000000001</v>
      </c>
    </row>
    <row r="295" spans="1:19">
      <c r="A295" s="6">
        <v>41866</v>
      </c>
      <c r="B295" s="7">
        <v>0.48456018518518523</v>
      </c>
      <c r="C295" s="28">
        <v>2</v>
      </c>
      <c r="D295" s="17">
        <v>910</v>
      </c>
      <c r="E295" s="17">
        <v>29</v>
      </c>
      <c r="F295" s="17">
        <v>110</v>
      </c>
      <c r="G295" s="17">
        <f t="shared" si="4"/>
        <v>0.12345679012345678</v>
      </c>
      <c r="H295" s="17">
        <v>0.69</v>
      </c>
      <c r="I295" s="17">
        <v>3.1280000000000002E-2</v>
      </c>
      <c r="J295" s="17">
        <v>5.3699999999999998E-3</v>
      </c>
      <c r="K295" s="17">
        <v>1.5E-3</v>
      </c>
      <c r="L295" s="17">
        <v>2.1507399999999999</v>
      </c>
      <c r="M295" s="17">
        <v>0.03</v>
      </c>
      <c r="N295" s="17">
        <v>0.14416000000000004</v>
      </c>
      <c r="O295" s="17">
        <v>24.748695652173915</v>
      </c>
      <c r="P295" s="17">
        <v>6.913043478260871</v>
      </c>
      <c r="Q295" s="17">
        <v>9.9121060869565216</v>
      </c>
      <c r="R295" s="17">
        <v>0.13826086956521741</v>
      </c>
    </row>
    <row r="296" spans="1:19">
      <c r="A296" s="3">
        <v>41875</v>
      </c>
      <c r="B296" s="4">
        <v>0.48466435185185186</v>
      </c>
      <c r="C296" s="29">
        <v>2</v>
      </c>
      <c r="D296" s="17">
        <v>832</v>
      </c>
      <c r="E296" s="17">
        <v>29</v>
      </c>
      <c r="F296" s="17">
        <v>102</v>
      </c>
      <c r="G296" s="17">
        <f t="shared" si="4"/>
        <v>2.4691358024691357E-2</v>
      </c>
      <c r="H296" s="30">
        <v>0.39574769830485645</v>
      </c>
      <c r="I296" s="17">
        <v>2.4808652367460455E-2</v>
      </c>
      <c r="J296" s="17">
        <v>5.2460104022676113E-3</v>
      </c>
      <c r="K296" s="17">
        <v>1.3555582434800033E-3</v>
      </c>
      <c r="L296" s="17">
        <v>1.2354945133432027</v>
      </c>
      <c r="M296" s="17">
        <v>6.0000000000000001E-3</v>
      </c>
      <c r="N296" s="17">
        <v>0.19934800598069866</v>
      </c>
      <c r="O296" s="17">
        <v>42.153910561370118</v>
      </c>
      <c r="P296" s="17">
        <v>10.892483349191249</v>
      </c>
      <c r="Q296" s="17">
        <v>9.9277205382628786</v>
      </c>
      <c r="R296" s="17">
        <v>6.3442156527725294E-2</v>
      </c>
    </row>
    <row r="297" spans="1:19" ht="13.8">
      <c r="A297" s="8">
        <v>41876</v>
      </c>
      <c r="B297" s="9">
        <v>0.4846759259259259</v>
      </c>
      <c r="C297" s="18">
        <v>2</v>
      </c>
      <c r="D297" s="18">
        <v>832</v>
      </c>
      <c r="E297" s="18">
        <v>29</v>
      </c>
      <c r="F297" s="18">
        <v>103</v>
      </c>
      <c r="G297" s="17">
        <f t="shared" si="4"/>
        <v>3.7037037037037035E-2</v>
      </c>
      <c r="H297" s="18">
        <v>0.39813340639829198</v>
      </c>
      <c r="I297" s="18">
        <v>2.4734166398637725E-2</v>
      </c>
      <c r="J297" s="18">
        <v>5.2776352216374924E-3</v>
      </c>
      <c r="K297" s="18">
        <v>1.3637300314308764E-3</v>
      </c>
      <c r="L297" s="18">
        <v>1.2429425143612844</v>
      </c>
      <c r="M297" s="18">
        <v>0.02</v>
      </c>
      <c r="N297" s="18">
        <v>0.19755852657333153</v>
      </c>
      <c r="O297" s="18">
        <v>42.153910561370125</v>
      </c>
      <c r="P297" s="18">
        <v>10.892483349191247</v>
      </c>
      <c r="Q297" s="18">
        <v>9.9277205382628786</v>
      </c>
      <c r="R297" s="18">
        <v>0.15974544958524448</v>
      </c>
    </row>
    <row r="298" spans="1:19">
      <c r="A298" s="6">
        <v>41877</v>
      </c>
      <c r="B298" s="7">
        <v>0.48468749999999999</v>
      </c>
      <c r="C298" s="28">
        <v>2</v>
      </c>
      <c r="D298" s="17">
        <v>832</v>
      </c>
      <c r="E298" s="17">
        <v>29</v>
      </c>
      <c r="F298" s="17">
        <v>103</v>
      </c>
      <c r="G298" s="17">
        <f t="shared" si="4"/>
        <v>3.7037037037037035E-2</v>
      </c>
      <c r="H298" s="17">
        <v>0.4</v>
      </c>
      <c r="I298" s="17">
        <v>2.376E-2</v>
      </c>
      <c r="J298" s="17">
        <v>2.7599999999999999E-3</v>
      </c>
      <c r="K298" s="17">
        <v>1.49E-3</v>
      </c>
      <c r="L298" s="17">
        <v>1.2442599999999999</v>
      </c>
      <c r="M298" s="17">
        <v>0.02</v>
      </c>
      <c r="N298" s="17">
        <v>0.188892</v>
      </c>
      <c r="O298" s="17">
        <v>21.941999999999997</v>
      </c>
      <c r="P298" s="17">
        <v>11.845499999999999</v>
      </c>
      <c r="Q298" s="17">
        <v>9.8918669999999995</v>
      </c>
      <c r="R298" s="17">
        <v>0.159</v>
      </c>
    </row>
    <row r="299" spans="1:19" ht="13.8">
      <c r="A299" s="8">
        <v>41878</v>
      </c>
      <c r="B299" s="9">
        <v>0.48469907407407403</v>
      </c>
      <c r="C299" s="18">
        <v>2</v>
      </c>
      <c r="D299" s="18">
        <v>832</v>
      </c>
      <c r="E299" s="18">
        <v>29</v>
      </c>
      <c r="F299" s="18">
        <v>103</v>
      </c>
      <c r="G299" s="17">
        <f t="shared" si="4"/>
        <v>3.7037037037037035E-2</v>
      </c>
      <c r="H299" s="18">
        <v>0.40036501257796947</v>
      </c>
      <c r="I299" s="18">
        <v>2.447617196959757E-2</v>
      </c>
      <c r="J299" s="18">
        <v>5.3539802289430507E-3</v>
      </c>
      <c r="K299" s="18">
        <v>1.3618409012573168E-3</v>
      </c>
      <c r="L299" s="18">
        <v>1.2497808499538576</v>
      </c>
      <c r="M299" s="18">
        <v>0.02</v>
      </c>
      <c r="N299" s="18">
        <v>0.1944081635958696</v>
      </c>
      <c r="O299" s="18">
        <v>42.525337112775865</v>
      </c>
      <c r="P299" s="18">
        <v>10.816764527232234</v>
      </c>
      <c r="Q299" s="18">
        <v>9.926699331848555</v>
      </c>
      <c r="R299" s="18">
        <v>0.15885503978101523</v>
      </c>
    </row>
    <row r="300" spans="1:19">
      <c r="A300" s="6">
        <v>41879</v>
      </c>
      <c r="B300" s="7">
        <v>0.48471064814814818</v>
      </c>
      <c r="C300" s="28">
        <v>2</v>
      </c>
      <c r="D300" s="17">
        <v>828</v>
      </c>
      <c r="E300" s="17">
        <v>29</v>
      </c>
      <c r="F300" s="17">
        <v>105</v>
      </c>
      <c r="G300" s="17">
        <f t="shared" si="4"/>
        <v>6.1728395061728392E-2</v>
      </c>
      <c r="H300" s="17">
        <v>0.43053529080221198</v>
      </c>
      <c r="I300" s="17">
        <v>2.5192682733044931E-2</v>
      </c>
      <c r="J300" s="17">
        <v>5.4766701593575925E-3</v>
      </c>
      <c r="K300" s="17">
        <v>1.3716168556530647E-3</v>
      </c>
      <c r="L300" s="17">
        <v>1.3449682996003764</v>
      </c>
      <c r="M300" s="17">
        <v>0.02</v>
      </c>
      <c r="N300" s="17">
        <v>0.18607703666245259</v>
      </c>
      <c r="O300" s="17">
        <v>40.451529709228808</v>
      </c>
      <c r="P300" s="17">
        <v>10.130973451327435</v>
      </c>
      <c r="Q300" s="17">
        <v>9.9341431099873567</v>
      </c>
      <c r="R300" s="17">
        <v>0.14772308184421951</v>
      </c>
    </row>
    <row r="301" spans="1:19">
      <c r="A301" s="6">
        <v>41880</v>
      </c>
      <c r="B301" s="7">
        <v>0.48472222222222222</v>
      </c>
      <c r="C301" s="28">
        <v>2</v>
      </c>
      <c r="D301" s="17">
        <v>919</v>
      </c>
      <c r="E301" s="17">
        <v>29</v>
      </c>
      <c r="F301" s="17">
        <v>104</v>
      </c>
      <c r="G301" s="17">
        <f t="shared" si="4"/>
        <v>4.9382716049382713E-2</v>
      </c>
      <c r="H301" s="17">
        <v>0.52649000280289748</v>
      </c>
      <c r="I301" s="17">
        <v>2.9472125395317073E-2</v>
      </c>
      <c r="J301" s="17">
        <v>6.0208675404484491E-3</v>
      </c>
      <c r="K301" s="17">
        <v>1.1880499727452893E-3</v>
      </c>
      <c r="L301" s="17">
        <v>1.6475707300606994</v>
      </c>
      <c r="M301" s="17">
        <v>0.03</v>
      </c>
      <c r="N301" s="17">
        <v>0.17801165883143055</v>
      </c>
      <c r="O301" s="17">
        <v>36.366044325050382</v>
      </c>
      <c r="P301" s="17">
        <v>7.1758226997985233</v>
      </c>
      <c r="Q301" s="17">
        <v>9.951328408327738</v>
      </c>
      <c r="R301" s="17">
        <v>0.18120002182779332</v>
      </c>
    </row>
    <row r="302" spans="1:19">
      <c r="A302" s="6">
        <v>41881</v>
      </c>
      <c r="B302" s="7">
        <v>0.48473379629629632</v>
      </c>
      <c r="C302" s="28">
        <v>2</v>
      </c>
      <c r="D302" s="17">
        <v>919</v>
      </c>
      <c r="E302" s="17">
        <v>29</v>
      </c>
      <c r="F302" s="17">
        <v>104</v>
      </c>
      <c r="G302" s="17">
        <f t="shared" si="4"/>
        <v>4.9382716049382713E-2</v>
      </c>
      <c r="H302" s="17">
        <v>0.53970520149937162</v>
      </c>
      <c r="I302" s="17">
        <v>3.135971276080559E-2</v>
      </c>
      <c r="J302" s="17">
        <v>6.1763284429779122E-3</v>
      </c>
      <c r="K302" s="17">
        <v>1.5006698750727313E-3</v>
      </c>
      <c r="L302" s="17">
        <v>1.6884679908675473</v>
      </c>
      <c r="M302" s="17">
        <v>0.03</v>
      </c>
      <c r="N302" s="17">
        <v>0.18477473684210524</v>
      </c>
      <c r="O302" s="17">
        <v>36.391578947368416</v>
      </c>
      <c r="P302" s="17">
        <v>8.8421052631578938</v>
      </c>
      <c r="Q302" s="17">
        <v>9.9486315789473689</v>
      </c>
      <c r="R302" s="17">
        <v>0.17676316577080659</v>
      </c>
    </row>
    <row r="303" spans="1:19" ht="13.8">
      <c r="A303" s="8">
        <v>41882</v>
      </c>
      <c r="B303" s="9">
        <v>0.48474537037037035</v>
      </c>
      <c r="C303" s="18">
        <v>2</v>
      </c>
      <c r="D303" s="18">
        <v>920</v>
      </c>
      <c r="E303" s="18">
        <v>29</v>
      </c>
      <c r="F303" s="18">
        <v>104</v>
      </c>
      <c r="G303" s="17">
        <f t="shared" si="4"/>
        <v>4.9382716049382713E-2</v>
      </c>
      <c r="H303" s="18">
        <v>0.60473098705380834</v>
      </c>
      <c r="I303" s="18">
        <v>3.014398936347502E-2</v>
      </c>
      <c r="J303" s="18">
        <v>6.0255007450643258E-3</v>
      </c>
      <c r="K303" s="18">
        <v>1.4424933384216926E-3</v>
      </c>
      <c r="L303" s="18">
        <v>1.895024105732269</v>
      </c>
      <c r="M303" s="18">
        <v>0.02</v>
      </c>
      <c r="N303" s="18">
        <v>0.15851326991338918</v>
      </c>
      <c r="O303" s="18">
        <v>31.685315916512842</v>
      </c>
      <c r="P303" s="18">
        <v>7.5854039471815993</v>
      </c>
      <c r="Q303" s="18">
        <v>9.9650535283259973</v>
      </c>
      <c r="R303" s="18">
        <v>0.10517073105489952</v>
      </c>
    </row>
    <row r="304" spans="1:19" ht="13.8">
      <c r="A304" s="8">
        <v>41883</v>
      </c>
      <c r="B304" s="9">
        <v>0.48475694444444445</v>
      </c>
      <c r="C304" s="18">
        <v>2</v>
      </c>
      <c r="D304" s="18">
        <v>854</v>
      </c>
      <c r="E304" s="18">
        <v>29</v>
      </c>
      <c r="F304" s="18">
        <v>114</v>
      </c>
      <c r="G304" s="17">
        <f t="shared" si="4"/>
        <v>0.1728395061728395</v>
      </c>
      <c r="H304" s="18">
        <v>0.65769945425639198</v>
      </c>
      <c r="I304" s="18">
        <v>3.1586424390804974E-2</v>
      </c>
      <c r="J304" s="18">
        <v>6.2494612675058911E-3</v>
      </c>
      <c r="K304" s="18">
        <v>1.4744263185891894E-3</v>
      </c>
      <c r="L304" s="18">
        <v>2.0620905227125945</v>
      </c>
      <c r="M304" s="18">
        <v>0.03</v>
      </c>
      <c r="N304" s="18">
        <v>0.15272147317854282</v>
      </c>
      <c r="O304" s="18">
        <v>30.216365092073648</v>
      </c>
      <c r="P304" s="18">
        <v>7.1289031224979986</v>
      </c>
      <c r="Q304" s="18">
        <v>9.9702802241793425</v>
      </c>
      <c r="R304" s="18">
        <v>0.14505105543665248</v>
      </c>
    </row>
    <row r="305" spans="1:19" ht="13.8">
      <c r="A305" s="8">
        <v>41884</v>
      </c>
      <c r="B305" s="9">
        <v>0.48476851851851849</v>
      </c>
      <c r="C305" s="18">
        <v>2</v>
      </c>
      <c r="D305" s="18">
        <v>1214</v>
      </c>
      <c r="E305" s="18">
        <v>29</v>
      </c>
      <c r="F305" s="18">
        <v>121</v>
      </c>
      <c r="G305" s="17">
        <f t="shared" si="4"/>
        <v>0.25925925925925924</v>
      </c>
      <c r="H305" s="18">
        <v>1.0427069842575756</v>
      </c>
      <c r="I305" s="18">
        <v>4.9249266647118227E-2</v>
      </c>
      <c r="J305" s="18">
        <v>9.8100914967788923E-3</v>
      </c>
      <c r="K305" s="18">
        <v>2.2814166271578821E-3</v>
      </c>
      <c r="L305" s="18">
        <v>3.2695959433782678</v>
      </c>
      <c r="M305" s="18">
        <v>0.04</v>
      </c>
      <c r="N305" s="18">
        <v>0.15019815758628177</v>
      </c>
      <c r="O305" s="18">
        <v>29.918367701324073</v>
      </c>
      <c r="P305" s="18">
        <v>6.9577599305404823</v>
      </c>
      <c r="Q305" s="18">
        <v>9.9714639461688748</v>
      </c>
      <c r="R305" s="18">
        <v>0.12199016782319579</v>
      </c>
      <c r="S305" s="2"/>
    </row>
    <row r="306" spans="1:19" ht="13.8">
      <c r="A306" s="8">
        <v>41885</v>
      </c>
      <c r="B306" s="9">
        <v>0.48478009259259264</v>
      </c>
      <c r="C306" s="18">
        <v>2</v>
      </c>
      <c r="D306" s="18">
        <v>1214</v>
      </c>
      <c r="E306" s="18">
        <v>29</v>
      </c>
      <c r="F306" s="18">
        <v>106</v>
      </c>
      <c r="G306" s="17">
        <f t="shared" si="4"/>
        <v>7.407407407407407E-2</v>
      </c>
      <c r="H306" s="18">
        <v>0.78949235564858644</v>
      </c>
      <c r="I306" s="18">
        <v>4.5345406702688475E-2</v>
      </c>
      <c r="J306" s="18">
        <v>9.5390013548754832E-3</v>
      </c>
      <c r="K306" s="18">
        <v>2.6245532715674443E-3</v>
      </c>
      <c r="L306" s="18">
        <v>2.467704968909485</v>
      </c>
      <c r="M306" s="18">
        <v>0.04</v>
      </c>
      <c r="N306" s="18">
        <v>0.18264697850821748</v>
      </c>
      <c r="O306" s="18">
        <v>38.422188753916338</v>
      </c>
      <c r="P306" s="18">
        <v>10.571450557906887</v>
      </c>
      <c r="Q306" s="18">
        <v>9.9396805364700711</v>
      </c>
      <c r="R306" s="18">
        <v>0.16111618952345932</v>
      </c>
    </row>
    <row r="307" spans="1:19">
      <c r="A307" s="6">
        <v>41886</v>
      </c>
      <c r="B307" s="7">
        <v>0.48479166666666668</v>
      </c>
      <c r="C307" s="28">
        <v>2</v>
      </c>
      <c r="D307" s="17">
        <v>1352</v>
      </c>
      <c r="E307" s="17">
        <v>29</v>
      </c>
      <c r="F307" s="17">
        <v>103</v>
      </c>
      <c r="G307" s="17">
        <f t="shared" si="4"/>
        <v>3.7037037037037035E-2</v>
      </c>
      <c r="H307" s="17">
        <v>0.6747453451600155</v>
      </c>
      <c r="I307" s="17">
        <v>4.236777240553264E-2</v>
      </c>
      <c r="J307" s="17">
        <v>1.3022807849821027E-2</v>
      </c>
      <c r="K307" s="17">
        <v>2.9929298478384844E-3</v>
      </c>
      <c r="L307" s="17">
        <v>2.0929130864527687</v>
      </c>
      <c r="M307" s="17">
        <v>0.04</v>
      </c>
      <c r="N307" s="17">
        <v>0.19967461386138616</v>
      </c>
      <c r="O307" s="17">
        <v>61.375049504950496</v>
      </c>
      <c r="P307" s="17">
        <v>14.105346534653465</v>
      </c>
      <c r="Q307" s="17">
        <v>9.8636673267326724</v>
      </c>
      <c r="R307" s="17">
        <v>0.18851556503859185</v>
      </c>
    </row>
    <row r="308" spans="1:19">
      <c r="A308" s="5">
        <v>41887</v>
      </c>
      <c r="B308" s="4">
        <v>0.48480324074074077</v>
      </c>
      <c r="C308" s="29">
        <v>2</v>
      </c>
      <c r="D308" s="17">
        <v>1018</v>
      </c>
      <c r="E308" s="17">
        <v>29</v>
      </c>
      <c r="F308" s="17">
        <v>104</v>
      </c>
      <c r="G308" s="17">
        <f t="shared" si="4"/>
        <v>4.9382716049382713E-2</v>
      </c>
      <c r="H308" s="30">
        <v>0.48454035149761598</v>
      </c>
      <c r="I308" s="17">
        <v>2.6822265026387057E-2</v>
      </c>
      <c r="J308" s="17">
        <v>9.4635568672747309E-3</v>
      </c>
      <c r="K308" s="17">
        <v>2.1249365860761225E-3</v>
      </c>
      <c r="L308" s="17">
        <v>1.5026337287252582</v>
      </c>
      <c r="M308" s="17">
        <v>0.03</v>
      </c>
      <c r="N308" s="17">
        <v>0.17603240374157053</v>
      </c>
      <c r="O308" s="17">
        <v>62.108575157711527</v>
      </c>
      <c r="P308" s="17">
        <v>13.945790733086792</v>
      </c>
      <c r="Q308" s="17">
        <v>9.8616663041113757</v>
      </c>
      <c r="R308" s="17">
        <v>0.19688762701628035</v>
      </c>
    </row>
    <row r="309" spans="1:19" ht="13.8">
      <c r="A309" s="8">
        <v>41888</v>
      </c>
      <c r="B309" s="9">
        <v>0.48481481481481481</v>
      </c>
      <c r="C309" s="18">
        <v>2</v>
      </c>
      <c r="D309" s="18">
        <v>848</v>
      </c>
      <c r="E309" s="18">
        <v>29</v>
      </c>
      <c r="F309" s="18">
        <v>111</v>
      </c>
      <c r="G309" s="17">
        <f t="shared" si="4"/>
        <v>0.13580246913580246</v>
      </c>
      <c r="H309" s="18">
        <v>0.57942429993421474</v>
      </c>
      <c r="I309" s="18">
        <v>2.2934869447576427E-2</v>
      </c>
      <c r="J309" s="18">
        <v>7.4195737220835991E-3</v>
      </c>
      <c r="K309" s="18">
        <v>1.9662472275938148E-3</v>
      </c>
      <c r="L309" s="18">
        <v>1.8097499992751231</v>
      </c>
      <c r="M309" s="18">
        <v>0.02</v>
      </c>
      <c r="N309" s="18">
        <v>0.12587129129995672</v>
      </c>
      <c r="O309" s="18">
        <v>40.720150050497764</v>
      </c>
      <c r="P309" s="18">
        <v>10.791170105323907</v>
      </c>
      <c r="Q309" s="18">
        <v>9.9322810561246548</v>
      </c>
      <c r="R309" s="18">
        <v>0.10976412278052693</v>
      </c>
    </row>
    <row r="310" spans="1:19" ht="13.8">
      <c r="A310" s="6">
        <v>41889</v>
      </c>
      <c r="B310" s="7">
        <v>0.4848263888888889</v>
      </c>
      <c r="C310" s="28">
        <v>2</v>
      </c>
      <c r="D310" s="17">
        <v>1000</v>
      </c>
      <c r="E310" s="17">
        <v>29</v>
      </c>
      <c r="F310" s="17">
        <v>104</v>
      </c>
      <c r="G310" s="17">
        <f t="shared" si="4"/>
        <v>4.9382716049382713E-2</v>
      </c>
      <c r="H310" s="17">
        <v>0.76734109984272925</v>
      </c>
      <c r="I310" s="17">
        <v>2.8965939909114818E-2</v>
      </c>
      <c r="J310" s="17">
        <v>7.7103277523716167E-3</v>
      </c>
      <c r="K310" s="17">
        <v>2.06733822088213E-3</v>
      </c>
      <c r="L310" s="17">
        <v>2.4040190168543623</v>
      </c>
      <c r="M310" s="17">
        <v>0.03</v>
      </c>
      <c r="N310" s="17">
        <v>0.12004008247422682</v>
      </c>
      <c r="O310" s="17">
        <v>31.952989690721651</v>
      </c>
      <c r="P310" s="17">
        <v>8.5674226804123723</v>
      </c>
      <c r="Q310" s="17">
        <v>9.962688659793816</v>
      </c>
      <c r="R310" s="17">
        <v>0.12432541410795375</v>
      </c>
      <c r="S310" s="2"/>
    </row>
    <row r="311" spans="1:19" ht="13.8">
      <c r="A311" s="8">
        <v>41890</v>
      </c>
      <c r="B311" s="9">
        <v>0.48483796296296294</v>
      </c>
      <c r="C311" s="18">
        <v>2</v>
      </c>
      <c r="D311" s="18">
        <v>991</v>
      </c>
      <c r="E311" s="18">
        <v>29</v>
      </c>
      <c r="F311" s="18">
        <v>103</v>
      </c>
      <c r="G311" s="17">
        <f t="shared" si="4"/>
        <v>3.7037037037037035E-2</v>
      </c>
      <c r="H311" s="18">
        <v>0.66672529357639843</v>
      </c>
      <c r="I311" s="18">
        <v>3.5654843990983669E-2</v>
      </c>
      <c r="J311" s="18">
        <v>8.6902143763033686E-3</v>
      </c>
      <c r="K311" s="18">
        <v>2.3300711597201919E-3</v>
      </c>
      <c r="L311" s="18">
        <v>2.0818472525010208</v>
      </c>
      <c r="M311" s="18">
        <v>0.03</v>
      </c>
      <c r="N311" s="18">
        <v>0.17005865081723626</v>
      </c>
      <c r="O311" s="18">
        <v>41.448677563150078</v>
      </c>
      <c r="P311" s="18">
        <v>11.113462109955424</v>
      </c>
      <c r="Q311" s="18">
        <v>9.9295381872213984</v>
      </c>
      <c r="R311" s="18">
        <v>0.14308741684039372</v>
      </c>
      <c r="S311" s="2"/>
    </row>
    <row r="312" spans="1:19" ht="13.8">
      <c r="A312" s="3">
        <v>41891</v>
      </c>
      <c r="B312" s="4">
        <v>0.48484953703703698</v>
      </c>
      <c r="C312" s="29">
        <v>2</v>
      </c>
      <c r="D312" s="17">
        <v>991</v>
      </c>
      <c r="E312" s="17">
        <v>29</v>
      </c>
      <c r="F312" s="17">
        <v>102</v>
      </c>
      <c r="G312" s="17">
        <f t="shared" si="4"/>
        <v>2.4691358024691357E-2</v>
      </c>
      <c r="H312" s="30">
        <v>0.53124835198430465</v>
      </c>
      <c r="I312" s="17">
        <v>3.2804901122185412E-2</v>
      </c>
      <c r="J312" s="17">
        <v>8.6559965095282312E-3</v>
      </c>
      <c r="K312" s="17">
        <v>2.4058073112131783E-3</v>
      </c>
      <c r="L312" s="17">
        <v>1.6526423284782772</v>
      </c>
      <c r="M312" s="17">
        <v>4.0000000000000001E-3</v>
      </c>
      <c r="N312" s="17">
        <v>0.19636688787625955</v>
      </c>
      <c r="O312" s="17">
        <v>51.813937487966108</v>
      </c>
      <c r="P312" s="17">
        <v>14.400924202554391</v>
      </c>
      <c r="Q312" s="17">
        <v>9.8925532379179764</v>
      </c>
      <c r="R312" s="17">
        <v>4.2388801376706205E-2</v>
      </c>
      <c r="S312" s="2"/>
    </row>
    <row r="313" spans="1:19" ht="13.8">
      <c r="A313" s="6">
        <v>41892</v>
      </c>
      <c r="B313" s="7">
        <v>0.48486111111111113</v>
      </c>
      <c r="C313" s="28">
        <v>2</v>
      </c>
      <c r="D313" s="17">
        <v>833</v>
      </c>
      <c r="E313" s="17">
        <v>29</v>
      </c>
      <c r="F313" s="17">
        <v>102</v>
      </c>
      <c r="G313" s="17">
        <f t="shared" si="4"/>
        <v>2.4691358024691357E-2</v>
      </c>
      <c r="H313" s="17">
        <v>0.41254256939485512</v>
      </c>
      <c r="I313" s="17">
        <v>2.494399930826572E-2</v>
      </c>
      <c r="J313" s="17">
        <v>6.8098340954897236E-3</v>
      </c>
      <c r="K313" s="17">
        <v>1.6839154077749098E-3</v>
      </c>
      <c r="L313" s="17">
        <v>1.2833841000684492</v>
      </c>
      <c r="M313" s="17">
        <v>6.0000000000000001E-3</v>
      </c>
      <c r="N313" s="17">
        <v>0.19227571573192959</v>
      </c>
      <c r="O313" s="17">
        <v>52.492212998582708</v>
      </c>
      <c r="P313" s="17">
        <v>12.98011743267868</v>
      </c>
      <c r="Q313" s="17">
        <v>9.8927037861915377</v>
      </c>
      <c r="R313" s="17">
        <v>6.3441705888158062E-2</v>
      </c>
      <c r="S313" s="2"/>
    </row>
    <row r="314" spans="1:19" ht="13.8">
      <c r="A314" s="5">
        <v>41893</v>
      </c>
      <c r="B314" s="4">
        <v>0.48487268518518517</v>
      </c>
      <c r="C314" s="29">
        <v>2</v>
      </c>
      <c r="D314" s="17">
        <v>831</v>
      </c>
      <c r="E314" s="17">
        <v>29</v>
      </c>
      <c r="F314" s="17">
        <v>103</v>
      </c>
      <c r="G314" s="17">
        <f t="shared" si="4"/>
        <v>3.7037037037037035E-2</v>
      </c>
      <c r="H314" s="30">
        <v>0.4033865147660422</v>
      </c>
      <c r="I314" s="17">
        <v>2.4399424075569845E-2</v>
      </c>
      <c r="J314" s="17">
        <v>6.2860470737967156E-3</v>
      </c>
      <c r="K314" s="17">
        <v>1.6594216033907108E-3</v>
      </c>
      <c r="L314" s="17">
        <v>1.2560241136140642</v>
      </c>
      <c r="M314" s="17">
        <v>0.03</v>
      </c>
      <c r="N314" s="17">
        <v>0.19234695687661543</v>
      </c>
      <c r="O314" s="17">
        <v>49.554531356278048</v>
      </c>
      <c r="P314" s="17">
        <v>13.08164875527139</v>
      </c>
      <c r="Q314" s="17">
        <v>9.9015622364304168</v>
      </c>
      <c r="R314" s="17">
        <v>0.23649774225925843</v>
      </c>
      <c r="S314" s="2"/>
    </row>
    <row r="315" spans="1:19" ht="13.8">
      <c r="A315" s="5">
        <v>41894</v>
      </c>
      <c r="B315" s="4">
        <v>0.48488425925925926</v>
      </c>
      <c r="C315" s="29">
        <v>2</v>
      </c>
      <c r="D315" s="17">
        <v>831</v>
      </c>
      <c r="E315" s="17">
        <v>29</v>
      </c>
      <c r="F315" s="17">
        <v>101</v>
      </c>
      <c r="G315" s="17">
        <f t="shared" si="4"/>
        <v>1.2345679012345678E-2</v>
      </c>
      <c r="H315" s="30">
        <v>0.39052209525025122</v>
      </c>
      <c r="I315" s="17">
        <v>2.3692684322581939E-2</v>
      </c>
      <c r="J315" s="17">
        <v>5.7632923719873634E-3</v>
      </c>
      <c r="K315" s="17">
        <v>1.3403005516249684E-3</v>
      </c>
      <c r="L315" s="17">
        <v>1.2173758438902214</v>
      </c>
      <c r="M315" s="17">
        <v>6.0000000000000001E-3</v>
      </c>
      <c r="N315" s="17">
        <v>0.19292822880490293</v>
      </c>
      <c r="O315" s="17">
        <v>46.930173646578126</v>
      </c>
      <c r="P315" s="17">
        <v>10.913993871297242</v>
      </c>
      <c r="Q315" s="17">
        <v>9.9130247191011236</v>
      </c>
      <c r="R315" s="17">
        <v>6.4017707133188009E-2</v>
      </c>
      <c r="S315" s="2"/>
    </row>
    <row r="316" spans="1:19" ht="13.8">
      <c r="A316" s="6">
        <v>41895</v>
      </c>
      <c r="B316" s="7">
        <v>0.4848958333333333</v>
      </c>
      <c r="C316" s="28">
        <v>2</v>
      </c>
      <c r="D316" s="17">
        <v>831</v>
      </c>
      <c r="E316" s="17">
        <v>29</v>
      </c>
      <c r="F316" s="17">
        <v>103</v>
      </c>
      <c r="G316" s="17">
        <f t="shared" si="4"/>
        <v>3.7037037037037035E-2</v>
      </c>
      <c r="H316" s="17">
        <v>0.39783073377918876</v>
      </c>
      <c r="I316" s="17">
        <v>2.4183452887366653E-2</v>
      </c>
      <c r="J316" s="17">
        <v>5.7252381380179813E-3</v>
      </c>
      <c r="K316" s="17">
        <v>1.3706110453531421E-3</v>
      </c>
      <c r="L316" s="17">
        <v>1.2405987976225012</v>
      </c>
      <c r="M316" s="17">
        <v>0.02</v>
      </c>
      <c r="N316" s="17">
        <v>0.19330678515277877</v>
      </c>
      <c r="O316" s="17">
        <v>45.763828012851185</v>
      </c>
      <c r="P316" s="17">
        <v>10.955772780094335</v>
      </c>
      <c r="Q316" s="17">
        <v>9.9165394763825301</v>
      </c>
      <c r="R316" s="17">
        <v>0.15986698512664543</v>
      </c>
      <c r="S316" s="2"/>
    </row>
    <row r="317" spans="1:19" ht="13.8">
      <c r="A317" s="5">
        <v>41896</v>
      </c>
      <c r="B317" s="4">
        <v>0.4849074074074074</v>
      </c>
      <c r="C317" s="29">
        <v>2</v>
      </c>
      <c r="D317" s="17">
        <v>831</v>
      </c>
      <c r="E317" s="17">
        <v>29</v>
      </c>
      <c r="F317" s="17">
        <v>105</v>
      </c>
      <c r="G317" s="17">
        <f t="shared" si="4"/>
        <v>6.1728395061728392E-2</v>
      </c>
      <c r="H317" s="30">
        <v>0.40818074646057934</v>
      </c>
      <c r="I317" s="17">
        <v>2.4805406096833741E-2</v>
      </c>
      <c r="J317" s="17">
        <v>5.5822149791183813E-3</v>
      </c>
      <c r="K317" s="17">
        <v>1.1184402104852573E-3</v>
      </c>
      <c r="L317" s="17">
        <v>1.2742229540885608</v>
      </c>
      <c r="M317" s="17">
        <v>0.03</v>
      </c>
      <c r="N317" s="17">
        <v>0.19325064220183488</v>
      </c>
      <c r="O317" s="17">
        <v>43.489174311926604</v>
      </c>
      <c r="P317" s="17">
        <v>8.7133944954128459</v>
      </c>
      <c r="Q317" s="17">
        <v>9.927045871559633</v>
      </c>
      <c r="R317" s="17">
        <v>0.23371999004664812</v>
      </c>
      <c r="S317" s="2"/>
    </row>
    <row r="318" spans="1:19" ht="13.8">
      <c r="A318" s="6">
        <v>41897</v>
      </c>
      <c r="B318" s="7">
        <v>0.48491898148148144</v>
      </c>
      <c r="C318" s="28">
        <v>2</v>
      </c>
      <c r="D318" s="17">
        <v>857</v>
      </c>
      <c r="E318" s="17">
        <v>29</v>
      </c>
      <c r="F318" s="17">
        <v>105</v>
      </c>
      <c r="G318" s="17">
        <f t="shared" si="4"/>
        <v>6.1728395061728392E-2</v>
      </c>
      <c r="H318" s="17">
        <v>0.46490797875100998</v>
      </c>
      <c r="I318" s="17">
        <v>2.6978205702158062E-2</v>
      </c>
      <c r="J318" s="17">
        <v>5.5261972965705997E-3</v>
      </c>
      <c r="K318" s="17">
        <v>1.142366366216145E-3</v>
      </c>
      <c r="L318" s="17">
        <v>1.4540691889979787</v>
      </c>
      <c r="M318" s="17">
        <v>0.03</v>
      </c>
      <c r="N318" s="17">
        <v>0.18453263452983118</v>
      </c>
      <c r="O318" s="17">
        <v>37.799539277225904</v>
      </c>
      <c r="P318" s="17">
        <v>7.8138582485221528</v>
      </c>
      <c r="Q318" s="17">
        <v>9.9459252849046251</v>
      </c>
      <c r="R318" s="17">
        <v>0.20520189878499209</v>
      </c>
      <c r="S318" s="2"/>
    </row>
    <row r="319" spans="1:19" ht="13.8">
      <c r="A319" s="6">
        <v>41898</v>
      </c>
      <c r="B319" s="7">
        <v>0.48493055555555559</v>
      </c>
      <c r="C319" s="28">
        <v>2</v>
      </c>
      <c r="D319" s="17">
        <v>986</v>
      </c>
      <c r="E319" s="17">
        <v>29</v>
      </c>
      <c r="F319" s="17">
        <v>109</v>
      </c>
      <c r="G319" s="17">
        <f t="shared" si="4"/>
        <v>0.1111111111111111</v>
      </c>
      <c r="H319" s="17">
        <v>0.63</v>
      </c>
      <c r="I319" s="17">
        <v>3.2809999999999999E-2</v>
      </c>
      <c r="J319" s="17">
        <v>3.8800000000000002E-3</v>
      </c>
      <c r="K319" s="17">
        <v>2.1900000000000001E-3</v>
      </c>
      <c r="L319" s="17">
        <v>1.9671000000000001</v>
      </c>
      <c r="M319" s="17">
        <v>0.03</v>
      </c>
      <c r="N319" s="17">
        <v>0.16561238095238096</v>
      </c>
      <c r="O319" s="17">
        <v>19.584761904761905</v>
      </c>
      <c r="P319" s="17">
        <v>11.054285714285713</v>
      </c>
      <c r="Q319" s="17">
        <v>9.9291714285714292</v>
      </c>
      <c r="R319" s="17">
        <v>0.15142857142857141</v>
      </c>
      <c r="S319" s="2"/>
    </row>
    <row r="320" spans="1:19" ht="13.8">
      <c r="A320" s="8">
        <v>41899</v>
      </c>
      <c r="B320" s="9">
        <v>0.48494212962962963</v>
      </c>
      <c r="C320" s="18">
        <v>2</v>
      </c>
      <c r="D320" s="18">
        <v>1027</v>
      </c>
      <c r="E320" s="18">
        <v>29</v>
      </c>
      <c r="F320" s="18">
        <v>108</v>
      </c>
      <c r="G320" s="17">
        <f t="shared" si="4"/>
        <v>9.8765432098765427E-2</v>
      </c>
      <c r="H320" s="18">
        <v>0.7</v>
      </c>
      <c r="I320" s="18">
        <v>3.2960000000000003E-2</v>
      </c>
      <c r="J320" s="18">
        <v>3.9100000000000003E-3</v>
      </c>
      <c r="K320" s="18">
        <v>2.2100000000000002E-3</v>
      </c>
      <c r="L320" s="18">
        <v>2.1962799999999998</v>
      </c>
      <c r="M320" s="18">
        <v>0.03</v>
      </c>
      <c r="N320" s="18">
        <v>0.14973257142857146</v>
      </c>
      <c r="O320" s="18">
        <v>17.76257142857143</v>
      </c>
      <c r="P320" s="18">
        <v>10.039714285714288</v>
      </c>
      <c r="Q320" s="18">
        <v>9.977386285714287</v>
      </c>
      <c r="R320" s="18">
        <v>0.13628571428571429</v>
      </c>
      <c r="S320" s="2"/>
    </row>
    <row r="321" spans="1:19" ht="13.8">
      <c r="A321" s="8">
        <v>41900</v>
      </c>
      <c r="B321" s="9">
        <v>0.48495370370370372</v>
      </c>
      <c r="C321" s="18">
        <v>2</v>
      </c>
      <c r="D321" s="18">
        <v>1027</v>
      </c>
      <c r="E321" s="18">
        <v>29</v>
      </c>
      <c r="F321" s="18">
        <v>109</v>
      </c>
      <c r="G321" s="17">
        <f t="shared" si="4"/>
        <v>0.1111111111111111</v>
      </c>
      <c r="H321" s="18">
        <v>0.66</v>
      </c>
      <c r="I321" s="18">
        <v>3.4840000000000003E-2</v>
      </c>
      <c r="J321" s="18">
        <v>4.13E-3</v>
      </c>
      <c r="K321" s="18">
        <v>2.32E-3</v>
      </c>
      <c r="L321" s="18">
        <v>2.0621700000000001</v>
      </c>
      <c r="M321" s="18">
        <v>0.03</v>
      </c>
      <c r="N321" s="18">
        <v>0.16786545454545457</v>
      </c>
      <c r="O321" s="18">
        <v>19.899090909090908</v>
      </c>
      <c r="P321" s="18">
        <v>11.178181818181818</v>
      </c>
      <c r="Q321" s="18">
        <v>9.9359099999999998</v>
      </c>
      <c r="R321" s="18">
        <v>0.14454545454545453</v>
      </c>
    </row>
    <row r="322" spans="1:19" ht="13.8">
      <c r="A322" s="8">
        <v>41901</v>
      </c>
      <c r="B322" s="9">
        <v>0.48496527777777776</v>
      </c>
      <c r="C322" s="18">
        <v>2</v>
      </c>
      <c r="D322" s="18">
        <v>1116</v>
      </c>
      <c r="E322" s="18">
        <v>29</v>
      </c>
      <c r="F322" s="18">
        <v>113</v>
      </c>
      <c r="G322" s="17">
        <f t="shared" si="4"/>
        <v>0.16049382716049382</v>
      </c>
      <c r="H322" s="18">
        <v>0.75</v>
      </c>
      <c r="I322" s="18">
        <v>3.7150000000000002E-2</v>
      </c>
      <c r="J322" s="18">
        <v>4.6299999999999996E-3</v>
      </c>
      <c r="K322" s="18">
        <v>2.5799999999999998E-3</v>
      </c>
      <c r="L322" s="18">
        <v>2.3575200000000001</v>
      </c>
      <c r="M322" s="18">
        <v>0.04</v>
      </c>
      <c r="N322" s="18">
        <v>0.15751600000000002</v>
      </c>
      <c r="O322" s="18">
        <v>19.631199999999996</v>
      </c>
      <c r="P322" s="18">
        <v>10.9392</v>
      </c>
      <c r="Q322" s="18">
        <v>9.9958848000000007</v>
      </c>
      <c r="R322" s="18">
        <v>0.1696</v>
      </c>
    </row>
    <row r="323" spans="1:19" ht="13.8">
      <c r="A323" s="8">
        <v>41902</v>
      </c>
      <c r="B323" s="9">
        <v>0.48497685185185185</v>
      </c>
      <c r="C323" s="18">
        <v>2</v>
      </c>
      <c r="D323" s="18">
        <v>1006</v>
      </c>
      <c r="E323" s="18">
        <v>29</v>
      </c>
      <c r="F323" s="18">
        <v>112</v>
      </c>
      <c r="G323" s="17">
        <f t="shared" si="4"/>
        <v>0.14814814814814814</v>
      </c>
      <c r="H323" s="18">
        <v>0.66881300246503872</v>
      </c>
      <c r="I323" s="18">
        <v>3.3539153896498683E-2</v>
      </c>
      <c r="J323" s="18">
        <v>1.4250826260369992E-3</v>
      </c>
      <c r="K323" s="18">
        <v>3.5690799220962416E-3</v>
      </c>
      <c r="L323" s="18">
        <v>2.108816365398579</v>
      </c>
      <c r="M323" s="18">
        <v>0.03</v>
      </c>
      <c r="N323" s="18">
        <v>0.1594683551273228</v>
      </c>
      <c r="O323" s="18">
        <v>6.7758293186510663</v>
      </c>
      <c r="P323" s="18">
        <v>16.969876647784428</v>
      </c>
      <c r="Q323" s="18">
        <v>10.026772830748053</v>
      </c>
      <c r="R323" s="18">
        <v>0.14264076752154187</v>
      </c>
      <c r="S323" s="2"/>
    </row>
    <row r="324" spans="1:19" ht="13.8">
      <c r="A324" s="6">
        <v>41903</v>
      </c>
      <c r="B324" s="7">
        <v>0.48498842592592589</v>
      </c>
      <c r="C324" s="28">
        <v>2</v>
      </c>
      <c r="D324" s="17">
        <v>1219</v>
      </c>
      <c r="E324" s="17">
        <v>29</v>
      </c>
      <c r="F324" s="17">
        <v>105</v>
      </c>
      <c r="G324" s="17">
        <f t="shared" si="4"/>
        <v>6.1728395061728392E-2</v>
      </c>
      <c r="H324" s="17">
        <v>0.67098328924204664</v>
      </c>
      <c r="I324" s="17">
        <v>4.0330153264504273E-2</v>
      </c>
      <c r="J324" s="17">
        <v>1.8358224775222361E-3</v>
      </c>
      <c r="K324" s="17">
        <v>4.2693545988889215E-3</v>
      </c>
      <c r="L324" s="17">
        <v>2.1133305264500164</v>
      </c>
      <c r="M324" s="17">
        <v>0.04</v>
      </c>
      <c r="N324" s="17">
        <v>0.19113723014770859</v>
      </c>
      <c r="O324" s="17">
        <v>8.7005378108824623</v>
      </c>
      <c r="P324" s="17">
        <v>20.233808862517357</v>
      </c>
      <c r="Q324" s="17">
        <v>10.015735386946094</v>
      </c>
      <c r="R324" s="17">
        <v>0.18957253040338329</v>
      </c>
      <c r="S324" s="2"/>
    </row>
    <row r="325" spans="1:19" ht="13.8">
      <c r="A325" s="3">
        <v>41904</v>
      </c>
      <c r="B325" s="4">
        <v>0.48499999999999999</v>
      </c>
      <c r="C325" s="29">
        <v>2</v>
      </c>
      <c r="D325" s="17">
        <v>1001</v>
      </c>
      <c r="E325" s="17">
        <v>29</v>
      </c>
      <c r="F325" s="17">
        <v>103</v>
      </c>
      <c r="G325" s="17">
        <f t="shared" ref="G325:G388" si="5">(F325-$F$2257)/($F$2256-$F$2257)</f>
        <v>3.7037037037037035E-2</v>
      </c>
      <c r="H325" s="30">
        <v>0.40719571762181328</v>
      </c>
      <c r="I325" s="17">
        <v>3.0922780118096758E-2</v>
      </c>
      <c r="J325" s="17">
        <v>1.5358067511834213E-3</v>
      </c>
      <c r="K325" s="17">
        <v>3.5716436074033058E-3</v>
      </c>
      <c r="L325" s="17">
        <v>1.2796688810524985</v>
      </c>
      <c r="M325" s="17">
        <v>0.03</v>
      </c>
      <c r="N325" s="17">
        <v>0.24149183431952664</v>
      </c>
      <c r="O325" s="17">
        <v>11.993901844761576</v>
      </c>
      <c r="P325" s="17">
        <v>27.892794987817624</v>
      </c>
      <c r="Q325" s="17">
        <v>9.9935899756352278</v>
      </c>
      <c r="R325" s="17">
        <v>0.23428537155836107</v>
      </c>
      <c r="S325" s="2"/>
    </row>
    <row r="326" spans="1:19" ht="13.8">
      <c r="A326" s="8">
        <v>41905</v>
      </c>
      <c r="B326" s="9">
        <v>0.48501157407407408</v>
      </c>
      <c r="C326" s="18">
        <v>2</v>
      </c>
      <c r="D326" s="18">
        <v>1001</v>
      </c>
      <c r="E326" s="18">
        <v>29</v>
      </c>
      <c r="F326" s="18">
        <v>116</v>
      </c>
      <c r="G326" s="17">
        <f t="shared" si="5"/>
        <v>0.19753086419753085</v>
      </c>
      <c r="H326" s="18">
        <v>0.56116711899450433</v>
      </c>
      <c r="I326" s="18">
        <v>3.0654288204897646E-2</v>
      </c>
      <c r="J326" s="18">
        <v>1.6111298672383781E-3</v>
      </c>
      <c r="K326" s="18">
        <v>4.1214950092144549E-3</v>
      </c>
      <c r="L326" s="18">
        <v>1.7663550039490525</v>
      </c>
      <c r="M326" s="18">
        <v>0.03</v>
      </c>
      <c r="N326" s="18">
        <v>0.17371052791945418</v>
      </c>
      <c r="O326" s="18">
        <v>9.1298880572299126</v>
      </c>
      <c r="P326" s="18">
        <v>23.355527588262561</v>
      </c>
      <c r="Q326" s="18">
        <v>10.009511823541102</v>
      </c>
      <c r="R326" s="18">
        <v>0.17000283297235433</v>
      </c>
      <c r="S326" s="2"/>
    </row>
    <row r="327" spans="1:19" ht="13.8">
      <c r="A327" s="8">
        <v>41906</v>
      </c>
      <c r="B327" s="9">
        <v>0.48502314814814818</v>
      </c>
      <c r="C327" s="18">
        <v>2</v>
      </c>
      <c r="D327" s="18">
        <v>885</v>
      </c>
      <c r="E327" s="18">
        <v>29</v>
      </c>
      <c r="F327" s="18">
        <v>126</v>
      </c>
      <c r="G327" s="17">
        <f t="shared" si="5"/>
        <v>0.32098765432098764</v>
      </c>
      <c r="H327" s="18">
        <v>0.82</v>
      </c>
      <c r="I327" s="18">
        <v>2.8580000000000001E-2</v>
      </c>
      <c r="J327" s="18">
        <v>3.8500000000000001E-3</v>
      </c>
      <c r="K327" s="18">
        <v>2.3800000000000002E-3</v>
      </c>
      <c r="L327" s="18">
        <v>2.5941100000000001</v>
      </c>
      <c r="M327" s="18">
        <v>0.03</v>
      </c>
      <c r="N327" s="18">
        <v>0.11083463414634148</v>
      </c>
      <c r="O327" s="18">
        <v>14.93048780487805</v>
      </c>
      <c r="P327" s="18">
        <v>9.2297560975609763</v>
      </c>
      <c r="Q327" s="18">
        <v>10.060085121951222</v>
      </c>
      <c r="R327" s="18">
        <v>0.11634146341463415</v>
      </c>
    </row>
    <row r="328" spans="1:19" ht="13.8">
      <c r="A328" s="8">
        <v>41907</v>
      </c>
      <c r="B328" s="9">
        <v>0.48503472222222221</v>
      </c>
      <c r="C328" s="18">
        <v>2</v>
      </c>
      <c r="D328" s="18">
        <v>1041</v>
      </c>
      <c r="E328" s="18">
        <v>29</v>
      </c>
      <c r="F328" s="18">
        <v>108</v>
      </c>
      <c r="G328" s="17">
        <f t="shared" si="5"/>
        <v>9.8765432098765427E-2</v>
      </c>
      <c r="H328" s="18">
        <v>0.74</v>
      </c>
      <c r="I328" s="18">
        <v>3.7060000000000003E-2</v>
      </c>
      <c r="J328" s="18">
        <v>4.5100000000000001E-3</v>
      </c>
      <c r="K328" s="18">
        <v>2.9299999999999999E-3</v>
      </c>
      <c r="L328" s="18">
        <v>2.3364099999999999</v>
      </c>
      <c r="M328" s="18">
        <v>0.03</v>
      </c>
      <c r="N328" s="18">
        <v>0.15925783783783787</v>
      </c>
      <c r="O328" s="18">
        <v>19.380810810810811</v>
      </c>
      <c r="P328" s="18">
        <v>12.59108108108108</v>
      </c>
      <c r="Q328" s="18">
        <v>10.040248378378379</v>
      </c>
      <c r="R328" s="18">
        <v>0.12891891891891891</v>
      </c>
      <c r="S328" s="2"/>
    </row>
    <row r="329" spans="1:19">
      <c r="A329" s="6">
        <v>41908</v>
      </c>
      <c r="B329" s="7">
        <v>0.48504629629629631</v>
      </c>
      <c r="C329" s="28">
        <v>2</v>
      </c>
      <c r="D329" s="17">
        <v>1353</v>
      </c>
      <c r="E329" s="17">
        <v>29</v>
      </c>
      <c r="F329" s="17">
        <v>108</v>
      </c>
      <c r="G329" s="17">
        <f t="shared" si="5"/>
        <v>9.8765432098765427E-2</v>
      </c>
      <c r="H329" s="17">
        <v>0.68</v>
      </c>
      <c r="I329" s="17">
        <v>4.8009999999999997E-2</v>
      </c>
      <c r="J329" s="17">
        <v>6.7799999999999996E-3</v>
      </c>
      <c r="K329" s="17">
        <v>4.3E-3</v>
      </c>
      <c r="L329" s="17">
        <v>2.1400100000000002</v>
      </c>
      <c r="M329" s="17">
        <v>0.05</v>
      </c>
      <c r="N329" s="17">
        <v>0.22451735294117645</v>
      </c>
      <c r="O329" s="17">
        <v>31.706470588235288</v>
      </c>
      <c r="P329" s="17">
        <v>20.108823529411762</v>
      </c>
      <c r="Q329" s="17">
        <v>10.007693823529413</v>
      </c>
      <c r="R329" s="17">
        <v>0.23382352941176474</v>
      </c>
    </row>
    <row r="330" spans="1:19">
      <c r="A330" s="6">
        <v>41909</v>
      </c>
      <c r="B330" s="7">
        <v>0.48505787037037035</v>
      </c>
      <c r="C330" s="28">
        <v>2</v>
      </c>
      <c r="D330" s="17">
        <v>829</v>
      </c>
      <c r="E330" s="17">
        <v>29</v>
      </c>
      <c r="F330" s="17">
        <v>104</v>
      </c>
      <c r="G330" s="17">
        <f t="shared" si="5"/>
        <v>4.9382716049382713E-2</v>
      </c>
      <c r="H330" s="17">
        <v>0.45</v>
      </c>
      <c r="I330" s="17">
        <v>2.1229999999999999E-2</v>
      </c>
      <c r="J330" s="17">
        <v>3.5200000000000001E-3</v>
      </c>
      <c r="K330" s="17">
        <v>2.2300000000000002E-3</v>
      </c>
      <c r="L330" s="17">
        <v>1.3977900000000001</v>
      </c>
      <c r="M330" s="17">
        <v>0.03</v>
      </c>
      <c r="N330" s="17">
        <v>0.15002533333333332</v>
      </c>
      <c r="O330" s="17">
        <v>24.874666666666666</v>
      </c>
      <c r="P330" s="17">
        <v>15.758666666666668</v>
      </c>
      <c r="Q330" s="17">
        <v>9.8777160000000013</v>
      </c>
      <c r="R330" s="17">
        <v>0.21199999999999999</v>
      </c>
    </row>
    <row r="331" spans="1:19">
      <c r="A331" s="3">
        <v>41910</v>
      </c>
      <c r="B331" s="4">
        <v>0.4850694444444445</v>
      </c>
      <c r="C331" s="29">
        <v>2</v>
      </c>
      <c r="D331" s="17">
        <v>829</v>
      </c>
      <c r="E331" s="17">
        <v>29</v>
      </c>
      <c r="F331" s="17">
        <v>105</v>
      </c>
      <c r="G331" s="17">
        <f t="shared" si="5"/>
        <v>6.1728395061728392E-2</v>
      </c>
      <c r="H331" s="30">
        <v>0.51</v>
      </c>
      <c r="I331" s="17">
        <v>2.239E-2</v>
      </c>
      <c r="J331" s="17">
        <v>3.4299999999999999E-3</v>
      </c>
      <c r="K331" s="17">
        <v>2.1299999999999999E-3</v>
      </c>
      <c r="L331" s="17">
        <v>1.58829</v>
      </c>
      <c r="M331" s="17">
        <v>0.02</v>
      </c>
      <c r="N331" s="17">
        <v>0.13960823529411764</v>
      </c>
      <c r="O331" s="17">
        <v>21.387058823529408</v>
      </c>
      <c r="P331" s="17">
        <v>13.281176470588234</v>
      </c>
      <c r="Q331" s="17">
        <v>9.9034552941176468</v>
      </c>
      <c r="R331" s="17">
        <v>0.12470588235294118</v>
      </c>
    </row>
    <row r="332" spans="1:19" s="2" customFormat="1" ht="13.8">
      <c r="A332" s="6">
        <v>41911</v>
      </c>
      <c r="B332" s="7">
        <v>0.48508101851851854</v>
      </c>
      <c r="C332" s="28">
        <v>2</v>
      </c>
      <c r="D332" s="17">
        <v>871</v>
      </c>
      <c r="E332" s="17">
        <v>29</v>
      </c>
      <c r="F332" s="17">
        <v>103</v>
      </c>
      <c r="G332" s="17">
        <f t="shared" si="5"/>
        <v>3.7037037037037035E-2</v>
      </c>
      <c r="H332" s="17">
        <v>0.48</v>
      </c>
      <c r="I332" s="17">
        <v>2.7529999999999999E-2</v>
      </c>
      <c r="J332" s="17">
        <v>3.7699999999999999E-3</v>
      </c>
      <c r="K332" s="17">
        <v>2.31E-3</v>
      </c>
      <c r="L332" s="17">
        <v>1.49112</v>
      </c>
      <c r="M332" s="17">
        <v>0.03</v>
      </c>
      <c r="N332" s="17">
        <v>0.18238625</v>
      </c>
      <c r="O332" s="17">
        <v>24.97625</v>
      </c>
      <c r="P332" s="17">
        <v>15.303750000000001</v>
      </c>
      <c r="Q332" s="17">
        <v>9.8786700000000014</v>
      </c>
      <c r="R332" s="17">
        <v>0.19875000000000001</v>
      </c>
    </row>
    <row r="333" spans="1:19" s="2" customFormat="1" ht="13.8">
      <c r="A333" s="6">
        <v>41912</v>
      </c>
      <c r="B333" s="7">
        <v>0.48509259259259258</v>
      </c>
      <c r="C333" s="28">
        <v>2</v>
      </c>
      <c r="D333" s="17">
        <v>910</v>
      </c>
      <c r="E333" s="17">
        <v>28</v>
      </c>
      <c r="F333" s="17">
        <v>103</v>
      </c>
      <c r="G333" s="17">
        <f t="shared" si="5"/>
        <v>3.7037037037037035E-2</v>
      </c>
      <c r="H333" s="17">
        <v>0.5</v>
      </c>
      <c r="I333" s="17">
        <v>2.9250000000000002E-2</v>
      </c>
      <c r="J333" s="17">
        <v>4.0299999999999997E-3</v>
      </c>
      <c r="K333" s="17">
        <v>2.4299999999999999E-3</v>
      </c>
      <c r="L333" s="17">
        <v>1.5614699999999999</v>
      </c>
      <c r="M333" s="17">
        <v>0.03</v>
      </c>
      <c r="N333" s="17">
        <v>0.18603000000000003</v>
      </c>
      <c r="O333" s="17">
        <v>25.630799999999997</v>
      </c>
      <c r="P333" s="17">
        <v>15.454799999999999</v>
      </c>
      <c r="Q333" s="17">
        <v>9.9309492000000006</v>
      </c>
      <c r="R333" s="17">
        <v>0.1908</v>
      </c>
      <c r="S333" s="1"/>
    </row>
    <row r="334" spans="1:19" s="2" customFormat="1" ht="13.8">
      <c r="A334" s="5">
        <v>41913</v>
      </c>
      <c r="B334" s="4">
        <v>0.48510416666666667</v>
      </c>
      <c r="C334" s="29">
        <v>2</v>
      </c>
      <c r="D334" s="17">
        <v>863</v>
      </c>
      <c r="E334" s="17">
        <v>29</v>
      </c>
      <c r="F334" s="17">
        <v>104</v>
      </c>
      <c r="G334" s="17">
        <f t="shared" si="5"/>
        <v>4.9382716049382713E-2</v>
      </c>
      <c r="H334" s="30">
        <v>0.5</v>
      </c>
      <c r="I334" s="17">
        <v>2.775E-2</v>
      </c>
      <c r="J334" s="17">
        <v>3.7799999999999999E-3</v>
      </c>
      <c r="K334" s="17">
        <v>2.2799999999999999E-3</v>
      </c>
      <c r="L334" s="17">
        <v>1.5673299999999999</v>
      </c>
      <c r="M334" s="17">
        <v>0.03</v>
      </c>
      <c r="N334" s="17">
        <v>0.17649000000000001</v>
      </c>
      <c r="O334" s="17">
        <v>24.040800000000001</v>
      </c>
      <c r="P334" s="17">
        <v>14.5008</v>
      </c>
      <c r="Q334" s="17">
        <v>9.9682187999999989</v>
      </c>
      <c r="R334" s="17">
        <v>0.1908</v>
      </c>
    </row>
    <row r="335" spans="1:19" s="2" customFormat="1" ht="13.8">
      <c r="A335" s="3">
        <v>41914</v>
      </c>
      <c r="B335" s="4">
        <v>0.48511574074074071</v>
      </c>
      <c r="C335" s="29">
        <v>2</v>
      </c>
      <c r="D335" s="17">
        <v>847</v>
      </c>
      <c r="E335" s="17">
        <v>29</v>
      </c>
      <c r="F335" s="17">
        <v>103</v>
      </c>
      <c r="G335" s="17">
        <f t="shared" si="5"/>
        <v>3.7037037037037035E-2</v>
      </c>
      <c r="H335" s="30">
        <v>0.5</v>
      </c>
      <c r="I335" s="17">
        <v>2.8369999999999999E-2</v>
      </c>
      <c r="J335" s="17">
        <v>3.7399999999999998E-3</v>
      </c>
      <c r="K335" s="17">
        <v>2.2300000000000002E-3</v>
      </c>
      <c r="L335" s="17">
        <v>1.5599799999999999</v>
      </c>
      <c r="M335" s="17">
        <v>0.02</v>
      </c>
      <c r="N335" s="17">
        <v>0.18043320000000002</v>
      </c>
      <c r="O335" s="17">
        <v>23.7864</v>
      </c>
      <c r="P335" s="17">
        <v>14.182800000000002</v>
      </c>
      <c r="Q335" s="17">
        <v>9.9214728000000001</v>
      </c>
      <c r="R335" s="17">
        <v>0.12720000000000001</v>
      </c>
    </row>
    <row r="336" spans="1:19" s="2" customFormat="1" ht="13.8">
      <c r="A336" s="3">
        <v>41915</v>
      </c>
      <c r="B336" s="4">
        <v>0.4851273148148148</v>
      </c>
      <c r="C336" s="29">
        <v>2</v>
      </c>
      <c r="D336" s="17">
        <v>847</v>
      </c>
      <c r="E336" s="17">
        <v>29</v>
      </c>
      <c r="F336" s="17">
        <v>103</v>
      </c>
      <c r="G336" s="17">
        <f t="shared" si="5"/>
        <v>3.7037037037037035E-2</v>
      </c>
      <c r="H336" s="30">
        <v>0.5</v>
      </c>
      <c r="I336" s="17">
        <v>2.8879999999999999E-2</v>
      </c>
      <c r="J336" s="17">
        <v>3.8E-3</v>
      </c>
      <c r="K336" s="17">
        <v>2.0999999999999999E-3</v>
      </c>
      <c r="L336" s="17">
        <v>1.5828599999999999</v>
      </c>
      <c r="M336" s="17">
        <v>0.03</v>
      </c>
      <c r="N336" s="17">
        <v>0.1836768</v>
      </c>
      <c r="O336" s="17">
        <v>24.167999999999999</v>
      </c>
      <c r="P336" s="17">
        <v>13.356</v>
      </c>
      <c r="Q336" s="17">
        <v>10.066989599999999</v>
      </c>
      <c r="R336" s="17">
        <v>0.1908</v>
      </c>
    </row>
    <row r="337" spans="1:19" s="2" customFormat="1" ht="13.8">
      <c r="A337" s="6">
        <v>41916</v>
      </c>
      <c r="B337" s="7">
        <v>0.48513888888888884</v>
      </c>
      <c r="C337" s="28">
        <v>2</v>
      </c>
      <c r="D337" s="17">
        <v>834</v>
      </c>
      <c r="E337" s="17">
        <v>29</v>
      </c>
      <c r="F337" s="17">
        <v>102</v>
      </c>
      <c r="G337" s="17">
        <f t="shared" si="5"/>
        <v>2.4691358024691357E-2</v>
      </c>
      <c r="H337" s="17">
        <v>0.49</v>
      </c>
      <c r="I337" s="17">
        <v>2.6530000000000001E-2</v>
      </c>
      <c r="J337" s="17">
        <v>3.6900000000000001E-3</v>
      </c>
      <c r="K337" s="17">
        <v>2.0200000000000001E-3</v>
      </c>
      <c r="L337" s="17">
        <v>1.52827</v>
      </c>
      <c r="M337" s="17">
        <v>4.0000000000000001E-3</v>
      </c>
      <c r="N337" s="17">
        <v>0.17217428571428572</v>
      </c>
      <c r="O337" s="17">
        <v>23.947346938775514</v>
      </c>
      <c r="P337" s="17">
        <v>13.109387755102041</v>
      </c>
      <c r="Q337" s="17">
        <v>9.9181604081632653</v>
      </c>
      <c r="R337" s="17">
        <v>4.2400000000000007E-2</v>
      </c>
      <c r="S337" s="1"/>
    </row>
    <row r="338" spans="1:19" s="2" customFormat="1" ht="13.8">
      <c r="A338" s="3">
        <v>41917</v>
      </c>
      <c r="B338" s="4">
        <v>0.48515046296296299</v>
      </c>
      <c r="C338" s="29">
        <v>2</v>
      </c>
      <c r="D338" s="17">
        <v>828</v>
      </c>
      <c r="E338" s="17">
        <v>29</v>
      </c>
      <c r="F338" s="17">
        <v>107</v>
      </c>
      <c r="G338" s="17">
        <f t="shared" si="5"/>
        <v>8.6419753086419748E-2</v>
      </c>
      <c r="H338" s="30">
        <v>0.59</v>
      </c>
      <c r="I338" s="17">
        <v>2.572E-2</v>
      </c>
      <c r="J338" s="17">
        <v>3.6800000000000001E-3</v>
      </c>
      <c r="K338" s="17">
        <v>1.99E-3</v>
      </c>
      <c r="L338" s="17">
        <v>1.8502400000000001</v>
      </c>
      <c r="M338" s="17">
        <v>0.02</v>
      </c>
      <c r="N338" s="17">
        <v>0.13862644067796612</v>
      </c>
      <c r="O338" s="17">
        <v>19.834576271186442</v>
      </c>
      <c r="P338" s="17">
        <v>10.725762711864407</v>
      </c>
      <c r="Q338" s="17">
        <v>9.9724800000000009</v>
      </c>
      <c r="R338" s="17">
        <v>0.10779661016949153</v>
      </c>
    </row>
    <row r="339" spans="1:19" s="2" customFormat="1" ht="13.8">
      <c r="A339" s="8">
        <v>41918</v>
      </c>
      <c r="B339" s="9">
        <v>0.48516203703703703</v>
      </c>
      <c r="C339" s="18">
        <v>2</v>
      </c>
      <c r="D339" s="18">
        <v>857</v>
      </c>
      <c r="E339" s="18">
        <v>29</v>
      </c>
      <c r="F339" s="18">
        <v>111</v>
      </c>
      <c r="G339" s="17">
        <f t="shared" si="5"/>
        <v>0.13580246913580246</v>
      </c>
      <c r="H339" s="18">
        <v>0.76</v>
      </c>
      <c r="I339" s="18">
        <v>2.8510000000000001E-2</v>
      </c>
      <c r="J339" s="18">
        <v>3.7699999999999999E-3</v>
      </c>
      <c r="K339" s="18">
        <v>2.0400000000000001E-3</v>
      </c>
      <c r="L339" s="18">
        <v>2.3907600000000002</v>
      </c>
      <c r="M339" s="18">
        <v>0.02</v>
      </c>
      <c r="N339" s="18">
        <v>0.11929184210526315</v>
      </c>
      <c r="O339" s="18">
        <v>15.774473684210527</v>
      </c>
      <c r="P339" s="18">
        <v>8.5357894736842113</v>
      </c>
      <c r="Q339" s="18">
        <v>10.003443157894738</v>
      </c>
      <c r="R339" s="18">
        <v>8.3684210526315791E-2</v>
      </c>
      <c r="S339" s="1"/>
    </row>
    <row r="340" spans="1:19" ht="13.8">
      <c r="A340" s="8">
        <v>41919</v>
      </c>
      <c r="B340" s="9">
        <v>0.48517361111111112</v>
      </c>
      <c r="C340" s="18">
        <v>2</v>
      </c>
      <c r="D340" s="18">
        <v>857</v>
      </c>
      <c r="E340" s="18">
        <v>29</v>
      </c>
      <c r="F340" s="18">
        <v>111</v>
      </c>
      <c r="G340" s="17">
        <f t="shared" si="5"/>
        <v>0.13580246913580246</v>
      </c>
      <c r="H340" s="18">
        <v>0.76</v>
      </c>
      <c r="I340" s="18">
        <v>3.3599999999999998E-2</v>
      </c>
      <c r="J340" s="18">
        <v>4.0800000000000003E-3</v>
      </c>
      <c r="K340" s="18">
        <v>2.0600000000000002E-3</v>
      </c>
      <c r="L340" s="18">
        <v>2.4055200000000001</v>
      </c>
      <c r="M340" s="18">
        <v>0.03</v>
      </c>
      <c r="N340" s="18">
        <v>0.14058947368421051</v>
      </c>
      <c r="O340" s="18">
        <v>17.071578947368423</v>
      </c>
      <c r="P340" s="18">
        <v>8.6194736842105275</v>
      </c>
      <c r="Q340" s="18">
        <v>10.065202105263159</v>
      </c>
      <c r="R340" s="18">
        <v>0.12552631578947368</v>
      </c>
      <c r="S340" s="2"/>
    </row>
    <row r="341" spans="1:19" s="2" customFormat="1" ht="13.8">
      <c r="A341" s="8">
        <v>41920</v>
      </c>
      <c r="B341" s="9">
        <v>0.48518518518518516</v>
      </c>
      <c r="C341" s="18">
        <v>2</v>
      </c>
      <c r="D341" s="18">
        <v>1084</v>
      </c>
      <c r="E341" s="18">
        <v>29</v>
      </c>
      <c r="F341" s="18">
        <v>113</v>
      </c>
      <c r="G341" s="17">
        <f t="shared" si="5"/>
        <v>0.16049382716049382</v>
      </c>
      <c r="H341" s="18">
        <v>0.9</v>
      </c>
      <c r="I341" s="18">
        <v>4.4229999999999998E-2</v>
      </c>
      <c r="J341" s="18">
        <v>5.6100000000000004E-3</v>
      </c>
      <c r="K341" s="18">
        <v>2.8400000000000001E-3</v>
      </c>
      <c r="L341" s="18">
        <v>2.8139699999999999</v>
      </c>
      <c r="M341" s="18">
        <v>0.04</v>
      </c>
      <c r="N341" s="18">
        <v>0.15627933333333335</v>
      </c>
      <c r="O341" s="18">
        <v>19.821999999999999</v>
      </c>
      <c r="P341" s="18">
        <v>10.034666666666666</v>
      </c>
      <c r="Q341" s="18">
        <v>9.9426939999999995</v>
      </c>
      <c r="R341" s="18">
        <v>0.14133333333333334</v>
      </c>
    </row>
    <row r="342" spans="1:19" s="2" customFormat="1" ht="13.8">
      <c r="A342" s="6">
        <v>41921</v>
      </c>
      <c r="B342" s="7">
        <v>0.48519675925925926</v>
      </c>
      <c r="C342" s="28">
        <v>2</v>
      </c>
      <c r="D342" s="17">
        <v>1158</v>
      </c>
      <c r="E342" s="17">
        <v>29</v>
      </c>
      <c r="F342" s="17">
        <v>113</v>
      </c>
      <c r="G342" s="17">
        <f t="shared" si="5"/>
        <v>0.16049382716049382</v>
      </c>
      <c r="H342" s="17">
        <v>0.91</v>
      </c>
      <c r="I342" s="17">
        <v>4.3119999999999999E-2</v>
      </c>
      <c r="J342" s="17">
        <v>5.8599999999999998E-3</v>
      </c>
      <c r="K342" s="17">
        <v>2.96E-3</v>
      </c>
      <c r="L342" s="17">
        <v>2.8581300000000001</v>
      </c>
      <c r="M342" s="17">
        <v>0.04</v>
      </c>
      <c r="N342" s="17">
        <v>0.15068307692307692</v>
      </c>
      <c r="O342" s="17">
        <v>20.477802197802195</v>
      </c>
      <c r="P342" s="17">
        <v>10.343736263736265</v>
      </c>
      <c r="Q342" s="17">
        <v>9.9877509890109906</v>
      </c>
      <c r="R342" s="17">
        <v>0.13978021978021979</v>
      </c>
      <c r="S342" s="1"/>
    </row>
    <row r="343" spans="1:19" s="2" customFormat="1" ht="13.8">
      <c r="A343" s="8">
        <v>41922</v>
      </c>
      <c r="B343" s="9">
        <v>0.4852083333333333</v>
      </c>
      <c r="C343" s="18">
        <v>2</v>
      </c>
      <c r="D343" s="18">
        <v>1180</v>
      </c>
      <c r="E343" s="18">
        <v>29</v>
      </c>
      <c r="F343" s="18">
        <v>113</v>
      </c>
      <c r="G343" s="17">
        <f t="shared" si="5"/>
        <v>0.16049382716049382</v>
      </c>
      <c r="H343" s="18">
        <v>0.9</v>
      </c>
      <c r="I343" s="18">
        <v>4.2349999999999999E-2</v>
      </c>
      <c r="J343" s="18">
        <v>5.8999999999999999E-3</v>
      </c>
      <c r="K343" s="18">
        <v>2.98E-3</v>
      </c>
      <c r="L343" s="18">
        <v>2.8290999999999999</v>
      </c>
      <c r="M343" s="18">
        <v>0.04</v>
      </c>
      <c r="N343" s="18">
        <v>0.14963666666666667</v>
      </c>
      <c r="O343" s="18">
        <v>20.846666666666668</v>
      </c>
      <c r="P343" s="18">
        <v>10.529333333333334</v>
      </c>
      <c r="Q343" s="18">
        <v>9.9961533333333339</v>
      </c>
      <c r="R343" s="18">
        <v>0.14133333333333334</v>
      </c>
      <c r="S343" s="1"/>
    </row>
    <row r="344" spans="1:19" s="2" customFormat="1" ht="13.8">
      <c r="A344" s="8">
        <v>41923</v>
      </c>
      <c r="B344" s="9">
        <v>0.48521990740740745</v>
      </c>
      <c r="C344" s="18">
        <v>2</v>
      </c>
      <c r="D344" s="18">
        <v>1180</v>
      </c>
      <c r="E344" s="18">
        <v>29</v>
      </c>
      <c r="F344" s="18">
        <v>113</v>
      </c>
      <c r="G344" s="17">
        <f t="shared" si="5"/>
        <v>0.16049382716049382</v>
      </c>
      <c r="H344" s="18">
        <v>0.89</v>
      </c>
      <c r="I344" s="18">
        <v>4.1230000000000003E-2</v>
      </c>
      <c r="J344" s="18">
        <v>5.9500000000000004E-3</v>
      </c>
      <c r="K344" s="18">
        <v>2.98E-3</v>
      </c>
      <c r="L344" s="18">
        <v>2.80166</v>
      </c>
      <c r="M344" s="18">
        <v>0.04</v>
      </c>
      <c r="N344" s="18">
        <v>0.14731617977528091</v>
      </c>
      <c r="O344" s="18">
        <v>21.259550561797756</v>
      </c>
      <c r="P344" s="18">
        <v>10.647640449438201</v>
      </c>
      <c r="Q344" s="18">
        <v>10.010425617977528</v>
      </c>
      <c r="R344" s="18">
        <v>0.14292134831460676</v>
      </c>
      <c r="S344" s="1"/>
    </row>
    <row r="345" spans="1:19" s="2" customFormat="1" ht="13.8">
      <c r="A345" s="5">
        <v>41924</v>
      </c>
      <c r="B345" s="4">
        <v>0.48523148148148149</v>
      </c>
      <c r="C345" s="29">
        <v>2</v>
      </c>
      <c r="D345" s="17">
        <v>1198</v>
      </c>
      <c r="E345" s="17">
        <v>29</v>
      </c>
      <c r="F345" s="17">
        <v>116</v>
      </c>
      <c r="G345" s="17">
        <f t="shared" si="5"/>
        <v>0.19753086419753085</v>
      </c>
      <c r="H345" s="30">
        <v>0.93</v>
      </c>
      <c r="I345" s="17">
        <v>4.1910000000000003E-2</v>
      </c>
      <c r="J345" s="17">
        <v>6.1799999999999997E-3</v>
      </c>
      <c r="K345" s="17">
        <v>3.0899999999999999E-3</v>
      </c>
      <c r="L345" s="17">
        <v>2.9233600000000002</v>
      </c>
      <c r="M345" s="17">
        <v>0.04</v>
      </c>
      <c r="N345" s="17">
        <v>0.14330516129032261</v>
      </c>
      <c r="O345" s="17">
        <v>21.131612903225804</v>
      </c>
      <c r="P345" s="17">
        <v>10.565806451612902</v>
      </c>
      <c r="Q345" s="17">
        <v>9.9960051612903218</v>
      </c>
      <c r="R345" s="17">
        <v>0.1367741935483871</v>
      </c>
      <c r="S345" s="1"/>
    </row>
    <row r="346" spans="1:19" s="2" customFormat="1" ht="13.8">
      <c r="A346" s="8">
        <v>41925</v>
      </c>
      <c r="B346" s="9">
        <v>0.48524305555555558</v>
      </c>
      <c r="C346" s="18">
        <v>2</v>
      </c>
      <c r="D346" s="18">
        <v>1198</v>
      </c>
      <c r="E346" s="18">
        <v>29</v>
      </c>
      <c r="F346" s="18">
        <v>116</v>
      </c>
      <c r="G346" s="17">
        <f t="shared" si="5"/>
        <v>0.19753086419753085</v>
      </c>
      <c r="H346" s="18">
        <v>1.03</v>
      </c>
      <c r="I346" s="18">
        <v>4.0009999999999997E-2</v>
      </c>
      <c r="J346" s="18">
        <v>6.0200000000000002E-3</v>
      </c>
      <c r="K346" s="18">
        <v>2.98E-3</v>
      </c>
      <c r="L346" s="18">
        <v>3.2487599999999999</v>
      </c>
      <c r="M346" s="18">
        <v>0.04</v>
      </c>
      <c r="N346" s="18">
        <v>0.12352601941747574</v>
      </c>
      <c r="O346" s="18">
        <v>18.586019417475725</v>
      </c>
      <c r="P346" s="18">
        <v>9.2003883495145633</v>
      </c>
      <c r="Q346" s="18">
        <v>10.030152233009709</v>
      </c>
      <c r="R346" s="18">
        <v>0.12349514563106796</v>
      </c>
      <c r="S346" s="1"/>
    </row>
    <row r="347" spans="1:19" s="2" customFormat="1" ht="13.8">
      <c r="A347" s="8">
        <v>41926</v>
      </c>
      <c r="B347" s="9">
        <v>0.48525462962962962</v>
      </c>
      <c r="C347" s="18">
        <v>2</v>
      </c>
      <c r="D347" s="18">
        <v>1200</v>
      </c>
      <c r="E347" s="18">
        <v>29</v>
      </c>
      <c r="F347" s="18">
        <v>115</v>
      </c>
      <c r="G347" s="17">
        <f t="shared" si="5"/>
        <v>0.18518518518518517</v>
      </c>
      <c r="H347" s="18">
        <v>1.1200000000000001</v>
      </c>
      <c r="I347" s="18">
        <v>3.9879999999999999E-2</v>
      </c>
      <c r="J347" s="18">
        <v>5.9199999999999999E-3</v>
      </c>
      <c r="K347" s="18">
        <v>2.9299999999999999E-3</v>
      </c>
      <c r="L347" s="18">
        <v>3.5319600000000002</v>
      </c>
      <c r="M347" s="18">
        <v>0.04</v>
      </c>
      <c r="N347" s="18">
        <v>0.11323071428571427</v>
      </c>
      <c r="O347" s="18">
        <v>16.80857142857143</v>
      </c>
      <c r="P347" s="18">
        <v>8.3191071428571419</v>
      </c>
      <c r="Q347" s="18">
        <v>10.028243571428572</v>
      </c>
      <c r="R347" s="18">
        <v>0.11357142857142857</v>
      </c>
      <c r="S347" s="1"/>
    </row>
    <row r="348" spans="1:19" s="2" customFormat="1" ht="13.8">
      <c r="A348" s="8">
        <v>41927</v>
      </c>
      <c r="B348" s="9">
        <v>0.48526620370370371</v>
      </c>
      <c r="C348" s="18">
        <v>2</v>
      </c>
      <c r="D348" s="18">
        <v>1098</v>
      </c>
      <c r="E348" s="18">
        <v>29</v>
      </c>
      <c r="F348" s="18">
        <v>112</v>
      </c>
      <c r="G348" s="17">
        <f t="shared" si="5"/>
        <v>0.14814814814814814</v>
      </c>
      <c r="H348" s="18">
        <v>0.95</v>
      </c>
      <c r="I348" s="18">
        <v>3.857E-2</v>
      </c>
      <c r="J348" s="18">
        <v>5.5999999999999999E-3</v>
      </c>
      <c r="K348" s="18">
        <v>2.7699999999999999E-3</v>
      </c>
      <c r="L348" s="18">
        <v>2.9798300000000002</v>
      </c>
      <c r="M348" s="18">
        <v>0.04</v>
      </c>
      <c r="N348" s="18">
        <v>0.129108</v>
      </c>
      <c r="O348" s="18">
        <v>18.745263157894737</v>
      </c>
      <c r="P348" s="18">
        <v>9.2722105263157903</v>
      </c>
      <c r="Q348" s="18">
        <v>9.9745888421052644</v>
      </c>
      <c r="R348" s="18">
        <v>0.13389473684210529</v>
      </c>
      <c r="S348" s="1"/>
    </row>
    <row r="349" spans="1:19" s="2" customFormat="1" ht="13.8">
      <c r="A349" s="8">
        <v>41928</v>
      </c>
      <c r="B349" s="9">
        <v>0.48527777777777775</v>
      </c>
      <c r="C349" s="18">
        <v>2</v>
      </c>
      <c r="D349" s="18">
        <v>1126</v>
      </c>
      <c r="E349" s="18">
        <v>29</v>
      </c>
      <c r="F349" s="18">
        <v>115</v>
      </c>
      <c r="G349" s="17">
        <f t="shared" si="5"/>
        <v>0.18518518518518517</v>
      </c>
      <c r="H349" s="18">
        <v>0.93205885243721387</v>
      </c>
      <c r="I349" s="18">
        <v>4.1877077231535526E-2</v>
      </c>
      <c r="J349" s="18">
        <v>2.3605606130076831E-3</v>
      </c>
      <c r="K349" s="18">
        <v>4.2697478788252669E-3</v>
      </c>
      <c r="L349" s="18">
        <v>2.938806468597162</v>
      </c>
      <c r="M349" s="18">
        <v>0.04</v>
      </c>
      <c r="N349" s="18">
        <v>0.1428762843119433</v>
      </c>
      <c r="O349" s="18">
        <v>8.0537647700418109</v>
      </c>
      <c r="P349" s="18">
        <v>14.567533175786222</v>
      </c>
      <c r="Q349" s="18">
        <v>10.02662497727686</v>
      </c>
      <c r="R349" s="18">
        <v>0.13647206897653338</v>
      </c>
      <c r="S349" s="1"/>
    </row>
    <row r="350" spans="1:19" s="2" customFormat="1" ht="13.8">
      <c r="A350" s="8">
        <v>41929</v>
      </c>
      <c r="B350" s="9">
        <v>0.4852893518518519</v>
      </c>
      <c r="C350" s="18">
        <v>2</v>
      </c>
      <c r="D350" s="18">
        <v>1126</v>
      </c>
      <c r="E350" s="18">
        <v>29</v>
      </c>
      <c r="F350" s="18">
        <v>116</v>
      </c>
      <c r="G350" s="17">
        <f t="shared" si="5"/>
        <v>0.19753086419753085</v>
      </c>
      <c r="H350" s="18">
        <v>0.93150677797292569</v>
      </c>
      <c r="I350" s="18">
        <v>4.2050113718995884E-2</v>
      </c>
      <c r="J350" s="18">
        <v>2.3274304933139883E-3</v>
      </c>
      <c r="K350" s="18">
        <v>4.2098225977255602E-3</v>
      </c>
      <c r="L350" s="18">
        <v>2.9372533667559484</v>
      </c>
      <c r="M350" s="18">
        <v>0.04</v>
      </c>
      <c r="N350" s="18">
        <v>0.14355167862266857</v>
      </c>
      <c r="O350" s="18">
        <v>7.9454375896700133</v>
      </c>
      <c r="P350" s="18">
        <v>14.371592539454804</v>
      </c>
      <c r="Q350" s="18">
        <v>10.027265423242469</v>
      </c>
      <c r="R350" s="18">
        <v>0.13655295163477285</v>
      </c>
      <c r="S350" s="1"/>
    </row>
    <row r="351" spans="1:19" s="2" customFormat="1" ht="13.8">
      <c r="A351" s="8">
        <v>41930</v>
      </c>
      <c r="B351" s="9">
        <v>0.48530092592592594</v>
      </c>
      <c r="C351" s="18">
        <v>2</v>
      </c>
      <c r="D351" s="18">
        <v>1188</v>
      </c>
      <c r="E351" s="18">
        <v>29</v>
      </c>
      <c r="F351" s="18">
        <v>109</v>
      </c>
      <c r="G351" s="17">
        <f t="shared" si="5"/>
        <v>0.1111111111111111</v>
      </c>
      <c r="H351" s="18">
        <v>0.85694731340649322</v>
      </c>
      <c r="I351" s="18">
        <v>4.1721848252558147E-2</v>
      </c>
      <c r="J351" s="18">
        <v>2.3636883726745723E-3</v>
      </c>
      <c r="K351" s="18">
        <v>4.2754053252511649E-3</v>
      </c>
      <c r="L351" s="18">
        <v>2.7008346211800922</v>
      </c>
      <c r="M351" s="18">
        <v>0.04</v>
      </c>
      <c r="N351" s="18">
        <v>0.15482337754900019</v>
      </c>
      <c r="O351" s="18">
        <v>8.7712848940803809</v>
      </c>
      <c r="P351" s="18">
        <v>15.865373193427049</v>
      </c>
      <c r="Q351" s="18">
        <v>10.02238289447634</v>
      </c>
      <c r="R351" s="18">
        <v>0.14843386286417196</v>
      </c>
      <c r="S351" s="1"/>
    </row>
    <row r="352" spans="1:19" s="2" customFormat="1" ht="13.8">
      <c r="A352" s="8">
        <v>41931</v>
      </c>
      <c r="B352" s="9">
        <v>0.48531249999999998</v>
      </c>
      <c r="C352" s="18">
        <v>2</v>
      </c>
      <c r="D352" s="18">
        <v>1250</v>
      </c>
      <c r="E352" s="18">
        <v>29</v>
      </c>
      <c r="F352" s="18">
        <v>114</v>
      </c>
      <c r="G352" s="17">
        <f t="shared" si="5"/>
        <v>0.1728395061728395</v>
      </c>
      <c r="H352" s="18">
        <v>0.86830583476497836</v>
      </c>
      <c r="I352" s="18">
        <v>4.3518710907440653E-2</v>
      </c>
      <c r="J352" s="18">
        <v>2.6292625276995601E-3</v>
      </c>
      <c r="K352" s="18">
        <v>4.7557720139268537E-3</v>
      </c>
      <c r="L352" s="18">
        <v>2.7352483040099305</v>
      </c>
      <c r="M352" s="18">
        <v>0.04</v>
      </c>
      <c r="N352" s="18">
        <v>0.15937875244512059</v>
      </c>
      <c r="O352" s="18">
        <v>9.629158878504672</v>
      </c>
      <c r="P352" s="18">
        <v>17.417083242773309</v>
      </c>
      <c r="Q352" s="18">
        <v>10.017311019343621</v>
      </c>
      <c r="R352" s="18">
        <v>0.14649216313792113</v>
      </c>
      <c r="S352" s="1"/>
    </row>
    <row r="353" spans="1:19" s="2" customFormat="1" ht="13.8">
      <c r="A353" s="8">
        <v>41932</v>
      </c>
      <c r="B353" s="9">
        <v>0.48532407407407407</v>
      </c>
      <c r="C353" s="18">
        <v>2</v>
      </c>
      <c r="D353" s="18">
        <v>1058</v>
      </c>
      <c r="E353" s="18">
        <v>29</v>
      </c>
      <c r="F353" s="18">
        <v>116</v>
      </c>
      <c r="G353" s="17">
        <f t="shared" si="5"/>
        <v>0.19753086419753085</v>
      </c>
      <c r="H353" s="18">
        <v>0.79861407584266308</v>
      </c>
      <c r="I353" s="18">
        <v>3.6497908321361787E-2</v>
      </c>
      <c r="J353" s="18">
        <v>2.1547964180575153E-3</v>
      </c>
      <c r="K353" s="18">
        <v>3.8975645804657901E-3</v>
      </c>
      <c r="L353" s="18">
        <v>2.5172699240408338</v>
      </c>
      <c r="M353" s="18">
        <v>0.03</v>
      </c>
      <c r="N353" s="18">
        <v>0.14533095768374163</v>
      </c>
      <c r="O353" s="18">
        <v>8.5801801103902378</v>
      </c>
      <c r="P353" s="18">
        <v>15.519705626028856</v>
      </c>
      <c r="Q353" s="18">
        <v>10.023512733610922</v>
      </c>
      <c r="R353" s="18">
        <v>0.11945694783721165</v>
      </c>
      <c r="S353" s="1"/>
    </row>
    <row r="354" spans="1:19" s="2" customFormat="1" ht="13.8">
      <c r="A354" s="8">
        <v>41933</v>
      </c>
      <c r="B354" s="9">
        <v>0.48533564814814811</v>
      </c>
      <c r="C354" s="18">
        <v>2</v>
      </c>
      <c r="D354" s="18">
        <v>1289</v>
      </c>
      <c r="E354" s="18">
        <v>29</v>
      </c>
      <c r="F354" s="18">
        <v>115</v>
      </c>
      <c r="G354" s="17">
        <f t="shared" si="5"/>
        <v>0.18518518518518517</v>
      </c>
      <c r="H354" s="18">
        <v>1.0105393619540892</v>
      </c>
      <c r="I354" s="18">
        <v>4.6458870465373649E-2</v>
      </c>
      <c r="J354" s="18">
        <v>2.618830801849771E-3</v>
      </c>
      <c r="K354" s="18">
        <v>4.7369032591597924E-3</v>
      </c>
      <c r="L354" s="18">
        <v>3.185905792017758</v>
      </c>
      <c r="M354" s="18">
        <v>0.04</v>
      </c>
      <c r="N354" s="18">
        <v>0.14619837053571427</v>
      </c>
      <c r="O354" s="18">
        <v>8.2410267857142845</v>
      </c>
      <c r="P354" s="18">
        <v>14.90625</v>
      </c>
      <c r="Q354" s="18">
        <v>10.025517857142859</v>
      </c>
      <c r="R354" s="18">
        <v>0.12587337494111284</v>
      </c>
    </row>
    <row r="355" spans="1:19" s="2" customFormat="1" ht="13.8">
      <c r="A355" s="8">
        <v>41934</v>
      </c>
      <c r="B355" s="9">
        <v>0.48534722222222221</v>
      </c>
      <c r="C355" s="18">
        <v>2</v>
      </c>
      <c r="D355" s="18">
        <v>1289</v>
      </c>
      <c r="E355" s="18">
        <v>29</v>
      </c>
      <c r="F355" s="18">
        <v>114</v>
      </c>
      <c r="G355" s="17">
        <f t="shared" si="5"/>
        <v>0.1728395061728395</v>
      </c>
      <c r="H355" s="18">
        <v>0.94252278140699797</v>
      </c>
      <c r="I355" s="18">
        <v>4.5037263532737341E-2</v>
      </c>
      <c r="J355" s="18">
        <v>2.6589505701249965E-3</v>
      </c>
      <c r="K355" s="18">
        <v>4.8094713154715699E-3</v>
      </c>
      <c r="L355" s="18">
        <v>2.9701920709690848</v>
      </c>
      <c r="M355" s="18">
        <v>0.04</v>
      </c>
      <c r="N355" s="18">
        <v>0.15195229320643919</v>
      </c>
      <c r="O355" s="18">
        <v>8.9710964867874861</v>
      </c>
      <c r="P355" s="18">
        <v>16.226789510985114</v>
      </c>
      <c r="Q355" s="18">
        <v>10.02120157942695</v>
      </c>
      <c r="R355" s="18">
        <v>0.1349569501228563</v>
      </c>
    </row>
    <row r="356" spans="1:19" s="2" customFormat="1" ht="13.8">
      <c r="A356" s="8">
        <v>41935</v>
      </c>
      <c r="B356" s="9">
        <v>0.48535879629629625</v>
      </c>
      <c r="C356" s="18">
        <v>2</v>
      </c>
      <c r="D356" s="18">
        <v>1258</v>
      </c>
      <c r="E356" s="18">
        <v>29</v>
      </c>
      <c r="F356" s="18">
        <v>109</v>
      </c>
      <c r="G356" s="17">
        <f t="shared" si="5"/>
        <v>0.1111111111111111</v>
      </c>
      <c r="H356" s="18">
        <v>0.78958232214810287</v>
      </c>
      <c r="I356" s="18">
        <v>3.9656432430559191E-2</v>
      </c>
      <c r="J356" s="18">
        <v>2.6379502764832165E-3</v>
      </c>
      <c r="K356" s="18">
        <v>4.5203554309381916E-3</v>
      </c>
      <c r="L356" s="18">
        <v>2.4861954870160057</v>
      </c>
      <c r="M356" s="18">
        <v>0.04</v>
      </c>
      <c r="N356" s="18">
        <v>0.15971413187936609</v>
      </c>
      <c r="O356" s="18">
        <v>10.624201737945134</v>
      </c>
      <c r="P356" s="18">
        <v>18.205486454251144</v>
      </c>
      <c r="Q356" s="18">
        <v>10.01301754983813</v>
      </c>
      <c r="R356" s="18">
        <v>0.16109783164084182</v>
      </c>
    </row>
    <row r="357" spans="1:19" s="2" customFormat="1" ht="13.8">
      <c r="A357" s="8">
        <v>41936</v>
      </c>
      <c r="B357" s="9">
        <v>0.4853703703703704</v>
      </c>
      <c r="C357" s="18">
        <v>2</v>
      </c>
      <c r="D357" s="18">
        <v>1268</v>
      </c>
      <c r="E357" s="18">
        <v>28</v>
      </c>
      <c r="F357" s="18">
        <v>109</v>
      </c>
      <c r="G357" s="17">
        <f t="shared" si="5"/>
        <v>0.1111111111111111</v>
      </c>
      <c r="H357" s="18">
        <v>0.76635807425838853</v>
      </c>
      <c r="I357" s="18">
        <v>3.8279646286402978E-2</v>
      </c>
      <c r="J357" s="18">
        <v>2.6351930414552777E-3</v>
      </c>
      <c r="K357" s="18">
        <v>4.515630670792397E-3</v>
      </c>
      <c r="L357" s="18">
        <v>2.4126369583947951</v>
      </c>
      <c r="M357" s="18">
        <v>0.04</v>
      </c>
      <c r="N357" s="18">
        <v>0.15884125094990351</v>
      </c>
      <c r="O357" s="18">
        <v>10.934723797275966</v>
      </c>
      <c r="P357" s="18">
        <v>18.737592798269706</v>
      </c>
      <c r="Q357" s="18">
        <v>10.011228152218388</v>
      </c>
      <c r="R357" s="18">
        <v>0.16597985233350945</v>
      </c>
    </row>
    <row r="358" spans="1:19" s="2" customFormat="1" ht="13.8">
      <c r="A358" s="6">
        <v>41937</v>
      </c>
      <c r="B358" s="7">
        <v>0.48538194444444444</v>
      </c>
      <c r="C358" s="28">
        <v>2</v>
      </c>
      <c r="D358" s="17">
        <v>910</v>
      </c>
      <c r="E358" s="17">
        <v>28</v>
      </c>
      <c r="F358" s="17">
        <v>104</v>
      </c>
      <c r="G358" s="17">
        <f t="shared" si="5"/>
        <v>4.9382716049382713E-2</v>
      </c>
      <c r="H358" s="17">
        <v>0.51</v>
      </c>
      <c r="I358" s="17">
        <v>2.7109999999999999E-2</v>
      </c>
      <c r="J358" s="17">
        <v>4.3800000000000002E-3</v>
      </c>
      <c r="K358" s="17">
        <v>1.9499999999999999E-3</v>
      </c>
      <c r="L358" s="17">
        <v>1.60473</v>
      </c>
      <c r="M358" s="17">
        <v>0.03</v>
      </c>
      <c r="N358" s="17">
        <v>0.16903882352941177</v>
      </c>
      <c r="O358" s="17">
        <v>27.310588235294116</v>
      </c>
      <c r="P358" s="17">
        <v>12.158823529411764</v>
      </c>
      <c r="Q358" s="17">
        <v>10.005963529411765</v>
      </c>
      <c r="R358" s="17">
        <v>0.18705882352941175</v>
      </c>
    </row>
    <row r="359" spans="1:19" s="2" customFormat="1" ht="13.8">
      <c r="A359" s="8">
        <v>41938</v>
      </c>
      <c r="B359" s="9">
        <v>0.48539351851851853</v>
      </c>
      <c r="C359" s="18">
        <v>2</v>
      </c>
      <c r="D359" s="18">
        <v>872</v>
      </c>
      <c r="E359" s="18">
        <v>28</v>
      </c>
      <c r="F359" s="18">
        <v>106</v>
      </c>
      <c r="G359" s="17">
        <f t="shared" si="5"/>
        <v>7.407407407407407E-2</v>
      </c>
      <c r="H359" s="18">
        <v>0.52</v>
      </c>
      <c r="I359" s="18">
        <v>3.0159999999999999E-2</v>
      </c>
      <c r="J359" s="18">
        <v>4.3200000000000001E-3</v>
      </c>
      <c r="K359" s="18">
        <v>1.9E-3</v>
      </c>
      <c r="L359" s="18">
        <v>1.6216600000000001</v>
      </c>
      <c r="M359" s="18">
        <v>0.03</v>
      </c>
      <c r="N359" s="18">
        <v>0.18443999999999999</v>
      </c>
      <c r="O359" s="18">
        <v>26.418461538461539</v>
      </c>
      <c r="P359" s="18">
        <v>11.619230769230768</v>
      </c>
      <c r="Q359" s="18">
        <v>9.9170746153846157</v>
      </c>
      <c r="R359" s="18">
        <v>0.18346153846153845</v>
      </c>
    </row>
    <row r="360" spans="1:19" s="2" customFormat="1" ht="13.8">
      <c r="A360" s="6">
        <v>41939</v>
      </c>
      <c r="B360" s="7">
        <v>0.48540509259259257</v>
      </c>
      <c r="C360" s="28">
        <v>2</v>
      </c>
      <c r="D360" s="17">
        <v>872</v>
      </c>
      <c r="E360" s="17">
        <v>28</v>
      </c>
      <c r="F360" s="17">
        <v>105</v>
      </c>
      <c r="G360" s="17">
        <f t="shared" si="5"/>
        <v>6.1728395061728392E-2</v>
      </c>
      <c r="H360" s="17">
        <v>0.56999999999999995</v>
      </c>
      <c r="I360" s="17">
        <v>3.0499999999999999E-2</v>
      </c>
      <c r="J360" s="17">
        <v>4.2399999999999998E-3</v>
      </c>
      <c r="K360" s="17">
        <v>1.8500000000000001E-3</v>
      </c>
      <c r="L360" s="17">
        <v>1.7954600000000001</v>
      </c>
      <c r="M360" s="17">
        <v>0.02</v>
      </c>
      <c r="N360" s="17">
        <v>0.17015789473684212</v>
      </c>
      <c r="O360" s="17">
        <v>23.654736842105265</v>
      </c>
      <c r="P360" s="17">
        <v>10.321052631578949</v>
      </c>
      <c r="Q360" s="17">
        <v>10.016776842105266</v>
      </c>
      <c r="R360" s="17">
        <v>0.11157894736842107</v>
      </c>
      <c r="S360" s="1"/>
    </row>
    <row r="361" spans="1:19" s="2" customFormat="1" ht="13.8">
      <c r="A361" s="8">
        <v>41940</v>
      </c>
      <c r="B361" s="9">
        <v>0.48541666666666666</v>
      </c>
      <c r="C361" s="18">
        <v>2</v>
      </c>
      <c r="D361" s="18">
        <v>963</v>
      </c>
      <c r="E361" s="18">
        <v>28</v>
      </c>
      <c r="F361" s="18">
        <v>104</v>
      </c>
      <c r="G361" s="17">
        <f t="shared" si="5"/>
        <v>4.9382716049382713E-2</v>
      </c>
      <c r="H361" s="18">
        <v>0.62</v>
      </c>
      <c r="I361" s="18">
        <v>3.4939999999999999E-2</v>
      </c>
      <c r="J361" s="18">
        <v>4.7499999999999999E-3</v>
      </c>
      <c r="K361" s="18">
        <v>2.0699999999999998E-3</v>
      </c>
      <c r="L361" s="18">
        <v>1.9436500000000001</v>
      </c>
      <c r="M361" s="18">
        <v>0.03</v>
      </c>
      <c r="N361" s="18">
        <v>0.1792083870967742</v>
      </c>
      <c r="O361" s="18">
        <v>24.362903225806452</v>
      </c>
      <c r="P361" s="18">
        <v>10.617096774193547</v>
      </c>
      <c r="Q361" s="18">
        <v>9.9690435483870985</v>
      </c>
      <c r="R361" s="18">
        <v>0.15387096774193548</v>
      </c>
      <c r="S361" s="1"/>
    </row>
    <row r="362" spans="1:19" s="2" customFormat="1" ht="13.8">
      <c r="A362" s="6">
        <v>41941</v>
      </c>
      <c r="B362" s="7">
        <v>0.4854282407407407</v>
      </c>
      <c r="C362" s="28">
        <v>2</v>
      </c>
      <c r="D362" s="17">
        <v>963</v>
      </c>
      <c r="E362" s="17">
        <v>28</v>
      </c>
      <c r="F362" s="17">
        <v>102</v>
      </c>
      <c r="G362" s="17">
        <f t="shared" si="5"/>
        <v>2.4691358024691357E-2</v>
      </c>
      <c r="H362" s="17">
        <v>0.56552711428771418</v>
      </c>
      <c r="I362" s="17">
        <v>3.4395430865633583E-2</v>
      </c>
      <c r="J362" s="17">
        <v>1.8681735817858427E-3</v>
      </c>
      <c r="K362" s="17">
        <v>3.2012766395351036E-3</v>
      </c>
      <c r="L362" s="17">
        <v>1.780824462049956</v>
      </c>
      <c r="M362" s="17">
        <v>4.0000000000000001E-3</v>
      </c>
      <c r="N362" s="17">
        <v>0.19340800359409219</v>
      </c>
      <c r="O362" s="17">
        <v>10.504875610714887</v>
      </c>
      <c r="P362" s="17">
        <v>18.001010838434322</v>
      </c>
      <c r="Q362" s="17">
        <v>10.013705172123322</v>
      </c>
      <c r="R362" s="17">
        <v>4.2400000000000007E-2</v>
      </c>
      <c r="S362" s="1"/>
    </row>
    <row r="363" spans="1:19" s="2" customFormat="1" ht="13.8">
      <c r="A363" s="5">
        <v>41942</v>
      </c>
      <c r="B363" s="4">
        <v>0.48543981481481485</v>
      </c>
      <c r="C363" s="29">
        <v>2</v>
      </c>
      <c r="D363" s="17">
        <v>852</v>
      </c>
      <c r="E363" s="17">
        <v>28</v>
      </c>
      <c r="F363" s="17">
        <v>104</v>
      </c>
      <c r="G363" s="17">
        <f t="shared" si="5"/>
        <v>4.9382716049382713E-2</v>
      </c>
      <c r="H363" s="30">
        <v>0.47800443573019646</v>
      </c>
      <c r="I363" s="17">
        <v>2.9838391420866049E-2</v>
      </c>
      <c r="J363" s="17">
        <v>1.693149450677008E-3</v>
      </c>
      <c r="K363" s="17">
        <v>2.9013576878186187E-3</v>
      </c>
      <c r="L363" s="17">
        <v>1.5045612009687979</v>
      </c>
      <c r="M363" s="17">
        <v>0.03</v>
      </c>
      <c r="N363" s="17">
        <v>0.19850461130848435</v>
      </c>
      <c r="O363" s="17">
        <v>11.263944119949418</v>
      </c>
      <c r="P363" s="17">
        <v>19.301740230023483</v>
      </c>
      <c r="Q363" s="17">
        <v>10.009331004997893</v>
      </c>
      <c r="R363" s="17">
        <v>0.1995797379040376</v>
      </c>
      <c r="S363" s="1"/>
    </row>
    <row r="364" spans="1:19" s="2" customFormat="1" ht="13.8">
      <c r="A364" s="6">
        <v>41943</v>
      </c>
      <c r="B364" s="7">
        <v>0.48545138888888889</v>
      </c>
      <c r="C364" s="28">
        <v>2</v>
      </c>
      <c r="D364" s="17">
        <v>868</v>
      </c>
      <c r="E364" s="17">
        <v>28</v>
      </c>
      <c r="F364" s="17">
        <v>104</v>
      </c>
      <c r="G364" s="17">
        <f t="shared" si="5"/>
        <v>4.9382716049382713E-2</v>
      </c>
      <c r="H364" s="17">
        <v>0.47989682738131423</v>
      </c>
      <c r="I364" s="17">
        <v>2.8255056731263124E-2</v>
      </c>
      <c r="J364" s="17">
        <v>1.6896780375817574E-3</v>
      </c>
      <c r="K364" s="17">
        <v>2.895409121927124E-3</v>
      </c>
      <c r="L364" s="17">
        <v>1.5105763018968368</v>
      </c>
      <c r="M364" s="17">
        <v>0.02</v>
      </c>
      <c r="N364" s="17">
        <v>0.18722999461303644</v>
      </c>
      <c r="O364" s="17">
        <v>11.196523612856883</v>
      </c>
      <c r="P364" s="17">
        <v>19.186209373316569</v>
      </c>
      <c r="Q364" s="17">
        <v>10.009719518764589</v>
      </c>
      <c r="R364" s="17">
        <v>0.1325284860644953</v>
      </c>
      <c r="S364" s="1"/>
    </row>
    <row r="365" spans="1:19" s="2" customFormat="1" ht="13.8">
      <c r="A365" s="5">
        <v>41944</v>
      </c>
      <c r="B365" s="4">
        <v>0.48546296296296299</v>
      </c>
      <c r="C365" s="29">
        <v>2</v>
      </c>
      <c r="D365" s="17">
        <v>868</v>
      </c>
      <c r="E365" s="17">
        <v>28</v>
      </c>
      <c r="F365" s="17">
        <v>105</v>
      </c>
      <c r="G365" s="17">
        <f t="shared" si="5"/>
        <v>6.1728395061728392E-2</v>
      </c>
      <c r="H365" s="30">
        <v>0.49476603725820045</v>
      </c>
      <c r="I365" s="17">
        <v>2.7822267996288681E-2</v>
      </c>
      <c r="J365" s="17">
        <v>1.6865108289781756E-3</v>
      </c>
      <c r="K365" s="17">
        <v>2.8899818366823083E-3</v>
      </c>
      <c r="L365" s="17">
        <v>1.5577002099717643</v>
      </c>
      <c r="M365" s="17">
        <v>0.03</v>
      </c>
      <c r="N365" s="17">
        <v>0.17882151474763863</v>
      </c>
      <c r="O365" s="17">
        <v>10.839677811902414</v>
      </c>
      <c r="P365" s="17">
        <v>18.57472330068957</v>
      </c>
      <c r="Q365" s="17">
        <v>10.01177585907168</v>
      </c>
      <c r="R365" s="17">
        <v>0.19281840873449888</v>
      </c>
      <c r="S365" s="1"/>
    </row>
    <row r="366" spans="1:19" s="2" customFormat="1" ht="13.8">
      <c r="A366" s="6">
        <v>41945</v>
      </c>
      <c r="B366" s="7">
        <v>0.48547453703703702</v>
      </c>
      <c r="C366" s="28">
        <v>2</v>
      </c>
      <c r="D366" s="17">
        <v>887</v>
      </c>
      <c r="E366" s="17">
        <v>28</v>
      </c>
      <c r="F366" s="17">
        <v>105</v>
      </c>
      <c r="G366" s="17">
        <f t="shared" si="5"/>
        <v>6.1728395061728392E-2</v>
      </c>
      <c r="H366" s="17">
        <v>0.61315909450634121</v>
      </c>
      <c r="I366" s="17">
        <v>2.7862887935438937E-2</v>
      </c>
      <c r="J366" s="17">
        <v>1.6278589418802641E-3</v>
      </c>
      <c r="K366" s="17">
        <v>2.7894767669918849E-3</v>
      </c>
      <c r="L366" s="17">
        <v>1.933107399525376</v>
      </c>
      <c r="M366" s="17">
        <v>0.02</v>
      </c>
      <c r="N366" s="17">
        <v>0.14450406824028522</v>
      </c>
      <c r="O366" s="17">
        <v>8.4424931172992732</v>
      </c>
      <c r="P366" s="17">
        <v>14.466940470280273</v>
      </c>
      <c r="Q366" s="17">
        <v>10.025589745904229</v>
      </c>
      <c r="R366" s="17">
        <v>0.10372511892888879</v>
      </c>
      <c r="S366" s="1"/>
    </row>
    <row r="367" spans="1:19" s="2" customFormat="1" ht="13.8">
      <c r="A367" s="6">
        <v>41946</v>
      </c>
      <c r="B367" s="7">
        <v>0.48548611111111112</v>
      </c>
      <c r="C367" s="28">
        <v>2</v>
      </c>
      <c r="D367" s="17">
        <v>897</v>
      </c>
      <c r="E367" s="17">
        <v>28</v>
      </c>
      <c r="F367" s="17">
        <v>108</v>
      </c>
      <c r="G367" s="17">
        <f t="shared" si="5"/>
        <v>9.8765432098765427E-2</v>
      </c>
      <c r="H367" s="17">
        <v>0.79398963110420595</v>
      </c>
      <c r="I367" s="17">
        <v>3.0398444412340894E-2</v>
      </c>
      <c r="J367" s="17">
        <v>1.621329748327622E-3</v>
      </c>
      <c r="K367" s="17">
        <v>2.7782884304267692E-3</v>
      </c>
      <c r="L367" s="17">
        <v>2.5060161642449459</v>
      </c>
      <c r="M367" s="17">
        <v>0.03</v>
      </c>
      <c r="N367" s="17">
        <v>0.12174850834866524</v>
      </c>
      <c r="O367" s="17">
        <v>6.4935717013225949</v>
      </c>
      <c r="P367" s="17">
        <v>11.127295449022805</v>
      </c>
      <c r="Q367" s="17">
        <v>10.036820495018571</v>
      </c>
      <c r="R367" s="17">
        <v>0.1201527025829376</v>
      </c>
    </row>
    <row r="368" spans="1:19" s="2" customFormat="1" ht="13.8">
      <c r="A368" s="8">
        <v>41947</v>
      </c>
      <c r="B368" s="9">
        <v>0.48549768518518516</v>
      </c>
      <c r="C368" s="18">
        <v>2</v>
      </c>
      <c r="D368" s="18">
        <v>912</v>
      </c>
      <c r="E368" s="18">
        <v>28</v>
      </c>
      <c r="F368" s="18">
        <v>108</v>
      </c>
      <c r="G368" s="17">
        <f t="shared" si="5"/>
        <v>9.8765432098765427E-2</v>
      </c>
      <c r="H368" s="18">
        <v>0.83771951100578423</v>
      </c>
      <c r="I368" s="18">
        <v>3.5855919187116968E-2</v>
      </c>
      <c r="J368" s="18">
        <v>1.7788611838641343E-3</v>
      </c>
      <c r="K368" s="18">
        <v>2.7434089249312229E-3</v>
      </c>
      <c r="L368" s="18">
        <v>2.6441236495527596</v>
      </c>
      <c r="M368" s="18">
        <v>0.03</v>
      </c>
      <c r="N368" s="18">
        <v>0.13610978557504874</v>
      </c>
      <c r="O368" s="18">
        <v>6.7525925925925918</v>
      </c>
      <c r="P368" s="18">
        <v>10.414035087719299</v>
      </c>
      <c r="Q368" s="18">
        <v>10.03714619883041</v>
      </c>
      <c r="R368" s="18">
        <v>0.11388059934937016</v>
      </c>
      <c r="S368" s="1"/>
    </row>
    <row r="369" spans="1:19" s="2" customFormat="1" ht="13.8">
      <c r="A369" s="8">
        <v>41948</v>
      </c>
      <c r="B369" s="9">
        <v>0.48550925925925931</v>
      </c>
      <c r="C369" s="18">
        <v>2</v>
      </c>
      <c r="D369" s="18">
        <v>996</v>
      </c>
      <c r="E369" s="18">
        <v>29</v>
      </c>
      <c r="F369" s="18">
        <v>108</v>
      </c>
      <c r="G369" s="17">
        <f t="shared" si="5"/>
        <v>9.8765432098765427E-2</v>
      </c>
      <c r="H369" s="18">
        <v>0.84350296435873773</v>
      </c>
      <c r="I369" s="18">
        <v>4.0962732311011364E-2</v>
      </c>
      <c r="J369" s="18">
        <v>2.0846239129248966E-3</v>
      </c>
      <c r="K369" s="18">
        <v>3.2149646637519816E-3</v>
      </c>
      <c r="L369" s="18">
        <v>2.6607659931433072</v>
      </c>
      <c r="M369" s="18">
        <v>0.03</v>
      </c>
      <c r="N369" s="18">
        <v>0.15442920090748674</v>
      </c>
      <c r="O369" s="18">
        <v>7.8590168893370311</v>
      </c>
      <c r="P369" s="18">
        <v>12.120393244265186</v>
      </c>
      <c r="Q369" s="18">
        <v>10.031068313587093</v>
      </c>
      <c r="R369" s="18">
        <v>0.1130997803576501</v>
      </c>
    </row>
    <row r="370" spans="1:19" s="2" customFormat="1" ht="13.8">
      <c r="A370" s="8">
        <v>41949</v>
      </c>
      <c r="B370" s="9">
        <v>0.48552083333333335</v>
      </c>
      <c r="C370" s="18">
        <v>2</v>
      </c>
      <c r="D370" s="18">
        <v>996</v>
      </c>
      <c r="E370" s="18">
        <v>29</v>
      </c>
      <c r="F370" s="18">
        <v>111</v>
      </c>
      <c r="G370" s="17">
        <f t="shared" si="5"/>
        <v>0.13580246913580246</v>
      </c>
      <c r="H370" s="18">
        <v>0.81551972029816822</v>
      </c>
      <c r="I370" s="18">
        <v>4.0093174972216504E-2</v>
      </c>
      <c r="J370" s="18">
        <v>2.1224728796929234E-3</v>
      </c>
      <c r="K370" s="18">
        <v>3.2733363872865153E-3</v>
      </c>
      <c r="L370" s="18">
        <v>2.5719071614394049</v>
      </c>
      <c r="M370" s="18">
        <v>0.03</v>
      </c>
      <c r="N370" s="18">
        <v>0.15633747809928328</v>
      </c>
      <c r="O370" s="18">
        <v>8.2762728962038761</v>
      </c>
      <c r="P370" s="18">
        <v>12.763897000265464</v>
      </c>
      <c r="Q370" s="18">
        <v>10.028776214494293</v>
      </c>
      <c r="R370" s="18">
        <v>0.11698061693115171</v>
      </c>
    </row>
    <row r="371" spans="1:19" s="2" customFormat="1" ht="13.8">
      <c r="A371" s="6">
        <v>41950</v>
      </c>
      <c r="B371" s="7">
        <v>0.48553240740740744</v>
      </c>
      <c r="C371" s="28">
        <v>2</v>
      </c>
      <c r="D371" s="17">
        <v>1061</v>
      </c>
      <c r="E371" s="17">
        <v>29</v>
      </c>
      <c r="F371" s="17">
        <v>110</v>
      </c>
      <c r="G371" s="17">
        <f t="shared" si="5"/>
        <v>0.12345679012345678</v>
      </c>
      <c r="H371" s="17">
        <v>0.82163842050605107</v>
      </c>
      <c r="I371" s="17">
        <v>4.177166211184382E-2</v>
      </c>
      <c r="J371" s="17">
        <v>2.1917312918487194E-3</v>
      </c>
      <c r="K371" s="17">
        <v>3.3801486263517573E-3</v>
      </c>
      <c r="L371" s="17">
        <v>2.5909107486750216</v>
      </c>
      <c r="M371" s="17">
        <v>0.03</v>
      </c>
      <c r="N371" s="17">
        <v>0.16166951569018684</v>
      </c>
      <c r="O371" s="17">
        <v>8.4826918193361163</v>
      </c>
      <c r="P371" s="17">
        <v>13.082241973517142</v>
      </c>
      <c r="Q371" s="17">
        <v>10.02764230001814</v>
      </c>
      <c r="R371" s="17">
        <v>0.11610946812984071</v>
      </c>
      <c r="S371" s="1"/>
    </row>
    <row r="372" spans="1:19" s="2" customFormat="1" ht="13.8">
      <c r="A372" s="6">
        <v>41951</v>
      </c>
      <c r="B372" s="7">
        <v>0.48554398148148148</v>
      </c>
      <c r="C372" s="28">
        <v>2</v>
      </c>
      <c r="D372" s="17">
        <v>1120</v>
      </c>
      <c r="E372" s="17">
        <v>29</v>
      </c>
      <c r="F372" s="17">
        <v>111</v>
      </c>
      <c r="G372" s="17">
        <f t="shared" si="5"/>
        <v>0.13580246913580246</v>
      </c>
      <c r="H372" s="17">
        <v>0.81580632668580322</v>
      </c>
      <c r="I372" s="17">
        <v>4.561439372782479E-2</v>
      </c>
      <c r="J372" s="17">
        <v>2.2507676109483859E-3</v>
      </c>
      <c r="K372" s="17">
        <v>3.6640402968927208E-3</v>
      </c>
      <c r="L372" s="17">
        <v>2.5718073321999384</v>
      </c>
      <c r="M372" s="17">
        <v>0.04</v>
      </c>
      <c r="N372" s="17">
        <v>0.17780417644437849</v>
      </c>
      <c r="O372" s="17">
        <v>8.7734561116886987</v>
      </c>
      <c r="P372" s="17">
        <v>14.282370414376949</v>
      </c>
      <c r="Q372" s="17">
        <v>10.024863805138869</v>
      </c>
      <c r="R372" s="17">
        <v>0.15591935958225214</v>
      </c>
      <c r="S372" s="1"/>
    </row>
    <row r="373" spans="1:19" s="2" customFormat="1" ht="13.8">
      <c r="A373" s="8">
        <v>41952</v>
      </c>
      <c r="B373" s="9">
        <v>0.48555555555555557</v>
      </c>
      <c r="C373" s="18">
        <v>2</v>
      </c>
      <c r="D373" s="18">
        <v>1120</v>
      </c>
      <c r="E373" s="18">
        <v>29</v>
      </c>
      <c r="F373" s="18">
        <v>112</v>
      </c>
      <c r="G373" s="17">
        <f t="shared" si="5"/>
        <v>0.14814814814814814</v>
      </c>
      <c r="H373" s="18">
        <v>0.84</v>
      </c>
      <c r="I373" s="18">
        <v>4.3339999999999997E-2</v>
      </c>
      <c r="J373" s="18">
        <v>6.1799999999999997E-3</v>
      </c>
      <c r="K373" s="18">
        <v>2.4099999999999998E-3</v>
      </c>
      <c r="L373" s="18">
        <v>2.62154</v>
      </c>
      <c r="M373" s="18">
        <v>0.04</v>
      </c>
      <c r="N373" s="18">
        <v>0.16407285714285716</v>
      </c>
      <c r="O373" s="18">
        <v>23.395714285714288</v>
      </c>
      <c r="P373" s="18">
        <v>9.1235714285714273</v>
      </c>
      <c r="Q373" s="18">
        <v>9.9244014285714286</v>
      </c>
      <c r="R373" s="18">
        <v>0.15142857142857144</v>
      </c>
      <c r="S373" s="1"/>
    </row>
    <row r="374" spans="1:19" s="2" customFormat="1" ht="13.8">
      <c r="A374" s="3">
        <v>41953</v>
      </c>
      <c r="B374" s="4">
        <v>0.48556712962962961</v>
      </c>
      <c r="C374" s="29">
        <v>2</v>
      </c>
      <c r="D374" s="17">
        <v>1170</v>
      </c>
      <c r="E374" s="17">
        <v>29</v>
      </c>
      <c r="F374" s="17">
        <v>112</v>
      </c>
      <c r="G374" s="17">
        <f t="shared" si="5"/>
        <v>0.14814814814814814</v>
      </c>
      <c r="H374" s="30">
        <v>0.87</v>
      </c>
      <c r="I374" s="17">
        <v>4.3439999999999999E-2</v>
      </c>
      <c r="J374" s="17">
        <v>6.4000000000000003E-3</v>
      </c>
      <c r="K374" s="17">
        <v>2.49E-3</v>
      </c>
      <c r="L374" s="17">
        <v>2.73089</v>
      </c>
      <c r="M374" s="17">
        <v>0.04</v>
      </c>
      <c r="N374" s="17">
        <v>0.15878068965517245</v>
      </c>
      <c r="O374" s="17">
        <v>23.393103448275863</v>
      </c>
      <c r="P374" s="17">
        <v>9.1013793103448268</v>
      </c>
      <c r="Q374" s="17">
        <v>9.981873793103448</v>
      </c>
      <c r="R374" s="17">
        <v>0.14620689655172414</v>
      </c>
    </row>
    <row r="375" spans="1:19" s="2" customFormat="1" ht="13.8">
      <c r="A375" s="8">
        <v>41954</v>
      </c>
      <c r="B375" s="9">
        <v>0.48557870370370365</v>
      </c>
      <c r="C375" s="18">
        <v>2</v>
      </c>
      <c r="D375" s="18">
        <v>1170</v>
      </c>
      <c r="E375" s="18">
        <v>29</v>
      </c>
      <c r="F375" s="18">
        <v>113</v>
      </c>
      <c r="G375" s="17">
        <f t="shared" si="5"/>
        <v>0.16049382716049382</v>
      </c>
      <c r="H375" s="18">
        <v>0.88</v>
      </c>
      <c r="I375" s="18">
        <v>4.3020000000000003E-2</v>
      </c>
      <c r="J375" s="18">
        <v>6.3899999999999998E-3</v>
      </c>
      <c r="K375" s="18">
        <v>2.5200000000000001E-3</v>
      </c>
      <c r="L375" s="18">
        <v>2.7600799999999999</v>
      </c>
      <c r="M375" s="18">
        <v>0.04</v>
      </c>
      <c r="N375" s="18">
        <v>0.15545863636363638</v>
      </c>
      <c r="O375" s="18">
        <v>23.091136363636362</v>
      </c>
      <c r="P375" s="18">
        <v>9.1063636363636373</v>
      </c>
      <c r="Q375" s="18">
        <v>9.973925454545455</v>
      </c>
      <c r="R375" s="18">
        <v>0.14454545454545456</v>
      </c>
      <c r="S375" s="1"/>
    </row>
    <row r="376" spans="1:19" s="2" customFormat="1" ht="13.8">
      <c r="A376" s="8">
        <v>41955</v>
      </c>
      <c r="B376" s="9">
        <v>0.4855902777777778</v>
      </c>
      <c r="C376" s="18">
        <v>2</v>
      </c>
      <c r="D376" s="18">
        <v>1157</v>
      </c>
      <c r="E376" s="18">
        <v>29</v>
      </c>
      <c r="F376" s="18">
        <v>111</v>
      </c>
      <c r="G376" s="17">
        <f t="shared" si="5"/>
        <v>0.13580246913580246</v>
      </c>
      <c r="H376" s="18">
        <v>0.84968486376540797</v>
      </c>
      <c r="I376" s="18">
        <v>4.2248113201189159E-2</v>
      </c>
      <c r="J376" s="18">
        <v>2.2711515222753444E-3</v>
      </c>
      <c r="K376" s="18">
        <v>3.6972234083552111E-3</v>
      </c>
      <c r="L376" s="18">
        <v>2.6790198189113559</v>
      </c>
      <c r="M376" s="18">
        <v>0.04</v>
      </c>
      <c r="N376" s="18">
        <v>0.15811626840615858</v>
      </c>
      <c r="O376" s="18">
        <v>8.4999299726605599</v>
      </c>
      <c r="P376" s="18">
        <v>13.837095304331141</v>
      </c>
      <c r="Q376" s="18">
        <v>10.026403184805027</v>
      </c>
      <c r="R376" s="18">
        <v>0.14970256082509084</v>
      </c>
      <c r="S376" s="1"/>
    </row>
    <row r="377" spans="1:19" s="2" customFormat="1" ht="13.8">
      <c r="A377" s="8">
        <v>41956</v>
      </c>
      <c r="B377" s="9">
        <v>0.48560185185185184</v>
      </c>
      <c r="C377" s="18">
        <v>2</v>
      </c>
      <c r="D377" s="18">
        <v>1156</v>
      </c>
      <c r="E377" s="18">
        <v>29</v>
      </c>
      <c r="F377" s="18">
        <v>110</v>
      </c>
      <c r="G377" s="17">
        <f t="shared" si="5"/>
        <v>0.12345679012345678</v>
      </c>
      <c r="H377" s="18">
        <v>0.84173344554016793</v>
      </c>
      <c r="I377" s="18">
        <v>4.151702453291109E-2</v>
      </c>
      <c r="J377" s="18">
        <v>2.2607413105721957E-3</v>
      </c>
      <c r="K377" s="18">
        <v>3.6802765520942715E-3</v>
      </c>
      <c r="L377" s="18">
        <v>2.6538883136768692</v>
      </c>
      <c r="M377" s="18">
        <v>0.04</v>
      </c>
      <c r="N377" s="18">
        <v>0.15684791748999952</v>
      </c>
      <c r="O377" s="18">
        <v>8.5408954648416806</v>
      </c>
      <c r="P377" s="18">
        <v>13.903783314858549</v>
      </c>
      <c r="Q377" s="18">
        <v>10.026172634825777</v>
      </c>
      <c r="R377" s="18">
        <v>0.15111672308372112</v>
      </c>
    </row>
    <row r="378" spans="1:19" s="2" customFormat="1" ht="13.8">
      <c r="A378" s="8">
        <v>41957</v>
      </c>
      <c r="B378" s="9">
        <v>0.48561342592592593</v>
      </c>
      <c r="C378" s="18">
        <v>2</v>
      </c>
      <c r="D378" s="18">
        <v>1156</v>
      </c>
      <c r="E378" s="18">
        <v>29</v>
      </c>
      <c r="F378" s="18">
        <v>110</v>
      </c>
      <c r="G378" s="17">
        <f t="shared" si="5"/>
        <v>0.12345679012345678</v>
      </c>
      <c r="H378" s="18">
        <v>0.83357572145614989</v>
      </c>
      <c r="I378" s="18">
        <v>4.0469975847867004E-2</v>
      </c>
      <c r="J378" s="18">
        <v>2.38007272298498E-3</v>
      </c>
      <c r="K378" s="18">
        <v>3.6706139913844243E-3</v>
      </c>
      <c r="L378" s="18">
        <v>2.6276935081180559</v>
      </c>
      <c r="M378" s="18">
        <v>0.04</v>
      </c>
      <c r="N378" s="18">
        <v>0.15438852150276672</v>
      </c>
      <c r="O378" s="18">
        <v>9.0797165323754978</v>
      </c>
      <c r="P378" s="18">
        <v>14.002990000970778</v>
      </c>
      <c r="Q378" s="18">
        <v>10.024362683234637</v>
      </c>
      <c r="R378" s="18">
        <v>0.15259561516234893</v>
      </c>
    </row>
    <row r="379" spans="1:19" s="2" customFormat="1" ht="13.8">
      <c r="A379" s="8">
        <v>41958</v>
      </c>
      <c r="B379" s="9">
        <v>0.48562499999999997</v>
      </c>
      <c r="C379" s="18">
        <v>2</v>
      </c>
      <c r="D379" s="18">
        <v>1095</v>
      </c>
      <c r="E379" s="18">
        <v>29</v>
      </c>
      <c r="F379" s="18">
        <v>109</v>
      </c>
      <c r="G379" s="17">
        <f t="shared" si="5"/>
        <v>0.1111111111111111</v>
      </c>
      <c r="H379" s="18">
        <v>0.8161078887341684</v>
      </c>
      <c r="I379" s="18">
        <v>3.8689371480565782E-2</v>
      </c>
      <c r="J379" s="18">
        <v>2.1918879758423301E-3</v>
      </c>
      <c r="K379" s="18">
        <v>3.3803902687409254E-3</v>
      </c>
      <c r="L379" s="18">
        <v>2.5733891633145203</v>
      </c>
      <c r="M379" s="18">
        <v>0.03</v>
      </c>
      <c r="N379" s="18">
        <v>0.15075482421696648</v>
      </c>
      <c r="O379" s="18">
        <v>8.5407871427266908</v>
      </c>
      <c r="P379" s="18">
        <v>13.171838188293306</v>
      </c>
      <c r="Q379" s="18">
        <v>10.027323166834078</v>
      </c>
      <c r="R379" s="18">
        <v>0.11689630907498155</v>
      </c>
    </row>
    <row r="380" spans="1:19" s="2" customFormat="1" ht="13.8">
      <c r="A380" s="8">
        <v>41959</v>
      </c>
      <c r="B380" s="9">
        <v>0.48563657407407407</v>
      </c>
      <c r="C380" s="18">
        <v>2</v>
      </c>
      <c r="D380" s="18">
        <v>1012</v>
      </c>
      <c r="E380" s="18">
        <v>29</v>
      </c>
      <c r="F380" s="18">
        <v>110</v>
      </c>
      <c r="G380" s="17">
        <f t="shared" si="5"/>
        <v>0.12345679012345678</v>
      </c>
      <c r="H380" s="18">
        <v>0.80525818349063438</v>
      </c>
      <c r="I380" s="18">
        <v>3.8731865955258814E-2</v>
      </c>
      <c r="J380" s="18">
        <v>2.0504072108758148E-3</v>
      </c>
      <c r="K380" s="18">
        <v>3.1621947193433615E-3</v>
      </c>
      <c r="L380" s="18">
        <v>2.5397944888694304</v>
      </c>
      <c r="M380" s="18">
        <v>0.03</v>
      </c>
      <c r="N380" s="18">
        <v>0.15295384295731973</v>
      </c>
      <c r="O380" s="18">
        <v>8.0971482988485839</v>
      </c>
      <c r="P380" s="18">
        <v>12.487646091247509</v>
      </c>
      <c r="Q380" s="18">
        <v>10.029760193922606</v>
      </c>
      <c r="R380" s="18">
        <v>0.11847132007582951</v>
      </c>
    </row>
    <row r="381" spans="1:19" s="2" customFormat="1" ht="13.8">
      <c r="A381" s="8">
        <v>41960</v>
      </c>
      <c r="B381" s="9">
        <v>0.48564814814814811</v>
      </c>
      <c r="C381" s="18">
        <v>2</v>
      </c>
      <c r="D381" s="18">
        <v>1048</v>
      </c>
      <c r="E381" s="18">
        <v>29</v>
      </c>
      <c r="F381" s="18">
        <v>107</v>
      </c>
      <c r="G381" s="17">
        <f t="shared" si="5"/>
        <v>8.6419753086419748E-2</v>
      </c>
      <c r="H381" s="18">
        <v>0.76352003183046435</v>
      </c>
      <c r="I381" s="18">
        <v>4.1629732434857264E-2</v>
      </c>
      <c r="J381" s="18">
        <v>2.2723941538544748E-3</v>
      </c>
      <c r="K381" s="18">
        <v>3.3293216672751606E-3</v>
      </c>
      <c r="L381" s="18">
        <v>2.4066239480589022</v>
      </c>
      <c r="M381" s="18">
        <v>0.03</v>
      </c>
      <c r="N381" s="18">
        <v>0.17338451333813987</v>
      </c>
      <c r="O381" s="18">
        <v>9.4643403028118218</v>
      </c>
      <c r="P381" s="18">
        <v>13.866359048305693</v>
      </c>
      <c r="Q381" s="18">
        <v>10.023396683489548</v>
      </c>
      <c r="R381" s="18">
        <v>0.12494760585558949</v>
      </c>
    </row>
    <row r="382" spans="1:19" s="2" customFormat="1" ht="13.8">
      <c r="A382" s="8">
        <v>41961</v>
      </c>
      <c r="B382" s="9">
        <v>0.48565972222222226</v>
      </c>
      <c r="C382" s="18">
        <v>2</v>
      </c>
      <c r="D382" s="18">
        <v>1047</v>
      </c>
      <c r="E382" s="18">
        <v>29</v>
      </c>
      <c r="F382" s="18">
        <v>106</v>
      </c>
      <c r="G382" s="17">
        <f t="shared" si="5"/>
        <v>7.407407407407407E-2</v>
      </c>
      <c r="H382" s="18">
        <v>0.69069392525818174</v>
      </c>
      <c r="I382" s="18">
        <v>3.9901720598309126E-2</v>
      </c>
      <c r="J382" s="18">
        <v>2.2503429545901927E-3</v>
      </c>
      <c r="K382" s="18">
        <v>3.2970140962600494E-3</v>
      </c>
      <c r="L382" s="18">
        <v>2.1760293035316329</v>
      </c>
      <c r="M382" s="18">
        <v>0.03</v>
      </c>
      <c r="N382" s="18">
        <v>0.18371013101815312</v>
      </c>
      <c r="O382" s="18">
        <v>10.360726124704025</v>
      </c>
      <c r="P382" s="18">
        <v>15.179668508287289</v>
      </c>
      <c r="Q382" s="18">
        <v>10.018581215469613</v>
      </c>
      <c r="R382" s="18">
        <v>0.13812196185790895</v>
      </c>
    </row>
    <row r="383" spans="1:19" s="2" customFormat="1" ht="13.8">
      <c r="A383" s="8">
        <v>41962</v>
      </c>
      <c r="B383" s="9">
        <v>0.4856712962962963</v>
      </c>
      <c r="C383" s="18">
        <v>2</v>
      </c>
      <c r="D383" s="18">
        <v>1047</v>
      </c>
      <c r="E383" s="18">
        <v>29</v>
      </c>
      <c r="F383" s="18">
        <v>108</v>
      </c>
      <c r="G383" s="17">
        <f t="shared" si="5"/>
        <v>9.8765432098765427E-2</v>
      </c>
      <c r="H383" s="18">
        <v>0.6791057482362719</v>
      </c>
      <c r="I383" s="18">
        <v>3.7466813591747111E-2</v>
      </c>
      <c r="J383" s="18">
        <v>2.2237032221464814E-3</v>
      </c>
      <c r="K383" s="18">
        <v>3.6199819895407839E-3</v>
      </c>
      <c r="L383" s="18">
        <v>2.1388922155343826</v>
      </c>
      <c r="M383" s="18">
        <v>0.03</v>
      </c>
      <c r="N383" s="18">
        <v>0.17544317292437869</v>
      </c>
      <c r="O383" s="18">
        <v>10.412776308831308</v>
      </c>
      <c r="P383" s="18">
        <v>16.95103120042306</v>
      </c>
      <c r="Q383" s="18">
        <v>10.015637863564251</v>
      </c>
      <c r="R383" s="18">
        <v>0.14047885803907051</v>
      </c>
    </row>
    <row r="384" spans="1:19" s="2" customFormat="1" ht="13.8">
      <c r="A384" s="8">
        <v>41963</v>
      </c>
      <c r="B384" s="9">
        <v>0.48568287037037039</v>
      </c>
      <c r="C384" s="18">
        <v>2</v>
      </c>
      <c r="D384" s="18">
        <v>931</v>
      </c>
      <c r="E384" s="18">
        <v>29</v>
      </c>
      <c r="F384" s="18">
        <v>119</v>
      </c>
      <c r="G384" s="17">
        <f t="shared" si="5"/>
        <v>0.23456790123456789</v>
      </c>
      <c r="H384" s="18">
        <v>0.79</v>
      </c>
      <c r="I384" s="18">
        <v>3.3669999999999999E-2</v>
      </c>
      <c r="J384" s="18">
        <v>5.0299999999999997E-3</v>
      </c>
      <c r="K384" s="18">
        <v>2.64E-3</v>
      </c>
      <c r="L384" s="18">
        <v>2.4655399999999998</v>
      </c>
      <c r="M384" s="18">
        <v>0.03</v>
      </c>
      <c r="N384" s="18">
        <v>0.13553240506329114</v>
      </c>
      <c r="O384" s="18">
        <v>20.247341772151898</v>
      </c>
      <c r="P384" s="18">
        <v>10.626835443037972</v>
      </c>
      <c r="Q384" s="18">
        <v>9.9245787341772154</v>
      </c>
      <c r="R384" s="18">
        <v>0.12075949367088606</v>
      </c>
    </row>
    <row r="385" spans="1:19" s="2" customFormat="1" ht="13.8">
      <c r="A385" s="8">
        <v>41964</v>
      </c>
      <c r="B385" s="9">
        <v>0.48569444444444443</v>
      </c>
      <c r="C385" s="18">
        <v>2</v>
      </c>
      <c r="D385" s="18">
        <v>1019</v>
      </c>
      <c r="E385" s="18">
        <v>29</v>
      </c>
      <c r="F385" s="18">
        <v>124</v>
      </c>
      <c r="G385" s="17">
        <f t="shared" si="5"/>
        <v>0.29629629629629628</v>
      </c>
      <c r="H385" s="18">
        <v>0.99</v>
      </c>
      <c r="I385" s="18">
        <v>4.0779999999999997E-2</v>
      </c>
      <c r="J385" s="18">
        <v>5.7299999999999999E-3</v>
      </c>
      <c r="K385" s="18">
        <v>3.3500000000000001E-3</v>
      </c>
      <c r="L385" s="18">
        <v>3.1162700000000001</v>
      </c>
      <c r="M385" s="18">
        <v>0.03</v>
      </c>
      <c r="N385" s="18">
        <v>0.13099030303030304</v>
      </c>
      <c r="O385" s="18">
        <v>18.405454545454546</v>
      </c>
      <c r="P385" s="18">
        <v>10.760606060606062</v>
      </c>
      <c r="Q385" s="18">
        <v>10.00983696969697</v>
      </c>
      <c r="R385" s="18">
        <v>9.636363636363636E-2</v>
      </c>
    </row>
    <row r="386" spans="1:19" s="2" customFormat="1" ht="13.8">
      <c r="A386" s="8">
        <v>41965</v>
      </c>
      <c r="B386" s="9">
        <v>0.48570601851851852</v>
      </c>
      <c r="C386" s="18">
        <v>2</v>
      </c>
      <c r="D386" s="18">
        <v>1250</v>
      </c>
      <c r="E386" s="18">
        <v>29</v>
      </c>
      <c r="F386" s="18">
        <v>123</v>
      </c>
      <c r="G386" s="17">
        <f t="shared" si="5"/>
        <v>0.2839506172839506</v>
      </c>
      <c r="H386" s="18">
        <v>1.2</v>
      </c>
      <c r="I386" s="18">
        <v>5.142E-2</v>
      </c>
      <c r="J386" s="18">
        <v>7.3800000000000003E-3</v>
      </c>
      <c r="K386" s="18">
        <v>4.5199999999999997E-3</v>
      </c>
      <c r="L386" s="18">
        <v>3.7795000000000001</v>
      </c>
      <c r="M386" s="18">
        <v>0.04</v>
      </c>
      <c r="N386" s="18">
        <v>0.13626300000000002</v>
      </c>
      <c r="O386" s="18">
        <v>19.557000000000002</v>
      </c>
      <c r="P386" s="18">
        <v>11.978</v>
      </c>
      <c r="Q386" s="18">
        <v>10.015675</v>
      </c>
      <c r="R386" s="18">
        <v>0.10600000000000001</v>
      </c>
    </row>
    <row r="387" spans="1:19" s="2" customFormat="1" ht="13.8">
      <c r="A387" s="5">
        <v>41966</v>
      </c>
      <c r="B387" s="4">
        <v>0.48571759259259256</v>
      </c>
      <c r="C387" s="29">
        <v>2</v>
      </c>
      <c r="D387" s="17">
        <v>1389</v>
      </c>
      <c r="E387" s="17">
        <v>29</v>
      </c>
      <c r="F387" s="17">
        <v>118</v>
      </c>
      <c r="G387" s="17">
        <f t="shared" si="5"/>
        <v>0.22222222222222221</v>
      </c>
      <c r="H387" s="30">
        <v>1.25</v>
      </c>
      <c r="I387" s="17">
        <v>5.0029999999999998E-2</v>
      </c>
      <c r="J387" s="17">
        <v>8.0999999999999996E-3</v>
      </c>
      <c r="K387" s="17">
        <v>4.9100000000000003E-3</v>
      </c>
      <c r="L387" s="17">
        <v>3.9166099999999999</v>
      </c>
      <c r="M387" s="17">
        <v>0.05</v>
      </c>
      <c r="N387" s="17">
        <v>0.12727632</v>
      </c>
      <c r="O387" s="17">
        <v>20.606400000000001</v>
      </c>
      <c r="P387" s="17">
        <v>12.491040000000002</v>
      </c>
      <c r="Q387" s="17">
        <v>9.9638558400000008</v>
      </c>
      <c r="R387" s="17">
        <v>0.12720000000000004</v>
      </c>
      <c r="S387" s="1"/>
    </row>
    <row r="388" spans="1:19" s="2" customFormat="1" ht="13.8">
      <c r="A388" s="8">
        <v>41967</v>
      </c>
      <c r="B388" s="9">
        <v>0.48572916666666671</v>
      </c>
      <c r="C388" s="18">
        <v>2</v>
      </c>
      <c r="D388" s="18">
        <v>1350</v>
      </c>
      <c r="E388" s="18">
        <v>29</v>
      </c>
      <c r="F388" s="18">
        <v>109</v>
      </c>
      <c r="G388" s="17">
        <f t="shared" si="5"/>
        <v>0.1111111111111111</v>
      </c>
      <c r="H388" s="18">
        <v>0.93</v>
      </c>
      <c r="I388" s="18">
        <v>4.3700000000000003E-2</v>
      </c>
      <c r="J388" s="18">
        <v>7.8200000000000006E-3</v>
      </c>
      <c r="K388" s="18">
        <v>4.6899999999999997E-3</v>
      </c>
      <c r="L388" s="18">
        <v>2.9004799999999999</v>
      </c>
      <c r="M388" s="18">
        <v>0.04</v>
      </c>
      <c r="N388" s="18">
        <v>0.14942580645161291</v>
      </c>
      <c r="O388" s="18">
        <v>26.73935483870968</v>
      </c>
      <c r="P388" s="18">
        <v>16.036774193548386</v>
      </c>
      <c r="Q388" s="18">
        <v>9.9177703225806457</v>
      </c>
      <c r="R388" s="18">
        <v>0.1367741935483871</v>
      </c>
    </row>
    <row r="389" spans="1:19" s="2" customFormat="1" ht="13.8">
      <c r="A389" s="8">
        <v>41968</v>
      </c>
      <c r="B389" s="9">
        <v>0.48574074074074075</v>
      </c>
      <c r="C389" s="18">
        <v>2</v>
      </c>
      <c r="D389" s="18">
        <v>1350</v>
      </c>
      <c r="E389" s="18">
        <v>29</v>
      </c>
      <c r="F389" s="18">
        <v>110</v>
      </c>
      <c r="G389" s="17">
        <f t="shared" ref="G389:G452" si="6">(F389-$F$2257)/($F$2256-$F$2257)</f>
        <v>0.12345679012345678</v>
      </c>
      <c r="H389" s="18">
        <v>0.92</v>
      </c>
      <c r="I389" s="18">
        <v>3.9849999999999997E-2</v>
      </c>
      <c r="J389" s="18">
        <v>7.5399999999999998E-3</v>
      </c>
      <c r="K389" s="18">
        <v>4.5199999999999997E-3</v>
      </c>
      <c r="L389" s="18">
        <v>2.8776299999999999</v>
      </c>
      <c r="M389" s="18">
        <v>0.04</v>
      </c>
      <c r="N389" s="18">
        <v>0.13774239130434782</v>
      </c>
      <c r="O389" s="18">
        <v>26.062173913043477</v>
      </c>
      <c r="P389" s="18">
        <v>15.623478260869565</v>
      </c>
      <c r="Q389" s="18">
        <v>9.9465906521739136</v>
      </c>
      <c r="R389" s="18">
        <v>0.13826086956521738</v>
      </c>
    </row>
    <row r="390" spans="1:19" s="2" customFormat="1" ht="13.8">
      <c r="A390" s="6">
        <v>41969</v>
      </c>
      <c r="B390" s="7">
        <v>0.48575231481481485</v>
      </c>
      <c r="C390" s="28">
        <v>2</v>
      </c>
      <c r="D390" s="17">
        <v>1061</v>
      </c>
      <c r="E390" s="17">
        <v>29</v>
      </c>
      <c r="F390" s="17">
        <v>107</v>
      </c>
      <c r="G390" s="17">
        <f t="shared" si="6"/>
        <v>8.6419753086419748E-2</v>
      </c>
      <c r="H390" s="17">
        <v>0.87</v>
      </c>
      <c r="I390" s="17">
        <v>3.288E-2</v>
      </c>
      <c r="J390" s="17">
        <v>5.28E-3</v>
      </c>
      <c r="K390" s="17">
        <v>2.97E-3</v>
      </c>
      <c r="L390" s="17">
        <v>2.72526</v>
      </c>
      <c r="M390" s="17">
        <v>0.03</v>
      </c>
      <c r="N390" s="17">
        <v>0.12018206896551725</v>
      </c>
      <c r="O390" s="17">
        <v>19.299310344827585</v>
      </c>
      <c r="P390" s="17">
        <v>10.855862068965516</v>
      </c>
      <c r="Q390" s="17">
        <v>9.9612951724137933</v>
      </c>
      <c r="R390" s="17">
        <v>0.10965517241379311</v>
      </c>
      <c r="S390" s="1"/>
    </row>
    <row r="391" spans="1:19" s="2" customFormat="1" ht="13.8">
      <c r="A391" s="5">
        <v>41970</v>
      </c>
      <c r="B391" s="4">
        <v>0.48576388888888888</v>
      </c>
      <c r="C391" s="29">
        <v>2</v>
      </c>
      <c r="D391" s="17">
        <v>946</v>
      </c>
      <c r="E391" s="17">
        <v>29</v>
      </c>
      <c r="F391" s="17">
        <v>104</v>
      </c>
      <c r="G391" s="17">
        <f t="shared" si="6"/>
        <v>4.9382716049382713E-2</v>
      </c>
      <c r="H391" s="30">
        <v>0.81</v>
      </c>
      <c r="I391" s="17">
        <v>3.5029999999999999E-2</v>
      </c>
      <c r="J391" s="17">
        <v>4.81E-3</v>
      </c>
      <c r="K391" s="17">
        <v>2.7100000000000002E-3</v>
      </c>
      <c r="L391" s="17">
        <v>2.5329000000000002</v>
      </c>
      <c r="M391" s="17">
        <v>0.03</v>
      </c>
      <c r="N391" s="17">
        <v>0.13752518518518519</v>
      </c>
      <c r="O391" s="17">
        <v>18.883703703703702</v>
      </c>
      <c r="P391" s="17">
        <v>10.63925925925926</v>
      </c>
      <c r="Q391" s="17">
        <v>9.9439777777777767</v>
      </c>
      <c r="R391" s="17">
        <v>0.11777777777777777</v>
      </c>
      <c r="S391" s="1"/>
    </row>
    <row r="392" spans="1:19" s="2" customFormat="1" ht="13.8">
      <c r="A392" s="8">
        <v>41971</v>
      </c>
      <c r="B392" s="9">
        <v>0.48577546296296298</v>
      </c>
      <c r="C392" s="18">
        <v>2</v>
      </c>
      <c r="D392" s="18">
        <v>858</v>
      </c>
      <c r="E392" s="18">
        <v>29</v>
      </c>
      <c r="F392" s="18">
        <v>103</v>
      </c>
      <c r="G392" s="17">
        <f t="shared" si="6"/>
        <v>3.7037037037037035E-2</v>
      </c>
      <c r="H392" s="18">
        <v>0.64</v>
      </c>
      <c r="I392" s="18">
        <v>3.3869999999999997E-2</v>
      </c>
      <c r="J392" s="18">
        <v>4.7699999999999999E-3</v>
      </c>
      <c r="K392" s="18">
        <v>2.6900000000000001E-3</v>
      </c>
      <c r="L392" s="18">
        <v>2.0068700000000002</v>
      </c>
      <c r="M392" s="18">
        <v>0.03</v>
      </c>
      <c r="N392" s="18">
        <v>0.16829156249999999</v>
      </c>
      <c r="O392" s="18">
        <v>23.700937499999998</v>
      </c>
      <c r="P392" s="18">
        <v>13.365937499999999</v>
      </c>
      <c r="Q392" s="18">
        <v>9.9716353125000019</v>
      </c>
      <c r="R392" s="18">
        <v>0.14906249999999999</v>
      </c>
      <c r="S392" s="1"/>
    </row>
    <row r="393" spans="1:19" s="2" customFormat="1" ht="13.8">
      <c r="A393" s="6">
        <v>41972</v>
      </c>
      <c r="B393" s="7">
        <v>0.48578703703703702</v>
      </c>
      <c r="C393" s="28">
        <v>2</v>
      </c>
      <c r="D393" s="17">
        <v>854</v>
      </c>
      <c r="E393" s="17">
        <v>29</v>
      </c>
      <c r="F393" s="17">
        <v>103</v>
      </c>
      <c r="G393" s="17">
        <f t="shared" si="6"/>
        <v>3.7037037037037035E-2</v>
      </c>
      <c r="H393" s="17">
        <v>0.52</v>
      </c>
      <c r="I393" s="17">
        <v>3.0839999999999999E-2</v>
      </c>
      <c r="J393" s="17">
        <v>4.8599999999999997E-3</v>
      </c>
      <c r="K393" s="17">
        <v>2.5799999999999998E-3</v>
      </c>
      <c r="L393" s="17">
        <v>1.6122399999999999</v>
      </c>
      <c r="M393" s="17">
        <v>0.03</v>
      </c>
      <c r="N393" s="17">
        <v>0.18859846153846152</v>
      </c>
      <c r="O393" s="17">
        <v>29.720769230769228</v>
      </c>
      <c r="P393" s="17">
        <v>15.777692307692307</v>
      </c>
      <c r="Q393" s="17">
        <v>9.8594676923076925</v>
      </c>
      <c r="R393" s="17">
        <v>0.18346153846153845</v>
      </c>
    </row>
    <row r="394" spans="1:19" s="2" customFormat="1" ht="13.8">
      <c r="A394" s="5">
        <v>41973</v>
      </c>
      <c r="B394" s="4">
        <v>0.48579861111111106</v>
      </c>
      <c r="C394" s="29">
        <v>2</v>
      </c>
      <c r="D394" s="17">
        <v>854</v>
      </c>
      <c r="E394" s="17">
        <v>29</v>
      </c>
      <c r="F394" s="17">
        <v>103</v>
      </c>
      <c r="G394" s="17">
        <f t="shared" si="6"/>
        <v>3.7037037037037035E-2</v>
      </c>
      <c r="H394" s="30">
        <v>0.51</v>
      </c>
      <c r="I394" s="17">
        <v>2.6509999999999999E-2</v>
      </c>
      <c r="J394" s="17">
        <v>4.5199999999999997E-3</v>
      </c>
      <c r="K394" s="17">
        <v>2.3999999999999998E-3</v>
      </c>
      <c r="L394" s="17">
        <v>1.6010899999999999</v>
      </c>
      <c r="M394" s="17">
        <v>0.03</v>
      </c>
      <c r="N394" s="17">
        <v>0.16529764705882352</v>
      </c>
      <c r="O394" s="17">
        <v>28.183529411764706</v>
      </c>
      <c r="P394" s="17">
        <v>14.96470588235294</v>
      </c>
      <c r="Q394" s="17">
        <v>9.9832670588235288</v>
      </c>
      <c r="R394" s="17">
        <v>0.18705882352941175</v>
      </c>
      <c r="S394" s="1"/>
    </row>
    <row r="395" spans="1:19">
      <c r="A395" s="6">
        <v>41974</v>
      </c>
      <c r="B395" s="7">
        <v>0.48581018518518521</v>
      </c>
      <c r="C395" s="28">
        <v>2</v>
      </c>
      <c r="D395" s="17">
        <v>842</v>
      </c>
      <c r="E395" s="17">
        <v>29</v>
      </c>
      <c r="F395" s="17">
        <v>104</v>
      </c>
      <c r="G395" s="17">
        <f t="shared" si="6"/>
        <v>4.9382716049382713E-2</v>
      </c>
      <c r="H395" s="17">
        <v>0.6</v>
      </c>
      <c r="I395" s="17">
        <v>2.512E-2</v>
      </c>
      <c r="J395" s="17">
        <v>4.1099999999999999E-3</v>
      </c>
      <c r="K395" s="17">
        <v>2.0699999999999998E-3</v>
      </c>
      <c r="L395" s="17">
        <v>1.89775</v>
      </c>
      <c r="M395" s="17">
        <v>0.02</v>
      </c>
      <c r="N395" s="17">
        <v>0.133136</v>
      </c>
      <c r="O395" s="17">
        <v>21.782999999999998</v>
      </c>
      <c r="P395" s="17">
        <v>10.971</v>
      </c>
      <c r="Q395" s="17">
        <v>10.058075000000002</v>
      </c>
      <c r="R395" s="17">
        <v>0.10600000000000001</v>
      </c>
    </row>
    <row r="396" spans="1:19" s="2" customFormat="1" ht="13.8">
      <c r="A396" s="6">
        <v>41975</v>
      </c>
      <c r="B396" s="7">
        <v>0.48582175925925924</v>
      </c>
      <c r="C396" s="28">
        <v>2</v>
      </c>
      <c r="D396" s="17">
        <v>828</v>
      </c>
      <c r="E396" s="17">
        <v>29</v>
      </c>
      <c r="F396" s="17">
        <v>105</v>
      </c>
      <c r="G396" s="17">
        <f t="shared" si="6"/>
        <v>6.1728395061728392E-2</v>
      </c>
      <c r="H396" s="17">
        <v>0.59</v>
      </c>
      <c r="I396" s="17">
        <v>2.9270000000000001E-2</v>
      </c>
      <c r="J396" s="17">
        <v>4.4099999999999999E-3</v>
      </c>
      <c r="K396" s="17">
        <v>1.9300000000000001E-3</v>
      </c>
      <c r="L396" s="17">
        <v>1.8594200000000001</v>
      </c>
      <c r="M396" s="17">
        <v>0.02</v>
      </c>
      <c r="N396" s="17">
        <v>0.15776033898305086</v>
      </c>
      <c r="O396" s="17">
        <v>23.769152542372883</v>
      </c>
      <c r="P396" s="17">
        <v>10.402372881355934</v>
      </c>
      <c r="Q396" s="17">
        <v>10.021958644067798</v>
      </c>
      <c r="R396" s="17">
        <v>0.10779661016949153</v>
      </c>
      <c r="S396" s="1"/>
    </row>
    <row r="397" spans="1:19" s="2" customFormat="1" ht="13.8">
      <c r="A397" s="8">
        <v>41976</v>
      </c>
      <c r="B397" s="9">
        <v>0.48583333333333334</v>
      </c>
      <c r="C397" s="18">
        <v>2</v>
      </c>
      <c r="D397" s="18">
        <v>923</v>
      </c>
      <c r="E397" s="18">
        <v>29</v>
      </c>
      <c r="F397" s="18">
        <v>108</v>
      </c>
      <c r="G397" s="17">
        <f t="shared" si="6"/>
        <v>9.8765432098765427E-2</v>
      </c>
      <c r="H397" s="18">
        <v>0.62</v>
      </c>
      <c r="I397" s="18">
        <v>3.3959999999999997E-2</v>
      </c>
      <c r="J397" s="18">
        <v>5.3099999999999996E-3</v>
      </c>
      <c r="K397" s="18">
        <v>2.32E-3</v>
      </c>
      <c r="L397" s="18">
        <v>1.93875</v>
      </c>
      <c r="M397" s="18">
        <v>0.03</v>
      </c>
      <c r="N397" s="18">
        <v>0.17418193548387098</v>
      </c>
      <c r="O397" s="18">
        <v>27.23516129032258</v>
      </c>
      <c r="P397" s="18">
        <v>11.899354838709678</v>
      </c>
      <c r="Q397" s="18">
        <v>9.9439112903225819</v>
      </c>
      <c r="R397" s="18">
        <v>0.15387096774193548</v>
      </c>
    </row>
    <row r="398" spans="1:19" s="2" customFormat="1" ht="13.8">
      <c r="A398" s="8">
        <v>41977</v>
      </c>
      <c r="B398" s="9">
        <v>0.48584490740740738</v>
      </c>
      <c r="C398" s="18">
        <v>2</v>
      </c>
      <c r="D398" s="18">
        <v>1012</v>
      </c>
      <c r="E398" s="18">
        <v>29</v>
      </c>
      <c r="F398" s="18">
        <v>110</v>
      </c>
      <c r="G398" s="17">
        <f t="shared" si="6"/>
        <v>0.12345679012345678</v>
      </c>
      <c r="H398" s="18">
        <v>0.73</v>
      </c>
      <c r="I398" s="18">
        <v>3.5299999999999998E-2</v>
      </c>
      <c r="J398" s="18">
        <v>5.6299999999999996E-3</v>
      </c>
      <c r="K398" s="18">
        <v>2.47E-3</v>
      </c>
      <c r="L398" s="18">
        <v>2.28329</v>
      </c>
      <c r="M398" s="18">
        <v>0.03</v>
      </c>
      <c r="N398" s="18">
        <v>0.15377260273972601</v>
      </c>
      <c r="O398" s="18">
        <v>24.525205479452051</v>
      </c>
      <c r="P398" s="18">
        <v>10.75972602739726</v>
      </c>
      <c r="Q398" s="18">
        <v>9.9463865753424674</v>
      </c>
      <c r="R398" s="18">
        <v>0.13068493150684932</v>
      </c>
      <c r="S398" s="1"/>
    </row>
    <row r="399" spans="1:19" s="2" customFormat="1" ht="13.8">
      <c r="A399" s="8">
        <v>41978</v>
      </c>
      <c r="B399" s="9">
        <v>0.48585648148148147</v>
      </c>
      <c r="C399" s="18">
        <v>2</v>
      </c>
      <c r="D399" s="18">
        <v>1012</v>
      </c>
      <c r="E399" s="18">
        <v>29</v>
      </c>
      <c r="F399" s="18">
        <v>110</v>
      </c>
      <c r="G399" s="17">
        <f t="shared" si="6"/>
        <v>0.12345679012345678</v>
      </c>
      <c r="H399" s="18">
        <v>0.76343289554194915</v>
      </c>
      <c r="I399" s="18">
        <v>3.7896055929114672E-2</v>
      </c>
      <c r="J399" s="18">
        <v>2.2749726435308168E-3</v>
      </c>
      <c r="K399" s="18">
        <v>3.8797983067967419E-3</v>
      </c>
      <c r="L399" s="18">
        <v>2.4054749502139798</v>
      </c>
      <c r="M399" s="18">
        <v>0.03</v>
      </c>
      <c r="N399" s="18">
        <v>0.15785206343386196</v>
      </c>
      <c r="O399" s="18">
        <v>9.4761609680080667</v>
      </c>
      <c r="P399" s="18">
        <v>16.160894674122282</v>
      </c>
      <c r="Q399" s="18">
        <v>10.019754697955815</v>
      </c>
      <c r="R399" s="18">
        <v>0.12496186705745371</v>
      </c>
      <c r="S399" s="1"/>
    </row>
    <row r="400" spans="1:19" s="2" customFormat="1" ht="13.8">
      <c r="A400" s="8">
        <v>41979</v>
      </c>
      <c r="B400" s="9">
        <v>0.48586805555555551</v>
      </c>
      <c r="C400" s="18">
        <v>2</v>
      </c>
      <c r="D400" s="18">
        <v>1106</v>
      </c>
      <c r="E400" s="18">
        <v>29</v>
      </c>
      <c r="F400" s="18">
        <v>108</v>
      </c>
      <c r="G400" s="17">
        <f t="shared" si="6"/>
        <v>9.8765432098765427E-2</v>
      </c>
      <c r="H400" s="18">
        <v>0.79858388957407267</v>
      </c>
      <c r="I400" s="18">
        <v>4.3510225777606527E-2</v>
      </c>
      <c r="J400" s="18">
        <v>2.5121313220702484E-3</v>
      </c>
      <c r="K400" s="18">
        <v>4.2842549678717414E-3</v>
      </c>
      <c r="L400" s="18">
        <v>2.5154697025646948</v>
      </c>
      <c r="M400" s="18">
        <v>0.03</v>
      </c>
      <c r="N400" s="18">
        <v>0.17325984130056124</v>
      </c>
      <c r="O400" s="18">
        <v>10.003429456164115</v>
      </c>
      <c r="P400" s="18">
        <v>17.060112250822524</v>
      </c>
      <c r="Q400" s="18">
        <v>10.016723050125799</v>
      </c>
      <c r="R400" s="18">
        <v>0.11946146327955839</v>
      </c>
      <c r="S400" s="1"/>
    </row>
    <row r="401" spans="1:19" ht="13.8">
      <c r="A401" s="8">
        <v>41980</v>
      </c>
      <c r="B401" s="9">
        <v>0.48587962962962966</v>
      </c>
      <c r="C401" s="18">
        <v>2</v>
      </c>
      <c r="D401" s="18">
        <v>1067</v>
      </c>
      <c r="E401" s="18">
        <v>29</v>
      </c>
      <c r="F401" s="18">
        <v>108</v>
      </c>
      <c r="G401" s="17">
        <f t="shared" si="6"/>
        <v>9.8765432098765427E-2</v>
      </c>
      <c r="H401" s="18">
        <v>0.74574603118519822</v>
      </c>
      <c r="I401" s="18">
        <v>4.1467548462293828E-2</v>
      </c>
      <c r="J401" s="18">
        <v>2.4226964454872749E-3</v>
      </c>
      <c r="K401" s="18">
        <v>3.7561185201353104E-3</v>
      </c>
      <c r="L401" s="18">
        <v>2.3491838401646272</v>
      </c>
      <c r="M401" s="18">
        <v>0.03</v>
      </c>
      <c r="N401" s="18">
        <v>0.17682535152151099</v>
      </c>
      <c r="O401" s="18">
        <v>10.330828961175234</v>
      </c>
      <c r="P401" s="18">
        <v>16.016789087093386</v>
      </c>
      <c r="Q401" s="18">
        <v>10.017357517613551</v>
      </c>
      <c r="R401" s="18">
        <v>0.12792558861946984</v>
      </c>
    </row>
    <row r="402" spans="1:19" s="2" customFormat="1" ht="13.8">
      <c r="A402" s="8">
        <v>41981</v>
      </c>
      <c r="B402" s="9">
        <v>0.4858912037037037</v>
      </c>
      <c r="C402" s="18">
        <v>2</v>
      </c>
      <c r="D402" s="18">
        <v>1034</v>
      </c>
      <c r="E402" s="18">
        <v>29</v>
      </c>
      <c r="F402" s="18">
        <v>108</v>
      </c>
      <c r="G402" s="17">
        <f t="shared" si="6"/>
        <v>9.8765432098765427E-2</v>
      </c>
      <c r="H402" s="18">
        <v>0.71957689891378485</v>
      </c>
      <c r="I402" s="18">
        <v>3.9478337657770174E-2</v>
      </c>
      <c r="J402" s="18">
        <v>2.3202902177145578E-3</v>
      </c>
      <c r="K402" s="18">
        <v>3.5973491747512531E-3</v>
      </c>
      <c r="L402" s="18">
        <v>2.2668438871182532</v>
      </c>
      <c r="M402" s="18">
        <v>0.03</v>
      </c>
      <c r="N402" s="18">
        <v>0.17446518077667011</v>
      </c>
      <c r="O402" s="18">
        <v>10.253974110995387</v>
      </c>
      <c r="P402" s="18">
        <v>15.897634280613005</v>
      </c>
      <c r="Q402" s="18">
        <v>10.017780687397707</v>
      </c>
      <c r="R402" s="18">
        <v>0.13257790813463874</v>
      </c>
    </row>
    <row r="403" spans="1:19" s="2" customFormat="1" ht="13.8">
      <c r="A403" s="8">
        <v>41982</v>
      </c>
      <c r="B403" s="9">
        <v>0.48590277777777779</v>
      </c>
      <c r="C403" s="18">
        <v>2</v>
      </c>
      <c r="D403" s="18">
        <v>1060</v>
      </c>
      <c r="E403" s="18">
        <v>29</v>
      </c>
      <c r="F403" s="18">
        <v>108</v>
      </c>
      <c r="G403" s="17">
        <f t="shared" si="6"/>
        <v>9.8765432098765427E-2</v>
      </c>
      <c r="H403" s="18">
        <v>0.70158640930353344</v>
      </c>
      <c r="I403" s="18">
        <v>4.1078081163808573E-2</v>
      </c>
      <c r="J403" s="18">
        <v>2.3928207515752252E-3</v>
      </c>
      <c r="K403" s="18">
        <v>3.7097996148453107E-3</v>
      </c>
      <c r="L403" s="18">
        <v>2.209450656327157</v>
      </c>
      <c r="M403" s="18">
        <v>0.03</v>
      </c>
      <c r="N403" s="18">
        <v>0.18618989246183704</v>
      </c>
      <c r="O403" s="18">
        <v>10.845663326863555</v>
      </c>
      <c r="P403" s="18">
        <v>16.814981902114042</v>
      </c>
      <c r="Q403" s="18">
        <v>10.014522792844776</v>
      </c>
      <c r="R403" s="18">
        <v>0.13597754850283347</v>
      </c>
      <c r="S403" s="1"/>
    </row>
    <row r="404" spans="1:19" s="2" customFormat="1" ht="13.8">
      <c r="A404" s="8">
        <v>41983</v>
      </c>
      <c r="B404" s="9">
        <v>0.48591435185185183</v>
      </c>
      <c r="C404" s="18">
        <v>2</v>
      </c>
      <c r="D404" s="18">
        <v>1060</v>
      </c>
      <c r="E404" s="18">
        <v>29</v>
      </c>
      <c r="F404" s="18">
        <v>108</v>
      </c>
      <c r="G404" s="17">
        <f t="shared" si="6"/>
        <v>9.8765432098765427E-2</v>
      </c>
      <c r="H404" s="18">
        <v>0.66782015060840416</v>
      </c>
      <c r="I404" s="18">
        <v>4.1510662395963939E-2</v>
      </c>
      <c r="J404" s="18">
        <v>2.403753247630847E-3</v>
      </c>
      <c r="K404" s="18">
        <v>3.7267492211330972E-3</v>
      </c>
      <c r="L404" s="18">
        <v>2.1024189534649427</v>
      </c>
      <c r="M404" s="18">
        <v>0.03</v>
      </c>
      <c r="N404" s="18">
        <v>0.19766385650224216</v>
      </c>
      <c r="O404" s="18">
        <v>11.446098654708516</v>
      </c>
      <c r="P404" s="18">
        <v>17.745889387144992</v>
      </c>
      <c r="Q404" s="18">
        <v>10.011216741405081</v>
      </c>
      <c r="R404" s="18">
        <v>0.1428528323278172</v>
      </c>
    </row>
    <row r="405" spans="1:19" s="2" customFormat="1" ht="13.8">
      <c r="A405" s="8">
        <v>41984</v>
      </c>
      <c r="B405" s="9">
        <v>0.48592592592592593</v>
      </c>
      <c r="C405" s="18">
        <v>2</v>
      </c>
      <c r="D405" s="18">
        <v>1048</v>
      </c>
      <c r="E405" s="18">
        <v>29</v>
      </c>
      <c r="F405" s="18">
        <v>107</v>
      </c>
      <c r="G405" s="17">
        <f t="shared" si="6"/>
        <v>8.6419753086419748E-2</v>
      </c>
      <c r="H405" s="18">
        <v>0.6490436405309199</v>
      </c>
      <c r="I405" s="18">
        <v>4.0813541764499812E-2</v>
      </c>
      <c r="J405" s="18">
        <v>2.342653713027163E-3</v>
      </c>
      <c r="K405" s="18">
        <v>3.6320212605072291E-3</v>
      </c>
      <c r="L405" s="18">
        <v>2.0432713891253527</v>
      </c>
      <c r="M405" s="18">
        <v>0.03</v>
      </c>
      <c r="N405" s="18">
        <v>0.19996661966357632</v>
      </c>
      <c r="O405" s="18">
        <v>11.477870426913896</v>
      </c>
      <c r="P405" s="18">
        <v>17.795147948703711</v>
      </c>
      <c r="Q405" s="18">
        <v>10.011041803142176</v>
      </c>
      <c r="R405" s="18">
        <v>0.14698549379817122</v>
      </c>
    </row>
    <row r="406" spans="1:19" s="2" customFormat="1" ht="13.8">
      <c r="A406" s="6">
        <v>41985</v>
      </c>
      <c r="B406" s="7">
        <v>0.48593750000000002</v>
      </c>
      <c r="C406" s="28">
        <v>2</v>
      </c>
      <c r="D406" s="17">
        <v>1056</v>
      </c>
      <c r="E406" s="17">
        <v>29</v>
      </c>
      <c r="F406" s="17">
        <v>108</v>
      </c>
      <c r="G406" s="17">
        <f t="shared" si="6"/>
        <v>9.8765432098765427E-2</v>
      </c>
      <c r="H406" s="17">
        <v>0.66072052131210424</v>
      </c>
      <c r="I406" s="17">
        <v>4.1426329373547996E-2</v>
      </c>
      <c r="J406" s="17">
        <v>2.3848001673029348E-3</v>
      </c>
      <c r="K406" s="17">
        <v>3.6973646004696669E-3</v>
      </c>
      <c r="L406" s="17">
        <v>2.08003168523565</v>
      </c>
      <c r="M406" s="17">
        <v>0.03</v>
      </c>
      <c r="N406" s="17">
        <v>0.19938192194526178</v>
      </c>
      <c r="O406" s="17">
        <v>11.477870426913894</v>
      </c>
      <c r="P406" s="17">
        <v>17.795147948703715</v>
      </c>
      <c r="Q406" s="17">
        <v>10.011041803142177</v>
      </c>
      <c r="R406" s="17">
        <v>0.14438782650574877</v>
      </c>
    </row>
    <row r="407" spans="1:19" s="2" customFormat="1" ht="13.8">
      <c r="A407" s="6">
        <v>41986</v>
      </c>
      <c r="B407" s="7">
        <v>0.48594907407407412</v>
      </c>
      <c r="C407" s="28">
        <v>2</v>
      </c>
      <c r="D407" s="17">
        <v>1070</v>
      </c>
      <c r="E407" s="17">
        <v>29</v>
      </c>
      <c r="F407" s="17">
        <v>104</v>
      </c>
      <c r="G407" s="17">
        <f t="shared" si="6"/>
        <v>4.9382716049382713E-2</v>
      </c>
      <c r="H407" s="17">
        <v>0.60666573744386187</v>
      </c>
      <c r="I407" s="17">
        <v>4.0095249885576112E-2</v>
      </c>
      <c r="J407" s="17">
        <v>2.3321101865813351E-3</v>
      </c>
      <c r="K407" s="17">
        <v>3.6156747078780393E-3</v>
      </c>
      <c r="L407" s="17">
        <v>1.9090762457596042</v>
      </c>
      <c r="M407" s="17">
        <v>0.03</v>
      </c>
      <c r="N407" s="17">
        <v>0.21016992845739962</v>
      </c>
      <c r="O407" s="17">
        <v>12.224376515106723</v>
      </c>
      <c r="P407" s="17">
        <v>18.952521728847632</v>
      </c>
      <c r="Q407" s="17">
        <v>10.006931472831546</v>
      </c>
      <c r="R407" s="17">
        <v>0.15725298811493849</v>
      </c>
    </row>
    <row r="408" spans="1:19" s="2" customFormat="1" ht="13.8">
      <c r="A408" s="6">
        <v>41987</v>
      </c>
      <c r="B408" s="7">
        <v>0.48596064814814816</v>
      </c>
      <c r="C408" s="28">
        <v>2</v>
      </c>
      <c r="D408" s="17">
        <v>1070</v>
      </c>
      <c r="E408" s="17">
        <v>29</v>
      </c>
      <c r="F408" s="17">
        <v>104</v>
      </c>
      <c r="G408" s="17">
        <f t="shared" si="6"/>
        <v>4.9382716049382713E-2</v>
      </c>
      <c r="H408" s="17">
        <v>0.61676429710177072</v>
      </c>
      <c r="I408" s="17">
        <v>3.89690198519737E-2</v>
      </c>
      <c r="J408" s="17">
        <v>2.2903556968453692E-3</v>
      </c>
      <c r="K408" s="17">
        <v>3.1958451583888868E-3</v>
      </c>
      <c r="L408" s="17">
        <v>1.9418563914781999</v>
      </c>
      <c r="M408" s="17">
        <v>0.03</v>
      </c>
      <c r="N408" s="17">
        <v>0.20092194653872517</v>
      </c>
      <c r="O408" s="17">
        <v>11.808937628512679</v>
      </c>
      <c r="P408" s="17">
        <v>16.477587388622343</v>
      </c>
      <c r="Q408" s="17">
        <v>10.012095956134338</v>
      </c>
      <c r="R408" s="17">
        <v>0.15467821410592819</v>
      </c>
    </row>
    <row r="409" spans="1:19" s="2" customFormat="1" ht="13.8">
      <c r="A409" s="8">
        <v>41988</v>
      </c>
      <c r="B409" s="9">
        <v>0.48597222222222225</v>
      </c>
      <c r="C409" s="18">
        <v>2</v>
      </c>
      <c r="D409" s="18">
        <v>941</v>
      </c>
      <c r="E409" s="18">
        <v>29</v>
      </c>
      <c r="F409" s="18">
        <v>107</v>
      </c>
      <c r="G409" s="17">
        <f t="shared" si="6"/>
        <v>8.6419753086419748E-2</v>
      </c>
      <c r="H409" s="18">
        <v>0.66891669243356078</v>
      </c>
      <c r="I409" s="18">
        <v>3.371860612594129E-2</v>
      </c>
      <c r="J409" s="18">
        <v>1.9583162677981082E-3</v>
      </c>
      <c r="K409" s="18">
        <v>2.7325343271601505E-3</v>
      </c>
      <c r="L409" s="18">
        <v>2.1088225235956592</v>
      </c>
      <c r="M409" s="18">
        <v>0.03</v>
      </c>
      <c r="N409" s="18">
        <v>0.16029674351585013</v>
      </c>
      <c r="O409" s="18">
        <v>9.3097478386167154</v>
      </c>
      <c r="P409" s="18">
        <v>12.990345821325645</v>
      </c>
      <c r="Q409" s="18">
        <v>10.025247838616714</v>
      </c>
      <c r="R409" s="18">
        <v>0.14261865652197858</v>
      </c>
    </row>
    <row r="410" spans="1:19" s="2" customFormat="1" ht="13.8">
      <c r="A410" s="8">
        <v>41989</v>
      </c>
      <c r="B410" s="9">
        <v>0.48598379629629629</v>
      </c>
      <c r="C410" s="18">
        <v>2</v>
      </c>
      <c r="D410" s="18">
        <v>831</v>
      </c>
      <c r="E410" s="18">
        <v>29</v>
      </c>
      <c r="F410" s="18">
        <v>114</v>
      </c>
      <c r="G410" s="17">
        <f t="shared" si="6"/>
        <v>0.1728395061728395</v>
      </c>
      <c r="H410" s="18">
        <v>0.77449967002384557</v>
      </c>
      <c r="I410" s="18">
        <v>3.1915243942765716E-2</v>
      </c>
      <c r="J410" s="18">
        <v>1.7598598730042404E-3</v>
      </c>
      <c r="K410" s="18">
        <v>2.7284649193864193E-3</v>
      </c>
      <c r="L410" s="18">
        <v>2.4439250063646929</v>
      </c>
      <c r="M410" s="18">
        <v>0.03</v>
      </c>
      <c r="N410" s="18">
        <v>0.13104005032677452</v>
      </c>
      <c r="O410" s="18">
        <v>7.2257673085660352</v>
      </c>
      <c r="P410" s="18">
        <v>11.202740013280675</v>
      </c>
      <c r="Q410" s="18">
        <v>10.034454269038548</v>
      </c>
      <c r="R410" s="18">
        <v>0.1231762952165787</v>
      </c>
    </row>
    <row r="411" spans="1:19" s="2" customFormat="1" ht="13.8">
      <c r="A411" s="8">
        <v>41990</v>
      </c>
      <c r="B411" s="9">
        <v>0.48599537037037038</v>
      </c>
      <c r="C411" s="18">
        <v>2</v>
      </c>
      <c r="D411" s="18">
        <v>890</v>
      </c>
      <c r="E411" s="18">
        <v>29</v>
      </c>
      <c r="F411" s="18">
        <v>114</v>
      </c>
      <c r="G411" s="17">
        <f t="shared" si="6"/>
        <v>0.1728395061728395</v>
      </c>
      <c r="H411" s="18">
        <v>0.86103841268461256</v>
      </c>
      <c r="I411" s="18">
        <v>3.7379360224509751E-2</v>
      </c>
      <c r="J411" s="18">
        <v>2.0048445166745252E-3</v>
      </c>
      <c r="K411" s="18">
        <v>3.7299432868363258E-3</v>
      </c>
      <c r="L411" s="18">
        <v>2.7157539455108295</v>
      </c>
      <c r="M411" s="18">
        <v>0.03</v>
      </c>
      <c r="N411" s="18">
        <v>0.13805001468323605</v>
      </c>
      <c r="O411" s="18">
        <v>7.404321885184256</v>
      </c>
      <c r="P411" s="18">
        <v>13.775482577086988</v>
      </c>
      <c r="Q411" s="18">
        <v>10.029863266840954</v>
      </c>
      <c r="R411" s="18">
        <v>0.1107964506514343</v>
      </c>
    </row>
    <row r="412" spans="1:19" s="2" customFormat="1" ht="13.8">
      <c r="A412" s="8">
        <v>41991</v>
      </c>
      <c r="B412" s="9">
        <v>0.48600694444444442</v>
      </c>
      <c r="C412" s="18">
        <v>2</v>
      </c>
      <c r="D412" s="18">
        <v>1092</v>
      </c>
      <c r="E412" s="18">
        <v>29</v>
      </c>
      <c r="F412" s="18">
        <v>107</v>
      </c>
      <c r="G412" s="17">
        <f t="shared" si="6"/>
        <v>8.6419753086419748E-2</v>
      </c>
      <c r="H412" s="18">
        <v>0.86471849198628037</v>
      </c>
      <c r="I412" s="18">
        <v>4.5015701202631084E-2</v>
      </c>
      <c r="J412" s="18">
        <v>2.6374862713792273E-3</v>
      </c>
      <c r="K412" s="18">
        <v>5.0742336299262085E-3</v>
      </c>
      <c r="L412" s="18">
        <v>2.7233579174241322</v>
      </c>
      <c r="M412" s="18">
        <v>0.04</v>
      </c>
      <c r="N412" s="18">
        <v>0.16554512381890646</v>
      </c>
      <c r="O412" s="18">
        <v>9.6993488871971696</v>
      </c>
      <c r="P412" s="18">
        <v>18.660480945770448</v>
      </c>
      <c r="Q412" s="18">
        <v>10.015141641664055</v>
      </c>
      <c r="R412" s="18">
        <v>0.14709989572192261</v>
      </c>
    </row>
    <row r="413" spans="1:19" ht="13.8">
      <c r="A413" s="6">
        <v>41992</v>
      </c>
      <c r="B413" s="7">
        <v>0.48601851851851857</v>
      </c>
      <c r="C413" s="28">
        <v>2</v>
      </c>
      <c r="D413" s="17">
        <v>1092</v>
      </c>
      <c r="E413" s="17">
        <v>29</v>
      </c>
      <c r="F413" s="17">
        <v>107</v>
      </c>
      <c r="G413" s="17">
        <f t="shared" si="6"/>
        <v>8.6419753086419748E-2</v>
      </c>
      <c r="H413" s="17">
        <v>0.73911236418316317</v>
      </c>
      <c r="I413" s="17">
        <v>4.3951682162449116E-2</v>
      </c>
      <c r="J413" s="17">
        <v>2.6663005852043649E-3</v>
      </c>
      <c r="K413" s="17">
        <v>5.129669201978799E-3</v>
      </c>
      <c r="L413" s="17">
        <v>2.3252621382596206</v>
      </c>
      <c r="M413" s="17">
        <v>0.04</v>
      </c>
      <c r="N413" s="17">
        <v>0.18910027223134368</v>
      </c>
      <c r="O413" s="17">
        <v>11.471646628886182</v>
      </c>
      <c r="P413" s="17">
        <v>22.07018696043642</v>
      </c>
      <c r="Q413" s="17">
        <v>10.004342990307718</v>
      </c>
      <c r="R413" s="17">
        <v>0.17209832518574664</v>
      </c>
      <c r="S413" s="2"/>
    </row>
    <row r="414" spans="1:19" ht="13.8">
      <c r="A414" s="8">
        <v>41993</v>
      </c>
      <c r="B414" s="9">
        <v>0.48603009259259261</v>
      </c>
      <c r="C414" s="18">
        <v>2</v>
      </c>
      <c r="D414" s="18">
        <v>1038</v>
      </c>
      <c r="E414" s="18">
        <v>29</v>
      </c>
      <c r="F414" s="18">
        <v>109</v>
      </c>
      <c r="G414" s="17">
        <f t="shared" si="6"/>
        <v>0.1111111111111111</v>
      </c>
      <c r="H414" s="18">
        <v>0.68923741893121526</v>
      </c>
      <c r="I414" s="18">
        <v>4.1719599048672257E-2</v>
      </c>
      <c r="J414" s="18">
        <v>2.5197433888810546E-3</v>
      </c>
      <c r="K414" s="18">
        <v>4.8477092682489625E-3</v>
      </c>
      <c r="L414" s="18">
        <v>2.1681512881069542</v>
      </c>
      <c r="M414" s="18">
        <v>0.03</v>
      </c>
      <c r="N414" s="18">
        <v>0.19248566797273359</v>
      </c>
      <c r="O414" s="18">
        <v>11.625578873919808</v>
      </c>
      <c r="P414" s="18">
        <v>22.366335677097304</v>
      </c>
      <c r="Q414" s="18">
        <v>10.003405077558908</v>
      </c>
      <c r="R414" s="18">
        <v>0.13841384315427127</v>
      </c>
      <c r="S414" s="2"/>
    </row>
    <row r="415" spans="1:19" ht="13.8">
      <c r="A415" s="8">
        <v>41994</v>
      </c>
      <c r="B415" s="9">
        <v>0.48604166666666665</v>
      </c>
      <c r="C415" s="18">
        <v>2</v>
      </c>
      <c r="D415" s="18">
        <v>946</v>
      </c>
      <c r="E415" s="18">
        <v>29</v>
      </c>
      <c r="F415" s="18">
        <v>144</v>
      </c>
      <c r="G415" s="17">
        <f t="shared" si="6"/>
        <v>0.54320987654320985</v>
      </c>
      <c r="H415" s="18">
        <v>1.1100000000000001</v>
      </c>
      <c r="I415" s="18">
        <v>4.5359999999999998E-2</v>
      </c>
      <c r="J415" s="18">
        <v>6.5399999999999998E-3</v>
      </c>
      <c r="K415" s="18">
        <v>3.8500000000000001E-3</v>
      </c>
      <c r="L415" s="18">
        <v>3.4897100000000001</v>
      </c>
      <c r="M415" s="18">
        <v>0.04</v>
      </c>
      <c r="N415" s="18">
        <v>0.12995027027027026</v>
      </c>
      <c r="O415" s="18">
        <v>18.736216216216214</v>
      </c>
      <c r="P415" s="18">
        <v>11.029729729729729</v>
      </c>
      <c r="Q415" s="18">
        <v>9.9975475675675671</v>
      </c>
      <c r="R415" s="18">
        <v>0.11459459459459459</v>
      </c>
      <c r="S415" s="2"/>
    </row>
    <row r="416" spans="1:19" ht="13.8">
      <c r="A416" s="8">
        <v>41995</v>
      </c>
      <c r="B416" s="9">
        <v>0.48605324074074074</v>
      </c>
      <c r="C416" s="18">
        <v>2</v>
      </c>
      <c r="D416" s="18">
        <v>1278</v>
      </c>
      <c r="E416" s="18">
        <v>29</v>
      </c>
      <c r="F416" s="18">
        <v>133</v>
      </c>
      <c r="G416" s="17">
        <f t="shared" si="6"/>
        <v>0.40740740740740738</v>
      </c>
      <c r="H416" s="18">
        <v>1.51</v>
      </c>
      <c r="I416" s="18">
        <v>5.8979999999999998E-2</v>
      </c>
      <c r="J416" s="18">
        <v>8.2699999999999996E-3</v>
      </c>
      <c r="K416" s="18">
        <v>5.8300000000000001E-3</v>
      </c>
      <c r="L416" s="18">
        <v>4.7609199999999996</v>
      </c>
      <c r="M416" s="18">
        <v>0.05</v>
      </c>
      <c r="N416" s="18">
        <v>0.12420953642384107</v>
      </c>
      <c r="O416" s="18">
        <v>17.416291390728478</v>
      </c>
      <c r="P416" s="18">
        <v>12.277748344370861</v>
      </c>
      <c r="Q416" s="18">
        <v>10.026308344370861</v>
      </c>
      <c r="R416" s="18">
        <v>0.10529801324503313</v>
      </c>
      <c r="S416" s="2"/>
    </row>
    <row r="417" spans="1:19" ht="13.8">
      <c r="A417" s="6">
        <v>41996</v>
      </c>
      <c r="B417" s="7">
        <v>0.48606481481481478</v>
      </c>
      <c r="C417" s="28">
        <v>2</v>
      </c>
      <c r="D417" s="17">
        <v>1605</v>
      </c>
      <c r="E417" s="17">
        <v>29</v>
      </c>
      <c r="F417" s="17">
        <v>105</v>
      </c>
      <c r="G417" s="17">
        <f t="shared" si="6"/>
        <v>6.1728395061728392E-2</v>
      </c>
      <c r="H417" s="17">
        <v>1.1399999999999999</v>
      </c>
      <c r="I417" s="17">
        <v>6.7430000000000004E-2</v>
      </c>
      <c r="J417" s="17">
        <v>9.7599999999999996E-3</v>
      </c>
      <c r="K417" s="17">
        <v>6.3499999999999997E-3</v>
      </c>
      <c r="L417" s="17">
        <v>3.56698</v>
      </c>
      <c r="M417" s="17">
        <v>0.06</v>
      </c>
      <c r="N417" s="17">
        <v>0.18809421052631581</v>
      </c>
      <c r="O417" s="17">
        <v>27.225263157894737</v>
      </c>
      <c r="P417" s="17">
        <v>17.713157894736842</v>
      </c>
      <c r="Q417" s="17">
        <v>9.9499968421052642</v>
      </c>
      <c r="R417" s="17">
        <v>0.16736842105263158</v>
      </c>
      <c r="S417" s="2"/>
    </row>
    <row r="418" spans="1:19" ht="13.8">
      <c r="A418" s="6">
        <v>41997</v>
      </c>
      <c r="B418" s="7">
        <v>0.48607638888888888</v>
      </c>
      <c r="C418" s="28">
        <v>2</v>
      </c>
      <c r="D418" s="17">
        <v>1605</v>
      </c>
      <c r="E418" s="17">
        <v>29</v>
      </c>
      <c r="F418" s="17">
        <v>104</v>
      </c>
      <c r="G418" s="17">
        <f t="shared" si="6"/>
        <v>4.9382716049382713E-2</v>
      </c>
      <c r="H418" s="17">
        <v>0.88</v>
      </c>
      <c r="I418" s="17">
        <v>5.8979999999999998E-2</v>
      </c>
      <c r="J418" s="17">
        <v>9.9500000000000005E-3</v>
      </c>
      <c r="K418" s="17">
        <v>6.4700000000000001E-3</v>
      </c>
      <c r="L418" s="17">
        <v>2.7578499999999999</v>
      </c>
      <c r="M418" s="17">
        <v>0.06</v>
      </c>
      <c r="N418" s="17">
        <v>0.21313227272727275</v>
      </c>
      <c r="O418" s="17">
        <v>35.955681818181823</v>
      </c>
      <c r="P418" s="17">
        <v>23.380227272727272</v>
      </c>
      <c r="Q418" s="17">
        <v>9.9658670454545462</v>
      </c>
      <c r="R418" s="17">
        <v>0.21681818181818183</v>
      </c>
      <c r="S418" s="2"/>
    </row>
    <row r="419" spans="1:19" ht="13.8">
      <c r="A419" s="6">
        <v>41998</v>
      </c>
      <c r="B419" s="7">
        <v>0.48608796296296292</v>
      </c>
      <c r="C419" s="28">
        <v>2</v>
      </c>
      <c r="D419" s="17">
        <v>902</v>
      </c>
      <c r="E419" s="17">
        <v>28</v>
      </c>
      <c r="F419" s="17">
        <v>104</v>
      </c>
      <c r="G419" s="17">
        <f t="shared" si="6"/>
        <v>4.9382716049382713E-2</v>
      </c>
      <c r="H419" s="17">
        <v>0.51</v>
      </c>
      <c r="I419" s="17">
        <v>2.4330000000000001E-2</v>
      </c>
      <c r="J419" s="17">
        <v>4.9100000000000003E-3</v>
      </c>
      <c r="K419" s="17">
        <v>3.0100000000000001E-3</v>
      </c>
      <c r="L419" s="17">
        <v>1.59345</v>
      </c>
      <c r="M419" s="17">
        <v>0.03</v>
      </c>
      <c r="N419" s="17">
        <v>0.15170470588235294</v>
      </c>
      <c r="O419" s="17">
        <v>30.615294117647061</v>
      </c>
      <c r="P419" s="17">
        <v>18.768235294117645</v>
      </c>
      <c r="Q419" s="17">
        <v>9.9356294117647064</v>
      </c>
      <c r="R419" s="17">
        <v>0.18705882352941175</v>
      </c>
      <c r="S419" s="2"/>
    </row>
    <row r="420" spans="1:19" ht="13.8">
      <c r="A420" s="6">
        <v>41999</v>
      </c>
      <c r="B420" s="7">
        <v>0.48609953703703707</v>
      </c>
      <c r="C420" s="28">
        <v>2</v>
      </c>
      <c r="D420" s="17">
        <v>811</v>
      </c>
      <c r="E420" s="17">
        <v>28</v>
      </c>
      <c r="F420" s="17">
        <v>105</v>
      </c>
      <c r="G420" s="17">
        <f t="shared" si="6"/>
        <v>6.1728395061728392E-2</v>
      </c>
      <c r="H420" s="17">
        <v>0.54</v>
      </c>
      <c r="I420" s="17">
        <v>2.6079999999999999E-2</v>
      </c>
      <c r="J420" s="17">
        <v>4.1900000000000001E-3</v>
      </c>
      <c r="K420" s="17">
        <v>2.3600000000000001E-3</v>
      </c>
      <c r="L420" s="17">
        <v>1.69442</v>
      </c>
      <c r="M420" s="17">
        <v>0.02</v>
      </c>
      <c r="N420" s="17">
        <v>0.15358222222222223</v>
      </c>
      <c r="O420" s="17">
        <v>24.674444444444443</v>
      </c>
      <c r="P420" s="17">
        <v>13.897777777777778</v>
      </c>
      <c r="Q420" s="17">
        <v>9.9782511111111116</v>
      </c>
      <c r="R420" s="17">
        <v>0.11777777777777777</v>
      </c>
      <c r="S420" s="2"/>
    </row>
    <row r="421" spans="1:19">
      <c r="A421" s="5">
        <v>42000</v>
      </c>
      <c r="B421" s="4">
        <v>0.4861111111111111</v>
      </c>
      <c r="C421" s="29">
        <v>2</v>
      </c>
      <c r="D421" s="17">
        <v>891</v>
      </c>
      <c r="E421" s="17">
        <v>28</v>
      </c>
      <c r="F421" s="17">
        <v>105</v>
      </c>
      <c r="G421" s="17">
        <f t="shared" si="6"/>
        <v>6.1728395061728392E-2</v>
      </c>
      <c r="H421" s="30">
        <v>0.57104630993941285</v>
      </c>
      <c r="I421" s="17">
        <v>3.2655201371551965E-2</v>
      </c>
      <c r="J421" s="17">
        <v>2.1470545244292576E-3</v>
      </c>
      <c r="K421" s="17">
        <v>4.2550322223269422E-3</v>
      </c>
      <c r="L421" s="17">
        <v>1.7957972726065536</v>
      </c>
      <c r="M421" s="17">
        <v>0.03</v>
      </c>
      <c r="N421" s="17">
        <v>0.18184784413115795</v>
      </c>
      <c r="O421" s="17">
        <v>11.956356724219864</v>
      </c>
      <c r="P421" s="17">
        <v>23.695105338191038</v>
      </c>
      <c r="Q421" s="17">
        <v>10.000301599873277</v>
      </c>
      <c r="R421" s="17">
        <v>0.16706175723317745</v>
      </c>
    </row>
    <row r="422" spans="1:19" ht="13.8">
      <c r="A422" s="3">
        <v>42001</v>
      </c>
      <c r="B422" s="4">
        <v>0.4861226851851852</v>
      </c>
      <c r="C422" s="29">
        <v>2</v>
      </c>
      <c r="D422" s="17">
        <v>936</v>
      </c>
      <c r="E422" s="17">
        <v>28</v>
      </c>
      <c r="F422" s="17">
        <v>103</v>
      </c>
      <c r="G422" s="17">
        <f t="shared" si="6"/>
        <v>3.7037037037037035E-2</v>
      </c>
      <c r="H422" s="30">
        <v>0.53370583389234816</v>
      </c>
      <c r="I422" s="17">
        <v>3.4521173720177802E-2</v>
      </c>
      <c r="J422" s="17">
        <v>2.2978490247177177E-3</v>
      </c>
      <c r="K422" s="17">
        <v>4.5538767325042735E-3</v>
      </c>
      <c r="L422" s="17">
        <v>1.6765701276403486</v>
      </c>
      <c r="M422" s="17">
        <v>0.03</v>
      </c>
      <c r="N422" s="17">
        <v>0.20568883729366952</v>
      </c>
      <c r="O422" s="17">
        <v>13.691362234717941</v>
      </c>
      <c r="P422" s="17">
        <v>27.133538908035558</v>
      </c>
      <c r="Q422" s="17">
        <v>9.9895722836930894</v>
      </c>
      <c r="R422" s="17">
        <v>0.17875015400195679</v>
      </c>
      <c r="S422" s="2"/>
    </row>
    <row r="423" spans="1:19">
      <c r="A423" s="6">
        <v>42002</v>
      </c>
      <c r="B423" s="7">
        <v>0.48613425925925924</v>
      </c>
      <c r="C423" s="28">
        <v>2</v>
      </c>
      <c r="D423" s="17">
        <v>936</v>
      </c>
      <c r="E423" s="17">
        <v>28</v>
      </c>
      <c r="F423" s="17">
        <v>103</v>
      </c>
      <c r="G423" s="17">
        <f t="shared" si="6"/>
        <v>3.7037037037037035E-2</v>
      </c>
      <c r="H423" s="17">
        <v>0.52801918518244284</v>
      </c>
      <c r="I423" s="17">
        <v>3.1708026811154193E-2</v>
      </c>
      <c r="J423" s="17">
        <v>2.2462028877753381E-3</v>
      </c>
      <c r="K423" s="17">
        <v>4.4515244287559787E-3</v>
      </c>
      <c r="L423" s="17">
        <v>1.6588742054915135</v>
      </c>
      <c r="M423" s="17">
        <v>0.03</v>
      </c>
      <c r="N423" s="17">
        <v>0.19096185913136984</v>
      </c>
      <c r="O423" s="17">
        <v>13.52777585279885</v>
      </c>
      <c r="P423" s="17">
        <v>26.809343449429473</v>
      </c>
      <c r="Q423" s="17">
        <v>9.9905839058486148</v>
      </c>
      <c r="R423" s="17">
        <v>0.1806752532429993</v>
      </c>
    </row>
    <row r="424" spans="1:19">
      <c r="A424" s="6">
        <v>42003</v>
      </c>
      <c r="B424" s="7">
        <v>0.48614583333333333</v>
      </c>
      <c r="C424" s="28">
        <v>2</v>
      </c>
      <c r="D424" s="17">
        <v>826</v>
      </c>
      <c r="E424" s="17">
        <v>28</v>
      </c>
      <c r="F424" s="17">
        <v>103</v>
      </c>
      <c r="G424" s="17">
        <f t="shared" si="6"/>
        <v>3.7037037037037035E-2</v>
      </c>
      <c r="H424" s="17">
        <v>0.44650312822568577</v>
      </c>
      <c r="I424" s="17">
        <v>2.7319755416284335E-2</v>
      </c>
      <c r="J424" s="17">
        <v>1.9579158048337107E-3</v>
      </c>
      <c r="K424" s="17">
        <v>3.8801971460809643E-3</v>
      </c>
      <c r="L424" s="17">
        <v>1.4024141113692625</v>
      </c>
      <c r="M424" s="17">
        <v>0.02</v>
      </c>
      <c r="N424" s="17">
        <v>0.19457158692037685</v>
      </c>
      <c r="O424" s="17">
        <v>13.944297062627006</v>
      </c>
      <c r="P424" s="17">
        <v>27.634805098836136</v>
      </c>
      <c r="Q424" s="17">
        <v>9.9880081285793434</v>
      </c>
      <c r="R424" s="17">
        <v>0.14244021145548005</v>
      </c>
    </row>
    <row r="425" spans="1:19">
      <c r="A425" s="6">
        <v>42004</v>
      </c>
      <c r="B425" s="7">
        <v>0.48615740740740737</v>
      </c>
      <c r="C425" s="28">
        <v>2</v>
      </c>
      <c r="D425" s="17">
        <v>860</v>
      </c>
      <c r="E425" s="17">
        <v>28</v>
      </c>
      <c r="F425" s="17">
        <v>103</v>
      </c>
      <c r="G425" s="17">
        <f t="shared" si="6"/>
        <v>3.7037037037037035E-2</v>
      </c>
      <c r="H425" s="17">
        <v>0.42927311188137024</v>
      </c>
      <c r="I425" s="17">
        <v>2.841791450016759E-2</v>
      </c>
      <c r="J425" s="17">
        <v>2.0468514631611498E-3</v>
      </c>
      <c r="K425" s="17">
        <v>3.7667034003572211E-3</v>
      </c>
      <c r="L425" s="17">
        <v>1.3477347551168257</v>
      </c>
      <c r="M425" s="17">
        <v>0.03</v>
      </c>
      <c r="N425" s="17">
        <v>0.21051625552430694</v>
      </c>
      <c r="O425" s="17">
        <v>15.162812374447569</v>
      </c>
      <c r="P425" s="17">
        <v>27.903254319003604</v>
      </c>
      <c r="Q425" s="17">
        <v>9.9838457211731626</v>
      </c>
      <c r="R425" s="17">
        <v>0.22223614142029893</v>
      </c>
    </row>
    <row r="426" spans="1:19">
      <c r="A426" s="6">
        <v>42005</v>
      </c>
      <c r="B426" s="7">
        <v>0.48616898148148152</v>
      </c>
      <c r="C426" s="28">
        <v>2</v>
      </c>
      <c r="D426" s="17">
        <v>882</v>
      </c>
      <c r="E426" s="17">
        <v>28</v>
      </c>
      <c r="F426" s="17">
        <v>103</v>
      </c>
      <c r="G426" s="17">
        <f t="shared" si="6"/>
        <v>3.7037037037037035E-2</v>
      </c>
      <c r="H426" s="17">
        <v>0.4419093652577622</v>
      </c>
      <c r="I426" s="17">
        <v>2.743538954335956E-2</v>
      </c>
      <c r="J426" s="17">
        <v>2.0588512222765461E-3</v>
      </c>
      <c r="K426" s="17">
        <v>3.7887858691034522E-3</v>
      </c>
      <c r="L426" s="17">
        <v>1.3876948683210775</v>
      </c>
      <c r="M426" s="17">
        <v>0.03</v>
      </c>
      <c r="N426" s="17">
        <v>0.19742631771787494</v>
      </c>
      <c r="O426" s="17">
        <v>14.815587542528133</v>
      </c>
      <c r="P426" s="17">
        <v>27.264276367443081</v>
      </c>
      <c r="Q426" s="17">
        <v>9.9859157288667895</v>
      </c>
      <c r="R426" s="17">
        <v>0.21588137183821379</v>
      </c>
    </row>
    <row r="427" spans="1:19">
      <c r="A427" s="6">
        <v>42006</v>
      </c>
      <c r="B427" s="7">
        <v>0.48618055555555556</v>
      </c>
      <c r="C427" s="28">
        <v>2</v>
      </c>
      <c r="D427" s="17">
        <v>879</v>
      </c>
      <c r="E427" s="17">
        <v>28</v>
      </c>
      <c r="F427" s="17">
        <v>103</v>
      </c>
      <c r="G427" s="17">
        <f t="shared" si="6"/>
        <v>3.7037037037037035E-2</v>
      </c>
      <c r="H427" s="17">
        <v>0.44806997422214934</v>
      </c>
      <c r="I427" s="17">
        <v>2.7256510020287901E-2</v>
      </c>
      <c r="J427" s="17">
        <v>1.9530872958030867E-3</v>
      </c>
      <c r="K427" s="17">
        <v>3.4684848382126703E-3</v>
      </c>
      <c r="L427" s="17">
        <v>1.4080396783696674</v>
      </c>
      <c r="M427" s="17">
        <v>0.03</v>
      </c>
      <c r="N427" s="17">
        <v>0.19344233457058752</v>
      </c>
      <c r="O427" s="17">
        <v>13.86126711890439</v>
      </c>
      <c r="P427" s="17">
        <v>24.616203762959174</v>
      </c>
      <c r="Q427" s="17">
        <v>9.9930065275822351</v>
      </c>
      <c r="R427" s="17">
        <v>0.21291317313911662</v>
      </c>
    </row>
    <row r="428" spans="1:19" ht="13.8">
      <c r="A428" s="8">
        <v>42007</v>
      </c>
      <c r="B428" s="9">
        <v>0.48619212962962965</v>
      </c>
      <c r="C428" s="18">
        <v>2</v>
      </c>
      <c r="D428" s="18">
        <v>879</v>
      </c>
      <c r="E428" s="18">
        <v>28</v>
      </c>
      <c r="F428" s="18">
        <v>103</v>
      </c>
      <c r="G428" s="17">
        <f t="shared" si="6"/>
        <v>3.7037037037037035E-2</v>
      </c>
      <c r="H428" s="18">
        <v>0.42972468984215456</v>
      </c>
      <c r="I428" s="18">
        <v>2.8028111510226307E-2</v>
      </c>
      <c r="J428" s="18">
        <v>1.9876007112949088E-3</v>
      </c>
      <c r="K428" s="18">
        <v>3.5297771617076612E-3</v>
      </c>
      <c r="L428" s="18">
        <v>1.3497195527863102</v>
      </c>
      <c r="M428" s="18">
        <v>0.03</v>
      </c>
      <c r="N428" s="18">
        <v>0.20741045769387478</v>
      </c>
      <c r="O428" s="18">
        <v>14.708417764498165</v>
      </c>
      <c r="P428" s="18">
        <v>26.120657340757845</v>
      </c>
      <c r="Q428" s="18">
        <v>9.988041830775499</v>
      </c>
      <c r="R428" s="18">
        <v>0.22200260365547556</v>
      </c>
      <c r="S428" s="2"/>
    </row>
    <row r="429" spans="1:19">
      <c r="A429" s="6">
        <v>42010</v>
      </c>
      <c r="B429" s="7">
        <v>0.48622685185185183</v>
      </c>
      <c r="C429" s="28">
        <v>2</v>
      </c>
      <c r="D429" s="17">
        <v>839</v>
      </c>
      <c r="E429" s="17">
        <v>29</v>
      </c>
      <c r="F429" s="17">
        <v>102</v>
      </c>
      <c r="G429" s="17">
        <f t="shared" si="6"/>
        <v>2.4691358024691357E-2</v>
      </c>
      <c r="H429" s="17">
        <v>0.46268151292555737</v>
      </c>
      <c r="I429" s="17">
        <v>2.4389385406947888E-2</v>
      </c>
      <c r="J429" s="17">
        <v>1.8694181327963621E-3</v>
      </c>
      <c r="K429" s="17">
        <v>2.9109240894907963E-3</v>
      </c>
      <c r="L429" s="17">
        <v>1.4554620447453983</v>
      </c>
      <c r="M429" s="17">
        <v>4.0000000000000001E-3</v>
      </c>
      <c r="N429" s="17">
        <v>0.16762771674988652</v>
      </c>
      <c r="O429" s="17">
        <v>12.848470267816612</v>
      </c>
      <c r="P429" s="17">
        <v>20.006718111665908</v>
      </c>
      <c r="Q429" s="17">
        <v>10.003359055832956</v>
      </c>
      <c r="R429" s="17">
        <v>4.2400000000000007E-2</v>
      </c>
    </row>
    <row r="430" spans="1:19" ht="13.8">
      <c r="A430" s="8">
        <v>42011</v>
      </c>
      <c r="B430" s="9">
        <v>0.48623842592592598</v>
      </c>
      <c r="C430" s="18">
        <v>2</v>
      </c>
      <c r="D430" s="18">
        <v>834</v>
      </c>
      <c r="E430" s="18">
        <v>29</v>
      </c>
      <c r="F430" s="18">
        <v>103</v>
      </c>
      <c r="G430" s="17">
        <f t="shared" si="6"/>
        <v>3.7037037037037035E-2</v>
      </c>
      <c r="H430" s="18">
        <v>0.46123685118065905</v>
      </c>
      <c r="I430" s="18">
        <v>2.6405890535427551E-2</v>
      </c>
      <c r="J430" s="18">
        <v>1.9179954274043661E-3</v>
      </c>
      <c r="K430" s="18">
        <v>2.9865651751291443E-3</v>
      </c>
      <c r="L430" s="18">
        <v>1.4506173707770131</v>
      </c>
      <c r="M430" s="18">
        <v>0.02</v>
      </c>
      <c r="N430" s="18">
        <v>0.18205555711282409</v>
      </c>
      <c r="O430" s="18">
        <v>13.223629992992288</v>
      </c>
      <c r="P430" s="18">
        <v>20.590889978976868</v>
      </c>
      <c r="Q430" s="18">
        <v>10.001289418360198</v>
      </c>
      <c r="R430" s="18">
        <v>0.13789010968485887</v>
      </c>
      <c r="S430" s="2"/>
    </row>
    <row r="431" spans="1:19" ht="13.8">
      <c r="A431" s="6">
        <v>42012</v>
      </c>
      <c r="B431" s="7">
        <v>0.48625000000000002</v>
      </c>
      <c r="C431" s="28">
        <v>2</v>
      </c>
      <c r="D431" s="17">
        <v>834</v>
      </c>
      <c r="E431" s="17">
        <v>29</v>
      </c>
      <c r="F431" s="17">
        <v>101</v>
      </c>
      <c r="G431" s="17">
        <f t="shared" si="6"/>
        <v>1.2345679012345678E-2</v>
      </c>
      <c r="H431" s="17">
        <v>0.41302402050880865</v>
      </c>
      <c r="I431" s="17">
        <v>2.610701716924899E-2</v>
      </c>
      <c r="J431" s="17">
        <v>1.9388631058336904E-3</v>
      </c>
      <c r="K431" s="17">
        <v>2.7445989364683178E-3</v>
      </c>
      <c r="L431" s="17">
        <v>1.2981952969495143</v>
      </c>
      <c r="M431" s="17">
        <v>6.0000000000000001E-3</v>
      </c>
      <c r="N431" s="17">
        <v>0.20100602017272071</v>
      </c>
      <c r="O431" s="17">
        <v>14.927908233898084</v>
      </c>
      <c r="P431" s="17">
        <v>21.131518227964929</v>
      </c>
      <c r="Q431" s="17">
        <v>9.995208121827412</v>
      </c>
      <c r="R431" s="17">
        <v>6.2523295138196822E-2</v>
      </c>
      <c r="S431" s="2"/>
    </row>
    <row r="432" spans="1:19" ht="13.8">
      <c r="A432" s="3">
        <v>42013</v>
      </c>
      <c r="B432" s="4">
        <v>0.48626157407407411</v>
      </c>
      <c r="C432" s="29">
        <v>2</v>
      </c>
      <c r="D432" s="17">
        <v>834</v>
      </c>
      <c r="E432" s="17">
        <v>29</v>
      </c>
      <c r="F432" s="17">
        <v>101</v>
      </c>
      <c r="G432" s="17">
        <f t="shared" si="6"/>
        <v>1.2345679012345678E-2</v>
      </c>
      <c r="H432" s="30">
        <v>0.39776158384873039</v>
      </c>
      <c r="I432" s="17">
        <v>2.4002585784525861E-2</v>
      </c>
      <c r="J432" s="17">
        <v>1.9113170161752073E-3</v>
      </c>
      <c r="K432" s="17">
        <v>2.7056054829578268E-3</v>
      </c>
      <c r="L432" s="17">
        <v>1.2499897331265157</v>
      </c>
      <c r="M432" s="17">
        <v>4.0000000000000001E-3</v>
      </c>
      <c r="N432" s="17">
        <v>0.19189440583035297</v>
      </c>
      <c r="O432" s="17">
        <v>15.280480464268846</v>
      </c>
      <c r="P432" s="17">
        <v>21.630609352857824</v>
      </c>
      <c r="Q432" s="17">
        <v>9.9933415210203123</v>
      </c>
      <c r="R432" s="17">
        <v>4.2325715935576998E-2</v>
      </c>
      <c r="S432" s="2"/>
    </row>
    <row r="433" spans="1:19" ht="13.8">
      <c r="A433" s="6">
        <v>42014</v>
      </c>
      <c r="B433" s="7">
        <v>0.48627314814814815</v>
      </c>
      <c r="C433" s="28">
        <v>2</v>
      </c>
      <c r="D433" s="17">
        <v>832</v>
      </c>
      <c r="E433" s="17">
        <v>29</v>
      </c>
      <c r="F433" s="17">
        <v>102</v>
      </c>
      <c r="G433" s="17">
        <f t="shared" si="6"/>
        <v>2.4691358024691357E-2</v>
      </c>
      <c r="H433" s="17">
        <v>0.40348459706632983</v>
      </c>
      <c r="I433" s="17">
        <v>2.3756777623286752E-2</v>
      </c>
      <c r="J433" s="17">
        <v>1.9129989471935026E-3</v>
      </c>
      <c r="K433" s="17">
        <v>2.7079863762092052E-3</v>
      </c>
      <c r="L433" s="17">
        <v>1.2681113344591106</v>
      </c>
      <c r="M433" s="17">
        <v>4.0000000000000001E-3</v>
      </c>
      <c r="N433" s="17">
        <v>0.18723528330781011</v>
      </c>
      <c r="O433" s="17">
        <v>15.076998468606433</v>
      </c>
      <c r="P433" s="17">
        <v>21.342566082961586</v>
      </c>
      <c r="Q433" s="17">
        <v>9.9944188028497258</v>
      </c>
      <c r="R433" s="17">
        <v>4.2400000000000007E-2</v>
      </c>
      <c r="S433" s="2"/>
    </row>
    <row r="434" spans="1:19" ht="13.8">
      <c r="A434" s="6">
        <v>42015</v>
      </c>
      <c r="B434" s="7">
        <v>0.48628472222222219</v>
      </c>
      <c r="C434" s="28">
        <v>2</v>
      </c>
      <c r="D434" s="17">
        <v>844</v>
      </c>
      <c r="E434" s="17">
        <v>29</v>
      </c>
      <c r="F434" s="17">
        <v>103</v>
      </c>
      <c r="G434" s="17">
        <f t="shared" si="6"/>
        <v>3.7037037037037035E-2</v>
      </c>
      <c r="H434" s="17">
        <v>0.41885961601702271</v>
      </c>
      <c r="I434" s="17">
        <v>2.4837900131854058E-2</v>
      </c>
      <c r="J434" s="17">
        <v>1.9669055353033604E-3</v>
      </c>
      <c r="K434" s="17">
        <v>2.5058654949264244E-3</v>
      </c>
      <c r="L434" s="17">
        <v>1.3169715323335542</v>
      </c>
      <c r="M434" s="17">
        <v>0.02</v>
      </c>
      <c r="N434" s="17">
        <v>0.18857039303613821</v>
      </c>
      <c r="O434" s="17">
        <v>14.932830387760488</v>
      </c>
      <c r="P434" s="17">
        <v>19.024637298865734</v>
      </c>
      <c r="Q434" s="17">
        <v>9.998503824848326</v>
      </c>
      <c r="R434" s="17">
        <v>0.15184084969751599</v>
      </c>
      <c r="S434" s="2"/>
    </row>
    <row r="435" spans="1:19">
      <c r="A435" s="6">
        <v>42016</v>
      </c>
      <c r="B435" s="7">
        <v>0.48629629629629628</v>
      </c>
      <c r="C435" s="28">
        <v>2</v>
      </c>
      <c r="D435" s="17">
        <v>808</v>
      </c>
      <c r="E435" s="17">
        <v>29</v>
      </c>
      <c r="F435" s="17">
        <v>103</v>
      </c>
      <c r="G435" s="17">
        <f t="shared" si="6"/>
        <v>3.7037037037037035E-2</v>
      </c>
      <c r="H435" s="17">
        <v>0.45697266868329445</v>
      </c>
      <c r="I435" s="17">
        <v>2.3169155346066839E-2</v>
      </c>
      <c r="J435" s="17">
        <v>1.8114066906924982E-3</v>
      </c>
      <c r="K435" s="17">
        <v>2.3077577656951944E-3</v>
      </c>
      <c r="L435" s="17">
        <v>1.4385023406166713</v>
      </c>
      <c r="M435" s="17">
        <v>0.02</v>
      </c>
      <c r="N435" s="17">
        <v>0.16123046092184373</v>
      </c>
      <c r="O435" s="17">
        <v>12.605290581162327</v>
      </c>
      <c r="P435" s="17">
        <v>16.059318637274551</v>
      </c>
      <c r="Q435" s="17">
        <v>10.01030861723447</v>
      </c>
      <c r="R435" s="17">
        <v>0.13917681375399296</v>
      </c>
    </row>
    <row r="436" spans="1:19" ht="13.8">
      <c r="A436" s="6">
        <v>42017</v>
      </c>
      <c r="B436" s="7">
        <v>0.48630787037037032</v>
      </c>
      <c r="C436" s="28">
        <v>2</v>
      </c>
      <c r="D436" s="17">
        <v>808</v>
      </c>
      <c r="E436" s="17">
        <v>29</v>
      </c>
      <c r="F436" s="17">
        <v>104</v>
      </c>
      <c r="G436" s="17">
        <f t="shared" si="6"/>
        <v>4.9382716049382713E-2</v>
      </c>
      <c r="H436" s="17">
        <v>0.52083514620795612</v>
      </c>
      <c r="I436" s="17">
        <v>2.4267572583187045E-2</v>
      </c>
      <c r="J436" s="17">
        <v>1.7991476225466257E-3</v>
      </c>
      <c r="K436" s="17">
        <v>2.2921395393415045E-3</v>
      </c>
      <c r="L436" s="17">
        <v>1.6408808448301884</v>
      </c>
      <c r="M436" s="17">
        <v>0.02</v>
      </c>
      <c r="N436" s="17">
        <v>0.14816757543417097</v>
      </c>
      <c r="O436" s="17">
        <v>10.984837489085088</v>
      </c>
      <c r="P436" s="17">
        <v>13.994838459299503</v>
      </c>
      <c r="Q436" s="17">
        <v>10.018527214514409</v>
      </c>
      <c r="R436" s="17">
        <v>0.12211157496388723</v>
      </c>
      <c r="S436" s="2"/>
    </row>
    <row r="437" spans="1:19">
      <c r="A437" s="6">
        <v>42018</v>
      </c>
      <c r="B437" s="7">
        <v>0.48631944444444447</v>
      </c>
      <c r="C437" s="28">
        <v>2</v>
      </c>
      <c r="D437" s="17">
        <v>822</v>
      </c>
      <c r="E437" s="17">
        <v>29</v>
      </c>
      <c r="F437" s="17">
        <v>106</v>
      </c>
      <c r="G437" s="17">
        <f t="shared" si="6"/>
        <v>7.407407407407407E-2</v>
      </c>
      <c r="H437" s="17">
        <v>0.59397581633873842</v>
      </c>
      <c r="I437" s="17">
        <v>2.5841914070781374E-2</v>
      </c>
      <c r="J437" s="17">
        <v>1.8458510050558125E-3</v>
      </c>
      <c r="K437" s="17">
        <v>2.3516403097778803E-3</v>
      </c>
      <c r="L437" s="17">
        <v>1.8723536180707694</v>
      </c>
      <c r="M437" s="17">
        <v>0.02</v>
      </c>
      <c r="N437" s="17">
        <v>0.13835123330714849</v>
      </c>
      <c r="O437" s="17">
        <v>9.8822309505106052</v>
      </c>
      <c r="P437" s="17">
        <v>12.590102120974077</v>
      </c>
      <c r="Q437" s="17">
        <v>10.024119402985074</v>
      </c>
      <c r="R437" s="17">
        <v>0.10707506644299061</v>
      </c>
    </row>
    <row r="438" spans="1:19" ht="13.8">
      <c r="A438" s="8">
        <v>42019</v>
      </c>
      <c r="B438" s="9">
        <v>0.48633101851851851</v>
      </c>
      <c r="C438" s="18">
        <v>2</v>
      </c>
      <c r="D438" s="18">
        <v>877</v>
      </c>
      <c r="E438" s="18">
        <v>29</v>
      </c>
      <c r="F438" s="18">
        <v>106</v>
      </c>
      <c r="G438" s="17">
        <f t="shared" si="6"/>
        <v>7.407407407407407E-2</v>
      </c>
      <c r="H438" s="18">
        <v>0.61758133284690098</v>
      </c>
      <c r="I438" s="18">
        <v>2.9316184487987659E-2</v>
      </c>
      <c r="J438" s="18">
        <v>2.0299451416803047E-3</v>
      </c>
      <c r="K438" s="18">
        <v>2.5861788458212171E-3</v>
      </c>
      <c r="L438" s="18">
        <v>1.9462022076251415</v>
      </c>
      <c r="M438" s="18">
        <v>0.03</v>
      </c>
      <c r="N438" s="18">
        <v>0.15095253323485969</v>
      </c>
      <c r="O438" s="18">
        <v>10.452429837518462</v>
      </c>
      <c r="P438" s="18">
        <v>13.316543574593792</v>
      </c>
      <c r="Q438" s="18">
        <v>10.021227474150663</v>
      </c>
      <c r="R438" s="18">
        <v>0.15447358092937979</v>
      </c>
      <c r="S438" s="2"/>
    </row>
    <row r="439" spans="1:19">
      <c r="A439" s="6">
        <v>42020</v>
      </c>
      <c r="B439" s="7">
        <v>0.4863425925925926</v>
      </c>
      <c r="C439" s="28">
        <v>2</v>
      </c>
      <c r="D439" s="17">
        <v>892</v>
      </c>
      <c r="E439" s="17">
        <v>29</v>
      </c>
      <c r="F439" s="17">
        <v>104</v>
      </c>
      <c r="G439" s="17">
        <f t="shared" si="6"/>
        <v>4.9382716049382713E-2</v>
      </c>
      <c r="H439" s="17">
        <v>0.5610507592430225</v>
      </c>
      <c r="I439" s="17">
        <v>3.1457251860540318E-2</v>
      </c>
      <c r="J439" s="17">
        <v>2.1234879591887496E-3</v>
      </c>
      <c r="K439" s="17">
        <v>2.705353719492239E-3</v>
      </c>
      <c r="L439" s="17">
        <v>1.7666389209509639</v>
      </c>
      <c r="M439" s="17">
        <v>0.03</v>
      </c>
      <c r="N439" s="17">
        <v>0.17829770171149142</v>
      </c>
      <c r="O439" s="17">
        <v>12.035794621026891</v>
      </c>
      <c r="P439" s="17">
        <v>15.333772722440733</v>
      </c>
      <c r="Q439" s="17">
        <v>10.013196980971614</v>
      </c>
      <c r="R439" s="17">
        <v>0.17003809090057201</v>
      </c>
    </row>
    <row r="440" spans="1:19" ht="13.8">
      <c r="A440" s="8">
        <v>42021</v>
      </c>
      <c r="B440" s="9">
        <v>0.48635416666666664</v>
      </c>
      <c r="C440" s="18">
        <v>2</v>
      </c>
      <c r="D440" s="18">
        <v>892</v>
      </c>
      <c r="E440" s="18">
        <v>29</v>
      </c>
      <c r="F440" s="18">
        <v>106</v>
      </c>
      <c r="G440" s="17">
        <f t="shared" si="6"/>
        <v>7.407407407407407E-2</v>
      </c>
      <c r="H440" s="18">
        <v>0.57691356748794453</v>
      </c>
      <c r="I440" s="18">
        <v>3.1783993298916305E-2</v>
      </c>
      <c r="J440" s="18">
        <v>2.2423489940170652E-3</v>
      </c>
      <c r="K440" s="18">
        <v>2.7377516787417656E-3</v>
      </c>
      <c r="L440" s="18">
        <v>1.8164765106572349</v>
      </c>
      <c r="M440" s="18">
        <v>0.03</v>
      </c>
      <c r="N440" s="18">
        <v>0.17519625882722184</v>
      </c>
      <c r="O440" s="18">
        <v>12.36003138567767</v>
      </c>
      <c r="P440" s="18">
        <v>15.09073599414134</v>
      </c>
      <c r="Q440" s="18">
        <v>10.012583564366794</v>
      </c>
      <c r="R440" s="18">
        <v>0.16536272567726279</v>
      </c>
    </row>
    <row r="441" spans="1:19" ht="13.8">
      <c r="A441" s="8">
        <v>42022</v>
      </c>
      <c r="B441" s="9">
        <v>0.48636574074074074</v>
      </c>
      <c r="C441" s="18">
        <v>2</v>
      </c>
      <c r="D441" s="18">
        <v>860</v>
      </c>
      <c r="E441" s="18">
        <v>29</v>
      </c>
      <c r="F441" s="18">
        <v>106</v>
      </c>
      <c r="G441" s="17">
        <f t="shared" si="6"/>
        <v>7.407407407407407E-2</v>
      </c>
      <c r="H441" s="18">
        <v>0.54457220654193061</v>
      </c>
      <c r="I441" s="18">
        <v>3.0384680764053731E-2</v>
      </c>
      <c r="J441" s="18">
        <v>2.1503902447197539E-3</v>
      </c>
      <c r="K441" s="18">
        <v>2.6254764615764436E-3</v>
      </c>
      <c r="L441" s="18">
        <v>1.7144778036389667</v>
      </c>
      <c r="M441" s="18">
        <v>0.03</v>
      </c>
      <c r="N441" s="18">
        <v>0.17742970292820323</v>
      </c>
      <c r="O441" s="18">
        <v>12.557087739809745</v>
      </c>
      <c r="P441" s="18">
        <v>15.331328054418876</v>
      </c>
      <c r="Q441" s="18">
        <v>10.011600573949091</v>
      </c>
      <c r="R441" s="18">
        <v>0.17518338037447098</v>
      </c>
    </row>
    <row r="442" spans="1:19" ht="13.8">
      <c r="A442" s="8">
        <v>42023</v>
      </c>
      <c r="B442" s="9">
        <v>0.48637731481481478</v>
      </c>
      <c r="C442" s="18">
        <v>2</v>
      </c>
      <c r="D442" s="18">
        <v>988</v>
      </c>
      <c r="E442" s="18">
        <v>29</v>
      </c>
      <c r="F442" s="18">
        <v>106</v>
      </c>
      <c r="G442" s="17">
        <f t="shared" si="6"/>
        <v>7.407407407407407E-2</v>
      </c>
      <c r="H442" s="18">
        <v>0.60789688780154871</v>
      </c>
      <c r="I442" s="18">
        <v>3.5200823726683601E-2</v>
      </c>
      <c r="J442" s="18">
        <v>2.4795065241920329E-3</v>
      </c>
      <c r="K442" s="18">
        <v>3.027304477211203E-3</v>
      </c>
      <c r="L442" s="18">
        <v>1.9134486394055574</v>
      </c>
      <c r="M442" s="18">
        <v>0.03</v>
      </c>
      <c r="N442" s="18">
        <v>0.18414080035132016</v>
      </c>
      <c r="O442" s="18">
        <v>12.970671350935936</v>
      </c>
      <c r="P442" s="18">
        <v>15.83628478893341</v>
      </c>
      <c r="Q442" s="18">
        <v>10.009537465005215</v>
      </c>
      <c r="R442" s="18">
        <v>0.15693450964194416</v>
      </c>
    </row>
    <row r="443" spans="1:19">
      <c r="A443" s="6">
        <v>42024</v>
      </c>
      <c r="B443" s="7">
        <v>0.48638888888888893</v>
      </c>
      <c r="C443" s="28">
        <v>2</v>
      </c>
      <c r="D443" s="17">
        <v>995</v>
      </c>
      <c r="E443" s="17">
        <v>29</v>
      </c>
      <c r="F443" s="17">
        <v>105</v>
      </c>
      <c r="G443" s="17">
        <f t="shared" si="6"/>
        <v>6.1728395061728392E-2</v>
      </c>
      <c r="H443" s="17">
        <v>0.62241957609983745</v>
      </c>
      <c r="I443" s="17">
        <v>3.5501186612187603E-2</v>
      </c>
      <c r="J443" s="17">
        <v>2.4319432183058489E-3</v>
      </c>
      <c r="K443" s="17">
        <v>2.9692329990943498E-3</v>
      </c>
      <c r="L443" s="17">
        <v>1.9596937794022711</v>
      </c>
      <c r="M443" s="17">
        <v>0.03</v>
      </c>
      <c r="N443" s="17">
        <v>0.18137889256980597</v>
      </c>
      <c r="O443" s="17">
        <v>12.425026029342169</v>
      </c>
      <c r="P443" s="17">
        <v>15.170089919545669</v>
      </c>
      <c r="Q443" s="17">
        <v>10.012259346900143</v>
      </c>
      <c r="R443" s="17">
        <v>0.15327281413253241</v>
      </c>
    </row>
    <row r="444" spans="1:19">
      <c r="A444" s="6">
        <v>42025</v>
      </c>
      <c r="B444" s="7">
        <v>0.48640046296296297</v>
      </c>
      <c r="C444" s="28">
        <v>2</v>
      </c>
      <c r="D444" s="17">
        <v>956</v>
      </c>
      <c r="E444" s="17">
        <v>29</v>
      </c>
      <c r="F444" s="17">
        <v>103</v>
      </c>
      <c r="G444" s="17">
        <f t="shared" si="6"/>
        <v>3.7037037037037035E-2</v>
      </c>
      <c r="H444" s="17">
        <v>0.56246598059401542</v>
      </c>
      <c r="I444" s="17">
        <v>3.5206368157360973E-2</v>
      </c>
      <c r="J444" s="17">
        <v>2.3196687696096867E-3</v>
      </c>
      <c r="K444" s="17">
        <v>2.8321537303374078E-3</v>
      </c>
      <c r="L444" s="17">
        <v>1.7703208555664625</v>
      </c>
      <c r="M444" s="17">
        <v>0.03</v>
      </c>
      <c r="N444" s="17">
        <v>0.19904537270355777</v>
      </c>
      <c r="O444" s="17">
        <v>13.114653937947496</v>
      </c>
      <c r="P444" s="17">
        <v>16.012077482377752</v>
      </c>
      <c r="Q444" s="17">
        <v>10.008819226286287</v>
      </c>
      <c r="R444" s="17">
        <v>0.16961025784928163</v>
      </c>
    </row>
    <row r="445" spans="1:19">
      <c r="A445" s="6">
        <v>42026</v>
      </c>
      <c r="B445" s="7">
        <v>0.48641203703703706</v>
      </c>
      <c r="C445" s="28">
        <v>2</v>
      </c>
      <c r="D445" s="17">
        <v>956</v>
      </c>
      <c r="E445" s="17">
        <v>29</v>
      </c>
      <c r="F445" s="17">
        <v>103</v>
      </c>
      <c r="G445" s="17">
        <f t="shared" si="6"/>
        <v>3.7037037037037035E-2</v>
      </c>
      <c r="H445" s="17">
        <v>0.49345298649742364</v>
      </c>
      <c r="I445" s="17">
        <v>3.5149445842901278E-2</v>
      </c>
      <c r="J445" s="17">
        <v>2.3859914562832417E-3</v>
      </c>
      <c r="K445" s="17">
        <v>2.913129103601632E-3</v>
      </c>
      <c r="L445" s="17">
        <v>1.5513568480291231</v>
      </c>
      <c r="M445" s="17">
        <v>0.03</v>
      </c>
      <c r="N445" s="17">
        <v>0.22651648857942347</v>
      </c>
      <c r="O445" s="17">
        <v>15.376242597774457</v>
      </c>
      <c r="P445" s="17">
        <v>18.773319450771137</v>
      </c>
      <c r="Q445" s="17">
        <v>9.9975375805297091</v>
      </c>
      <c r="R445" s="17">
        <v>0.19333148772116732</v>
      </c>
    </row>
    <row r="446" spans="1:19" ht="13.8">
      <c r="A446" s="6">
        <v>42027</v>
      </c>
      <c r="B446" s="7">
        <v>0.4864236111111111</v>
      </c>
      <c r="C446" s="28">
        <v>2</v>
      </c>
      <c r="D446" s="17">
        <v>837</v>
      </c>
      <c r="E446" s="17">
        <v>29</v>
      </c>
      <c r="F446" s="17">
        <v>102</v>
      </c>
      <c r="G446" s="17">
        <f t="shared" si="6"/>
        <v>2.4691358024691357E-2</v>
      </c>
      <c r="H446" s="17">
        <v>0.40109250641593325</v>
      </c>
      <c r="I446" s="17">
        <v>2.7309962616507904E-2</v>
      </c>
      <c r="J446" s="17">
        <v>2.038912061074742E-3</v>
      </c>
      <c r="K446" s="17">
        <v>2.4893693768935801E-3</v>
      </c>
      <c r="L446" s="17">
        <v>1.2604902083000828</v>
      </c>
      <c r="M446" s="17">
        <v>6.0000000000000001E-3</v>
      </c>
      <c r="N446" s="17">
        <v>0.21652282137237461</v>
      </c>
      <c r="O446" s="17">
        <v>16.165199425326673</v>
      </c>
      <c r="P446" s="17">
        <v>19.736580693712799</v>
      </c>
      <c r="Q446" s="17">
        <v>9.9936019703085464</v>
      </c>
      <c r="R446" s="17">
        <v>6.3600000000000004E-2</v>
      </c>
      <c r="S446" s="2"/>
    </row>
    <row r="447" spans="1:19">
      <c r="A447" s="5">
        <v>42028</v>
      </c>
      <c r="B447" s="4">
        <v>0.48643518518518519</v>
      </c>
      <c r="C447" s="29">
        <v>2</v>
      </c>
      <c r="D447" s="17">
        <v>834</v>
      </c>
      <c r="E447" s="17">
        <v>29</v>
      </c>
      <c r="F447" s="17">
        <v>103</v>
      </c>
      <c r="G447" s="17">
        <f t="shared" si="6"/>
        <v>3.7037037037037035E-2</v>
      </c>
      <c r="H447" s="30">
        <v>0.40114290025802141</v>
      </c>
      <c r="I447" s="17">
        <v>2.52779115314801E-2</v>
      </c>
      <c r="J447" s="17">
        <v>1.9479394190925524E-3</v>
      </c>
      <c r="K447" s="17">
        <v>2.4817023943949604E-3</v>
      </c>
      <c r="L447" s="17">
        <v>1.2609411689616299</v>
      </c>
      <c r="M447" s="17">
        <v>0.02</v>
      </c>
      <c r="N447" s="17">
        <v>0.20038684124386252</v>
      </c>
      <c r="O447" s="17">
        <v>15.441996726677578</v>
      </c>
      <c r="P447" s="17">
        <v>19.67332242225859</v>
      </c>
      <c r="Q447" s="17">
        <v>9.9959214402618652</v>
      </c>
      <c r="R447" s="17">
        <v>0.15854699150624749</v>
      </c>
    </row>
    <row r="448" spans="1:19">
      <c r="A448" s="6">
        <v>42029</v>
      </c>
      <c r="B448" s="7">
        <v>0.48644675925925923</v>
      </c>
      <c r="C448" s="28">
        <v>2</v>
      </c>
      <c r="D448" s="17">
        <v>834</v>
      </c>
      <c r="E448" s="17">
        <v>29</v>
      </c>
      <c r="F448" s="17">
        <v>102</v>
      </c>
      <c r="G448" s="17">
        <f t="shared" si="6"/>
        <v>2.4691358024691357E-2</v>
      </c>
      <c r="H448" s="17">
        <v>0.39386390286680167</v>
      </c>
      <c r="I448" s="17">
        <v>2.3970171135379588E-2</v>
      </c>
      <c r="J448" s="17">
        <v>2.0028513166311821E-3</v>
      </c>
      <c r="K448" s="17">
        <v>2.1736370878167872E-3</v>
      </c>
      <c r="L448" s="17">
        <v>1.2381968410956339</v>
      </c>
      <c r="M448" s="17">
        <v>6.0000000000000001E-3</v>
      </c>
      <c r="N448" s="17">
        <v>0.19353168354776901</v>
      </c>
      <c r="O448" s="17">
        <v>16.170730906104573</v>
      </c>
      <c r="P448" s="17">
        <v>17.549630440733647</v>
      </c>
      <c r="Q448" s="17">
        <v>9.9970216260607732</v>
      </c>
      <c r="R448" s="17">
        <v>6.3600000000000004E-2</v>
      </c>
    </row>
    <row r="449" spans="1:19">
      <c r="A449" s="6">
        <v>42030</v>
      </c>
      <c r="B449" s="7">
        <v>0.48645833333333338</v>
      </c>
      <c r="C449" s="28">
        <v>2</v>
      </c>
      <c r="D449" s="17">
        <v>835</v>
      </c>
      <c r="E449" s="17">
        <v>29</v>
      </c>
      <c r="F449" s="17">
        <v>102</v>
      </c>
      <c r="G449" s="17">
        <f t="shared" si="6"/>
        <v>2.4691358024691357E-2</v>
      </c>
      <c r="H449" s="17">
        <v>0.39353877932790721</v>
      </c>
      <c r="I449" s="17">
        <v>2.3246433931970296E-2</v>
      </c>
      <c r="J449" s="17">
        <v>1.9943735819929627E-3</v>
      </c>
      <c r="K449" s="17">
        <v>2.1644364455737581E-3</v>
      </c>
      <c r="L449" s="17">
        <v>1.2372073325502855</v>
      </c>
      <c r="M449" s="17">
        <v>6.0000000000000001E-3</v>
      </c>
      <c r="N449" s="17">
        <v>0.18784339380712045</v>
      </c>
      <c r="O449" s="17">
        <v>16.115585868230802</v>
      </c>
      <c r="P449" s="17">
        <v>17.489783112808624</v>
      </c>
      <c r="Q449" s="17">
        <v>9.9972849543036428</v>
      </c>
      <c r="R449" s="17">
        <v>6.3600000000000004E-2</v>
      </c>
    </row>
    <row r="450" spans="1:19">
      <c r="A450" s="5">
        <v>42031</v>
      </c>
      <c r="B450" s="4">
        <v>0.48646990740740742</v>
      </c>
      <c r="C450" s="29">
        <v>2</v>
      </c>
      <c r="D450" s="17">
        <v>835</v>
      </c>
      <c r="E450" s="17">
        <v>29</v>
      </c>
      <c r="F450" s="17">
        <v>102</v>
      </c>
      <c r="G450" s="17">
        <f t="shared" si="6"/>
        <v>2.4691358024691357E-2</v>
      </c>
      <c r="H450" s="30">
        <v>0.43806405311677898</v>
      </c>
      <c r="I450" s="17">
        <v>2.2745778704390041E-2</v>
      </c>
      <c r="J450" s="17">
        <v>1.9476969484675177E-3</v>
      </c>
      <c r="K450" s="17">
        <v>2.1137796339957557E-3</v>
      </c>
      <c r="L450" s="17">
        <v>1.3784862898843748</v>
      </c>
      <c r="M450" s="17">
        <v>6.0000000000000001E-3</v>
      </c>
      <c r="N450" s="17">
        <v>0.16511643848731455</v>
      </c>
      <c r="O450" s="17">
        <v>14.138745811393015</v>
      </c>
      <c r="P450" s="17">
        <v>15.344375299186218</v>
      </c>
      <c r="Q450" s="17">
        <v>10.006724748683585</v>
      </c>
      <c r="R450" s="17">
        <v>6.4385090679867543E-2</v>
      </c>
    </row>
    <row r="451" spans="1:19">
      <c r="A451" s="6">
        <v>42032</v>
      </c>
      <c r="B451" s="7">
        <v>0.48648148148148151</v>
      </c>
      <c r="C451" s="28">
        <v>2</v>
      </c>
      <c r="D451" s="17">
        <v>804</v>
      </c>
      <c r="E451" s="17">
        <v>29</v>
      </c>
      <c r="F451" s="17">
        <v>102</v>
      </c>
      <c r="G451" s="17">
        <f t="shared" si="6"/>
        <v>2.4691358024691357E-2</v>
      </c>
      <c r="H451" s="17">
        <v>0.43286725449318836</v>
      </c>
      <c r="I451" s="17">
        <v>2.4092172435890243E-2</v>
      </c>
      <c r="J451" s="17">
        <v>1.9303666113228829E-3</v>
      </c>
      <c r="K451" s="17">
        <v>2.0949715161643692E-3</v>
      </c>
      <c r="L451" s="17">
        <v>1.3621055875632977</v>
      </c>
      <c r="M451" s="17">
        <v>6.0000000000000001E-3</v>
      </c>
      <c r="N451" s="17">
        <v>0.1769898451566439</v>
      </c>
      <c r="O451" s="17">
        <v>14.181173928700039</v>
      </c>
      <c r="P451" s="17">
        <v>15.390421317969036</v>
      </c>
      <c r="Q451" s="17">
        <v>10.006522146200938</v>
      </c>
      <c r="R451" s="17">
        <v>6.4056632983741257E-2</v>
      </c>
    </row>
    <row r="452" spans="1:19">
      <c r="A452" s="6">
        <v>42033</v>
      </c>
      <c r="B452" s="7">
        <v>0.48649305555555555</v>
      </c>
      <c r="C452" s="28">
        <v>2</v>
      </c>
      <c r="D452" s="17">
        <v>826</v>
      </c>
      <c r="E452" s="17">
        <v>29</v>
      </c>
      <c r="F452" s="17">
        <v>102</v>
      </c>
      <c r="G452" s="17">
        <f t="shared" si="6"/>
        <v>2.4691358024691357E-2</v>
      </c>
      <c r="H452" s="17">
        <v>0.40031615085860039</v>
      </c>
      <c r="I452" s="17">
        <v>2.5440642230059637E-2</v>
      </c>
      <c r="J452" s="17">
        <v>2.056775776061226E-3</v>
      </c>
      <c r="K452" s="17">
        <v>2.2321597569656712E-3</v>
      </c>
      <c r="L452" s="17">
        <v>1.2583800629893971</v>
      </c>
      <c r="M452" s="17">
        <v>2.6000000000000002E-2</v>
      </c>
      <c r="N452" s="17">
        <v>0.20209337574332736</v>
      </c>
      <c r="O452" s="17">
        <v>16.338453879131521</v>
      </c>
      <c r="P452" s="17">
        <v>17.731655372700871</v>
      </c>
      <c r="Q452" s="17">
        <v>9.9962207163601171</v>
      </c>
      <c r="R452" s="17">
        <v>0.27757742664257334</v>
      </c>
    </row>
    <row r="453" spans="1:19">
      <c r="A453" s="6">
        <v>42034</v>
      </c>
      <c r="B453" s="7">
        <v>0.48650462962962965</v>
      </c>
      <c r="C453" s="28">
        <v>2</v>
      </c>
      <c r="D453" s="17">
        <v>841</v>
      </c>
      <c r="E453" s="17">
        <v>29</v>
      </c>
      <c r="F453" s="17">
        <v>102</v>
      </c>
      <c r="G453" s="17">
        <f t="shared" ref="G453:G516" si="7">(F453-$F$2257)/($F$2256-$F$2257)</f>
        <v>2.4691358024691357E-2</v>
      </c>
      <c r="H453" s="17">
        <v>0.40320092230113774</v>
      </c>
      <c r="I453" s="17">
        <v>2.328238669933666E-2</v>
      </c>
      <c r="J453" s="17">
        <v>2.0363948702191233E-3</v>
      </c>
      <c r="K453" s="17">
        <v>2.2100409444238546E-3</v>
      </c>
      <c r="L453" s="17">
        <v>1.2676163416945394</v>
      </c>
      <c r="M453" s="17">
        <v>4.0000000000000001E-3</v>
      </c>
      <c r="N453" s="17">
        <v>0.18362554649265905</v>
      </c>
      <c r="O453" s="17">
        <v>16.060815660685154</v>
      </c>
      <c r="P453" s="17">
        <v>17.430342577487764</v>
      </c>
      <c r="Q453" s="17">
        <v>9.9975464926590547</v>
      </c>
      <c r="R453" s="17">
        <v>4.2103169832452915E-2</v>
      </c>
    </row>
    <row r="454" spans="1:19" ht="13.8">
      <c r="A454" s="8">
        <v>42035</v>
      </c>
      <c r="B454" s="9">
        <v>0.48651620370370369</v>
      </c>
      <c r="C454" s="18">
        <v>2</v>
      </c>
      <c r="D454" s="18">
        <v>890</v>
      </c>
      <c r="E454" s="18">
        <v>29</v>
      </c>
      <c r="F454" s="18">
        <v>108</v>
      </c>
      <c r="G454" s="17">
        <f t="shared" si="7"/>
        <v>9.8765432098765427E-2</v>
      </c>
      <c r="H454" s="18">
        <v>0.51216021067177475</v>
      </c>
      <c r="I454" s="18">
        <v>2.5352731513045346E-2</v>
      </c>
      <c r="J454" s="18">
        <v>2.2045853489604649E-3</v>
      </c>
      <c r="K454" s="18">
        <v>2.3925732469338382E-3</v>
      </c>
      <c r="L454" s="18">
        <v>1.6119962251216735</v>
      </c>
      <c r="M454" s="18">
        <v>0.03</v>
      </c>
      <c r="N454" s="18">
        <v>0.15741497393117829</v>
      </c>
      <c r="O454" s="18">
        <v>13.688258602711155</v>
      </c>
      <c r="P454" s="18">
        <v>14.855474452554745</v>
      </c>
      <c r="Q454" s="18">
        <v>10.00887591240876</v>
      </c>
      <c r="R454" s="18">
        <v>0.18626983903116687</v>
      </c>
      <c r="S454" s="2"/>
    </row>
    <row r="455" spans="1:19" ht="13.8">
      <c r="A455" s="8">
        <v>42036</v>
      </c>
      <c r="B455" s="9">
        <v>0.48652777777777773</v>
      </c>
      <c r="C455" s="18">
        <v>2</v>
      </c>
      <c r="D455" s="18">
        <v>890</v>
      </c>
      <c r="E455" s="18">
        <v>29</v>
      </c>
      <c r="F455" s="18">
        <v>109</v>
      </c>
      <c r="G455" s="17">
        <f t="shared" si="7"/>
        <v>0.1111111111111111</v>
      </c>
      <c r="H455" s="18">
        <v>0.57990339479154718</v>
      </c>
      <c r="I455" s="18">
        <v>2.7225062824127573E-2</v>
      </c>
      <c r="J455" s="18">
        <v>2.1970804531200863E-3</v>
      </c>
      <c r="K455" s="18">
        <v>2.3844283987349774E-3</v>
      </c>
      <c r="L455" s="18">
        <v>1.8266424697451877</v>
      </c>
      <c r="M455" s="18">
        <v>0.03</v>
      </c>
      <c r="N455" s="18">
        <v>0.14929331429736895</v>
      </c>
      <c r="O455" s="18">
        <v>12.048068529471756</v>
      </c>
      <c r="P455" s="18">
        <v>13.075423210279425</v>
      </c>
      <c r="Q455" s="18">
        <v>10.016708137874772</v>
      </c>
      <c r="R455" s="18">
        <v>0.16451015954871692</v>
      </c>
      <c r="S455" s="2"/>
    </row>
    <row r="456" spans="1:19" ht="13.8">
      <c r="A456" s="8">
        <v>42037</v>
      </c>
      <c r="B456" s="9">
        <v>0.48653935185185188</v>
      </c>
      <c r="C456" s="18">
        <v>2</v>
      </c>
      <c r="D456" s="18">
        <v>1052</v>
      </c>
      <c r="E456" s="18">
        <v>29</v>
      </c>
      <c r="F456" s="18">
        <v>109</v>
      </c>
      <c r="G456" s="17">
        <f t="shared" si="7"/>
        <v>0.1111111111111111</v>
      </c>
      <c r="H456" s="18">
        <v>0.70140717099390792</v>
      </c>
      <c r="I456" s="18">
        <v>3.6009096843813704E-2</v>
      </c>
      <c r="J456" s="18">
        <v>2.6574219066658853E-3</v>
      </c>
      <c r="K456" s="18">
        <v>2.8840237746761547E-3</v>
      </c>
      <c r="L456" s="18">
        <v>2.2093682131001255</v>
      </c>
      <c r="M456" s="18">
        <v>0.03</v>
      </c>
      <c r="N456" s="18">
        <v>0.16325599836834595</v>
      </c>
      <c r="O456" s="18">
        <v>12.048068529471754</v>
      </c>
      <c r="P456" s="18">
        <v>13.075423210279425</v>
      </c>
      <c r="Q456" s="18">
        <v>10.016708137874772</v>
      </c>
      <c r="R456" s="18">
        <v>0.13601229634538281</v>
      </c>
      <c r="S456" s="2"/>
    </row>
    <row r="457" spans="1:19" ht="13.8">
      <c r="A457" s="8">
        <v>42038</v>
      </c>
      <c r="B457" s="9">
        <v>0.48655092592592591</v>
      </c>
      <c r="C457" s="18">
        <v>2</v>
      </c>
      <c r="D457" s="18">
        <v>1100</v>
      </c>
      <c r="E457" s="18">
        <v>29</v>
      </c>
      <c r="F457" s="18">
        <v>109</v>
      </c>
      <c r="G457" s="17">
        <f t="shared" si="7"/>
        <v>0.1111111111111111</v>
      </c>
      <c r="H457" s="18">
        <v>0.72660632723274987</v>
      </c>
      <c r="I457" s="18">
        <v>3.909100226912407E-2</v>
      </c>
      <c r="J457" s="18">
        <v>2.9421569305683941E-3</v>
      </c>
      <c r="K457" s="18">
        <v>3.0653169881270713E-3</v>
      </c>
      <c r="L457" s="18">
        <v>2.2880401804234207</v>
      </c>
      <c r="M457" s="18">
        <v>0.03</v>
      </c>
      <c r="N457" s="18">
        <v>0.17108217002354179</v>
      </c>
      <c r="O457" s="18">
        <v>12.876379806434739</v>
      </c>
      <c r="P457" s="18">
        <v>13.415391054145964</v>
      </c>
      <c r="Q457" s="18">
        <v>10.013631179701807</v>
      </c>
      <c r="R457" s="18">
        <v>0.13129530589600968</v>
      </c>
      <c r="S457" s="2"/>
    </row>
    <row r="458" spans="1:19" ht="13.8">
      <c r="A458" s="8">
        <v>42039</v>
      </c>
      <c r="B458" s="9">
        <v>0.48656250000000001</v>
      </c>
      <c r="C458" s="18">
        <v>2</v>
      </c>
      <c r="D458" s="18">
        <v>1092</v>
      </c>
      <c r="E458" s="18">
        <v>29</v>
      </c>
      <c r="F458" s="18">
        <v>110</v>
      </c>
      <c r="G458" s="17">
        <f t="shared" si="7"/>
        <v>0.12345679012345678</v>
      </c>
      <c r="H458" s="18">
        <v>0.73758357967147148</v>
      </c>
      <c r="I458" s="18">
        <v>3.870645606543794E-2</v>
      </c>
      <c r="J458" s="18">
        <v>2.9179130624365909E-3</v>
      </c>
      <c r="K458" s="18">
        <v>3.040058260399053E-3</v>
      </c>
      <c r="L458" s="18">
        <v>2.3229302314727764</v>
      </c>
      <c r="M458" s="18">
        <v>0.03</v>
      </c>
      <c r="N458" s="18">
        <v>0.16687807820086895</v>
      </c>
      <c r="O458" s="18">
        <v>12.580219780219782</v>
      </c>
      <c r="P458" s="18">
        <v>13.106833631484797</v>
      </c>
      <c r="Q458" s="18">
        <v>10.015025198057758</v>
      </c>
      <c r="R458" s="18">
        <v>0.12934127416786081</v>
      </c>
      <c r="S458" s="2"/>
    </row>
    <row r="459" spans="1:19" ht="13.8">
      <c r="A459" s="6">
        <v>42040</v>
      </c>
      <c r="B459" s="7">
        <v>0.48657407407407405</v>
      </c>
      <c r="C459" s="28">
        <v>2</v>
      </c>
      <c r="D459" s="17">
        <v>1138</v>
      </c>
      <c r="E459" s="17">
        <v>29</v>
      </c>
      <c r="F459" s="17">
        <v>111</v>
      </c>
      <c r="G459" s="17">
        <f t="shared" si="7"/>
        <v>0.13580246913580246</v>
      </c>
      <c r="H459" s="17">
        <v>0.78430214592185066</v>
      </c>
      <c r="I459" s="17">
        <v>4.1701402782565976E-2</v>
      </c>
      <c r="J459" s="17">
        <v>3.0791268625083063E-3</v>
      </c>
      <c r="K459" s="17">
        <v>3.2080205451249333E-3</v>
      </c>
      <c r="L459" s="17">
        <v>2.4701758197461983</v>
      </c>
      <c r="M459" s="17">
        <v>0.03</v>
      </c>
      <c r="N459" s="17">
        <v>0.16908083388283038</v>
      </c>
      <c r="O459" s="17">
        <v>12.484504184630996</v>
      </c>
      <c r="P459" s="17">
        <v>13.007111336545782</v>
      </c>
      <c r="Q459" s="17">
        <v>10.015475729140251</v>
      </c>
      <c r="R459" s="17">
        <v>0.12163679583952819</v>
      </c>
      <c r="S459" s="2"/>
    </row>
    <row r="460" spans="1:19" ht="13.8">
      <c r="A460" s="8">
        <v>42041</v>
      </c>
      <c r="B460" s="9">
        <v>0.48658564814814814</v>
      </c>
      <c r="C460" s="18">
        <v>2</v>
      </c>
      <c r="D460" s="18">
        <v>1138</v>
      </c>
      <c r="E460" s="18">
        <v>29</v>
      </c>
      <c r="F460" s="18">
        <v>110</v>
      </c>
      <c r="G460" s="17">
        <f t="shared" si="7"/>
        <v>0.12345679012345678</v>
      </c>
      <c r="H460" s="18">
        <v>0.78299094790071611</v>
      </c>
      <c r="I460" s="18">
        <v>4.1231516057230931E-2</v>
      </c>
      <c r="J460" s="18">
        <v>2.9365717440346666E-3</v>
      </c>
      <c r="K460" s="18">
        <v>3.186977086549251E-3</v>
      </c>
      <c r="L460" s="18">
        <v>2.466492623768652</v>
      </c>
      <c r="M460" s="18">
        <v>0.03</v>
      </c>
      <c r="N460" s="18">
        <v>0.1674556026650515</v>
      </c>
      <c r="O460" s="18">
        <v>11.926444579043006</v>
      </c>
      <c r="P460" s="18">
        <v>12.943428225317991</v>
      </c>
      <c r="Q460" s="18">
        <v>10.017288915808601</v>
      </c>
      <c r="R460" s="18">
        <v>0.1218404890321884</v>
      </c>
      <c r="S460" s="2"/>
    </row>
    <row r="461" spans="1:19" ht="13.8">
      <c r="A461" s="6">
        <v>42042</v>
      </c>
      <c r="B461" s="7">
        <v>0.48659722222222218</v>
      </c>
      <c r="C461" s="28">
        <v>2</v>
      </c>
      <c r="D461" s="17">
        <v>1153</v>
      </c>
      <c r="E461" s="17">
        <v>29</v>
      </c>
      <c r="F461" s="17">
        <v>111</v>
      </c>
      <c r="G461" s="17">
        <f t="shared" si="7"/>
        <v>0.13580246913580246</v>
      </c>
      <c r="H461" s="17">
        <v>0.80416699863731245</v>
      </c>
      <c r="I461" s="17">
        <v>4.1264525873426647E-2</v>
      </c>
      <c r="J461" s="17">
        <v>3.0008449511222815E-3</v>
      </c>
      <c r="K461" s="17">
        <v>3.2567309547063524E-3</v>
      </c>
      <c r="L461" s="17">
        <v>2.5332714354822978</v>
      </c>
      <c r="M461" s="17">
        <v>0.04</v>
      </c>
      <c r="N461" s="17">
        <v>0.1631765447971073</v>
      </c>
      <c r="O461" s="17">
        <v>11.866548814785055</v>
      </c>
      <c r="P461" s="17">
        <v>12.878425070309365</v>
      </c>
      <c r="Q461" s="17">
        <v>10.017574929690639</v>
      </c>
      <c r="R461" s="17">
        <v>0.15817610050592054</v>
      </c>
      <c r="S461" s="2"/>
    </row>
    <row r="462" spans="1:19" ht="13.8">
      <c r="A462" s="3">
        <v>42043</v>
      </c>
      <c r="B462" s="4">
        <v>0.48660879629629633</v>
      </c>
      <c r="C462" s="29">
        <v>2</v>
      </c>
      <c r="D462" s="17">
        <v>1169</v>
      </c>
      <c r="E462" s="17">
        <v>29</v>
      </c>
      <c r="F462" s="17">
        <v>111</v>
      </c>
      <c r="G462" s="17">
        <f t="shared" si="7"/>
        <v>0.13580246913580246</v>
      </c>
      <c r="H462" s="30">
        <v>0.82218871811215688</v>
      </c>
      <c r="I462" s="17">
        <v>4.102595162241756E-2</v>
      </c>
      <c r="J462" s="17">
        <v>3.0527638672099592E-3</v>
      </c>
      <c r="K462" s="17">
        <v>3.3130770651891035E-3</v>
      </c>
      <c r="L462" s="17">
        <v>2.5901163198924815</v>
      </c>
      <c r="M462" s="17">
        <v>0.04</v>
      </c>
      <c r="N462" s="17">
        <v>0.15867710573655808</v>
      </c>
      <c r="O462" s="17">
        <v>11.807251649010592</v>
      </c>
      <c r="P462" s="17">
        <v>12.814071557065763</v>
      </c>
      <c r="Q462" s="17">
        <v>10.017858085148912</v>
      </c>
      <c r="R462" s="17">
        <v>0.15470900682274788</v>
      </c>
      <c r="S462" s="2"/>
    </row>
    <row r="463" spans="1:19" ht="13.8">
      <c r="A463" s="6">
        <v>42044</v>
      </c>
      <c r="B463" s="7">
        <v>0.48662037037037037</v>
      </c>
      <c r="C463" s="28">
        <v>2</v>
      </c>
      <c r="D463" s="17">
        <v>1144</v>
      </c>
      <c r="E463" s="17">
        <v>29</v>
      </c>
      <c r="F463" s="17">
        <v>105</v>
      </c>
      <c r="G463" s="17">
        <f t="shared" si="7"/>
        <v>6.1728395061728392E-2</v>
      </c>
      <c r="H463" s="17">
        <v>0.76345433201604085</v>
      </c>
      <c r="I463" s="17">
        <v>3.7896359567161801E-2</v>
      </c>
      <c r="J463" s="17">
        <v>2.8198891825878562E-3</v>
      </c>
      <c r="K463" s="17">
        <v>3.4428879554851727E-3</v>
      </c>
      <c r="L463" s="17">
        <v>2.4045566673229781</v>
      </c>
      <c r="M463" s="17">
        <v>0.03</v>
      </c>
      <c r="N463" s="17">
        <v>0.15784889595864196</v>
      </c>
      <c r="O463" s="17">
        <v>11.745624099020731</v>
      </c>
      <c r="P463" s="17">
        <v>14.340587562757866</v>
      </c>
      <c r="Q463" s="17">
        <v>10.015648456529304</v>
      </c>
      <c r="R463" s="17">
        <v>0.12495835834486503</v>
      </c>
      <c r="S463" s="2"/>
    </row>
    <row r="464" spans="1:19" ht="13.8">
      <c r="A464" s="6">
        <v>42045</v>
      </c>
      <c r="B464" s="7">
        <v>0.48663194444444446</v>
      </c>
      <c r="C464" s="28">
        <v>2</v>
      </c>
      <c r="D464" s="17">
        <v>913</v>
      </c>
      <c r="E464" s="17">
        <v>29</v>
      </c>
      <c r="F464" s="17">
        <v>103</v>
      </c>
      <c r="G464" s="17">
        <f t="shared" si="7"/>
        <v>3.7037037037037035E-2</v>
      </c>
      <c r="H464" s="17">
        <v>0.60330302954618387</v>
      </c>
      <c r="I464" s="17">
        <v>3.0169758442477546E-2</v>
      </c>
      <c r="J464" s="17">
        <v>2.2228307783705883E-3</v>
      </c>
      <c r="K464" s="17">
        <v>2.7139212991733924E-3</v>
      </c>
      <c r="L464" s="17">
        <v>1.9001756905799736</v>
      </c>
      <c r="M464" s="17">
        <v>0.03</v>
      </c>
      <c r="N464" s="17">
        <v>0.15902428323498788</v>
      </c>
      <c r="O464" s="17">
        <v>11.716503198294246</v>
      </c>
      <c r="P464" s="17">
        <v>14.305032974661579</v>
      </c>
      <c r="Q464" s="17">
        <v>10.015793722417811</v>
      </c>
      <c r="R464" s="17">
        <v>0.15812948937412383</v>
      </c>
      <c r="S464" s="2"/>
    </row>
    <row r="465" spans="1:19" ht="13.8">
      <c r="A465" s="3">
        <v>42046</v>
      </c>
      <c r="B465" s="4">
        <v>0.4866435185185185</v>
      </c>
      <c r="C465" s="29">
        <v>2</v>
      </c>
      <c r="D465" s="17">
        <v>913</v>
      </c>
      <c r="E465" s="17">
        <v>29</v>
      </c>
      <c r="F465" s="17">
        <v>104</v>
      </c>
      <c r="G465" s="17">
        <f t="shared" si="7"/>
        <v>4.9382716049382713E-2</v>
      </c>
      <c r="H465" s="30">
        <v>0.60835486156586172</v>
      </c>
      <c r="I465" s="17">
        <v>3.0828025372370609E-2</v>
      </c>
      <c r="J465" s="17">
        <v>2.2638954091145284E-3</v>
      </c>
      <c r="K465" s="17">
        <v>2.7640583483375053E-3</v>
      </c>
      <c r="L465" s="17">
        <v>1.9159750487602993</v>
      </c>
      <c r="M465" s="17">
        <v>0.03</v>
      </c>
      <c r="N465" s="17">
        <v>0.16114463264386239</v>
      </c>
      <c r="O465" s="17">
        <v>11.833861872088947</v>
      </c>
      <c r="P465" s="17">
        <v>14.448319727550455</v>
      </c>
      <c r="Q465" s="17">
        <v>10.01520829368458</v>
      </c>
      <c r="R465" s="17">
        <v>0.15681636825330408</v>
      </c>
      <c r="S465" s="2"/>
    </row>
    <row r="466" spans="1:19">
      <c r="A466" s="6">
        <v>42047</v>
      </c>
      <c r="B466" s="7">
        <v>0.4866550925925926</v>
      </c>
      <c r="C466" s="28">
        <v>2</v>
      </c>
      <c r="D466" s="17">
        <v>813</v>
      </c>
      <c r="E466" s="17">
        <v>29</v>
      </c>
      <c r="F466" s="17">
        <v>104</v>
      </c>
      <c r="G466" s="17">
        <f t="shared" si="7"/>
        <v>4.9382716049382713E-2</v>
      </c>
      <c r="H466" s="17">
        <v>0.57134588991600399</v>
      </c>
      <c r="I466" s="17">
        <v>2.6367441287534894E-2</v>
      </c>
      <c r="J466" s="17">
        <v>1.9458809645835245E-3</v>
      </c>
      <c r="K466" s="17">
        <v>2.3757848986194195E-3</v>
      </c>
      <c r="L466" s="17">
        <v>1.8003170009538267</v>
      </c>
      <c r="M466" s="17">
        <v>0.02</v>
      </c>
      <c r="N466" s="17">
        <v>0.14675604528578631</v>
      </c>
      <c r="O466" s="17">
        <v>10.830394646376677</v>
      </c>
      <c r="P466" s="17">
        <v>13.223156254297106</v>
      </c>
      <c r="Q466" s="17">
        <v>10.020213961589585</v>
      </c>
      <c r="R466" s="17">
        <v>0.11131610662212012</v>
      </c>
    </row>
    <row r="467" spans="1:19" ht="13.8">
      <c r="A467" s="6">
        <v>42048</v>
      </c>
      <c r="B467" s="7">
        <v>0.48666666666666664</v>
      </c>
      <c r="C467" s="28">
        <v>2</v>
      </c>
      <c r="D467" s="17">
        <v>992</v>
      </c>
      <c r="E467" s="17">
        <v>29</v>
      </c>
      <c r="F467" s="17">
        <v>110</v>
      </c>
      <c r="G467" s="17">
        <f t="shared" si="7"/>
        <v>0.12345679012345678</v>
      </c>
      <c r="H467" s="17">
        <v>0.79023073400374932</v>
      </c>
      <c r="I467" s="17">
        <v>3.457797265033076E-2</v>
      </c>
      <c r="J467" s="17">
        <v>2.4705391702534857E-3</v>
      </c>
      <c r="K467" s="17">
        <v>3.0163559636815808E-3</v>
      </c>
      <c r="L467" s="17">
        <v>2.4911269966722647</v>
      </c>
      <c r="M467" s="17">
        <v>0.03</v>
      </c>
      <c r="N467" s="17">
        <v>0.13914664198258089</v>
      </c>
      <c r="O467" s="17">
        <v>9.9417982917490644</v>
      </c>
      <c r="P467" s="17">
        <v>12.138242100391297</v>
      </c>
      <c r="Q467" s="17">
        <v>10.024646610846974</v>
      </c>
      <c r="R467" s="17">
        <v>0.12072423394196583</v>
      </c>
      <c r="S467" s="2"/>
    </row>
    <row r="468" spans="1:19" ht="13.8">
      <c r="A468" s="8">
        <v>42049</v>
      </c>
      <c r="B468" s="9">
        <v>0.48667824074074079</v>
      </c>
      <c r="C468" s="18">
        <v>2</v>
      </c>
      <c r="D468" s="18">
        <v>1105</v>
      </c>
      <c r="E468" s="18">
        <v>29</v>
      </c>
      <c r="F468" s="18">
        <v>112</v>
      </c>
      <c r="G468" s="17">
        <f t="shared" si="7"/>
        <v>0.14814814814814814</v>
      </c>
      <c r="H468" s="18">
        <v>0.90006504697235568</v>
      </c>
      <c r="I468" s="18">
        <v>4.1729336975537053E-2</v>
      </c>
      <c r="J468" s="18">
        <v>2.8805803183113202E-3</v>
      </c>
      <c r="K468" s="18">
        <v>3.5169875979382398E-3</v>
      </c>
      <c r="L468" s="18">
        <v>2.8370366623368466</v>
      </c>
      <c r="M468" s="18">
        <v>0.04</v>
      </c>
      <c r="N468" s="18">
        <v>0.14743300167980361</v>
      </c>
      <c r="O468" s="18">
        <v>10.177314898565706</v>
      </c>
      <c r="P468" s="18">
        <v>12.425791445923247</v>
      </c>
      <c r="Q468" s="18">
        <v>10.023471766378085</v>
      </c>
      <c r="R468" s="18">
        <v>0.14132311928774052</v>
      </c>
      <c r="S468" s="2"/>
    </row>
    <row r="469" spans="1:19" ht="13.8">
      <c r="A469" s="8">
        <v>42050</v>
      </c>
      <c r="B469" s="9">
        <v>0.48668981481481483</v>
      </c>
      <c r="C469" s="18">
        <v>2</v>
      </c>
      <c r="D469" s="18">
        <v>1105</v>
      </c>
      <c r="E469" s="18">
        <v>29</v>
      </c>
      <c r="F469" s="18">
        <v>114</v>
      </c>
      <c r="G469" s="17">
        <f t="shared" si="7"/>
        <v>0.1728395061728395</v>
      </c>
      <c r="H469" s="18">
        <v>0.9109122797688054</v>
      </c>
      <c r="I469" s="18">
        <v>4.282330819931799E-2</v>
      </c>
      <c r="J469" s="18">
        <v>2.9470294786407155E-3</v>
      </c>
      <c r="K469" s="18">
        <v>3.5981173867125006E-3</v>
      </c>
      <c r="L469" s="18">
        <v>2.8710692226990071</v>
      </c>
      <c r="M469" s="18">
        <v>0.04</v>
      </c>
      <c r="N469" s="18">
        <v>0.14949641485609785</v>
      </c>
      <c r="O469" s="18">
        <v>10.288096834588757</v>
      </c>
      <c r="P469" s="18">
        <v>12.561048460835108</v>
      </c>
      <c r="Q469" s="18">
        <v>10.022919144860015</v>
      </c>
      <c r="R469" s="18">
        <v>0.13964022971815032</v>
      </c>
      <c r="S469" s="2"/>
    </row>
    <row r="470" spans="1:19" ht="13.8">
      <c r="A470" s="8">
        <v>42051</v>
      </c>
      <c r="B470" s="9">
        <v>0.48670138888888892</v>
      </c>
      <c r="C470" s="18">
        <v>2</v>
      </c>
      <c r="D470" s="18">
        <v>1139</v>
      </c>
      <c r="E470" s="18">
        <v>29</v>
      </c>
      <c r="F470" s="18">
        <v>109</v>
      </c>
      <c r="G470" s="17">
        <f t="shared" si="7"/>
        <v>0.1111111111111111</v>
      </c>
      <c r="H470" s="18">
        <v>0.84203221291015495</v>
      </c>
      <c r="I470" s="18">
        <v>4.2664790387278231E-2</v>
      </c>
      <c r="J470" s="18">
        <v>2.9911728043254841E-3</v>
      </c>
      <c r="K470" s="18">
        <v>3.6520133076066957E-3</v>
      </c>
      <c r="L470" s="18">
        <v>2.6526369675568633</v>
      </c>
      <c r="M470" s="18">
        <v>0.04</v>
      </c>
      <c r="N470" s="18">
        <v>0.16112689200172112</v>
      </c>
      <c r="O470" s="18">
        <v>11.296396232729357</v>
      </c>
      <c r="P470" s="18">
        <v>13.792111679495147</v>
      </c>
      <c r="Q470" s="18">
        <v>10.017889372280919</v>
      </c>
      <c r="R470" s="18">
        <v>0.15106310429666694</v>
      </c>
      <c r="S470" s="2"/>
    </row>
    <row r="471" spans="1:19" ht="13.8">
      <c r="A471" s="6">
        <v>42052</v>
      </c>
      <c r="B471" s="7">
        <v>0.48671296296296296</v>
      </c>
      <c r="C471" s="28">
        <v>2</v>
      </c>
      <c r="D471" s="17">
        <v>1213</v>
      </c>
      <c r="E471" s="17">
        <v>29</v>
      </c>
      <c r="F471" s="17">
        <v>106</v>
      </c>
      <c r="G471" s="17">
        <f t="shared" si="7"/>
        <v>7.407407407407407E-2</v>
      </c>
      <c r="H471" s="17">
        <v>0.69845148031935111</v>
      </c>
      <c r="I471" s="17">
        <v>4.2859881568346865E-2</v>
      </c>
      <c r="J471" s="17">
        <v>3.2594987309162837E-3</v>
      </c>
      <c r="K471" s="17">
        <v>4.4218006039561985E-3</v>
      </c>
      <c r="L471" s="17">
        <v>2.1957398427645352</v>
      </c>
      <c r="M471" s="17">
        <v>0.04</v>
      </c>
      <c r="N471" s="17">
        <v>0.19513799773897753</v>
      </c>
      <c r="O471" s="17">
        <v>14.840266298203744</v>
      </c>
      <c r="P471" s="17">
        <v>20.132144202989572</v>
      </c>
      <c r="Q471" s="17">
        <v>9.9970476070845375</v>
      </c>
      <c r="R471" s="17">
        <v>0.18211716000922595</v>
      </c>
      <c r="S471" s="2"/>
    </row>
    <row r="472" spans="1:19" ht="13.8">
      <c r="A472" s="8">
        <v>42053</v>
      </c>
      <c r="B472" s="9">
        <v>0.48672453703703705</v>
      </c>
      <c r="C472" s="18">
        <v>2</v>
      </c>
      <c r="D472" s="18">
        <v>885</v>
      </c>
      <c r="E472" s="18">
        <v>28</v>
      </c>
      <c r="F472" s="18">
        <v>120</v>
      </c>
      <c r="G472" s="17">
        <f t="shared" si="7"/>
        <v>0.24691358024691357</v>
      </c>
      <c r="H472" s="18">
        <v>0.70269809720798071</v>
      </c>
      <c r="I472" s="18">
        <v>2.7953260592259121E-2</v>
      </c>
      <c r="J472" s="18">
        <v>2.3981847976732406E-3</v>
      </c>
      <c r="K472" s="18">
        <v>3.2533514697117611E-3</v>
      </c>
      <c r="L472" s="18">
        <v>2.2136732928910163</v>
      </c>
      <c r="M472" s="18">
        <v>0.03</v>
      </c>
      <c r="N472" s="18">
        <v>0.12650008451221753</v>
      </c>
      <c r="O472" s="18">
        <v>10.852779717067794</v>
      </c>
      <c r="P472" s="18">
        <v>14.722763182068713</v>
      </c>
      <c r="Q472" s="18">
        <v>10.017788719456181</v>
      </c>
      <c r="R472" s="18">
        <v>0.13576242824486265</v>
      </c>
    </row>
    <row r="473" spans="1:19" ht="13.8">
      <c r="A473" s="8">
        <v>42054</v>
      </c>
      <c r="B473" s="9">
        <v>0.48673611111111109</v>
      </c>
      <c r="C473" s="18">
        <v>2</v>
      </c>
      <c r="D473" s="18">
        <v>1125</v>
      </c>
      <c r="E473" s="18">
        <v>29</v>
      </c>
      <c r="F473" s="18">
        <v>128</v>
      </c>
      <c r="G473" s="17">
        <f t="shared" si="7"/>
        <v>0.34567901234567899</v>
      </c>
      <c r="H473" s="18">
        <v>1.2291607927264567</v>
      </c>
      <c r="I473" s="18">
        <v>3.7977077660458027E-2</v>
      </c>
      <c r="J473" s="18">
        <v>3.032055094042448E-3</v>
      </c>
      <c r="K473" s="18">
        <v>4.1132530345537087E-3</v>
      </c>
      <c r="L473" s="18">
        <v>3.8782100040077823</v>
      </c>
      <c r="M473" s="18">
        <v>0.04</v>
      </c>
      <c r="N473" s="18">
        <v>9.8251675187570525E-2</v>
      </c>
      <c r="O473" s="18">
        <v>7.8443237500829932</v>
      </c>
      <c r="P473" s="18">
        <v>10.641524467166853</v>
      </c>
      <c r="Q473" s="18">
        <v>10.033437354757318</v>
      </c>
      <c r="R473" s="18">
        <v>0.10348524029785557</v>
      </c>
      <c r="S473" s="2"/>
    </row>
    <row r="474" spans="1:19" ht="13.8">
      <c r="A474" s="6">
        <v>42055</v>
      </c>
      <c r="B474" s="7">
        <v>0.48674768518518513</v>
      </c>
      <c r="C474" s="28">
        <v>2</v>
      </c>
      <c r="D474" s="17">
        <v>1125</v>
      </c>
      <c r="E474" s="17">
        <v>29</v>
      </c>
      <c r="F474" s="17">
        <v>168</v>
      </c>
      <c r="G474" s="17">
        <f t="shared" si="7"/>
        <v>0.83950617283950613</v>
      </c>
      <c r="H474" s="17">
        <v>1.9528697770636136</v>
      </c>
      <c r="I474" s="17">
        <v>5.5301382989419695E-2</v>
      </c>
      <c r="J474" s="17">
        <v>4.0677852633700029E-3</v>
      </c>
      <c r="K474" s="17">
        <v>5.518313341781011E-3</v>
      </c>
      <c r="L474" s="17">
        <v>6.165532663724183</v>
      </c>
      <c r="M474" s="17">
        <v>0.05</v>
      </c>
      <c r="N474" s="17">
        <v>9.0051267100246662E-2</v>
      </c>
      <c r="O474" s="17">
        <v>6.6238708230544958</v>
      </c>
      <c r="P474" s="17">
        <v>8.9858712715855553</v>
      </c>
      <c r="Q474" s="17">
        <v>10.039785602152948</v>
      </c>
      <c r="R474" s="17">
        <v>8.1418639310951196E-2</v>
      </c>
      <c r="S474" s="2"/>
    </row>
    <row r="475" spans="1:19" ht="13.8">
      <c r="A475" s="6">
        <v>42056</v>
      </c>
      <c r="B475" s="7">
        <v>0.48675925925925928</v>
      </c>
      <c r="C475" s="28">
        <v>2</v>
      </c>
      <c r="D475" s="17">
        <v>1346</v>
      </c>
      <c r="E475" s="17">
        <v>28</v>
      </c>
      <c r="F475" s="17">
        <v>156</v>
      </c>
      <c r="G475" s="17">
        <f t="shared" si="7"/>
        <v>0.69135802469135799</v>
      </c>
      <c r="H475" s="17">
        <v>2.3323525636640681</v>
      </c>
      <c r="I475" s="17">
        <v>6.6534419299448991E-2</v>
      </c>
      <c r="J475" s="17">
        <v>4.7386832792982309E-3</v>
      </c>
      <c r="K475" s="17">
        <v>6.4284463091255073E-3</v>
      </c>
      <c r="L475" s="17">
        <v>7.3642444218396346</v>
      </c>
      <c r="M475" s="17">
        <v>0.06</v>
      </c>
      <c r="N475" s="17">
        <v>9.0715038827518302E-2</v>
      </c>
      <c r="O475" s="17">
        <v>6.4608640489992339</v>
      </c>
      <c r="P475" s="17">
        <v>8.7647380509679529</v>
      </c>
      <c r="Q475" s="17">
        <v>10.040633490101717</v>
      </c>
      <c r="R475" s="17">
        <v>8.1805813997630761E-2</v>
      </c>
      <c r="S475" s="2"/>
    </row>
    <row r="476" spans="1:19" ht="13.8">
      <c r="A476" s="6">
        <v>42057</v>
      </c>
      <c r="B476" s="7">
        <v>0.48677083333333332</v>
      </c>
      <c r="C476" s="28">
        <v>2</v>
      </c>
      <c r="D476" s="17">
        <v>1561</v>
      </c>
      <c r="E476" s="17">
        <v>28</v>
      </c>
      <c r="F476" s="17">
        <v>115</v>
      </c>
      <c r="G476" s="17">
        <f t="shared" si="7"/>
        <v>0.18518518518518517</v>
      </c>
      <c r="H476" s="17">
        <v>1.4257735139636334</v>
      </c>
      <c r="I476" s="17">
        <v>7.1736632675605191E-2</v>
      </c>
      <c r="J476" s="17">
        <v>5.1749059779969625E-3</v>
      </c>
      <c r="K476" s="17">
        <v>7.0202212879803758E-3</v>
      </c>
      <c r="L476" s="17">
        <v>4.4899329580411624</v>
      </c>
      <c r="M476" s="17">
        <v>0.06</v>
      </c>
      <c r="N476" s="17">
        <v>0.15999910902696368</v>
      </c>
      <c r="O476" s="17">
        <v>11.541946072684643</v>
      </c>
      <c r="P476" s="17">
        <v>15.65767878077374</v>
      </c>
      <c r="Q476" s="17">
        <v>10.014203985932005</v>
      </c>
      <c r="R476" s="17">
        <v>0.13382209595798863</v>
      </c>
      <c r="S476" s="2"/>
    </row>
    <row r="477" spans="1:19" ht="13.8">
      <c r="A477" s="6">
        <v>42058</v>
      </c>
      <c r="B477" s="7">
        <v>0.48678240740740741</v>
      </c>
      <c r="C477" s="28">
        <v>2</v>
      </c>
      <c r="D477" s="17">
        <v>1566</v>
      </c>
      <c r="E477" s="17">
        <v>28</v>
      </c>
      <c r="F477" s="17">
        <v>105</v>
      </c>
      <c r="G477" s="17">
        <f t="shared" si="7"/>
        <v>6.1728395061728392E-2</v>
      </c>
      <c r="H477" s="17">
        <v>0.52956088683263103</v>
      </c>
      <c r="I477" s="17">
        <v>5.3483741733653202E-2</v>
      </c>
      <c r="J477" s="17">
        <v>5.062852822338113E-3</v>
      </c>
      <c r="K477" s="17">
        <v>6.8682111930943391E-3</v>
      </c>
      <c r="L477" s="17">
        <v>1.6513142054253964</v>
      </c>
      <c r="M477" s="17">
        <v>0.06</v>
      </c>
      <c r="N477" s="17">
        <v>0.32116854348944929</v>
      </c>
      <c r="O477" s="17">
        <v>30.402305712815235</v>
      </c>
      <c r="P477" s="17">
        <v>41.243437982501284</v>
      </c>
      <c r="Q477" s="17">
        <v>9.9161008749356689</v>
      </c>
      <c r="R477" s="17">
        <v>0.3602985128701599</v>
      </c>
      <c r="S477" s="2"/>
    </row>
    <row r="478" spans="1:19" ht="13.8">
      <c r="A478" s="5">
        <v>42059</v>
      </c>
      <c r="B478" s="4">
        <v>0.48679398148148145</v>
      </c>
      <c r="C478" s="29">
        <v>2</v>
      </c>
      <c r="D478" s="17">
        <v>1083</v>
      </c>
      <c r="E478" s="17">
        <v>28</v>
      </c>
      <c r="F478" s="17">
        <v>103</v>
      </c>
      <c r="G478" s="17">
        <f t="shared" si="7"/>
        <v>3.7037037037037035E-2</v>
      </c>
      <c r="H478" s="30">
        <v>0.27212219696607015</v>
      </c>
      <c r="I478" s="17">
        <v>2.2201340813353791E-2</v>
      </c>
      <c r="J478" s="17">
        <v>3.0883076312571592E-3</v>
      </c>
      <c r="K478" s="17">
        <v>3.6197838282642043E-3</v>
      </c>
      <c r="L478" s="17">
        <v>0.84691450204149821</v>
      </c>
      <c r="M478" s="17">
        <v>0.04</v>
      </c>
      <c r="N478" s="17">
        <v>0.25944323753665682</v>
      </c>
      <c r="O478" s="17">
        <v>36.089736070381221</v>
      </c>
      <c r="P478" s="17">
        <v>42.300527859237519</v>
      </c>
      <c r="Q478" s="17">
        <v>9.8969806451612907</v>
      </c>
      <c r="R478" s="17">
        <v>0.46743706106363708</v>
      </c>
      <c r="S478" s="2"/>
    </row>
    <row r="479" spans="1:19" ht="13.8">
      <c r="A479" s="3">
        <v>42060</v>
      </c>
      <c r="B479" s="4">
        <v>0.48680555555555555</v>
      </c>
      <c r="C479" s="29">
        <v>2</v>
      </c>
      <c r="D479" s="17">
        <v>1083</v>
      </c>
      <c r="E479" s="17">
        <v>28</v>
      </c>
      <c r="F479" s="17">
        <v>103</v>
      </c>
      <c r="G479" s="17">
        <f t="shared" si="7"/>
        <v>3.7037037037037035E-2</v>
      </c>
      <c r="H479" s="30">
        <v>0.3585461727437313</v>
      </c>
      <c r="I479" s="17">
        <v>1.7184452494855239E-2</v>
      </c>
      <c r="J479" s="17">
        <v>2.76960816071505E-3</v>
      </c>
      <c r="K479" s="17">
        <v>3.2462384023264766E-3</v>
      </c>
      <c r="L479" s="17">
        <v>1.1222709905185819</v>
      </c>
      <c r="M479" s="17">
        <v>0.03</v>
      </c>
      <c r="N479" s="17">
        <v>0.15241149700598802</v>
      </c>
      <c r="O479" s="17">
        <v>24.564071856287423</v>
      </c>
      <c r="P479" s="17">
        <v>28.791377245508972</v>
      </c>
      <c r="Q479" s="17">
        <v>9.9535904191616744</v>
      </c>
      <c r="R479" s="17">
        <v>0.26607451773913249</v>
      </c>
      <c r="S479" s="2"/>
    </row>
    <row r="480" spans="1:19" ht="13.8">
      <c r="A480" s="6">
        <v>42061</v>
      </c>
      <c r="B480" s="7">
        <v>0.48681712962962959</v>
      </c>
      <c r="C480" s="28">
        <v>2</v>
      </c>
      <c r="D480" s="17">
        <v>852</v>
      </c>
      <c r="E480" s="17">
        <v>28</v>
      </c>
      <c r="F480" s="17">
        <v>102</v>
      </c>
      <c r="G480" s="17">
        <f t="shared" si="7"/>
        <v>2.4691358024691357E-2</v>
      </c>
      <c r="H480" s="17">
        <v>0.36081975495270896</v>
      </c>
      <c r="I480" s="17">
        <v>1.4740520174138504E-2</v>
      </c>
      <c r="J480" s="17">
        <v>2.0504734973083457E-3</v>
      </c>
      <c r="K480" s="17">
        <v>2.4033456805660604E-3</v>
      </c>
      <c r="L480" s="17">
        <v>1.1330058208382858</v>
      </c>
      <c r="M480" s="17">
        <v>6.0000000000000001E-3</v>
      </c>
      <c r="N480" s="17">
        <v>0.1299121057268722</v>
      </c>
      <c r="O480" s="17">
        <v>18.071365638766515</v>
      </c>
      <c r="P480" s="17">
        <v>21.181321585903074</v>
      </c>
      <c r="Q480" s="17">
        <v>9.9854801762114516</v>
      </c>
      <c r="R480" s="17">
        <v>6.3746461134761026E-2</v>
      </c>
      <c r="S480" s="2"/>
    </row>
    <row r="481" spans="1:19" ht="13.8">
      <c r="A481" s="6">
        <v>42062</v>
      </c>
      <c r="B481" s="7">
        <v>0.48682870370370374</v>
      </c>
      <c r="C481" s="28">
        <v>2</v>
      </c>
      <c r="D481" s="17">
        <v>832</v>
      </c>
      <c r="E481" s="17">
        <v>28</v>
      </c>
      <c r="F481" s="17">
        <v>103</v>
      </c>
      <c r="G481" s="17">
        <f t="shared" si="7"/>
        <v>3.7037037037037035E-2</v>
      </c>
      <c r="H481" s="17">
        <v>0.38948267149670007</v>
      </c>
      <c r="I481" s="17">
        <v>1.8749514651120212E-2</v>
      </c>
      <c r="J481" s="17">
        <v>2.0619670843942946E-3</v>
      </c>
      <c r="K481" s="17">
        <v>2.4168172338016845E-3</v>
      </c>
      <c r="L481" s="17">
        <v>1.2237534882265673</v>
      </c>
      <c r="M481" s="17">
        <v>0.02</v>
      </c>
      <c r="N481" s="17">
        <v>0.15308372093023256</v>
      </c>
      <c r="O481" s="17">
        <v>16.835294117647059</v>
      </c>
      <c r="P481" s="17">
        <v>19.732530779753759</v>
      </c>
      <c r="Q481" s="17">
        <v>9.9915512995896023</v>
      </c>
      <c r="R481" s="17">
        <v>0.1632935292232606</v>
      </c>
      <c r="S481" s="2"/>
    </row>
    <row r="482" spans="1:19" ht="13.8">
      <c r="A482" s="6">
        <v>42063</v>
      </c>
      <c r="B482" s="7">
        <v>0.48684027777777777</v>
      </c>
      <c r="C482" s="28">
        <v>2</v>
      </c>
      <c r="D482" s="17">
        <v>833</v>
      </c>
      <c r="E482" s="17">
        <v>28</v>
      </c>
      <c r="F482" s="17">
        <v>102</v>
      </c>
      <c r="G482" s="17">
        <f t="shared" si="7"/>
        <v>2.4691358024691357E-2</v>
      </c>
      <c r="H482" s="17">
        <v>0.39120818875484364</v>
      </c>
      <c r="I482" s="17">
        <v>2.1225425739868131E-2</v>
      </c>
      <c r="J482" s="17">
        <v>2.0711021757609371E-3</v>
      </c>
      <c r="K482" s="17">
        <v>2.4275244106593307E-3</v>
      </c>
      <c r="L482" s="17">
        <v>1.2291750587306769</v>
      </c>
      <c r="M482" s="17">
        <v>6.0000000000000001E-3</v>
      </c>
      <c r="N482" s="17">
        <v>0.17253435841313269</v>
      </c>
      <c r="O482" s="17">
        <v>16.835294117647059</v>
      </c>
      <c r="P482" s="17">
        <v>19.732530779753763</v>
      </c>
      <c r="Q482" s="17">
        <v>9.9915512995896023</v>
      </c>
      <c r="R482" s="17">
        <v>6.3728468441975786E-2</v>
      </c>
      <c r="S482" s="2"/>
    </row>
    <row r="483" spans="1:19">
      <c r="A483" s="6">
        <v>42064</v>
      </c>
      <c r="B483" s="7">
        <v>0.48685185185185187</v>
      </c>
      <c r="C483" s="28">
        <v>2</v>
      </c>
      <c r="D483" s="17">
        <v>833</v>
      </c>
      <c r="E483" s="17">
        <v>28</v>
      </c>
      <c r="F483" s="17">
        <v>103</v>
      </c>
      <c r="G483" s="17">
        <f t="shared" si="7"/>
        <v>3.7037037037037035E-2</v>
      </c>
      <c r="H483" s="17">
        <v>0.39542917129594046</v>
      </c>
      <c r="I483" s="17">
        <v>2.2215870793596063E-2</v>
      </c>
      <c r="J483" s="17">
        <v>2.0934485539196848E-3</v>
      </c>
      <c r="K483" s="17">
        <v>2.453716444594235E-3</v>
      </c>
      <c r="L483" s="17">
        <v>1.2424373743262873</v>
      </c>
      <c r="M483" s="17">
        <v>0.02</v>
      </c>
      <c r="N483" s="17">
        <v>0.17865770725034202</v>
      </c>
      <c r="O483" s="17">
        <v>16.835294117647059</v>
      </c>
      <c r="P483" s="17">
        <v>19.732530779753763</v>
      </c>
      <c r="Q483" s="17">
        <v>9.9915512995896041</v>
      </c>
      <c r="R483" s="17">
        <v>0.160837906297008</v>
      </c>
    </row>
    <row r="484" spans="1:19">
      <c r="A484" s="6">
        <v>42065</v>
      </c>
      <c r="B484" s="7">
        <v>0.48686342592592591</v>
      </c>
      <c r="C484" s="28">
        <v>2</v>
      </c>
      <c r="D484" s="17">
        <v>833</v>
      </c>
      <c r="E484" s="17">
        <v>28</v>
      </c>
      <c r="F484" s="17">
        <v>103</v>
      </c>
      <c r="G484" s="17">
        <f t="shared" si="7"/>
        <v>3.7037037037037035E-2</v>
      </c>
      <c r="H484" s="17">
        <v>0.39730448107415556</v>
      </c>
      <c r="I484" s="17">
        <v>2.2681248646514086E-2</v>
      </c>
      <c r="J484" s="17">
        <v>2.1033766645102351E-3</v>
      </c>
      <c r="K484" s="17">
        <v>2.4653531137515312E-3</v>
      </c>
      <c r="L484" s="17">
        <v>1.2483295925186326</v>
      </c>
      <c r="M484" s="17">
        <v>0.02</v>
      </c>
      <c r="N484" s="17">
        <v>0.18153928317373458</v>
      </c>
      <c r="O484" s="17">
        <v>16.835294117647056</v>
      </c>
      <c r="P484" s="17">
        <v>19.732530779753759</v>
      </c>
      <c r="Q484" s="17">
        <v>9.9915512995896041</v>
      </c>
      <c r="R484" s="17">
        <v>0.16007873817091248</v>
      </c>
    </row>
    <row r="485" spans="1:19">
      <c r="A485" s="6">
        <v>42066</v>
      </c>
      <c r="B485" s="7">
        <v>0.486875</v>
      </c>
      <c r="C485" s="28">
        <v>2</v>
      </c>
      <c r="D485" s="17">
        <v>833</v>
      </c>
      <c r="E485" s="17">
        <v>28</v>
      </c>
      <c r="F485" s="17">
        <v>103</v>
      </c>
      <c r="G485" s="17">
        <f t="shared" si="7"/>
        <v>3.7037037037037035E-2</v>
      </c>
      <c r="H485" s="17">
        <v>0.43512167266654228</v>
      </c>
      <c r="I485" s="17">
        <v>2.2211642638288877E-2</v>
      </c>
      <c r="J485" s="17">
        <v>2.0516854988967643E-3</v>
      </c>
      <c r="K485" s="17">
        <v>2.1375700081529081E-3</v>
      </c>
      <c r="L485" s="17">
        <v>1.3688082230779155</v>
      </c>
      <c r="M485" s="17">
        <v>0.02</v>
      </c>
      <c r="N485" s="17">
        <v>0.16232936216874816</v>
      </c>
      <c r="O485" s="17">
        <v>14.994334450197996</v>
      </c>
      <c r="P485" s="17">
        <v>15.622004264392331</v>
      </c>
      <c r="Q485" s="17">
        <v>10.003662016448374</v>
      </c>
      <c r="R485" s="17">
        <v>0.14616601285392691</v>
      </c>
    </row>
    <row r="486" spans="1:19" ht="13.8">
      <c r="A486" s="8">
        <v>42067</v>
      </c>
      <c r="B486" s="9">
        <v>0.48688657407407404</v>
      </c>
      <c r="C486" s="18">
        <v>2</v>
      </c>
      <c r="D486" s="18">
        <v>824</v>
      </c>
      <c r="E486" s="18">
        <v>28</v>
      </c>
      <c r="F486" s="18">
        <v>103</v>
      </c>
      <c r="G486" s="17">
        <f t="shared" si="7"/>
        <v>3.7037037037037035E-2</v>
      </c>
      <c r="H486" s="18">
        <v>0.46286330768419187</v>
      </c>
      <c r="I486" s="18">
        <v>2.3062496048155634E-2</v>
      </c>
      <c r="J486" s="18">
        <v>2.0338132282007636E-3</v>
      </c>
      <c r="K486" s="18">
        <v>2.118949595892889E-3</v>
      </c>
      <c r="L486" s="18">
        <v>1.4567778471763608</v>
      </c>
      <c r="M486" s="18">
        <v>0.02</v>
      </c>
      <c r="N486" s="18">
        <v>0.15844577916548397</v>
      </c>
      <c r="O486" s="18">
        <v>13.972864036332671</v>
      </c>
      <c r="P486" s="18">
        <v>14.557774623900087</v>
      </c>
      <c r="Q486" s="18">
        <v>10.00847005393131</v>
      </c>
      <c r="R486" s="18">
        <v>0.1374055772927972</v>
      </c>
      <c r="S486" s="2"/>
    </row>
    <row r="487" spans="1:19" ht="13.8">
      <c r="A487" s="5">
        <v>42068</v>
      </c>
      <c r="B487" s="4">
        <v>0.48689814814814819</v>
      </c>
      <c r="C487" s="29">
        <v>2</v>
      </c>
      <c r="D487" s="17">
        <v>879</v>
      </c>
      <c r="E487" s="17">
        <v>28</v>
      </c>
      <c r="F487" s="17">
        <v>105</v>
      </c>
      <c r="G487" s="17">
        <f t="shared" si="7"/>
        <v>6.1728395061728392E-2</v>
      </c>
      <c r="H487" s="30">
        <v>0.50815694623317942</v>
      </c>
      <c r="I487" s="17">
        <v>2.664493961282945E-2</v>
      </c>
      <c r="J487" s="17">
        <v>2.2520095985369653E-3</v>
      </c>
      <c r="K487" s="17">
        <v>2.3462797677780475E-3</v>
      </c>
      <c r="L487" s="17">
        <v>1.5992410488587157</v>
      </c>
      <c r="M487" s="17">
        <v>0.03</v>
      </c>
      <c r="N487" s="17">
        <v>0.16674161122244494</v>
      </c>
      <c r="O487" s="17">
        <v>14.09287145720012</v>
      </c>
      <c r="P487" s="17">
        <v>14.682805611222449</v>
      </c>
      <c r="Q487" s="17">
        <v>10.007905181792159</v>
      </c>
      <c r="R487" s="17">
        <v>0.18773727429522047</v>
      </c>
      <c r="S487" s="2"/>
    </row>
    <row r="488" spans="1:19" ht="13.8">
      <c r="A488" s="6">
        <v>42069</v>
      </c>
      <c r="B488" s="7">
        <v>0.48690972222222223</v>
      </c>
      <c r="C488" s="28">
        <v>2</v>
      </c>
      <c r="D488" s="17">
        <v>879</v>
      </c>
      <c r="E488" s="17">
        <v>28</v>
      </c>
      <c r="F488" s="17">
        <v>104</v>
      </c>
      <c r="G488" s="17">
        <f t="shared" si="7"/>
        <v>4.9382716049382713E-2</v>
      </c>
      <c r="H488" s="17">
        <v>0.50628671120539137</v>
      </c>
      <c r="I488" s="17">
        <v>2.7332718426191789E-2</v>
      </c>
      <c r="J488" s="17">
        <v>2.2373160974762944E-3</v>
      </c>
      <c r="K488" s="17">
        <v>2.3309711899287904E-3</v>
      </c>
      <c r="L488" s="17">
        <v>1.593385306258466</v>
      </c>
      <c r="M488" s="17">
        <v>0.02</v>
      </c>
      <c r="N488" s="17">
        <v>0.17167751527262351</v>
      </c>
      <c r="O488" s="17">
        <v>14.052640593776765</v>
      </c>
      <c r="P488" s="17">
        <v>14.640890665144163</v>
      </c>
      <c r="Q488" s="17">
        <v>10.008094547530689</v>
      </c>
      <c r="R488" s="17">
        <v>0.12562052013685707</v>
      </c>
      <c r="S488" s="2"/>
    </row>
    <row r="489" spans="1:19" ht="13.8">
      <c r="A489" s="6">
        <v>42070</v>
      </c>
      <c r="B489" s="7">
        <v>0.48692129629629632</v>
      </c>
      <c r="C489" s="28">
        <v>2</v>
      </c>
      <c r="D489" s="17">
        <v>993</v>
      </c>
      <c r="E489" s="17">
        <v>28</v>
      </c>
      <c r="F489" s="17">
        <v>105</v>
      </c>
      <c r="G489" s="17">
        <f t="shared" si="7"/>
        <v>6.1728395061728392E-2</v>
      </c>
      <c r="H489" s="17">
        <v>0.57298239795734995</v>
      </c>
      <c r="I489" s="17">
        <v>3.2551091972527792E-2</v>
      </c>
      <c r="J489" s="17">
        <v>2.5612958476407097E-3</v>
      </c>
      <c r="K489" s="17">
        <v>2.668512883123344E-3</v>
      </c>
      <c r="L489" s="17">
        <v>1.8031522767390595</v>
      </c>
      <c r="M489" s="17">
        <v>0.03</v>
      </c>
      <c r="N489" s="17">
        <v>0.18065558879584176</v>
      </c>
      <c r="O489" s="17">
        <v>14.214958128790068</v>
      </c>
      <c r="P489" s="17">
        <v>14.810002887669651</v>
      </c>
      <c r="Q489" s="17">
        <v>10.007330522668207</v>
      </c>
      <c r="R489" s="17">
        <v>0.16649726124239703</v>
      </c>
      <c r="S489" s="2"/>
    </row>
    <row r="490" spans="1:19" ht="13.8">
      <c r="A490" s="6">
        <v>42071</v>
      </c>
      <c r="B490" s="7">
        <v>0.48693287037037036</v>
      </c>
      <c r="C490" s="28">
        <v>2</v>
      </c>
      <c r="D490" s="17">
        <v>926</v>
      </c>
      <c r="E490" s="17">
        <v>28</v>
      </c>
      <c r="F490" s="17">
        <v>104</v>
      </c>
      <c r="G490" s="17">
        <f t="shared" si="7"/>
        <v>4.9382716049382713E-2</v>
      </c>
      <c r="H490" s="17">
        <v>0.52025895028742497</v>
      </c>
      <c r="I490" s="17">
        <v>3.051684728103661E-2</v>
      </c>
      <c r="J490" s="17">
        <v>2.3459389893531429E-3</v>
      </c>
      <c r="K490" s="17">
        <v>2.4441410865818796E-3</v>
      </c>
      <c r="L490" s="17">
        <v>1.6371380742443979</v>
      </c>
      <c r="M490" s="17">
        <v>0.03</v>
      </c>
      <c r="N490" s="17">
        <v>0.18652937023011951</v>
      </c>
      <c r="O490" s="17">
        <v>14.339178561025344</v>
      </c>
      <c r="P490" s="17">
        <v>14.939423244975245</v>
      </c>
      <c r="Q490" s="17">
        <v>10.006745819982523</v>
      </c>
      <c r="R490" s="17">
        <v>0.18337022351522222</v>
      </c>
      <c r="S490" s="2"/>
    </row>
    <row r="491" spans="1:19" ht="13.8">
      <c r="A491" s="6">
        <v>42072</v>
      </c>
      <c r="B491" s="7">
        <v>0.48694444444444446</v>
      </c>
      <c r="C491" s="28">
        <v>2</v>
      </c>
      <c r="D491" s="17">
        <v>922</v>
      </c>
      <c r="E491" s="17">
        <v>28</v>
      </c>
      <c r="F491" s="17">
        <v>105</v>
      </c>
      <c r="G491" s="17">
        <f t="shared" si="7"/>
        <v>6.1728395061728392E-2</v>
      </c>
      <c r="H491" s="17">
        <v>0.52233775887422551</v>
      </c>
      <c r="I491" s="17">
        <v>3.0879912464684977E-2</v>
      </c>
      <c r="J491" s="17">
        <v>2.3621935458291009E-3</v>
      </c>
      <c r="K491" s="17">
        <v>2.4610760663521794E-3</v>
      </c>
      <c r="L491" s="17">
        <v>1.6436472300280627</v>
      </c>
      <c r="M491" s="17">
        <v>0.03</v>
      </c>
      <c r="N491" s="17">
        <v>0.18799736371603856</v>
      </c>
      <c r="O491" s="17">
        <v>14.381069237510959</v>
      </c>
      <c r="P491" s="17">
        <v>14.983067484662579</v>
      </c>
      <c r="Q491" s="17">
        <v>10.006548641542508</v>
      </c>
      <c r="R491" s="17">
        <v>0.18264044361949239</v>
      </c>
      <c r="S491" s="2"/>
    </row>
    <row r="492" spans="1:19" ht="13.8">
      <c r="A492" s="5">
        <v>42073</v>
      </c>
      <c r="B492" s="4">
        <v>0.4869560185185185</v>
      </c>
      <c r="C492" s="29">
        <v>2</v>
      </c>
      <c r="D492" s="17">
        <v>942</v>
      </c>
      <c r="E492" s="17">
        <v>28</v>
      </c>
      <c r="F492" s="17">
        <v>105</v>
      </c>
      <c r="G492" s="17">
        <f t="shared" si="7"/>
        <v>6.1728395061728392E-2</v>
      </c>
      <c r="H492" s="30">
        <v>0.53723209513355474</v>
      </c>
      <c r="I492" s="17">
        <v>3.1123801628894568E-2</v>
      </c>
      <c r="J492" s="17">
        <v>2.408442754899342E-3</v>
      </c>
      <c r="K492" s="17">
        <v>2.5092612888253612E-3</v>
      </c>
      <c r="L492" s="17">
        <v>1.6906147933460873</v>
      </c>
      <c r="M492" s="17">
        <v>0.03</v>
      </c>
      <c r="N492" s="17">
        <v>0.18422892093831456</v>
      </c>
      <c r="O492" s="17">
        <v>14.256125108601218</v>
      </c>
      <c r="P492" s="17">
        <v>14.852893136403129</v>
      </c>
      <c r="Q492" s="17">
        <v>10.007136750651609</v>
      </c>
      <c r="R492" s="17">
        <v>0.17757688132218491</v>
      </c>
      <c r="S492" s="2"/>
    </row>
    <row r="493" spans="1:19" ht="13.8">
      <c r="A493" s="3">
        <v>42074</v>
      </c>
      <c r="B493" s="4">
        <v>0.48696759259259265</v>
      </c>
      <c r="C493" s="29">
        <v>2</v>
      </c>
      <c r="D493" s="17">
        <v>972</v>
      </c>
      <c r="E493" s="17">
        <v>28</v>
      </c>
      <c r="F493" s="17">
        <v>104</v>
      </c>
      <c r="G493" s="17">
        <f t="shared" si="7"/>
        <v>4.9382716049382713E-2</v>
      </c>
      <c r="H493" s="30">
        <v>0.51147104786999487</v>
      </c>
      <c r="I493" s="17">
        <v>3.3090429992141686E-2</v>
      </c>
      <c r="J493" s="17">
        <v>2.5271534698460014E-3</v>
      </c>
      <c r="K493" s="17">
        <v>2.6329412895139733E-3</v>
      </c>
      <c r="L493" s="17">
        <v>1.6084450270405897</v>
      </c>
      <c r="M493" s="17">
        <v>0.03</v>
      </c>
      <c r="N493" s="17">
        <v>0.20573513948292377</v>
      </c>
      <c r="O493" s="17">
        <v>15.71222470475583</v>
      </c>
      <c r="P493" s="17">
        <v>16.369945738908399</v>
      </c>
      <c r="Q493" s="17">
        <v>10.000282923715289</v>
      </c>
      <c r="R493" s="17">
        <v>0.18652082145664023</v>
      </c>
      <c r="S493" s="2"/>
    </row>
    <row r="494" spans="1:19">
      <c r="A494" s="6">
        <v>42075</v>
      </c>
      <c r="B494" s="7">
        <v>0.48697916666666669</v>
      </c>
      <c r="C494" s="28">
        <v>2</v>
      </c>
      <c r="D494" s="17">
        <v>972</v>
      </c>
      <c r="E494" s="17">
        <v>28</v>
      </c>
      <c r="F494" s="17">
        <v>102</v>
      </c>
      <c r="G494" s="17">
        <f t="shared" si="7"/>
        <v>2.4691358024691357E-2</v>
      </c>
      <c r="H494" s="17">
        <v>0.46192443964447416</v>
      </c>
      <c r="I494" s="17">
        <v>3.1955167969727347E-2</v>
      </c>
      <c r="J494" s="17">
        <v>2.4975865615425989E-3</v>
      </c>
      <c r="K494" s="17">
        <v>2.6021366966769398E-3</v>
      </c>
      <c r="L494" s="17">
        <v>1.4516205429319213</v>
      </c>
      <c r="M494" s="17">
        <v>6.0000000000000001E-3</v>
      </c>
      <c r="N494" s="17">
        <v>0.21998713517289553</v>
      </c>
      <c r="O494" s="17">
        <v>17.193992315752709</v>
      </c>
      <c r="P494" s="17">
        <v>17.91374083129584</v>
      </c>
      <c r="Q494" s="17">
        <v>9.9933082780300371</v>
      </c>
      <c r="R494" s="17">
        <v>6.3710334836118473E-2</v>
      </c>
    </row>
    <row r="495" spans="1:19" ht="13.8">
      <c r="A495" s="5">
        <v>42076</v>
      </c>
      <c r="B495" s="4">
        <v>0.48699074074074072</v>
      </c>
      <c r="C495" s="29">
        <v>2</v>
      </c>
      <c r="D495" s="17">
        <v>861</v>
      </c>
      <c r="E495" s="17">
        <v>28</v>
      </c>
      <c r="F495" s="17">
        <v>103</v>
      </c>
      <c r="G495" s="17">
        <f t="shared" si="7"/>
        <v>3.7037037037037035E-2</v>
      </c>
      <c r="H495" s="30">
        <v>0.40569589140039691</v>
      </c>
      <c r="I495" s="17">
        <v>2.6235019870968428E-2</v>
      </c>
      <c r="J495" s="17">
        <v>2.1935635343619084E-3</v>
      </c>
      <c r="K495" s="17">
        <v>2.2853871241724074E-3</v>
      </c>
      <c r="L495" s="17">
        <v>1.2749195314133213</v>
      </c>
      <c r="M495" s="17">
        <v>0.03</v>
      </c>
      <c r="N495" s="17">
        <v>0.20564014809640241</v>
      </c>
      <c r="O495" s="17">
        <v>17.193992315752705</v>
      </c>
      <c r="P495" s="17">
        <v>17.913740831295847</v>
      </c>
      <c r="Q495" s="17">
        <v>9.9933082780300388</v>
      </c>
      <c r="R495" s="17">
        <v>0.23515150639237326</v>
      </c>
      <c r="S495" s="2"/>
    </row>
    <row r="496" spans="1:19">
      <c r="A496" s="6">
        <v>42077</v>
      </c>
      <c r="B496" s="7">
        <v>0.48700231481481482</v>
      </c>
      <c r="C496" s="28">
        <v>2</v>
      </c>
      <c r="D496" s="17">
        <v>838</v>
      </c>
      <c r="E496" s="17">
        <v>28</v>
      </c>
      <c r="F496" s="17">
        <v>103</v>
      </c>
      <c r="G496" s="17">
        <f t="shared" si="7"/>
        <v>3.7037037037037035E-2</v>
      </c>
      <c r="H496" s="17">
        <v>0.39409120111127832</v>
      </c>
      <c r="I496" s="17">
        <v>2.4169244375177677E-2</v>
      </c>
      <c r="J496" s="17">
        <v>2.1234012506796338E-3</v>
      </c>
      <c r="K496" s="17">
        <v>2.2122878146615724E-3</v>
      </c>
      <c r="L496" s="17">
        <v>1.238486124815005</v>
      </c>
      <c r="M496" s="17">
        <v>0.03</v>
      </c>
      <c r="N496" s="17">
        <v>0.19502642255482078</v>
      </c>
      <c r="O496" s="17">
        <v>17.134145492516531</v>
      </c>
      <c r="P496" s="17">
        <v>17.851388792203274</v>
      </c>
      <c r="Q496" s="17">
        <v>9.9935899756352242</v>
      </c>
      <c r="R496" s="17">
        <v>0.24207594518980949</v>
      </c>
    </row>
    <row r="497" spans="1:19" ht="13.8">
      <c r="A497" s="8">
        <v>42078</v>
      </c>
      <c r="B497" s="9">
        <v>0.48701388888888886</v>
      </c>
      <c r="C497" s="18">
        <v>2</v>
      </c>
      <c r="D497" s="18">
        <v>856</v>
      </c>
      <c r="E497" s="18">
        <v>28</v>
      </c>
      <c r="F497" s="18">
        <v>121</v>
      </c>
      <c r="G497" s="17">
        <f t="shared" si="7"/>
        <v>0.25925925925925924</v>
      </c>
      <c r="H497" s="18">
        <v>0.61535323613531034</v>
      </c>
      <c r="I497" s="18">
        <v>2.6529610437168422E-2</v>
      </c>
      <c r="J497" s="18">
        <v>2.4030444236565604E-3</v>
      </c>
      <c r="K497" s="18">
        <v>2.8165916035416422E-3</v>
      </c>
      <c r="L497" s="18">
        <v>1.9376361920237268</v>
      </c>
      <c r="M497" s="18">
        <v>0.03</v>
      </c>
      <c r="N497" s="18">
        <v>0.13709875277497477</v>
      </c>
      <c r="O497" s="18">
        <v>12.418365287588296</v>
      </c>
      <c r="P497" s="18">
        <v>14.555479313824419</v>
      </c>
      <c r="Q497" s="18">
        <v>10.013245610494451</v>
      </c>
      <c r="R497" s="18">
        <v>0.15503290532630343</v>
      </c>
      <c r="S497" s="2"/>
    </row>
    <row r="498" spans="1:19" ht="13.8">
      <c r="A498" s="8">
        <v>42079</v>
      </c>
      <c r="B498" s="9">
        <v>0.48702546296296295</v>
      </c>
      <c r="C498" s="18">
        <v>2</v>
      </c>
      <c r="D498" s="18">
        <v>1062</v>
      </c>
      <c r="E498" s="18">
        <v>28</v>
      </c>
      <c r="F498" s="18">
        <v>133</v>
      </c>
      <c r="G498" s="17">
        <f t="shared" si="7"/>
        <v>0.40740740740740738</v>
      </c>
      <c r="H498" s="18">
        <v>1.1392635156593161</v>
      </c>
      <c r="I498" s="18">
        <v>3.5476027921566344E-2</v>
      </c>
      <c r="J498" s="18">
        <v>3.0480123094376453E-3</v>
      </c>
      <c r="K498" s="18">
        <v>4.366454843287417E-3</v>
      </c>
      <c r="L498" s="18">
        <v>3.5929685567622176</v>
      </c>
      <c r="M498" s="18">
        <v>0.04</v>
      </c>
      <c r="N498" s="18">
        <v>9.9023419287936426E-2</v>
      </c>
      <c r="O498" s="18">
        <v>8.5078465260974792</v>
      </c>
      <c r="P498" s="18">
        <v>12.187984790874525</v>
      </c>
      <c r="Q498" s="18">
        <v>10.028970342205326</v>
      </c>
      <c r="R498" s="18">
        <v>0.11165107830771413</v>
      </c>
      <c r="S498" s="2"/>
    </row>
    <row r="499" spans="1:19" ht="13.8">
      <c r="A499" s="8">
        <v>42080</v>
      </c>
      <c r="B499" s="9">
        <v>0.48703703703703699</v>
      </c>
      <c r="C499" s="18">
        <v>2</v>
      </c>
      <c r="D499" s="18">
        <v>1062</v>
      </c>
      <c r="E499" s="18">
        <v>28</v>
      </c>
      <c r="F499" s="18">
        <v>122</v>
      </c>
      <c r="G499" s="17">
        <f t="shared" si="7"/>
        <v>0.27160493827160492</v>
      </c>
      <c r="H499" s="18">
        <v>1.1326628787336854</v>
      </c>
      <c r="I499" s="18">
        <v>3.8631391660252243E-2</v>
      </c>
      <c r="J499" s="18">
        <v>3.0193940697085327E-3</v>
      </c>
      <c r="K499" s="18">
        <v>4.7186809647538006E-3</v>
      </c>
      <c r="L499" s="18">
        <v>3.5715920921315072</v>
      </c>
      <c r="M499" s="18">
        <v>0.04</v>
      </c>
      <c r="N499" s="18">
        <v>0.10845930222145687</v>
      </c>
      <c r="O499" s="18">
        <v>8.4770793869467873</v>
      </c>
      <c r="P499" s="18">
        <v>13.247900809368005</v>
      </c>
      <c r="Q499" s="18">
        <v>10.027399207852593</v>
      </c>
      <c r="R499" s="18">
        <v>0.11230172930378836</v>
      </c>
    </row>
    <row r="500" spans="1:19" ht="13.8">
      <c r="A500" s="8">
        <v>42081</v>
      </c>
      <c r="B500" s="9">
        <v>0.48704861111111114</v>
      </c>
      <c r="C500" s="18">
        <v>2</v>
      </c>
      <c r="D500" s="18">
        <v>1452</v>
      </c>
      <c r="E500" s="18">
        <v>29</v>
      </c>
      <c r="F500" s="18">
        <v>111</v>
      </c>
      <c r="G500" s="17">
        <f t="shared" si="7"/>
        <v>0.13580246913580246</v>
      </c>
      <c r="H500" s="18">
        <v>1.168411042215372</v>
      </c>
      <c r="I500" s="18">
        <v>5.4122760444997357E-2</v>
      </c>
      <c r="J500" s="18">
        <v>4.3614668274641801E-3</v>
      </c>
      <c r="K500" s="18">
        <v>6.8160597861765797E-3</v>
      </c>
      <c r="L500" s="18">
        <v>3.6774265417800303</v>
      </c>
      <c r="M500" s="18">
        <v>0.05</v>
      </c>
      <c r="N500" s="18">
        <v>0.14730293706293704</v>
      </c>
      <c r="O500" s="18">
        <v>11.870364118639978</v>
      </c>
      <c r="P500" s="18">
        <v>18.55089462261876</v>
      </c>
      <c r="Q500" s="18">
        <v>10.008649336870024</v>
      </c>
      <c r="R500" s="18">
        <v>0.13608224696210269</v>
      </c>
      <c r="S500" s="2"/>
    </row>
    <row r="501" spans="1:19" ht="13.8">
      <c r="A501" s="8">
        <v>42082</v>
      </c>
      <c r="B501" s="9">
        <v>0.48706018518518518</v>
      </c>
      <c r="C501" s="18">
        <v>2</v>
      </c>
      <c r="D501" s="18">
        <v>1195</v>
      </c>
      <c r="E501" s="18">
        <v>28</v>
      </c>
      <c r="F501" s="18">
        <v>109</v>
      </c>
      <c r="G501" s="17">
        <f t="shared" si="7"/>
        <v>0.1111111111111111</v>
      </c>
      <c r="H501" s="18">
        <v>0.78670518495387731</v>
      </c>
      <c r="I501" s="18">
        <v>3.7497644815671909E-2</v>
      </c>
      <c r="J501" s="18">
        <v>3.4636508143020541E-3</v>
      </c>
      <c r="K501" s="18">
        <v>4.9618811665350345E-3</v>
      </c>
      <c r="L501" s="18">
        <v>2.473852181601039</v>
      </c>
      <c r="M501" s="18">
        <v>0.04</v>
      </c>
      <c r="N501" s="18">
        <v>0.15157204095563143</v>
      </c>
      <c r="O501" s="18">
        <v>14.000682593856657</v>
      </c>
      <c r="P501" s="18">
        <v>20.056791808873719</v>
      </c>
      <c r="Q501" s="18">
        <v>9.9997433447098985</v>
      </c>
      <c r="R501" s="18">
        <v>0.1616869984242667</v>
      </c>
      <c r="S501" s="2"/>
    </row>
    <row r="502" spans="1:19" ht="13.8">
      <c r="A502" s="6">
        <v>42083</v>
      </c>
      <c r="B502" s="7">
        <v>0.48707175925925927</v>
      </c>
      <c r="C502" s="28">
        <v>2</v>
      </c>
      <c r="D502" s="17">
        <v>1081</v>
      </c>
      <c r="E502" s="17">
        <v>28</v>
      </c>
      <c r="F502" s="17">
        <v>105</v>
      </c>
      <c r="G502" s="17">
        <f t="shared" si="7"/>
        <v>6.1728395061728392E-2</v>
      </c>
      <c r="H502" s="17">
        <v>0.66705588009573336</v>
      </c>
      <c r="I502" s="17">
        <v>3.2623261923240374E-2</v>
      </c>
      <c r="J502" s="17">
        <v>2.8715308742719558E-3</v>
      </c>
      <c r="K502" s="17">
        <v>4.1136349268640106E-3</v>
      </c>
      <c r="L502" s="17">
        <v>2.0979538127006454</v>
      </c>
      <c r="M502" s="17">
        <v>0.03</v>
      </c>
      <c r="N502" s="17">
        <v>0.15552216240266967</v>
      </c>
      <c r="O502" s="17">
        <v>13.689210233592883</v>
      </c>
      <c r="P502" s="17">
        <v>19.610589543937706</v>
      </c>
      <c r="Q502" s="17">
        <v>10.001400667408232</v>
      </c>
      <c r="R502" s="17">
        <v>0.14301650408404848</v>
      </c>
      <c r="S502" s="2"/>
    </row>
    <row r="503" spans="1:19" ht="13.8">
      <c r="A503" s="6">
        <v>42084</v>
      </c>
      <c r="B503" s="7">
        <v>0.48708333333333331</v>
      </c>
      <c r="C503" s="28">
        <v>2</v>
      </c>
      <c r="D503" s="17">
        <v>992</v>
      </c>
      <c r="E503" s="17">
        <v>28</v>
      </c>
      <c r="F503" s="17">
        <v>102</v>
      </c>
      <c r="G503" s="17">
        <f t="shared" si="7"/>
        <v>2.4691358024691357E-2</v>
      </c>
      <c r="H503" s="17">
        <v>0.53709052620159292</v>
      </c>
      <c r="I503" s="17">
        <v>3.2838481083855092E-2</v>
      </c>
      <c r="J503" s="17">
        <v>2.6014272045058384E-3</v>
      </c>
      <c r="K503" s="17">
        <v>3.7266957162223171E-3</v>
      </c>
      <c r="L503" s="17">
        <v>1.6876607743463921</v>
      </c>
      <c r="M503" s="17">
        <v>4.0000000000000001E-3</v>
      </c>
      <c r="N503" s="17">
        <v>0.19442973717146433</v>
      </c>
      <c r="O503" s="17">
        <v>15.402503128911141</v>
      </c>
      <c r="P503" s="17">
        <v>22.064981226533167</v>
      </c>
      <c r="Q503" s="17">
        <v>9.9922843554443048</v>
      </c>
      <c r="R503" s="17">
        <v>4.2400000000000007E-2</v>
      </c>
      <c r="S503" s="2"/>
    </row>
    <row r="504" spans="1:19" ht="13.8">
      <c r="A504" s="6">
        <v>42085</v>
      </c>
      <c r="B504" s="7">
        <v>0.48709490740740741</v>
      </c>
      <c r="C504" s="28">
        <v>2</v>
      </c>
      <c r="D504" s="17">
        <v>992</v>
      </c>
      <c r="E504" s="17">
        <v>28</v>
      </c>
      <c r="F504" s="17">
        <v>102</v>
      </c>
      <c r="G504" s="17">
        <f t="shared" si="7"/>
        <v>2.4691358024691357E-2</v>
      </c>
      <c r="H504" s="17">
        <v>0.52533875573668987</v>
      </c>
      <c r="I504" s="17">
        <v>3.277343177309143E-2</v>
      </c>
      <c r="J504" s="17">
        <v>2.6375393551912045E-3</v>
      </c>
      <c r="K504" s="17">
        <v>3.6331042996372589E-3</v>
      </c>
      <c r="L504" s="17">
        <v>1.650467381835212</v>
      </c>
      <c r="M504" s="17">
        <v>4.0000000000000001E-3</v>
      </c>
      <c r="N504" s="17">
        <v>0.19838535021518122</v>
      </c>
      <c r="O504" s="17">
        <v>15.965650845131911</v>
      </c>
      <c r="P504" s="17">
        <v>21.992041414582424</v>
      </c>
      <c r="Q504" s="17">
        <v>9.9906702426245868</v>
      </c>
      <c r="R504" s="17">
        <v>4.2400000000000007E-2</v>
      </c>
      <c r="S504" s="2"/>
    </row>
    <row r="505" spans="1:19" ht="13.8">
      <c r="A505" s="6">
        <v>42086</v>
      </c>
      <c r="B505" s="7">
        <v>0.48710648148148145</v>
      </c>
      <c r="C505" s="28">
        <v>2</v>
      </c>
      <c r="D505" s="17">
        <v>868</v>
      </c>
      <c r="E505" s="17">
        <v>28</v>
      </c>
      <c r="F505" s="17">
        <v>105</v>
      </c>
      <c r="G505" s="17">
        <f t="shared" si="7"/>
        <v>6.1728395061728392E-2</v>
      </c>
      <c r="H505" s="17">
        <v>0.56177241347179718</v>
      </c>
      <c r="I505" s="17">
        <v>2.7177263528516293E-2</v>
      </c>
      <c r="J505" s="17">
        <v>2.2239921406002942E-3</v>
      </c>
      <c r="K505" s="17">
        <v>3.0634596569986162E-3</v>
      </c>
      <c r="L505" s="17">
        <v>1.7680538591820585</v>
      </c>
      <c r="M505" s="17">
        <v>0.02</v>
      </c>
      <c r="N505" s="17">
        <v>0.15384112132985783</v>
      </c>
      <c r="O505" s="17">
        <v>12.589252938572761</v>
      </c>
      <c r="P505" s="17">
        <v>17.341189199822946</v>
      </c>
      <c r="Q505" s="17">
        <v>10.008343481040672</v>
      </c>
      <c r="R505" s="17">
        <v>0.11321310636623656</v>
      </c>
      <c r="S505" s="2"/>
    </row>
    <row r="506" spans="1:19" ht="13.8">
      <c r="A506" s="8">
        <v>42087</v>
      </c>
      <c r="B506" s="9">
        <v>0.4871180555555556</v>
      </c>
      <c r="C506" s="18">
        <v>2</v>
      </c>
      <c r="D506" s="18">
        <v>1096</v>
      </c>
      <c r="E506" s="18">
        <v>28</v>
      </c>
      <c r="F506" s="18">
        <v>112</v>
      </c>
      <c r="G506" s="17">
        <f t="shared" si="7"/>
        <v>0.14814814814814814</v>
      </c>
      <c r="H506" s="18">
        <v>0.85347356810719943</v>
      </c>
      <c r="I506" s="18">
        <v>3.8685750735687273E-2</v>
      </c>
      <c r="J506" s="18">
        <v>2.874623767254014E-3</v>
      </c>
      <c r="K506" s="18">
        <v>4.1180656758801684E-3</v>
      </c>
      <c r="L506" s="18">
        <v>2.6885085912531959</v>
      </c>
      <c r="M506" s="18">
        <v>0.03</v>
      </c>
      <c r="N506" s="18">
        <v>0.14414118015665797</v>
      </c>
      <c r="O506" s="18">
        <v>10.71070496083551</v>
      </c>
      <c r="P506" s="18">
        <v>15.343707571801566</v>
      </c>
      <c r="Q506" s="18">
        <v>10.017249086161883</v>
      </c>
      <c r="R506" s="18">
        <v>0.11177850558579619</v>
      </c>
      <c r="S506" s="2"/>
    </row>
    <row r="507" spans="1:19" ht="13.8">
      <c r="A507" s="8">
        <v>42088</v>
      </c>
      <c r="B507" s="9">
        <v>0.48712962962962963</v>
      </c>
      <c r="C507" s="18">
        <v>2</v>
      </c>
      <c r="D507" s="18">
        <v>1152</v>
      </c>
      <c r="E507" s="18">
        <v>28</v>
      </c>
      <c r="F507" s="18">
        <v>137</v>
      </c>
      <c r="G507" s="17">
        <f t="shared" si="7"/>
        <v>0.4567901234567901</v>
      </c>
      <c r="H507" s="18">
        <v>1.4032930904215579</v>
      </c>
      <c r="I507" s="18">
        <v>4.8588030189454602E-2</v>
      </c>
      <c r="J507" s="18">
        <v>3.6335396489505182E-3</v>
      </c>
      <c r="K507" s="18">
        <v>5.4600595798183094E-3</v>
      </c>
      <c r="L507" s="18">
        <v>4.4258982951170092</v>
      </c>
      <c r="M507" s="18">
        <v>0.04</v>
      </c>
      <c r="N507" s="18">
        <v>0.11010524961399897</v>
      </c>
      <c r="O507" s="18">
        <v>8.2339577972207909</v>
      </c>
      <c r="P507" s="18">
        <v>12.373031394750383</v>
      </c>
      <c r="Q507" s="18">
        <v>10.029520329387545</v>
      </c>
      <c r="R507" s="18">
        <v>9.0643929531348533E-2</v>
      </c>
      <c r="S507" s="2"/>
    </row>
    <row r="508" spans="1:19" ht="13.8">
      <c r="A508" s="8">
        <v>42089</v>
      </c>
      <c r="B508" s="9">
        <v>0.48714120370370373</v>
      </c>
      <c r="C508" s="18">
        <v>2</v>
      </c>
      <c r="D508" s="18">
        <v>1152</v>
      </c>
      <c r="E508" s="18">
        <v>28</v>
      </c>
      <c r="F508" s="18">
        <v>149</v>
      </c>
      <c r="G508" s="17">
        <f t="shared" si="7"/>
        <v>0.60493827160493829</v>
      </c>
      <c r="H508" s="18">
        <v>1.7020105601931317</v>
      </c>
      <c r="I508" s="18">
        <v>5.3752229611771576E-2</v>
      </c>
      <c r="J508" s="18">
        <v>4.0074014874606975E-3</v>
      </c>
      <c r="K508" s="18">
        <v>6.0218555446636601E-3</v>
      </c>
      <c r="L508" s="18">
        <v>5.3702047482232711</v>
      </c>
      <c r="M508" s="18">
        <v>0.04</v>
      </c>
      <c r="N508" s="18">
        <v>0.10042951210951212</v>
      </c>
      <c r="O508" s="18">
        <v>7.4873429273429277</v>
      </c>
      <c r="P508" s="18">
        <v>11.25110565110565</v>
      </c>
      <c r="Q508" s="18">
        <v>10.033575289575291</v>
      </c>
      <c r="R508" s="18">
        <v>7.473514147031278E-2</v>
      </c>
      <c r="S508" s="2"/>
    </row>
    <row r="509" spans="1:19" ht="13.8">
      <c r="A509" s="8">
        <v>42090</v>
      </c>
      <c r="B509" s="9">
        <v>0.48715277777777777</v>
      </c>
      <c r="C509" s="18">
        <v>2</v>
      </c>
      <c r="D509" s="18">
        <v>1304</v>
      </c>
      <c r="E509" s="18">
        <v>28</v>
      </c>
      <c r="F509" s="18">
        <v>144</v>
      </c>
      <c r="G509" s="17">
        <f t="shared" si="7"/>
        <v>0.54320987654320985</v>
      </c>
      <c r="H509" s="18">
        <v>1.7905796327360524</v>
      </c>
      <c r="I509" s="18">
        <v>6.1720987310879959E-2</v>
      </c>
      <c r="J509" s="18">
        <v>4.8468120961974994E-3</v>
      </c>
      <c r="K509" s="18">
        <v>7.2832239012627911E-3</v>
      </c>
      <c r="L509" s="18">
        <v>5.6462326244075349</v>
      </c>
      <c r="M509" s="18">
        <v>0.05</v>
      </c>
      <c r="N509" s="18">
        <v>0.10961408030129798</v>
      </c>
      <c r="O509" s="18">
        <v>8.6077503530835955</v>
      </c>
      <c r="P509" s="18">
        <v>12.934723249714169</v>
      </c>
      <c r="Q509" s="18">
        <v>10.02749021454032</v>
      </c>
      <c r="R509" s="18">
        <v>8.8798061305457768E-2</v>
      </c>
      <c r="S509" s="2"/>
    </row>
    <row r="510" spans="1:19" ht="13.8">
      <c r="A510" s="8">
        <v>42091</v>
      </c>
      <c r="B510" s="9">
        <v>0.48716435185185186</v>
      </c>
      <c r="C510" s="18">
        <v>2</v>
      </c>
      <c r="D510" s="18">
        <v>1635</v>
      </c>
      <c r="E510" s="18">
        <v>28</v>
      </c>
      <c r="F510" s="18">
        <v>144</v>
      </c>
      <c r="G510" s="17">
        <f t="shared" si="7"/>
        <v>0.54320987654320985</v>
      </c>
      <c r="H510" s="18">
        <v>2.1052379301507971</v>
      </c>
      <c r="I510" s="18">
        <v>6.9510605748377793E-2</v>
      </c>
      <c r="J510" s="18">
        <v>6.2920295706166609E-3</v>
      </c>
      <c r="K510" s="18">
        <v>8.667017476520265E-3</v>
      </c>
      <c r="L510" s="18">
        <v>6.6364590963069467</v>
      </c>
      <c r="M510" s="18">
        <v>7.0000000000000007E-2</v>
      </c>
      <c r="N510" s="18">
        <v>0.10499702818104183</v>
      </c>
      <c r="O510" s="18">
        <v>9.5042245572346182</v>
      </c>
      <c r="P510" s="18">
        <v>13.091686778301709</v>
      </c>
      <c r="Q510" s="18">
        <v>10.024491590242452</v>
      </c>
      <c r="R510" s="18">
        <v>0.10573626705654847</v>
      </c>
    </row>
    <row r="511" spans="1:19" ht="13.8">
      <c r="A511" s="8">
        <v>42092</v>
      </c>
      <c r="B511" s="9">
        <v>0.4871759259259259</v>
      </c>
      <c r="C511" s="18">
        <v>2</v>
      </c>
      <c r="D511" s="18">
        <v>1602</v>
      </c>
      <c r="E511" s="18">
        <v>28</v>
      </c>
      <c r="F511" s="18">
        <v>135</v>
      </c>
      <c r="G511" s="17">
        <f t="shared" si="7"/>
        <v>0.43209876543209874</v>
      </c>
      <c r="H511" s="18">
        <v>1.8121955989632597</v>
      </c>
      <c r="I511" s="18">
        <v>5.6016687452818431E-2</v>
      </c>
      <c r="J511" s="18">
        <v>5.7811000251316363E-3</v>
      </c>
      <c r="K511" s="18">
        <v>7.9632325927573508E-3</v>
      </c>
      <c r="L511" s="18">
        <v>5.7107753736631288</v>
      </c>
      <c r="M511" s="18">
        <v>7.0000000000000007E-2</v>
      </c>
      <c r="N511" s="18">
        <v>9.8296820829865669E-2</v>
      </c>
      <c r="O511" s="18">
        <v>10.144544049459043</v>
      </c>
      <c r="P511" s="18">
        <v>13.973701105694925</v>
      </c>
      <c r="Q511" s="18">
        <v>10.021139935798359</v>
      </c>
      <c r="R511" s="18">
        <v>0.1228344225796307</v>
      </c>
      <c r="S511" s="2"/>
    </row>
    <row r="512" spans="1:19" ht="13.8">
      <c r="A512" s="6">
        <v>42093</v>
      </c>
      <c r="B512" s="7">
        <v>0.4871875</v>
      </c>
      <c r="C512" s="28">
        <v>2</v>
      </c>
      <c r="D512" s="17">
        <v>1594</v>
      </c>
      <c r="E512" s="17">
        <v>28</v>
      </c>
      <c r="F512" s="17">
        <v>111</v>
      </c>
      <c r="G512" s="17">
        <f t="shared" si="7"/>
        <v>0.13580246913580246</v>
      </c>
      <c r="H512" s="17">
        <v>1.0902185736259988</v>
      </c>
      <c r="I512" s="17">
        <v>4.5661709176913298E-2</v>
      </c>
      <c r="J512" s="17">
        <v>5.1980237103949768E-3</v>
      </c>
      <c r="K512" s="17">
        <v>7.1600684382900383E-3</v>
      </c>
      <c r="L512" s="17">
        <v>3.4266041811816619</v>
      </c>
      <c r="M512" s="17">
        <v>0.06</v>
      </c>
      <c r="N512" s="17">
        <v>0.13318818693360185</v>
      </c>
      <c r="O512" s="17">
        <v>15.161836166558075</v>
      </c>
      <c r="P512" s="17">
        <v>20.884819048747254</v>
      </c>
      <c r="Q512" s="17">
        <v>9.9948776876147605</v>
      </c>
      <c r="R512" s="17">
        <v>0.17501077730258358</v>
      </c>
      <c r="S512" s="2"/>
    </row>
    <row r="513" spans="1:19" ht="13.8">
      <c r="A513" s="8">
        <v>42094</v>
      </c>
      <c r="B513" s="9">
        <v>0.48719907407407409</v>
      </c>
      <c r="C513" s="18">
        <v>2</v>
      </c>
      <c r="D513" s="18">
        <v>1594</v>
      </c>
      <c r="E513" s="18">
        <v>28</v>
      </c>
      <c r="F513" s="18">
        <v>105</v>
      </c>
      <c r="G513" s="17">
        <f t="shared" si="7"/>
        <v>6.1728395061728392E-2</v>
      </c>
      <c r="H513" s="18">
        <v>0.59422031523199725</v>
      </c>
      <c r="I513" s="18">
        <v>3.8597683027672879E-2</v>
      </c>
      <c r="J513" s="18">
        <v>4.9561047843703224E-3</v>
      </c>
      <c r="K513" s="18">
        <v>7.0999082492374851E-3</v>
      </c>
      <c r="L513" s="18">
        <v>1.8561188708720855</v>
      </c>
      <c r="M513" s="18">
        <v>0.06</v>
      </c>
      <c r="N513" s="18">
        <v>0.20655744827586212</v>
      </c>
      <c r="O513" s="18">
        <v>26.522844827586209</v>
      </c>
      <c r="P513" s="18">
        <v>37.995517241379311</v>
      </c>
      <c r="Q513" s="18">
        <v>9.9331137931034501</v>
      </c>
      <c r="R513" s="18">
        <v>0.32109302746660101</v>
      </c>
      <c r="S513" s="2"/>
    </row>
    <row r="514" spans="1:19" ht="13.8">
      <c r="A514" s="8">
        <v>42095</v>
      </c>
      <c r="B514" s="9">
        <v>0.48721064814814818</v>
      </c>
      <c r="C514" s="18">
        <v>2</v>
      </c>
      <c r="D514" s="18">
        <v>1292</v>
      </c>
      <c r="E514" s="18">
        <v>28</v>
      </c>
      <c r="F514" s="18">
        <v>103</v>
      </c>
      <c r="G514" s="17">
        <f t="shared" si="7"/>
        <v>3.7037037037037035E-2</v>
      </c>
      <c r="H514" s="18">
        <v>0.45421404626514</v>
      </c>
      <c r="I514" s="18">
        <v>2.1908838952578655E-2</v>
      </c>
      <c r="J514" s="18">
        <v>3.5068495941069171E-3</v>
      </c>
      <c r="K514" s="18">
        <v>4.5670599365113338E-3</v>
      </c>
      <c r="L514" s="18">
        <v>1.4210080773888119</v>
      </c>
      <c r="M514" s="18">
        <v>0.04</v>
      </c>
      <c r="N514" s="18">
        <v>0.15338607082294267</v>
      </c>
      <c r="O514" s="18">
        <v>24.551820448877809</v>
      </c>
      <c r="P514" s="18">
        <v>31.974463840399011</v>
      </c>
      <c r="Q514" s="18">
        <v>9.9486260349127189</v>
      </c>
      <c r="R514" s="18">
        <v>0.280044179712023</v>
      </c>
      <c r="S514" s="2"/>
    </row>
    <row r="515" spans="1:19" ht="13.8">
      <c r="A515" s="6">
        <v>42096</v>
      </c>
      <c r="B515" s="7">
        <v>0.48722222222222222</v>
      </c>
      <c r="C515" s="28">
        <v>2</v>
      </c>
      <c r="D515" s="17">
        <v>856</v>
      </c>
      <c r="E515" s="17">
        <v>28</v>
      </c>
      <c r="F515" s="17">
        <v>104</v>
      </c>
      <c r="G515" s="17">
        <f t="shared" si="7"/>
        <v>4.9382716049382713E-2</v>
      </c>
      <c r="H515" s="17">
        <v>0.46387061332884133</v>
      </c>
      <c r="I515" s="17">
        <v>1.4508610322180582E-2</v>
      </c>
      <c r="J515" s="17">
        <v>2.124230793635135E-3</v>
      </c>
      <c r="K515" s="17">
        <v>2.6600385609026741E-3</v>
      </c>
      <c r="L515" s="17">
        <v>1.4588411479007666</v>
      </c>
      <c r="M515" s="17">
        <v>0.02</v>
      </c>
      <c r="N515" s="17">
        <v>9.9461745363522563E-2</v>
      </c>
      <c r="O515" s="17">
        <v>14.562366594606893</v>
      </c>
      <c r="P515" s="17">
        <v>18.235521674820799</v>
      </c>
      <c r="Q515" s="17">
        <v>10.00088110137672</v>
      </c>
      <c r="R515" s="17">
        <v>0.1371071979395114</v>
      </c>
      <c r="S515" s="2"/>
    </row>
    <row r="516" spans="1:19" ht="13.8">
      <c r="A516" s="6">
        <v>42097</v>
      </c>
      <c r="B516" s="7">
        <v>0.48723379629629626</v>
      </c>
      <c r="C516" s="28">
        <v>2</v>
      </c>
      <c r="D516" s="17">
        <v>794</v>
      </c>
      <c r="E516" s="17">
        <v>28</v>
      </c>
      <c r="F516" s="17">
        <v>104</v>
      </c>
      <c r="G516" s="17">
        <f t="shared" si="7"/>
        <v>4.9382716049382713E-2</v>
      </c>
      <c r="H516" s="17">
        <v>0.55940936172497402</v>
      </c>
      <c r="I516" s="17">
        <v>1.9179093209855998E-2</v>
      </c>
      <c r="J516" s="17">
        <v>1.9261791419887715E-3</v>
      </c>
      <c r="K516" s="17">
        <v>2.4120311259251165E-3</v>
      </c>
      <c r="L516" s="17">
        <v>1.7625056013009959</v>
      </c>
      <c r="M516" s="17">
        <v>0.02</v>
      </c>
      <c r="N516" s="17">
        <v>0.1090248404482847</v>
      </c>
      <c r="O516" s="17">
        <v>10.949494396441096</v>
      </c>
      <c r="P516" s="17">
        <v>13.711352553682948</v>
      </c>
      <c r="Q516" s="17">
        <v>10.019081187441182</v>
      </c>
      <c r="R516" s="17">
        <v>0.11369134010179129</v>
      </c>
      <c r="S516" s="2"/>
    </row>
    <row r="517" spans="1:19" ht="13.8">
      <c r="A517" s="6">
        <v>42098</v>
      </c>
      <c r="B517" s="7">
        <v>0.48724537037037036</v>
      </c>
      <c r="C517" s="28">
        <v>2</v>
      </c>
      <c r="D517" s="17">
        <v>791</v>
      </c>
      <c r="E517" s="17">
        <v>28</v>
      </c>
      <c r="F517" s="17">
        <v>103</v>
      </c>
      <c r="G517" s="17">
        <f t="shared" ref="G517:G580" si="8">(F517-$F$2257)/($F$2256-$F$2257)</f>
        <v>3.7037037037037035E-2</v>
      </c>
      <c r="H517" s="17">
        <v>0.62314588254078185</v>
      </c>
      <c r="I517" s="17">
        <v>2.4105631159592984E-2</v>
      </c>
      <c r="J517" s="17">
        <v>1.9496560541434533E-3</v>
      </c>
      <c r="K517" s="17">
        <v>2.4414297636858985E-3</v>
      </c>
      <c r="L517" s="17">
        <v>1.9643046327255687</v>
      </c>
      <c r="M517" s="17">
        <v>0.02</v>
      </c>
      <c r="N517" s="17">
        <v>0.12301438432835819</v>
      </c>
      <c r="O517" s="17">
        <v>9.9493656716417895</v>
      </c>
      <c r="P517" s="17">
        <v>12.458955223880594</v>
      </c>
      <c r="Q517" s="17">
        <v>10.024119402985074</v>
      </c>
      <c r="R517" s="17">
        <v>0.10206277820641411</v>
      </c>
      <c r="S517" s="2"/>
    </row>
    <row r="518" spans="1:19" ht="13.8">
      <c r="A518" s="5">
        <v>42099</v>
      </c>
      <c r="B518" s="4">
        <v>0.4872569444444444</v>
      </c>
      <c r="C518" s="29">
        <v>2</v>
      </c>
      <c r="D518" s="17">
        <v>791</v>
      </c>
      <c r="E518" s="17">
        <v>28</v>
      </c>
      <c r="F518" s="17">
        <v>103</v>
      </c>
      <c r="G518" s="17">
        <f t="shared" si="8"/>
        <v>3.7037037037037035E-2</v>
      </c>
      <c r="H518" s="30">
        <v>0.57802747896775653</v>
      </c>
      <c r="I518" s="17">
        <v>2.8505126727307775E-2</v>
      </c>
      <c r="J518" s="17">
        <v>2.1218943791950252E-3</v>
      </c>
      <c r="K518" s="17">
        <v>2.6571128183121968E-3</v>
      </c>
      <c r="L518" s="17">
        <v>1.8205018680893279</v>
      </c>
      <c r="M518" s="17">
        <v>0.02</v>
      </c>
      <c r="N518" s="17">
        <v>0.15682005837285662</v>
      </c>
      <c r="O518" s="17">
        <v>11.673535206129145</v>
      </c>
      <c r="P518" s="17">
        <v>14.618022619481939</v>
      </c>
      <c r="Q518" s="17">
        <v>10.015433783290769</v>
      </c>
      <c r="R518" s="17">
        <v>0.11002937111844077</v>
      </c>
      <c r="S518" s="2"/>
    </row>
    <row r="519" spans="1:19" ht="13.8">
      <c r="A519" s="8">
        <v>42100</v>
      </c>
      <c r="B519" s="9">
        <v>0.48726851851851855</v>
      </c>
      <c r="C519" s="18">
        <v>2</v>
      </c>
      <c r="D519" s="18">
        <v>808</v>
      </c>
      <c r="E519" s="18">
        <v>28</v>
      </c>
      <c r="F519" s="18">
        <v>108</v>
      </c>
      <c r="G519" s="17">
        <f t="shared" si="8"/>
        <v>9.8765432098765427E-2</v>
      </c>
      <c r="H519" s="18">
        <v>0.60734166590843153</v>
      </c>
      <c r="I519" s="18">
        <v>2.9622143415949643E-2</v>
      </c>
      <c r="J519" s="18">
        <v>2.2604297548994403E-3</v>
      </c>
      <c r="K519" s="18">
        <v>2.830591821877654E-3</v>
      </c>
      <c r="L519" s="18">
        <v>1.9126713310687571</v>
      </c>
      <c r="M519" s="18">
        <v>0.03</v>
      </c>
      <c r="N519" s="18">
        <v>0.15509954503421489</v>
      </c>
      <c r="O519" s="18">
        <v>11.835457739966706</v>
      </c>
      <c r="P519" s="18">
        <v>14.820787867579066</v>
      </c>
      <c r="Q519" s="18">
        <v>10.014618087664138</v>
      </c>
      <c r="R519" s="18">
        <v>0.15707797662343059</v>
      </c>
      <c r="S519" s="2"/>
    </row>
    <row r="520" spans="1:19" ht="13.8">
      <c r="A520" s="8">
        <v>42101</v>
      </c>
      <c r="B520" s="9">
        <v>0.48728009259259258</v>
      </c>
      <c r="C520" s="18">
        <v>2</v>
      </c>
      <c r="D520" s="18">
        <v>954</v>
      </c>
      <c r="E520" s="18">
        <v>28</v>
      </c>
      <c r="F520" s="18">
        <v>113</v>
      </c>
      <c r="G520" s="17">
        <f t="shared" si="8"/>
        <v>0.16049382716049382</v>
      </c>
      <c r="H520" s="18">
        <v>0.82172446452370396</v>
      </c>
      <c r="I520" s="18">
        <v>3.364227379439258E-2</v>
      </c>
      <c r="J520" s="18">
        <v>2.6375920127721529E-3</v>
      </c>
      <c r="K520" s="18">
        <v>3.3028880303050223E-3</v>
      </c>
      <c r="L520" s="18">
        <v>2.5899360569063239</v>
      </c>
      <c r="M520" s="18">
        <v>0.03</v>
      </c>
      <c r="N520" s="18">
        <v>0.13019258314060131</v>
      </c>
      <c r="O520" s="18">
        <v>10.207244596857802</v>
      </c>
      <c r="P520" s="18">
        <v>12.781880532737857</v>
      </c>
      <c r="Q520" s="18">
        <v>10.022820320599727</v>
      </c>
      <c r="R520" s="18">
        <v>0.11609731013095331</v>
      </c>
      <c r="S520" s="2"/>
    </row>
    <row r="521" spans="1:19" ht="13.8">
      <c r="A521" s="8">
        <v>42102</v>
      </c>
      <c r="B521" s="9">
        <v>0.48729166666666668</v>
      </c>
      <c r="C521" s="18">
        <v>2</v>
      </c>
      <c r="D521" s="18">
        <v>1170</v>
      </c>
      <c r="E521" s="18">
        <v>28</v>
      </c>
      <c r="F521" s="18">
        <v>114</v>
      </c>
      <c r="G521" s="17">
        <f t="shared" si="8"/>
        <v>0.1728395061728395</v>
      </c>
      <c r="H521" s="18">
        <v>0.99845449642316197</v>
      </c>
      <c r="I521" s="18">
        <v>4.4311461558943249E-2</v>
      </c>
      <c r="J521" s="18">
        <v>3.4949461188813254E-3</v>
      </c>
      <c r="K521" s="18">
        <v>4.2144053113125374E-3</v>
      </c>
      <c r="L521" s="18">
        <v>3.1457525359440006</v>
      </c>
      <c r="M521" s="18">
        <v>0.04</v>
      </c>
      <c r="N521" s="18">
        <v>0.14112856245550856</v>
      </c>
      <c r="O521" s="18">
        <v>11.131131862149823</v>
      </c>
      <c r="P521" s="18">
        <v>13.42255349440978</v>
      </c>
      <c r="Q521" s="18">
        <v>10.01897742975587</v>
      </c>
      <c r="R521" s="18">
        <v>0.12739689235280932</v>
      </c>
      <c r="S521" s="2"/>
    </row>
    <row r="522" spans="1:19">
      <c r="A522" s="3">
        <v>42103</v>
      </c>
      <c r="B522" s="4">
        <v>0.48730324074074072</v>
      </c>
      <c r="C522" s="29">
        <v>2</v>
      </c>
      <c r="D522" s="17">
        <v>1170</v>
      </c>
      <c r="E522" s="17">
        <v>28</v>
      </c>
      <c r="F522" s="17">
        <v>114</v>
      </c>
      <c r="G522" s="17">
        <f t="shared" si="8"/>
        <v>0.1728395061728395</v>
      </c>
      <c r="H522" s="30">
        <v>0.95562700327260619</v>
      </c>
      <c r="I522" s="17">
        <v>4.4348383417404005E-2</v>
      </c>
      <c r="J522" s="17">
        <v>3.5933054049554084E-3</v>
      </c>
      <c r="K522" s="17">
        <v>4.3330125468885204E-3</v>
      </c>
      <c r="L522" s="17">
        <v>3.0095867147102839</v>
      </c>
      <c r="M522" s="17">
        <v>0.04</v>
      </c>
      <c r="N522" s="17">
        <v>0.14757626017722997</v>
      </c>
      <c r="O522" s="17">
        <v>11.957292069632494</v>
      </c>
      <c r="P522" s="17">
        <v>14.418784580090863</v>
      </c>
      <c r="Q522" s="17">
        <v>10.014875804057397</v>
      </c>
      <c r="R522" s="17">
        <v>0.13310632659436727</v>
      </c>
    </row>
    <row r="523" spans="1:19" ht="13.8">
      <c r="A523" s="8">
        <v>42104</v>
      </c>
      <c r="B523" s="9">
        <v>0.48731481481481481</v>
      </c>
      <c r="C523" s="18">
        <v>2</v>
      </c>
      <c r="D523" s="18">
        <v>1231</v>
      </c>
      <c r="E523" s="18">
        <v>28</v>
      </c>
      <c r="F523" s="18">
        <v>118</v>
      </c>
      <c r="G523" s="17">
        <f t="shared" si="8"/>
        <v>0.22222222222222221</v>
      </c>
      <c r="H523" s="18">
        <v>1.0421572421658245</v>
      </c>
      <c r="I523" s="18">
        <v>4.4832277813599823E-2</v>
      </c>
      <c r="J523" s="18">
        <v>3.8750948884447136E-3</v>
      </c>
      <c r="K523" s="18">
        <v>4.6728103736628761E-3</v>
      </c>
      <c r="L523" s="18">
        <v>3.282315515328623</v>
      </c>
      <c r="M523" s="18">
        <v>0.04</v>
      </c>
      <c r="N523" s="18">
        <v>0.13679955162136917</v>
      </c>
      <c r="O523" s="18">
        <v>11.824320982162716</v>
      </c>
      <c r="P523" s="18">
        <v>14.258440460833594</v>
      </c>
      <c r="Q523" s="18">
        <v>10.015535963702684</v>
      </c>
      <c r="R523" s="18">
        <v>0.12205451812209388</v>
      </c>
    </row>
    <row r="524" spans="1:19" ht="13.8">
      <c r="A524" s="8">
        <v>42105</v>
      </c>
      <c r="B524" s="9">
        <v>0.48732638888888885</v>
      </c>
      <c r="C524" s="18">
        <v>2</v>
      </c>
      <c r="D524" s="18">
        <v>1234</v>
      </c>
      <c r="E524" s="18">
        <v>28</v>
      </c>
      <c r="F524" s="18">
        <v>119</v>
      </c>
      <c r="G524" s="17">
        <f t="shared" si="8"/>
        <v>0.23456790123456789</v>
      </c>
      <c r="H524" s="18">
        <v>1.0669785745996625</v>
      </c>
      <c r="I524" s="18">
        <v>4.2425636546566961E-2</v>
      </c>
      <c r="J524" s="18">
        <v>3.8726443926852924E-3</v>
      </c>
      <c r="K524" s="18">
        <v>4.6698554261493629E-3</v>
      </c>
      <c r="L524" s="18">
        <v>3.3609616624200696</v>
      </c>
      <c r="M524" s="18">
        <v>0.04</v>
      </c>
      <c r="N524" s="18">
        <v>0.12644445486518172</v>
      </c>
      <c r="O524" s="18">
        <v>11.54194607268464</v>
      </c>
      <c r="P524" s="18">
        <v>13.917936694021101</v>
      </c>
      <c r="Q524" s="18">
        <v>10.016937866354043</v>
      </c>
      <c r="R524" s="18">
        <v>0.11921513986138503</v>
      </c>
    </row>
    <row r="525" spans="1:19" ht="13.8">
      <c r="A525" s="8">
        <v>42106</v>
      </c>
      <c r="B525" s="9">
        <v>0.487337962962963</v>
      </c>
      <c r="C525" s="18">
        <v>2</v>
      </c>
      <c r="D525" s="18">
        <v>1309</v>
      </c>
      <c r="E525" s="18">
        <v>27</v>
      </c>
      <c r="F525" s="18">
        <v>120</v>
      </c>
      <c r="G525" s="17">
        <f t="shared" si="8"/>
        <v>0.24691358024691357</v>
      </c>
      <c r="H525" s="18">
        <v>1.1500460953909302</v>
      </c>
      <c r="I525" s="18">
        <v>4.3459864657571068E-2</v>
      </c>
      <c r="J525" s="18">
        <v>4.2107070739747978E-3</v>
      </c>
      <c r="K525" s="18">
        <v>5.0775106835182753E-3</v>
      </c>
      <c r="L525" s="18">
        <v>3.622441193355753</v>
      </c>
      <c r="M525" s="18">
        <v>0.05</v>
      </c>
      <c r="N525" s="18">
        <v>0.12017115676054488</v>
      </c>
      <c r="O525" s="18">
        <v>11.64305374271823</v>
      </c>
      <c r="P525" s="18">
        <v>14.03985808768779</v>
      </c>
      <c r="Q525" s="18">
        <v>10.016435898558978</v>
      </c>
      <c r="R525" s="18">
        <v>0.13825532788401135</v>
      </c>
      <c r="S525" s="2"/>
    </row>
    <row r="526" spans="1:19" ht="13.8">
      <c r="A526" s="8">
        <v>42107</v>
      </c>
      <c r="B526" s="9">
        <v>0.48734953703703704</v>
      </c>
      <c r="C526" s="18">
        <v>2</v>
      </c>
      <c r="D526" s="18">
        <v>1319</v>
      </c>
      <c r="E526" s="18">
        <v>27</v>
      </c>
      <c r="F526" s="18">
        <v>110</v>
      </c>
      <c r="G526" s="17">
        <f t="shared" si="8"/>
        <v>0.12345679012345678</v>
      </c>
      <c r="H526" s="18">
        <v>1.0573077686366879</v>
      </c>
      <c r="I526" s="18">
        <v>3.7890984626537068E-2</v>
      </c>
      <c r="J526" s="18">
        <v>3.8796572141643476E-3</v>
      </c>
      <c r="K526" s="18">
        <v>4.678311886158559E-3</v>
      </c>
      <c r="L526" s="18">
        <v>3.3302897326754426</v>
      </c>
      <c r="M526" s="18">
        <v>0.04</v>
      </c>
      <c r="N526" s="18">
        <v>0.11396240024581888</v>
      </c>
      <c r="O526" s="18">
        <v>11.668608050568455</v>
      </c>
      <c r="P526" s="18">
        <v>14.070672929195382</v>
      </c>
      <c r="Q526" s="18">
        <v>10.016309029454369</v>
      </c>
      <c r="R526" s="18">
        <v>0.12030555697515968</v>
      </c>
    </row>
    <row r="527" spans="1:19" ht="13.8">
      <c r="A527" s="8">
        <v>42108</v>
      </c>
      <c r="B527" s="9">
        <v>0.48736111111111113</v>
      </c>
      <c r="C527" s="18">
        <v>2</v>
      </c>
      <c r="D527" s="18">
        <v>1197</v>
      </c>
      <c r="E527" s="18">
        <v>27</v>
      </c>
      <c r="F527" s="18">
        <v>105</v>
      </c>
      <c r="G527" s="17">
        <f t="shared" si="8"/>
        <v>6.1728395061728392E-2</v>
      </c>
      <c r="H527" s="18">
        <v>0.87861162168174489</v>
      </c>
      <c r="I527" s="18">
        <v>3.1046150728813889E-2</v>
      </c>
      <c r="J527" s="18">
        <v>3.3557937804816057E-3</v>
      </c>
      <c r="K527" s="18">
        <v>4.4512682359532062E-3</v>
      </c>
      <c r="L527" s="18">
        <v>2.766145260913778</v>
      </c>
      <c r="M527" s="18">
        <v>0.04</v>
      </c>
      <c r="N527" s="18">
        <v>0.11236678059033173</v>
      </c>
      <c r="O527" s="18">
        <v>12.145780864479576</v>
      </c>
      <c r="P527" s="18">
        <v>16.11068262816412</v>
      </c>
      <c r="Q527" s="18">
        <v>10.011638490359134</v>
      </c>
      <c r="R527" s="18">
        <v>0.14477386465310726</v>
      </c>
      <c r="S527" s="2"/>
    </row>
    <row r="528" spans="1:19" ht="13.8">
      <c r="A528" s="8">
        <v>42109</v>
      </c>
      <c r="B528" s="9">
        <v>0.48737268518518517</v>
      </c>
      <c r="C528" s="18">
        <v>2</v>
      </c>
      <c r="D528" s="18">
        <v>1197</v>
      </c>
      <c r="E528" s="18">
        <v>27</v>
      </c>
      <c r="F528" s="18">
        <v>105</v>
      </c>
      <c r="G528" s="17">
        <f t="shared" si="8"/>
        <v>6.1728395061728392E-2</v>
      </c>
      <c r="H528" s="18">
        <v>0.88395022311061955</v>
      </c>
      <c r="I528" s="18">
        <v>3.2825803085613114E-2</v>
      </c>
      <c r="J528" s="18">
        <v>3.300775799618641E-3</v>
      </c>
      <c r="K528" s="18">
        <v>4.3782900356698603E-3</v>
      </c>
      <c r="L528" s="18">
        <v>2.7833415226758396</v>
      </c>
      <c r="M528" s="18">
        <v>0.04</v>
      </c>
      <c r="N528" s="18">
        <v>0.11809042079871346</v>
      </c>
      <c r="O528" s="18">
        <v>11.874500134012328</v>
      </c>
      <c r="P528" s="18">
        <v>15.750844277673544</v>
      </c>
      <c r="Q528" s="18">
        <v>10.013036719378183</v>
      </c>
      <c r="R528" s="18">
        <v>0.14389950550878691</v>
      </c>
      <c r="S528" s="2"/>
    </row>
    <row r="529" spans="1:19" ht="13.8">
      <c r="A529" s="8">
        <v>42110</v>
      </c>
      <c r="B529" s="9">
        <v>0.48738425925925927</v>
      </c>
      <c r="C529" s="18">
        <v>2</v>
      </c>
      <c r="D529" s="18">
        <v>816</v>
      </c>
      <c r="E529" s="18">
        <v>27</v>
      </c>
      <c r="F529" s="18">
        <v>109</v>
      </c>
      <c r="G529" s="17">
        <f t="shared" si="8"/>
        <v>0.1111111111111111</v>
      </c>
      <c r="H529" s="18">
        <v>0.65688397493370321</v>
      </c>
      <c r="I529" s="18">
        <v>2.606130711911861E-2</v>
      </c>
      <c r="J529" s="18">
        <v>2.3643895540214604E-3</v>
      </c>
      <c r="K529" s="18">
        <v>2.7492901790947218E-3</v>
      </c>
      <c r="L529" s="18">
        <v>2.0694299933785838</v>
      </c>
      <c r="M529" s="18">
        <v>0.02</v>
      </c>
      <c r="N529" s="18">
        <v>0.1261637668161435</v>
      </c>
      <c r="O529" s="18">
        <v>11.446098654708518</v>
      </c>
      <c r="P529" s="18">
        <v>13.309417040358746</v>
      </c>
      <c r="Q529" s="18">
        <v>10.018188340807173</v>
      </c>
      <c r="R529" s="18">
        <v>9.6820751345652642E-2</v>
      </c>
      <c r="S529" s="2"/>
    </row>
    <row r="530" spans="1:19" ht="13.8">
      <c r="A530" s="8">
        <v>42111</v>
      </c>
      <c r="B530" s="9">
        <v>0.48739583333333331</v>
      </c>
      <c r="C530" s="18">
        <v>2</v>
      </c>
      <c r="D530" s="18">
        <v>901</v>
      </c>
      <c r="E530" s="18">
        <v>27</v>
      </c>
      <c r="F530" s="18">
        <v>113</v>
      </c>
      <c r="G530" s="17">
        <f t="shared" si="8"/>
        <v>0.16049382716049382</v>
      </c>
      <c r="H530" s="18">
        <v>0.79998512697151258</v>
      </c>
      <c r="I530" s="18">
        <v>3.3340706493045734E-2</v>
      </c>
      <c r="J530" s="18">
        <v>2.7101141383761179E-3</v>
      </c>
      <c r="K530" s="18">
        <v>3.466425060713639E-3</v>
      </c>
      <c r="L530" s="18">
        <v>2.5205862227189173</v>
      </c>
      <c r="M530" s="18">
        <v>0.03</v>
      </c>
      <c r="N530" s="18">
        <v>0.13253177224588691</v>
      </c>
      <c r="O530" s="18">
        <v>10.772903982179841</v>
      </c>
      <c r="P530" s="18">
        <v>13.779295791160262</v>
      </c>
      <c r="Q530" s="18">
        <v>10.01951651100082</v>
      </c>
      <c r="R530" s="18">
        <v>0.11925221705202675</v>
      </c>
      <c r="S530" s="2"/>
    </row>
    <row r="531" spans="1:19" ht="13.8">
      <c r="A531" s="8">
        <v>42112</v>
      </c>
      <c r="B531" s="9">
        <v>0.48740740740740746</v>
      </c>
      <c r="C531" s="18">
        <v>2</v>
      </c>
      <c r="D531" s="18">
        <v>1091</v>
      </c>
      <c r="E531" s="18">
        <v>27</v>
      </c>
      <c r="F531" s="18">
        <v>120</v>
      </c>
      <c r="G531" s="17">
        <f t="shared" si="8"/>
        <v>0.24691358024691357</v>
      </c>
      <c r="H531" s="18">
        <v>1.2609746941901359</v>
      </c>
      <c r="I531" s="18">
        <v>4.3490361222002963E-2</v>
      </c>
      <c r="J531" s="18">
        <v>3.3332735954733949E-3</v>
      </c>
      <c r="K531" s="18">
        <v>4.6510794355442723E-3</v>
      </c>
      <c r="L531" s="18">
        <v>3.9772266173231556</v>
      </c>
      <c r="M531" s="18">
        <v>0.03</v>
      </c>
      <c r="N531" s="18">
        <v>0.10967654570958106</v>
      </c>
      <c r="O531" s="18">
        <v>8.4060450082332139</v>
      </c>
      <c r="P531" s="18">
        <v>11.729365127767277</v>
      </c>
      <c r="Q531" s="18">
        <v>10.030003537232423</v>
      </c>
      <c r="R531" s="18">
        <v>7.5655760928073884E-2</v>
      </c>
      <c r="S531" s="2"/>
    </row>
    <row r="532" spans="1:19" ht="13.8">
      <c r="A532" s="8">
        <v>42113</v>
      </c>
      <c r="B532" s="9">
        <v>0.48741898148148149</v>
      </c>
      <c r="C532" s="18">
        <v>2</v>
      </c>
      <c r="D532" s="18">
        <v>1091</v>
      </c>
      <c r="E532" s="18">
        <v>27</v>
      </c>
      <c r="F532" s="18">
        <v>109</v>
      </c>
      <c r="G532" s="17">
        <f t="shared" si="8"/>
        <v>0.1111111111111111</v>
      </c>
      <c r="H532" s="18">
        <v>1.19</v>
      </c>
      <c r="I532" s="18">
        <v>4.3400000000000001E-2</v>
      </c>
      <c r="J532" s="18">
        <v>6.96E-3</v>
      </c>
      <c r="K532" s="18">
        <v>2.7399999999999998E-3</v>
      </c>
      <c r="L532" s="18">
        <v>3.74776</v>
      </c>
      <c r="M532" s="18">
        <v>0.03</v>
      </c>
      <c r="N532" s="18">
        <v>0.11597647058823532</v>
      </c>
      <c r="O532" s="18">
        <v>18.598991596638655</v>
      </c>
      <c r="P532" s="18">
        <v>7.3220168067226883</v>
      </c>
      <c r="Q532" s="18">
        <v>10.015022521008405</v>
      </c>
      <c r="R532" s="18">
        <v>8.0168067226890766E-2</v>
      </c>
      <c r="S532" s="2"/>
    </row>
    <row r="533" spans="1:19" ht="13.8">
      <c r="A533" s="6">
        <v>42114</v>
      </c>
      <c r="B533" s="7">
        <v>0.48743055555555559</v>
      </c>
      <c r="C533" s="28">
        <v>2</v>
      </c>
      <c r="D533" s="17">
        <v>1072</v>
      </c>
      <c r="E533" s="17">
        <v>27</v>
      </c>
      <c r="F533" s="17">
        <v>104</v>
      </c>
      <c r="G533" s="17">
        <f t="shared" si="8"/>
        <v>4.9382716049382713E-2</v>
      </c>
      <c r="H533" s="17">
        <v>0.90303378831250081</v>
      </c>
      <c r="I533" s="17">
        <v>4.7906336772737278E-2</v>
      </c>
      <c r="J533" s="17">
        <v>3.4878895491549664E-3</v>
      </c>
      <c r="K533" s="17">
        <v>4.8668226267278604E-3</v>
      </c>
      <c r="L533" s="17">
        <v>2.8424561674674864</v>
      </c>
      <c r="M533" s="17">
        <v>0.04</v>
      </c>
      <c r="N533" s="17">
        <v>0.16870038852254501</v>
      </c>
      <c r="O533" s="17">
        <v>12.282473712350738</v>
      </c>
      <c r="P533" s="17">
        <v>17.138335412582428</v>
      </c>
      <c r="Q533" s="17">
        <v>10.009603992158262</v>
      </c>
      <c r="R533" s="17">
        <v>0.1408585167535078</v>
      </c>
      <c r="S533" s="2"/>
    </row>
    <row r="534" spans="1:19">
      <c r="A534" s="5">
        <v>42115</v>
      </c>
      <c r="B534" s="4">
        <v>0.48744212962962963</v>
      </c>
      <c r="C534" s="29">
        <v>2</v>
      </c>
      <c r="D534" s="17">
        <v>1040</v>
      </c>
      <c r="E534" s="17">
        <v>27</v>
      </c>
      <c r="F534" s="17">
        <v>103</v>
      </c>
      <c r="G534" s="17">
        <f t="shared" si="8"/>
        <v>3.7037037037037035E-2</v>
      </c>
      <c r="H534" s="30">
        <v>0.72538753902527475</v>
      </c>
      <c r="I534" s="17">
        <v>4.1073429698805473E-2</v>
      </c>
      <c r="J534" s="17">
        <v>3.2676364052703711E-3</v>
      </c>
      <c r="K534" s="17">
        <v>4.5594926585167967E-3</v>
      </c>
      <c r="L534" s="17">
        <v>2.2808319227485212</v>
      </c>
      <c r="M534" s="17">
        <v>0.03</v>
      </c>
      <c r="N534" s="17">
        <v>0.18006031178549156</v>
      </c>
      <c r="O534" s="17">
        <v>14.324872167948451</v>
      </c>
      <c r="P534" s="17">
        <v>19.988193722718769</v>
      </c>
      <c r="Q534" s="17">
        <v>9.9988559551028882</v>
      </c>
      <c r="R534" s="17">
        <v>0.13151590683263167</v>
      </c>
    </row>
    <row r="535" spans="1:19" ht="13.8">
      <c r="A535" s="8">
        <v>42116</v>
      </c>
      <c r="B535" s="9">
        <v>0.48745370370370367</v>
      </c>
      <c r="C535" s="18">
        <v>2</v>
      </c>
      <c r="D535" s="18">
        <v>805</v>
      </c>
      <c r="E535" s="18">
        <v>27</v>
      </c>
      <c r="F535" s="18">
        <v>105</v>
      </c>
      <c r="G535" s="17">
        <f t="shared" si="8"/>
        <v>6.1728395061728392E-2</v>
      </c>
      <c r="H535" s="18">
        <v>0.56655623464137461</v>
      </c>
      <c r="I535" s="18">
        <v>2.8087663394632836E-2</v>
      </c>
      <c r="J535" s="18">
        <v>2.3338541564622453E-3</v>
      </c>
      <c r="K535" s="18">
        <v>3.2565406834356909E-3</v>
      </c>
      <c r="L535" s="18">
        <v>1.7825683407663457</v>
      </c>
      <c r="M535" s="18">
        <v>0.02</v>
      </c>
      <c r="N535" s="18">
        <v>0.1576520813533549</v>
      </c>
      <c r="O535" s="18">
        <v>13.099593233225624</v>
      </c>
      <c r="P535" s="18">
        <v>18.278502185896219</v>
      </c>
      <c r="Q535" s="18">
        <v>10.005303934613192</v>
      </c>
      <c r="R535" s="18">
        <v>0.11225717080010297</v>
      </c>
    </row>
    <row r="536" spans="1:19" ht="13.8">
      <c r="A536" s="8">
        <v>42117</v>
      </c>
      <c r="B536" s="9">
        <v>0.48746527777777776</v>
      </c>
      <c r="C536" s="18">
        <v>2</v>
      </c>
      <c r="D536" s="18">
        <v>801</v>
      </c>
      <c r="E536" s="18">
        <v>27</v>
      </c>
      <c r="F536" s="18">
        <v>106</v>
      </c>
      <c r="G536" s="17">
        <f t="shared" si="8"/>
        <v>7.407407407407407E-2</v>
      </c>
      <c r="H536" s="18">
        <v>0.6637277511540487</v>
      </c>
      <c r="I536" s="18">
        <v>2.833580416562546E-2</v>
      </c>
      <c r="J536" s="18">
        <v>2.2139070873077905E-3</v>
      </c>
      <c r="K536" s="18">
        <v>2.831741623300662E-3</v>
      </c>
      <c r="L536" s="18">
        <v>2.0914434560663464</v>
      </c>
      <c r="M536" s="18">
        <v>0.02</v>
      </c>
      <c r="N536" s="18">
        <v>0.13576026780561007</v>
      </c>
      <c r="O536" s="18">
        <v>10.607096848666743</v>
      </c>
      <c r="P536" s="18">
        <v>13.56721689945746</v>
      </c>
      <c r="Q536" s="18">
        <v>10.020358767170727</v>
      </c>
      <c r="R536" s="18">
        <v>9.5822420999297178E-2</v>
      </c>
    </row>
    <row r="537" spans="1:19" ht="13.8">
      <c r="A537" s="8">
        <v>42118</v>
      </c>
      <c r="B537" s="9">
        <v>0.4874768518518518</v>
      </c>
      <c r="C537" s="18">
        <v>2</v>
      </c>
      <c r="D537" s="18">
        <v>801</v>
      </c>
      <c r="E537" s="18">
        <v>27</v>
      </c>
      <c r="F537" s="18">
        <v>112</v>
      </c>
      <c r="G537" s="17">
        <f t="shared" si="8"/>
        <v>0.14814814814814814</v>
      </c>
      <c r="H537" s="18">
        <v>0.71648597923700119</v>
      </c>
      <c r="I537" s="18">
        <v>3.2284787535175372E-2</v>
      </c>
      <c r="J537" s="18">
        <v>2.5185567754997615E-3</v>
      </c>
      <c r="K537" s="18">
        <v>3.1103267315714779E-3</v>
      </c>
      <c r="L537" s="18">
        <v>2.257208542340444</v>
      </c>
      <c r="M537" s="18">
        <v>0.03</v>
      </c>
      <c r="N537" s="18">
        <v>0.14329048625792812</v>
      </c>
      <c r="O537" s="18">
        <v>11.178181818181816</v>
      </c>
      <c r="P537" s="18">
        <v>13.804651162790698</v>
      </c>
      <c r="Q537" s="18">
        <v>10.018232558139536</v>
      </c>
      <c r="R537" s="18">
        <v>0.13314984907533456</v>
      </c>
    </row>
    <row r="538" spans="1:19" ht="13.8">
      <c r="A538" s="8">
        <v>42119</v>
      </c>
      <c r="B538" s="9">
        <v>0.48748842592592595</v>
      </c>
      <c r="C538" s="18">
        <v>2</v>
      </c>
      <c r="D538" s="18">
        <v>818</v>
      </c>
      <c r="E538" s="18">
        <v>27</v>
      </c>
      <c r="F538" s="18">
        <v>112</v>
      </c>
      <c r="G538" s="17">
        <f t="shared" si="8"/>
        <v>0.14814814814814814</v>
      </c>
      <c r="H538" s="18">
        <v>0.73227376497515828</v>
      </c>
      <c r="I538" s="18">
        <v>3.358425264075425E-2</v>
      </c>
      <c r="J538" s="18">
        <v>2.6465851265811777E-3</v>
      </c>
      <c r="K538" s="18">
        <v>3.2684371250481258E-3</v>
      </c>
      <c r="L538" s="18">
        <v>2.3065827711053921</v>
      </c>
      <c r="M538" s="18">
        <v>0.03</v>
      </c>
      <c r="N538" s="18">
        <v>0.14584425730617503</v>
      </c>
      <c r="O538" s="18">
        <v>11.49316158119314</v>
      </c>
      <c r="P538" s="18">
        <v>14.193639803558488</v>
      </c>
      <c r="Q538" s="18">
        <v>10.016654375654136</v>
      </c>
      <c r="R538" s="18">
        <v>0.13027914499058471</v>
      </c>
    </row>
    <row r="539" spans="1:19" ht="13.8">
      <c r="A539" s="8">
        <v>42120</v>
      </c>
      <c r="B539" s="9">
        <v>0.48749999999999999</v>
      </c>
      <c r="C539" s="18">
        <v>2</v>
      </c>
      <c r="D539" s="18">
        <v>1112</v>
      </c>
      <c r="E539" s="18">
        <v>27</v>
      </c>
      <c r="F539" s="18">
        <v>123</v>
      </c>
      <c r="G539" s="17">
        <f t="shared" si="8"/>
        <v>0.2839506172839506</v>
      </c>
      <c r="H539" s="18">
        <v>1.1559380140623314</v>
      </c>
      <c r="I539" s="18">
        <v>4.7458556274901927E-2</v>
      </c>
      <c r="J539" s="18">
        <v>3.8809639763133781E-3</v>
      </c>
      <c r="K539" s="18">
        <v>4.7928504599218935E-3</v>
      </c>
      <c r="L539" s="18">
        <v>3.64256634954064</v>
      </c>
      <c r="M539" s="18">
        <v>0.04</v>
      </c>
      <c r="N539" s="18">
        <v>0.13055908458604443</v>
      </c>
      <c r="O539" s="18">
        <v>10.676580659636526</v>
      </c>
      <c r="P539" s="18">
        <v>13.185191833071569</v>
      </c>
      <c r="Q539" s="18">
        <v>10.020745793134395</v>
      </c>
      <c r="R539" s="18">
        <v>0.11004050256378282</v>
      </c>
    </row>
    <row r="540" spans="1:19" ht="13.8">
      <c r="A540" s="8">
        <v>42121</v>
      </c>
      <c r="B540" s="9">
        <v>0.48751157407407408</v>
      </c>
      <c r="C540" s="18">
        <v>2</v>
      </c>
      <c r="D540" s="18">
        <v>1320</v>
      </c>
      <c r="E540" s="18">
        <v>27</v>
      </c>
      <c r="F540" s="18">
        <v>129</v>
      </c>
      <c r="G540" s="17">
        <f t="shared" si="8"/>
        <v>0.35802469135802467</v>
      </c>
      <c r="H540" s="18">
        <v>1.4534494869923715</v>
      </c>
      <c r="I540" s="18">
        <v>5.4890394376331489E-2</v>
      </c>
      <c r="J540" s="18">
        <v>4.8707266624411424E-3</v>
      </c>
      <c r="K540" s="18">
        <v>6.0151716601117549E-3</v>
      </c>
      <c r="L540" s="18">
        <v>4.5801235640565228</v>
      </c>
      <c r="M540" s="18">
        <v>0.05</v>
      </c>
      <c r="N540" s="18">
        <v>0.12009461331740817</v>
      </c>
      <c r="O540" s="18">
        <v>10.656655718124814</v>
      </c>
      <c r="P540" s="18">
        <v>13.160585249328156</v>
      </c>
      <c r="Q540" s="18">
        <v>10.02084562555987</v>
      </c>
      <c r="R540" s="18">
        <v>0.10939492663692037</v>
      </c>
    </row>
    <row r="541" spans="1:19" ht="13.8">
      <c r="A541" s="8">
        <v>42122</v>
      </c>
      <c r="B541" s="9">
        <v>0.48752314814814812</v>
      </c>
      <c r="C541" s="18">
        <v>2</v>
      </c>
      <c r="D541" s="18">
        <v>1320</v>
      </c>
      <c r="E541" s="18">
        <v>27</v>
      </c>
      <c r="F541" s="18">
        <v>128</v>
      </c>
      <c r="G541" s="17">
        <f t="shared" si="8"/>
        <v>0.34567901234567899</v>
      </c>
      <c r="H541" s="18">
        <v>1.4363986786920711</v>
      </c>
      <c r="I541" s="18">
        <v>4.8391356011464062E-2</v>
      </c>
      <c r="J541" s="18">
        <v>4.8406883480102431E-3</v>
      </c>
      <c r="K541" s="18">
        <v>5.9780754257704677E-3</v>
      </c>
      <c r="L541" s="18">
        <v>4.526257108083354</v>
      </c>
      <c r="M541" s="18">
        <v>0.05</v>
      </c>
      <c r="N541" s="18">
        <v>0.10713217326026574</v>
      </c>
      <c r="O541" s="18">
        <v>10.716654905787854</v>
      </c>
      <c r="P541" s="18">
        <v>13.234682080924854</v>
      </c>
      <c r="Q541" s="18">
        <v>10.020545004128817</v>
      </c>
      <c r="R541" s="18">
        <v>0.11069350199122939</v>
      </c>
    </row>
    <row r="542" spans="1:19" ht="13.8">
      <c r="A542" s="8">
        <v>42123</v>
      </c>
      <c r="B542" s="9">
        <v>0.48753472222222222</v>
      </c>
      <c r="C542" s="18">
        <v>2</v>
      </c>
      <c r="D542" s="18">
        <v>1389</v>
      </c>
      <c r="E542" s="18">
        <v>27</v>
      </c>
      <c r="F542" s="18">
        <v>114</v>
      </c>
      <c r="G542" s="17">
        <f t="shared" si="8"/>
        <v>0.1728395061728395</v>
      </c>
      <c r="H542" s="18">
        <v>1.2467476429035853</v>
      </c>
      <c r="I542" s="18">
        <v>4.2951455076653607E-2</v>
      </c>
      <c r="J542" s="18">
        <v>4.6949916269799306E-3</v>
      </c>
      <c r="K542" s="18">
        <v>5.7981452329984706E-3</v>
      </c>
      <c r="L542" s="18">
        <v>3.9261726292018215</v>
      </c>
      <c r="M542" s="18">
        <v>0.05</v>
      </c>
      <c r="N542" s="18">
        <v>0.1095535475211811</v>
      </c>
      <c r="O542" s="18">
        <v>11.975216844224478</v>
      </c>
      <c r="P542" s="18">
        <v>14.788960657662948</v>
      </c>
      <c r="Q542" s="18">
        <v>10.014239073903196</v>
      </c>
      <c r="R542" s="18">
        <v>0.12753182322422563</v>
      </c>
    </row>
    <row r="543" spans="1:19" ht="13.8">
      <c r="A543" s="8">
        <v>42124</v>
      </c>
      <c r="B543" s="9">
        <v>0.48754629629629626</v>
      </c>
      <c r="C543" s="18">
        <v>2</v>
      </c>
      <c r="D543" s="18">
        <v>1391</v>
      </c>
      <c r="E543" s="18">
        <v>27</v>
      </c>
      <c r="F543" s="18">
        <v>111</v>
      </c>
      <c r="G543" s="17">
        <f t="shared" si="8"/>
        <v>0.13580246913580246</v>
      </c>
      <c r="H543" s="18">
        <v>1.1269711553498225</v>
      </c>
      <c r="I543" s="18">
        <v>3.9218720037818025E-2</v>
      </c>
      <c r="J543" s="18">
        <v>4.6325418099042422E-3</v>
      </c>
      <c r="K543" s="18">
        <v>5.7210219625120542E-3</v>
      </c>
      <c r="L543" s="18">
        <v>3.5470336167574743</v>
      </c>
      <c r="M543" s="18">
        <v>0.05</v>
      </c>
      <c r="N543" s="18">
        <v>0.1106643494185514</v>
      </c>
      <c r="O543" s="18">
        <v>13.071748008424137</v>
      </c>
      <c r="P543" s="18">
        <v>16.143137075359398</v>
      </c>
      <c r="Q543" s="18">
        <v>10.008744986722828</v>
      </c>
      <c r="R543" s="18">
        <v>0.14108613094950503</v>
      </c>
    </row>
    <row r="544" spans="1:19" ht="13.8">
      <c r="A544" s="8">
        <v>42125</v>
      </c>
      <c r="B544" s="9">
        <v>0.48755787037037041</v>
      </c>
      <c r="C544" s="18">
        <v>2</v>
      </c>
      <c r="D544" s="18">
        <v>1192</v>
      </c>
      <c r="E544" s="18">
        <v>27</v>
      </c>
      <c r="F544" s="18">
        <v>111</v>
      </c>
      <c r="G544" s="17">
        <f t="shared" si="8"/>
        <v>0.13580246913580246</v>
      </c>
      <c r="H544" s="18">
        <v>1.1115776762827223</v>
      </c>
      <c r="I544" s="18">
        <v>3.0718102152624001E-2</v>
      </c>
      <c r="J544" s="18">
        <v>3.3640708560814347E-3</v>
      </c>
      <c r="K544" s="18">
        <v>4.6940523573229323E-3</v>
      </c>
      <c r="L544" s="18">
        <v>3.5037747952874745</v>
      </c>
      <c r="M544" s="18">
        <v>0.04</v>
      </c>
      <c r="N544" s="18">
        <v>8.787830749895266E-2</v>
      </c>
      <c r="O544" s="18">
        <v>9.6239296187683259</v>
      </c>
      <c r="P544" s="18">
        <v>13.42873900293255</v>
      </c>
      <c r="Q544" s="18">
        <v>10.023594470046083</v>
      </c>
      <c r="R544" s="18">
        <v>0.11443194903425494</v>
      </c>
    </row>
    <row r="545" spans="1:19" ht="13.8">
      <c r="A545" s="8">
        <v>42126</v>
      </c>
      <c r="B545" s="9">
        <v>0.48756944444444444</v>
      </c>
      <c r="C545" s="18">
        <v>2</v>
      </c>
      <c r="D545" s="18">
        <v>1120</v>
      </c>
      <c r="E545" s="18">
        <v>27</v>
      </c>
      <c r="F545" s="18">
        <v>122</v>
      </c>
      <c r="G545" s="17">
        <f t="shared" si="8"/>
        <v>0.27160493827160492</v>
      </c>
      <c r="H545" s="18">
        <v>1.3978967034421477</v>
      </c>
      <c r="I545" s="18">
        <v>4.0245834232883831E-2</v>
      </c>
      <c r="J545" s="18">
        <v>3.5307834028708417E-3</v>
      </c>
      <c r="K545" s="18">
        <v>4.7567891875084315E-3</v>
      </c>
      <c r="L545" s="18">
        <v>4.4102231181328166</v>
      </c>
      <c r="M545" s="18">
        <v>0.04</v>
      </c>
      <c r="N545" s="18">
        <v>9.1553082960587409E-2</v>
      </c>
      <c r="O545" s="18">
        <v>8.031989197400625</v>
      </c>
      <c r="P545" s="18">
        <v>10.820963794413032</v>
      </c>
      <c r="Q545" s="18">
        <v>10.03257928939151</v>
      </c>
      <c r="R545" s="18">
        <v>9.0993847890753113E-2</v>
      </c>
    </row>
    <row r="546" spans="1:19" s="2" customFormat="1" ht="13.8">
      <c r="A546" s="8">
        <v>42127</v>
      </c>
      <c r="B546" s="9">
        <v>0.48758101851851854</v>
      </c>
      <c r="C546" s="18">
        <v>2</v>
      </c>
      <c r="D546" s="18">
        <v>1120</v>
      </c>
      <c r="E546" s="18">
        <v>27</v>
      </c>
      <c r="F546" s="18">
        <v>122</v>
      </c>
      <c r="G546" s="17">
        <f t="shared" si="8"/>
        <v>0.27160493827160492</v>
      </c>
      <c r="H546" s="18">
        <v>1.5137105494689815</v>
      </c>
      <c r="I546" s="18">
        <v>4.7852941595026052E-2</v>
      </c>
      <c r="J546" s="18">
        <v>3.7546478430124891E-3</v>
      </c>
      <c r="K546" s="18">
        <v>5.0583868293993441E-3</v>
      </c>
      <c r="L546" s="18">
        <v>4.7759602314245466</v>
      </c>
      <c r="M546" s="18">
        <v>0.04</v>
      </c>
      <c r="N546" s="18">
        <v>0.10052936099676771</v>
      </c>
      <c r="O546" s="18">
        <v>7.8877564439041929</v>
      </c>
      <c r="P546" s="18">
        <v>10.62664861728873</v>
      </c>
      <c r="Q546" s="18">
        <v>10.03332740282344</v>
      </c>
      <c r="R546" s="18">
        <v>8.4031917492166847E-2</v>
      </c>
      <c r="S546" s="1"/>
    </row>
    <row r="547" spans="1:19" s="2" customFormat="1" ht="13.8">
      <c r="A547" s="8">
        <v>42128</v>
      </c>
      <c r="B547" s="9">
        <v>0.48759259259259258</v>
      </c>
      <c r="C547" s="18">
        <v>2</v>
      </c>
      <c r="D547" s="18">
        <v>1134</v>
      </c>
      <c r="E547" s="18">
        <v>27</v>
      </c>
      <c r="F547" s="18">
        <v>106</v>
      </c>
      <c r="G547" s="17">
        <f t="shared" si="8"/>
        <v>7.407407407407407E-2</v>
      </c>
      <c r="H547" s="18">
        <v>1.1809956747285086</v>
      </c>
      <c r="I547" s="18">
        <v>4.7705690007502077E-2</v>
      </c>
      <c r="J547" s="18">
        <v>3.694968660829509E-3</v>
      </c>
      <c r="K547" s="18">
        <v>4.9779850442610869E-3</v>
      </c>
      <c r="L547" s="18">
        <v>3.7222290551195099</v>
      </c>
      <c r="M547" s="18">
        <v>0.04</v>
      </c>
      <c r="N547" s="18">
        <v>0.12845440289925775</v>
      </c>
      <c r="O547" s="18">
        <v>9.9492323239363003</v>
      </c>
      <c r="P547" s="18">
        <v>13.403937693835593</v>
      </c>
      <c r="Q547" s="18">
        <v>10.022634839878732</v>
      </c>
      <c r="R547" s="18">
        <v>0.10770572892169243</v>
      </c>
    </row>
    <row r="548" spans="1:19" ht="13.8">
      <c r="A548" s="8">
        <v>42129</v>
      </c>
      <c r="B548" s="9">
        <v>0.48760416666666667</v>
      </c>
      <c r="C548" s="18">
        <v>2</v>
      </c>
      <c r="D548" s="18">
        <v>1114</v>
      </c>
      <c r="E548" s="18">
        <v>27</v>
      </c>
      <c r="F548" s="18">
        <v>107</v>
      </c>
      <c r="G548" s="17">
        <f t="shared" si="8"/>
        <v>8.6419753086419748E-2</v>
      </c>
      <c r="H548" s="18">
        <v>0.83246666730070784</v>
      </c>
      <c r="I548" s="18">
        <v>5.2044763436269868E-2</v>
      </c>
      <c r="J548" s="18">
        <v>4.2115392605469506E-3</v>
      </c>
      <c r="K548" s="18">
        <v>5.6739261890287711E-3</v>
      </c>
      <c r="L548" s="18">
        <v>2.6154097861808814</v>
      </c>
      <c r="M548" s="18">
        <v>0.04</v>
      </c>
      <c r="N548" s="18">
        <v>0.19880957908378882</v>
      </c>
      <c r="O548" s="18">
        <v>16.087965289908151</v>
      </c>
      <c r="P548" s="18">
        <v>21.674243534118435</v>
      </c>
      <c r="Q548" s="18">
        <v>9.9907941623936427</v>
      </c>
      <c r="R548" s="18">
        <v>0.152798910750924</v>
      </c>
    </row>
    <row r="549" spans="1:19" s="2" customFormat="1" ht="13.8">
      <c r="A549" s="8">
        <v>42130</v>
      </c>
      <c r="B549" s="9">
        <v>0.48761574074074071</v>
      </c>
      <c r="C549" s="18">
        <v>2</v>
      </c>
      <c r="D549" s="18">
        <v>841</v>
      </c>
      <c r="E549" s="18">
        <v>27</v>
      </c>
      <c r="F549" s="18">
        <v>108</v>
      </c>
      <c r="G549" s="17">
        <f t="shared" si="8"/>
        <v>9.8765432098765427E-2</v>
      </c>
      <c r="H549" s="18">
        <v>0.62900127047795873</v>
      </c>
      <c r="I549" s="18">
        <v>2.7658047090700175E-2</v>
      </c>
      <c r="J549" s="18">
        <v>2.6978359733083723E-3</v>
      </c>
      <c r="K549" s="18">
        <v>3.8062492026521219E-3</v>
      </c>
      <c r="L549" s="18">
        <v>1.9784130470928063</v>
      </c>
      <c r="M549" s="18">
        <v>0.03</v>
      </c>
      <c r="N549" s="18">
        <v>0.13982895405218193</v>
      </c>
      <c r="O549" s="18">
        <v>13.639270376356498</v>
      </c>
      <c r="P549" s="18">
        <v>19.243001616254904</v>
      </c>
      <c r="Q549" s="18">
        <v>10.002131609328099</v>
      </c>
      <c r="R549" s="18">
        <v>0.15166901002840338</v>
      </c>
    </row>
    <row r="550" spans="1:19" s="2" customFormat="1" ht="13.8">
      <c r="A550" s="8">
        <v>42131</v>
      </c>
      <c r="B550" s="9">
        <v>0.48762731481481486</v>
      </c>
      <c r="C550" s="18">
        <v>2</v>
      </c>
      <c r="D550" s="18">
        <v>841</v>
      </c>
      <c r="E550" s="18">
        <v>27</v>
      </c>
      <c r="F550" s="18">
        <v>111</v>
      </c>
      <c r="G550" s="17">
        <f t="shared" si="8"/>
        <v>0.13580246913580246</v>
      </c>
      <c r="H550" s="18">
        <v>0.76538924583282086</v>
      </c>
      <c r="I550" s="18">
        <v>2.9400537597004374E-2</v>
      </c>
      <c r="J550" s="18">
        <v>2.6511039773616405E-3</v>
      </c>
      <c r="K550" s="18">
        <v>4.3157506608212754E-3</v>
      </c>
      <c r="L550" s="18">
        <v>2.4098329642281087</v>
      </c>
      <c r="M550" s="18">
        <v>0.03</v>
      </c>
      <c r="N550" s="18">
        <v>0.12215184635465227</v>
      </c>
      <c r="O550" s="18">
        <v>11.014670893156813</v>
      </c>
      <c r="P550" s="18">
        <v>17.930859593511094</v>
      </c>
      <c r="Q550" s="18">
        <v>10.012250456833863</v>
      </c>
      <c r="R550" s="18">
        <v>0.12464246201446841</v>
      </c>
      <c r="S550" s="1"/>
    </row>
    <row r="551" spans="1:19" s="2" customFormat="1" ht="13.8">
      <c r="A551" s="8">
        <v>42132</v>
      </c>
      <c r="B551" s="9">
        <v>0.4876388888888889</v>
      </c>
      <c r="C551" s="18">
        <v>2</v>
      </c>
      <c r="D551" s="18">
        <v>926</v>
      </c>
      <c r="E551" s="18">
        <v>27</v>
      </c>
      <c r="F551" s="18">
        <v>113</v>
      </c>
      <c r="G551" s="17">
        <f t="shared" si="8"/>
        <v>0.16049382716049382</v>
      </c>
      <c r="H551" s="18">
        <v>0.92547307971192316</v>
      </c>
      <c r="I551" s="18">
        <v>3.6766929254022168E-2</v>
      </c>
      <c r="J551" s="18">
        <v>3.0192462115786233E-3</v>
      </c>
      <c r="K551" s="18">
        <v>5.2427221038264474E-3</v>
      </c>
      <c r="L551" s="18">
        <v>2.9143917695020947</v>
      </c>
      <c r="M551" s="18">
        <v>0.03</v>
      </c>
      <c r="N551" s="18">
        <v>0.12633412855637513</v>
      </c>
      <c r="O551" s="18">
        <v>10.374373024236036</v>
      </c>
      <c r="P551" s="18">
        <v>18.014415173867224</v>
      </c>
      <c r="Q551" s="18">
        <v>10.014084720758694</v>
      </c>
      <c r="R551" s="18">
        <v>0.10308241491983285</v>
      </c>
    </row>
    <row r="552" spans="1:19" ht="13.8">
      <c r="A552" s="6">
        <v>42133</v>
      </c>
      <c r="B552" s="7">
        <v>0.48765046296296299</v>
      </c>
      <c r="C552" s="28">
        <v>2</v>
      </c>
      <c r="D552" s="17">
        <v>926</v>
      </c>
      <c r="E552" s="17">
        <v>27</v>
      </c>
      <c r="F552" s="17">
        <v>113</v>
      </c>
      <c r="G552" s="17">
        <f t="shared" si="8"/>
        <v>0.16049382716049382</v>
      </c>
      <c r="H552" s="17">
        <v>0.88191879820222796</v>
      </c>
      <c r="I552" s="17">
        <v>4.0136381132661228E-2</v>
      </c>
      <c r="J552" s="17">
        <v>3.1220801741892925E-3</v>
      </c>
      <c r="K552" s="17">
        <v>5.2577132043283995E-3</v>
      </c>
      <c r="L552" s="17">
        <v>2.7760725718853951</v>
      </c>
      <c r="M552" s="17">
        <v>0.03</v>
      </c>
      <c r="N552" s="17">
        <v>0.14472272533711855</v>
      </c>
      <c r="O552" s="17">
        <v>11.257515968772179</v>
      </c>
      <c r="P552" s="17">
        <v>18.958126330731012</v>
      </c>
      <c r="Q552" s="17">
        <v>10.009890702625977</v>
      </c>
      <c r="R552" s="17">
        <v>0.10817322433139059</v>
      </c>
      <c r="S552" s="2"/>
    </row>
    <row r="553" spans="1:19" s="2" customFormat="1" ht="13.8">
      <c r="A553" s="8">
        <v>42134</v>
      </c>
      <c r="B553" s="9">
        <v>0.48766203703703703</v>
      </c>
      <c r="C553" s="18">
        <v>2</v>
      </c>
      <c r="D553" s="18">
        <v>1120</v>
      </c>
      <c r="E553" s="18">
        <v>27</v>
      </c>
      <c r="F553" s="18">
        <v>112</v>
      </c>
      <c r="G553" s="17">
        <f t="shared" si="8"/>
        <v>0.14814814814814814</v>
      </c>
      <c r="H553" s="18">
        <v>0.91056406678759372</v>
      </c>
      <c r="I553" s="18">
        <v>4.7921281982550523E-2</v>
      </c>
      <c r="J553" s="18">
        <v>3.9188037662955281E-3</v>
      </c>
      <c r="K553" s="18">
        <v>6.599428956872982E-3</v>
      </c>
      <c r="L553" s="18">
        <v>2.8622666161523389</v>
      </c>
      <c r="M553" s="18">
        <v>0.04</v>
      </c>
      <c r="N553" s="18">
        <v>0.16735744607420189</v>
      </c>
      <c r="O553" s="18">
        <v>13.685798101811905</v>
      </c>
      <c r="P553" s="18">
        <v>23.047454702329592</v>
      </c>
      <c r="Q553" s="18">
        <v>9.996010353753233</v>
      </c>
      <c r="R553" s="18">
        <v>0.13969363017887659</v>
      </c>
      <c r="S553" s="1"/>
    </row>
    <row r="554" spans="1:19" s="2" customFormat="1" ht="13.8">
      <c r="A554" s="8">
        <v>42135</v>
      </c>
      <c r="B554" s="9">
        <v>0.48767361111111113</v>
      </c>
      <c r="C554" s="18">
        <v>2</v>
      </c>
      <c r="D554" s="18">
        <v>1174</v>
      </c>
      <c r="E554" s="18">
        <v>27</v>
      </c>
      <c r="F554" s="18">
        <v>111</v>
      </c>
      <c r="G554" s="17">
        <f t="shared" si="8"/>
        <v>0.13580246913580246</v>
      </c>
      <c r="H554" s="18">
        <v>0.82</v>
      </c>
      <c r="I554" s="18">
        <v>4.5409999999999999E-2</v>
      </c>
      <c r="J554" s="18">
        <v>8.6599999999999993E-3</v>
      </c>
      <c r="K554" s="18">
        <v>4.0200000000000001E-3</v>
      </c>
      <c r="L554" s="18">
        <v>2.5665300000000002</v>
      </c>
      <c r="M554" s="18">
        <v>0.04</v>
      </c>
      <c r="N554" s="18">
        <v>0.17610219512195122</v>
      </c>
      <c r="O554" s="18">
        <v>33.583902439024392</v>
      </c>
      <c r="P554" s="18">
        <v>15.589756097560976</v>
      </c>
      <c r="Q554" s="18">
        <v>9.9531285365853677</v>
      </c>
      <c r="R554" s="18">
        <v>0.15512195121951222</v>
      </c>
      <c r="S554" s="1"/>
    </row>
    <row r="555" spans="1:19" ht="13.8">
      <c r="A555" s="8">
        <v>42136</v>
      </c>
      <c r="B555" s="9">
        <v>0.48768518518518517</v>
      </c>
      <c r="C555" s="18">
        <v>2</v>
      </c>
      <c r="D555" s="18">
        <v>1141</v>
      </c>
      <c r="E555" s="18">
        <v>27</v>
      </c>
      <c r="F555" s="18">
        <v>112</v>
      </c>
      <c r="G555" s="17">
        <f t="shared" si="8"/>
        <v>0.14814814814814814</v>
      </c>
      <c r="H555" s="18">
        <v>0.81</v>
      </c>
      <c r="I555" s="18">
        <v>4.1270000000000001E-2</v>
      </c>
      <c r="J555" s="18">
        <v>3.7200000000000002E-3</v>
      </c>
      <c r="K555" s="18">
        <v>5.8399999999999997E-3</v>
      </c>
      <c r="L555" s="18">
        <v>2.5309699999999999</v>
      </c>
      <c r="M555" s="18">
        <v>0.04</v>
      </c>
      <c r="N555" s="18">
        <v>0.16202296296296295</v>
      </c>
      <c r="O555" s="18">
        <v>14.604444444444445</v>
      </c>
      <c r="P555" s="18">
        <v>22.927407407407404</v>
      </c>
      <c r="Q555" s="18">
        <v>9.9364007407407406</v>
      </c>
      <c r="R555" s="18">
        <v>0.15703703703703703</v>
      </c>
    </row>
    <row r="556" spans="1:19" s="2" customFormat="1" ht="13.8">
      <c r="A556" s="8">
        <v>42137</v>
      </c>
      <c r="B556" s="9">
        <v>0.4876967592592592</v>
      </c>
      <c r="C556" s="18">
        <v>2</v>
      </c>
      <c r="D556" s="18">
        <v>1143</v>
      </c>
      <c r="E556" s="18">
        <v>27</v>
      </c>
      <c r="F556" s="18">
        <v>112</v>
      </c>
      <c r="G556" s="17">
        <f t="shared" si="8"/>
        <v>0.14814814814814814</v>
      </c>
      <c r="H556" s="18">
        <v>0.84</v>
      </c>
      <c r="I556" s="18">
        <v>4.1070000000000002E-2</v>
      </c>
      <c r="J556" s="18">
        <v>3.64E-3</v>
      </c>
      <c r="K556" s="18">
        <v>5.3099999999999996E-3</v>
      </c>
      <c r="L556" s="18">
        <v>2.64473</v>
      </c>
      <c r="M556" s="18">
        <v>0.04</v>
      </c>
      <c r="N556" s="18">
        <v>0.15547928571428574</v>
      </c>
      <c r="O556" s="18">
        <v>13.78</v>
      </c>
      <c r="P556" s="18">
        <v>20.102142857142859</v>
      </c>
      <c r="Q556" s="18">
        <v>10.012192142857144</v>
      </c>
      <c r="R556" s="18">
        <v>0.15142857142857144</v>
      </c>
      <c r="S556" s="1"/>
    </row>
    <row r="557" spans="1:19" ht="13.8">
      <c r="A557" s="8">
        <v>42138</v>
      </c>
      <c r="B557" s="9">
        <v>0.48770833333333335</v>
      </c>
      <c r="C557" s="18">
        <v>2</v>
      </c>
      <c r="D557" s="18">
        <v>1143</v>
      </c>
      <c r="E557" s="18">
        <v>27</v>
      </c>
      <c r="F557" s="18">
        <v>110</v>
      </c>
      <c r="G557" s="17">
        <f t="shared" si="8"/>
        <v>0.12345679012345678</v>
      </c>
      <c r="H557" s="18">
        <v>0.8</v>
      </c>
      <c r="I557" s="18">
        <v>4.1910000000000003E-2</v>
      </c>
      <c r="J557" s="18">
        <v>3.64E-3</v>
      </c>
      <c r="K557" s="18">
        <v>5.3E-3</v>
      </c>
      <c r="L557" s="18">
        <v>2.5228700000000002</v>
      </c>
      <c r="M557" s="18">
        <v>0.04</v>
      </c>
      <c r="N557" s="18">
        <v>0.16659225000000003</v>
      </c>
      <c r="O557" s="18">
        <v>14.468999999999999</v>
      </c>
      <c r="P557" s="18">
        <v>21.067499999999999</v>
      </c>
      <c r="Q557" s="18">
        <v>10.02840825</v>
      </c>
      <c r="R557" s="18">
        <v>0.159</v>
      </c>
      <c r="S557" s="2"/>
    </row>
    <row r="558" spans="1:19" s="2" customFormat="1" ht="13.8">
      <c r="A558" s="6">
        <v>42139</v>
      </c>
      <c r="B558" s="7">
        <v>0.48771990740740739</v>
      </c>
      <c r="C558" s="28">
        <v>2</v>
      </c>
      <c r="D558" s="17">
        <v>1155</v>
      </c>
      <c r="E558" s="17">
        <v>27</v>
      </c>
      <c r="F558" s="17">
        <v>110</v>
      </c>
      <c r="G558" s="17">
        <f t="shared" si="8"/>
        <v>0.12345679012345678</v>
      </c>
      <c r="H558" s="17">
        <v>0.78</v>
      </c>
      <c r="I558" s="17">
        <v>4.2470000000000001E-2</v>
      </c>
      <c r="J558" s="17">
        <v>3.5799999999999998E-3</v>
      </c>
      <c r="K558" s="17">
        <v>5.4000000000000003E-3</v>
      </c>
      <c r="L558" s="17">
        <v>2.4426700000000001</v>
      </c>
      <c r="M558" s="17">
        <v>0.04</v>
      </c>
      <c r="N558" s="17">
        <v>0.17314692307692306</v>
      </c>
      <c r="O558" s="17">
        <v>14.595384615384614</v>
      </c>
      <c r="P558" s="17">
        <v>22.015384615384615</v>
      </c>
      <c r="Q558" s="17">
        <v>9.9585776923076939</v>
      </c>
      <c r="R558" s="17">
        <v>0.16307692307692309</v>
      </c>
      <c r="S558" s="1"/>
    </row>
    <row r="559" spans="1:19" s="2" customFormat="1" ht="13.8">
      <c r="A559" s="8">
        <v>42143</v>
      </c>
      <c r="B559" s="9">
        <v>0.48776620370370366</v>
      </c>
      <c r="C559" s="18">
        <v>2</v>
      </c>
      <c r="D559" s="18">
        <v>1059</v>
      </c>
      <c r="E559" s="18">
        <v>27</v>
      </c>
      <c r="F559" s="18">
        <v>103</v>
      </c>
      <c r="G559" s="17">
        <f t="shared" si="8"/>
        <v>3.7037037037037035E-2</v>
      </c>
      <c r="H559" s="18">
        <v>0.55000000000000004</v>
      </c>
      <c r="I559" s="18">
        <v>3.7940000000000002E-2</v>
      </c>
      <c r="J559" s="18">
        <v>3.14E-3</v>
      </c>
      <c r="K559" s="18">
        <v>4.0099999999999997E-3</v>
      </c>
      <c r="L559" s="18">
        <v>1.71973</v>
      </c>
      <c r="M559" s="18">
        <v>0.03</v>
      </c>
      <c r="N559" s="18">
        <v>0.21936218181818182</v>
      </c>
      <c r="O559" s="18">
        <v>18.15490909090909</v>
      </c>
      <c r="P559" s="18">
        <v>23.185090909090906</v>
      </c>
      <c r="Q559" s="18">
        <v>9.9431661818181816</v>
      </c>
      <c r="R559" s="18">
        <v>0.17345454545454544</v>
      </c>
      <c r="S559" s="1"/>
    </row>
    <row r="560" spans="1:19" ht="13.8">
      <c r="A560" s="6">
        <v>42144</v>
      </c>
      <c r="B560" s="7">
        <v>0.48777777777777781</v>
      </c>
      <c r="C560" s="28">
        <v>2</v>
      </c>
      <c r="D560" s="17">
        <v>852</v>
      </c>
      <c r="E560" s="17">
        <v>27</v>
      </c>
      <c r="F560" s="17">
        <v>102</v>
      </c>
      <c r="G560" s="17">
        <f t="shared" si="8"/>
        <v>2.4691358024691357E-2</v>
      </c>
      <c r="H560" s="17">
        <v>0.38</v>
      </c>
      <c r="I560" s="17">
        <v>2.8500000000000001E-2</v>
      </c>
      <c r="J560" s="17">
        <v>2.5200000000000001E-3</v>
      </c>
      <c r="K560" s="17">
        <v>3.2100000000000002E-3</v>
      </c>
      <c r="L560" s="17">
        <v>1.1840900000000001</v>
      </c>
      <c r="M560" s="17">
        <v>4.0000000000000001E-3</v>
      </c>
      <c r="N560" s="17">
        <v>0.23849999999999999</v>
      </c>
      <c r="O560" s="17">
        <v>21.088421052631581</v>
      </c>
      <c r="P560" s="17">
        <v>26.862631578947369</v>
      </c>
      <c r="Q560" s="17">
        <v>9.9089636842105282</v>
      </c>
      <c r="R560" s="17">
        <v>4.1032258064516131E-2</v>
      </c>
      <c r="S560" s="2"/>
    </row>
    <row r="561" spans="1:19" s="2" customFormat="1" ht="13.8">
      <c r="A561" s="5">
        <v>42145</v>
      </c>
      <c r="B561" s="4">
        <v>0.48778935185185185</v>
      </c>
      <c r="C561" s="29">
        <v>2</v>
      </c>
      <c r="D561" s="17">
        <v>831</v>
      </c>
      <c r="E561" s="17">
        <v>27</v>
      </c>
      <c r="F561" s="17">
        <v>102</v>
      </c>
      <c r="G561" s="17">
        <f t="shared" si="8"/>
        <v>2.4691358024691357E-2</v>
      </c>
      <c r="H561" s="30">
        <v>0.38</v>
      </c>
      <c r="I561" s="17">
        <v>2.4490000000000001E-2</v>
      </c>
      <c r="J561" s="17">
        <v>2.2599999999999999E-3</v>
      </c>
      <c r="K561" s="17">
        <v>3.0000000000000001E-3</v>
      </c>
      <c r="L561" s="17">
        <v>1.19459</v>
      </c>
      <c r="M561" s="17">
        <v>6.0000000000000001E-3</v>
      </c>
      <c r="N561" s="17">
        <v>0.20494263157894738</v>
      </c>
      <c r="O561" s="17">
        <v>18.912631578947369</v>
      </c>
      <c r="P561" s="17">
        <v>25.10526315789474</v>
      </c>
      <c r="Q561" s="17">
        <v>9.9968321052631595</v>
      </c>
      <c r="R561" s="17">
        <v>6.3600000000000004E-2</v>
      </c>
      <c r="S561" s="1"/>
    </row>
    <row r="562" spans="1:19" s="2" customFormat="1" ht="13.8">
      <c r="A562" s="8">
        <v>42146</v>
      </c>
      <c r="B562" s="9">
        <v>0.48780092592592594</v>
      </c>
      <c r="C562" s="18">
        <v>2</v>
      </c>
      <c r="D562" s="18">
        <v>832</v>
      </c>
      <c r="E562" s="18">
        <v>27</v>
      </c>
      <c r="F562" s="18">
        <v>105</v>
      </c>
      <c r="G562" s="17">
        <f t="shared" si="8"/>
        <v>6.1728395061728392E-2</v>
      </c>
      <c r="H562" s="18">
        <v>0.41</v>
      </c>
      <c r="I562" s="18">
        <v>2.452E-2</v>
      </c>
      <c r="J562" s="18">
        <v>2.32E-3</v>
      </c>
      <c r="K562" s="18">
        <v>3.0699999999999998E-3</v>
      </c>
      <c r="L562" s="18">
        <v>1.2738799999999999</v>
      </c>
      <c r="M562" s="18">
        <v>0.02</v>
      </c>
      <c r="N562" s="18">
        <v>0.19017951219512197</v>
      </c>
      <c r="O562" s="18">
        <v>17.994146341463416</v>
      </c>
      <c r="P562" s="18">
        <v>23.81121951219512</v>
      </c>
      <c r="Q562" s="18">
        <v>9.8803375609756099</v>
      </c>
      <c r="R562" s="18">
        <v>0.15512195121951222</v>
      </c>
    </row>
    <row r="563" spans="1:19" s="2" customFormat="1" ht="13.8">
      <c r="A563" s="8">
        <v>42147</v>
      </c>
      <c r="B563" s="9">
        <v>0.48781249999999998</v>
      </c>
      <c r="C563" s="18">
        <v>2</v>
      </c>
      <c r="D563" s="18">
        <v>832</v>
      </c>
      <c r="E563" s="18">
        <v>27</v>
      </c>
      <c r="F563" s="18">
        <v>105</v>
      </c>
      <c r="G563" s="17">
        <f t="shared" si="8"/>
        <v>6.1728395061728392E-2</v>
      </c>
      <c r="H563" s="18">
        <v>0.41</v>
      </c>
      <c r="I563" s="18">
        <v>2.436E-2</v>
      </c>
      <c r="J563" s="18">
        <v>2.32E-3</v>
      </c>
      <c r="K563" s="18">
        <v>2.7899999999999999E-3</v>
      </c>
      <c r="L563" s="18">
        <v>1.28792</v>
      </c>
      <c r="M563" s="18">
        <v>0.02</v>
      </c>
      <c r="N563" s="18">
        <v>0.18893853658536586</v>
      </c>
      <c r="O563" s="18">
        <v>17.994146341463416</v>
      </c>
      <c r="P563" s="18">
        <v>21.639512195121952</v>
      </c>
      <c r="Q563" s="18">
        <v>9.9892331707317066</v>
      </c>
      <c r="R563" s="18">
        <v>0.15512195121951222</v>
      </c>
      <c r="S563" s="1"/>
    </row>
    <row r="564" spans="1:19" s="2" customFormat="1" ht="13.8">
      <c r="A564" s="6">
        <v>42148</v>
      </c>
      <c r="B564" s="7">
        <v>0.48782407407407408</v>
      </c>
      <c r="C564" s="28">
        <v>2</v>
      </c>
      <c r="D564" s="17">
        <v>866</v>
      </c>
      <c r="E564" s="17">
        <v>28</v>
      </c>
      <c r="F564" s="17">
        <v>117</v>
      </c>
      <c r="G564" s="17">
        <f t="shared" si="8"/>
        <v>0.20987654320987653</v>
      </c>
      <c r="H564" s="17">
        <v>0.54</v>
      </c>
      <c r="I564" s="17">
        <v>2.776E-2</v>
      </c>
      <c r="J564" s="17">
        <v>2.63E-3</v>
      </c>
      <c r="K564" s="17">
        <v>3.1700000000000001E-3</v>
      </c>
      <c r="L564" s="17">
        <v>1.6940299999999999</v>
      </c>
      <c r="M564" s="17">
        <v>0.03</v>
      </c>
      <c r="N564" s="17">
        <v>0.16347555555555554</v>
      </c>
      <c r="O564" s="17">
        <v>15.487777777777778</v>
      </c>
      <c r="P564" s="17">
        <v>18.667777777777779</v>
      </c>
      <c r="Q564" s="17">
        <v>9.9759544444444437</v>
      </c>
      <c r="R564" s="17">
        <v>0.17666666666666667</v>
      </c>
      <c r="S564" s="1"/>
    </row>
    <row r="565" spans="1:19" ht="13.8">
      <c r="A565" s="8">
        <v>42149</v>
      </c>
      <c r="B565" s="9">
        <v>0.48783564814814812</v>
      </c>
      <c r="C565" s="18">
        <v>2</v>
      </c>
      <c r="D565" s="18">
        <v>952</v>
      </c>
      <c r="E565" s="18">
        <v>28</v>
      </c>
      <c r="F565" s="18">
        <v>122</v>
      </c>
      <c r="G565" s="17">
        <f t="shared" si="8"/>
        <v>0.27160493827160492</v>
      </c>
      <c r="H565" s="18">
        <v>0.79</v>
      </c>
      <c r="I565" s="18">
        <v>3.2250000000000001E-2</v>
      </c>
      <c r="J565" s="18">
        <v>2.8700000000000002E-3</v>
      </c>
      <c r="K565" s="18">
        <v>3.8E-3</v>
      </c>
      <c r="L565" s="18">
        <v>2.47628</v>
      </c>
      <c r="M565" s="18">
        <v>0.03</v>
      </c>
      <c r="N565" s="18">
        <v>0.12981645569620254</v>
      </c>
      <c r="O565" s="18">
        <v>11.5526582278481</v>
      </c>
      <c r="P565" s="18">
        <v>15.296202531645568</v>
      </c>
      <c r="Q565" s="18">
        <v>9.9678106329113927</v>
      </c>
      <c r="R565" s="18">
        <v>0.12075949367088606</v>
      </c>
    </row>
    <row r="566" spans="1:19" s="2" customFormat="1" ht="13.8">
      <c r="A566" s="8">
        <v>42150</v>
      </c>
      <c r="B566" s="9">
        <v>0.48784722222222227</v>
      </c>
      <c r="C566" s="18">
        <v>2</v>
      </c>
      <c r="D566" s="18">
        <v>1379</v>
      </c>
      <c r="E566" s="18">
        <v>28</v>
      </c>
      <c r="F566" s="18">
        <v>126</v>
      </c>
      <c r="G566" s="17">
        <f t="shared" si="8"/>
        <v>0.32098765432098764</v>
      </c>
      <c r="H566" s="18">
        <v>1.45</v>
      </c>
      <c r="I566" s="18">
        <v>5.3710000000000001E-2</v>
      </c>
      <c r="J566" s="18">
        <v>4.1799999999999997E-3</v>
      </c>
      <c r="K566" s="18">
        <v>6.0400000000000002E-3</v>
      </c>
      <c r="L566" s="18">
        <v>4.5596100000000002</v>
      </c>
      <c r="M566" s="18">
        <v>0.04</v>
      </c>
      <c r="N566" s="18">
        <v>0.11779158620689656</v>
      </c>
      <c r="O566" s="18">
        <v>9.1671724137931037</v>
      </c>
      <c r="P566" s="18">
        <v>13.246344827586208</v>
      </c>
      <c r="Q566" s="18">
        <v>9.9996964137931048</v>
      </c>
      <c r="R566" s="18">
        <v>8.7724137931034493E-2</v>
      </c>
    </row>
    <row r="567" spans="1:19" s="2" customFormat="1" ht="13.8">
      <c r="A567" s="8">
        <v>42151</v>
      </c>
      <c r="B567" s="9">
        <v>0.4878587962962963</v>
      </c>
      <c r="C567" s="18">
        <v>2</v>
      </c>
      <c r="D567" s="18">
        <v>1577</v>
      </c>
      <c r="E567" s="18">
        <v>28</v>
      </c>
      <c r="F567" s="18">
        <v>121</v>
      </c>
      <c r="G567" s="17">
        <f t="shared" si="8"/>
        <v>0.25925925925925924</v>
      </c>
      <c r="H567" s="18">
        <v>1.56</v>
      </c>
      <c r="I567" s="18">
        <v>6.8879999999999997E-2</v>
      </c>
      <c r="J567" s="18">
        <v>5.0899999999999999E-3</v>
      </c>
      <c r="K567" s="18">
        <v>7.9699999999999997E-3</v>
      </c>
      <c r="L567" s="18">
        <v>4.91249</v>
      </c>
      <c r="M567" s="18">
        <v>0.05</v>
      </c>
      <c r="N567" s="18">
        <v>0.14040923076923076</v>
      </c>
      <c r="O567" s="18">
        <v>10.37576923076923</v>
      </c>
      <c r="P567" s="18">
        <v>16.24653846153846</v>
      </c>
      <c r="Q567" s="18">
        <v>10.013921923076923</v>
      </c>
      <c r="R567" s="18">
        <v>0.10192307692307694</v>
      </c>
    </row>
    <row r="568" spans="1:19" s="2" customFormat="1" ht="13.8">
      <c r="A568" s="8">
        <v>42152</v>
      </c>
      <c r="B568" s="9">
        <v>0.4878703703703704</v>
      </c>
      <c r="C568" s="18">
        <v>2</v>
      </c>
      <c r="D568" s="18">
        <v>1577</v>
      </c>
      <c r="E568" s="18">
        <v>28</v>
      </c>
      <c r="F568" s="18">
        <v>109</v>
      </c>
      <c r="G568" s="17">
        <f t="shared" si="8"/>
        <v>0.1111111111111111</v>
      </c>
      <c r="H568" s="18">
        <v>1.1100000000000001</v>
      </c>
      <c r="I568" s="18">
        <v>5.9369999999999999E-2</v>
      </c>
      <c r="J568" s="18">
        <v>4.7999999999999996E-3</v>
      </c>
      <c r="K568" s="18">
        <v>7.7999999999999996E-3</v>
      </c>
      <c r="L568" s="18">
        <v>3.4717500000000001</v>
      </c>
      <c r="M568" s="18">
        <v>0.05</v>
      </c>
      <c r="N568" s="18">
        <v>0.17008702702702702</v>
      </c>
      <c r="O568" s="18">
        <v>13.751351351351349</v>
      </c>
      <c r="P568" s="18">
        <v>22.345945945945942</v>
      </c>
      <c r="Q568" s="18">
        <v>9.9460945945945944</v>
      </c>
      <c r="R568" s="18">
        <v>0.14324324324324325</v>
      </c>
    </row>
    <row r="569" spans="1:19" s="2" customFormat="1" ht="13.8">
      <c r="A569" s="8">
        <v>42153</v>
      </c>
      <c r="B569" s="9">
        <v>0.48788194444444444</v>
      </c>
      <c r="C569" s="18">
        <v>2</v>
      </c>
      <c r="D569" s="18">
        <v>1608</v>
      </c>
      <c r="E569" s="18">
        <v>28</v>
      </c>
      <c r="F569" s="18">
        <v>110</v>
      </c>
      <c r="G569" s="17">
        <f t="shared" si="8"/>
        <v>0.12345679012345678</v>
      </c>
      <c r="H569" s="18">
        <v>0.82</v>
      </c>
      <c r="I569" s="18">
        <v>5.0090000000000003E-2</v>
      </c>
      <c r="J569" s="18">
        <v>5.0499999999999998E-3</v>
      </c>
      <c r="K569" s="18">
        <v>7.5700000000000003E-3</v>
      </c>
      <c r="L569" s="18">
        <v>2.5789300000000002</v>
      </c>
      <c r="M569" s="18">
        <v>0.06</v>
      </c>
      <c r="N569" s="18">
        <v>0.19425146341463417</v>
      </c>
      <c r="O569" s="18">
        <v>19.584146341463416</v>
      </c>
      <c r="P569" s="18">
        <v>29.356829268292685</v>
      </c>
      <c r="Q569" s="18">
        <v>10.001216341463415</v>
      </c>
      <c r="R569" s="18">
        <v>0.23268292682926831</v>
      </c>
    </row>
    <row r="570" spans="1:19" s="2" customFormat="1" ht="13.8">
      <c r="A570" s="6">
        <v>42154</v>
      </c>
      <c r="B570" s="7">
        <v>0.48789351851851853</v>
      </c>
      <c r="C570" s="28">
        <v>2</v>
      </c>
      <c r="D570" s="17">
        <v>1295</v>
      </c>
      <c r="E570" s="17">
        <v>28</v>
      </c>
      <c r="F570" s="17">
        <v>110</v>
      </c>
      <c r="G570" s="17">
        <f t="shared" si="8"/>
        <v>0.12345679012345678</v>
      </c>
      <c r="H570" s="17">
        <v>0.43</v>
      </c>
      <c r="I570" s="17">
        <v>3.3550000000000003E-2</v>
      </c>
      <c r="J570" s="17">
        <v>4.13E-3</v>
      </c>
      <c r="K570" s="17">
        <v>6.1999999999999998E-3</v>
      </c>
      <c r="L570" s="17">
        <v>1.33223</v>
      </c>
      <c r="M570" s="17">
        <v>0.05</v>
      </c>
      <c r="N570" s="17">
        <v>0.24811395348837215</v>
      </c>
      <c r="O570" s="17">
        <v>30.54279069767442</v>
      </c>
      <c r="P570" s="17">
        <v>45.851162790697678</v>
      </c>
      <c r="Q570" s="17">
        <v>9.8523055813953491</v>
      </c>
      <c r="R570" s="17">
        <v>0.36976744186046517</v>
      </c>
      <c r="S570" s="1"/>
    </row>
    <row r="571" spans="1:19" s="2" customFormat="1" ht="13.8">
      <c r="A571" s="8">
        <v>42155</v>
      </c>
      <c r="B571" s="9">
        <v>0.48790509259259257</v>
      </c>
      <c r="C571" s="18">
        <v>2</v>
      </c>
      <c r="D571" s="18">
        <v>1413</v>
      </c>
      <c r="E571" s="18">
        <v>27</v>
      </c>
      <c r="F571" s="18">
        <v>124</v>
      </c>
      <c r="G571" s="17">
        <f t="shared" si="8"/>
        <v>0.29629629629629628</v>
      </c>
      <c r="H571" s="18">
        <v>0.5</v>
      </c>
      <c r="I571" s="18">
        <v>3.0810000000000001E-2</v>
      </c>
      <c r="J571" s="18">
        <v>4.8199999999999996E-3</v>
      </c>
      <c r="K571" s="18">
        <v>7.2399999999999999E-3</v>
      </c>
      <c r="L571" s="18">
        <v>1.55402</v>
      </c>
      <c r="M571" s="18">
        <v>0.05</v>
      </c>
      <c r="N571" s="18">
        <v>0.1959516</v>
      </c>
      <c r="O571" s="18">
        <v>30.655199999999997</v>
      </c>
      <c r="P571" s="18">
        <v>46.046399999999998</v>
      </c>
      <c r="Q571" s="18">
        <v>9.8835671999999999</v>
      </c>
      <c r="R571" s="18">
        <v>0.31800000000000006</v>
      </c>
      <c r="S571" s="1"/>
    </row>
    <row r="572" spans="1:19" s="2" customFormat="1" ht="13.8">
      <c r="A572" s="6">
        <v>42156</v>
      </c>
      <c r="B572" s="7">
        <v>0.48791666666666672</v>
      </c>
      <c r="C572" s="28">
        <v>2</v>
      </c>
      <c r="D572" s="17">
        <v>1546</v>
      </c>
      <c r="E572" s="17">
        <v>27</v>
      </c>
      <c r="F572" s="17">
        <v>113</v>
      </c>
      <c r="G572" s="17">
        <f t="shared" si="8"/>
        <v>0.16049382716049382</v>
      </c>
      <c r="H572" s="17">
        <v>0.94</v>
      </c>
      <c r="I572" s="17">
        <v>2.647E-2</v>
      </c>
      <c r="J572" s="17">
        <v>3.9300000000000003E-3</v>
      </c>
      <c r="K572" s="17">
        <v>5.6299999999999996E-3</v>
      </c>
      <c r="L572" s="17">
        <v>2.9500199999999999</v>
      </c>
      <c r="M572" s="17">
        <v>0.05</v>
      </c>
      <c r="N572" s="17">
        <v>8.954744680851065E-2</v>
      </c>
      <c r="O572" s="17">
        <v>13.295106382978725</v>
      </c>
      <c r="P572" s="17">
        <v>19.046170212765958</v>
      </c>
      <c r="Q572" s="17">
        <v>9.9798548936170217</v>
      </c>
      <c r="R572" s="17">
        <v>0.16914893617021282</v>
      </c>
    </row>
    <row r="573" spans="1:19" s="2" customFormat="1" ht="13.8">
      <c r="A573" s="6">
        <v>42157</v>
      </c>
      <c r="B573" s="7">
        <v>0.48792824074074076</v>
      </c>
      <c r="C573" s="28">
        <v>2</v>
      </c>
      <c r="D573" s="17">
        <v>1546</v>
      </c>
      <c r="E573" s="17">
        <v>27</v>
      </c>
      <c r="F573" s="17">
        <v>103</v>
      </c>
      <c r="G573" s="17">
        <f t="shared" si="8"/>
        <v>3.7037037037037035E-2</v>
      </c>
      <c r="H573" s="17">
        <v>0.87</v>
      </c>
      <c r="I573" s="17">
        <v>3.1460000000000002E-2</v>
      </c>
      <c r="J573" s="17">
        <v>3.8500000000000001E-3</v>
      </c>
      <c r="K573" s="17">
        <v>5.4999999999999997E-3</v>
      </c>
      <c r="L573" s="17">
        <v>2.74186</v>
      </c>
      <c r="M573" s="17">
        <v>0.05</v>
      </c>
      <c r="N573" s="17">
        <v>0.11499172413793106</v>
      </c>
      <c r="O573" s="17">
        <v>14.072413793103449</v>
      </c>
      <c r="P573" s="17">
        <v>20.103448275862068</v>
      </c>
      <c r="Q573" s="17">
        <v>10.021971034482759</v>
      </c>
      <c r="R573" s="17">
        <v>0.1827586206896552</v>
      </c>
      <c r="S573" s="1"/>
    </row>
    <row r="574" spans="1:19" s="2" customFormat="1" ht="13.8">
      <c r="A574" s="8">
        <v>42158</v>
      </c>
      <c r="B574" s="9">
        <v>0.4879398148148148</v>
      </c>
      <c r="C574" s="18">
        <v>2</v>
      </c>
      <c r="D574" s="18">
        <v>1404</v>
      </c>
      <c r="E574" s="18">
        <v>27</v>
      </c>
      <c r="F574" s="18">
        <v>105</v>
      </c>
      <c r="G574" s="17">
        <f t="shared" si="8"/>
        <v>6.1728395061728392E-2</v>
      </c>
      <c r="H574" s="18">
        <v>0.57999999999999996</v>
      </c>
      <c r="I574" s="18">
        <v>3.1710000000000002E-2</v>
      </c>
      <c r="J574" s="18">
        <v>3.9699999999999996E-3</v>
      </c>
      <c r="K574" s="18">
        <v>5.1599999999999997E-3</v>
      </c>
      <c r="L574" s="18">
        <v>1.80061</v>
      </c>
      <c r="M574" s="18">
        <v>0.05</v>
      </c>
      <c r="N574" s="18">
        <v>0.17385827586206898</v>
      </c>
      <c r="O574" s="18">
        <v>21.76655172413793</v>
      </c>
      <c r="P574" s="18">
        <v>28.291034482758622</v>
      </c>
      <c r="Q574" s="18">
        <v>9.8723100000000024</v>
      </c>
      <c r="R574" s="18">
        <v>0.27413793103448281</v>
      </c>
    </row>
    <row r="575" spans="1:19" s="2" customFormat="1" ht="13.8">
      <c r="A575" s="8">
        <v>42159</v>
      </c>
      <c r="B575" s="9">
        <v>0.48795138888888889</v>
      </c>
      <c r="C575" s="18">
        <v>2</v>
      </c>
      <c r="D575" s="18">
        <v>920</v>
      </c>
      <c r="E575" s="18">
        <v>27</v>
      </c>
      <c r="F575" s="18">
        <v>105</v>
      </c>
      <c r="G575" s="17">
        <f t="shared" si="8"/>
        <v>6.1728395061728392E-2</v>
      </c>
      <c r="H575" s="18">
        <v>0.27</v>
      </c>
      <c r="I575" s="18">
        <v>1.6969999999999999E-2</v>
      </c>
      <c r="J575" s="18">
        <v>2.5799999999999998E-3</v>
      </c>
      <c r="K575" s="18">
        <v>3.3500000000000001E-3</v>
      </c>
      <c r="L575" s="18">
        <v>0.83291000000000004</v>
      </c>
      <c r="M575" s="18">
        <v>0.03</v>
      </c>
      <c r="N575" s="18">
        <v>0.19986888888888887</v>
      </c>
      <c r="O575" s="18">
        <v>30.386666666666663</v>
      </c>
      <c r="P575" s="18">
        <v>39.455555555555556</v>
      </c>
      <c r="Q575" s="18">
        <v>9.8098288888888892</v>
      </c>
      <c r="R575" s="18">
        <v>0.35333333333333333</v>
      </c>
      <c r="S575" s="1"/>
    </row>
    <row r="576" spans="1:19" ht="13.8">
      <c r="A576" s="8">
        <v>42160</v>
      </c>
      <c r="B576" s="9">
        <v>0.48796296296296293</v>
      </c>
      <c r="C576" s="18">
        <v>2</v>
      </c>
      <c r="D576" s="18">
        <v>953</v>
      </c>
      <c r="E576" s="18">
        <v>27</v>
      </c>
      <c r="F576" s="18">
        <v>138</v>
      </c>
      <c r="G576" s="17">
        <f t="shared" si="8"/>
        <v>0.46913580246913578</v>
      </c>
      <c r="H576" s="18">
        <v>0.69</v>
      </c>
      <c r="I576" s="18">
        <v>1.847E-2</v>
      </c>
      <c r="J576" s="18">
        <v>3.0100000000000001E-3</v>
      </c>
      <c r="K576" s="18">
        <v>4.3099999999999996E-3</v>
      </c>
      <c r="L576" s="18">
        <v>2.1790699999999998</v>
      </c>
      <c r="M576" s="18">
        <v>0.04</v>
      </c>
      <c r="N576" s="18">
        <v>8.5122608695652191E-2</v>
      </c>
      <c r="O576" s="18">
        <v>13.872173913043479</v>
      </c>
      <c r="P576" s="18">
        <v>19.863478260869563</v>
      </c>
      <c r="Q576" s="18">
        <v>10.042670434782609</v>
      </c>
      <c r="R576" s="18">
        <v>0.18434782608695655</v>
      </c>
    </row>
    <row r="577" spans="1:19" s="2" customFormat="1" ht="13.8">
      <c r="A577" s="8">
        <v>42161</v>
      </c>
      <c r="B577" s="9">
        <v>0.48797453703703703</v>
      </c>
      <c r="C577" s="18">
        <v>2</v>
      </c>
      <c r="D577" s="18">
        <v>1251</v>
      </c>
      <c r="E577" s="18">
        <v>27</v>
      </c>
      <c r="F577" s="18">
        <v>135</v>
      </c>
      <c r="G577" s="17">
        <f t="shared" si="8"/>
        <v>0.43209876543209874</v>
      </c>
      <c r="H577" s="18">
        <v>1.46</v>
      </c>
      <c r="I577" s="18">
        <v>2.9790000000000001E-2</v>
      </c>
      <c r="J577" s="18">
        <v>3.3800000000000002E-3</v>
      </c>
      <c r="K577" s="18">
        <v>6.1500000000000001E-3</v>
      </c>
      <c r="L577" s="18">
        <v>4.6095600000000001</v>
      </c>
      <c r="M577" s="18">
        <v>0.04</v>
      </c>
      <c r="N577" s="18">
        <v>6.4885068493150691E-2</v>
      </c>
      <c r="O577" s="18">
        <v>7.3619178082191787</v>
      </c>
      <c r="P577" s="18">
        <v>13.395205479452054</v>
      </c>
      <c r="Q577" s="18">
        <v>10.040000547945207</v>
      </c>
      <c r="R577" s="18">
        <v>8.7123287671232882E-2</v>
      </c>
      <c r="S577" s="1"/>
    </row>
    <row r="578" spans="1:19" ht="13.8">
      <c r="A578" s="8">
        <v>42162</v>
      </c>
      <c r="B578" s="9">
        <v>0.48798611111111106</v>
      </c>
      <c r="C578" s="18">
        <v>2</v>
      </c>
      <c r="D578" s="18">
        <v>1251</v>
      </c>
      <c r="E578" s="18">
        <v>27</v>
      </c>
      <c r="F578" s="18">
        <v>135</v>
      </c>
      <c r="G578" s="17">
        <f t="shared" si="8"/>
        <v>0.43209876543209874</v>
      </c>
      <c r="H578" s="18">
        <v>1.78</v>
      </c>
      <c r="I578" s="18">
        <v>4.7460000000000002E-2</v>
      </c>
      <c r="J578" s="18">
        <v>3.6700000000000001E-3</v>
      </c>
      <c r="K578" s="18">
        <v>8.0999999999999996E-3</v>
      </c>
      <c r="L578" s="18">
        <v>5.6181999999999999</v>
      </c>
      <c r="M578" s="18">
        <v>0.04</v>
      </c>
      <c r="N578" s="18">
        <v>8.4788089887640458E-2</v>
      </c>
      <c r="O578" s="18">
        <v>6.5565168539325844</v>
      </c>
      <c r="P578" s="18">
        <v>14.470786516853932</v>
      </c>
      <c r="Q578" s="18">
        <v>10.037008988764045</v>
      </c>
      <c r="R578" s="18">
        <v>7.146067415730338E-2</v>
      </c>
    </row>
    <row r="579" spans="1:19" s="2" customFormat="1" ht="13.8">
      <c r="A579" s="8">
        <v>42163</v>
      </c>
      <c r="B579" s="9">
        <v>0.48799768518518521</v>
      </c>
      <c r="C579" s="18">
        <v>2</v>
      </c>
      <c r="D579" s="18">
        <v>1456</v>
      </c>
      <c r="E579" s="18">
        <v>27</v>
      </c>
      <c r="F579" s="18">
        <v>113</v>
      </c>
      <c r="G579" s="17">
        <f t="shared" si="8"/>
        <v>0.16049382716049382</v>
      </c>
      <c r="H579" s="18">
        <v>1.73</v>
      </c>
      <c r="I579" s="18">
        <v>5.876E-2</v>
      </c>
      <c r="J579" s="18">
        <v>4.0600000000000002E-3</v>
      </c>
      <c r="K579" s="18">
        <v>8.4399999999999996E-3</v>
      </c>
      <c r="L579" s="18">
        <v>5.4544800000000002</v>
      </c>
      <c r="M579" s="18">
        <v>0.05</v>
      </c>
      <c r="N579" s="18">
        <v>0.10800971098265898</v>
      </c>
      <c r="O579" s="18">
        <v>7.4628901734104049</v>
      </c>
      <c r="P579" s="18">
        <v>15.513988439306358</v>
      </c>
      <c r="Q579" s="18">
        <v>10.026153988439306</v>
      </c>
      <c r="R579" s="18">
        <v>9.1907514450867075E-2</v>
      </c>
      <c r="S579" s="1"/>
    </row>
    <row r="580" spans="1:19" ht="13.8">
      <c r="A580" s="8">
        <v>42164</v>
      </c>
      <c r="B580" s="9">
        <v>0.48800925925925925</v>
      </c>
      <c r="C580" s="18">
        <v>2</v>
      </c>
      <c r="D580" s="18">
        <v>1262</v>
      </c>
      <c r="E580" s="18">
        <v>27</v>
      </c>
      <c r="F580" s="18">
        <v>109</v>
      </c>
      <c r="G580" s="17">
        <f t="shared" si="8"/>
        <v>0.1111111111111111</v>
      </c>
      <c r="H580" s="18">
        <v>1.28</v>
      </c>
      <c r="I580" s="18">
        <v>4.7660000000000001E-2</v>
      </c>
      <c r="J580" s="18">
        <v>3.5899999999999999E-3</v>
      </c>
      <c r="K580" s="18">
        <v>7.4599999999999996E-3</v>
      </c>
      <c r="L580" s="18">
        <v>4.0161300000000004</v>
      </c>
      <c r="M580" s="18">
        <v>0.04</v>
      </c>
      <c r="N580" s="18">
        <v>0.11840531250000001</v>
      </c>
      <c r="O580" s="18">
        <v>8.9189062499999991</v>
      </c>
      <c r="P580" s="18">
        <v>18.533437500000002</v>
      </c>
      <c r="Q580" s="18">
        <v>9.9775729687500014</v>
      </c>
      <c r="R580" s="18">
        <v>9.9375000000000005E-2</v>
      </c>
    </row>
    <row r="581" spans="1:19" s="2" customFormat="1" ht="13.8">
      <c r="A581" s="8">
        <v>42165</v>
      </c>
      <c r="B581" s="9">
        <v>0.48802083333333335</v>
      </c>
      <c r="C581" s="18">
        <v>2</v>
      </c>
      <c r="D581" s="18">
        <v>923</v>
      </c>
      <c r="E581" s="18">
        <v>27</v>
      </c>
      <c r="F581" s="18">
        <v>119</v>
      </c>
      <c r="G581" s="17">
        <f t="shared" ref="G581:G644" si="9">(F581-$F$2257)/($F$2256-$F$2257)</f>
        <v>0.23456790123456789</v>
      </c>
      <c r="H581" s="18">
        <v>0.9</v>
      </c>
      <c r="I581" s="18">
        <v>3.4810000000000001E-2</v>
      </c>
      <c r="J581" s="18">
        <v>2.8500000000000001E-3</v>
      </c>
      <c r="K581" s="18">
        <v>5.5700000000000003E-3</v>
      </c>
      <c r="L581" s="18">
        <v>2.8161100000000001</v>
      </c>
      <c r="M581" s="18">
        <v>0.03</v>
      </c>
      <c r="N581" s="18">
        <v>0.12299533333333335</v>
      </c>
      <c r="O581" s="18">
        <v>10.07</v>
      </c>
      <c r="P581" s="18">
        <v>19.680666666666667</v>
      </c>
      <c r="Q581" s="18">
        <v>9.9502553333333346</v>
      </c>
      <c r="R581" s="18">
        <v>0.106</v>
      </c>
      <c r="S581" s="1"/>
    </row>
    <row r="582" spans="1:19" s="2" customFormat="1" ht="13.8">
      <c r="A582" s="8">
        <v>42166</v>
      </c>
      <c r="B582" s="9">
        <v>0.48803240740740739</v>
      </c>
      <c r="C582" s="18">
        <v>2</v>
      </c>
      <c r="D582" s="18">
        <v>923</v>
      </c>
      <c r="E582" s="18">
        <v>27</v>
      </c>
      <c r="F582" s="18">
        <v>114</v>
      </c>
      <c r="G582" s="17">
        <f t="shared" si="9"/>
        <v>0.1728395061728395</v>
      </c>
      <c r="H582" s="18">
        <v>0.9</v>
      </c>
      <c r="I582" s="18">
        <v>3.1269999999999999E-2</v>
      </c>
      <c r="J582" s="18">
        <v>2.5000000000000001E-3</v>
      </c>
      <c r="K582" s="18">
        <v>5.2100000000000002E-3</v>
      </c>
      <c r="L582" s="18">
        <v>2.8426300000000002</v>
      </c>
      <c r="M582" s="18">
        <v>0.03</v>
      </c>
      <c r="N582" s="18">
        <v>0.11048733333333333</v>
      </c>
      <c r="O582" s="18">
        <v>8.8333333333333339</v>
      </c>
      <c r="P582" s="18">
        <v>18.408666666666669</v>
      </c>
      <c r="Q582" s="18">
        <v>10.043959333333333</v>
      </c>
      <c r="R582" s="18">
        <v>0.106</v>
      </c>
      <c r="S582" s="1"/>
    </row>
    <row r="583" spans="1:19" s="2" customFormat="1" ht="13.8">
      <c r="A583" s="8">
        <v>42167</v>
      </c>
      <c r="B583" s="9">
        <v>0.48804398148148148</v>
      </c>
      <c r="C583" s="18">
        <v>2</v>
      </c>
      <c r="D583" s="18">
        <v>1057</v>
      </c>
      <c r="E583" s="18">
        <v>27</v>
      </c>
      <c r="F583" s="18">
        <v>109</v>
      </c>
      <c r="G583" s="17">
        <f t="shared" si="9"/>
        <v>0.1111111111111111</v>
      </c>
      <c r="H583" s="18">
        <v>1.08</v>
      </c>
      <c r="I583" s="18">
        <v>3.5200000000000002E-2</v>
      </c>
      <c r="J583" s="18">
        <v>2.5999999999999999E-3</v>
      </c>
      <c r="K583" s="18">
        <v>6.0800000000000003E-3</v>
      </c>
      <c r="L583" s="18">
        <v>3.4150900000000002</v>
      </c>
      <c r="M583" s="18">
        <v>0.03</v>
      </c>
      <c r="N583" s="18">
        <v>0.10364444444444444</v>
      </c>
      <c r="O583" s="18">
        <v>7.6555555555555541</v>
      </c>
      <c r="P583" s="18">
        <v>17.902222222222225</v>
      </c>
      <c r="Q583" s="18">
        <v>10.055542777777779</v>
      </c>
      <c r="R583" s="18">
        <v>8.8333333333333333E-2</v>
      </c>
    </row>
    <row r="584" spans="1:19" ht="13.8">
      <c r="A584" s="6">
        <v>42168</v>
      </c>
      <c r="B584" s="7">
        <v>0.48805555555555552</v>
      </c>
      <c r="C584" s="28">
        <v>2</v>
      </c>
      <c r="D584" s="17">
        <v>1102</v>
      </c>
      <c r="E584" s="17">
        <v>27</v>
      </c>
      <c r="F584" s="17">
        <v>104</v>
      </c>
      <c r="G584" s="17">
        <f t="shared" si="9"/>
        <v>4.9382716049382713E-2</v>
      </c>
      <c r="H584" s="17">
        <v>1.1100000000000001</v>
      </c>
      <c r="I584" s="17">
        <v>3.9149999999999997E-2</v>
      </c>
      <c r="J584" s="17">
        <v>2.7000000000000001E-3</v>
      </c>
      <c r="K584" s="17">
        <v>5.9699999999999996E-3</v>
      </c>
      <c r="L584" s="17">
        <v>3.4803199999999999</v>
      </c>
      <c r="M584" s="17">
        <v>0.03</v>
      </c>
      <c r="N584" s="17">
        <v>0.11215945945945945</v>
      </c>
      <c r="O584" s="17">
        <v>7.7351351351351347</v>
      </c>
      <c r="P584" s="17">
        <v>17.103243243243242</v>
      </c>
      <c r="Q584" s="17">
        <v>9.970646486486487</v>
      </c>
      <c r="R584" s="17">
        <v>8.5945945945945942E-2</v>
      </c>
      <c r="S584" s="2"/>
    </row>
    <row r="585" spans="1:19" s="2" customFormat="1" ht="13.8">
      <c r="A585" s="8">
        <v>42169</v>
      </c>
      <c r="B585" s="9">
        <v>0.48806712962962967</v>
      </c>
      <c r="C585" s="18">
        <v>2</v>
      </c>
      <c r="D585" s="18">
        <v>832</v>
      </c>
      <c r="E585" s="18">
        <v>27</v>
      </c>
      <c r="F585" s="18">
        <v>107</v>
      </c>
      <c r="G585" s="17">
        <f t="shared" si="9"/>
        <v>8.6419753086419748E-2</v>
      </c>
      <c r="H585" s="18">
        <v>0.81</v>
      </c>
      <c r="I585" s="18">
        <v>3.3410000000000002E-2</v>
      </c>
      <c r="J585" s="18">
        <v>2.2399999999999998E-3</v>
      </c>
      <c r="K585" s="18">
        <v>4.9500000000000004E-3</v>
      </c>
      <c r="L585" s="18">
        <v>2.5371100000000002</v>
      </c>
      <c r="M585" s="18">
        <v>0.03</v>
      </c>
      <c r="N585" s="18">
        <v>0.13116518518518519</v>
      </c>
      <c r="O585" s="18">
        <v>8.7940740740740733</v>
      </c>
      <c r="P585" s="18">
        <v>19.433333333333334</v>
      </c>
      <c r="Q585" s="18">
        <v>9.9605059259259257</v>
      </c>
      <c r="R585" s="18">
        <v>0.11777777777777777</v>
      </c>
    </row>
    <row r="586" spans="1:19" ht="13.8">
      <c r="A586" s="8">
        <v>42170</v>
      </c>
      <c r="B586" s="9">
        <v>0.48807870370370371</v>
      </c>
      <c r="C586" s="18">
        <v>2</v>
      </c>
      <c r="D586" s="18">
        <v>896</v>
      </c>
      <c r="E586" s="18">
        <v>27</v>
      </c>
      <c r="F586" s="18">
        <v>105</v>
      </c>
      <c r="G586" s="17">
        <f t="shared" si="9"/>
        <v>6.1728395061728392E-2</v>
      </c>
      <c r="H586" s="18">
        <v>0.75</v>
      </c>
      <c r="I586" s="18">
        <v>3.601E-2</v>
      </c>
      <c r="J586" s="18">
        <v>2.4299999999999999E-3</v>
      </c>
      <c r="K586" s="18">
        <v>5.3600000000000002E-3</v>
      </c>
      <c r="L586" s="18">
        <v>2.3591600000000001</v>
      </c>
      <c r="M586" s="18">
        <v>0.03</v>
      </c>
      <c r="N586" s="18">
        <v>0.15268240000000002</v>
      </c>
      <c r="O586" s="18">
        <v>10.303199999999999</v>
      </c>
      <c r="P586" s="18">
        <v>22.726400000000002</v>
      </c>
      <c r="Q586" s="18">
        <v>10.002838400000002</v>
      </c>
      <c r="R586" s="18">
        <v>0.12720000000000001</v>
      </c>
      <c r="S586" s="2"/>
    </row>
    <row r="587" spans="1:19">
      <c r="A587" s="6">
        <v>42171</v>
      </c>
      <c r="B587" s="7">
        <v>0.4880902777777778</v>
      </c>
      <c r="C587" s="28">
        <v>2</v>
      </c>
      <c r="D587" s="17">
        <v>896</v>
      </c>
      <c r="E587" s="17">
        <v>27</v>
      </c>
      <c r="F587" s="17">
        <v>109</v>
      </c>
      <c r="G587" s="17">
        <f t="shared" si="9"/>
        <v>0.1111111111111111</v>
      </c>
      <c r="H587" s="17">
        <v>0.71730338852401498</v>
      </c>
      <c r="I587" s="17">
        <v>3.7164085933894211E-2</v>
      </c>
      <c r="J587" s="17">
        <v>2.6105458704507238E-3</v>
      </c>
      <c r="K587" s="17">
        <v>5.8842357723934025E-3</v>
      </c>
      <c r="L587" s="17">
        <v>2.2551567099117253</v>
      </c>
      <c r="M587" s="17">
        <v>0.03</v>
      </c>
      <c r="N587" s="17">
        <v>0.16475844832263317</v>
      </c>
      <c r="O587" s="17">
        <v>11.573256171444072</v>
      </c>
      <c r="P587" s="17">
        <v>26.086409259426709</v>
      </c>
      <c r="Q587" s="17">
        <v>9.9977198661723481</v>
      </c>
      <c r="R587" s="17">
        <v>0.13299811701197067</v>
      </c>
    </row>
    <row r="588" spans="1:19">
      <c r="A588" s="5">
        <v>42172</v>
      </c>
      <c r="B588" s="4">
        <v>0.48810185185185184</v>
      </c>
      <c r="C588" s="29">
        <v>2</v>
      </c>
      <c r="D588" s="17">
        <v>906</v>
      </c>
      <c r="E588" s="17">
        <v>27</v>
      </c>
      <c r="F588" s="17">
        <v>109</v>
      </c>
      <c r="G588" s="17">
        <f t="shared" si="9"/>
        <v>0.1111111111111111</v>
      </c>
      <c r="H588" s="30">
        <v>0.67072587142602591</v>
      </c>
      <c r="I588" s="17">
        <v>3.7874840124759071E-2</v>
      </c>
      <c r="J588" s="17">
        <v>2.6566328665211516E-3</v>
      </c>
      <c r="K588" s="17">
        <v>6.3207901833150833E-3</v>
      </c>
      <c r="L588" s="17">
        <v>2.10677164531096</v>
      </c>
      <c r="M588" s="17">
        <v>0.03</v>
      </c>
      <c r="N588" s="17">
        <v>0.1795696225950893</v>
      </c>
      <c r="O588" s="17">
        <v>12.595447522511435</v>
      </c>
      <c r="P588" s="17">
        <v>29.967701618855475</v>
      </c>
      <c r="Q588" s="17">
        <v>9.988482802735815</v>
      </c>
      <c r="R588" s="17">
        <v>0.14223396481959266</v>
      </c>
    </row>
    <row r="589" spans="1:19" s="2" customFormat="1" ht="13.8">
      <c r="A589" s="8">
        <v>42173</v>
      </c>
      <c r="B589" s="9">
        <v>0.48811342592592594</v>
      </c>
      <c r="C589" s="18">
        <v>2</v>
      </c>
      <c r="D589" s="18">
        <v>999</v>
      </c>
      <c r="E589" s="18">
        <v>27</v>
      </c>
      <c r="F589" s="18">
        <v>108</v>
      </c>
      <c r="G589" s="17">
        <f t="shared" si="9"/>
        <v>9.8765432098765427E-2</v>
      </c>
      <c r="H589" s="18">
        <v>0.7808351569297215</v>
      </c>
      <c r="I589" s="18">
        <v>3.8999661719841518E-2</v>
      </c>
      <c r="J589" s="18">
        <v>2.7594216696907041E-3</v>
      </c>
      <c r="K589" s="18">
        <v>6.9108950582593672E-3</v>
      </c>
      <c r="L589" s="18">
        <v>2.4543550164046835</v>
      </c>
      <c r="M589" s="18">
        <v>0.03</v>
      </c>
      <c r="N589" s="18">
        <v>0.15882856089208885</v>
      </c>
      <c r="O589" s="18">
        <v>11.237917288611818</v>
      </c>
      <c r="P589" s="18">
        <v>28.145052243392751</v>
      </c>
      <c r="Q589" s="18">
        <v>9.9955142681534817</v>
      </c>
      <c r="R589" s="18">
        <v>0.12217687581475843</v>
      </c>
    </row>
    <row r="590" spans="1:19" ht="13.8">
      <c r="A590" s="6">
        <v>42174</v>
      </c>
      <c r="B590" s="7">
        <v>0.48812499999999998</v>
      </c>
      <c r="C590" s="28">
        <v>2</v>
      </c>
      <c r="D590" s="17">
        <v>916</v>
      </c>
      <c r="E590" s="17">
        <v>27</v>
      </c>
      <c r="F590" s="17">
        <v>110</v>
      </c>
      <c r="G590" s="17">
        <f t="shared" si="9"/>
        <v>0.12345679012345678</v>
      </c>
      <c r="H590" s="17">
        <v>0.80741932251916426</v>
      </c>
      <c r="I590" s="17">
        <v>3.4993740181341847E-2</v>
      </c>
      <c r="J590" s="17">
        <v>2.4723838171600214E-3</v>
      </c>
      <c r="K590" s="17">
        <v>6.8112183871671429E-3</v>
      </c>
      <c r="L590" s="17">
        <v>2.5396114272151777</v>
      </c>
      <c r="M590" s="17">
        <v>0.03</v>
      </c>
      <c r="N590" s="17">
        <v>0.13782193548387098</v>
      </c>
      <c r="O590" s="17">
        <v>9.7374193548387087</v>
      </c>
      <c r="P590" s="17">
        <v>26.825806451612902</v>
      </c>
      <c r="Q590" s="17">
        <v>10.002193548387098</v>
      </c>
      <c r="R590" s="17">
        <v>0.11815421967157054</v>
      </c>
      <c r="S590" s="2"/>
    </row>
    <row r="591" spans="1:19" s="2" customFormat="1" ht="13.8">
      <c r="A591" s="6">
        <v>42175</v>
      </c>
      <c r="B591" s="7">
        <v>0.48813657407407413</v>
      </c>
      <c r="C591" s="28">
        <v>2</v>
      </c>
      <c r="D591" s="17">
        <v>952</v>
      </c>
      <c r="E591" s="17">
        <v>27</v>
      </c>
      <c r="F591" s="17">
        <v>117</v>
      </c>
      <c r="G591" s="17">
        <f t="shared" si="9"/>
        <v>0.20987654320987653</v>
      </c>
      <c r="H591" s="17">
        <v>0.93986611355270511</v>
      </c>
      <c r="I591" s="17">
        <v>3.8958310517179677E-2</v>
      </c>
      <c r="J591" s="17">
        <v>2.8418320250342805E-3</v>
      </c>
      <c r="K591" s="17">
        <v>7.8817391219727674E-3</v>
      </c>
      <c r="L591" s="17">
        <v>2.9563864942604687</v>
      </c>
      <c r="M591" s="17">
        <v>0.03</v>
      </c>
      <c r="N591" s="17">
        <v>0.13181391014975041</v>
      </c>
      <c r="O591" s="17">
        <v>9.6152267959198419</v>
      </c>
      <c r="P591" s="17">
        <v>26.667554076539098</v>
      </c>
      <c r="Q591" s="17">
        <v>10.002817333429791</v>
      </c>
      <c r="R591" s="17">
        <v>0.10150381913375604</v>
      </c>
    </row>
    <row r="592" spans="1:19" s="2" customFormat="1" ht="13.8">
      <c r="A592" s="8">
        <v>42176</v>
      </c>
      <c r="B592" s="9">
        <v>0.48814814814814816</v>
      </c>
      <c r="C592" s="18">
        <v>2</v>
      </c>
      <c r="D592" s="18">
        <v>952</v>
      </c>
      <c r="E592" s="18">
        <v>27</v>
      </c>
      <c r="F592" s="18">
        <v>116</v>
      </c>
      <c r="G592" s="17">
        <f t="shared" si="9"/>
        <v>0.19753086419753085</v>
      </c>
      <c r="H592" s="18">
        <v>0.92741569690584724</v>
      </c>
      <c r="I592" s="18">
        <v>4.0824630189351306E-2</v>
      </c>
      <c r="J592" s="18">
        <v>2.9481492598020065E-3</v>
      </c>
      <c r="K592" s="18">
        <v>8.1766069048772282E-3</v>
      </c>
      <c r="L592" s="18">
        <v>2.9161538414785739</v>
      </c>
      <c r="M592" s="18">
        <v>0.03</v>
      </c>
      <c r="N592" s="18">
        <v>0.1399828840888348</v>
      </c>
      <c r="O592" s="18">
        <v>10.108859142074838</v>
      </c>
      <c r="P592" s="18">
        <v>28.036629145117125</v>
      </c>
      <c r="Q592" s="18">
        <v>9.9991505932461191</v>
      </c>
      <c r="R592" s="18">
        <v>0.1028664926831459</v>
      </c>
      <c r="S592" s="1"/>
    </row>
    <row r="593" spans="1:19" s="2" customFormat="1" ht="13.8">
      <c r="A593" s="8">
        <v>42177</v>
      </c>
      <c r="B593" s="9">
        <v>0.48815972222222226</v>
      </c>
      <c r="C593" s="18">
        <v>2</v>
      </c>
      <c r="D593" s="18">
        <v>1157</v>
      </c>
      <c r="E593" s="18">
        <v>27</v>
      </c>
      <c r="F593" s="18">
        <v>112</v>
      </c>
      <c r="G593" s="17">
        <f t="shared" si="9"/>
        <v>0.14814814814814814</v>
      </c>
      <c r="H593" s="18">
        <v>1.0021271551064472</v>
      </c>
      <c r="I593" s="18">
        <v>4.6795973636534219E-2</v>
      </c>
      <c r="J593" s="18">
        <v>3.5736450300609237E-3</v>
      </c>
      <c r="K593" s="18">
        <v>9.4804708807817769E-3</v>
      </c>
      <c r="L593" s="18">
        <v>3.1488706854025201</v>
      </c>
      <c r="M593" s="18">
        <v>0.04</v>
      </c>
      <c r="N593" s="18">
        <v>0.14849532357834561</v>
      </c>
      <c r="O593" s="18">
        <v>11.340069109679618</v>
      </c>
      <c r="P593" s="18">
        <v>30.083904270295623</v>
      </c>
      <c r="Q593" s="18">
        <v>9.992153918348194</v>
      </c>
      <c r="R593" s="18">
        <v>0.12693000020190917</v>
      </c>
      <c r="S593" s="1"/>
    </row>
    <row r="594" spans="1:19" s="2" customFormat="1" ht="13.8">
      <c r="A594" s="8">
        <v>42178</v>
      </c>
      <c r="B594" s="9">
        <v>0.4881712962962963</v>
      </c>
      <c r="C594" s="18">
        <v>2</v>
      </c>
      <c r="D594" s="18">
        <v>1276</v>
      </c>
      <c r="E594" s="18">
        <v>27</v>
      </c>
      <c r="F594" s="18">
        <v>112</v>
      </c>
      <c r="G594" s="17">
        <f t="shared" si="9"/>
        <v>0.14814814814814814</v>
      </c>
      <c r="H594" s="18">
        <v>0.99091471730498926</v>
      </c>
      <c r="I594" s="18">
        <v>4.7425541157214174E-2</v>
      </c>
      <c r="J594" s="18">
        <v>3.9180995718726E-3</v>
      </c>
      <c r="K594" s="18">
        <v>1.0394269320730067E-2</v>
      </c>
      <c r="L594" s="18">
        <v>3.1108563181327851</v>
      </c>
      <c r="M594" s="18">
        <v>0.04</v>
      </c>
      <c r="N594" s="18">
        <v>0.15219596424010218</v>
      </c>
      <c r="O594" s="18">
        <v>12.573793103448272</v>
      </c>
      <c r="P594" s="18">
        <v>33.356832694763717</v>
      </c>
      <c r="Q594" s="18">
        <v>9.9832234993614293</v>
      </c>
      <c r="R594" s="18">
        <v>0.12836624361170901</v>
      </c>
      <c r="S594" s="1"/>
    </row>
    <row r="595" spans="1:19">
      <c r="A595" s="3">
        <v>42179</v>
      </c>
      <c r="B595" s="4">
        <v>0.48818287037037034</v>
      </c>
      <c r="C595" s="29">
        <v>2</v>
      </c>
      <c r="D595" s="17">
        <v>1200</v>
      </c>
      <c r="E595" s="17">
        <v>27</v>
      </c>
      <c r="F595" s="17">
        <v>112</v>
      </c>
      <c r="G595" s="17">
        <f t="shared" si="9"/>
        <v>0.14814814814814814</v>
      </c>
      <c r="H595" s="30">
        <v>0.85699550667231161</v>
      </c>
      <c r="I595" s="17">
        <v>4.3356818047182125E-2</v>
      </c>
      <c r="J595" s="17">
        <v>3.6115128248513742E-3</v>
      </c>
      <c r="K595" s="17">
        <v>9.1454329931636869E-3</v>
      </c>
      <c r="L595" s="17">
        <v>2.6895038659487498</v>
      </c>
      <c r="M595" s="17">
        <v>0.04</v>
      </c>
      <c r="N595" s="17">
        <v>0.16088145190562608</v>
      </c>
      <c r="O595" s="17">
        <v>13.401016333938291</v>
      </c>
      <c r="P595" s="17">
        <v>33.93539019963702</v>
      </c>
      <c r="Q595" s="17">
        <v>9.9797749546279491</v>
      </c>
      <c r="R595" s="17">
        <v>0.14842551566450315</v>
      </c>
    </row>
    <row r="596" spans="1:19" s="2" customFormat="1" ht="13.8">
      <c r="A596" s="6">
        <v>42180</v>
      </c>
      <c r="B596" s="7">
        <v>0.48819444444444443</v>
      </c>
      <c r="C596" s="28">
        <v>2</v>
      </c>
      <c r="D596" s="17">
        <v>1220</v>
      </c>
      <c r="E596" s="17">
        <v>27</v>
      </c>
      <c r="F596" s="17">
        <v>107</v>
      </c>
      <c r="G596" s="17">
        <f t="shared" si="9"/>
        <v>8.6419753086419748E-2</v>
      </c>
      <c r="H596" s="17">
        <v>0.77497623027233908</v>
      </c>
      <c r="I596" s="17">
        <v>4.2834680958037087E-2</v>
      </c>
      <c r="J596" s="17">
        <v>3.5330395419352835E-3</v>
      </c>
      <c r="K596" s="17">
        <v>8.9467151191126044E-3</v>
      </c>
      <c r="L596" s="17">
        <v>2.4302199639875259</v>
      </c>
      <c r="M596" s="17">
        <v>0.04</v>
      </c>
      <c r="N596" s="17">
        <v>0.17576575916230366</v>
      </c>
      <c r="O596" s="17">
        <v>14.497303664921464</v>
      </c>
      <c r="P596" s="17">
        <v>36.711518324607326</v>
      </c>
      <c r="Q596" s="17">
        <v>9.9720471204188481</v>
      </c>
      <c r="R596" s="17">
        <v>0.16413406635104136</v>
      </c>
      <c r="S596" s="1"/>
    </row>
    <row r="597" spans="1:19" ht="13.8">
      <c r="A597" s="8">
        <v>42181</v>
      </c>
      <c r="B597" s="9">
        <v>0.48820601851851847</v>
      </c>
      <c r="C597" s="18">
        <v>2</v>
      </c>
      <c r="D597" s="18">
        <v>1220</v>
      </c>
      <c r="E597" s="18">
        <v>27</v>
      </c>
      <c r="F597" s="18">
        <v>107</v>
      </c>
      <c r="G597" s="17">
        <f t="shared" si="9"/>
        <v>8.6419753086419748E-2</v>
      </c>
      <c r="H597" s="18">
        <v>0.69</v>
      </c>
      <c r="I597" s="18">
        <v>4.0189999999999997E-2</v>
      </c>
      <c r="J597" s="18">
        <v>2.6800000000000001E-3</v>
      </c>
      <c r="K597" s="18">
        <v>7.62E-3</v>
      </c>
      <c r="L597" s="18">
        <v>2.1617000000000002</v>
      </c>
      <c r="M597" s="18">
        <v>0.04</v>
      </c>
      <c r="N597" s="18">
        <v>0.1852234782608696</v>
      </c>
      <c r="O597" s="18">
        <v>12.351304347826089</v>
      </c>
      <c r="P597" s="18">
        <v>35.118260869565219</v>
      </c>
      <c r="Q597" s="18">
        <v>9.9626173913043505</v>
      </c>
      <c r="R597" s="18">
        <v>0.18434782608695655</v>
      </c>
    </row>
    <row r="598" spans="1:19" s="2" customFormat="1" ht="13.8">
      <c r="A598" s="8">
        <v>42182</v>
      </c>
      <c r="B598" s="9">
        <v>0.48821759259259262</v>
      </c>
      <c r="C598" s="18">
        <v>2</v>
      </c>
      <c r="D598" s="18">
        <v>1054</v>
      </c>
      <c r="E598" s="18">
        <v>27</v>
      </c>
      <c r="F598" s="18">
        <v>115</v>
      </c>
      <c r="G598" s="17">
        <f t="shared" si="9"/>
        <v>0.18518518518518517</v>
      </c>
      <c r="H598" s="18">
        <v>0.76</v>
      </c>
      <c r="I598" s="18">
        <v>3.1780000000000003E-2</v>
      </c>
      <c r="J598" s="18">
        <v>2.2300000000000002E-3</v>
      </c>
      <c r="K598" s="18">
        <v>6.3200000000000001E-3</v>
      </c>
      <c r="L598" s="18">
        <v>2.3879299999999999</v>
      </c>
      <c r="M598" s="18">
        <v>0.03</v>
      </c>
      <c r="N598" s="18">
        <v>0.13297421052631581</v>
      </c>
      <c r="O598" s="18">
        <v>9.3307894736842112</v>
      </c>
      <c r="P598" s="18">
        <v>26.444210526315789</v>
      </c>
      <c r="Q598" s="18">
        <v>9.991601842105263</v>
      </c>
      <c r="R598" s="18">
        <v>0.12552631578947368</v>
      </c>
      <c r="S598" s="1"/>
    </row>
    <row r="599" spans="1:19" s="2" customFormat="1" ht="13.8">
      <c r="A599" s="8">
        <v>42183</v>
      </c>
      <c r="B599" s="9">
        <v>0.48822916666666666</v>
      </c>
      <c r="C599" s="18">
        <v>2</v>
      </c>
      <c r="D599" s="18">
        <v>945</v>
      </c>
      <c r="E599" s="18">
        <v>27</v>
      </c>
      <c r="F599" s="18">
        <v>121</v>
      </c>
      <c r="G599" s="17">
        <f t="shared" si="9"/>
        <v>0.25925925925925924</v>
      </c>
      <c r="H599" s="18">
        <v>0.9</v>
      </c>
      <c r="I599" s="18">
        <v>3.1350000000000003E-2</v>
      </c>
      <c r="J599" s="18">
        <v>2.0200000000000001E-3</v>
      </c>
      <c r="K599" s="18">
        <v>5.9100000000000003E-3</v>
      </c>
      <c r="L599" s="18">
        <v>2.8181500000000002</v>
      </c>
      <c r="M599" s="18">
        <v>0.03</v>
      </c>
      <c r="N599" s="18">
        <v>0.11077000000000002</v>
      </c>
      <c r="O599" s="18">
        <v>7.1373333333333333</v>
      </c>
      <c r="P599" s="18">
        <v>20.882000000000001</v>
      </c>
      <c r="Q599" s="18">
        <v>9.9574633333333331</v>
      </c>
      <c r="R599" s="18">
        <v>0.106</v>
      </c>
      <c r="S599" s="1"/>
    </row>
    <row r="600" spans="1:19" s="2" customFormat="1" ht="13.8">
      <c r="A600" s="8">
        <v>42184</v>
      </c>
      <c r="B600" s="9">
        <v>0.48824074074074075</v>
      </c>
      <c r="C600" s="18">
        <v>2</v>
      </c>
      <c r="D600" s="18">
        <v>1189</v>
      </c>
      <c r="E600" s="18">
        <v>27</v>
      </c>
      <c r="F600" s="18">
        <v>121</v>
      </c>
      <c r="G600" s="17">
        <f t="shared" si="9"/>
        <v>0.25925925925925924</v>
      </c>
      <c r="H600" s="18">
        <v>1.1299999999999999</v>
      </c>
      <c r="I600" s="18">
        <v>4.5760000000000002E-2</v>
      </c>
      <c r="J600" s="18">
        <v>2.7799999999999999E-3</v>
      </c>
      <c r="K600" s="18">
        <v>7.9299999999999995E-3</v>
      </c>
      <c r="L600" s="18">
        <v>3.56046</v>
      </c>
      <c r="M600" s="18">
        <v>0.04</v>
      </c>
      <c r="N600" s="18">
        <v>0.12877592920353984</v>
      </c>
      <c r="O600" s="18">
        <v>7.8233628318584065</v>
      </c>
      <c r="P600" s="18">
        <v>22.316283185840707</v>
      </c>
      <c r="Q600" s="18">
        <v>10.019701592920356</v>
      </c>
      <c r="R600" s="18">
        <v>0.11256637168141595</v>
      </c>
      <c r="S600" s="1"/>
    </row>
    <row r="601" spans="1:19">
      <c r="A601" s="6">
        <v>42185</v>
      </c>
      <c r="B601" s="7">
        <v>0.48825231481481479</v>
      </c>
      <c r="C601" s="28">
        <v>2</v>
      </c>
      <c r="D601" s="17">
        <v>1324</v>
      </c>
      <c r="E601" s="17">
        <v>27</v>
      </c>
      <c r="F601" s="17">
        <v>116</v>
      </c>
      <c r="G601" s="17">
        <f t="shared" si="9"/>
        <v>0.19753086419753085</v>
      </c>
      <c r="H601" s="17">
        <v>1.1200000000000001</v>
      </c>
      <c r="I601" s="17">
        <v>4.9549999999999997E-2</v>
      </c>
      <c r="J601" s="17">
        <v>3.2399999999999998E-3</v>
      </c>
      <c r="K601" s="17">
        <v>9.0299999999999998E-3</v>
      </c>
      <c r="L601" s="17">
        <v>3.50664</v>
      </c>
      <c r="M601" s="17">
        <v>0.04</v>
      </c>
      <c r="N601" s="17">
        <v>0.14068660714285711</v>
      </c>
      <c r="O601" s="17">
        <v>9.199285714285713</v>
      </c>
      <c r="P601" s="17">
        <v>25.638750000000002</v>
      </c>
      <c r="Q601" s="17">
        <v>9.956352857142857</v>
      </c>
      <c r="R601" s="17">
        <v>0.11357142857142857</v>
      </c>
    </row>
    <row r="602" spans="1:19" s="2" customFormat="1" ht="13.8">
      <c r="A602" s="8">
        <v>42186</v>
      </c>
      <c r="B602" s="9">
        <v>0.48826388888888889</v>
      </c>
      <c r="C602" s="18">
        <v>2</v>
      </c>
      <c r="D602" s="18">
        <v>1282</v>
      </c>
      <c r="E602" s="18">
        <v>27</v>
      </c>
      <c r="F602" s="18">
        <v>115</v>
      </c>
      <c r="G602" s="17">
        <f t="shared" si="9"/>
        <v>0.18518518518518517</v>
      </c>
      <c r="H602" s="18">
        <v>1.1000000000000001</v>
      </c>
      <c r="I602" s="18">
        <v>4.3999999999999997E-2</v>
      </c>
      <c r="J602" s="18">
        <v>3.0100000000000001E-3</v>
      </c>
      <c r="K602" s="18">
        <v>8.1600000000000006E-3</v>
      </c>
      <c r="L602" s="18">
        <v>3.4650699999999999</v>
      </c>
      <c r="M602" s="18">
        <v>0.04</v>
      </c>
      <c r="N602" s="18">
        <v>0.12719999999999998</v>
      </c>
      <c r="O602" s="18">
        <v>8.7016363636363625</v>
      </c>
      <c r="P602" s="18">
        <v>23.589818181818181</v>
      </c>
      <c r="Q602" s="18">
        <v>10.017202363636363</v>
      </c>
      <c r="R602" s="18">
        <v>0.11563636363636363</v>
      </c>
    </row>
    <row r="603" spans="1:19" s="2" customFormat="1" ht="13.8">
      <c r="A603" s="8">
        <v>42187</v>
      </c>
      <c r="B603" s="9">
        <v>0.48827546296296293</v>
      </c>
      <c r="C603" s="18">
        <v>2</v>
      </c>
      <c r="D603" s="18">
        <v>1257</v>
      </c>
      <c r="E603" s="18">
        <v>27</v>
      </c>
      <c r="F603" s="18">
        <v>108</v>
      </c>
      <c r="G603" s="17">
        <f t="shared" si="9"/>
        <v>9.8765432098765427E-2</v>
      </c>
      <c r="H603" s="18">
        <v>1.1100000000000001</v>
      </c>
      <c r="I603" s="18">
        <v>4.1270000000000001E-2</v>
      </c>
      <c r="J603" s="18">
        <v>2.7299999999999998E-3</v>
      </c>
      <c r="K603" s="18">
        <v>7.0099999999999997E-3</v>
      </c>
      <c r="L603" s="18">
        <v>3.50021</v>
      </c>
      <c r="M603" s="18">
        <v>0.04</v>
      </c>
      <c r="N603" s="18">
        <v>0.11823297297297297</v>
      </c>
      <c r="O603" s="18">
        <v>7.82108108108108</v>
      </c>
      <c r="P603" s="18">
        <v>20.082702702702701</v>
      </c>
      <c r="Q603" s="18">
        <v>10.027628648648649</v>
      </c>
      <c r="R603" s="18">
        <v>0.11459459459459459</v>
      </c>
    </row>
    <row r="604" spans="1:19" ht="13.8">
      <c r="A604" s="8">
        <v>42188</v>
      </c>
      <c r="B604" s="9">
        <v>0.48828703703703707</v>
      </c>
      <c r="C604" s="18">
        <v>2</v>
      </c>
      <c r="D604" s="18">
        <v>1167</v>
      </c>
      <c r="E604" s="18">
        <v>27</v>
      </c>
      <c r="F604" s="18">
        <v>107</v>
      </c>
      <c r="G604" s="17">
        <f t="shared" si="9"/>
        <v>8.6419753086419748E-2</v>
      </c>
      <c r="H604" s="18">
        <v>1.05</v>
      </c>
      <c r="I604" s="18">
        <v>3.9660000000000001E-2</v>
      </c>
      <c r="J604" s="18">
        <v>2.5999999999999999E-3</v>
      </c>
      <c r="K604" s="18">
        <v>6.5399999999999998E-3</v>
      </c>
      <c r="L604" s="18">
        <v>3.2984399999999998</v>
      </c>
      <c r="M604" s="18">
        <v>0.03</v>
      </c>
      <c r="N604" s="18">
        <v>0.12011314285714285</v>
      </c>
      <c r="O604" s="18">
        <v>7.8742857142857128</v>
      </c>
      <c r="P604" s="18">
        <v>19.806857142857144</v>
      </c>
      <c r="Q604" s="18">
        <v>9.9895611428571431</v>
      </c>
      <c r="R604" s="18">
        <v>9.0857142857142859E-2</v>
      </c>
      <c r="S604" s="2"/>
    </row>
    <row r="605" spans="1:19" s="2" customFormat="1" ht="13.8">
      <c r="A605" s="8">
        <v>42189</v>
      </c>
      <c r="B605" s="9">
        <v>0.48829861111111111</v>
      </c>
      <c r="C605" s="18">
        <v>2</v>
      </c>
      <c r="D605" s="18">
        <v>798</v>
      </c>
      <c r="E605" s="18">
        <v>27</v>
      </c>
      <c r="F605" s="18">
        <v>109</v>
      </c>
      <c r="G605" s="17">
        <f t="shared" si="9"/>
        <v>0.1111111111111111</v>
      </c>
      <c r="H605" s="18">
        <v>0.77</v>
      </c>
      <c r="I605" s="18">
        <v>2.7619999999999999E-2</v>
      </c>
      <c r="J605" s="18">
        <v>1.83E-3</v>
      </c>
      <c r="K605" s="18">
        <v>4.3699999999999998E-3</v>
      </c>
      <c r="L605" s="18">
        <v>2.4136299999999999</v>
      </c>
      <c r="M605" s="18">
        <v>0.02</v>
      </c>
      <c r="N605" s="18">
        <v>0.11406701298701298</v>
      </c>
      <c r="O605" s="18">
        <v>7.5576623376623377</v>
      </c>
      <c r="P605" s="18">
        <v>18.047532467532466</v>
      </c>
      <c r="Q605" s="18">
        <v>9.9679784415584418</v>
      </c>
      <c r="R605" s="18">
        <v>8.25974025974026E-2</v>
      </c>
      <c r="S605" s="1"/>
    </row>
    <row r="606" spans="1:19" s="2" customFormat="1" ht="13.8">
      <c r="A606" s="8">
        <v>42190</v>
      </c>
      <c r="B606" s="9">
        <v>0.48831018518518521</v>
      </c>
      <c r="C606" s="18">
        <v>2</v>
      </c>
      <c r="D606" s="18">
        <v>934</v>
      </c>
      <c r="E606" s="18">
        <v>27</v>
      </c>
      <c r="F606" s="18">
        <v>110</v>
      </c>
      <c r="G606" s="17">
        <f t="shared" si="9"/>
        <v>0.12345679012345678</v>
      </c>
      <c r="H606" s="18">
        <v>0.91</v>
      </c>
      <c r="I606" s="18">
        <v>3.5150000000000001E-2</v>
      </c>
      <c r="J606" s="18">
        <v>2.2300000000000002E-3</v>
      </c>
      <c r="K606" s="18">
        <v>5.4799999999999996E-3</v>
      </c>
      <c r="L606" s="18">
        <v>2.86775</v>
      </c>
      <c r="M606" s="18">
        <v>0.03</v>
      </c>
      <c r="N606" s="18">
        <v>0.12283186813186812</v>
      </c>
      <c r="O606" s="18">
        <v>7.7927472527472537</v>
      </c>
      <c r="P606" s="18">
        <v>19.149890109890105</v>
      </c>
      <c r="Q606" s="18">
        <v>10.021368131868133</v>
      </c>
      <c r="R606" s="18">
        <v>0.10483516483516483</v>
      </c>
    </row>
    <row r="607" spans="1:19" s="2" customFormat="1" ht="13.8">
      <c r="A607" s="5">
        <v>42191</v>
      </c>
      <c r="B607" s="4">
        <v>0.48832175925925925</v>
      </c>
      <c r="C607" s="29">
        <v>2</v>
      </c>
      <c r="D607" s="17">
        <v>934</v>
      </c>
      <c r="E607" s="17">
        <v>27</v>
      </c>
      <c r="F607" s="17">
        <v>110</v>
      </c>
      <c r="G607" s="17">
        <f t="shared" si="9"/>
        <v>0.12345679012345678</v>
      </c>
      <c r="H607" s="30">
        <v>0.81</v>
      </c>
      <c r="I607" s="17">
        <v>3.8300000000000001E-2</v>
      </c>
      <c r="J607" s="17">
        <v>2.4399999999999999E-3</v>
      </c>
      <c r="K607" s="17">
        <v>5.8500000000000002E-3</v>
      </c>
      <c r="L607" s="17">
        <v>2.5571299999999999</v>
      </c>
      <c r="M607" s="17">
        <v>0.03</v>
      </c>
      <c r="N607" s="17">
        <v>0.15036296296296298</v>
      </c>
      <c r="O607" s="17">
        <v>9.579259259259258</v>
      </c>
      <c r="P607" s="17">
        <v>22.966666666666669</v>
      </c>
      <c r="Q607" s="17">
        <v>10.039102962962962</v>
      </c>
      <c r="R607" s="17">
        <v>0.11777777777777777</v>
      </c>
    </row>
    <row r="608" spans="1:19" s="2" customFormat="1" ht="13.8">
      <c r="A608" s="6">
        <v>42192</v>
      </c>
      <c r="B608" s="7">
        <v>0.48833333333333334</v>
      </c>
      <c r="C608" s="28">
        <v>2</v>
      </c>
      <c r="D608" s="17">
        <v>1029</v>
      </c>
      <c r="E608" s="17">
        <v>27</v>
      </c>
      <c r="F608" s="17">
        <v>106</v>
      </c>
      <c r="G608" s="17">
        <f t="shared" si="9"/>
        <v>7.407407407407407E-2</v>
      </c>
      <c r="H608" s="17">
        <v>0.81</v>
      </c>
      <c r="I608" s="17">
        <v>3.9449999999999999E-2</v>
      </c>
      <c r="J608" s="17">
        <v>2.6099999999999999E-3</v>
      </c>
      <c r="K608" s="17">
        <v>6.3099999999999996E-3</v>
      </c>
      <c r="L608" s="17">
        <v>2.5402999999999998</v>
      </c>
      <c r="M608" s="17">
        <v>0.03</v>
      </c>
      <c r="N608" s="17">
        <v>0.15487777777777778</v>
      </c>
      <c r="O608" s="17">
        <v>10.246666666666664</v>
      </c>
      <c r="P608" s="17">
        <v>24.772592592592591</v>
      </c>
      <c r="Q608" s="17">
        <v>9.9730296296296288</v>
      </c>
      <c r="R608" s="17">
        <v>0.11777777777777777</v>
      </c>
      <c r="S608" s="1"/>
    </row>
    <row r="609" spans="1:19" s="2" customFormat="1" ht="13.8">
      <c r="A609" s="8">
        <v>42193</v>
      </c>
      <c r="B609" s="9">
        <v>0.48834490740740738</v>
      </c>
      <c r="C609" s="18">
        <v>2</v>
      </c>
      <c r="D609" s="18">
        <v>916</v>
      </c>
      <c r="E609" s="18">
        <v>27</v>
      </c>
      <c r="F609" s="18">
        <v>106</v>
      </c>
      <c r="G609" s="17">
        <f t="shared" si="9"/>
        <v>7.407407407407407E-2</v>
      </c>
      <c r="H609" s="18">
        <v>0.73</v>
      </c>
      <c r="I609" s="18">
        <v>3.1730000000000001E-2</v>
      </c>
      <c r="J609" s="18">
        <v>2.1900000000000001E-3</v>
      </c>
      <c r="K609" s="18">
        <v>5.6100000000000004E-3</v>
      </c>
      <c r="L609" s="18">
        <v>2.2990599999999999</v>
      </c>
      <c r="M609" s="18">
        <v>0.03</v>
      </c>
      <c r="N609" s="18">
        <v>0.13822109589041096</v>
      </c>
      <c r="O609" s="18">
        <v>9.5399999999999991</v>
      </c>
      <c r="P609" s="18">
        <v>24.438082191780822</v>
      </c>
      <c r="Q609" s="18">
        <v>10.015083287671233</v>
      </c>
      <c r="R609" s="18">
        <v>0.13068493150684932</v>
      </c>
    </row>
    <row r="610" spans="1:19" s="2" customFormat="1" ht="13.8">
      <c r="A610" s="8">
        <v>42194</v>
      </c>
      <c r="B610" s="9">
        <v>0.48835648148148153</v>
      </c>
      <c r="C610" s="18">
        <v>2</v>
      </c>
      <c r="D610" s="18">
        <v>916</v>
      </c>
      <c r="E610" s="18">
        <v>27</v>
      </c>
      <c r="F610" s="18">
        <v>106</v>
      </c>
      <c r="G610" s="17">
        <f t="shared" si="9"/>
        <v>7.407407407407407E-2</v>
      </c>
      <c r="H610" s="18">
        <v>0.75</v>
      </c>
      <c r="I610" s="18">
        <v>3.1510000000000003E-2</v>
      </c>
      <c r="J610" s="18">
        <v>2.1900000000000001E-3</v>
      </c>
      <c r="K610" s="18">
        <v>5.77E-3</v>
      </c>
      <c r="L610" s="18">
        <v>2.36286</v>
      </c>
      <c r="M610" s="18">
        <v>0.03</v>
      </c>
      <c r="N610" s="18">
        <v>0.13360240000000004</v>
      </c>
      <c r="O610" s="18">
        <v>9.2856000000000005</v>
      </c>
      <c r="P610" s="18">
        <v>24.4648</v>
      </c>
      <c r="Q610" s="18">
        <v>10.018526400000001</v>
      </c>
      <c r="R610" s="18">
        <v>0.12720000000000001</v>
      </c>
    </row>
    <row r="611" spans="1:19" s="2" customFormat="1" ht="13.8">
      <c r="A611" s="8">
        <v>42195</v>
      </c>
      <c r="B611" s="9">
        <v>0.48836805555555557</v>
      </c>
      <c r="C611" s="18">
        <v>2</v>
      </c>
      <c r="D611" s="18">
        <v>936</v>
      </c>
      <c r="E611" s="18">
        <v>27</v>
      </c>
      <c r="F611" s="18">
        <v>114</v>
      </c>
      <c r="G611" s="17">
        <f t="shared" si="9"/>
        <v>0.1728395061728395</v>
      </c>
      <c r="H611" s="18">
        <v>0.91</v>
      </c>
      <c r="I611" s="18">
        <v>3.5900000000000001E-2</v>
      </c>
      <c r="J611" s="18">
        <v>2.4199999999999998E-3</v>
      </c>
      <c r="K611" s="18">
        <v>6.2500000000000003E-3</v>
      </c>
      <c r="L611" s="18">
        <v>2.8620000000000001</v>
      </c>
      <c r="M611" s="18">
        <v>0.03</v>
      </c>
      <c r="N611" s="18">
        <v>0.12545274725274727</v>
      </c>
      <c r="O611" s="18">
        <v>8.4567032967032958</v>
      </c>
      <c r="P611" s="18">
        <v>21.840659340659339</v>
      </c>
      <c r="Q611" s="18">
        <v>10.001274725274724</v>
      </c>
      <c r="R611" s="18">
        <v>0.10483516483516483</v>
      </c>
    </row>
    <row r="612" spans="1:19" s="2" customFormat="1" ht="13.8">
      <c r="A612" s="8">
        <v>42196</v>
      </c>
      <c r="B612" s="9">
        <v>0.48837962962962966</v>
      </c>
      <c r="C612" s="18">
        <v>2</v>
      </c>
      <c r="D612" s="18">
        <v>936</v>
      </c>
      <c r="E612" s="18">
        <v>27</v>
      </c>
      <c r="F612" s="18">
        <v>113</v>
      </c>
      <c r="G612" s="17">
        <f t="shared" si="9"/>
        <v>0.16049382716049382</v>
      </c>
      <c r="H612" s="18">
        <v>0.92</v>
      </c>
      <c r="I612" s="18">
        <v>3.771E-2</v>
      </c>
      <c r="J612" s="18">
        <v>2.5100000000000001E-3</v>
      </c>
      <c r="K612" s="18">
        <v>6.3200000000000001E-3</v>
      </c>
      <c r="L612" s="18">
        <v>2.89371</v>
      </c>
      <c r="M612" s="18">
        <v>0.03</v>
      </c>
      <c r="N612" s="18">
        <v>0.13034543478260868</v>
      </c>
      <c r="O612" s="18">
        <v>8.6758695652173916</v>
      </c>
      <c r="P612" s="18">
        <v>21.845217391304345</v>
      </c>
      <c r="Q612" s="18">
        <v>10.002171521739131</v>
      </c>
      <c r="R612" s="18">
        <v>0.10369565217391304</v>
      </c>
    </row>
    <row r="613" spans="1:19" s="2" customFormat="1" ht="13.8">
      <c r="A613" s="8">
        <v>42197</v>
      </c>
      <c r="B613" s="9">
        <v>0.4883912037037037</v>
      </c>
      <c r="C613" s="18">
        <v>2</v>
      </c>
      <c r="D613" s="18">
        <v>1138</v>
      </c>
      <c r="E613" s="18">
        <v>27</v>
      </c>
      <c r="F613" s="18">
        <v>110</v>
      </c>
      <c r="G613" s="17">
        <f t="shared" si="9"/>
        <v>0.12345679012345678</v>
      </c>
      <c r="H613" s="18">
        <v>0.96</v>
      </c>
      <c r="I613" s="18">
        <v>4.5929999999999999E-2</v>
      </c>
      <c r="J613" s="18">
        <v>3.2599999999999999E-3</v>
      </c>
      <c r="K613" s="18">
        <v>7.8499999999999993E-3</v>
      </c>
      <c r="L613" s="18">
        <v>3.0268999999999999</v>
      </c>
      <c r="M613" s="18">
        <v>0.04</v>
      </c>
      <c r="N613" s="18">
        <v>0.15214312500000002</v>
      </c>
      <c r="O613" s="18">
        <v>10.79875</v>
      </c>
      <c r="P613" s="18">
        <v>26.003125000000001</v>
      </c>
      <c r="Q613" s="18">
        <v>10.02660625</v>
      </c>
      <c r="R613" s="18">
        <v>0.13250000000000001</v>
      </c>
    </row>
    <row r="614" spans="1:19" ht="13.8">
      <c r="A614" s="3">
        <v>42198</v>
      </c>
      <c r="B614" s="4">
        <v>0.48840277777777774</v>
      </c>
      <c r="C614" s="29">
        <v>2</v>
      </c>
      <c r="D614" s="17">
        <v>1154</v>
      </c>
      <c r="E614" s="17">
        <v>27</v>
      </c>
      <c r="F614" s="17">
        <v>104</v>
      </c>
      <c r="G614" s="17">
        <f t="shared" si="9"/>
        <v>4.9382716049382713E-2</v>
      </c>
      <c r="H614" s="30">
        <v>0.71</v>
      </c>
      <c r="I614" s="17">
        <v>4.2349999999999999E-2</v>
      </c>
      <c r="J614" s="17">
        <v>3.2699999999999999E-3</v>
      </c>
      <c r="K614" s="17">
        <v>7.6400000000000001E-3</v>
      </c>
      <c r="L614" s="17">
        <v>2.2124600000000001</v>
      </c>
      <c r="M614" s="17">
        <v>0.04</v>
      </c>
      <c r="N614" s="17">
        <v>0.18968028169014087</v>
      </c>
      <c r="O614" s="17">
        <v>14.645915492957748</v>
      </c>
      <c r="P614" s="17">
        <v>34.21859154929578</v>
      </c>
      <c r="Q614" s="17">
        <v>9.9093278873239452</v>
      </c>
      <c r="R614" s="17">
        <v>0.17915492957746482</v>
      </c>
      <c r="S614" s="2"/>
    </row>
    <row r="615" spans="1:19" s="2" customFormat="1" ht="13.8">
      <c r="A615" s="8">
        <v>42199</v>
      </c>
      <c r="B615" s="9">
        <v>0.48841435185185184</v>
      </c>
      <c r="C615" s="18">
        <v>2</v>
      </c>
      <c r="D615" s="18">
        <v>929</v>
      </c>
      <c r="E615" s="18">
        <v>27</v>
      </c>
      <c r="F615" s="18">
        <v>105</v>
      </c>
      <c r="G615" s="17">
        <f t="shared" si="9"/>
        <v>6.1728395061728392E-2</v>
      </c>
      <c r="H615" s="18">
        <v>0.53</v>
      </c>
      <c r="I615" s="18">
        <v>3.066E-2</v>
      </c>
      <c r="J615" s="18">
        <v>2.5600000000000002E-3</v>
      </c>
      <c r="K615" s="18">
        <v>5.7200000000000003E-3</v>
      </c>
      <c r="L615" s="18">
        <v>1.64602</v>
      </c>
      <c r="M615" s="18">
        <v>0.03</v>
      </c>
      <c r="N615" s="18">
        <v>0.18396000000000001</v>
      </c>
      <c r="O615" s="18">
        <v>15.36</v>
      </c>
      <c r="P615" s="18">
        <v>34.32</v>
      </c>
      <c r="Q615" s="18">
        <v>9.8761200000000002</v>
      </c>
      <c r="R615" s="18">
        <v>0.18</v>
      </c>
    </row>
    <row r="616" spans="1:19" s="2" customFormat="1" ht="13.8">
      <c r="A616" s="6">
        <v>42200</v>
      </c>
      <c r="B616" s="7">
        <v>0.48842592592592587</v>
      </c>
      <c r="C616" s="28">
        <v>2</v>
      </c>
      <c r="D616" s="17">
        <v>873</v>
      </c>
      <c r="E616" s="17">
        <v>27</v>
      </c>
      <c r="F616" s="17">
        <v>103</v>
      </c>
      <c r="G616" s="17">
        <f t="shared" si="9"/>
        <v>3.7037037037037035E-2</v>
      </c>
      <c r="H616" s="17">
        <v>0.48</v>
      </c>
      <c r="I616" s="17">
        <v>2.8299999999999999E-2</v>
      </c>
      <c r="J616" s="17">
        <v>2.2899999999999999E-3</v>
      </c>
      <c r="K616" s="17">
        <v>4.96E-3</v>
      </c>
      <c r="L616" s="17">
        <v>1.4932000000000001</v>
      </c>
      <c r="M616" s="17">
        <v>0.03</v>
      </c>
      <c r="N616" s="17">
        <v>0.18748750000000003</v>
      </c>
      <c r="O616" s="17">
        <v>15.171250000000001</v>
      </c>
      <c r="P616" s="17">
        <v>32.86</v>
      </c>
      <c r="Q616" s="17">
        <v>9.892450000000002</v>
      </c>
      <c r="R616" s="17">
        <v>0.19875000000000001</v>
      </c>
    </row>
    <row r="617" spans="1:19" s="2" customFormat="1" ht="13.8">
      <c r="A617" s="8">
        <v>42201</v>
      </c>
      <c r="B617" s="9">
        <v>0.48843750000000002</v>
      </c>
      <c r="C617" s="18">
        <v>2</v>
      </c>
      <c r="D617" s="18">
        <v>873</v>
      </c>
      <c r="E617" s="18">
        <v>27</v>
      </c>
      <c r="F617" s="18">
        <v>104</v>
      </c>
      <c r="G617" s="17">
        <f t="shared" si="9"/>
        <v>4.9382716049382713E-2</v>
      </c>
      <c r="H617" s="18">
        <v>0.47</v>
      </c>
      <c r="I617" s="18">
        <v>3.0099999999999998E-2</v>
      </c>
      <c r="J617" s="18">
        <v>2.3900000000000002E-3</v>
      </c>
      <c r="K617" s="18">
        <v>4.9199999999999999E-3</v>
      </c>
      <c r="L617" s="18">
        <v>1.46065</v>
      </c>
      <c r="M617" s="18">
        <v>0.03</v>
      </c>
      <c r="N617" s="18">
        <v>0.20365531914893617</v>
      </c>
      <c r="O617" s="18">
        <v>16.170638297872344</v>
      </c>
      <c r="P617" s="18">
        <v>33.288510638297872</v>
      </c>
      <c r="Q617" s="18">
        <v>9.8826957446808521</v>
      </c>
      <c r="R617" s="18">
        <v>0.20297872340425532</v>
      </c>
    </row>
    <row r="618" spans="1:19" ht="13.8">
      <c r="A618" s="3">
        <v>42202</v>
      </c>
      <c r="B618" s="4">
        <v>0.48844907407407406</v>
      </c>
      <c r="C618" s="29">
        <v>2</v>
      </c>
      <c r="D618" s="17">
        <v>852</v>
      </c>
      <c r="E618" s="17">
        <v>28</v>
      </c>
      <c r="F618" s="17">
        <v>104</v>
      </c>
      <c r="G618" s="17">
        <f t="shared" si="9"/>
        <v>4.9382716049382713E-2</v>
      </c>
      <c r="H618" s="30">
        <v>0.52</v>
      </c>
      <c r="I618" s="17">
        <v>2.622E-2</v>
      </c>
      <c r="J618" s="17">
        <v>2.14E-3</v>
      </c>
      <c r="K618" s="17">
        <v>4.64E-3</v>
      </c>
      <c r="L618" s="17">
        <v>1.6259399999999999</v>
      </c>
      <c r="M618" s="17">
        <v>0.02</v>
      </c>
      <c r="N618" s="17">
        <v>0.16034538461538461</v>
      </c>
      <c r="O618" s="17">
        <v>13.086923076923076</v>
      </c>
      <c r="P618" s="17">
        <v>28.375384615384615</v>
      </c>
      <c r="Q618" s="17">
        <v>9.9432484615384613</v>
      </c>
      <c r="R618" s="17">
        <v>0.12230769230769231</v>
      </c>
      <c r="S618" s="2"/>
    </row>
    <row r="619" spans="1:19" s="2" customFormat="1" ht="13.8">
      <c r="A619" s="8">
        <v>42203</v>
      </c>
      <c r="B619" s="9">
        <v>0.48846064814814816</v>
      </c>
      <c r="C619" s="18">
        <v>2</v>
      </c>
      <c r="D619" s="18">
        <v>914</v>
      </c>
      <c r="E619" s="18">
        <v>28</v>
      </c>
      <c r="F619" s="18">
        <v>108</v>
      </c>
      <c r="G619" s="17">
        <f t="shared" si="9"/>
        <v>9.8765432098765427E-2</v>
      </c>
      <c r="H619" s="18">
        <v>0.62</v>
      </c>
      <c r="I619" s="18">
        <v>2.8719999999999999E-2</v>
      </c>
      <c r="J619" s="18">
        <v>2.3600000000000001E-3</v>
      </c>
      <c r="K619" s="18">
        <v>5.2599999999999999E-3</v>
      </c>
      <c r="L619" s="18">
        <v>1.9519299999999999</v>
      </c>
      <c r="M619" s="18">
        <v>0.03</v>
      </c>
      <c r="N619" s="18">
        <v>0.1473058064516129</v>
      </c>
      <c r="O619" s="18">
        <v>12.104516129032259</v>
      </c>
      <c r="P619" s="18">
        <v>26.978709677419356</v>
      </c>
      <c r="Q619" s="18">
        <v>10.01151193548387</v>
      </c>
      <c r="R619" s="18">
        <v>0.15387096774193548</v>
      </c>
    </row>
    <row r="620" spans="1:19" ht="13.8">
      <c r="A620" s="8">
        <v>42204</v>
      </c>
      <c r="B620" s="9">
        <v>0.4884722222222222</v>
      </c>
      <c r="C620" s="18">
        <v>2</v>
      </c>
      <c r="D620" s="18">
        <v>1024</v>
      </c>
      <c r="E620" s="18">
        <v>28</v>
      </c>
      <c r="F620" s="18">
        <v>119</v>
      </c>
      <c r="G620" s="17">
        <f t="shared" si="9"/>
        <v>0.23456790123456789</v>
      </c>
      <c r="H620" s="18">
        <v>0.82</v>
      </c>
      <c r="I620" s="18">
        <v>3.6999999999999998E-2</v>
      </c>
      <c r="J620" s="18">
        <v>2.99E-3</v>
      </c>
      <c r="K620" s="18">
        <v>6.5500000000000003E-3</v>
      </c>
      <c r="L620" s="18">
        <v>2.57518</v>
      </c>
      <c r="M620" s="18">
        <v>0.03</v>
      </c>
      <c r="N620" s="18">
        <v>0.1434878048780488</v>
      </c>
      <c r="O620" s="18">
        <v>11.595365853658539</v>
      </c>
      <c r="P620" s="18">
        <v>25.401219512195123</v>
      </c>
      <c r="Q620" s="18">
        <v>9.9866736585365867</v>
      </c>
      <c r="R620" s="18">
        <v>0.11634146341463415</v>
      </c>
      <c r="S620" s="2"/>
    </row>
    <row r="621" spans="1:19" ht="13.8">
      <c r="A621" s="8">
        <v>42205</v>
      </c>
      <c r="B621" s="9">
        <v>0.48848379629629629</v>
      </c>
      <c r="C621" s="18">
        <v>2</v>
      </c>
      <c r="D621" s="18">
        <v>1024</v>
      </c>
      <c r="E621" s="18">
        <v>28</v>
      </c>
      <c r="F621" s="18">
        <v>115</v>
      </c>
      <c r="G621" s="17">
        <f t="shared" si="9"/>
        <v>0.18518518518518517</v>
      </c>
      <c r="H621" s="18">
        <v>0.82</v>
      </c>
      <c r="I621" s="18">
        <v>3.7310000000000003E-2</v>
      </c>
      <c r="J621" s="18">
        <v>2.9299999999999999E-3</v>
      </c>
      <c r="K621" s="18">
        <v>6.2199999999999998E-3</v>
      </c>
      <c r="L621" s="18">
        <v>2.56257</v>
      </c>
      <c r="M621" s="18">
        <v>0.03</v>
      </c>
      <c r="N621" s="18">
        <v>0.14469000000000001</v>
      </c>
      <c r="O621" s="18">
        <v>11.362682926829269</v>
      </c>
      <c r="P621" s="18">
        <v>24.121463414634146</v>
      </c>
      <c r="Q621" s="18">
        <v>9.9377714634146361</v>
      </c>
      <c r="R621" s="18">
        <v>0.11634146341463415</v>
      </c>
    </row>
    <row r="622" spans="1:19" ht="13.8">
      <c r="A622" s="8">
        <v>42206</v>
      </c>
      <c r="B622" s="9">
        <v>0.48849537037037033</v>
      </c>
      <c r="C622" s="18">
        <v>2</v>
      </c>
      <c r="D622" s="18">
        <v>1252</v>
      </c>
      <c r="E622" s="18">
        <v>28</v>
      </c>
      <c r="F622" s="18">
        <v>109</v>
      </c>
      <c r="G622" s="17">
        <f t="shared" si="9"/>
        <v>0.1111111111111111</v>
      </c>
      <c r="H622" s="18">
        <v>0.83</v>
      </c>
      <c r="I622" s="18">
        <v>4.3069999999999997E-2</v>
      </c>
      <c r="J622" s="18">
        <v>3.7200000000000002E-3</v>
      </c>
      <c r="K622" s="18">
        <v>7.5199999999999998E-3</v>
      </c>
      <c r="L622" s="18">
        <v>2.5974699999999999</v>
      </c>
      <c r="M622" s="18">
        <v>0.04</v>
      </c>
      <c r="N622" s="18">
        <v>0.16501518072289156</v>
      </c>
      <c r="O622" s="18">
        <v>14.25253012048193</v>
      </c>
      <c r="P622" s="18">
        <v>28.81156626506024</v>
      </c>
      <c r="Q622" s="18">
        <v>9.9517525301204834</v>
      </c>
      <c r="R622" s="18">
        <v>0.15325301204819278</v>
      </c>
      <c r="S622" s="2"/>
    </row>
    <row r="623" spans="1:19" ht="13.8">
      <c r="A623" s="8">
        <v>42207</v>
      </c>
      <c r="B623" s="9">
        <v>0.48850694444444448</v>
      </c>
      <c r="C623" s="18">
        <v>2</v>
      </c>
      <c r="D623" s="18">
        <v>1314</v>
      </c>
      <c r="E623" s="18">
        <v>28</v>
      </c>
      <c r="F623" s="18">
        <v>104</v>
      </c>
      <c r="G623" s="17">
        <f t="shared" si="9"/>
        <v>4.9382716049382713E-2</v>
      </c>
      <c r="H623" s="18">
        <v>0.61</v>
      </c>
      <c r="I623" s="18">
        <v>4.0750000000000001E-2</v>
      </c>
      <c r="J623" s="18">
        <v>3.9199999999999999E-3</v>
      </c>
      <c r="K623" s="18">
        <v>7.9399999999999991E-3</v>
      </c>
      <c r="L623" s="18">
        <v>1.9090499999999999</v>
      </c>
      <c r="M623" s="18">
        <v>0.04</v>
      </c>
      <c r="N623" s="18">
        <v>0.2124344262295082</v>
      </c>
      <c r="O623" s="18">
        <v>20.435409836065574</v>
      </c>
      <c r="P623" s="18">
        <v>41.392131147540979</v>
      </c>
      <c r="Q623" s="18">
        <v>9.9520967213114755</v>
      </c>
      <c r="R623" s="18">
        <v>0.20852459016393443</v>
      </c>
    </row>
    <row r="624" spans="1:19" ht="13.8">
      <c r="A624" s="6">
        <v>42208</v>
      </c>
      <c r="B624" s="7">
        <v>0.48851851851851852</v>
      </c>
      <c r="C624" s="28">
        <v>2</v>
      </c>
      <c r="D624" s="17">
        <v>904</v>
      </c>
      <c r="E624" s="17">
        <v>28</v>
      </c>
      <c r="F624" s="17">
        <v>110</v>
      </c>
      <c r="G624" s="17">
        <f t="shared" si="9"/>
        <v>0.12345679012345678</v>
      </c>
      <c r="H624" s="17">
        <v>0.43</v>
      </c>
      <c r="I624" s="17">
        <v>2.4729999999999999E-2</v>
      </c>
      <c r="J624" s="17">
        <v>2.7399999999999998E-3</v>
      </c>
      <c r="K624" s="17">
        <v>5.1200000000000004E-3</v>
      </c>
      <c r="L624" s="17">
        <v>1.3292900000000001</v>
      </c>
      <c r="M624" s="17">
        <v>0.03</v>
      </c>
      <c r="N624" s="17">
        <v>0.18288697674418605</v>
      </c>
      <c r="O624" s="17">
        <v>20.263255813953485</v>
      </c>
      <c r="P624" s="17">
        <v>37.864186046511634</v>
      </c>
      <c r="Q624" s="17">
        <v>9.8305632558139546</v>
      </c>
      <c r="R624" s="17">
        <v>0.22186046511627908</v>
      </c>
      <c r="S624" s="2"/>
    </row>
    <row r="625" spans="1:19" ht="13.8">
      <c r="A625" s="8">
        <v>42209</v>
      </c>
      <c r="B625" s="9">
        <v>0.48853009259259261</v>
      </c>
      <c r="C625" s="18">
        <v>2</v>
      </c>
      <c r="D625" s="18">
        <v>911</v>
      </c>
      <c r="E625" s="18">
        <v>28</v>
      </c>
      <c r="F625" s="18">
        <v>126</v>
      </c>
      <c r="G625" s="17">
        <f t="shared" si="9"/>
        <v>0.32098765432098764</v>
      </c>
      <c r="H625" s="18">
        <v>0.76</v>
      </c>
      <c r="I625" s="18">
        <v>2.5319999999999999E-2</v>
      </c>
      <c r="J625" s="18">
        <v>2.7100000000000002E-3</v>
      </c>
      <c r="K625" s="18">
        <v>4.9899999999999996E-3</v>
      </c>
      <c r="L625" s="18">
        <v>2.3883299999999998</v>
      </c>
      <c r="M625" s="18">
        <v>0.03</v>
      </c>
      <c r="N625" s="18">
        <v>0.10594421052631578</v>
      </c>
      <c r="O625" s="18">
        <v>11.339210526315791</v>
      </c>
      <c r="P625" s="18">
        <v>20.879210526315788</v>
      </c>
      <c r="Q625" s="18">
        <v>9.993275526315788</v>
      </c>
      <c r="R625" s="18">
        <v>0.12552631578947368</v>
      </c>
    </row>
    <row r="626" spans="1:19" s="2" customFormat="1" ht="13.8">
      <c r="A626" s="8">
        <v>42210</v>
      </c>
      <c r="B626" s="9">
        <v>0.48854166666666665</v>
      </c>
      <c r="C626" s="18">
        <v>2</v>
      </c>
      <c r="D626" s="18">
        <v>911</v>
      </c>
      <c r="E626" s="18">
        <v>28</v>
      </c>
      <c r="F626" s="18">
        <v>126</v>
      </c>
      <c r="G626" s="17">
        <f t="shared" si="9"/>
        <v>0.32098765432098764</v>
      </c>
      <c r="H626" s="18">
        <v>0.96</v>
      </c>
      <c r="I626" s="18">
        <v>3.0450000000000001E-2</v>
      </c>
      <c r="J626" s="18">
        <v>2.7100000000000002E-3</v>
      </c>
      <c r="K626" s="18">
        <v>4.8300000000000001E-3</v>
      </c>
      <c r="L626" s="18">
        <v>3.0091100000000002</v>
      </c>
      <c r="M626" s="18">
        <v>0.03</v>
      </c>
      <c r="N626" s="18">
        <v>0.10086562500000001</v>
      </c>
      <c r="O626" s="18">
        <v>8.9768749999999997</v>
      </c>
      <c r="P626" s="18">
        <v>15.999375000000001</v>
      </c>
      <c r="Q626" s="18">
        <v>9.9676768750000022</v>
      </c>
      <c r="R626" s="18">
        <v>9.9375000000000005E-2</v>
      </c>
      <c r="S626" s="1"/>
    </row>
    <row r="627" spans="1:19" ht="13.8">
      <c r="A627" s="8">
        <v>42211</v>
      </c>
      <c r="B627" s="9">
        <v>0.48855324074074075</v>
      </c>
      <c r="C627" s="18">
        <v>2</v>
      </c>
      <c r="D627" s="18">
        <v>1282</v>
      </c>
      <c r="E627" s="18">
        <v>28</v>
      </c>
      <c r="F627" s="18">
        <v>174</v>
      </c>
      <c r="G627" s="17">
        <f t="shared" si="9"/>
        <v>0.9135802469135802</v>
      </c>
      <c r="H627" s="18">
        <v>2.11</v>
      </c>
      <c r="I627" s="18">
        <v>6.4890000000000003E-2</v>
      </c>
      <c r="J627" s="18">
        <v>5.7800000000000004E-3</v>
      </c>
      <c r="K627" s="18">
        <v>1.008E-2</v>
      </c>
      <c r="L627" s="18">
        <v>6.6492599999999999</v>
      </c>
      <c r="M627" s="18">
        <v>0.06</v>
      </c>
      <c r="N627" s="18">
        <v>9.7796303317535555E-2</v>
      </c>
      <c r="O627" s="18">
        <v>8.7110900473933661</v>
      </c>
      <c r="P627" s="18">
        <v>15.191658767772513</v>
      </c>
      <c r="Q627" s="18">
        <v>10.021159620853082</v>
      </c>
      <c r="R627" s="18">
        <v>9.0426540284360188E-2</v>
      </c>
    </row>
    <row r="628" spans="1:19" s="2" customFormat="1" ht="13.8">
      <c r="A628" s="6">
        <v>42212</v>
      </c>
      <c r="B628" s="7">
        <v>0.48856481481481479</v>
      </c>
      <c r="C628" s="28">
        <v>2</v>
      </c>
      <c r="D628" s="17">
        <v>1586</v>
      </c>
      <c r="E628" s="17">
        <v>28</v>
      </c>
      <c r="F628" s="17">
        <v>157</v>
      </c>
      <c r="G628" s="17">
        <f t="shared" si="9"/>
        <v>0.70370370370370372</v>
      </c>
      <c r="H628" s="17">
        <v>2.34</v>
      </c>
      <c r="I628" s="17">
        <v>7.0779999999999996E-2</v>
      </c>
      <c r="J628" s="17">
        <v>6.9100000000000003E-3</v>
      </c>
      <c r="K628" s="17">
        <v>1.184E-2</v>
      </c>
      <c r="L628" s="17">
        <v>7.3736800000000002</v>
      </c>
      <c r="M628" s="17">
        <v>7.0000000000000007E-2</v>
      </c>
      <c r="N628" s="17">
        <v>9.6188205128205126E-2</v>
      </c>
      <c r="O628" s="17">
        <v>9.3905128205128214</v>
      </c>
      <c r="P628" s="17">
        <v>16.090256410256412</v>
      </c>
      <c r="Q628" s="17">
        <v>10.020642051282053</v>
      </c>
      <c r="R628" s="17">
        <v>9.5128205128205148E-2</v>
      </c>
      <c r="S628" s="1"/>
    </row>
    <row r="629" spans="1:19" ht="13.8">
      <c r="A629" s="8">
        <v>42217</v>
      </c>
      <c r="B629" s="9">
        <v>0.4886226851851852</v>
      </c>
      <c r="C629" s="18">
        <v>2</v>
      </c>
      <c r="D629" s="18">
        <v>2252</v>
      </c>
      <c r="E629" s="18">
        <v>27</v>
      </c>
      <c r="F629" s="18">
        <v>162</v>
      </c>
      <c r="G629" s="17">
        <f t="shared" si="9"/>
        <v>0.76543209876543206</v>
      </c>
      <c r="H629" s="18">
        <v>3.14</v>
      </c>
      <c r="I629" s="18">
        <v>6.4509999999999998E-2</v>
      </c>
      <c r="J629" s="18">
        <v>1.0959999999999999E-2</v>
      </c>
      <c r="K629" s="18">
        <v>1.7819999999999999E-2</v>
      </c>
      <c r="L629" s="18">
        <v>9.8684499999999993</v>
      </c>
      <c r="M629" s="18">
        <v>0.11</v>
      </c>
      <c r="N629" s="18">
        <v>6.5331783439490448E-2</v>
      </c>
      <c r="O629" s="18">
        <v>11.099617834394902</v>
      </c>
      <c r="P629" s="18">
        <v>18.04700636942675</v>
      </c>
      <c r="Q629" s="18">
        <v>9.9941627388535021</v>
      </c>
      <c r="R629" s="18">
        <v>0.11140127388535032</v>
      </c>
    </row>
    <row r="630" spans="1:19" ht="13.8">
      <c r="A630" s="8">
        <v>42218</v>
      </c>
      <c r="B630" s="9">
        <v>0.48863425925925924</v>
      </c>
      <c r="C630" s="18">
        <v>2</v>
      </c>
      <c r="D630" s="18">
        <v>2251</v>
      </c>
      <c r="E630" s="18">
        <v>26</v>
      </c>
      <c r="F630" s="18">
        <v>165</v>
      </c>
      <c r="G630" s="17">
        <f t="shared" si="9"/>
        <v>0.80246913580246915</v>
      </c>
      <c r="H630" s="18">
        <v>2.89</v>
      </c>
      <c r="I630" s="18">
        <v>6.3070000000000001E-2</v>
      </c>
      <c r="J630" s="18">
        <v>1.175E-2</v>
      </c>
      <c r="K630" s="18">
        <v>1.8769999999999998E-2</v>
      </c>
      <c r="L630" s="18">
        <v>9.0742499999999993</v>
      </c>
      <c r="M630" s="18">
        <v>0.12</v>
      </c>
      <c r="N630" s="18">
        <v>6.9398823529411763E-2</v>
      </c>
      <c r="O630" s="18">
        <v>12.929065743944637</v>
      </c>
      <c r="P630" s="18">
        <v>20.653494809688578</v>
      </c>
      <c r="Q630" s="18">
        <v>9.9848148788927329</v>
      </c>
      <c r="R630" s="18">
        <v>0.13204152249134948</v>
      </c>
    </row>
    <row r="631" spans="1:19" s="2" customFormat="1" ht="13.8">
      <c r="A631" s="8">
        <v>42219</v>
      </c>
      <c r="B631" s="9">
        <v>0.48864583333333328</v>
      </c>
      <c r="C631" s="18">
        <v>2</v>
      </c>
      <c r="D631" s="18">
        <v>2143</v>
      </c>
      <c r="E631" s="18">
        <v>26</v>
      </c>
      <c r="F631" s="18">
        <v>144</v>
      </c>
      <c r="G631" s="17">
        <f t="shared" si="9"/>
        <v>0.54320987654320985</v>
      </c>
      <c r="H631" s="18">
        <v>2.27</v>
      </c>
      <c r="I631" s="18">
        <v>4.3979999999999998E-2</v>
      </c>
      <c r="J631" s="18">
        <v>9.4000000000000004E-3</v>
      </c>
      <c r="K631" s="18">
        <v>1.502E-2</v>
      </c>
      <c r="L631" s="18">
        <v>7.1282899999999998</v>
      </c>
      <c r="M631" s="18">
        <v>0.09</v>
      </c>
      <c r="N631" s="18">
        <v>6.1610748898678409E-2</v>
      </c>
      <c r="O631" s="18">
        <v>13.168281938325991</v>
      </c>
      <c r="P631" s="18">
        <v>21.041233480176214</v>
      </c>
      <c r="Q631" s="18">
        <v>9.9858864317180629</v>
      </c>
      <c r="R631" s="18">
        <v>0.12607929515418503</v>
      </c>
    </row>
    <row r="632" spans="1:19" ht="13.8">
      <c r="A632" s="8">
        <v>42220</v>
      </c>
      <c r="B632" s="9">
        <v>0.48865740740740743</v>
      </c>
      <c r="C632" s="18">
        <v>2</v>
      </c>
      <c r="D632" s="18">
        <v>2143</v>
      </c>
      <c r="E632" s="18">
        <v>26</v>
      </c>
      <c r="F632" s="18">
        <v>144</v>
      </c>
      <c r="G632" s="17">
        <f t="shared" si="9"/>
        <v>0.54320987654320985</v>
      </c>
      <c r="H632" s="18">
        <v>1.77</v>
      </c>
      <c r="I632" s="18">
        <v>4.4609999999999997E-2</v>
      </c>
      <c r="J632" s="18">
        <v>1.0160000000000001E-2</v>
      </c>
      <c r="K632" s="18">
        <v>1.6230000000000001E-2</v>
      </c>
      <c r="L632" s="18">
        <v>5.5509500000000003</v>
      </c>
      <c r="M632" s="18">
        <v>0.1</v>
      </c>
      <c r="N632" s="18">
        <v>8.0146779661016951E-2</v>
      </c>
      <c r="O632" s="18">
        <v>18.253559322033901</v>
      </c>
      <c r="P632" s="18">
        <v>29.158983050847461</v>
      </c>
      <c r="Q632" s="18">
        <v>9.9728932203389835</v>
      </c>
      <c r="R632" s="18">
        <v>0.17966101694915257</v>
      </c>
      <c r="S632" s="2"/>
    </row>
    <row r="633" spans="1:19" ht="13.8">
      <c r="A633" s="8">
        <v>42221</v>
      </c>
      <c r="B633" s="9">
        <v>0.48866898148148147</v>
      </c>
      <c r="C633" s="18">
        <v>2</v>
      </c>
      <c r="D633" s="18">
        <v>1895</v>
      </c>
      <c r="E633" s="18">
        <v>26</v>
      </c>
      <c r="F633" s="18">
        <v>105</v>
      </c>
      <c r="G633" s="17">
        <f t="shared" si="9"/>
        <v>6.1728395061728392E-2</v>
      </c>
      <c r="H633" s="18">
        <v>0.92</v>
      </c>
      <c r="I633" s="18">
        <v>2.6950000000000002E-2</v>
      </c>
      <c r="J633" s="18">
        <v>6.4000000000000003E-3</v>
      </c>
      <c r="K633" s="18">
        <v>9.7099999999999999E-3</v>
      </c>
      <c r="L633" s="18">
        <v>2.86659</v>
      </c>
      <c r="M633" s="18">
        <v>0.06</v>
      </c>
      <c r="N633" s="18">
        <v>9.3153260869565227E-2</v>
      </c>
      <c r="O633" s="18">
        <v>22.121739130434783</v>
      </c>
      <c r="P633" s="18">
        <v>33.56282608695652</v>
      </c>
      <c r="Q633" s="18">
        <v>9.9084306521739123</v>
      </c>
      <c r="R633" s="18">
        <v>0.20739130434782607</v>
      </c>
      <c r="S633" s="2"/>
    </row>
    <row r="634" spans="1:19" ht="13.8">
      <c r="A634" s="8">
        <v>42222</v>
      </c>
      <c r="B634" s="9">
        <v>0.48868055555555556</v>
      </c>
      <c r="C634" s="18">
        <v>2</v>
      </c>
      <c r="D634" s="18">
        <v>1141</v>
      </c>
      <c r="E634" s="18">
        <v>25</v>
      </c>
      <c r="F634" s="18">
        <v>105</v>
      </c>
      <c r="G634" s="17">
        <f t="shared" si="9"/>
        <v>6.1728395061728392E-2</v>
      </c>
      <c r="H634" s="18">
        <v>0.83</v>
      </c>
      <c r="I634" s="18">
        <v>1.9560000000000001E-2</v>
      </c>
      <c r="J634" s="18">
        <v>3.1900000000000001E-3</v>
      </c>
      <c r="K634" s="18">
        <v>4.6699999999999997E-3</v>
      </c>
      <c r="L634" s="18">
        <v>2.6125699999999998</v>
      </c>
      <c r="M634" s="18">
        <v>0.03</v>
      </c>
      <c r="N634" s="18">
        <v>7.494072289156628E-2</v>
      </c>
      <c r="O634" s="18">
        <v>12.221927710843374</v>
      </c>
      <c r="P634" s="18">
        <v>17.892289156626504</v>
      </c>
      <c r="Q634" s="18">
        <v>10.009605542168675</v>
      </c>
      <c r="R634" s="18">
        <v>0.11493975903614458</v>
      </c>
    </row>
    <row r="635" spans="1:19" s="2" customFormat="1" ht="13.8">
      <c r="A635" s="8">
        <v>42223</v>
      </c>
      <c r="B635" s="9">
        <v>0.4886921296296296</v>
      </c>
      <c r="C635" s="18">
        <v>2</v>
      </c>
      <c r="D635" s="18">
        <v>767</v>
      </c>
      <c r="E635" s="18">
        <v>25</v>
      </c>
      <c r="F635" s="18">
        <v>108</v>
      </c>
      <c r="G635" s="17">
        <f t="shared" si="9"/>
        <v>9.8765432098765427E-2</v>
      </c>
      <c r="H635" s="18">
        <v>0.67</v>
      </c>
      <c r="I635" s="18">
        <v>2.232E-2</v>
      </c>
      <c r="J635" s="18">
        <v>2.2300000000000002E-3</v>
      </c>
      <c r="K635" s="18">
        <v>3.14E-3</v>
      </c>
      <c r="L635" s="18">
        <v>2.1160700000000001</v>
      </c>
      <c r="M635" s="18">
        <v>0.02</v>
      </c>
      <c r="N635" s="18">
        <v>0.10593671641791044</v>
      </c>
      <c r="O635" s="18">
        <v>10.584179104477613</v>
      </c>
      <c r="P635" s="18">
        <v>14.903283582089552</v>
      </c>
      <c r="Q635" s="18">
        <v>10.043436716417911</v>
      </c>
      <c r="R635" s="18">
        <v>9.4925373134328361E-2</v>
      </c>
      <c r="S635" s="1"/>
    </row>
    <row r="636" spans="1:19" ht="13.8">
      <c r="A636" s="8">
        <v>42224</v>
      </c>
      <c r="B636" s="9">
        <v>0.4887037037037037</v>
      </c>
      <c r="C636" s="18">
        <v>2</v>
      </c>
      <c r="D636" s="18">
        <v>767</v>
      </c>
      <c r="E636" s="18">
        <v>25</v>
      </c>
      <c r="F636" s="18">
        <v>112</v>
      </c>
      <c r="G636" s="17">
        <f t="shared" si="9"/>
        <v>0.14814814814814814</v>
      </c>
      <c r="H636" s="18">
        <v>0.71</v>
      </c>
      <c r="I636" s="18">
        <v>3.022E-2</v>
      </c>
      <c r="J636" s="18">
        <v>2.5300000000000001E-3</v>
      </c>
      <c r="K636" s="18">
        <v>3.5599999999999998E-3</v>
      </c>
      <c r="L636" s="18">
        <v>2.2431100000000002</v>
      </c>
      <c r="M636" s="18">
        <v>0.02</v>
      </c>
      <c r="N636" s="18">
        <v>0.13535154929577467</v>
      </c>
      <c r="O636" s="18">
        <v>11.33154929577465</v>
      </c>
      <c r="P636" s="18">
        <v>15.944788732394366</v>
      </c>
      <c r="Q636" s="18">
        <v>10.046605352112676</v>
      </c>
      <c r="R636" s="18">
        <v>8.9577464788732408E-2</v>
      </c>
      <c r="S636" s="2"/>
    </row>
    <row r="637" spans="1:19">
      <c r="A637" s="3">
        <v>42225</v>
      </c>
      <c r="B637" s="4">
        <v>0.48871527777777773</v>
      </c>
      <c r="C637" s="29">
        <v>2</v>
      </c>
      <c r="D637" s="17">
        <v>943</v>
      </c>
      <c r="E637" s="17">
        <v>25</v>
      </c>
      <c r="F637" s="17">
        <v>112</v>
      </c>
      <c r="G637" s="17">
        <f t="shared" si="9"/>
        <v>0.14814814814814814</v>
      </c>
      <c r="H637" s="30">
        <v>0.85</v>
      </c>
      <c r="I637" s="17">
        <v>3.7539999999999997E-2</v>
      </c>
      <c r="J637" s="17">
        <v>3.15E-3</v>
      </c>
      <c r="K637" s="17">
        <v>4.2700000000000004E-3</v>
      </c>
      <c r="L637" s="17">
        <v>2.68553</v>
      </c>
      <c r="M637" s="17">
        <v>0.03</v>
      </c>
      <c r="N637" s="17">
        <v>0.14044376470588235</v>
      </c>
      <c r="O637" s="17">
        <v>11.784705882352942</v>
      </c>
      <c r="P637" s="17">
        <v>15.974823529411767</v>
      </c>
      <c r="Q637" s="17">
        <v>10.047041647058824</v>
      </c>
      <c r="R637" s="17">
        <v>0.11223529411764706</v>
      </c>
    </row>
    <row r="638" spans="1:19" s="2" customFormat="1" ht="13.8">
      <c r="A638" s="8">
        <v>42226</v>
      </c>
      <c r="B638" s="9">
        <v>0.48872685185185188</v>
      </c>
      <c r="C638" s="18">
        <v>2</v>
      </c>
      <c r="D638" s="18">
        <v>1147</v>
      </c>
      <c r="E638" s="18">
        <v>25</v>
      </c>
      <c r="F638" s="18">
        <v>120</v>
      </c>
      <c r="G638" s="17">
        <f t="shared" si="9"/>
        <v>0.24691358024691357</v>
      </c>
      <c r="H638" s="18">
        <v>1.1000000000000001</v>
      </c>
      <c r="I638" s="18">
        <v>4.7329999999999997E-2</v>
      </c>
      <c r="J638" s="18">
        <v>4.0699999999999998E-3</v>
      </c>
      <c r="K638" s="18">
        <v>5.0699999999999999E-3</v>
      </c>
      <c r="L638" s="18">
        <v>3.46759</v>
      </c>
      <c r="M638" s="18">
        <v>0.04</v>
      </c>
      <c r="N638" s="18">
        <v>0.13682672727272724</v>
      </c>
      <c r="O638" s="18">
        <v>11.765999999999998</v>
      </c>
      <c r="P638" s="18">
        <v>14.656909090909089</v>
      </c>
      <c r="Q638" s="18">
        <v>10.024487454545454</v>
      </c>
      <c r="R638" s="18">
        <v>0.11563636363636363</v>
      </c>
    </row>
    <row r="639" spans="1:19" s="2" customFormat="1" ht="13.8">
      <c r="A639" s="8">
        <v>42227</v>
      </c>
      <c r="B639" s="9">
        <v>0.48873842592592592</v>
      </c>
      <c r="C639" s="18">
        <v>2</v>
      </c>
      <c r="D639" s="18">
        <v>1289</v>
      </c>
      <c r="E639" s="18">
        <v>25</v>
      </c>
      <c r="F639" s="18">
        <v>122</v>
      </c>
      <c r="G639" s="17">
        <f t="shared" si="9"/>
        <v>0.27160493827160492</v>
      </c>
      <c r="H639" s="18">
        <v>1.26</v>
      </c>
      <c r="I639" s="18">
        <v>5.1819999999999998E-2</v>
      </c>
      <c r="J639" s="18">
        <v>4.6299999999999996E-3</v>
      </c>
      <c r="K639" s="18">
        <v>5.77E-3</v>
      </c>
      <c r="L639" s="18">
        <v>3.9598599999999999</v>
      </c>
      <c r="M639" s="18">
        <v>0.04</v>
      </c>
      <c r="N639" s="18">
        <v>0.13078380952380952</v>
      </c>
      <c r="O639" s="18">
        <v>11.685238095238093</v>
      </c>
      <c r="P639" s="18">
        <v>14.562380952380954</v>
      </c>
      <c r="Q639" s="18">
        <v>9.9939323809523817</v>
      </c>
      <c r="R639" s="18">
        <v>0.10095238095238096</v>
      </c>
    </row>
    <row r="640" spans="1:19" s="2" customFormat="1" ht="13.8">
      <c r="A640" s="8">
        <v>42228</v>
      </c>
      <c r="B640" s="9">
        <v>0.48875000000000002</v>
      </c>
      <c r="C640" s="18">
        <v>2</v>
      </c>
      <c r="D640" s="18">
        <v>1342</v>
      </c>
      <c r="E640" s="18">
        <v>25</v>
      </c>
      <c r="F640" s="18">
        <v>114</v>
      </c>
      <c r="G640" s="17">
        <f t="shared" si="9"/>
        <v>0.1728395061728395</v>
      </c>
      <c r="H640" s="18">
        <v>1.21</v>
      </c>
      <c r="I640" s="18">
        <v>4.6330000000000003E-2</v>
      </c>
      <c r="J640" s="18">
        <v>4.4799999999999996E-3</v>
      </c>
      <c r="K640" s="18">
        <v>5.5799999999999999E-3</v>
      </c>
      <c r="L640" s="18">
        <v>3.82111</v>
      </c>
      <c r="M640" s="18">
        <v>0.04</v>
      </c>
      <c r="N640" s="18">
        <v>0.12175983471074382</v>
      </c>
      <c r="O640" s="18">
        <v>11.773884297520661</v>
      </c>
      <c r="P640" s="18">
        <v>14.664793388429752</v>
      </c>
      <c r="Q640" s="18">
        <v>10.042256033057853</v>
      </c>
      <c r="R640" s="18">
        <v>0.10512396694214877</v>
      </c>
    </row>
    <row r="641" spans="1:19" ht="13.8">
      <c r="A641" s="8">
        <v>42229</v>
      </c>
      <c r="B641" s="9">
        <v>0.48876157407407406</v>
      </c>
      <c r="C641" s="18">
        <v>2</v>
      </c>
      <c r="D641" s="18">
        <v>1261</v>
      </c>
      <c r="E641" s="18">
        <v>25</v>
      </c>
      <c r="F641" s="18">
        <v>105</v>
      </c>
      <c r="G641" s="17">
        <f t="shared" si="9"/>
        <v>6.1728395061728392E-2</v>
      </c>
      <c r="H641" s="18">
        <v>0.9</v>
      </c>
      <c r="I641" s="18">
        <v>3.746E-2</v>
      </c>
      <c r="J641" s="18">
        <v>4.0000000000000001E-3</v>
      </c>
      <c r="K641" s="18">
        <v>4.8500000000000001E-3</v>
      </c>
      <c r="L641" s="18">
        <v>2.8412899999999999</v>
      </c>
      <c r="M641" s="18">
        <v>0.04</v>
      </c>
      <c r="N641" s="18">
        <v>0.13235866666666665</v>
      </c>
      <c r="O641" s="18">
        <v>14.133333333333333</v>
      </c>
      <c r="P641" s="18">
        <v>17.136666666666667</v>
      </c>
      <c r="Q641" s="18">
        <v>10.039224666666668</v>
      </c>
      <c r="R641" s="18">
        <v>0.14133333333333334</v>
      </c>
      <c r="S641" s="2"/>
    </row>
    <row r="642" spans="1:19" s="2" customFormat="1" ht="13.8">
      <c r="A642" s="8">
        <v>42230</v>
      </c>
      <c r="B642" s="9">
        <v>0.48877314814814815</v>
      </c>
      <c r="C642" s="18">
        <v>2</v>
      </c>
      <c r="D642" s="18">
        <v>1261</v>
      </c>
      <c r="E642" s="18">
        <v>25</v>
      </c>
      <c r="F642" s="18">
        <v>111</v>
      </c>
      <c r="G642" s="17">
        <f t="shared" si="9"/>
        <v>0.13580246913580246</v>
      </c>
      <c r="H642" s="18">
        <v>0.98</v>
      </c>
      <c r="I642" s="18">
        <v>3.6229999999999998E-2</v>
      </c>
      <c r="J642" s="18">
        <v>4.0200000000000001E-3</v>
      </c>
      <c r="K642" s="18">
        <v>5.1000000000000004E-3</v>
      </c>
      <c r="L642" s="18">
        <v>3.07917</v>
      </c>
      <c r="M642" s="18">
        <v>0.04</v>
      </c>
      <c r="N642" s="18">
        <v>0.1175626530612245</v>
      </c>
      <c r="O642" s="18">
        <v>13.044489795918368</v>
      </c>
      <c r="P642" s="18">
        <v>16.548979591836734</v>
      </c>
      <c r="Q642" s="18">
        <v>9.991592448979592</v>
      </c>
      <c r="R642" s="18">
        <v>0.12979591836734694</v>
      </c>
    </row>
    <row r="643" spans="1:19" ht="13.8">
      <c r="A643" s="8">
        <v>42231</v>
      </c>
      <c r="B643" s="9">
        <v>0.48878472222222219</v>
      </c>
      <c r="C643" s="18">
        <v>2</v>
      </c>
      <c r="D643" s="18">
        <v>858</v>
      </c>
      <c r="E643" s="18">
        <v>26</v>
      </c>
      <c r="F643" s="18">
        <v>115</v>
      </c>
      <c r="G643" s="17">
        <f t="shared" si="9"/>
        <v>0.18518518518518517</v>
      </c>
      <c r="H643" s="18">
        <v>0.81</v>
      </c>
      <c r="I643" s="18">
        <v>2.9080000000000002E-2</v>
      </c>
      <c r="J643" s="18">
        <v>2.64E-3</v>
      </c>
      <c r="K643" s="18">
        <v>3.3500000000000001E-3</v>
      </c>
      <c r="L643" s="18">
        <v>2.5550799999999998</v>
      </c>
      <c r="M643" s="18">
        <v>0.03</v>
      </c>
      <c r="N643" s="18">
        <v>0.11416592592592593</v>
      </c>
      <c r="O643" s="18">
        <v>10.364444444444443</v>
      </c>
      <c r="P643" s="18">
        <v>13.151851851851852</v>
      </c>
      <c r="Q643" s="18">
        <v>10.031054814814814</v>
      </c>
      <c r="R643" s="18">
        <v>0.11777777777777777</v>
      </c>
      <c r="S643" s="2"/>
    </row>
    <row r="644" spans="1:19" ht="13.8">
      <c r="A644" s="8">
        <v>42232</v>
      </c>
      <c r="B644" s="9">
        <v>0.48879629629629634</v>
      </c>
      <c r="C644" s="18">
        <v>2</v>
      </c>
      <c r="D644" s="18">
        <v>1229</v>
      </c>
      <c r="E644" s="18">
        <v>26</v>
      </c>
      <c r="F644" s="18">
        <v>105</v>
      </c>
      <c r="G644" s="17">
        <f t="shared" si="9"/>
        <v>6.1728395061728392E-2</v>
      </c>
      <c r="H644" s="18">
        <v>0.85</v>
      </c>
      <c r="I644" s="18">
        <v>5.0540000000000002E-2</v>
      </c>
      <c r="J644" s="18">
        <v>4.1200000000000004E-3</v>
      </c>
      <c r="K644" s="18">
        <v>5.2300000000000003E-3</v>
      </c>
      <c r="L644" s="18">
        <v>2.6740900000000001</v>
      </c>
      <c r="M644" s="18">
        <v>0.04</v>
      </c>
      <c r="N644" s="18">
        <v>0.18907905882352943</v>
      </c>
      <c r="O644" s="18">
        <v>15.413647058823532</v>
      </c>
      <c r="P644" s="18">
        <v>19.566352941176469</v>
      </c>
      <c r="Q644" s="18">
        <v>10.004242588235295</v>
      </c>
      <c r="R644" s="18">
        <v>0.14964705882352941</v>
      </c>
      <c r="S644" s="2"/>
    </row>
    <row r="645" spans="1:19" s="2" customFormat="1" ht="13.8">
      <c r="A645" s="8">
        <v>42233</v>
      </c>
      <c r="B645" s="9">
        <v>0.48880787037037038</v>
      </c>
      <c r="C645" s="18">
        <v>2</v>
      </c>
      <c r="D645" s="18">
        <v>989</v>
      </c>
      <c r="E645" s="18">
        <v>26</v>
      </c>
      <c r="F645" s="18">
        <v>110</v>
      </c>
      <c r="G645" s="17">
        <f t="shared" ref="G645:G708" si="10">(F645-$F$2257)/($F$2256-$F$2257)</f>
        <v>0.12345679012345678</v>
      </c>
      <c r="H645" s="18">
        <v>0.64</v>
      </c>
      <c r="I645" s="18">
        <v>3.8219999999999997E-2</v>
      </c>
      <c r="J645" s="18">
        <v>3.4499999999999999E-3</v>
      </c>
      <c r="K645" s="18">
        <v>4.4400000000000004E-3</v>
      </c>
      <c r="L645" s="18">
        <v>2.0207799999999998</v>
      </c>
      <c r="M645" s="18">
        <v>0.04</v>
      </c>
      <c r="N645" s="18">
        <v>0.18990562499999999</v>
      </c>
      <c r="O645" s="18">
        <v>17.142187499999999</v>
      </c>
      <c r="P645" s="18">
        <v>22.061250000000001</v>
      </c>
      <c r="Q645" s="18">
        <v>10.040750624999999</v>
      </c>
      <c r="R645" s="18">
        <v>0.19875000000000001</v>
      </c>
    </row>
    <row r="646" spans="1:19" s="2" customFormat="1" ht="13.8">
      <c r="A646" s="5">
        <v>42234</v>
      </c>
      <c r="B646" s="4">
        <v>0.48881944444444447</v>
      </c>
      <c r="C646" s="29">
        <v>2</v>
      </c>
      <c r="D646" s="17">
        <v>989</v>
      </c>
      <c r="E646" s="17">
        <v>26</v>
      </c>
      <c r="F646" s="17">
        <v>110</v>
      </c>
      <c r="G646" s="17">
        <f t="shared" si="10"/>
        <v>0.12345679012345678</v>
      </c>
      <c r="H646" s="30">
        <v>0.77</v>
      </c>
      <c r="I646" s="17">
        <v>3.0880000000000001E-2</v>
      </c>
      <c r="J646" s="17">
        <v>2.97E-3</v>
      </c>
      <c r="K646" s="17">
        <v>5.0000000000000001E-3</v>
      </c>
      <c r="L646" s="17">
        <v>2.4140600000000001</v>
      </c>
      <c r="M646" s="17">
        <v>0.03</v>
      </c>
      <c r="N646" s="17">
        <v>0.12753038961038962</v>
      </c>
      <c r="O646" s="17">
        <v>12.265714285714285</v>
      </c>
      <c r="P646" s="17">
        <v>20.649350649350648</v>
      </c>
      <c r="Q646" s="17">
        <v>9.969754285714286</v>
      </c>
      <c r="R646" s="17">
        <v>0.12389610389610389</v>
      </c>
    </row>
    <row r="647" spans="1:19" ht="13.8">
      <c r="A647" s="8">
        <v>42235</v>
      </c>
      <c r="B647" s="9">
        <v>0.48883101851851851</v>
      </c>
      <c r="C647" s="18">
        <v>2</v>
      </c>
      <c r="D647" s="18">
        <v>1008</v>
      </c>
      <c r="E647" s="18">
        <v>26</v>
      </c>
      <c r="F647" s="18">
        <v>109</v>
      </c>
      <c r="G647" s="17">
        <f t="shared" si="10"/>
        <v>0.1111111111111111</v>
      </c>
      <c r="H647" s="18">
        <v>0.76</v>
      </c>
      <c r="I647" s="18">
        <v>3.5569999999999997E-2</v>
      </c>
      <c r="J647" s="18">
        <v>3.13E-3</v>
      </c>
      <c r="K647" s="18">
        <v>6.0299999999999998E-3</v>
      </c>
      <c r="L647" s="18">
        <v>2.3713700000000002</v>
      </c>
      <c r="M647" s="18">
        <v>0.03</v>
      </c>
      <c r="N647" s="18">
        <v>0.14883236842105263</v>
      </c>
      <c r="O647" s="18">
        <v>13.096578947368421</v>
      </c>
      <c r="P647" s="18">
        <v>25.230789473684212</v>
      </c>
      <c r="Q647" s="18">
        <v>9.9223113157894751</v>
      </c>
      <c r="R647" s="18">
        <v>0.12552631578947368</v>
      </c>
      <c r="S647" s="2"/>
    </row>
    <row r="648" spans="1:19" ht="13.8">
      <c r="A648" s="8">
        <v>42236</v>
      </c>
      <c r="B648" s="9">
        <v>0.48884259259259261</v>
      </c>
      <c r="C648" s="18">
        <v>2</v>
      </c>
      <c r="D648" s="18">
        <v>1070</v>
      </c>
      <c r="E648" s="18">
        <v>26</v>
      </c>
      <c r="F648" s="18">
        <v>125</v>
      </c>
      <c r="G648" s="17">
        <f t="shared" si="10"/>
        <v>0.30864197530864196</v>
      </c>
      <c r="H648" s="18">
        <v>1.1200000000000001</v>
      </c>
      <c r="I648" s="18">
        <v>3.9239999999999997E-2</v>
      </c>
      <c r="J648" s="18">
        <v>3.48E-3</v>
      </c>
      <c r="K648" s="18">
        <v>7.0899999999999999E-3</v>
      </c>
      <c r="L648" s="18">
        <v>3.5186299999999999</v>
      </c>
      <c r="M648" s="18">
        <v>0.04</v>
      </c>
      <c r="N648" s="18">
        <v>0.11141357142857142</v>
      </c>
      <c r="O648" s="18">
        <v>9.8807142857142853</v>
      </c>
      <c r="P648" s="18">
        <v>20.13053571428571</v>
      </c>
      <c r="Q648" s="18">
        <v>9.9903958928571424</v>
      </c>
      <c r="R648" s="18">
        <v>0.11357142857142857</v>
      </c>
      <c r="S648" s="2"/>
    </row>
    <row r="649" spans="1:19" ht="13.8">
      <c r="A649" s="8">
        <v>42237</v>
      </c>
      <c r="B649" s="9">
        <v>0.48885416666666665</v>
      </c>
      <c r="C649" s="18">
        <v>2</v>
      </c>
      <c r="D649" s="18">
        <v>884</v>
      </c>
      <c r="E649" s="18">
        <v>26</v>
      </c>
      <c r="F649" s="18">
        <v>125</v>
      </c>
      <c r="G649" s="17">
        <f t="shared" si="10"/>
        <v>0.30864197530864196</v>
      </c>
      <c r="H649" s="18">
        <v>0.83</v>
      </c>
      <c r="I649" s="18">
        <v>4.0770000000000001E-2</v>
      </c>
      <c r="J649" s="18">
        <v>3.29E-3</v>
      </c>
      <c r="K649" s="18">
        <v>6.8900000000000003E-3</v>
      </c>
      <c r="L649" s="18">
        <v>2.6149100000000001</v>
      </c>
      <c r="M649" s="18">
        <v>0.03</v>
      </c>
      <c r="N649" s="18">
        <v>0.1562031325301205</v>
      </c>
      <c r="O649" s="18">
        <v>12.605060240963855</v>
      </c>
      <c r="P649" s="18">
        <v>26.397831325301205</v>
      </c>
      <c r="Q649" s="18">
        <v>10.018570843373494</v>
      </c>
      <c r="R649" s="18">
        <v>0.11493975903614458</v>
      </c>
      <c r="S649" s="2"/>
    </row>
    <row r="650" spans="1:19">
      <c r="A650" s="6">
        <v>42238</v>
      </c>
      <c r="B650" s="7">
        <v>0.4888657407407408</v>
      </c>
      <c r="C650" s="28">
        <v>2</v>
      </c>
      <c r="D650" s="17">
        <v>1196</v>
      </c>
      <c r="E650" s="17">
        <v>26</v>
      </c>
      <c r="F650" s="17">
        <v>108</v>
      </c>
      <c r="G650" s="17">
        <f t="shared" si="10"/>
        <v>9.8765432098765427E-2</v>
      </c>
      <c r="H650" s="17">
        <v>0.79</v>
      </c>
      <c r="I650" s="17">
        <v>4.5769999999999998E-2</v>
      </c>
      <c r="J650" s="17">
        <v>4.1399999999999996E-3</v>
      </c>
      <c r="K650" s="17">
        <v>8.8999999999999999E-3</v>
      </c>
      <c r="L650" s="17">
        <v>2.48461</v>
      </c>
      <c r="M650" s="17">
        <v>0.04</v>
      </c>
      <c r="N650" s="17">
        <v>0.18423873417721517</v>
      </c>
      <c r="O650" s="17">
        <v>16.664810126582275</v>
      </c>
      <c r="P650" s="17">
        <v>35.825316455696203</v>
      </c>
      <c r="Q650" s="17">
        <v>10.001341518987342</v>
      </c>
      <c r="R650" s="17">
        <v>0.1610126582278481</v>
      </c>
    </row>
    <row r="651" spans="1:19" s="2" customFormat="1" ht="13.8">
      <c r="A651" s="8">
        <v>42239</v>
      </c>
      <c r="B651" s="9">
        <v>0.48887731481481483</v>
      </c>
      <c r="C651" s="18">
        <v>2</v>
      </c>
      <c r="D651" s="18">
        <v>1196</v>
      </c>
      <c r="E651" s="18">
        <v>26</v>
      </c>
      <c r="F651" s="18">
        <v>108</v>
      </c>
      <c r="G651" s="17">
        <f t="shared" si="10"/>
        <v>9.8765432098765427E-2</v>
      </c>
      <c r="H651" s="18">
        <v>0.82</v>
      </c>
      <c r="I651" s="18">
        <v>3.9219999999999998E-2</v>
      </c>
      <c r="J651" s="18">
        <v>3.7699999999999999E-3</v>
      </c>
      <c r="K651" s="18">
        <v>8.1099999999999992E-3</v>
      </c>
      <c r="L651" s="18">
        <v>2.5814300000000001</v>
      </c>
      <c r="M651" s="18">
        <v>0.04</v>
      </c>
      <c r="N651" s="18">
        <v>0.15209707317073171</v>
      </c>
      <c r="O651" s="18">
        <v>14.620243902439025</v>
      </c>
      <c r="P651" s="18">
        <v>31.450975609756096</v>
      </c>
      <c r="Q651" s="18">
        <v>10.010911463414637</v>
      </c>
      <c r="R651" s="18">
        <v>0.15512195121951222</v>
      </c>
    </row>
    <row r="652" spans="1:19" ht="13.8">
      <c r="A652" s="8">
        <v>42240</v>
      </c>
      <c r="B652" s="9">
        <v>0.48888888888888887</v>
      </c>
      <c r="C652" s="18">
        <v>2</v>
      </c>
      <c r="D652" s="18">
        <v>1041</v>
      </c>
      <c r="E652" s="18">
        <v>26</v>
      </c>
      <c r="F652" s="18">
        <v>106</v>
      </c>
      <c r="G652" s="17">
        <f t="shared" si="10"/>
        <v>7.407407407407407E-2</v>
      </c>
      <c r="H652" s="18">
        <v>0.64</v>
      </c>
      <c r="I652" s="18">
        <v>3.7920000000000002E-2</v>
      </c>
      <c r="J652" s="18">
        <v>3.2699999999999999E-3</v>
      </c>
      <c r="K652" s="18">
        <v>7.0200000000000002E-3</v>
      </c>
      <c r="L652" s="18">
        <v>2.0185499999999998</v>
      </c>
      <c r="M652" s="18">
        <v>0.03</v>
      </c>
      <c r="N652" s="18">
        <v>0.18841500000000003</v>
      </c>
      <c r="O652" s="18">
        <v>16.247812499999998</v>
      </c>
      <c r="P652" s="18">
        <v>34.880625000000002</v>
      </c>
      <c r="Q652" s="18">
        <v>10.0296703125</v>
      </c>
      <c r="R652" s="18">
        <v>0.14906249999999999</v>
      </c>
      <c r="S652" s="2"/>
    </row>
    <row r="653" spans="1:19" ht="13.8">
      <c r="A653" s="8">
        <v>42241</v>
      </c>
      <c r="B653" s="9">
        <v>0.48890046296296297</v>
      </c>
      <c r="C653" s="18">
        <v>2</v>
      </c>
      <c r="D653" s="18">
        <v>1062</v>
      </c>
      <c r="E653" s="18">
        <v>26</v>
      </c>
      <c r="F653" s="18">
        <v>109</v>
      </c>
      <c r="G653" s="17">
        <f t="shared" si="10"/>
        <v>0.1111111111111111</v>
      </c>
      <c r="H653" s="18">
        <v>0.72</v>
      </c>
      <c r="I653" s="18">
        <v>4.1009999999999998E-2</v>
      </c>
      <c r="J653" s="18">
        <v>3.3899999999999998E-3</v>
      </c>
      <c r="K653" s="18">
        <v>6.9800000000000001E-3</v>
      </c>
      <c r="L653" s="18">
        <v>2.26871</v>
      </c>
      <c r="M653" s="18">
        <v>0.03</v>
      </c>
      <c r="N653" s="18">
        <v>0.1811275</v>
      </c>
      <c r="O653" s="18">
        <v>14.9725</v>
      </c>
      <c r="P653" s="18">
        <v>30.828333333333337</v>
      </c>
      <c r="Q653" s="18">
        <v>10.020135833333335</v>
      </c>
      <c r="R653" s="18">
        <v>0.13250000000000001</v>
      </c>
    </row>
    <row r="654" spans="1:19" ht="13.8">
      <c r="A654" s="8">
        <v>42242</v>
      </c>
      <c r="B654" s="9">
        <v>0.48891203703703701</v>
      </c>
      <c r="C654" s="18">
        <v>2</v>
      </c>
      <c r="D654" s="18">
        <v>1030</v>
      </c>
      <c r="E654" s="18">
        <v>27</v>
      </c>
      <c r="F654" s="18">
        <v>105</v>
      </c>
      <c r="G654" s="17">
        <f t="shared" si="10"/>
        <v>6.1728395061728392E-2</v>
      </c>
      <c r="H654" s="18">
        <v>0.72</v>
      </c>
      <c r="I654" s="18">
        <v>3.8190000000000002E-2</v>
      </c>
      <c r="J654" s="18">
        <v>3.1199999999999999E-3</v>
      </c>
      <c r="K654" s="18">
        <v>6.9300000000000004E-3</v>
      </c>
      <c r="L654" s="18">
        <v>2.2741600000000002</v>
      </c>
      <c r="M654" s="18">
        <v>0.03</v>
      </c>
      <c r="N654" s="18">
        <v>0.16867250000000003</v>
      </c>
      <c r="O654" s="18">
        <v>13.78</v>
      </c>
      <c r="P654" s="18">
        <v>30.607500000000002</v>
      </c>
      <c r="Q654" s="18">
        <v>10.044206666666668</v>
      </c>
      <c r="R654" s="18">
        <v>0.13250000000000001</v>
      </c>
    </row>
    <row r="655" spans="1:19" ht="13.8">
      <c r="A655" s="6">
        <v>42243</v>
      </c>
      <c r="B655" s="7">
        <v>0.4889236111111111</v>
      </c>
      <c r="C655" s="28">
        <v>2</v>
      </c>
      <c r="D655" s="17">
        <v>1038</v>
      </c>
      <c r="E655" s="17">
        <v>27</v>
      </c>
      <c r="F655" s="17">
        <v>104</v>
      </c>
      <c r="G655" s="17">
        <f t="shared" si="10"/>
        <v>4.9382716049382713E-2</v>
      </c>
      <c r="H655" s="17">
        <v>0.64</v>
      </c>
      <c r="I655" s="17">
        <v>3.8980000000000001E-2</v>
      </c>
      <c r="J655" s="17">
        <v>3.3999999999999998E-3</v>
      </c>
      <c r="K655" s="17">
        <v>7.6099999999999996E-3</v>
      </c>
      <c r="L655" s="17">
        <v>1.9953399999999999</v>
      </c>
      <c r="M655" s="17">
        <v>0.03</v>
      </c>
      <c r="N655" s="17">
        <v>0.193681875</v>
      </c>
      <c r="O655" s="17">
        <v>16.893750000000001</v>
      </c>
      <c r="P655" s="17">
        <v>37.8121875</v>
      </c>
      <c r="Q655" s="17">
        <v>9.9143456249999993</v>
      </c>
      <c r="R655" s="17">
        <v>0.14906249999999999</v>
      </c>
      <c r="S655" s="2"/>
    </row>
    <row r="656" spans="1:19" ht="13.8">
      <c r="A656" s="8">
        <v>42244</v>
      </c>
      <c r="B656" s="9">
        <v>0.48893518518518514</v>
      </c>
      <c r="C656" s="18">
        <v>2</v>
      </c>
      <c r="D656" s="18">
        <v>1038</v>
      </c>
      <c r="E656" s="18">
        <v>27</v>
      </c>
      <c r="F656" s="18">
        <v>105</v>
      </c>
      <c r="G656" s="17">
        <f t="shared" si="10"/>
        <v>6.1728395061728392E-2</v>
      </c>
      <c r="H656" s="18">
        <v>0.66</v>
      </c>
      <c r="I656" s="18">
        <v>3.4200000000000001E-2</v>
      </c>
      <c r="J656" s="18">
        <v>3.32E-3</v>
      </c>
      <c r="K656" s="18">
        <v>7.1399999999999996E-3</v>
      </c>
      <c r="L656" s="18">
        <v>2.0812400000000002</v>
      </c>
      <c r="M656" s="18">
        <v>0.03</v>
      </c>
      <c r="N656" s="18">
        <v>0.1647818181818182</v>
      </c>
      <c r="O656" s="18">
        <v>15.996363636363636</v>
      </c>
      <c r="P656" s="18">
        <v>34.401818181818179</v>
      </c>
      <c r="Q656" s="18">
        <v>10.027792727272729</v>
      </c>
      <c r="R656" s="18">
        <v>0.14454545454545453</v>
      </c>
    </row>
    <row r="657" spans="1:19" ht="13.8">
      <c r="A657" s="8">
        <v>42245</v>
      </c>
      <c r="B657" s="9">
        <v>0.48894675925925929</v>
      </c>
      <c r="C657" s="18">
        <v>2</v>
      </c>
      <c r="D657" s="18">
        <v>811</v>
      </c>
      <c r="E657" s="18">
        <v>27</v>
      </c>
      <c r="F657" s="18">
        <v>105</v>
      </c>
      <c r="G657" s="17">
        <f t="shared" si="10"/>
        <v>6.1728395061728392E-2</v>
      </c>
      <c r="H657" s="18">
        <v>0.55000000000000004</v>
      </c>
      <c r="I657" s="18">
        <v>2.666E-2</v>
      </c>
      <c r="J657" s="18">
        <v>2.49E-3</v>
      </c>
      <c r="K657" s="18">
        <v>5.4900000000000001E-3</v>
      </c>
      <c r="L657" s="18">
        <v>1.73106</v>
      </c>
      <c r="M657" s="18">
        <v>0.02</v>
      </c>
      <c r="N657" s="18">
        <v>0.15414327272727271</v>
      </c>
      <c r="O657" s="18">
        <v>14.39672727272727</v>
      </c>
      <c r="P657" s="18">
        <v>31.74218181818182</v>
      </c>
      <c r="Q657" s="18">
        <v>10.008674181818181</v>
      </c>
      <c r="R657" s="18">
        <v>0.11563636363636363</v>
      </c>
    </row>
    <row r="658" spans="1:19" ht="13.8">
      <c r="A658" s="8">
        <v>42246</v>
      </c>
      <c r="B658" s="9">
        <v>0.48895833333333333</v>
      </c>
      <c r="C658" s="18">
        <v>2</v>
      </c>
      <c r="D658" s="18">
        <v>899</v>
      </c>
      <c r="E658" s="18">
        <v>27</v>
      </c>
      <c r="F658" s="18">
        <v>108</v>
      </c>
      <c r="G658" s="17">
        <f t="shared" si="10"/>
        <v>9.8765432098765427E-2</v>
      </c>
      <c r="H658" s="18">
        <v>0.66</v>
      </c>
      <c r="I658" s="18">
        <v>3.3180000000000001E-2</v>
      </c>
      <c r="J658" s="18">
        <v>2.8900000000000002E-3</v>
      </c>
      <c r="K658" s="18">
        <v>6.2100000000000002E-3</v>
      </c>
      <c r="L658" s="18">
        <v>2.0712899999999999</v>
      </c>
      <c r="M658" s="18">
        <v>0.03</v>
      </c>
      <c r="N658" s="18">
        <v>0.15986727272727272</v>
      </c>
      <c r="O658" s="18">
        <v>13.924545454545456</v>
      </c>
      <c r="P658" s="18">
        <v>29.920909090909092</v>
      </c>
      <c r="Q658" s="18">
        <v>9.9798518181818174</v>
      </c>
      <c r="R658" s="18">
        <v>0.14454545454545453</v>
      </c>
    </row>
    <row r="659" spans="1:19" ht="13.8">
      <c r="A659" s="8">
        <v>42247</v>
      </c>
      <c r="B659" s="9">
        <v>0.48896990740740742</v>
      </c>
      <c r="C659" s="18">
        <v>2</v>
      </c>
      <c r="D659" s="18">
        <v>905</v>
      </c>
      <c r="E659" s="18">
        <v>27</v>
      </c>
      <c r="F659" s="18">
        <v>112</v>
      </c>
      <c r="G659" s="17">
        <f t="shared" si="10"/>
        <v>0.14814814814814814</v>
      </c>
      <c r="H659" s="18">
        <v>0.75</v>
      </c>
      <c r="I659" s="18">
        <v>3.567E-2</v>
      </c>
      <c r="J659" s="18">
        <v>2.98E-3</v>
      </c>
      <c r="K659" s="18">
        <v>6.2500000000000003E-3</v>
      </c>
      <c r="L659" s="18">
        <v>2.3689800000000001</v>
      </c>
      <c r="M659" s="18">
        <v>0.03</v>
      </c>
      <c r="N659" s="18">
        <v>0.15124080000000001</v>
      </c>
      <c r="O659" s="18">
        <v>12.635199999999999</v>
      </c>
      <c r="P659" s="18">
        <v>26.5</v>
      </c>
      <c r="Q659" s="18">
        <v>10.044475200000001</v>
      </c>
      <c r="R659" s="18">
        <v>0.12720000000000001</v>
      </c>
    </row>
    <row r="660" spans="1:19" ht="13.8">
      <c r="A660" s="8">
        <v>42248</v>
      </c>
      <c r="B660" s="9">
        <v>0.48898148148148146</v>
      </c>
      <c r="C660" s="18">
        <v>2</v>
      </c>
      <c r="D660" s="18">
        <v>1137</v>
      </c>
      <c r="E660" s="18">
        <v>27</v>
      </c>
      <c r="F660" s="18">
        <v>115</v>
      </c>
      <c r="G660" s="17">
        <f t="shared" si="10"/>
        <v>0.18518518518518517</v>
      </c>
      <c r="H660" s="18">
        <v>1.01</v>
      </c>
      <c r="I660" s="18">
        <v>5.0020000000000002E-2</v>
      </c>
      <c r="J660" s="18">
        <v>3.9699999999999996E-3</v>
      </c>
      <c r="K660" s="18">
        <v>7.9100000000000004E-3</v>
      </c>
      <c r="L660" s="18">
        <v>3.1821299999999999</v>
      </c>
      <c r="M660" s="18">
        <v>0.04</v>
      </c>
      <c r="N660" s="18">
        <v>0.15748871287128716</v>
      </c>
      <c r="O660" s="18">
        <v>12.499603960396039</v>
      </c>
      <c r="P660" s="18">
        <v>24.904752475247523</v>
      </c>
      <c r="Q660" s="18">
        <v>10.018983564356434</v>
      </c>
      <c r="R660" s="18">
        <v>0.12594059405940594</v>
      </c>
      <c r="S660" s="2"/>
    </row>
    <row r="661" spans="1:19" s="2" customFormat="1" ht="13.8">
      <c r="A661" s="8">
        <v>42249</v>
      </c>
      <c r="B661" s="9">
        <v>0.48899305555555556</v>
      </c>
      <c r="C661" s="18">
        <v>2</v>
      </c>
      <c r="D661" s="18">
        <v>1137</v>
      </c>
      <c r="E661" s="18">
        <v>27</v>
      </c>
      <c r="F661" s="18">
        <v>115</v>
      </c>
      <c r="G661" s="17">
        <f t="shared" si="10"/>
        <v>0.18518518518518517</v>
      </c>
      <c r="H661" s="18">
        <v>0.86</v>
      </c>
      <c r="I661" s="18">
        <v>5.0569999999999997E-2</v>
      </c>
      <c r="J661" s="18">
        <v>4.2599999999999999E-3</v>
      </c>
      <c r="K661" s="18">
        <v>8.4899999999999993E-3</v>
      </c>
      <c r="L661" s="18">
        <v>2.6961300000000001</v>
      </c>
      <c r="M661" s="18">
        <v>0.04</v>
      </c>
      <c r="N661" s="18">
        <v>0.18699139534883721</v>
      </c>
      <c r="O661" s="18">
        <v>15.752093023255814</v>
      </c>
      <c r="P661" s="18">
        <v>31.393255813953484</v>
      </c>
      <c r="Q661" s="18">
        <v>9.9694109302325593</v>
      </c>
      <c r="R661" s="18">
        <v>0.14790697674418607</v>
      </c>
    </row>
    <row r="662" spans="1:19" ht="13.8">
      <c r="A662" s="8">
        <v>42250</v>
      </c>
      <c r="B662" s="9">
        <v>0.48900462962962959</v>
      </c>
      <c r="C662" s="18">
        <v>2</v>
      </c>
      <c r="D662" s="18">
        <v>1221</v>
      </c>
      <c r="E662" s="18">
        <v>28</v>
      </c>
      <c r="F662" s="18">
        <v>105</v>
      </c>
      <c r="G662" s="17">
        <f t="shared" si="10"/>
        <v>6.1728395061728392E-2</v>
      </c>
      <c r="H662" s="18">
        <v>0.77</v>
      </c>
      <c r="I662" s="18">
        <v>4.2729999999999997E-2</v>
      </c>
      <c r="J662" s="18">
        <v>4.1000000000000003E-3</v>
      </c>
      <c r="K662" s="18">
        <v>7.7400000000000004E-3</v>
      </c>
      <c r="L662" s="18">
        <v>2.3967999999999998</v>
      </c>
      <c r="M662" s="18">
        <v>0.04</v>
      </c>
      <c r="N662" s="18">
        <v>0.17646935064935063</v>
      </c>
      <c r="O662" s="18">
        <v>16.932467532467534</v>
      </c>
      <c r="P662" s="18">
        <v>31.965194805194809</v>
      </c>
      <c r="Q662" s="18">
        <v>9.8984727272727273</v>
      </c>
      <c r="R662" s="18">
        <v>0.1651948051948052</v>
      </c>
      <c r="S662" s="2"/>
    </row>
    <row r="663" spans="1:19" ht="13.8">
      <c r="A663" s="8">
        <v>42251</v>
      </c>
      <c r="B663" s="9">
        <v>0.48901620370370374</v>
      </c>
      <c r="C663" s="18">
        <v>2</v>
      </c>
      <c r="D663" s="18">
        <v>1023</v>
      </c>
      <c r="E663" s="18">
        <v>28</v>
      </c>
      <c r="F663" s="18">
        <v>159</v>
      </c>
      <c r="G663" s="17">
        <f t="shared" si="10"/>
        <v>0.72839506172839508</v>
      </c>
      <c r="H663" s="18">
        <v>1.33</v>
      </c>
      <c r="I663" s="18">
        <v>4.7649999999999998E-2</v>
      </c>
      <c r="J663" s="18">
        <v>4.6100000000000004E-3</v>
      </c>
      <c r="K663" s="18">
        <v>8.9499999999999996E-3</v>
      </c>
      <c r="L663" s="18">
        <v>4.1778599999999999</v>
      </c>
      <c r="M663" s="18">
        <v>0.04</v>
      </c>
      <c r="N663" s="18">
        <v>0.11393007518796991</v>
      </c>
      <c r="O663" s="18">
        <v>11.022406015037594</v>
      </c>
      <c r="P663" s="18">
        <v>21.399248120300751</v>
      </c>
      <c r="Q663" s="18">
        <v>9.9891690225563909</v>
      </c>
      <c r="R663" s="18">
        <v>9.5639097744360899E-2</v>
      </c>
      <c r="S663" s="2"/>
    </row>
    <row r="664" spans="1:19" s="2" customFormat="1" ht="13.8">
      <c r="A664" s="8">
        <v>42252</v>
      </c>
      <c r="B664" s="9">
        <v>0.48902777777777778</v>
      </c>
      <c r="C664" s="18">
        <v>2</v>
      </c>
      <c r="D664" s="18">
        <v>1233</v>
      </c>
      <c r="E664" s="18">
        <v>28</v>
      </c>
      <c r="F664" s="18">
        <v>144</v>
      </c>
      <c r="G664" s="17">
        <f t="shared" si="10"/>
        <v>0.54320987654320985</v>
      </c>
      <c r="H664" s="18">
        <v>1.8</v>
      </c>
      <c r="I664" s="18">
        <v>5.3699999999999998E-2</v>
      </c>
      <c r="J664" s="18">
        <v>4.6899999999999997E-3</v>
      </c>
      <c r="K664" s="18">
        <v>1.017E-2</v>
      </c>
      <c r="L664" s="18">
        <v>5.6733399999999996</v>
      </c>
      <c r="M664" s="18">
        <v>0.04</v>
      </c>
      <c r="N664" s="18">
        <v>9.4869999999999996E-2</v>
      </c>
      <c r="O664" s="18">
        <v>8.2856666666666658</v>
      </c>
      <c r="P664" s="18">
        <v>17.967000000000002</v>
      </c>
      <c r="Q664" s="18">
        <v>10.022900666666667</v>
      </c>
      <c r="R664" s="18">
        <v>7.0666666666666669E-2</v>
      </c>
    </row>
    <row r="665" spans="1:19" ht="13.8">
      <c r="A665" s="8">
        <v>42253</v>
      </c>
      <c r="B665" s="9">
        <v>0.48903935185185188</v>
      </c>
      <c r="C665" s="18">
        <v>2</v>
      </c>
      <c r="D665" s="18">
        <v>1830</v>
      </c>
      <c r="E665" s="18">
        <v>28</v>
      </c>
      <c r="F665" s="18">
        <v>110</v>
      </c>
      <c r="G665" s="17">
        <f t="shared" si="10"/>
        <v>0.12345679012345678</v>
      </c>
      <c r="H665" s="18">
        <v>1.51</v>
      </c>
      <c r="I665" s="18">
        <v>8.6290000000000006E-2</v>
      </c>
      <c r="J665" s="18">
        <v>7.11E-3</v>
      </c>
      <c r="K665" s="18">
        <v>1.49E-2</v>
      </c>
      <c r="L665" s="18">
        <v>4.7240099999999998</v>
      </c>
      <c r="M665" s="18">
        <v>7.0000000000000007E-2</v>
      </c>
      <c r="N665" s="18">
        <v>0.18172331125827818</v>
      </c>
      <c r="O665" s="18">
        <v>14.973377483443709</v>
      </c>
      <c r="P665" s="18">
        <v>31.378807947019865</v>
      </c>
      <c r="Q665" s="18">
        <v>9.9485773509933786</v>
      </c>
      <c r="R665" s="18">
        <v>0.14741721854304637</v>
      </c>
      <c r="S665" s="2"/>
    </row>
    <row r="666" spans="1:19" ht="13.8">
      <c r="A666" s="8">
        <v>42254</v>
      </c>
      <c r="B666" s="9">
        <v>0.48905092592592592</v>
      </c>
      <c r="C666" s="18">
        <v>2</v>
      </c>
      <c r="D666" s="18">
        <v>1830</v>
      </c>
      <c r="E666" s="18">
        <v>28</v>
      </c>
      <c r="F666" s="18">
        <v>161</v>
      </c>
      <c r="G666" s="17">
        <f t="shared" si="10"/>
        <v>0.75308641975308643</v>
      </c>
      <c r="H666" s="18">
        <v>2.2999999999999998</v>
      </c>
      <c r="I666" s="18">
        <v>0.10138</v>
      </c>
      <c r="J666" s="18">
        <v>9.9900000000000006E-3</v>
      </c>
      <c r="K666" s="18">
        <v>2.2169999999999999E-2</v>
      </c>
      <c r="L666" s="18">
        <v>7.2102599999999999</v>
      </c>
      <c r="M666" s="18">
        <v>0.09</v>
      </c>
      <c r="N666" s="18">
        <v>0.1401688695652174</v>
      </c>
      <c r="O666" s="18">
        <v>13.812260869565218</v>
      </c>
      <c r="P666" s="18">
        <v>30.652434782608694</v>
      </c>
      <c r="Q666" s="18">
        <v>9.9689681739130442</v>
      </c>
      <c r="R666" s="18">
        <v>0.12443478260869567</v>
      </c>
      <c r="S666" s="2"/>
    </row>
    <row r="667" spans="1:19" s="2" customFormat="1" ht="13.8">
      <c r="A667" s="8">
        <v>42255</v>
      </c>
      <c r="B667" s="9">
        <v>0.48906250000000001</v>
      </c>
      <c r="C667" s="18">
        <v>2</v>
      </c>
      <c r="D667" s="18">
        <v>1074</v>
      </c>
      <c r="E667" s="18">
        <v>28</v>
      </c>
      <c r="F667" s="18">
        <v>130</v>
      </c>
      <c r="G667" s="17">
        <f t="shared" si="10"/>
        <v>0.37037037037037035</v>
      </c>
      <c r="H667" s="18">
        <v>1.34</v>
      </c>
      <c r="I667" s="18">
        <v>3.635E-2</v>
      </c>
      <c r="J667" s="18">
        <v>3.8899999999999998E-3</v>
      </c>
      <c r="K667" s="18">
        <v>9.4800000000000006E-3</v>
      </c>
      <c r="L667" s="18">
        <v>4.20336</v>
      </c>
      <c r="M667" s="18">
        <v>0.04</v>
      </c>
      <c r="N667" s="18">
        <v>8.6263432835820886E-2</v>
      </c>
      <c r="O667" s="18">
        <v>9.2314925373134322</v>
      </c>
      <c r="P667" s="18">
        <v>22.497313432835821</v>
      </c>
      <c r="Q667" s="18">
        <v>9.97513791044776</v>
      </c>
      <c r="R667" s="18">
        <v>9.4925373134328361E-2</v>
      </c>
    </row>
    <row r="668" spans="1:19" ht="13.8">
      <c r="A668" s="8">
        <v>42256</v>
      </c>
      <c r="B668" s="9">
        <v>0.48907407407407405</v>
      </c>
      <c r="C668" s="18">
        <v>2</v>
      </c>
      <c r="D668" s="18">
        <v>1371</v>
      </c>
      <c r="E668" s="18">
        <v>28</v>
      </c>
      <c r="F668" s="18">
        <v>120</v>
      </c>
      <c r="G668" s="17">
        <f t="shared" si="10"/>
        <v>0.24691358024691357</v>
      </c>
      <c r="H668" s="18">
        <v>1.43</v>
      </c>
      <c r="I668" s="18">
        <v>5.7209999999999997E-2</v>
      </c>
      <c r="J668" s="18">
        <v>5.5300000000000002E-3</v>
      </c>
      <c r="K668" s="18">
        <v>1.431E-2</v>
      </c>
      <c r="L668" s="18">
        <v>4.4937100000000001</v>
      </c>
      <c r="M668" s="18">
        <v>0.05</v>
      </c>
      <c r="N668" s="18">
        <v>0.12722223776223776</v>
      </c>
      <c r="O668" s="18">
        <v>12.297482517482518</v>
      </c>
      <c r="P668" s="18">
        <v>31.822237762237766</v>
      </c>
      <c r="Q668" s="18">
        <v>9.9930054545454556</v>
      </c>
      <c r="R668" s="18">
        <v>0.11118881118881122</v>
      </c>
      <c r="S668" s="2"/>
    </row>
    <row r="669" spans="1:19" ht="13.8">
      <c r="A669" s="8">
        <v>42257</v>
      </c>
      <c r="B669" s="9">
        <v>0.4890856481481482</v>
      </c>
      <c r="C669" s="18">
        <v>2</v>
      </c>
      <c r="D669" s="18">
        <v>1669</v>
      </c>
      <c r="E669" s="18">
        <v>28</v>
      </c>
      <c r="F669" s="18">
        <v>120</v>
      </c>
      <c r="G669" s="17">
        <f t="shared" si="10"/>
        <v>0.24691358024691357</v>
      </c>
      <c r="H669" s="18">
        <v>1.65</v>
      </c>
      <c r="I669" s="18">
        <v>5.8979999999999998E-2</v>
      </c>
      <c r="J669" s="18">
        <v>6.4099999999999999E-3</v>
      </c>
      <c r="K669" s="18">
        <v>1.7270000000000001E-2</v>
      </c>
      <c r="L669" s="18">
        <v>5.1604900000000002</v>
      </c>
      <c r="M669" s="18">
        <v>0.06</v>
      </c>
      <c r="N669" s="18">
        <v>0.11367054545454547</v>
      </c>
      <c r="O669" s="18">
        <v>12.353818181818182</v>
      </c>
      <c r="P669" s="18">
        <v>33.284000000000006</v>
      </c>
      <c r="Q669" s="18">
        <v>9.9456716363636382</v>
      </c>
      <c r="R669" s="18">
        <v>0.11563636363636363</v>
      </c>
    </row>
    <row r="670" spans="1:19" ht="13.8">
      <c r="A670" s="8">
        <v>42258</v>
      </c>
      <c r="B670" s="9">
        <v>0.48909722222222224</v>
      </c>
      <c r="C670" s="18">
        <v>2</v>
      </c>
      <c r="D670" s="18">
        <v>1326</v>
      </c>
      <c r="E670" s="18">
        <v>28</v>
      </c>
      <c r="F670" s="18">
        <v>115</v>
      </c>
      <c r="G670" s="17">
        <f t="shared" si="10"/>
        <v>0.18518518518518517</v>
      </c>
      <c r="H670" s="18">
        <v>1.29</v>
      </c>
      <c r="I670" s="18">
        <v>4.4470000000000003E-2</v>
      </c>
      <c r="J670" s="18">
        <v>4.7200000000000002E-3</v>
      </c>
      <c r="K670" s="18">
        <v>1.223E-2</v>
      </c>
      <c r="L670" s="18">
        <v>4.0467500000000003</v>
      </c>
      <c r="M670" s="18">
        <v>0.04</v>
      </c>
      <c r="N670" s="18">
        <v>0.10962372093023258</v>
      </c>
      <c r="O670" s="18">
        <v>11.635348837209303</v>
      </c>
      <c r="P670" s="18">
        <v>30.148372093023251</v>
      </c>
      <c r="Q670" s="18">
        <v>9.9757093023255834</v>
      </c>
      <c r="R670" s="18">
        <v>9.8604651162790699E-2</v>
      </c>
    </row>
    <row r="671" spans="1:19" s="2" customFormat="1" ht="13.8">
      <c r="A671" s="8">
        <v>42259</v>
      </c>
      <c r="B671" s="9">
        <v>0.48910879629629633</v>
      </c>
      <c r="C671" s="18">
        <v>2</v>
      </c>
      <c r="D671" s="18">
        <v>1326</v>
      </c>
      <c r="E671" s="18">
        <v>28</v>
      </c>
      <c r="F671" s="18">
        <v>110</v>
      </c>
      <c r="G671" s="17">
        <f t="shared" si="10"/>
        <v>0.12345679012345678</v>
      </c>
      <c r="H671" s="18">
        <v>1.1000000000000001</v>
      </c>
      <c r="I671" s="18">
        <v>4.6260000000000003E-2</v>
      </c>
      <c r="J671" s="18">
        <v>4.8999999999999998E-3</v>
      </c>
      <c r="K671" s="18">
        <v>1.2189999999999999E-2</v>
      </c>
      <c r="L671" s="18">
        <v>3.4474999999999998</v>
      </c>
      <c r="M671" s="18">
        <v>0.04</v>
      </c>
      <c r="N671" s="18">
        <v>0.13373345454545454</v>
      </c>
      <c r="O671" s="18">
        <v>14.165454545454544</v>
      </c>
      <c r="P671" s="18">
        <v>35.24018181818181</v>
      </c>
      <c r="Q671" s="18">
        <v>9.9664090909090888</v>
      </c>
      <c r="R671" s="18">
        <v>0.11563636363636363</v>
      </c>
      <c r="S671" s="1"/>
    </row>
    <row r="672" spans="1:19" s="2" customFormat="1" ht="13.8">
      <c r="A672" s="8">
        <v>42260</v>
      </c>
      <c r="B672" s="9">
        <v>0.48912037037037037</v>
      </c>
      <c r="C672" s="18">
        <v>2</v>
      </c>
      <c r="D672" s="18">
        <v>1300</v>
      </c>
      <c r="E672" s="18">
        <v>28</v>
      </c>
      <c r="F672" s="18">
        <v>112</v>
      </c>
      <c r="G672" s="17">
        <f t="shared" si="10"/>
        <v>0.14814814814814814</v>
      </c>
      <c r="H672" s="18">
        <v>1.03</v>
      </c>
      <c r="I672" s="18">
        <v>4.1959999999999997E-2</v>
      </c>
      <c r="J672" s="18">
        <v>4.6699999999999997E-3</v>
      </c>
      <c r="K672" s="18">
        <v>1.116E-2</v>
      </c>
      <c r="L672" s="18">
        <v>3.2376800000000001</v>
      </c>
      <c r="M672" s="18">
        <v>0.04</v>
      </c>
      <c r="N672" s="18">
        <v>0.12954640776699028</v>
      </c>
      <c r="O672" s="18">
        <v>14.418058252427182</v>
      </c>
      <c r="P672" s="18">
        <v>34.455145631067957</v>
      </c>
      <c r="Q672" s="18">
        <v>9.995944077669904</v>
      </c>
      <c r="R672" s="18">
        <v>0.12349514563106796</v>
      </c>
    </row>
    <row r="673" spans="1:19" s="2" customFormat="1" ht="13.8">
      <c r="A673" s="8">
        <v>42261</v>
      </c>
      <c r="B673" s="9">
        <v>0.48913194444444441</v>
      </c>
      <c r="C673" s="18">
        <v>2</v>
      </c>
      <c r="D673" s="18">
        <v>1101</v>
      </c>
      <c r="E673" s="18">
        <v>28</v>
      </c>
      <c r="F673" s="18">
        <v>107</v>
      </c>
      <c r="G673" s="17">
        <f t="shared" si="10"/>
        <v>8.6419753086419748E-2</v>
      </c>
      <c r="H673" s="18">
        <v>0.69</v>
      </c>
      <c r="I673" s="18">
        <v>4.0739999999999998E-2</v>
      </c>
      <c r="J673" s="18">
        <v>4.0000000000000001E-3</v>
      </c>
      <c r="K673" s="18">
        <v>9.3500000000000007E-3</v>
      </c>
      <c r="L673" s="18">
        <v>2.1717599999999999</v>
      </c>
      <c r="M673" s="18">
        <v>0.04</v>
      </c>
      <c r="N673" s="18">
        <v>0.18775826086956524</v>
      </c>
      <c r="O673" s="18">
        <v>18.434782608695656</v>
      </c>
      <c r="P673" s="18">
        <v>43.091304347826089</v>
      </c>
      <c r="Q673" s="18">
        <v>10.008980869565217</v>
      </c>
      <c r="R673" s="18">
        <v>0.18434782608695655</v>
      </c>
    </row>
    <row r="674" spans="1:19" ht="13.8">
      <c r="A674" s="8">
        <v>42262</v>
      </c>
      <c r="B674" s="9">
        <v>0.48914351851851851</v>
      </c>
      <c r="C674" s="18">
        <v>2</v>
      </c>
      <c r="D674" s="18">
        <v>1101</v>
      </c>
      <c r="E674" s="18">
        <v>28</v>
      </c>
      <c r="F674" s="18">
        <v>107</v>
      </c>
      <c r="G674" s="17">
        <f t="shared" si="10"/>
        <v>8.6419753086419748E-2</v>
      </c>
      <c r="H674" s="18">
        <v>0.83</v>
      </c>
      <c r="I674" s="18">
        <v>3.6880000000000003E-2</v>
      </c>
      <c r="J674" s="18">
        <v>3.6900000000000001E-3</v>
      </c>
      <c r="K674" s="18">
        <v>8.6300000000000005E-3</v>
      </c>
      <c r="L674" s="18">
        <v>2.5966999999999998</v>
      </c>
      <c r="M674" s="18">
        <v>0.03</v>
      </c>
      <c r="N674" s="18">
        <v>0.14129927710843376</v>
      </c>
      <c r="O674" s="18">
        <v>14.137590361445785</v>
      </c>
      <c r="P674" s="18">
        <v>33.06433734939759</v>
      </c>
      <c r="Q674" s="18">
        <v>9.9488024096385548</v>
      </c>
      <c r="R674" s="18">
        <v>0.11493975903614458</v>
      </c>
      <c r="S674" s="2"/>
    </row>
    <row r="675" spans="1:19" ht="13.8">
      <c r="A675" s="8">
        <v>42263</v>
      </c>
      <c r="B675" s="9">
        <v>0.48915509259259254</v>
      </c>
      <c r="C675" s="18">
        <v>2</v>
      </c>
      <c r="D675" s="18">
        <v>998</v>
      </c>
      <c r="E675" s="18">
        <v>28</v>
      </c>
      <c r="F675" s="18">
        <v>113</v>
      </c>
      <c r="G675" s="17">
        <f t="shared" si="10"/>
        <v>0.16049382716049382</v>
      </c>
      <c r="H675" s="18">
        <v>0.89</v>
      </c>
      <c r="I675" s="18">
        <v>3.3739999999999999E-2</v>
      </c>
      <c r="J675" s="18">
        <v>3.29E-3</v>
      </c>
      <c r="K675" s="18">
        <v>7.4700000000000001E-3</v>
      </c>
      <c r="L675" s="18">
        <v>2.7822</v>
      </c>
      <c r="M675" s="18">
        <v>0.03</v>
      </c>
      <c r="N675" s="18">
        <v>0.1205541573033708</v>
      </c>
      <c r="O675" s="18">
        <v>11.755280898876403</v>
      </c>
      <c r="P675" s="18">
        <v>26.69056179775281</v>
      </c>
      <c r="Q675" s="18">
        <v>9.9408943820224724</v>
      </c>
      <c r="R675" s="18">
        <v>0.10719101123595505</v>
      </c>
      <c r="S675" s="2"/>
    </row>
    <row r="676" spans="1:19" s="2" customFormat="1" ht="13.8">
      <c r="A676" s="3">
        <v>42264</v>
      </c>
      <c r="B676" s="4">
        <v>0.48916666666666669</v>
      </c>
      <c r="C676" s="29">
        <v>2</v>
      </c>
      <c r="D676" s="17">
        <v>998</v>
      </c>
      <c r="E676" s="17">
        <v>28</v>
      </c>
      <c r="F676" s="17">
        <v>114</v>
      </c>
      <c r="G676" s="17">
        <f t="shared" si="10"/>
        <v>0.1728395061728395</v>
      </c>
      <c r="H676" s="30">
        <v>0.87</v>
      </c>
      <c r="I676" s="17">
        <v>3.8030000000000001E-2</v>
      </c>
      <c r="J676" s="17">
        <v>3.4199999999999999E-3</v>
      </c>
      <c r="K676" s="17">
        <v>7.9000000000000008E-3</v>
      </c>
      <c r="L676" s="17">
        <v>2.7464900000000001</v>
      </c>
      <c r="M676" s="17">
        <v>0.03</v>
      </c>
      <c r="N676" s="17">
        <v>0.13900620689655174</v>
      </c>
      <c r="O676" s="17">
        <v>12.500689655172414</v>
      </c>
      <c r="P676" s="17">
        <v>28.875862068965521</v>
      </c>
      <c r="Q676" s="17">
        <v>10.038894482758622</v>
      </c>
      <c r="R676" s="17">
        <v>0.10965517241379311</v>
      </c>
      <c r="S676" s="1"/>
    </row>
    <row r="677" spans="1:19" ht="13.8">
      <c r="A677" s="8">
        <v>42265</v>
      </c>
      <c r="B677" s="9">
        <v>0.48917824074074073</v>
      </c>
      <c r="C677" s="18">
        <v>2</v>
      </c>
      <c r="D677" s="18">
        <v>1160</v>
      </c>
      <c r="E677" s="18">
        <v>28</v>
      </c>
      <c r="F677" s="18">
        <v>116</v>
      </c>
      <c r="G677" s="17">
        <f t="shared" si="10"/>
        <v>0.19753086419753085</v>
      </c>
      <c r="H677" s="18">
        <v>0.99</v>
      </c>
      <c r="I677" s="18">
        <v>4.5629999999999997E-2</v>
      </c>
      <c r="J677" s="18">
        <v>4.0499999999999998E-3</v>
      </c>
      <c r="K677" s="18">
        <v>9.0600000000000003E-3</v>
      </c>
      <c r="L677" s="18">
        <v>3.1143100000000001</v>
      </c>
      <c r="M677" s="18">
        <v>0.04</v>
      </c>
      <c r="N677" s="18">
        <v>0.1465690909090909</v>
      </c>
      <c r="O677" s="18">
        <v>13.009090909090908</v>
      </c>
      <c r="P677" s="18">
        <v>29.101818181818182</v>
      </c>
      <c r="Q677" s="18">
        <v>10.003541212121213</v>
      </c>
      <c r="R677" s="18">
        <v>0.12848484848484851</v>
      </c>
      <c r="S677" s="2"/>
    </row>
    <row r="678" spans="1:19" ht="13.8">
      <c r="A678" s="8">
        <v>42266</v>
      </c>
      <c r="B678" s="9">
        <v>0.48918981481481483</v>
      </c>
      <c r="C678" s="18">
        <v>2</v>
      </c>
      <c r="D678" s="18">
        <v>1190</v>
      </c>
      <c r="E678" s="18">
        <v>28</v>
      </c>
      <c r="F678" s="18">
        <v>115</v>
      </c>
      <c r="G678" s="17">
        <f t="shared" si="10"/>
        <v>0.18518518518518517</v>
      </c>
      <c r="H678" s="18">
        <v>0.99</v>
      </c>
      <c r="I678" s="18">
        <v>4.4249999999999998E-2</v>
      </c>
      <c r="J678" s="18">
        <v>4.0000000000000001E-3</v>
      </c>
      <c r="K678" s="18">
        <v>8.6700000000000006E-3</v>
      </c>
      <c r="L678" s="18">
        <v>3.1019899999999998</v>
      </c>
      <c r="M678" s="18">
        <v>0.04</v>
      </c>
      <c r="N678" s="18">
        <v>0.14213636363636364</v>
      </c>
      <c r="O678" s="18">
        <v>12.84848484848485</v>
      </c>
      <c r="P678" s="18">
        <v>27.849090909090911</v>
      </c>
      <c r="Q678" s="18">
        <v>9.9639678787878783</v>
      </c>
      <c r="R678" s="18">
        <v>0.12848484848484851</v>
      </c>
      <c r="S678" s="2"/>
    </row>
    <row r="679" spans="1:19" ht="13.8">
      <c r="A679" s="6">
        <v>42267</v>
      </c>
      <c r="B679" s="7">
        <v>0.48920138888888887</v>
      </c>
      <c r="C679" s="28">
        <v>2</v>
      </c>
      <c r="D679" s="17">
        <v>1257</v>
      </c>
      <c r="E679" s="17">
        <v>28</v>
      </c>
      <c r="F679" s="17">
        <v>116</v>
      </c>
      <c r="G679" s="17">
        <f t="shared" si="10"/>
        <v>0.19753086419753085</v>
      </c>
      <c r="H679" s="17">
        <v>1.04</v>
      </c>
      <c r="I679" s="17">
        <v>4.4690000000000001E-2</v>
      </c>
      <c r="J679" s="17">
        <v>4.2199999999999998E-3</v>
      </c>
      <c r="K679" s="17">
        <v>9.0600000000000003E-3</v>
      </c>
      <c r="L679" s="17">
        <v>3.2706</v>
      </c>
      <c r="M679" s="17">
        <v>0.04</v>
      </c>
      <c r="N679" s="17">
        <v>0.13664826923076923</v>
      </c>
      <c r="O679" s="17">
        <v>12.903461538461537</v>
      </c>
      <c r="P679" s="17">
        <v>27.702692307692306</v>
      </c>
      <c r="Q679" s="17">
        <v>10.000488461538461</v>
      </c>
      <c r="R679" s="17">
        <v>0.12230769230769231</v>
      </c>
      <c r="S679" s="2"/>
    </row>
    <row r="680" spans="1:19">
      <c r="A680" s="6">
        <v>42268</v>
      </c>
      <c r="B680" s="7">
        <v>0.48921296296296296</v>
      </c>
      <c r="C680" s="28">
        <v>2</v>
      </c>
      <c r="D680" s="17">
        <v>1257</v>
      </c>
      <c r="E680" s="17">
        <v>28</v>
      </c>
      <c r="F680" s="17">
        <v>118</v>
      </c>
      <c r="G680" s="17">
        <f t="shared" si="10"/>
        <v>0.22222222222222221</v>
      </c>
      <c r="H680" s="17">
        <v>1.07</v>
      </c>
      <c r="I680" s="17">
        <v>4.2799999999999998E-2</v>
      </c>
      <c r="J680" s="17">
        <v>4.1599999999999996E-3</v>
      </c>
      <c r="K680" s="17">
        <v>8.3899999999999999E-3</v>
      </c>
      <c r="L680" s="17">
        <v>3.3727299999999998</v>
      </c>
      <c r="M680" s="17">
        <v>0.04</v>
      </c>
      <c r="N680" s="17">
        <v>0.12720000000000001</v>
      </c>
      <c r="O680" s="17">
        <v>12.363364485981307</v>
      </c>
      <c r="P680" s="17">
        <v>24.934766355140184</v>
      </c>
      <c r="Q680" s="17">
        <v>10.023627476635513</v>
      </c>
      <c r="R680" s="17">
        <v>0.11887850467289719</v>
      </c>
    </row>
    <row r="681" spans="1:19" ht="13.8">
      <c r="A681" s="8">
        <v>42269</v>
      </c>
      <c r="B681" s="9">
        <v>0.489224537037037</v>
      </c>
      <c r="C681" s="18">
        <v>2</v>
      </c>
      <c r="D681" s="18">
        <v>1229</v>
      </c>
      <c r="E681" s="18">
        <v>28</v>
      </c>
      <c r="F681" s="18">
        <v>114</v>
      </c>
      <c r="G681" s="17">
        <f t="shared" si="10"/>
        <v>0.1728395061728395</v>
      </c>
      <c r="H681" s="18">
        <v>1.1200000000000001</v>
      </c>
      <c r="I681" s="18">
        <v>3.9899999999999998E-2</v>
      </c>
      <c r="J681" s="18">
        <v>3.7200000000000002E-3</v>
      </c>
      <c r="K681" s="18">
        <v>7.2100000000000003E-3</v>
      </c>
      <c r="L681" s="18">
        <v>3.5199699999999998</v>
      </c>
      <c r="M681" s="18">
        <v>0.04</v>
      </c>
      <c r="N681" s="18">
        <v>0.11328749999999999</v>
      </c>
      <c r="O681" s="18">
        <v>10.562142857142858</v>
      </c>
      <c r="P681" s="18">
        <v>20.471250000000001</v>
      </c>
      <c r="Q681" s="18">
        <v>9.9942005357142847</v>
      </c>
      <c r="R681" s="18">
        <v>0.11357142857142857</v>
      </c>
    </row>
    <row r="682" spans="1:19" ht="13.8">
      <c r="A682" s="8">
        <v>42270</v>
      </c>
      <c r="B682" s="9">
        <v>0.48923611111111115</v>
      </c>
      <c r="C682" s="18">
        <v>2</v>
      </c>
      <c r="D682" s="18">
        <v>1221</v>
      </c>
      <c r="E682" s="18">
        <v>28</v>
      </c>
      <c r="F682" s="18">
        <v>106</v>
      </c>
      <c r="G682" s="17">
        <f t="shared" si="10"/>
        <v>7.407407407407407E-2</v>
      </c>
      <c r="H682" s="18">
        <v>0.99</v>
      </c>
      <c r="I682" s="18">
        <v>4.0300000000000002E-2</v>
      </c>
      <c r="J682" s="18">
        <v>3.62E-3</v>
      </c>
      <c r="K682" s="18">
        <v>6.6E-3</v>
      </c>
      <c r="L682" s="18">
        <v>3.1255999999999999</v>
      </c>
      <c r="M682" s="18">
        <v>0.04</v>
      </c>
      <c r="N682" s="18">
        <v>0.12944848484848487</v>
      </c>
      <c r="O682" s="18">
        <v>11.627878787878787</v>
      </c>
      <c r="P682" s="18">
        <v>21.2</v>
      </c>
      <c r="Q682" s="18">
        <v>10.039806060606061</v>
      </c>
      <c r="R682" s="18">
        <v>0.12848484848484851</v>
      </c>
    </row>
    <row r="683" spans="1:19" ht="13.8">
      <c r="A683" s="8">
        <v>42271</v>
      </c>
      <c r="B683" s="9">
        <v>0.48924768518518519</v>
      </c>
      <c r="C683" s="18">
        <v>2</v>
      </c>
      <c r="D683" s="18">
        <v>923</v>
      </c>
      <c r="E683" s="18">
        <v>28</v>
      </c>
      <c r="F683" s="18">
        <v>112</v>
      </c>
      <c r="G683" s="17">
        <f t="shared" si="10"/>
        <v>0.14814814814814814</v>
      </c>
      <c r="H683" s="18">
        <v>0.76</v>
      </c>
      <c r="I683" s="18">
        <v>3.3169999999999998E-2</v>
      </c>
      <c r="J683" s="18">
        <v>2.8600000000000001E-3</v>
      </c>
      <c r="K683" s="18">
        <v>5.5700000000000003E-3</v>
      </c>
      <c r="L683" s="18">
        <v>2.3820399999999999</v>
      </c>
      <c r="M683" s="18">
        <v>0.03</v>
      </c>
      <c r="N683" s="18">
        <v>0.13879026315789472</v>
      </c>
      <c r="O683" s="18">
        <v>11.96684210526316</v>
      </c>
      <c r="P683" s="18">
        <v>23.30605263157895</v>
      </c>
      <c r="Q683" s="18">
        <v>9.9669568421052634</v>
      </c>
      <c r="R683" s="18">
        <v>0.12552631578947368</v>
      </c>
    </row>
    <row r="684" spans="1:19">
      <c r="A684" s="6">
        <v>42272</v>
      </c>
      <c r="B684" s="7">
        <v>0.48925925925925928</v>
      </c>
      <c r="C684" s="28">
        <v>2</v>
      </c>
      <c r="D684" s="17">
        <v>964</v>
      </c>
      <c r="E684" s="17">
        <v>28</v>
      </c>
      <c r="F684" s="17">
        <v>114</v>
      </c>
      <c r="G684" s="17">
        <f t="shared" si="10"/>
        <v>0.1728395061728395</v>
      </c>
      <c r="H684" s="17">
        <v>0.81</v>
      </c>
      <c r="I684" s="17">
        <v>3.5249999999999997E-2</v>
      </c>
      <c r="J684" s="17">
        <v>2.96E-3</v>
      </c>
      <c r="K684" s="17">
        <v>6.1199999999999996E-3</v>
      </c>
      <c r="L684" s="17">
        <v>2.55254</v>
      </c>
      <c r="M684" s="17">
        <v>0.03</v>
      </c>
      <c r="N684" s="17">
        <v>0.13838888888888887</v>
      </c>
      <c r="O684" s="17">
        <v>11.620740740740741</v>
      </c>
      <c r="P684" s="17">
        <v>24.02666666666666</v>
      </c>
      <c r="Q684" s="17">
        <v>10.021082962962963</v>
      </c>
      <c r="R684" s="17">
        <v>0.11777777777777777</v>
      </c>
    </row>
    <row r="685" spans="1:19" s="2" customFormat="1" ht="13.8">
      <c r="A685" s="6">
        <v>42273</v>
      </c>
      <c r="B685" s="7">
        <v>0.48927083333333332</v>
      </c>
      <c r="C685" s="28">
        <v>2</v>
      </c>
      <c r="D685" s="17">
        <v>1237</v>
      </c>
      <c r="E685" s="17">
        <v>28</v>
      </c>
      <c r="F685" s="17">
        <v>106</v>
      </c>
      <c r="G685" s="17">
        <f t="shared" si="10"/>
        <v>7.407407407407407E-2</v>
      </c>
      <c r="H685" s="17">
        <v>0.82</v>
      </c>
      <c r="I685" s="17">
        <v>4.5830000000000003E-2</v>
      </c>
      <c r="J685" s="17">
        <v>3.8E-3</v>
      </c>
      <c r="K685" s="17">
        <v>7.4099999999999999E-3</v>
      </c>
      <c r="L685" s="17">
        <v>2.5853199999999998</v>
      </c>
      <c r="M685" s="17">
        <v>0.04</v>
      </c>
      <c r="N685" s="17">
        <v>0.17773097560975612</v>
      </c>
      <c r="O685" s="17">
        <v>14.736585365853658</v>
      </c>
      <c r="P685" s="17">
        <v>28.736341463414636</v>
      </c>
      <c r="Q685" s="17">
        <v>10.025997073170734</v>
      </c>
      <c r="R685" s="17">
        <v>0.15512195121951222</v>
      </c>
      <c r="S685" s="1"/>
    </row>
    <row r="686" spans="1:19" ht="13.8">
      <c r="A686" s="8">
        <v>42274</v>
      </c>
      <c r="B686" s="9">
        <v>0.48928240740740742</v>
      </c>
      <c r="C686" s="18">
        <v>2</v>
      </c>
      <c r="D686" s="18">
        <v>1237</v>
      </c>
      <c r="E686" s="18">
        <v>28</v>
      </c>
      <c r="F686" s="18">
        <v>115</v>
      </c>
      <c r="G686" s="17">
        <f t="shared" si="10"/>
        <v>0.18518518518518517</v>
      </c>
      <c r="H686" s="18">
        <v>0.86</v>
      </c>
      <c r="I686" s="18">
        <v>4.4580000000000002E-2</v>
      </c>
      <c r="J686" s="18">
        <v>4.0200000000000001E-3</v>
      </c>
      <c r="K686" s="18">
        <v>8.0700000000000008E-3</v>
      </c>
      <c r="L686" s="18">
        <v>2.6934499999999999</v>
      </c>
      <c r="M686" s="18">
        <v>0.04</v>
      </c>
      <c r="N686" s="18">
        <v>0.16484232558139536</v>
      </c>
      <c r="O686" s="18">
        <v>14.864651162790699</v>
      </c>
      <c r="P686" s="18">
        <v>29.840232558139537</v>
      </c>
      <c r="Q686" s="18">
        <v>9.9595011627906977</v>
      </c>
      <c r="R686" s="18">
        <v>0.14790697674418607</v>
      </c>
    </row>
    <row r="687" spans="1:19" ht="13.8">
      <c r="A687" s="8">
        <v>42275</v>
      </c>
      <c r="B687" s="9">
        <v>0.48929398148148145</v>
      </c>
      <c r="C687" s="18">
        <v>2</v>
      </c>
      <c r="D687" s="18">
        <v>1042</v>
      </c>
      <c r="E687" s="18">
        <v>28</v>
      </c>
      <c r="F687" s="18">
        <v>126</v>
      </c>
      <c r="G687" s="17">
        <f t="shared" si="10"/>
        <v>0.32098765432098764</v>
      </c>
      <c r="H687" s="18">
        <v>0.99</v>
      </c>
      <c r="I687" s="18">
        <v>3.5900000000000001E-2</v>
      </c>
      <c r="J687" s="18">
        <v>3.2599999999999999E-3</v>
      </c>
      <c r="K687" s="18">
        <v>6.5399999999999998E-3</v>
      </c>
      <c r="L687" s="18">
        <v>3.11084</v>
      </c>
      <c r="M687" s="18">
        <v>0.03</v>
      </c>
      <c r="N687" s="18">
        <v>0.11531515151515152</v>
      </c>
      <c r="O687" s="18">
        <v>10.471515151515151</v>
      </c>
      <c r="P687" s="18">
        <v>21.007272727272728</v>
      </c>
      <c r="Q687" s="18">
        <v>9.9923951515151526</v>
      </c>
      <c r="R687" s="18">
        <v>9.636363636363636E-2</v>
      </c>
    </row>
    <row r="688" spans="1:19" s="2" customFormat="1" ht="13.8">
      <c r="A688" s="8">
        <v>42276</v>
      </c>
      <c r="B688" s="9">
        <v>0.4893055555555556</v>
      </c>
      <c r="C688" s="18">
        <v>2</v>
      </c>
      <c r="D688" s="18">
        <v>1397</v>
      </c>
      <c r="E688" s="18">
        <v>29</v>
      </c>
      <c r="F688" s="18">
        <v>111</v>
      </c>
      <c r="G688" s="17">
        <f t="shared" si="10"/>
        <v>0.13580246913580246</v>
      </c>
      <c r="H688" s="18">
        <v>1.0900000000000001</v>
      </c>
      <c r="I688" s="18">
        <v>5.0599999999999999E-2</v>
      </c>
      <c r="J688" s="18">
        <v>4.1700000000000001E-3</v>
      </c>
      <c r="K688" s="18">
        <v>8.3800000000000003E-3</v>
      </c>
      <c r="L688" s="18">
        <v>3.43344</v>
      </c>
      <c r="M688" s="18">
        <v>0.04</v>
      </c>
      <c r="N688" s="18">
        <v>0.14762201834862385</v>
      </c>
      <c r="O688" s="18">
        <v>12.165688073394495</v>
      </c>
      <c r="P688" s="18">
        <v>24.448073394495413</v>
      </c>
      <c r="Q688" s="18">
        <v>10.01682495412844</v>
      </c>
      <c r="R688" s="18">
        <v>0.11669724770642202</v>
      </c>
      <c r="S688" s="1"/>
    </row>
    <row r="689" spans="1:19" ht="13.8">
      <c r="A689" s="8">
        <v>42277</v>
      </c>
      <c r="B689" s="9">
        <v>0.48931712962962964</v>
      </c>
      <c r="C689" s="18">
        <v>2</v>
      </c>
      <c r="D689" s="18">
        <v>1397</v>
      </c>
      <c r="E689" s="18">
        <v>29</v>
      </c>
      <c r="F689" s="18">
        <v>105</v>
      </c>
      <c r="G689" s="17">
        <f t="shared" si="10"/>
        <v>6.1728395061728392E-2</v>
      </c>
      <c r="H689" s="18">
        <v>0.89</v>
      </c>
      <c r="I689" s="18">
        <v>4.9700000000000001E-2</v>
      </c>
      <c r="J689" s="18">
        <v>4.2500000000000003E-3</v>
      </c>
      <c r="K689" s="18">
        <v>8.3000000000000001E-3</v>
      </c>
      <c r="L689" s="18">
        <v>2.78199</v>
      </c>
      <c r="M689" s="18">
        <v>0.05</v>
      </c>
      <c r="N689" s="18">
        <v>0.17757977528089888</v>
      </c>
      <c r="O689" s="18">
        <v>15.185393258426966</v>
      </c>
      <c r="P689" s="18">
        <v>29.656179775280901</v>
      </c>
      <c r="Q689" s="18">
        <v>9.9401440449438212</v>
      </c>
      <c r="R689" s="18">
        <v>0.17865168539325846</v>
      </c>
    </row>
    <row r="690" spans="1:19" ht="13.8">
      <c r="A690" s="8">
        <v>42278</v>
      </c>
      <c r="B690" s="9">
        <v>0.48932870370370374</v>
      </c>
      <c r="C690" s="18">
        <v>2</v>
      </c>
      <c r="D690" s="18">
        <v>1181</v>
      </c>
      <c r="E690" s="18">
        <v>29</v>
      </c>
      <c r="F690" s="18">
        <v>108</v>
      </c>
      <c r="G690" s="17">
        <f t="shared" si="10"/>
        <v>9.8765432098765427E-2</v>
      </c>
      <c r="H690" s="18">
        <v>0.75</v>
      </c>
      <c r="I690" s="18">
        <v>3.9899999999999998E-2</v>
      </c>
      <c r="J690" s="18">
        <v>3.64E-3</v>
      </c>
      <c r="K690" s="18">
        <v>6.8799999999999998E-3</v>
      </c>
      <c r="L690" s="18">
        <v>2.35406</v>
      </c>
      <c r="M690" s="18">
        <v>0.04</v>
      </c>
      <c r="N690" s="18">
        <v>0.16917599999999999</v>
      </c>
      <c r="O690" s="18">
        <v>15.4336</v>
      </c>
      <c r="P690" s="18">
        <v>29.171199999999999</v>
      </c>
      <c r="Q690" s="18">
        <v>9.9812144000000007</v>
      </c>
      <c r="R690" s="18">
        <v>0.1696</v>
      </c>
    </row>
    <row r="691" spans="1:19" s="2" customFormat="1" ht="13.8">
      <c r="A691" s="8">
        <v>42279</v>
      </c>
      <c r="B691" s="9">
        <v>0.48934027777777778</v>
      </c>
      <c r="C691" s="18">
        <v>2</v>
      </c>
      <c r="D691" s="18">
        <v>846</v>
      </c>
      <c r="E691" s="18">
        <v>29</v>
      </c>
      <c r="F691" s="18">
        <v>105</v>
      </c>
      <c r="G691" s="17">
        <f t="shared" si="10"/>
        <v>6.1728395061728392E-2</v>
      </c>
      <c r="H691" s="18">
        <v>0.55000000000000004</v>
      </c>
      <c r="I691" s="18">
        <v>3.049E-2</v>
      </c>
      <c r="J691" s="18">
        <v>2.4099999999999998E-3</v>
      </c>
      <c r="K691" s="18">
        <v>4.28E-3</v>
      </c>
      <c r="L691" s="18">
        <v>1.7350300000000001</v>
      </c>
      <c r="M691" s="18">
        <v>0.03</v>
      </c>
      <c r="N691" s="18">
        <v>0.17628763636363637</v>
      </c>
      <c r="O691" s="18">
        <v>13.934181818181816</v>
      </c>
      <c r="P691" s="18">
        <v>24.746181818181817</v>
      </c>
      <c r="Q691" s="18">
        <v>10.031628000000001</v>
      </c>
      <c r="R691" s="18">
        <v>0.17345454545454544</v>
      </c>
    </row>
    <row r="692" spans="1:19">
      <c r="A692" s="6">
        <v>42280</v>
      </c>
      <c r="B692" s="7">
        <v>0.48935185185185182</v>
      </c>
      <c r="C692" s="28">
        <v>2</v>
      </c>
      <c r="D692" s="17">
        <v>935</v>
      </c>
      <c r="E692" s="17">
        <v>29</v>
      </c>
      <c r="F692" s="17">
        <v>107</v>
      </c>
      <c r="G692" s="17">
        <f t="shared" si="10"/>
        <v>8.6419753086419748E-2</v>
      </c>
      <c r="H692" s="17">
        <v>0.59</v>
      </c>
      <c r="I692" s="17">
        <v>3.6069999999999998E-2</v>
      </c>
      <c r="J692" s="17">
        <v>2.8400000000000001E-3</v>
      </c>
      <c r="K692" s="17">
        <v>4.8700000000000002E-3</v>
      </c>
      <c r="L692" s="17">
        <v>1.83979</v>
      </c>
      <c r="M692" s="17">
        <v>0.03</v>
      </c>
      <c r="N692" s="17">
        <v>0.19441118644067798</v>
      </c>
      <c r="O692" s="17">
        <v>15.307118644067797</v>
      </c>
      <c r="P692" s="17">
        <v>26.248474576271189</v>
      </c>
      <c r="Q692" s="17">
        <v>9.916156271186443</v>
      </c>
      <c r="R692" s="17">
        <v>0.16169491525423729</v>
      </c>
    </row>
    <row r="693" spans="1:19" ht="13.8">
      <c r="A693" s="8">
        <v>42281</v>
      </c>
      <c r="B693" s="9">
        <v>0.48936342592592591</v>
      </c>
      <c r="C693" s="18">
        <v>2</v>
      </c>
      <c r="D693" s="18">
        <v>903</v>
      </c>
      <c r="E693" s="18">
        <v>29</v>
      </c>
      <c r="F693" s="18">
        <v>107</v>
      </c>
      <c r="G693" s="17">
        <f t="shared" si="10"/>
        <v>8.6419753086419748E-2</v>
      </c>
      <c r="H693" s="18">
        <v>0.57999999999999996</v>
      </c>
      <c r="I693" s="18">
        <v>3.3210000000000003E-2</v>
      </c>
      <c r="J693" s="18">
        <v>2.6700000000000001E-3</v>
      </c>
      <c r="K693" s="18">
        <v>4.5799999999999999E-3</v>
      </c>
      <c r="L693" s="18">
        <v>1.8153300000000001</v>
      </c>
      <c r="M693" s="18">
        <v>0.03</v>
      </c>
      <c r="N693" s="18">
        <v>0.1820824137931035</v>
      </c>
      <c r="O693" s="18">
        <v>14.638965517241381</v>
      </c>
      <c r="P693" s="18">
        <v>25.111034482758622</v>
      </c>
      <c r="Q693" s="18">
        <v>9.9530162068965531</v>
      </c>
      <c r="R693" s="18">
        <v>0.16448275862068967</v>
      </c>
    </row>
    <row r="694" spans="1:19" ht="13.8">
      <c r="A694" s="8">
        <v>42282</v>
      </c>
      <c r="B694" s="9">
        <v>0.489375</v>
      </c>
      <c r="C694" s="18">
        <v>2</v>
      </c>
      <c r="D694" s="18">
        <v>1124</v>
      </c>
      <c r="E694" s="18">
        <v>29</v>
      </c>
      <c r="F694" s="18">
        <v>111</v>
      </c>
      <c r="G694" s="17">
        <f t="shared" si="10"/>
        <v>0.13580246913580246</v>
      </c>
      <c r="H694" s="18">
        <v>0.77</v>
      </c>
      <c r="I694" s="18">
        <v>4.3290000000000002E-2</v>
      </c>
      <c r="J694" s="18">
        <v>3.46E-3</v>
      </c>
      <c r="K694" s="18">
        <v>5.4200000000000003E-3</v>
      </c>
      <c r="L694" s="18">
        <v>2.4126500000000002</v>
      </c>
      <c r="M694" s="18">
        <v>0.04</v>
      </c>
      <c r="N694" s="18">
        <v>0.17878207792207793</v>
      </c>
      <c r="O694" s="18">
        <v>14.28935064935065</v>
      </c>
      <c r="P694" s="18">
        <v>22.383896103896106</v>
      </c>
      <c r="Q694" s="18">
        <v>9.96393116883117</v>
      </c>
      <c r="R694" s="18">
        <v>0.1651948051948052</v>
      </c>
    </row>
    <row r="695" spans="1:19" ht="13.8">
      <c r="A695" s="8">
        <v>42283</v>
      </c>
      <c r="B695" s="9">
        <v>0.4893865740740741</v>
      </c>
      <c r="C695" s="18">
        <v>2</v>
      </c>
      <c r="D695" s="18">
        <v>1124</v>
      </c>
      <c r="E695" s="18">
        <v>29</v>
      </c>
      <c r="F695" s="18">
        <v>113</v>
      </c>
      <c r="G695" s="17">
        <f t="shared" si="10"/>
        <v>0.16049382716049382</v>
      </c>
      <c r="H695" s="18">
        <v>0.79</v>
      </c>
      <c r="I695" s="18">
        <v>4.4200000000000003E-2</v>
      </c>
      <c r="J695" s="18">
        <v>3.5200000000000001E-3</v>
      </c>
      <c r="K695" s="18">
        <v>5.5199999999999997E-3</v>
      </c>
      <c r="L695" s="18">
        <v>2.4897900000000002</v>
      </c>
      <c r="M695" s="18">
        <v>0.04</v>
      </c>
      <c r="N695" s="18">
        <v>0.17791898734177217</v>
      </c>
      <c r="O695" s="18">
        <v>14.169113924050633</v>
      </c>
      <c r="P695" s="18">
        <v>22.219746835443036</v>
      </c>
      <c r="Q695" s="18">
        <v>10.02219265822785</v>
      </c>
      <c r="R695" s="18">
        <v>0.1610126582278481</v>
      </c>
      <c r="S695" s="2"/>
    </row>
    <row r="696" spans="1:19" ht="13.8">
      <c r="A696" s="8">
        <v>42284</v>
      </c>
      <c r="B696" s="9">
        <v>0.48939814814814814</v>
      </c>
      <c r="C696" s="18">
        <v>2</v>
      </c>
      <c r="D696" s="18">
        <v>1166</v>
      </c>
      <c r="E696" s="18">
        <v>29</v>
      </c>
      <c r="F696" s="18">
        <v>114</v>
      </c>
      <c r="G696" s="17">
        <f t="shared" si="10"/>
        <v>0.1728395061728395</v>
      </c>
      <c r="H696" s="18">
        <v>0.84</v>
      </c>
      <c r="I696" s="18">
        <v>4.5190000000000001E-2</v>
      </c>
      <c r="J696" s="18">
        <v>3.7200000000000002E-3</v>
      </c>
      <c r="K696" s="18">
        <v>5.5199999999999997E-3</v>
      </c>
      <c r="L696" s="18">
        <v>2.6247699999999998</v>
      </c>
      <c r="M696" s="18">
        <v>0.04</v>
      </c>
      <c r="N696" s="18">
        <v>0.17107642857142857</v>
      </c>
      <c r="O696" s="18">
        <v>14.082857142857145</v>
      </c>
      <c r="P696" s="18">
        <v>20.897142857142857</v>
      </c>
      <c r="Q696" s="18">
        <v>9.9366292857142842</v>
      </c>
      <c r="R696" s="18">
        <v>0.15142857142857144</v>
      </c>
    </row>
    <row r="697" spans="1:19" s="2" customFormat="1" ht="13.8">
      <c r="A697" s="6">
        <v>42285</v>
      </c>
      <c r="B697" s="7">
        <v>0.48940972222222223</v>
      </c>
      <c r="C697" s="28">
        <v>2</v>
      </c>
      <c r="D697" s="17">
        <v>1215</v>
      </c>
      <c r="E697" s="17">
        <v>29</v>
      </c>
      <c r="F697" s="17">
        <v>118</v>
      </c>
      <c r="G697" s="17">
        <f t="shared" si="10"/>
        <v>0.22222222222222221</v>
      </c>
      <c r="H697" s="17">
        <v>0.94</v>
      </c>
      <c r="I697" s="17">
        <v>4.7840000000000001E-2</v>
      </c>
      <c r="J697" s="17">
        <v>4.0099999999999997E-3</v>
      </c>
      <c r="K697" s="17">
        <v>5.7200000000000003E-3</v>
      </c>
      <c r="L697" s="17">
        <v>2.9440400000000002</v>
      </c>
      <c r="M697" s="17">
        <v>0.04</v>
      </c>
      <c r="N697" s="17">
        <v>0.16184170212765961</v>
      </c>
      <c r="O697" s="17">
        <v>13.565744680851063</v>
      </c>
      <c r="P697" s="17">
        <v>19.350638297872344</v>
      </c>
      <c r="Q697" s="17">
        <v>9.959624680851066</v>
      </c>
      <c r="R697" s="17">
        <v>0.13531914893617022</v>
      </c>
      <c r="S697" s="1"/>
    </row>
    <row r="698" spans="1:19" s="2" customFormat="1" ht="13.8">
      <c r="A698" s="8">
        <v>42286</v>
      </c>
      <c r="B698" s="9">
        <v>0.48942129629629627</v>
      </c>
      <c r="C698" s="18">
        <v>2</v>
      </c>
      <c r="D698" s="18">
        <v>1265</v>
      </c>
      <c r="E698" s="18">
        <v>29</v>
      </c>
      <c r="F698" s="18">
        <v>118</v>
      </c>
      <c r="G698" s="17">
        <f t="shared" si="10"/>
        <v>0.22222222222222221</v>
      </c>
      <c r="H698" s="18">
        <v>1.07</v>
      </c>
      <c r="I698" s="18">
        <v>4.6249999999999999E-2</v>
      </c>
      <c r="J698" s="18">
        <v>4.0800000000000003E-3</v>
      </c>
      <c r="K698" s="18">
        <v>5.5799999999999999E-3</v>
      </c>
      <c r="L698" s="18">
        <v>3.35005</v>
      </c>
      <c r="M698" s="18">
        <v>0.04</v>
      </c>
      <c r="N698" s="18">
        <v>0.13745327102803739</v>
      </c>
      <c r="O698" s="18">
        <v>12.125607476635514</v>
      </c>
      <c r="P698" s="18">
        <v>16.583551401869158</v>
      </c>
      <c r="Q698" s="18">
        <v>9.9562233644859806</v>
      </c>
      <c r="R698" s="18">
        <v>0.11887850467289719</v>
      </c>
      <c r="S698" s="1"/>
    </row>
    <row r="699" spans="1:19" s="2" customFormat="1" ht="13.8">
      <c r="A699" s="8">
        <v>42287</v>
      </c>
      <c r="B699" s="9">
        <v>0.48943287037037037</v>
      </c>
      <c r="C699" s="18">
        <v>2</v>
      </c>
      <c r="D699" s="18">
        <v>1309</v>
      </c>
      <c r="E699" s="18">
        <v>29</v>
      </c>
      <c r="F699" s="18">
        <v>106</v>
      </c>
      <c r="G699" s="17">
        <f t="shared" si="10"/>
        <v>7.407407407407407E-2</v>
      </c>
      <c r="H699" s="18">
        <v>0.84</v>
      </c>
      <c r="I699" s="18">
        <v>4.2439999999999999E-2</v>
      </c>
      <c r="J699" s="18">
        <v>4.0499999999999998E-3</v>
      </c>
      <c r="K699" s="18">
        <v>5.3099999999999996E-3</v>
      </c>
      <c r="L699" s="18">
        <v>2.63734</v>
      </c>
      <c r="M699" s="18">
        <v>0.04</v>
      </c>
      <c r="N699" s="18">
        <v>0.1606657142857143</v>
      </c>
      <c r="O699" s="18">
        <v>15.332142857142857</v>
      </c>
      <c r="P699" s="18">
        <v>20.102142857142859</v>
      </c>
      <c r="Q699" s="18">
        <v>9.9842157142857157</v>
      </c>
      <c r="R699" s="18">
        <v>0.15142857142857144</v>
      </c>
      <c r="S699" s="1"/>
    </row>
    <row r="700" spans="1:19" ht="13.8">
      <c r="A700" s="8">
        <v>42288</v>
      </c>
      <c r="B700" s="9">
        <v>0.4894444444444444</v>
      </c>
      <c r="C700" s="18">
        <v>2</v>
      </c>
      <c r="D700" s="18">
        <v>1309</v>
      </c>
      <c r="E700" s="18">
        <v>29</v>
      </c>
      <c r="F700" s="18">
        <v>109</v>
      </c>
      <c r="G700" s="17">
        <f t="shared" si="10"/>
        <v>0.1111111111111111</v>
      </c>
      <c r="H700" s="18">
        <v>0.87</v>
      </c>
      <c r="I700" s="18">
        <v>3.9039999999999998E-2</v>
      </c>
      <c r="J700" s="18">
        <v>4.1399999999999996E-3</v>
      </c>
      <c r="K700" s="18">
        <v>5.3299999999999997E-3</v>
      </c>
      <c r="L700" s="18">
        <v>2.7181099999999998</v>
      </c>
      <c r="M700" s="18">
        <v>0.04</v>
      </c>
      <c r="N700" s="18">
        <v>0.14269793103448275</v>
      </c>
      <c r="O700" s="18">
        <v>15.132413793103447</v>
      </c>
      <c r="P700" s="18">
        <v>19.482068965517243</v>
      </c>
      <c r="Q700" s="18">
        <v>9.9351606896551719</v>
      </c>
      <c r="R700" s="18">
        <v>0.14620689655172414</v>
      </c>
    </row>
    <row r="701" spans="1:19">
      <c r="A701" s="6">
        <v>42289</v>
      </c>
      <c r="B701" s="7">
        <v>0.48945601851851855</v>
      </c>
      <c r="C701" s="28">
        <v>2</v>
      </c>
      <c r="D701" s="17">
        <v>958</v>
      </c>
      <c r="E701" s="17">
        <v>29</v>
      </c>
      <c r="F701" s="17">
        <v>109</v>
      </c>
      <c r="G701" s="17">
        <f t="shared" si="10"/>
        <v>0.1111111111111111</v>
      </c>
      <c r="H701" s="17">
        <v>0.76</v>
      </c>
      <c r="I701" s="17">
        <v>2.8850000000000001E-2</v>
      </c>
      <c r="J701" s="17">
        <v>2.8500000000000001E-3</v>
      </c>
      <c r="K701" s="17">
        <v>3.8600000000000001E-3</v>
      </c>
      <c r="L701" s="17">
        <v>2.39506</v>
      </c>
      <c r="M701" s="17">
        <v>0.03</v>
      </c>
      <c r="N701" s="17">
        <v>0.12071447368421054</v>
      </c>
      <c r="O701" s="17">
        <v>11.925000000000001</v>
      </c>
      <c r="P701" s="17">
        <v>16.151052631578949</v>
      </c>
      <c r="Q701" s="17">
        <v>10.021435263157896</v>
      </c>
      <c r="R701" s="17">
        <v>0.12552631578947368</v>
      </c>
    </row>
    <row r="702" spans="1:19" ht="13.8">
      <c r="A702" s="8">
        <v>42290</v>
      </c>
      <c r="B702" s="9">
        <v>0.48946759259259259</v>
      </c>
      <c r="C702" s="18">
        <v>2</v>
      </c>
      <c r="D702" s="18">
        <v>1135</v>
      </c>
      <c r="E702" s="18">
        <v>29</v>
      </c>
      <c r="F702" s="18">
        <v>145</v>
      </c>
      <c r="G702" s="17">
        <f t="shared" si="10"/>
        <v>0.55555555555555558</v>
      </c>
      <c r="H702" s="18">
        <v>1.52</v>
      </c>
      <c r="I702" s="18">
        <v>5.0880000000000002E-2</v>
      </c>
      <c r="J702" s="18">
        <v>4.3699999999999998E-3</v>
      </c>
      <c r="K702" s="18">
        <v>6.6299999999999996E-3</v>
      </c>
      <c r="L702" s="18">
        <v>4.7742199999999997</v>
      </c>
      <c r="M702" s="18">
        <v>0.04</v>
      </c>
      <c r="N702" s="18">
        <v>0.10644631578947369</v>
      </c>
      <c r="O702" s="18">
        <v>9.1425000000000001</v>
      </c>
      <c r="P702" s="18">
        <v>13.870657894736841</v>
      </c>
      <c r="Q702" s="18">
        <v>9.9881707894736849</v>
      </c>
      <c r="R702" s="18">
        <v>8.3684210526315791E-2</v>
      </c>
    </row>
    <row r="703" spans="1:19" ht="13.8">
      <c r="A703" s="8">
        <v>42291</v>
      </c>
      <c r="B703" s="9">
        <v>0.48947916666666669</v>
      </c>
      <c r="C703" s="18">
        <v>2</v>
      </c>
      <c r="D703" s="18">
        <v>1532</v>
      </c>
      <c r="E703" s="18">
        <v>29</v>
      </c>
      <c r="F703" s="18">
        <v>113</v>
      </c>
      <c r="G703" s="17">
        <f t="shared" si="10"/>
        <v>0.16049382716049382</v>
      </c>
      <c r="H703" s="18">
        <v>1.24</v>
      </c>
      <c r="I703" s="18">
        <v>6.9889999999999994E-2</v>
      </c>
      <c r="J703" s="18">
        <v>5.8199999999999997E-3</v>
      </c>
      <c r="K703" s="18">
        <v>8.9999999999999993E-3</v>
      </c>
      <c r="L703" s="18">
        <v>3.8909600000000002</v>
      </c>
      <c r="M703" s="18">
        <v>0.06</v>
      </c>
      <c r="N703" s="18">
        <v>0.1792340322580645</v>
      </c>
      <c r="O703" s="18">
        <v>14.925483870967742</v>
      </c>
      <c r="P703" s="18">
        <v>23.08064516129032</v>
      </c>
      <c r="Q703" s="18">
        <v>9.9784296774193564</v>
      </c>
      <c r="R703" s="18">
        <v>0.15387096774193548</v>
      </c>
      <c r="S703" s="2"/>
    </row>
    <row r="704" spans="1:19" ht="13.8">
      <c r="A704" s="8">
        <v>42292</v>
      </c>
      <c r="B704" s="9">
        <v>0.48949074074074073</v>
      </c>
      <c r="C704" s="18">
        <v>2</v>
      </c>
      <c r="D704" s="18">
        <v>1109</v>
      </c>
      <c r="E704" s="18">
        <v>29</v>
      </c>
      <c r="F704" s="18">
        <v>141</v>
      </c>
      <c r="G704" s="17">
        <f t="shared" si="10"/>
        <v>0.50617283950617287</v>
      </c>
      <c r="H704" s="18">
        <v>1.21</v>
      </c>
      <c r="I704" s="18">
        <v>4.7849999999999997E-2</v>
      </c>
      <c r="J704" s="18">
        <v>4.8900000000000002E-3</v>
      </c>
      <c r="K704" s="18">
        <v>7.9500000000000005E-3</v>
      </c>
      <c r="L704" s="18">
        <v>3.8106300000000002</v>
      </c>
      <c r="M704" s="18">
        <v>0.05</v>
      </c>
      <c r="N704" s="18">
        <v>0.12575454545454545</v>
      </c>
      <c r="O704" s="18">
        <v>12.851404958677687</v>
      </c>
      <c r="P704" s="18">
        <v>20.893388429752068</v>
      </c>
      <c r="Q704" s="18">
        <v>10.014713553719011</v>
      </c>
      <c r="R704" s="18">
        <v>0.13140495867768598</v>
      </c>
    </row>
    <row r="705" spans="1:19" ht="13.8">
      <c r="A705" s="8">
        <v>42293</v>
      </c>
      <c r="B705" s="9">
        <v>0.48950231481481482</v>
      </c>
      <c r="C705" s="18">
        <v>2</v>
      </c>
      <c r="D705" s="18">
        <v>1109</v>
      </c>
      <c r="E705" s="18">
        <v>29</v>
      </c>
      <c r="F705" s="18">
        <v>141</v>
      </c>
      <c r="G705" s="17">
        <f t="shared" si="10"/>
        <v>0.50617283950617287</v>
      </c>
      <c r="H705" s="18">
        <v>1.31</v>
      </c>
      <c r="I705" s="18">
        <v>4.2139999999999997E-2</v>
      </c>
      <c r="J705" s="18">
        <v>4.62E-3</v>
      </c>
      <c r="K705" s="18">
        <v>7.6299999999999996E-3</v>
      </c>
      <c r="L705" s="18">
        <v>4.1247600000000002</v>
      </c>
      <c r="M705" s="18">
        <v>0.04</v>
      </c>
      <c r="N705" s="18">
        <v>0.10229404580152671</v>
      </c>
      <c r="O705" s="18">
        <v>11.214961832061068</v>
      </c>
      <c r="P705" s="18">
        <v>18.521679389312975</v>
      </c>
      <c r="Q705" s="18">
        <v>10.012776183206109</v>
      </c>
      <c r="R705" s="18">
        <v>9.7099236641221373E-2</v>
      </c>
      <c r="S705" s="2"/>
    </row>
    <row r="706" spans="1:19" ht="13.8">
      <c r="A706" s="6">
        <v>42294</v>
      </c>
      <c r="B706" s="7">
        <v>0.48951388888888886</v>
      </c>
      <c r="C706" s="28">
        <v>2</v>
      </c>
      <c r="D706" s="17">
        <v>1410</v>
      </c>
      <c r="E706" s="17">
        <v>29</v>
      </c>
      <c r="F706" s="17">
        <v>109</v>
      </c>
      <c r="G706" s="17">
        <f t="shared" si="10"/>
        <v>0.1111111111111111</v>
      </c>
      <c r="H706" s="17">
        <v>0.98</v>
      </c>
      <c r="I706" s="17">
        <v>4.6929999999999999E-2</v>
      </c>
      <c r="J706" s="17">
        <v>5.2100000000000002E-3</v>
      </c>
      <c r="K706" s="17">
        <v>8.6E-3</v>
      </c>
      <c r="L706" s="17">
        <v>3.0868799999999998</v>
      </c>
      <c r="M706" s="17">
        <v>0.05</v>
      </c>
      <c r="N706" s="17">
        <v>0.15228306122448979</v>
      </c>
      <c r="O706" s="17">
        <v>16.905918367346942</v>
      </c>
      <c r="P706" s="17">
        <v>27.906122448979591</v>
      </c>
      <c r="Q706" s="17">
        <v>10.016610612244898</v>
      </c>
      <c r="R706" s="17">
        <v>0.1622448979591837</v>
      </c>
      <c r="S706" s="2"/>
    </row>
    <row r="707" spans="1:19" ht="13.8">
      <c r="A707" s="8">
        <v>42295</v>
      </c>
      <c r="B707" s="9">
        <v>0.48952546296296301</v>
      </c>
      <c r="C707" s="18">
        <v>2</v>
      </c>
      <c r="D707" s="18">
        <v>1410</v>
      </c>
      <c r="E707" s="18">
        <v>29</v>
      </c>
      <c r="F707" s="18">
        <v>109</v>
      </c>
      <c r="G707" s="17">
        <f t="shared" si="10"/>
        <v>0.1111111111111111</v>
      </c>
      <c r="H707" s="18">
        <v>0.89</v>
      </c>
      <c r="I707" s="18">
        <v>3.986E-2</v>
      </c>
      <c r="J707" s="18">
        <v>5.0000000000000001E-3</v>
      </c>
      <c r="K707" s="18">
        <v>8.26E-3</v>
      </c>
      <c r="L707" s="18">
        <v>2.79447</v>
      </c>
      <c r="M707" s="18">
        <v>0.05</v>
      </c>
      <c r="N707" s="18">
        <v>0.14242112359550563</v>
      </c>
      <c r="O707" s="18">
        <v>17.865168539325843</v>
      </c>
      <c r="P707" s="18">
        <v>29.513258426966292</v>
      </c>
      <c r="Q707" s="18">
        <v>9.9847355056179783</v>
      </c>
      <c r="R707" s="18">
        <v>0.17865168539325846</v>
      </c>
      <c r="S707" s="2"/>
    </row>
    <row r="708" spans="1:19" s="2" customFormat="1" ht="13.8">
      <c r="A708" s="6">
        <v>42296</v>
      </c>
      <c r="B708" s="7">
        <v>0.48953703703703705</v>
      </c>
      <c r="C708" s="28">
        <v>2</v>
      </c>
      <c r="D708" s="17">
        <v>921</v>
      </c>
      <c r="E708" s="17">
        <v>29</v>
      </c>
      <c r="F708" s="17">
        <v>103</v>
      </c>
      <c r="G708" s="17">
        <f t="shared" si="10"/>
        <v>3.7037037037037035E-2</v>
      </c>
      <c r="H708" s="17">
        <v>0.56000000000000005</v>
      </c>
      <c r="I708" s="17">
        <v>2.647E-2</v>
      </c>
      <c r="J708" s="17">
        <v>2.99E-3</v>
      </c>
      <c r="K708" s="17">
        <v>4.9399999999999999E-3</v>
      </c>
      <c r="L708" s="17">
        <v>1.7436499999999999</v>
      </c>
      <c r="M708" s="17">
        <v>0.03</v>
      </c>
      <c r="N708" s="17">
        <v>0.15031178571428572</v>
      </c>
      <c r="O708" s="17">
        <v>16.978928571428572</v>
      </c>
      <c r="P708" s="17">
        <v>28.052142857142854</v>
      </c>
      <c r="Q708" s="17">
        <v>9.9014410714285699</v>
      </c>
      <c r="R708" s="17">
        <v>0.17035714285714285</v>
      </c>
      <c r="S708" s="1"/>
    </row>
    <row r="709" spans="1:19">
      <c r="A709" s="6">
        <v>42297</v>
      </c>
      <c r="B709" s="7">
        <v>0.48954861111111114</v>
      </c>
      <c r="C709" s="28">
        <v>2</v>
      </c>
      <c r="D709" s="17">
        <v>921</v>
      </c>
      <c r="E709" s="17">
        <v>29</v>
      </c>
      <c r="F709" s="17">
        <v>103</v>
      </c>
      <c r="G709" s="17">
        <f t="shared" ref="G709:G772" si="11">(F709-$F$2257)/($F$2256-$F$2257)</f>
        <v>3.7037037037037035E-2</v>
      </c>
      <c r="H709" s="17">
        <v>0.53</v>
      </c>
      <c r="I709" s="17">
        <v>2.8799999999999999E-2</v>
      </c>
      <c r="J709" s="17">
        <v>3.0200000000000001E-3</v>
      </c>
      <c r="K709" s="17">
        <v>4.8300000000000001E-3</v>
      </c>
      <c r="L709" s="17">
        <v>1.6489199999999999</v>
      </c>
      <c r="M709" s="17">
        <v>0.03</v>
      </c>
      <c r="N709" s="17">
        <v>0.17279999999999998</v>
      </c>
      <c r="O709" s="17">
        <v>18.12</v>
      </c>
      <c r="P709" s="17">
        <v>28.98</v>
      </c>
      <c r="Q709" s="17">
        <v>9.8935200000000005</v>
      </c>
      <c r="R709" s="17">
        <v>0.18</v>
      </c>
    </row>
    <row r="710" spans="1:19">
      <c r="A710" s="6">
        <v>42298</v>
      </c>
      <c r="B710" s="7">
        <v>0.48956018518518518</v>
      </c>
      <c r="C710" s="28">
        <v>2</v>
      </c>
      <c r="D710" s="17">
        <v>836</v>
      </c>
      <c r="E710" s="17">
        <v>29</v>
      </c>
      <c r="F710" s="17">
        <v>103</v>
      </c>
      <c r="G710" s="17">
        <f t="shared" si="11"/>
        <v>3.7037037037037035E-2</v>
      </c>
      <c r="H710" s="17">
        <v>0.46</v>
      </c>
      <c r="I710" s="17">
        <v>2.52E-2</v>
      </c>
      <c r="J710" s="17">
        <v>2.7499999999999998E-3</v>
      </c>
      <c r="K710" s="17">
        <v>4.2700000000000004E-3</v>
      </c>
      <c r="L710" s="17">
        <v>1.4389099999999999</v>
      </c>
      <c r="M710" s="17">
        <v>0.03</v>
      </c>
      <c r="N710" s="17">
        <v>0.17420869565217389</v>
      </c>
      <c r="O710" s="17">
        <v>19.010869565217387</v>
      </c>
      <c r="P710" s="17">
        <v>29.518695652173914</v>
      </c>
      <c r="Q710" s="17">
        <v>9.947247391304348</v>
      </c>
      <c r="R710" s="17">
        <v>0.20739130434782607</v>
      </c>
    </row>
    <row r="711" spans="1:19" ht="13.8">
      <c r="A711" s="8">
        <v>42299</v>
      </c>
      <c r="B711" s="9">
        <v>0.48957175925925928</v>
      </c>
      <c r="C711" s="18">
        <v>2</v>
      </c>
      <c r="D711" s="18">
        <v>837</v>
      </c>
      <c r="E711" s="18">
        <v>29</v>
      </c>
      <c r="F711" s="18">
        <v>106</v>
      </c>
      <c r="G711" s="17">
        <f t="shared" si="11"/>
        <v>7.407407407407407E-2</v>
      </c>
      <c r="H711" s="18">
        <v>0.49</v>
      </c>
      <c r="I711" s="18">
        <v>2.5950000000000001E-2</v>
      </c>
      <c r="J711" s="18">
        <v>2.7799999999999999E-3</v>
      </c>
      <c r="K711" s="18">
        <v>4.0299999999999997E-3</v>
      </c>
      <c r="L711" s="18">
        <v>1.5384199999999999</v>
      </c>
      <c r="M711" s="18">
        <v>0.03</v>
      </c>
      <c r="N711" s="18">
        <v>0.16841020408163268</v>
      </c>
      <c r="O711" s="18">
        <v>18.041632653061221</v>
      </c>
      <c r="P711" s="18">
        <v>26.153877551020404</v>
      </c>
      <c r="Q711" s="18">
        <v>9.9840318367346939</v>
      </c>
      <c r="R711" s="18">
        <v>0.19469387755102041</v>
      </c>
    </row>
    <row r="712" spans="1:19" s="2" customFormat="1" ht="13.8">
      <c r="A712" s="3">
        <v>42300</v>
      </c>
      <c r="B712" s="4">
        <v>0.48958333333333331</v>
      </c>
      <c r="C712" s="29">
        <v>2</v>
      </c>
      <c r="D712" s="17">
        <v>896</v>
      </c>
      <c r="E712" s="17">
        <v>29</v>
      </c>
      <c r="F712" s="17">
        <v>115</v>
      </c>
      <c r="G712" s="17">
        <f t="shared" si="11"/>
        <v>0.18518518518518517</v>
      </c>
      <c r="H712" s="30">
        <v>0.68</v>
      </c>
      <c r="I712" s="17">
        <v>3.1980000000000001E-2</v>
      </c>
      <c r="J712" s="17">
        <v>3.1900000000000001E-3</v>
      </c>
      <c r="K712" s="17">
        <v>4.5599999999999998E-3</v>
      </c>
      <c r="L712" s="17">
        <v>2.1447500000000002</v>
      </c>
      <c r="M712" s="17">
        <v>0.11</v>
      </c>
      <c r="N712" s="17">
        <v>0.1495535294117647</v>
      </c>
      <c r="O712" s="17">
        <v>14.917941176470586</v>
      </c>
      <c r="P712" s="17">
        <v>21.324705882352941</v>
      </c>
      <c r="Q712" s="17">
        <v>10.029860294117649</v>
      </c>
      <c r="R712" s="17">
        <v>0.51441176470588235</v>
      </c>
      <c r="S712" s="1"/>
    </row>
    <row r="713" spans="1:19" ht="13.8">
      <c r="A713" s="8">
        <v>42301</v>
      </c>
      <c r="B713" s="9">
        <v>0.48959490740740735</v>
      </c>
      <c r="C713" s="18">
        <v>2</v>
      </c>
      <c r="D713" s="18">
        <v>1180</v>
      </c>
      <c r="E713" s="18">
        <v>29</v>
      </c>
      <c r="F713" s="18">
        <v>115</v>
      </c>
      <c r="G713" s="17">
        <f t="shared" si="11"/>
        <v>0.18518518518518517</v>
      </c>
      <c r="H713" s="18">
        <v>0.94</v>
      </c>
      <c r="I713" s="18">
        <v>4.3299999999999998E-2</v>
      </c>
      <c r="J713" s="18">
        <v>4.2399999999999998E-3</v>
      </c>
      <c r="K713" s="18">
        <v>5.64E-3</v>
      </c>
      <c r="L713" s="18">
        <v>2.9439500000000001</v>
      </c>
      <c r="M713" s="18">
        <v>0.04</v>
      </c>
      <c r="N713" s="18">
        <v>0.14648297872340427</v>
      </c>
      <c r="O713" s="18">
        <v>14.343829787234043</v>
      </c>
      <c r="P713" s="18">
        <v>19.079999999999998</v>
      </c>
      <c r="Q713" s="18">
        <v>9.9593202127659595</v>
      </c>
      <c r="R713" s="18">
        <v>0.13531914893617022</v>
      </c>
    </row>
    <row r="714" spans="1:19" ht="13.8">
      <c r="A714" s="8">
        <v>42302</v>
      </c>
      <c r="B714" s="9">
        <v>0.4896064814814815</v>
      </c>
      <c r="C714" s="18">
        <v>2</v>
      </c>
      <c r="D714" s="18">
        <v>1180</v>
      </c>
      <c r="E714" s="18">
        <v>29</v>
      </c>
      <c r="F714" s="18">
        <v>114</v>
      </c>
      <c r="G714" s="17">
        <f t="shared" si="11"/>
        <v>0.1728395061728395</v>
      </c>
      <c r="H714" s="18">
        <v>0.9</v>
      </c>
      <c r="I714" s="18">
        <v>4.333E-2</v>
      </c>
      <c r="J714" s="18">
        <v>4.3299999999999996E-3</v>
      </c>
      <c r="K714" s="18">
        <v>5.7600000000000004E-3</v>
      </c>
      <c r="L714" s="18">
        <v>2.8400500000000002</v>
      </c>
      <c r="M714" s="18">
        <v>0.15</v>
      </c>
      <c r="N714" s="18">
        <v>0.15309933333333334</v>
      </c>
      <c r="O714" s="18">
        <v>15.299333333333331</v>
      </c>
      <c r="P714" s="18">
        <v>20.352</v>
      </c>
      <c r="Q714" s="18">
        <v>10.034843333333335</v>
      </c>
      <c r="R714" s="18">
        <v>0.53</v>
      </c>
    </row>
    <row r="715" spans="1:19" s="2" customFormat="1" ht="13.8">
      <c r="A715" s="6">
        <v>42303</v>
      </c>
      <c r="B715" s="7">
        <v>0.48961805555555554</v>
      </c>
      <c r="C715" s="28">
        <v>2</v>
      </c>
      <c r="D715" s="17">
        <v>1214</v>
      </c>
      <c r="E715" s="17">
        <v>29</v>
      </c>
      <c r="F715" s="17">
        <v>113</v>
      </c>
      <c r="G715" s="17">
        <f t="shared" si="11"/>
        <v>0.16049382716049382</v>
      </c>
      <c r="H715" s="17">
        <v>0.89</v>
      </c>
      <c r="I715" s="17">
        <v>4.3729999999999998E-2</v>
      </c>
      <c r="J715" s="17">
        <v>4.5599999999999998E-3</v>
      </c>
      <c r="K715" s="17">
        <v>5.9699999999999996E-3</v>
      </c>
      <c r="L715" s="17">
        <v>2.8001499999999999</v>
      </c>
      <c r="M715" s="17">
        <v>0.04</v>
      </c>
      <c r="N715" s="17">
        <v>0.15624876404494381</v>
      </c>
      <c r="O715" s="17">
        <v>16.293033707865167</v>
      </c>
      <c r="P715" s="17">
        <v>21.331011235955057</v>
      </c>
      <c r="Q715" s="17">
        <v>10.005030337078651</v>
      </c>
      <c r="R715" s="17">
        <v>0.14292134831460676</v>
      </c>
      <c r="S715" s="1"/>
    </row>
    <row r="716" spans="1:19" ht="13.8">
      <c r="A716" s="8">
        <v>42304</v>
      </c>
      <c r="B716" s="9">
        <v>0.48962962962962964</v>
      </c>
      <c r="C716" s="18">
        <v>2</v>
      </c>
      <c r="D716" s="18">
        <v>1220</v>
      </c>
      <c r="E716" s="18">
        <v>29</v>
      </c>
      <c r="F716" s="18">
        <v>113</v>
      </c>
      <c r="G716" s="17">
        <f t="shared" si="11"/>
        <v>0.16049382716049382</v>
      </c>
      <c r="H716" s="18">
        <v>0.89</v>
      </c>
      <c r="I716" s="18">
        <v>4.2419999999999999E-2</v>
      </c>
      <c r="J716" s="18">
        <v>4.5599999999999998E-3</v>
      </c>
      <c r="K716" s="18">
        <v>5.7600000000000004E-3</v>
      </c>
      <c r="L716" s="18">
        <v>2.7907700000000002</v>
      </c>
      <c r="M716" s="18">
        <v>0.04</v>
      </c>
      <c r="N716" s="18">
        <v>0.15156808988764045</v>
      </c>
      <c r="O716" s="18">
        <v>16.293033707865167</v>
      </c>
      <c r="P716" s="18">
        <v>20.58067415730337</v>
      </c>
      <c r="Q716" s="18">
        <v>9.9715152808988776</v>
      </c>
      <c r="R716" s="18">
        <v>0.14292134831460676</v>
      </c>
    </row>
    <row r="717" spans="1:19" ht="13.8">
      <c r="A717" s="8">
        <v>42305</v>
      </c>
      <c r="B717" s="9">
        <v>0.48964120370370368</v>
      </c>
      <c r="C717" s="18">
        <v>2</v>
      </c>
      <c r="D717" s="18">
        <v>1198</v>
      </c>
      <c r="E717" s="18">
        <v>29</v>
      </c>
      <c r="F717" s="18">
        <v>113</v>
      </c>
      <c r="G717" s="17">
        <f t="shared" si="11"/>
        <v>0.16049382716049382</v>
      </c>
      <c r="H717" s="18">
        <v>0.87</v>
      </c>
      <c r="I717" s="18">
        <v>4.0620000000000003E-2</v>
      </c>
      <c r="J717" s="18">
        <v>4.3600000000000002E-3</v>
      </c>
      <c r="K717" s="18">
        <v>5.3699999999999998E-3</v>
      </c>
      <c r="L717" s="18">
        <v>2.7389299999999999</v>
      </c>
      <c r="M717" s="18">
        <v>0.04</v>
      </c>
      <c r="N717" s="18">
        <v>0.14847310344827588</v>
      </c>
      <c r="O717" s="18">
        <v>15.936551724137932</v>
      </c>
      <c r="P717" s="18">
        <v>19.628275862068964</v>
      </c>
      <c r="Q717" s="18">
        <v>10.011261379310344</v>
      </c>
      <c r="R717" s="18">
        <v>0.14620689655172414</v>
      </c>
    </row>
    <row r="718" spans="1:19" s="2" customFormat="1" ht="13.8">
      <c r="A718" s="6">
        <v>42306</v>
      </c>
      <c r="B718" s="7">
        <v>0.48965277777777777</v>
      </c>
      <c r="C718" s="28">
        <v>2</v>
      </c>
      <c r="D718" s="17">
        <v>1204</v>
      </c>
      <c r="E718" s="17">
        <v>29</v>
      </c>
      <c r="F718" s="17">
        <v>116</v>
      </c>
      <c r="G718" s="17">
        <f t="shared" si="11"/>
        <v>0.19753086419753085</v>
      </c>
      <c r="H718" s="17">
        <v>0.93</v>
      </c>
      <c r="I718" s="17">
        <v>4.2250000000000003E-2</v>
      </c>
      <c r="J718" s="17">
        <v>4.4000000000000003E-3</v>
      </c>
      <c r="K718" s="17">
        <v>5.28E-3</v>
      </c>
      <c r="L718" s="17">
        <v>2.9214600000000002</v>
      </c>
      <c r="M718" s="17">
        <v>1</v>
      </c>
      <c r="N718" s="17">
        <v>0.14446774193548387</v>
      </c>
      <c r="O718" s="17">
        <v>15.04516129032258</v>
      </c>
      <c r="P718" s="17">
        <v>18.054193548387094</v>
      </c>
      <c r="Q718" s="17">
        <v>9.9895083870967749</v>
      </c>
      <c r="R718" s="17">
        <v>3.4193548387096775</v>
      </c>
      <c r="S718" s="1"/>
    </row>
    <row r="719" spans="1:19" ht="13.8">
      <c r="A719" s="8">
        <v>42307</v>
      </c>
      <c r="B719" s="9">
        <v>0.48966435185185181</v>
      </c>
      <c r="C719" s="18">
        <v>2</v>
      </c>
      <c r="D719" s="18">
        <v>1256</v>
      </c>
      <c r="E719" s="18">
        <v>29</v>
      </c>
      <c r="F719" s="18">
        <v>107</v>
      </c>
      <c r="G719" s="17">
        <f t="shared" si="11"/>
        <v>8.6419753086419748E-2</v>
      </c>
      <c r="H719" s="18">
        <v>0.85</v>
      </c>
      <c r="I719" s="18">
        <v>4.1160000000000002E-2</v>
      </c>
      <c r="J719" s="18">
        <v>4.3400000000000001E-3</v>
      </c>
      <c r="K719" s="18">
        <v>4.9899999999999996E-3</v>
      </c>
      <c r="L719" s="18">
        <v>2.6586099999999999</v>
      </c>
      <c r="M719" s="18">
        <v>0.04</v>
      </c>
      <c r="N719" s="18">
        <v>0.15398682352941176</v>
      </c>
      <c r="O719" s="18">
        <v>16.23670588235294</v>
      </c>
      <c r="P719" s="18">
        <v>18.668470588235291</v>
      </c>
      <c r="Q719" s="18">
        <v>9.9463291764705879</v>
      </c>
      <c r="R719" s="18">
        <v>0.14964705882352941</v>
      </c>
      <c r="S719" s="2"/>
    </row>
    <row r="720" spans="1:19" ht="13.8">
      <c r="A720" s="8">
        <v>42308</v>
      </c>
      <c r="B720" s="9">
        <v>0.48967592592592596</v>
      </c>
      <c r="C720" s="18">
        <v>2</v>
      </c>
      <c r="D720" s="18">
        <v>1256</v>
      </c>
      <c r="E720" s="18">
        <v>29</v>
      </c>
      <c r="F720" s="18">
        <v>108</v>
      </c>
      <c r="G720" s="17">
        <f t="shared" si="11"/>
        <v>9.8765432098765427E-2</v>
      </c>
      <c r="H720" s="18">
        <v>0.88</v>
      </c>
      <c r="I720" s="18">
        <v>3.7859999999999998E-2</v>
      </c>
      <c r="J720" s="18">
        <v>4.2399999999999998E-3</v>
      </c>
      <c r="K720" s="18">
        <v>4.9500000000000004E-3</v>
      </c>
      <c r="L720" s="18">
        <v>2.7616999999999998</v>
      </c>
      <c r="M720" s="18">
        <v>1.29</v>
      </c>
      <c r="N720" s="18">
        <v>0.13681227272727273</v>
      </c>
      <c r="O720" s="18">
        <v>15.321818181818182</v>
      </c>
      <c r="P720" s="18">
        <v>17.887499999999999</v>
      </c>
      <c r="Q720" s="18">
        <v>9.9797795454545462</v>
      </c>
      <c r="R720" s="18">
        <v>4.6615909090909096</v>
      </c>
      <c r="S720" s="2"/>
    </row>
    <row r="721" spans="1:19" s="2" customFormat="1" ht="13.8">
      <c r="A721" s="6">
        <v>42309</v>
      </c>
      <c r="B721" s="7">
        <v>0.4896875</v>
      </c>
      <c r="C721" s="28">
        <v>2</v>
      </c>
      <c r="D721" s="17">
        <v>983</v>
      </c>
      <c r="E721" s="17">
        <v>29</v>
      </c>
      <c r="F721" s="17">
        <v>113</v>
      </c>
      <c r="G721" s="17">
        <f t="shared" si="11"/>
        <v>0.16049382716049382</v>
      </c>
      <c r="H721" s="17">
        <v>0.74</v>
      </c>
      <c r="I721" s="17">
        <v>3.313E-2</v>
      </c>
      <c r="J721" s="17">
        <v>3.4299999999999999E-3</v>
      </c>
      <c r="K721" s="17">
        <v>3.8300000000000001E-3</v>
      </c>
      <c r="L721" s="17">
        <v>2.3256199999999998</v>
      </c>
      <c r="M721" s="17">
        <v>0.03</v>
      </c>
      <c r="N721" s="17">
        <v>0.14236945945945947</v>
      </c>
      <c r="O721" s="17">
        <v>14.739729729729728</v>
      </c>
      <c r="P721" s="17">
        <v>16.458648648648651</v>
      </c>
      <c r="Q721" s="17">
        <v>9.9938805405405393</v>
      </c>
      <c r="R721" s="17">
        <v>0.12891891891891891</v>
      </c>
    </row>
    <row r="722" spans="1:19" s="2" customFormat="1" ht="13.8">
      <c r="A722" s="8">
        <v>42310</v>
      </c>
      <c r="B722" s="9">
        <v>0.48969907407407409</v>
      </c>
      <c r="C722" s="18">
        <v>2</v>
      </c>
      <c r="D722" s="18">
        <v>976</v>
      </c>
      <c r="E722" s="18">
        <v>29</v>
      </c>
      <c r="F722" s="18">
        <v>114</v>
      </c>
      <c r="G722" s="17">
        <f t="shared" si="11"/>
        <v>0.1728395061728395</v>
      </c>
      <c r="H722" s="18">
        <v>0.89</v>
      </c>
      <c r="I722" s="18">
        <v>3.5499999999999997E-2</v>
      </c>
      <c r="J722" s="18">
        <v>3.1700000000000001E-3</v>
      </c>
      <c r="K722" s="18">
        <v>3.65E-3</v>
      </c>
      <c r="L722" s="18">
        <v>2.8114300000000001</v>
      </c>
      <c r="M722" s="18">
        <v>0.03</v>
      </c>
      <c r="N722" s="18">
        <v>0.12684269662921346</v>
      </c>
      <c r="O722" s="18">
        <v>11.326516853932585</v>
      </c>
      <c r="P722" s="18">
        <v>13.041573033707865</v>
      </c>
      <c r="Q722" s="18">
        <v>10.045334157303371</v>
      </c>
      <c r="R722" s="18">
        <v>0.10719101123595505</v>
      </c>
    </row>
    <row r="723" spans="1:19" s="2" customFormat="1" ht="13.8">
      <c r="A723" s="8">
        <v>42311</v>
      </c>
      <c r="B723" s="9">
        <v>0.48971064814814813</v>
      </c>
      <c r="C723" s="18">
        <v>2</v>
      </c>
      <c r="D723" s="18">
        <v>976</v>
      </c>
      <c r="E723" s="18">
        <v>29</v>
      </c>
      <c r="F723" s="18">
        <v>114</v>
      </c>
      <c r="G723" s="17">
        <f t="shared" si="11"/>
        <v>0.1728395061728395</v>
      </c>
      <c r="H723" s="18">
        <v>0.84</v>
      </c>
      <c r="I723" s="18">
        <v>4.1660000000000003E-2</v>
      </c>
      <c r="J723" s="18">
        <v>3.47E-3</v>
      </c>
      <c r="K723" s="18">
        <v>4.0699999999999998E-3</v>
      </c>
      <c r="L723" s="18">
        <v>2.6546699999999999</v>
      </c>
      <c r="M723" s="18">
        <v>0.04</v>
      </c>
      <c r="N723" s="18">
        <v>0.15771285714285715</v>
      </c>
      <c r="O723" s="18">
        <v>13.136428571428571</v>
      </c>
      <c r="P723" s="18">
        <v>15.407857142857141</v>
      </c>
      <c r="Q723" s="18">
        <v>10.049822142857144</v>
      </c>
      <c r="R723" s="18">
        <v>0.15142857142857144</v>
      </c>
    </row>
    <row r="724" spans="1:19" s="2" customFormat="1" ht="13.8">
      <c r="A724" s="8">
        <v>42312</v>
      </c>
      <c r="B724" s="9">
        <v>0.48972222222222223</v>
      </c>
      <c r="C724" s="18">
        <v>2</v>
      </c>
      <c r="D724" s="18">
        <v>1107</v>
      </c>
      <c r="E724" s="18">
        <v>29</v>
      </c>
      <c r="F724" s="18">
        <v>126</v>
      </c>
      <c r="G724" s="17">
        <f t="shared" si="11"/>
        <v>0.32098765432098764</v>
      </c>
      <c r="H724" s="18">
        <v>1.1200000000000001</v>
      </c>
      <c r="I724" s="18">
        <v>4.7039999999999998E-2</v>
      </c>
      <c r="J724" s="18">
        <v>4.2100000000000002E-3</v>
      </c>
      <c r="K724" s="18">
        <v>4.9399999999999999E-3</v>
      </c>
      <c r="L724" s="18">
        <v>3.5368400000000002</v>
      </c>
      <c r="M724" s="18">
        <v>0.04</v>
      </c>
      <c r="N724" s="18">
        <v>0.13355999999999998</v>
      </c>
      <c r="O724" s="18">
        <v>11.953392857142857</v>
      </c>
      <c r="P724" s="18">
        <v>14.026071428571427</v>
      </c>
      <c r="Q724" s="18">
        <v>10.042099285714286</v>
      </c>
      <c r="R724" s="18">
        <v>0.11357142857142857</v>
      </c>
      <c r="S724" s="1"/>
    </row>
    <row r="725" spans="1:19" s="2" customFormat="1" ht="13.8">
      <c r="A725" s="8">
        <v>42313</v>
      </c>
      <c r="B725" s="9">
        <v>0.48973379629629626</v>
      </c>
      <c r="C725" s="18">
        <v>2</v>
      </c>
      <c r="D725" s="18">
        <v>969</v>
      </c>
      <c r="E725" s="18">
        <v>29</v>
      </c>
      <c r="F725" s="18">
        <v>117</v>
      </c>
      <c r="G725" s="17">
        <f t="shared" si="11"/>
        <v>0.20987654320987653</v>
      </c>
      <c r="H725" s="18">
        <v>0.91</v>
      </c>
      <c r="I725" s="18">
        <v>3.6580000000000001E-2</v>
      </c>
      <c r="J725" s="18">
        <v>3.3899999999999998E-3</v>
      </c>
      <c r="K725" s="18">
        <v>4.0800000000000003E-3</v>
      </c>
      <c r="L725" s="18">
        <v>2.8486600000000002</v>
      </c>
      <c r="M725" s="18">
        <v>0.52</v>
      </c>
      <c r="N725" s="18">
        <v>0.127829010989011</v>
      </c>
      <c r="O725" s="18">
        <v>11.846373626373625</v>
      </c>
      <c r="P725" s="18">
        <v>14.257582417582418</v>
      </c>
      <c r="Q725" s="18">
        <v>9.9546580219780214</v>
      </c>
      <c r="R725" s="18">
        <v>1.8171428571428572</v>
      </c>
    </row>
    <row r="726" spans="1:19" s="2" customFormat="1" ht="13.8">
      <c r="A726" s="8">
        <v>42314</v>
      </c>
      <c r="B726" s="9">
        <v>0.48974537037037041</v>
      </c>
      <c r="C726" s="18">
        <v>2</v>
      </c>
      <c r="D726" s="18">
        <v>1315</v>
      </c>
      <c r="E726" s="18">
        <v>29</v>
      </c>
      <c r="F726" s="18">
        <v>114</v>
      </c>
      <c r="G726" s="17">
        <f t="shared" si="11"/>
        <v>0.1728395061728395</v>
      </c>
      <c r="H726" s="18">
        <v>0.99</v>
      </c>
      <c r="I726" s="18">
        <v>5.3990000000000003E-2</v>
      </c>
      <c r="J726" s="18">
        <v>5.0299999999999997E-3</v>
      </c>
      <c r="K726" s="18">
        <v>6.0600000000000003E-3</v>
      </c>
      <c r="L726" s="18">
        <v>3.10162</v>
      </c>
      <c r="M726" s="18">
        <v>0.18</v>
      </c>
      <c r="N726" s="18">
        <v>0.17342242424242427</v>
      </c>
      <c r="O726" s="18">
        <v>16.156969696969696</v>
      </c>
      <c r="P726" s="18">
        <v>19.465454545454548</v>
      </c>
      <c r="Q726" s="18">
        <v>9.9627793939393943</v>
      </c>
      <c r="R726" s="18">
        <v>0.57818181818181824</v>
      </c>
      <c r="S726" s="1"/>
    </row>
    <row r="727" spans="1:19" s="2" customFormat="1" ht="13.8">
      <c r="A727" s="8">
        <v>42315</v>
      </c>
      <c r="B727" s="9">
        <v>0.48975694444444445</v>
      </c>
      <c r="C727" s="18">
        <v>2</v>
      </c>
      <c r="D727" s="18">
        <v>1161</v>
      </c>
      <c r="E727" s="18">
        <v>29</v>
      </c>
      <c r="F727" s="18">
        <v>120</v>
      </c>
      <c r="G727" s="17">
        <f t="shared" si="11"/>
        <v>0.24691358024691357</v>
      </c>
      <c r="H727" s="18">
        <v>1</v>
      </c>
      <c r="I727" s="18">
        <v>4.0439999999999997E-2</v>
      </c>
      <c r="J727" s="18">
        <v>4.1700000000000001E-3</v>
      </c>
      <c r="K727" s="18">
        <v>5.6800000000000002E-3</v>
      </c>
      <c r="L727" s="18">
        <v>3.1368299999999998</v>
      </c>
      <c r="M727" s="18">
        <v>0.04</v>
      </c>
      <c r="N727" s="18">
        <v>0.1285992</v>
      </c>
      <c r="O727" s="18">
        <v>13.2606</v>
      </c>
      <c r="P727" s="18">
        <v>18.0624</v>
      </c>
      <c r="Q727" s="18">
        <v>9.9751194000000005</v>
      </c>
      <c r="R727" s="18">
        <v>0.12720000000000001</v>
      </c>
      <c r="S727" s="1"/>
    </row>
    <row r="728" spans="1:19" s="2" customFormat="1" ht="13.8">
      <c r="A728" s="8">
        <v>42316</v>
      </c>
      <c r="B728" s="9">
        <v>0.48976851851851855</v>
      </c>
      <c r="C728" s="18">
        <v>2</v>
      </c>
      <c r="D728" s="18">
        <v>1161</v>
      </c>
      <c r="E728" s="18">
        <v>29</v>
      </c>
      <c r="F728" s="18">
        <v>120</v>
      </c>
      <c r="G728" s="17">
        <f t="shared" si="11"/>
        <v>0.24691358024691357</v>
      </c>
      <c r="H728" s="18">
        <v>1.05</v>
      </c>
      <c r="I728" s="18">
        <v>4.267E-2</v>
      </c>
      <c r="J728" s="18">
        <v>4.0600000000000002E-3</v>
      </c>
      <c r="K728" s="18">
        <v>6.0699999999999999E-3</v>
      </c>
      <c r="L728" s="18">
        <v>3.3144900000000002</v>
      </c>
      <c r="M728" s="18">
        <v>0.04</v>
      </c>
      <c r="N728" s="18">
        <v>0.12922914285714285</v>
      </c>
      <c r="O728" s="18">
        <v>12.295999999999999</v>
      </c>
      <c r="P728" s="18">
        <v>18.383428571428571</v>
      </c>
      <c r="Q728" s="18">
        <v>10.038169714285715</v>
      </c>
      <c r="R728" s="18">
        <v>0.12114285714285715</v>
      </c>
      <c r="S728" s="1"/>
    </row>
    <row r="729" spans="1:19" s="2" customFormat="1" ht="13.8">
      <c r="A729" s="8">
        <v>42317</v>
      </c>
      <c r="B729" s="9">
        <v>0.48978009259259259</v>
      </c>
      <c r="C729" s="18">
        <v>2</v>
      </c>
      <c r="D729" s="18">
        <v>1295</v>
      </c>
      <c r="E729" s="18">
        <v>29</v>
      </c>
      <c r="F729" s="18">
        <v>108</v>
      </c>
      <c r="G729" s="17">
        <f t="shared" si="11"/>
        <v>9.8765432098765427E-2</v>
      </c>
      <c r="H729" s="18">
        <v>1.05</v>
      </c>
      <c r="I729" s="18">
        <v>4.6859999999999999E-2</v>
      </c>
      <c r="J729" s="18">
        <v>4.1399999999999996E-3</v>
      </c>
      <c r="K729" s="18">
        <v>6.4099999999999999E-3</v>
      </c>
      <c r="L729" s="18">
        <v>3.2926000000000002</v>
      </c>
      <c r="M729" s="18">
        <v>0.04</v>
      </c>
      <c r="N729" s="18">
        <v>0.14191885714285715</v>
      </c>
      <c r="O729" s="18">
        <v>12.538285714285713</v>
      </c>
      <c r="P729" s="18">
        <v>19.413142857142859</v>
      </c>
      <c r="Q729" s="18">
        <v>9.9718742857142857</v>
      </c>
      <c r="R729" s="18">
        <v>0.12114285714285715</v>
      </c>
      <c r="S729" s="1"/>
    </row>
    <row r="730" spans="1:19" s="2" customFormat="1" ht="13.8">
      <c r="A730" s="8">
        <v>42318</v>
      </c>
      <c r="B730" s="9">
        <v>0.48979166666666668</v>
      </c>
      <c r="C730" s="18">
        <v>2</v>
      </c>
      <c r="D730" s="18">
        <v>1055</v>
      </c>
      <c r="E730" s="18">
        <v>29</v>
      </c>
      <c r="F730" s="18">
        <v>106</v>
      </c>
      <c r="G730" s="17">
        <f t="shared" si="11"/>
        <v>7.407407407407407E-2</v>
      </c>
      <c r="H730" s="18">
        <v>0.86</v>
      </c>
      <c r="I730" s="18">
        <v>3.9539999999999999E-2</v>
      </c>
      <c r="J730" s="18">
        <v>3.3999999999999998E-3</v>
      </c>
      <c r="K730" s="18">
        <v>5.0000000000000001E-3</v>
      </c>
      <c r="L730" s="18">
        <v>2.6973099999999999</v>
      </c>
      <c r="M730" s="18">
        <v>0.03</v>
      </c>
      <c r="N730" s="18">
        <v>0.14620604651162791</v>
      </c>
      <c r="O730" s="18">
        <v>12.572093023255814</v>
      </c>
      <c r="P730" s="18">
        <v>18.488372093023255</v>
      </c>
      <c r="Q730" s="18">
        <v>9.9737741860465121</v>
      </c>
      <c r="R730" s="18">
        <v>0.11093023255813954</v>
      </c>
      <c r="S730" s="1"/>
    </row>
    <row r="731" spans="1:19" s="2" customFormat="1" ht="13.8">
      <c r="A731" s="6">
        <v>42319</v>
      </c>
      <c r="B731" s="7">
        <v>0.48980324074074072</v>
      </c>
      <c r="C731" s="28">
        <v>2</v>
      </c>
      <c r="D731" s="17">
        <v>908</v>
      </c>
      <c r="E731" s="17">
        <v>29</v>
      </c>
      <c r="F731" s="17">
        <v>104</v>
      </c>
      <c r="G731" s="17">
        <f t="shared" si="11"/>
        <v>4.9382716049382713E-2</v>
      </c>
      <c r="H731" s="17">
        <v>0.67</v>
      </c>
      <c r="I731" s="17">
        <v>3.7449999999999997E-2</v>
      </c>
      <c r="J731" s="17">
        <v>3.1199999999999999E-3</v>
      </c>
      <c r="K731" s="17">
        <v>4.5999999999999999E-3</v>
      </c>
      <c r="L731" s="17">
        <v>2.1037599999999999</v>
      </c>
      <c r="M731" s="17">
        <v>0.03</v>
      </c>
      <c r="N731" s="17">
        <v>0.17774776119402985</v>
      </c>
      <c r="O731" s="17">
        <v>14.808358208955223</v>
      </c>
      <c r="P731" s="17">
        <v>21.832835820895522</v>
      </c>
      <c r="Q731" s="17">
        <v>9.9850101492537302</v>
      </c>
      <c r="R731" s="17">
        <v>0.14238805970149251</v>
      </c>
      <c r="S731" s="1"/>
    </row>
    <row r="732" spans="1:19" s="2" customFormat="1" ht="13.8">
      <c r="A732" s="6">
        <v>42320</v>
      </c>
      <c r="B732" s="7">
        <v>0.48981481481481487</v>
      </c>
      <c r="C732" s="28">
        <v>2</v>
      </c>
      <c r="D732" s="17">
        <v>835</v>
      </c>
      <c r="E732" s="17">
        <v>29</v>
      </c>
      <c r="F732" s="17">
        <v>104</v>
      </c>
      <c r="G732" s="17">
        <f t="shared" si="11"/>
        <v>4.9382716049382713E-2</v>
      </c>
      <c r="H732" s="17">
        <v>0.53</v>
      </c>
      <c r="I732" s="17">
        <v>3.1980000000000001E-2</v>
      </c>
      <c r="J732" s="17">
        <v>2.97E-3</v>
      </c>
      <c r="K732" s="17">
        <v>4.15E-3</v>
      </c>
      <c r="L732" s="17">
        <v>1.6556</v>
      </c>
      <c r="M732" s="17">
        <v>0.03</v>
      </c>
      <c r="N732" s="17">
        <v>0.19188</v>
      </c>
      <c r="O732" s="17">
        <v>17.82</v>
      </c>
      <c r="P732" s="17">
        <v>24.9</v>
      </c>
      <c r="Q732" s="17">
        <v>9.9336000000000002</v>
      </c>
      <c r="R732" s="17">
        <v>0.18</v>
      </c>
      <c r="S732" s="1"/>
    </row>
    <row r="733" spans="1:19" s="2" customFormat="1" ht="13.8">
      <c r="A733" s="6">
        <v>42321</v>
      </c>
      <c r="B733" s="7">
        <v>0.48982638888888891</v>
      </c>
      <c r="C733" s="28">
        <v>2</v>
      </c>
      <c r="D733" s="17">
        <v>834</v>
      </c>
      <c r="E733" s="17">
        <v>29</v>
      </c>
      <c r="F733" s="17">
        <v>104</v>
      </c>
      <c r="G733" s="17">
        <f t="shared" si="11"/>
        <v>4.9382716049382713E-2</v>
      </c>
      <c r="H733" s="17">
        <v>0.52</v>
      </c>
      <c r="I733" s="17">
        <v>2.861E-2</v>
      </c>
      <c r="J733" s="17">
        <v>2.7499999999999998E-3</v>
      </c>
      <c r="K733" s="17">
        <v>3.7799999999999999E-3</v>
      </c>
      <c r="L733" s="17">
        <v>1.6397699999999999</v>
      </c>
      <c r="M733" s="17">
        <v>0.03</v>
      </c>
      <c r="N733" s="17">
        <v>0.17496115384615385</v>
      </c>
      <c r="O733" s="17">
        <v>16.81730769230769</v>
      </c>
      <c r="P733" s="17">
        <v>23.116153846153846</v>
      </c>
      <c r="Q733" s="17">
        <v>10.02782423076923</v>
      </c>
      <c r="R733" s="17">
        <v>0.18346153846153845</v>
      </c>
    </row>
    <row r="734" spans="1:19" s="2" customFormat="1" ht="13.8">
      <c r="A734" s="8">
        <v>42322</v>
      </c>
      <c r="B734" s="9">
        <v>0.48983796296296295</v>
      </c>
      <c r="C734" s="18">
        <v>2</v>
      </c>
      <c r="D734" s="18">
        <v>834</v>
      </c>
      <c r="E734" s="18">
        <v>29</v>
      </c>
      <c r="F734" s="18">
        <v>110</v>
      </c>
      <c r="G734" s="17">
        <f t="shared" si="11"/>
        <v>0.12345679012345678</v>
      </c>
      <c r="H734" s="18">
        <v>0.59</v>
      </c>
      <c r="I734" s="18">
        <v>3.0360000000000002E-2</v>
      </c>
      <c r="J734" s="18">
        <v>2.7799999999999999E-3</v>
      </c>
      <c r="K734" s="18">
        <v>3.8800000000000002E-3</v>
      </c>
      <c r="L734" s="18">
        <v>1.8492</v>
      </c>
      <c r="M734" s="18">
        <v>0.03</v>
      </c>
      <c r="N734" s="18">
        <v>0.16363525423728817</v>
      </c>
      <c r="O734" s="18">
        <v>14.983728813559321</v>
      </c>
      <c r="P734" s="18">
        <v>20.912542372881358</v>
      </c>
      <c r="Q734" s="18">
        <v>9.9668745762711879</v>
      </c>
      <c r="R734" s="18">
        <v>0.16169491525423729</v>
      </c>
    </row>
    <row r="735" spans="1:19" s="2" customFormat="1" ht="13.8">
      <c r="A735" s="8">
        <v>42323</v>
      </c>
      <c r="B735" s="9">
        <v>0.48984953703703704</v>
      </c>
      <c r="C735" s="18">
        <v>2</v>
      </c>
      <c r="D735" s="18">
        <v>872</v>
      </c>
      <c r="E735" s="18">
        <v>29</v>
      </c>
      <c r="F735" s="18">
        <v>115</v>
      </c>
      <c r="G735" s="17">
        <f t="shared" si="11"/>
        <v>0.18518518518518517</v>
      </c>
      <c r="H735" s="18">
        <v>0.66</v>
      </c>
      <c r="I735" s="18">
        <v>3.5409999999999997E-2</v>
      </c>
      <c r="J735" s="18">
        <v>3.0699999999999998E-3</v>
      </c>
      <c r="K735" s="18">
        <v>3.9699999999999996E-3</v>
      </c>
      <c r="L735" s="18">
        <v>2.08616</v>
      </c>
      <c r="M735" s="18">
        <v>0.03</v>
      </c>
      <c r="N735" s="18">
        <v>0.17061181818181817</v>
      </c>
      <c r="O735" s="18">
        <v>14.791818181818179</v>
      </c>
      <c r="P735" s="18">
        <v>19.128181818181815</v>
      </c>
      <c r="Q735" s="18">
        <v>10.051498181818181</v>
      </c>
      <c r="R735" s="18">
        <v>0.14454545454545453</v>
      </c>
    </row>
    <row r="736" spans="1:19" s="2" customFormat="1" ht="13.8">
      <c r="A736" s="8">
        <v>42324</v>
      </c>
      <c r="B736" s="9">
        <v>0.48986111111111108</v>
      </c>
      <c r="C736" s="18">
        <v>2</v>
      </c>
      <c r="D736" s="18">
        <v>1209</v>
      </c>
      <c r="E736" s="18">
        <v>29</v>
      </c>
      <c r="F736" s="18">
        <v>116</v>
      </c>
      <c r="G736" s="17">
        <f t="shared" si="11"/>
        <v>0.19753086419753085</v>
      </c>
      <c r="H736" s="18">
        <v>0.97</v>
      </c>
      <c r="I736" s="18">
        <v>4.9700000000000001E-2</v>
      </c>
      <c r="J736" s="18">
        <v>4.3299999999999996E-3</v>
      </c>
      <c r="K736" s="18">
        <v>5.5900000000000004E-3</v>
      </c>
      <c r="L736" s="18">
        <v>3.0358000000000001</v>
      </c>
      <c r="M736" s="18">
        <v>0.04</v>
      </c>
      <c r="N736" s="18">
        <v>0.16293402061855672</v>
      </c>
      <c r="O736" s="18">
        <v>14.195257731958762</v>
      </c>
      <c r="P736" s="18">
        <v>18.325979381443304</v>
      </c>
      <c r="Q736" s="18">
        <v>9.9524164948453624</v>
      </c>
      <c r="R736" s="18">
        <v>0.13113402061855672</v>
      </c>
      <c r="S736" s="1"/>
    </row>
    <row r="737" spans="1:19" s="2" customFormat="1" ht="13.8">
      <c r="A737" s="8">
        <v>42325</v>
      </c>
      <c r="B737" s="9">
        <v>0.48987268518518517</v>
      </c>
      <c r="C737" s="18">
        <v>2</v>
      </c>
      <c r="D737" s="18">
        <v>1245</v>
      </c>
      <c r="E737" s="18">
        <v>29</v>
      </c>
      <c r="F737" s="18">
        <v>118</v>
      </c>
      <c r="G737" s="17">
        <f t="shared" si="11"/>
        <v>0.22222222222222221</v>
      </c>
      <c r="H737" s="18">
        <v>1.03</v>
      </c>
      <c r="I737" s="18">
        <v>4.9189999999999998E-2</v>
      </c>
      <c r="J737" s="18">
        <v>4.5500000000000002E-3</v>
      </c>
      <c r="K737" s="18">
        <v>5.64E-3</v>
      </c>
      <c r="L737" s="18">
        <v>3.2239200000000001</v>
      </c>
      <c r="M737" s="18">
        <v>0.04</v>
      </c>
      <c r="N737" s="18">
        <v>0.15186815533980583</v>
      </c>
      <c r="O737" s="18">
        <v>14.047572815533981</v>
      </c>
      <c r="P737" s="18">
        <v>17.412815533980584</v>
      </c>
      <c r="Q737" s="18">
        <v>9.9534617475728169</v>
      </c>
      <c r="R737" s="18">
        <v>0.12349514563106796</v>
      </c>
    </row>
    <row r="738" spans="1:19" s="2" customFormat="1" ht="13.8">
      <c r="A738" s="8">
        <v>42326</v>
      </c>
      <c r="B738" s="9">
        <v>0.48988425925925921</v>
      </c>
      <c r="C738" s="18">
        <v>2</v>
      </c>
      <c r="D738" s="18">
        <v>1291</v>
      </c>
      <c r="E738" s="18">
        <v>29</v>
      </c>
      <c r="F738" s="18">
        <v>113</v>
      </c>
      <c r="G738" s="17">
        <f t="shared" si="11"/>
        <v>0.16049382716049382</v>
      </c>
      <c r="H738" s="18">
        <v>0.99</v>
      </c>
      <c r="I738" s="18">
        <v>4.444E-2</v>
      </c>
      <c r="J738" s="18">
        <v>4.45E-3</v>
      </c>
      <c r="K738" s="18">
        <v>5.13E-3</v>
      </c>
      <c r="L738" s="18">
        <v>3.1149800000000001</v>
      </c>
      <c r="M738" s="18">
        <v>0.04</v>
      </c>
      <c r="N738" s="18">
        <v>0.14274666666666666</v>
      </c>
      <c r="O738" s="18">
        <v>14.293939393939393</v>
      </c>
      <c r="P738" s="18">
        <v>16.47818181818182</v>
      </c>
      <c r="Q738" s="18">
        <v>10.005693333333333</v>
      </c>
      <c r="R738" s="18">
        <v>0.12848484848484851</v>
      </c>
    </row>
    <row r="739" spans="1:19" s="2" customFormat="1" ht="13.8">
      <c r="A739" s="8">
        <v>42327</v>
      </c>
      <c r="B739" s="9">
        <v>0.48989583333333336</v>
      </c>
      <c r="C739" s="18">
        <v>2</v>
      </c>
      <c r="D739" s="18">
        <v>1291</v>
      </c>
      <c r="E739" s="18">
        <v>29</v>
      </c>
      <c r="F739" s="18">
        <v>112</v>
      </c>
      <c r="G739" s="17">
        <f t="shared" si="11"/>
        <v>0.14814814814814814</v>
      </c>
      <c r="H739" s="18">
        <v>0.94</v>
      </c>
      <c r="I739" s="18">
        <v>4.0759999999999998E-2</v>
      </c>
      <c r="J739" s="18">
        <v>4.4299999999999999E-3</v>
      </c>
      <c r="K739" s="18">
        <v>5.11E-3</v>
      </c>
      <c r="L739" s="18">
        <v>2.9679500000000001</v>
      </c>
      <c r="M739" s="18">
        <v>0.04</v>
      </c>
      <c r="N739" s="18">
        <v>0.13789021276595745</v>
      </c>
      <c r="O739" s="18">
        <v>14.986595744680853</v>
      </c>
      <c r="P739" s="18">
        <v>17.287021276595745</v>
      </c>
      <c r="Q739" s="18">
        <v>10.040511702127661</v>
      </c>
      <c r="R739" s="18">
        <v>0.13531914893617022</v>
      </c>
      <c r="S739" s="1"/>
    </row>
    <row r="740" spans="1:19" s="2" customFormat="1" ht="13.8">
      <c r="A740" s="8">
        <v>42328</v>
      </c>
      <c r="B740" s="9">
        <v>0.4899074074074074</v>
      </c>
      <c r="C740" s="18">
        <v>2</v>
      </c>
      <c r="D740" s="18">
        <v>1229</v>
      </c>
      <c r="E740" s="18">
        <v>29</v>
      </c>
      <c r="F740" s="18">
        <v>110</v>
      </c>
      <c r="G740" s="17">
        <f t="shared" si="11"/>
        <v>0.12345679012345678</v>
      </c>
      <c r="H740" s="18">
        <v>0.87</v>
      </c>
      <c r="I740" s="18">
        <v>3.7609999999999998E-2</v>
      </c>
      <c r="J740" s="18">
        <v>4.0200000000000001E-3</v>
      </c>
      <c r="K740" s="18">
        <v>4.4900000000000001E-3</v>
      </c>
      <c r="L740" s="18">
        <v>2.7236199999999999</v>
      </c>
      <c r="M740" s="18">
        <v>0.04</v>
      </c>
      <c r="N740" s="18">
        <v>0.1374710344827586</v>
      </c>
      <c r="O740" s="18">
        <v>14.693793103448275</v>
      </c>
      <c r="P740" s="18">
        <v>16.411724137931035</v>
      </c>
      <c r="Q740" s="18">
        <v>9.9553006896551732</v>
      </c>
      <c r="R740" s="18">
        <v>0.14620689655172414</v>
      </c>
      <c r="S740" s="1"/>
    </row>
    <row r="741" spans="1:19" s="2" customFormat="1" ht="13.8">
      <c r="A741" s="8">
        <v>42329</v>
      </c>
      <c r="B741" s="9">
        <v>0.4899189814814815</v>
      </c>
      <c r="C741" s="18">
        <v>2</v>
      </c>
      <c r="D741" s="18">
        <v>1154</v>
      </c>
      <c r="E741" s="18">
        <v>29</v>
      </c>
      <c r="F741" s="18">
        <v>110</v>
      </c>
      <c r="G741" s="17">
        <f t="shared" si="11"/>
        <v>0.12345679012345678</v>
      </c>
      <c r="H741" s="18">
        <v>0.79</v>
      </c>
      <c r="I741" s="18">
        <v>3.8580000000000003E-2</v>
      </c>
      <c r="J741" s="18">
        <v>3.82E-3</v>
      </c>
      <c r="K741" s="18">
        <v>4.0699999999999998E-3</v>
      </c>
      <c r="L741" s="18">
        <v>2.4721000000000002</v>
      </c>
      <c r="M741" s="18">
        <v>0.04</v>
      </c>
      <c r="N741" s="18">
        <v>0.1552967088607595</v>
      </c>
      <c r="O741" s="18">
        <v>15.376708860759495</v>
      </c>
      <c r="P741" s="18">
        <v>16.383037974683543</v>
      </c>
      <c r="Q741" s="18">
        <v>9.9509848101265828</v>
      </c>
      <c r="R741" s="18">
        <v>0.1610126582278481</v>
      </c>
      <c r="S741" s="1"/>
    </row>
    <row r="742" spans="1:19" s="2" customFormat="1" ht="13.8">
      <c r="A742" s="6">
        <v>42330</v>
      </c>
      <c r="B742" s="7">
        <v>0.48993055555555554</v>
      </c>
      <c r="C742" s="28">
        <v>2</v>
      </c>
      <c r="D742" s="17">
        <v>858</v>
      </c>
      <c r="E742" s="17">
        <v>29</v>
      </c>
      <c r="F742" s="17">
        <v>103</v>
      </c>
      <c r="G742" s="17">
        <f t="shared" si="11"/>
        <v>3.7037037037037035E-2</v>
      </c>
      <c r="H742" s="17">
        <v>0.57999999999999996</v>
      </c>
      <c r="I742" s="17">
        <v>2.6110000000000001E-2</v>
      </c>
      <c r="J742" s="17">
        <v>2.5500000000000002E-3</v>
      </c>
      <c r="K742" s="17">
        <v>2.5799999999999998E-3</v>
      </c>
      <c r="L742" s="17">
        <v>1.82203</v>
      </c>
      <c r="M742" s="17">
        <v>0.02</v>
      </c>
      <c r="N742" s="17">
        <v>0.14315482758620693</v>
      </c>
      <c r="O742" s="17">
        <v>13.981034482758622</v>
      </c>
      <c r="P742" s="17">
        <v>14.145517241379311</v>
      </c>
      <c r="Q742" s="17">
        <v>9.9897506896551747</v>
      </c>
      <c r="R742" s="17">
        <v>0.10965517241379312</v>
      </c>
      <c r="S742" s="1"/>
    </row>
    <row r="743" spans="1:19" s="2" customFormat="1" ht="13.8">
      <c r="A743" s="6">
        <v>42331</v>
      </c>
      <c r="B743" s="7">
        <v>0.48994212962962963</v>
      </c>
      <c r="C743" s="28">
        <v>2</v>
      </c>
      <c r="D743" s="17">
        <v>858</v>
      </c>
      <c r="E743" s="17">
        <v>29</v>
      </c>
      <c r="F743" s="17">
        <v>103</v>
      </c>
      <c r="G743" s="17">
        <f t="shared" si="11"/>
        <v>3.7037037037037035E-2</v>
      </c>
      <c r="H743" s="17">
        <v>0.5</v>
      </c>
      <c r="I743" s="17">
        <v>3.0210000000000001E-2</v>
      </c>
      <c r="J743" s="17">
        <v>2.7499999999999998E-3</v>
      </c>
      <c r="K743" s="17">
        <v>2.7899999999999999E-3</v>
      </c>
      <c r="L743" s="17">
        <v>1.575</v>
      </c>
      <c r="M743" s="17">
        <v>0.03</v>
      </c>
      <c r="N743" s="17">
        <v>0.19213560000000002</v>
      </c>
      <c r="O743" s="17">
        <v>17.489999999999998</v>
      </c>
      <c r="P743" s="17">
        <v>17.744399999999999</v>
      </c>
      <c r="Q743" s="17">
        <v>10.016999999999999</v>
      </c>
      <c r="R743" s="17">
        <v>0.1908</v>
      </c>
      <c r="S743" s="1"/>
    </row>
    <row r="744" spans="1:19" s="2" customFormat="1" ht="13.8">
      <c r="A744" s="6">
        <v>42332</v>
      </c>
      <c r="B744" s="7">
        <v>0.48995370370370367</v>
      </c>
      <c r="C744" s="28">
        <v>2</v>
      </c>
      <c r="D744" s="17">
        <v>836</v>
      </c>
      <c r="E744" s="17">
        <v>29</v>
      </c>
      <c r="F744" s="17">
        <v>108</v>
      </c>
      <c r="G744" s="17">
        <f t="shared" si="11"/>
        <v>9.8765432098765427E-2</v>
      </c>
      <c r="H744" s="17">
        <v>0.41</v>
      </c>
      <c r="I744" s="17">
        <v>3.0290000000000001E-2</v>
      </c>
      <c r="J744" s="17">
        <v>2.9399999999999999E-3</v>
      </c>
      <c r="K744" s="17">
        <v>2.98E-3</v>
      </c>
      <c r="L744" s="17">
        <v>1.2749699999999999</v>
      </c>
      <c r="M744" s="17">
        <v>0.03</v>
      </c>
      <c r="N744" s="17">
        <v>0.23493219512195126</v>
      </c>
      <c r="O744" s="17">
        <v>22.802926829268294</v>
      </c>
      <c r="P744" s="17">
        <v>23.113170731707317</v>
      </c>
      <c r="Q744" s="17">
        <v>9.8887917073170737</v>
      </c>
      <c r="R744" s="17">
        <v>0.23268292682926831</v>
      </c>
      <c r="S744" s="1"/>
    </row>
    <row r="745" spans="1:19" s="2" customFormat="1" ht="13.8">
      <c r="A745" s="8">
        <v>42333</v>
      </c>
      <c r="B745" s="9">
        <v>0.48996527777777782</v>
      </c>
      <c r="C745" s="18">
        <v>2</v>
      </c>
      <c r="D745" s="18">
        <v>875</v>
      </c>
      <c r="E745" s="18">
        <v>29</v>
      </c>
      <c r="F745" s="18">
        <v>111</v>
      </c>
      <c r="G745" s="17">
        <f t="shared" si="11"/>
        <v>0.13580246913580246</v>
      </c>
      <c r="H745" s="18">
        <v>0.55000000000000004</v>
      </c>
      <c r="I745" s="18">
        <v>2.4410000000000001E-2</v>
      </c>
      <c r="J745" s="18">
        <v>2.7899999999999999E-3</v>
      </c>
      <c r="K745" s="18">
        <v>2.8300000000000001E-3</v>
      </c>
      <c r="L745" s="18">
        <v>1.7403500000000001</v>
      </c>
      <c r="M745" s="18">
        <v>0.03</v>
      </c>
      <c r="N745" s="18">
        <v>0.14113418181818183</v>
      </c>
      <c r="O745" s="18">
        <v>16.131272727272727</v>
      </c>
      <c r="P745" s="18">
        <v>16.362545454545451</v>
      </c>
      <c r="Q745" s="18">
        <v>10.062387272727271</v>
      </c>
      <c r="R745" s="18">
        <v>0.17345454545454544</v>
      </c>
      <c r="S745" s="1"/>
    </row>
    <row r="746" spans="1:19" s="2" customFormat="1" ht="13.8">
      <c r="A746" s="8">
        <v>42334</v>
      </c>
      <c r="B746" s="9">
        <v>0.48997685185185186</v>
      </c>
      <c r="C746" s="18">
        <v>2</v>
      </c>
      <c r="D746" s="18">
        <v>1185</v>
      </c>
      <c r="E746" s="18">
        <v>29</v>
      </c>
      <c r="F746" s="18">
        <v>105</v>
      </c>
      <c r="G746" s="17">
        <f t="shared" si="11"/>
        <v>6.1728395061728392E-2</v>
      </c>
      <c r="H746" s="18">
        <v>0.67</v>
      </c>
      <c r="I746" s="18">
        <v>3.4909999999999997E-2</v>
      </c>
      <c r="J746" s="18">
        <v>3.7499999999999999E-3</v>
      </c>
      <c r="K746" s="18">
        <v>3.8E-3</v>
      </c>
      <c r="L746" s="18">
        <v>2.11103</v>
      </c>
      <c r="M746" s="18">
        <v>0.04</v>
      </c>
      <c r="N746" s="18">
        <v>0.16569223880597014</v>
      </c>
      <c r="O746" s="18">
        <v>17.798507462686565</v>
      </c>
      <c r="P746" s="18">
        <v>18.035820895522388</v>
      </c>
      <c r="Q746" s="18">
        <v>10.01951552238806</v>
      </c>
      <c r="R746" s="18">
        <v>0.18985074626865672</v>
      </c>
      <c r="S746" s="1"/>
    </row>
    <row r="747" spans="1:19" s="2" customFormat="1" ht="13.8">
      <c r="A747" s="8">
        <v>42335</v>
      </c>
      <c r="B747" s="9">
        <v>0.48998842592592595</v>
      </c>
      <c r="C747" s="18">
        <v>2</v>
      </c>
      <c r="D747" s="18">
        <v>955</v>
      </c>
      <c r="E747" s="18">
        <v>29</v>
      </c>
      <c r="F747" s="18">
        <v>126</v>
      </c>
      <c r="G747" s="17">
        <f t="shared" si="11"/>
        <v>0.32098765432098764</v>
      </c>
      <c r="H747" s="18">
        <v>0.66</v>
      </c>
      <c r="I747" s="18">
        <v>3.5049999999999998E-2</v>
      </c>
      <c r="J747" s="18">
        <v>3.7100000000000002E-3</v>
      </c>
      <c r="K747" s="18">
        <v>3.7499999999999999E-3</v>
      </c>
      <c r="L747" s="18">
        <v>2.0705200000000001</v>
      </c>
      <c r="M747" s="18">
        <v>0.04</v>
      </c>
      <c r="N747" s="18">
        <v>0.16887727272727274</v>
      </c>
      <c r="O747" s="18">
        <v>17.875454545454545</v>
      </c>
      <c r="P747" s="18">
        <v>18.068181818181817</v>
      </c>
      <c r="Q747" s="18">
        <v>9.9761418181818193</v>
      </c>
      <c r="R747" s="18">
        <v>0.19272727272727272</v>
      </c>
      <c r="S747" s="1"/>
    </row>
    <row r="748" spans="1:19" s="2" customFormat="1" ht="13.8">
      <c r="A748" s="8">
        <v>42336</v>
      </c>
      <c r="B748" s="9">
        <v>0.49</v>
      </c>
      <c r="C748" s="18">
        <v>2</v>
      </c>
      <c r="D748" s="18">
        <v>955</v>
      </c>
      <c r="E748" s="18">
        <v>29</v>
      </c>
      <c r="F748" s="18">
        <v>157</v>
      </c>
      <c r="G748" s="17">
        <f t="shared" si="11"/>
        <v>0.70370370370370372</v>
      </c>
      <c r="H748" s="18">
        <v>1.17</v>
      </c>
      <c r="I748" s="18">
        <v>4.0160000000000001E-2</v>
      </c>
      <c r="J748" s="18">
        <v>4.0699999999999998E-3</v>
      </c>
      <c r="K748" s="18">
        <v>4.3400000000000001E-3</v>
      </c>
      <c r="L748" s="18">
        <v>3.67726</v>
      </c>
      <c r="M748" s="18">
        <v>0.04</v>
      </c>
      <c r="N748" s="18">
        <v>0.10915282051282053</v>
      </c>
      <c r="O748" s="18">
        <v>11.062051282051282</v>
      </c>
      <c r="P748" s="18">
        <v>11.795897435897436</v>
      </c>
      <c r="Q748" s="18">
        <v>9.9946041025641037</v>
      </c>
      <c r="R748" s="18">
        <v>0.10871794871794874</v>
      </c>
      <c r="S748" s="1"/>
    </row>
    <row r="749" spans="1:19" s="2" customFormat="1" ht="13.8">
      <c r="A749" s="8">
        <v>42337</v>
      </c>
      <c r="B749" s="9">
        <v>0.49001157407407409</v>
      </c>
      <c r="C749" s="18">
        <v>2</v>
      </c>
      <c r="D749" s="18">
        <v>1100</v>
      </c>
      <c r="E749" s="18">
        <v>29</v>
      </c>
      <c r="F749" s="18">
        <v>132</v>
      </c>
      <c r="G749" s="17">
        <f t="shared" si="11"/>
        <v>0.39506172839506171</v>
      </c>
      <c r="H749" s="18">
        <v>1.17</v>
      </c>
      <c r="I749" s="18">
        <v>4.6850000000000003E-2</v>
      </c>
      <c r="J749" s="18">
        <v>4.3499999999999997E-3</v>
      </c>
      <c r="K749" s="18">
        <v>4.5700000000000003E-3</v>
      </c>
      <c r="L749" s="18">
        <v>3.6844000000000001</v>
      </c>
      <c r="M749" s="18">
        <v>0.04</v>
      </c>
      <c r="N749" s="18">
        <v>0.12733589743589746</v>
      </c>
      <c r="O749" s="18">
        <v>11.823076923076922</v>
      </c>
      <c r="P749" s="18">
        <v>12.421025641025642</v>
      </c>
      <c r="Q749" s="18">
        <v>10.014010256410257</v>
      </c>
      <c r="R749" s="18">
        <v>0.10871794871794874</v>
      </c>
      <c r="S749" s="1"/>
    </row>
    <row r="750" spans="1:19" s="2" customFormat="1" ht="13.8">
      <c r="A750" s="8">
        <v>42338</v>
      </c>
      <c r="B750" s="9">
        <v>0.49002314814814812</v>
      </c>
      <c r="C750" s="18">
        <v>2</v>
      </c>
      <c r="D750" s="18">
        <v>1652</v>
      </c>
      <c r="E750" s="18">
        <v>29</v>
      </c>
      <c r="F750" s="18">
        <v>109</v>
      </c>
      <c r="G750" s="17">
        <f t="shared" si="11"/>
        <v>0.1111111111111111</v>
      </c>
      <c r="H750" s="18">
        <v>1.04</v>
      </c>
      <c r="I750" s="18">
        <v>6.2390000000000001E-2</v>
      </c>
      <c r="J750" s="18">
        <v>6.3099999999999996E-3</v>
      </c>
      <c r="K750" s="18">
        <v>6.62E-3</v>
      </c>
      <c r="L750" s="18">
        <v>3.2542200000000001</v>
      </c>
      <c r="M750" s="18">
        <v>0.06</v>
      </c>
      <c r="N750" s="18">
        <v>0.1907694230769231</v>
      </c>
      <c r="O750" s="18">
        <v>19.294038461538459</v>
      </c>
      <c r="P750" s="18">
        <v>20.241923076923076</v>
      </c>
      <c r="Q750" s="18">
        <v>9.9504034615384622</v>
      </c>
      <c r="R750" s="18">
        <v>0.18346153846153845</v>
      </c>
      <c r="S750" s="1"/>
    </row>
    <row r="751" spans="1:19" s="2" customFormat="1" ht="13.8">
      <c r="A751" s="3">
        <v>42339</v>
      </c>
      <c r="B751" s="4">
        <v>0.49003472222222227</v>
      </c>
      <c r="C751" s="29">
        <v>2</v>
      </c>
      <c r="D751" s="17">
        <v>1234</v>
      </c>
      <c r="E751" s="17">
        <v>29</v>
      </c>
      <c r="F751" s="17">
        <v>103</v>
      </c>
      <c r="G751" s="17">
        <f t="shared" si="11"/>
        <v>3.7037037037037035E-2</v>
      </c>
      <c r="H751" s="30">
        <v>0.5</v>
      </c>
      <c r="I751" s="17">
        <v>3.15E-2</v>
      </c>
      <c r="J751" s="17">
        <v>4.3699999999999998E-3</v>
      </c>
      <c r="K751" s="17">
        <v>4.5799999999999999E-3</v>
      </c>
      <c r="L751" s="17">
        <v>1.56613</v>
      </c>
      <c r="M751" s="17">
        <v>0.04</v>
      </c>
      <c r="N751" s="17">
        <v>0.20034000000000002</v>
      </c>
      <c r="O751" s="17">
        <v>27.793199999999999</v>
      </c>
      <c r="P751" s="17">
        <v>29.128799999999998</v>
      </c>
      <c r="Q751" s="17">
        <v>9.9605868000000015</v>
      </c>
      <c r="R751" s="17">
        <v>0.25440000000000002</v>
      </c>
    </row>
    <row r="752" spans="1:19" s="2" customFormat="1" ht="13.8">
      <c r="A752" s="8">
        <v>42340</v>
      </c>
      <c r="B752" s="9">
        <v>0.49004629629629631</v>
      </c>
      <c r="C752" s="18">
        <v>2</v>
      </c>
      <c r="D752" s="18">
        <v>831</v>
      </c>
      <c r="E752" s="18">
        <v>29</v>
      </c>
      <c r="F752" s="18">
        <v>115</v>
      </c>
      <c r="G752" s="17">
        <f t="shared" si="11"/>
        <v>0.18518518518518517</v>
      </c>
      <c r="H752" s="18">
        <v>0.52</v>
      </c>
      <c r="I752" s="18">
        <v>1.67E-2</v>
      </c>
      <c r="J752" s="18">
        <v>2.8E-3</v>
      </c>
      <c r="K752" s="18">
        <v>2.8900000000000002E-3</v>
      </c>
      <c r="L752" s="18">
        <v>1.6406499999999999</v>
      </c>
      <c r="M752" s="18">
        <v>0.03</v>
      </c>
      <c r="N752" s="18">
        <v>0.10212692307692307</v>
      </c>
      <c r="O752" s="18">
        <v>17.123076923076923</v>
      </c>
      <c r="P752" s="18">
        <v>17.673461538461538</v>
      </c>
      <c r="Q752" s="18">
        <v>10.033205769230769</v>
      </c>
      <c r="R752" s="18">
        <v>0.18346153846153845</v>
      </c>
      <c r="S752" s="1"/>
    </row>
    <row r="753" spans="1:19" s="2" customFormat="1" ht="13.8">
      <c r="A753" s="8">
        <v>42341</v>
      </c>
      <c r="B753" s="9">
        <v>0.49005787037037035</v>
      </c>
      <c r="C753" s="18">
        <v>2</v>
      </c>
      <c r="D753" s="18">
        <v>831</v>
      </c>
      <c r="E753" s="18">
        <v>29</v>
      </c>
      <c r="F753" s="18">
        <v>169</v>
      </c>
      <c r="G753" s="17">
        <f t="shared" si="11"/>
        <v>0.85185185185185186</v>
      </c>
      <c r="H753" s="18">
        <v>1.27</v>
      </c>
      <c r="I753" s="18">
        <v>3.0499999999999999E-2</v>
      </c>
      <c r="J753" s="18">
        <v>3.5500000000000002E-3</v>
      </c>
      <c r="K753" s="18">
        <v>4.0899999999999999E-3</v>
      </c>
      <c r="L753" s="18">
        <v>4.0053200000000002</v>
      </c>
      <c r="M753" s="18">
        <v>0.03</v>
      </c>
      <c r="N753" s="18">
        <v>7.6370078740157485E-2</v>
      </c>
      <c r="O753" s="18">
        <v>8.8889763779527566</v>
      </c>
      <c r="P753" s="18">
        <v>10.241102362204725</v>
      </c>
      <c r="Q753" s="18">
        <v>10.029068976377953</v>
      </c>
      <c r="R753" s="18">
        <v>7.5118110236220476E-2</v>
      </c>
      <c r="S753" s="1"/>
    </row>
    <row r="754" spans="1:19" s="2" customFormat="1" ht="13.8">
      <c r="A754" s="8">
        <v>42342</v>
      </c>
      <c r="B754" s="9">
        <v>0.49006944444444445</v>
      </c>
      <c r="C754" s="18">
        <v>2</v>
      </c>
      <c r="D754" s="18">
        <v>987</v>
      </c>
      <c r="E754" s="18">
        <v>29</v>
      </c>
      <c r="F754" s="18">
        <v>153</v>
      </c>
      <c r="G754" s="17">
        <f t="shared" si="11"/>
        <v>0.65432098765432101</v>
      </c>
      <c r="H754" s="18">
        <v>1.53</v>
      </c>
      <c r="I754" s="18">
        <v>4.8239999999999998E-2</v>
      </c>
      <c r="J754" s="18">
        <v>4.2199999999999998E-3</v>
      </c>
      <c r="K754" s="18">
        <v>4.8599999999999997E-3</v>
      </c>
      <c r="L754" s="18">
        <v>4.82667</v>
      </c>
      <c r="M754" s="18">
        <v>0.04</v>
      </c>
      <c r="N754" s="18">
        <v>0.1002635294117647</v>
      </c>
      <c r="O754" s="18">
        <v>8.7709803921568614</v>
      </c>
      <c r="P754" s="18">
        <v>10.101176470588234</v>
      </c>
      <c r="Q754" s="18">
        <v>10.031902352941177</v>
      </c>
      <c r="R754" s="18">
        <v>8.3137254901960791E-2</v>
      </c>
      <c r="S754" s="1"/>
    </row>
    <row r="755" spans="1:19" s="2" customFormat="1" ht="13.8">
      <c r="A755" s="8">
        <v>42343</v>
      </c>
      <c r="B755" s="9">
        <v>0.49008101851851849</v>
      </c>
      <c r="C755" s="18">
        <v>2</v>
      </c>
      <c r="D755" s="18">
        <v>1576</v>
      </c>
      <c r="E755" s="18">
        <v>29</v>
      </c>
      <c r="F755" s="18">
        <v>133</v>
      </c>
      <c r="G755" s="17">
        <f t="shared" si="11"/>
        <v>0.40740740740740738</v>
      </c>
      <c r="H755" s="18">
        <v>1.86</v>
      </c>
      <c r="I755" s="18">
        <v>8.0280000000000004E-2</v>
      </c>
      <c r="J755" s="18">
        <v>6.8900000000000003E-3</v>
      </c>
      <c r="K755" s="18">
        <v>8.0800000000000004E-3</v>
      </c>
      <c r="L755" s="18">
        <v>5.8387599999999997</v>
      </c>
      <c r="M755" s="18">
        <v>0.06</v>
      </c>
      <c r="N755" s="18">
        <v>0.13725290322580647</v>
      </c>
      <c r="O755" s="18">
        <v>11.779677419354838</v>
      </c>
      <c r="P755" s="18">
        <v>13.814193548387097</v>
      </c>
      <c r="Q755" s="18">
        <v>9.9823961290322565</v>
      </c>
      <c r="R755" s="18">
        <v>0.10258064516129031</v>
      </c>
      <c r="S755" s="1"/>
    </row>
    <row r="756" spans="1:19" s="2" customFormat="1" ht="13.8">
      <c r="A756" s="8">
        <v>42344</v>
      </c>
      <c r="B756" s="9">
        <v>0.49009259259259258</v>
      </c>
      <c r="C756" s="18">
        <v>2</v>
      </c>
      <c r="D756" s="18">
        <v>1922</v>
      </c>
      <c r="E756" s="18">
        <v>29</v>
      </c>
      <c r="F756" s="18">
        <v>134</v>
      </c>
      <c r="G756" s="17">
        <f t="shared" si="11"/>
        <v>0.41975308641975306</v>
      </c>
      <c r="H756" s="18">
        <v>1.65</v>
      </c>
      <c r="I756" s="18">
        <v>8.0449999999999994E-2</v>
      </c>
      <c r="J756" s="18">
        <v>8.94E-3</v>
      </c>
      <c r="K756" s="18">
        <v>1.048E-2</v>
      </c>
      <c r="L756" s="18">
        <v>5.1653000000000002</v>
      </c>
      <c r="M756" s="18">
        <v>0.08</v>
      </c>
      <c r="N756" s="18">
        <v>0.15504909090909091</v>
      </c>
      <c r="O756" s="18">
        <v>17.229818181818185</v>
      </c>
      <c r="P756" s="18">
        <v>20.197818181818182</v>
      </c>
      <c r="Q756" s="18">
        <v>9.954941818181819</v>
      </c>
      <c r="R756" s="18">
        <v>0.1541818181818182</v>
      </c>
      <c r="S756" s="1"/>
    </row>
    <row r="757" spans="1:19" s="2" customFormat="1" ht="13.8">
      <c r="A757" s="8">
        <v>42345</v>
      </c>
      <c r="B757" s="9">
        <v>0.49010416666666662</v>
      </c>
      <c r="C757" s="18">
        <v>2</v>
      </c>
      <c r="D757" s="18">
        <v>1645</v>
      </c>
      <c r="E757" s="18">
        <v>29</v>
      </c>
      <c r="F757" s="18">
        <v>129</v>
      </c>
      <c r="G757" s="17">
        <f t="shared" si="11"/>
        <v>0.35802469135802467</v>
      </c>
      <c r="H757" s="18">
        <v>1.0900000000000001</v>
      </c>
      <c r="I757" s="18">
        <v>4.7059999999999998E-2</v>
      </c>
      <c r="J757" s="18">
        <v>6.8799999999999998E-3</v>
      </c>
      <c r="K757" s="18">
        <v>8.1899999999999994E-3</v>
      </c>
      <c r="L757" s="18">
        <v>3.43018</v>
      </c>
      <c r="M757" s="18">
        <v>7.0000000000000007E-2</v>
      </c>
      <c r="N757" s="18">
        <v>0.13729431192660549</v>
      </c>
      <c r="O757" s="18">
        <v>20.071926605504586</v>
      </c>
      <c r="P757" s="18">
        <v>23.893761467889902</v>
      </c>
      <c r="Q757" s="18">
        <v>10.007314128440367</v>
      </c>
      <c r="R757" s="18">
        <v>0.20422018348623855</v>
      </c>
      <c r="S757" s="1"/>
    </row>
    <row r="758" spans="1:19" s="2" customFormat="1" ht="13.8">
      <c r="A758" s="8">
        <v>42346</v>
      </c>
      <c r="B758" s="9">
        <v>0.49011574074074077</v>
      </c>
      <c r="C758" s="18">
        <v>2</v>
      </c>
      <c r="D758" s="18">
        <v>1645</v>
      </c>
      <c r="E758" s="18">
        <v>29</v>
      </c>
      <c r="F758" s="18">
        <v>133</v>
      </c>
      <c r="G758" s="17">
        <f t="shared" si="11"/>
        <v>0.40740740740740738</v>
      </c>
      <c r="H758" s="18">
        <v>1.59</v>
      </c>
      <c r="I758" s="18">
        <v>4.0899999999999999E-2</v>
      </c>
      <c r="J758" s="18">
        <v>6.0800000000000003E-3</v>
      </c>
      <c r="K758" s="18">
        <v>6.5900000000000004E-3</v>
      </c>
      <c r="L758" s="18">
        <v>4.99329</v>
      </c>
      <c r="M758" s="18">
        <v>0.06</v>
      </c>
      <c r="N758" s="18">
        <v>8.1799999999999998E-2</v>
      </c>
      <c r="O758" s="18">
        <v>12.16</v>
      </c>
      <c r="P758" s="18">
        <v>13.18</v>
      </c>
      <c r="Q758" s="18">
        <v>9.98658</v>
      </c>
      <c r="R758" s="18">
        <v>0.12</v>
      </c>
      <c r="S758" s="1"/>
    </row>
    <row r="759" spans="1:19" s="2" customFormat="1" ht="13.8">
      <c r="A759" s="8">
        <v>42347</v>
      </c>
      <c r="B759" s="9">
        <v>0.49012731481481481</v>
      </c>
      <c r="C759" s="18">
        <v>2</v>
      </c>
      <c r="D759" s="18">
        <v>1464</v>
      </c>
      <c r="E759" s="18">
        <v>29</v>
      </c>
      <c r="F759" s="18">
        <v>124</v>
      </c>
      <c r="G759" s="17">
        <f t="shared" si="11"/>
        <v>0.29629629629629628</v>
      </c>
      <c r="H759" s="18">
        <v>1.46</v>
      </c>
      <c r="I759" s="18">
        <v>4.8419999999999998E-2</v>
      </c>
      <c r="J759" s="18">
        <v>5.1900000000000002E-3</v>
      </c>
      <c r="K759" s="18">
        <v>5.62E-3</v>
      </c>
      <c r="L759" s="18">
        <v>4.58338</v>
      </c>
      <c r="M759" s="18">
        <v>0.05</v>
      </c>
      <c r="N759" s="18">
        <v>0.10546273972602739</v>
      </c>
      <c r="O759" s="18">
        <v>11.304246575342466</v>
      </c>
      <c r="P759" s="18">
        <v>12.240821917808219</v>
      </c>
      <c r="Q759" s="18">
        <v>9.9829783561643843</v>
      </c>
      <c r="R759" s="18">
        <v>0.10890410958904112</v>
      </c>
      <c r="S759" s="1"/>
    </row>
    <row r="760" spans="1:19" s="2" customFormat="1" ht="13.8">
      <c r="A760" s="8">
        <v>42348</v>
      </c>
      <c r="B760" s="9">
        <v>0.4901388888888889</v>
      </c>
      <c r="C760" s="18">
        <v>2</v>
      </c>
      <c r="D760" s="18">
        <v>1403</v>
      </c>
      <c r="E760" s="18">
        <v>28</v>
      </c>
      <c r="F760" s="18">
        <v>115</v>
      </c>
      <c r="G760" s="17">
        <f t="shared" si="11"/>
        <v>0.18518518518518517</v>
      </c>
      <c r="H760" s="18">
        <v>1.18</v>
      </c>
      <c r="I760" s="18">
        <v>5.1499999999999997E-2</v>
      </c>
      <c r="J760" s="18">
        <v>5.0800000000000003E-3</v>
      </c>
      <c r="K760" s="18">
        <v>5.4099999999999999E-3</v>
      </c>
      <c r="L760" s="18">
        <v>3.7147299999999999</v>
      </c>
      <c r="M760" s="18">
        <v>0.05</v>
      </c>
      <c r="N760" s="18">
        <v>0.13878813559322034</v>
      </c>
      <c r="O760" s="18">
        <v>13.690169491525426</v>
      </c>
      <c r="P760" s="18">
        <v>14.57949152542373</v>
      </c>
      <c r="Q760" s="18">
        <v>10.010882542372881</v>
      </c>
      <c r="R760" s="18">
        <v>0.13474576271186445</v>
      </c>
      <c r="S760" s="1"/>
    </row>
    <row r="761" spans="1:19" s="2" customFormat="1" ht="13.8">
      <c r="A761" s="8">
        <v>42349</v>
      </c>
      <c r="B761" s="9">
        <v>0.49015046296296294</v>
      </c>
      <c r="C761" s="18">
        <v>2</v>
      </c>
      <c r="D761" s="18">
        <v>1300</v>
      </c>
      <c r="E761" s="18">
        <v>28</v>
      </c>
      <c r="F761" s="18">
        <v>120</v>
      </c>
      <c r="G761" s="17">
        <f t="shared" si="11"/>
        <v>0.24691358024691357</v>
      </c>
      <c r="H761" s="18">
        <v>1.1000000000000001</v>
      </c>
      <c r="I761" s="18">
        <v>4.3720000000000002E-2</v>
      </c>
      <c r="J761" s="18">
        <v>4.7600000000000003E-3</v>
      </c>
      <c r="K761" s="18">
        <v>5.3200000000000001E-3</v>
      </c>
      <c r="L761" s="18">
        <v>3.46862</v>
      </c>
      <c r="M761" s="18">
        <v>0.04</v>
      </c>
      <c r="N761" s="18">
        <v>0.12639054545454545</v>
      </c>
      <c r="O761" s="18">
        <v>13.760727272727273</v>
      </c>
      <c r="P761" s="18">
        <v>15.379636363636363</v>
      </c>
      <c r="Q761" s="18">
        <v>10.027465090909091</v>
      </c>
      <c r="R761" s="18">
        <v>0.11563636363636363</v>
      </c>
      <c r="S761" s="1"/>
    </row>
    <row r="762" spans="1:19" s="2" customFormat="1" ht="13.8">
      <c r="A762" s="8">
        <v>42350</v>
      </c>
      <c r="B762" s="9">
        <v>0.49016203703703703</v>
      </c>
      <c r="C762" s="18">
        <v>2</v>
      </c>
      <c r="D762" s="18">
        <v>980</v>
      </c>
      <c r="E762" s="18">
        <v>28</v>
      </c>
      <c r="F762" s="18">
        <v>169</v>
      </c>
      <c r="G762" s="17">
        <f t="shared" si="11"/>
        <v>0.85185185185185186</v>
      </c>
      <c r="H762" s="18">
        <v>1.64</v>
      </c>
      <c r="I762" s="18">
        <v>3.9789999999999999E-2</v>
      </c>
      <c r="J762" s="18">
        <v>4.3299999999999996E-3</v>
      </c>
      <c r="K762" s="18">
        <v>5.2199999999999998E-3</v>
      </c>
      <c r="L762" s="18">
        <v>5.1576500000000003</v>
      </c>
      <c r="M762" s="18">
        <v>0.04</v>
      </c>
      <c r="N762" s="18">
        <v>7.7153780487804885E-2</v>
      </c>
      <c r="O762" s="18">
        <v>8.395975609756098</v>
      </c>
      <c r="P762" s="18">
        <v>10.12170731707317</v>
      </c>
      <c r="Q762" s="18">
        <v>10.000809146341465</v>
      </c>
      <c r="R762" s="18">
        <v>7.7560975609756111E-2</v>
      </c>
    </row>
    <row r="763" spans="1:19" ht="13.8">
      <c r="A763" s="8">
        <v>42351</v>
      </c>
      <c r="B763" s="9">
        <v>0.49017361111111107</v>
      </c>
      <c r="C763" s="18">
        <v>2</v>
      </c>
      <c r="D763" s="18">
        <v>980</v>
      </c>
      <c r="E763" s="18">
        <v>28</v>
      </c>
      <c r="F763" s="18">
        <v>141</v>
      </c>
      <c r="G763" s="17">
        <f t="shared" si="11"/>
        <v>0.50617283950617287</v>
      </c>
      <c r="H763" s="18">
        <v>1.47</v>
      </c>
      <c r="I763" s="18">
        <v>4.385E-2</v>
      </c>
      <c r="J763" s="18">
        <v>3.96E-3</v>
      </c>
      <c r="K763" s="18">
        <v>4.9100000000000003E-3</v>
      </c>
      <c r="L763" s="18">
        <v>4.6375900000000003</v>
      </c>
      <c r="M763" s="18">
        <v>0.04</v>
      </c>
      <c r="N763" s="18">
        <v>9.4859183673469391E-2</v>
      </c>
      <c r="O763" s="18">
        <v>8.5665306122448985</v>
      </c>
      <c r="P763" s="18">
        <v>10.621632653061226</v>
      </c>
      <c r="Q763" s="18">
        <v>10.03233755102041</v>
      </c>
      <c r="R763" s="18">
        <v>8.653061224489797E-2</v>
      </c>
      <c r="S763" s="2"/>
    </row>
    <row r="764" spans="1:19" s="2" customFormat="1" ht="13.8">
      <c r="A764" s="3">
        <v>42352</v>
      </c>
      <c r="B764" s="4">
        <v>0.49018518518518522</v>
      </c>
      <c r="C764" s="29">
        <v>2</v>
      </c>
      <c r="D764" s="17">
        <v>1595</v>
      </c>
      <c r="E764" s="17">
        <v>28</v>
      </c>
      <c r="F764" s="17">
        <v>115</v>
      </c>
      <c r="G764" s="17">
        <f t="shared" si="11"/>
        <v>0.18518518518518517</v>
      </c>
      <c r="H764" s="30">
        <v>1.44</v>
      </c>
      <c r="I764" s="17">
        <v>7.7359999999999998E-2</v>
      </c>
      <c r="J764" s="17">
        <v>6.8500000000000002E-3</v>
      </c>
      <c r="K764" s="17">
        <v>8.8299999999999993E-3</v>
      </c>
      <c r="L764" s="17">
        <v>4.5354799999999997</v>
      </c>
      <c r="M764" s="17">
        <v>0.06</v>
      </c>
      <c r="N764" s="17">
        <v>0.17083666666666666</v>
      </c>
      <c r="O764" s="17">
        <v>15.127083333333335</v>
      </c>
      <c r="P764" s="17">
        <v>19.49958333333333</v>
      </c>
      <c r="Q764" s="17">
        <v>10.015851666666666</v>
      </c>
      <c r="R764" s="17">
        <v>0.13250000000000001</v>
      </c>
    </row>
    <row r="765" spans="1:19" s="2" customFormat="1" ht="13.8">
      <c r="A765" s="8">
        <v>42353</v>
      </c>
      <c r="B765" s="9">
        <v>0.49019675925925926</v>
      </c>
      <c r="C765" s="18">
        <v>2</v>
      </c>
      <c r="D765" s="18">
        <v>1713</v>
      </c>
      <c r="E765" s="18">
        <v>28</v>
      </c>
      <c r="F765" s="18">
        <v>115</v>
      </c>
      <c r="G765" s="17">
        <f t="shared" si="11"/>
        <v>0.18518518518518517</v>
      </c>
      <c r="H765" s="18">
        <v>1.0900000000000001</v>
      </c>
      <c r="I765" s="18">
        <v>6.1710000000000001E-2</v>
      </c>
      <c r="J765" s="18">
        <v>7.1999999999999998E-3</v>
      </c>
      <c r="K765" s="18">
        <v>8.7799999999999996E-3</v>
      </c>
      <c r="L765" s="18">
        <v>3.4139699999999999</v>
      </c>
      <c r="M765" s="18">
        <v>7.0000000000000007E-2</v>
      </c>
      <c r="N765" s="18">
        <v>0.18003467889908256</v>
      </c>
      <c r="O765" s="18">
        <v>21.005504587155961</v>
      </c>
      <c r="P765" s="18">
        <v>25.61504587155963</v>
      </c>
      <c r="Q765" s="18">
        <v>9.9600225688073394</v>
      </c>
      <c r="R765" s="18">
        <v>0.20422018348623855</v>
      </c>
    </row>
    <row r="766" spans="1:19" s="2" customFormat="1" ht="13.8">
      <c r="A766" s="6">
        <v>42354</v>
      </c>
      <c r="B766" s="7">
        <v>0.49020833333333336</v>
      </c>
      <c r="C766" s="28">
        <v>2</v>
      </c>
      <c r="D766" s="17">
        <v>1369</v>
      </c>
      <c r="E766" s="17">
        <v>28</v>
      </c>
      <c r="F766" s="17">
        <v>109</v>
      </c>
      <c r="G766" s="17">
        <f t="shared" si="11"/>
        <v>0.1111111111111111</v>
      </c>
      <c r="H766" s="17">
        <v>0.78</v>
      </c>
      <c r="I766" s="17">
        <v>3.8010000000000002E-2</v>
      </c>
      <c r="J766" s="17">
        <v>4.9399999999999999E-3</v>
      </c>
      <c r="K766" s="17">
        <v>5.9300000000000004E-3</v>
      </c>
      <c r="L766" s="17">
        <v>2.4446300000000001</v>
      </c>
      <c r="M766" s="17">
        <v>0.05</v>
      </c>
      <c r="N766" s="17">
        <v>0.15496384615384617</v>
      </c>
      <c r="O766" s="17">
        <v>20.14</v>
      </c>
      <c r="P766" s="17">
        <v>24.176153846153849</v>
      </c>
      <c r="Q766" s="17">
        <v>9.9665684615384631</v>
      </c>
      <c r="R766" s="17">
        <v>0.20384615384615387</v>
      </c>
    </row>
    <row r="767" spans="1:19" ht="13.8">
      <c r="A767" s="8">
        <v>42355</v>
      </c>
      <c r="B767" s="9">
        <v>0.4902199074074074</v>
      </c>
      <c r="C767" s="18">
        <v>2</v>
      </c>
      <c r="D767" s="18">
        <v>809</v>
      </c>
      <c r="E767" s="18">
        <v>28</v>
      </c>
      <c r="F767" s="18">
        <v>105</v>
      </c>
      <c r="G767" s="17">
        <f t="shared" si="11"/>
        <v>6.1728395061728392E-2</v>
      </c>
      <c r="H767" s="18">
        <v>0.56999999999999995</v>
      </c>
      <c r="I767" s="18">
        <v>2.1590000000000002E-2</v>
      </c>
      <c r="J767" s="18">
        <v>2.49E-3</v>
      </c>
      <c r="K767" s="18">
        <v>2.8700000000000002E-3</v>
      </c>
      <c r="L767" s="18">
        <v>1.79728</v>
      </c>
      <c r="M767" s="18">
        <v>0.02</v>
      </c>
      <c r="N767" s="18">
        <v>0.12044947368421056</v>
      </c>
      <c r="O767" s="18">
        <v>13.891578947368421</v>
      </c>
      <c r="P767" s="18">
        <v>16.011578947368424</v>
      </c>
      <c r="Q767" s="18">
        <v>10.026930526315791</v>
      </c>
      <c r="R767" s="18">
        <v>0.11157894736842107</v>
      </c>
    </row>
    <row r="768" spans="1:19">
      <c r="A768" s="6">
        <v>42356</v>
      </c>
      <c r="B768" s="7">
        <v>0.49023148148148149</v>
      </c>
      <c r="C768" s="28">
        <v>2</v>
      </c>
      <c r="D768" s="17">
        <v>809</v>
      </c>
      <c r="E768" s="17">
        <v>28</v>
      </c>
      <c r="F768" s="17">
        <v>102</v>
      </c>
      <c r="G768" s="17">
        <f t="shared" si="11"/>
        <v>2.4691358024691357E-2</v>
      </c>
      <c r="H768" s="17">
        <v>0.6</v>
      </c>
      <c r="I768" s="17">
        <v>2.657E-2</v>
      </c>
      <c r="J768" s="17">
        <v>2.5200000000000001E-3</v>
      </c>
      <c r="K768" s="17">
        <v>2.8900000000000002E-3</v>
      </c>
      <c r="L768" s="17">
        <v>1.8829199999999999</v>
      </c>
      <c r="M768" s="17">
        <v>6.0000000000000001E-3</v>
      </c>
      <c r="N768" s="17">
        <v>0.140821</v>
      </c>
      <c r="O768" s="17">
        <v>13.356000000000002</v>
      </c>
      <c r="P768" s="17">
        <v>15.317000000000002</v>
      </c>
      <c r="Q768" s="17">
        <v>9.979476</v>
      </c>
      <c r="R768" s="17">
        <v>6.3600000000000004E-2</v>
      </c>
    </row>
    <row r="769" spans="1:19">
      <c r="A769" s="6">
        <v>42357</v>
      </c>
      <c r="B769" s="7">
        <v>0.49024305555555553</v>
      </c>
      <c r="C769" s="28">
        <v>2</v>
      </c>
      <c r="D769" s="17">
        <v>792</v>
      </c>
      <c r="E769" s="17">
        <v>28</v>
      </c>
      <c r="F769" s="17">
        <v>103</v>
      </c>
      <c r="G769" s="17">
        <f t="shared" si="11"/>
        <v>3.7037037037037035E-2</v>
      </c>
      <c r="H769" s="17">
        <v>0.57999999999999996</v>
      </c>
      <c r="I769" s="17">
        <v>2.8670000000000001E-2</v>
      </c>
      <c r="J769" s="17">
        <v>2.63E-3</v>
      </c>
      <c r="K769" s="17">
        <v>3.0300000000000001E-3</v>
      </c>
      <c r="L769" s="17">
        <v>1.81901</v>
      </c>
      <c r="M769" s="17">
        <v>0.02</v>
      </c>
      <c r="N769" s="17">
        <v>0.15719068965517244</v>
      </c>
      <c r="O769" s="17">
        <v>14.419655172413794</v>
      </c>
      <c r="P769" s="17">
        <v>16.612758620689657</v>
      </c>
      <c r="Q769" s="17">
        <v>9.9731927586206908</v>
      </c>
      <c r="R769" s="17">
        <v>0.10965517241379312</v>
      </c>
    </row>
    <row r="770" spans="1:19" s="2" customFormat="1" ht="13.8">
      <c r="A770" s="8">
        <v>42358</v>
      </c>
      <c r="B770" s="9">
        <v>0.49025462962962968</v>
      </c>
      <c r="C770" s="18">
        <v>2</v>
      </c>
      <c r="D770" s="18">
        <v>817</v>
      </c>
      <c r="E770" s="18">
        <v>28</v>
      </c>
      <c r="F770" s="18">
        <v>106</v>
      </c>
      <c r="G770" s="17">
        <f t="shared" si="11"/>
        <v>7.407407407407407E-2</v>
      </c>
      <c r="H770" s="18">
        <v>0.63</v>
      </c>
      <c r="I770" s="18">
        <v>2.9000000000000001E-2</v>
      </c>
      <c r="J770" s="18">
        <v>2.7200000000000002E-3</v>
      </c>
      <c r="K770" s="18">
        <v>3.13E-3</v>
      </c>
      <c r="L770" s="18">
        <v>1.98648</v>
      </c>
      <c r="M770" s="18">
        <v>0.02</v>
      </c>
      <c r="N770" s="18">
        <v>0.14638095238095239</v>
      </c>
      <c r="O770" s="18">
        <v>13.729523809523812</v>
      </c>
      <c r="P770" s="18">
        <v>15.79904761904762</v>
      </c>
      <c r="Q770" s="18">
        <v>10.026994285714286</v>
      </c>
      <c r="R770" s="18">
        <v>0.10095238095238096</v>
      </c>
      <c r="S770" s="1"/>
    </row>
    <row r="771" spans="1:19" s="2" customFormat="1" ht="13.8">
      <c r="A771" s="8">
        <v>42359</v>
      </c>
      <c r="B771" s="9">
        <v>0.49026620370370372</v>
      </c>
      <c r="C771" s="18">
        <v>2</v>
      </c>
      <c r="D771" s="18">
        <v>841</v>
      </c>
      <c r="E771" s="18">
        <v>28</v>
      </c>
      <c r="F771" s="18">
        <v>116</v>
      </c>
      <c r="G771" s="17">
        <f t="shared" si="11"/>
        <v>0.19753086419753085</v>
      </c>
      <c r="H771" s="18">
        <v>0.82</v>
      </c>
      <c r="I771" s="18">
        <v>3.2509999999999997E-2</v>
      </c>
      <c r="J771" s="18">
        <v>2.8600000000000001E-3</v>
      </c>
      <c r="K771" s="18">
        <v>3.49E-3</v>
      </c>
      <c r="L771" s="18">
        <v>2.5685699999999998</v>
      </c>
      <c r="M771" s="18">
        <v>0.03</v>
      </c>
      <c r="N771" s="18">
        <v>0.12607536585365853</v>
      </c>
      <c r="O771" s="18">
        <v>11.091219512195124</v>
      </c>
      <c r="P771" s="18">
        <v>13.53439024390244</v>
      </c>
      <c r="Q771" s="18">
        <v>9.961039756097561</v>
      </c>
      <c r="R771" s="18">
        <v>0.11634146341463415</v>
      </c>
    </row>
    <row r="772" spans="1:19" s="2" customFormat="1" ht="13.8">
      <c r="A772" s="8">
        <v>42360</v>
      </c>
      <c r="B772" s="9">
        <v>0.49027777777777781</v>
      </c>
      <c r="C772" s="18">
        <v>2</v>
      </c>
      <c r="D772" s="18">
        <v>841</v>
      </c>
      <c r="E772" s="18">
        <v>28</v>
      </c>
      <c r="F772" s="18">
        <v>121</v>
      </c>
      <c r="G772" s="17">
        <f t="shared" si="11"/>
        <v>0.25925925925925924</v>
      </c>
      <c r="H772" s="18">
        <v>0.95</v>
      </c>
      <c r="I772" s="18">
        <v>3.5740000000000001E-2</v>
      </c>
      <c r="J772" s="18">
        <v>2.8999999999999998E-3</v>
      </c>
      <c r="K772" s="18">
        <v>3.7399999999999998E-3</v>
      </c>
      <c r="L772" s="18">
        <v>2.9908899999999998</v>
      </c>
      <c r="M772" s="18">
        <v>0.03</v>
      </c>
      <c r="N772" s="18">
        <v>0.11963494736842106</v>
      </c>
      <c r="O772" s="18">
        <v>9.7073684210526316</v>
      </c>
      <c r="P772" s="18">
        <v>12.519157894736843</v>
      </c>
      <c r="Q772" s="18">
        <v>10.011610736842107</v>
      </c>
      <c r="R772" s="18">
        <v>0.10042105263157895</v>
      </c>
    </row>
    <row r="773" spans="1:19" s="2" customFormat="1" ht="13.8">
      <c r="A773" s="8">
        <v>42361</v>
      </c>
      <c r="B773" s="9">
        <v>0.49028935185185185</v>
      </c>
      <c r="C773" s="18">
        <v>2</v>
      </c>
      <c r="D773" s="18">
        <v>919</v>
      </c>
      <c r="E773" s="18">
        <v>28</v>
      </c>
      <c r="F773" s="18">
        <v>121</v>
      </c>
      <c r="G773" s="17">
        <f t="shared" ref="G773:G836" si="12">(F773-$F$2257)/($F$2256-$F$2257)</f>
        <v>0.25925925925925924</v>
      </c>
      <c r="H773" s="18">
        <v>0.97</v>
      </c>
      <c r="I773" s="18">
        <v>4.4810000000000003E-2</v>
      </c>
      <c r="J773" s="18">
        <v>3.65E-3</v>
      </c>
      <c r="K773" s="18">
        <v>4.8999999999999998E-3</v>
      </c>
      <c r="L773" s="18">
        <v>3.06074</v>
      </c>
      <c r="M773" s="18">
        <v>0.04</v>
      </c>
      <c r="N773" s="18">
        <v>0.14690288659793815</v>
      </c>
      <c r="O773" s="18">
        <v>11.965979381443299</v>
      </c>
      <c r="P773" s="18">
        <v>16.063917525773196</v>
      </c>
      <c r="Q773" s="18">
        <v>10.034178556701031</v>
      </c>
      <c r="R773" s="18">
        <v>0.13113402061855672</v>
      </c>
    </row>
    <row r="774" spans="1:19" s="2" customFormat="1" ht="13.8">
      <c r="A774" s="8">
        <v>42362</v>
      </c>
      <c r="B774" s="9">
        <v>0.49030092592592589</v>
      </c>
      <c r="C774" s="18">
        <v>2</v>
      </c>
      <c r="D774" s="18">
        <v>1333</v>
      </c>
      <c r="E774" s="18">
        <v>28</v>
      </c>
      <c r="F774" s="18">
        <v>122</v>
      </c>
      <c r="G774" s="17">
        <f t="shared" si="12"/>
        <v>0.27160493827160492</v>
      </c>
      <c r="H774" s="18">
        <v>1.28</v>
      </c>
      <c r="I774" s="18">
        <v>5.7660000000000003E-2</v>
      </c>
      <c r="J774" s="18">
        <v>5.3800000000000002E-3</v>
      </c>
      <c r="K774" s="18">
        <v>7.2199999999999999E-3</v>
      </c>
      <c r="L774" s="18">
        <v>4.0140000000000002</v>
      </c>
      <c r="M774" s="18">
        <v>0.05</v>
      </c>
      <c r="N774" s="18">
        <v>0.1432490625</v>
      </c>
      <c r="O774" s="18">
        <v>13.365937499999999</v>
      </c>
      <c r="P774" s="18">
        <v>17.9371875</v>
      </c>
      <c r="Q774" s="18">
        <v>9.97228125</v>
      </c>
      <c r="R774" s="18">
        <v>0.12421875</v>
      </c>
    </row>
    <row r="775" spans="1:19" s="2" customFormat="1" ht="13.8">
      <c r="A775" s="8">
        <v>42363</v>
      </c>
      <c r="B775" s="9">
        <v>0.49031249999999998</v>
      </c>
      <c r="C775" s="18">
        <v>2</v>
      </c>
      <c r="D775" s="18">
        <v>1327</v>
      </c>
      <c r="E775" s="18">
        <v>28</v>
      </c>
      <c r="F775" s="18">
        <v>122</v>
      </c>
      <c r="G775" s="17">
        <f t="shared" si="12"/>
        <v>0.27160493827160492</v>
      </c>
      <c r="H775" s="18">
        <v>1.22</v>
      </c>
      <c r="I775" s="18">
        <v>4.8919999999999998E-2</v>
      </c>
      <c r="J775" s="18">
        <v>5.1999999999999998E-3</v>
      </c>
      <c r="K775" s="18">
        <v>6.6100000000000004E-3</v>
      </c>
      <c r="L775" s="18">
        <v>3.8321200000000002</v>
      </c>
      <c r="M775" s="18">
        <v>0.05</v>
      </c>
      <c r="N775" s="18">
        <v>0.12751278688524589</v>
      </c>
      <c r="O775" s="18">
        <v>13.554098360655736</v>
      </c>
      <c r="P775" s="18">
        <v>17.229344262295083</v>
      </c>
      <c r="Q775" s="18">
        <v>9.9886406557377061</v>
      </c>
      <c r="R775" s="18">
        <v>0.13032786885245903</v>
      </c>
    </row>
    <row r="776" spans="1:19" s="2" customFormat="1" ht="13.8">
      <c r="A776" s="8">
        <v>42364</v>
      </c>
      <c r="B776" s="9">
        <v>0.49032407407407402</v>
      </c>
      <c r="C776" s="18">
        <v>2</v>
      </c>
      <c r="D776" s="18">
        <v>1354</v>
      </c>
      <c r="E776" s="18">
        <v>28</v>
      </c>
      <c r="F776" s="18">
        <v>127</v>
      </c>
      <c r="G776" s="17">
        <f t="shared" si="12"/>
        <v>0.33333333333333331</v>
      </c>
      <c r="H776" s="18">
        <v>1.31</v>
      </c>
      <c r="I776" s="18">
        <v>4.7800000000000002E-2</v>
      </c>
      <c r="J776" s="18">
        <v>5.4400000000000004E-3</v>
      </c>
      <c r="K776" s="18">
        <v>6.8999999999999999E-3</v>
      </c>
      <c r="L776" s="18">
        <v>4.1342999999999996</v>
      </c>
      <c r="M776" s="18">
        <v>0.05</v>
      </c>
      <c r="N776" s="18">
        <v>0.11603358778625956</v>
      </c>
      <c r="O776" s="18">
        <v>13.205496183206108</v>
      </c>
      <c r="P776" s="18">
        <v>16.749618320610686</v>
      </c>
      <c r="Q776" s="18">
        <v>10.035934351145038</v>
      </c>
      <c r="R776" s="18">
        <v>0.12137404580152673</v>
      </c>
    </row>
    <row r="777" spans="1:19" s="2" customFormat="1" ht="13.8">
      <c r="A777" s="8">
        <v>42365</v>
      </c>
      <c r="B777" s="9">
        <v>0.49033564814814817</v>
      </c>
      <c r="C777" s="18">
        <v>2</v>
      </c>
      <c r="D777" s="18">
        <v>1354</v>
      </c>
      <c r="E777" s="18">
        <v>28</v>
      </c>
      <c r="F777" s="18">
        <v>128</v>
      </c>
      <c r="G777" s="17">
        <f t="shared" si="12"/>
        <v>0.34567901234567899</v>
      </c>
      <c r="H777" s="18">
        <v>1.35</v>
      </c>
      <c r="I777" s="18">
        <v>4.4659999999999998E-2</v>
      </c>
      <c r="J777" s="18">
        <v>5.4099999999999999E-3</v>
      </c>
      <c r="K777" s="18">
        <v>6.8700000000000002E-3</v>
      </c>
      <c r="L777" s="18">
        <v>4.2500400000000003</v>
      </c>
      <c r="M777" s="18">
        <v>0.05</v>
      </c>
      <c r="N777" s="18">
        <v>0.1051991111111111</v>
      </c>
      <c r="O777" s="18">
        <v>12.743555555555556</v>
      </c>
      <c r="P777" s="18">
        <v>16.182666666666666</v>
      </c>
      <c r="Q777" s="18">
        <v>10.011205333333335</v>
      </c>
      <c r="R777" s="18">
        <v>0.11777777777777779</v>
      </c>
      <c r="S777" s="1"/>
    </row>
    <row r="778" spans="1:19" s="2" customFormat="1" ht="13.8">
      <c r="A778" s="8">
        <v>42366</v>
      </c>
      <c r="B778" s="9">
        <v>0.49034722222222221</v>
      </c>
      <c r="C778" s="18">
        <v>2</v>
      </c>
      <c r="D778" s="18">
        <v>1388</v>
      </c>
      <c r="E778" s="18">
        <v>28</v>
      </c>
      <c r="F778" s="18">
        <v>124</v>
      </c>
      <c r="G778" s="17">
        <f t="shared" si="12"/>
        <v>0.29629629629629628</v>
      </c>
      <c r="H778" s="18">
        <v>1.34</v>
      </c>
      <c r="I778" s="18">
        <v>4.2479999999999997E-2</v>
      </c>
      <c r="J778" s="18">
        <v>5.3200000000000001E-3</v>
      </c>
      <c r="K778" s="18">
        <v>6.3099999999999996E-3</v>
      </c>
      <c r="L778" s="18">
        <v>4.2276400000000001</v>
      </c>
      <c r="M778" s="18">
        <v>0.05</v>
      </c>
      <c r="N778" s="18">
        <v>0.1008107462686567</v>
      </c>
      <c r="O778" s="18">
        <v>12.62507462686567</v>
      </c>
      <c r="P778" s="18">
        <v>14.974477611940298</v>
      </c>
      <c r="Q778" s="18">
        <v>10.032757611940298</v>
      </c>
      <c r="R778" s="18">
        <v>0.11865671641791047</v>
      </c>
    </row>
    <row r="779" spans="1:19" ht="13.8">
      <c r="A779" s="8">
        <v>42367</v>
      </c>
      <c r="B779" s="9">
        <v>0.49035879629629631</v>
      </c>
      <c r="C779" s="18">
        <v>2</v>
      </c>
      <c r="D779" s="18">
        <v>1418</v>
      </c>
      <c r="E779" s="18">
        <v>28</v>
      </c>
      <c r="F779" s="18">
        <v>120</v>
      </c>
      <c r="G779" s="17">
        <f t="shared" si="12"/>
        <v>0.24691358024691357</v>
      </c>
      <c r="H779" s="18">
        <v>1.28</v>
      </c>
      <c r="I779" s="18">
        <v>4.1259999999999998E-2</v>
      </c>
      <c r="J779" s="18">
        <v>5.3299999999999997E-3</v>
      </c>
      <c r="K779" s="18">
        <v>6.3299999999999997E-3</v>
      </c>
      <c r="L779" s="18">
        <v>4.0329800000000002</v>
      </c>
      <c r="M779" s="18">
        <v>0.05</v>
      </c>
      <c r="N779" s="18">
        <v>0.1025053125</v>
      </c>
      <c r="O779" s="18">
        <v>13.24171875</v>
      </c>
      <c r="P779" s="18">
        <v>15.72609375</v>
      </c>
      <c r="Q779" s="18">
        <v>10.0194346875</v>
      </c>
      <c r="R779" s="18">
        <v>0.12421875</v>
      </c>
      <c r="S779" s="2"/>
    </row>
    <row r="780" spans="1:19" s="2" customFormat="1" ht="13.8">
      <c r="A780" s="8">
        <v>42368</v>
      </c>
      <c r="B780" s="9">
        <v>0.49037037037037035</v>
      </c>
      <c r="C780" s="18">
        <v>2</v>
      </c>
      <c r="D780" s="18">
        <v>1352</v>
      </c>
      <c r="E780" s="18">
        <v>28</v>
      </c>
      <c r="F780" s="18">
        <v>117</v>
      </c>
      <c r="G780" s="17">
        <f t="shared" si="12"/>
        <v>0.20987654320987653</v>
      </c>
      <c r="H780" s="18">
        <v>1.1299999999999999</v>
      </c>
      <c r="I780" s="18">
        <v>3.7539999999999997E-2</v>
      </c>
      <c r="J780" s="18">
        <v>4.7999999999999996E-3</v>
      </c>
      <c r="K780" s="18">
        <v>5.3699999999999998E-3</v>
      </c>
      <c r="L780" s="18">
        <v>3.5543</v>
      </c>
      <c r="M780" s="18">
        <v>0.05</v>
      </c>
      <c r="N780" s="18">
        <v>0.10564353982300886</v>
      </c>
      <c r="O780" s="18">
        <v>13.507964601769912</v>
      </c>
      <c r="P780" s="18">
        <v>15.112035398230089</v>
      </c>
      <c r="Q780" s="18">
        <v>10.002366371681418</v>
      </c>
      <c r="R780" s="18">
        <v>0.14070796460176996</v>
      </c>
      <c r="S780" s="1"/>
    </row>
    <row r="781" spans="1:19" s="2" customFormat="1" ht="13.8">
      <c r="A781" s="8">
        <v>42369</v>
      </c>
      <c r="B781" s="9">
        <v>0.49038194444444444</v>
      </c>
      <c r="C781" s="18">
        <v>2</v>
      </c>
      <c r="D781" s="18">
        <v>1282</v>
      </c>
      <c r="E781" s="18">
        <v>28</v>
      </c>
      <c r="F781" s="18">
        <v>114</v>
      </c>
      <c r="G781" s="17">
        <f t="shared" si="12"/>
        <v>0.1728395061728395</v>
      </c>
      <c r="H781" s="18">
        <v>0.95</v>
      </c>
      <c r="I781" s="18">
        <v>3.5659999999999997E-2</v>
      </c>
      <c r="J781" s="18">
        <v>4.5100000000000001E-3</v>
      </c>
      <c r="K781" s="18">
        <v>5.0400000000000002E-3</v>
      </c>
      <c r="L781" s="18">
        <v>2.9884300000000001</v>
      </c>
      <c r="M781" s="18">
        <v>0.04</v>
      </c>
      <c r="N781" s="18">
        <v>0.11936715789473684</v>
      </c>
      <c r="O781" s="18">
        <v>15.09663157894737</v>
      </c>
      <c r="P781" s="18">
        <v>16.870736842105263</v>
      </c>
      <c r="Q781" s="18">
        <v>10.003376210526318</v>
      </c>
      <c r="R781" s="18">
        <v>0.13389473684210529</v>
      </c>
      <c r="S781" s="1"/>
    </row>
    <row r="782" spans="1:19" s="2" customFormat="1" ht="13.8">
      <c r="A782" s="8">
        <v>42370</v>
      </c>
      <c r="B782" s="9">
        <v>0.49039351851851848</v>
      </c>
      <c r="C782" s="18">
        <v>2</v>
      </c>
      <c r="D782" s="18">
        <v>1282</v>
      </c>
      <c r="E782" s="18">
        <v>28</v>
      </c>
      <c r="F782" s="18">
        <v>114</v>
      </c>
      <c r="G782" s="17">
        <f t="shared" si="12"/>
        <v>0.1728395061728395</v>
      </c>
      <c r="H782" s="18">
        <v>1.04</v>
      </c>
      <c r="I782" s="18">
        <v>3.6749999999999998E-2</v>
      </c>
      <c r="J782" s="18">
        <v>4.2300000000000003E-3</v>
      </c>
      <c r="K782" s="18">
        <v>4.5799999999999999E-3</v>
      </c>
      <c r="L782" s="18">
        <v>3.25922</v>
      </c>
      <c r="M782" s="18">
        <v>0.04</v>
      </c>
      <c r="N782" s="18">
        <v>0.1123701923076923</v>
      </c>
      <c r="O782" s="18">
        <v>12.934038461538462</v>
      </c>
      <c r="P782" s="18">
        <v>14.004230769230768</v>
      </c>
      <c r="Q782" s="18">
        <v>9.965691923076923</v>
      </c>
      <c r="R782" s="18">
        <v>0.12230769230769231</v>
      </c>
      <c r="S782" s="1"/>
    </row>
    <row r="783" spans="1:19" s="2" customFormat="1" ht="13.8">
      <c r="A783" s="8">
        <v>42371</v>
      </c>
      <c r="B783" s="9">
        <v>0.49040509259259263</v>
      </c>
      <c r="C783" s="18">
        <v>2</v>
      </c>
      <c r="D783" s="18">
        <v>1155</v>
      </c>
      <c r="E783" s="18">
        <v>28</v>
      </c>
      <c r="F783" s="18">
        <v>115</v>
      </c>
      <c r="G783" s="17">
        <f t="shared" si="12"/>
        <v>0.18518518518518517</v>
      </c>
      <c r="H783" s="18">
        <v>1</v>
      </c>
      <c r="I783" s="18">
        <v>3.8859999999999999E-2</v>
      </c>
      <c r="J783" s="18">
        <v>3.8500000000000001E-3</v>
      </c>
      <c r="K783" s="18">
        <v>4.3099999999999996E-3</v>
      </c>
      <c r="L783" s="18">
        <v>3.1494599999999999</v>
      </c>
      <c r="M783" s="18">
        <v>0.04</v>
      </c>
      <c r="N783" s="18">
        <v>0.1235748</v>
      </c>
      <c r="O783" s="18">
        <v>12.243</v>
      </c>
      <c r="P783" s="18">
        <v>13.705799999999998</v>
      </c>
      <c r="Q783" s="18">
        <v>10.0152828</v>
      </c>
      <c r="R783" s="18">
        <v>0.12720000000000001</v>
      </c>
      <c r="S783" s="1"/>
    </row>
    <row r="784" spans="1:19" s="2" customFormat="1" ht="13.8">
      <c r="A784" s="8">
        <v>42372</v>
      </c>
      <c r="B784" s="9">
        <v>0.49041666666666667</v>
      </c>
      <c r="C784" s="18">
        <v>2</v>
      </c>
      <c r="D784" s="18">
        <v>1142</v>
      </c>
      <c r="E784" s="18">
        <v>28</v>
      </c>
      <c r="F784" s="18">
        <v>115</v>
      </c>
      <c r="G784" s="17">
        <f t="shared" si="12"/>
        <v>0.18518518518518517</v>
      </c>
      <c r="H784" s="18">
        <v>0.98</v>
      </c>
      <c r="I784" s="18">
        <v>4.4269999999999997E-2</v>
      </c>
      <c r="J784" s="18">
        <v>3.9300000000000003E-3</v>
      </c>
      <c r="K784" s="18">
        <v>4.4000000000000003E-3</v>
      </c>
      <c r="L784" s="18">
        <v>3.0926900000000002</v>
      </c>
      <c r="M784" s="18">
        <v>0.04</v>
      </c>
      <c r="N784" s="18">
        <v>0.14365163265306122</v>
      </c>
      <c r="O784" s="18">
        <v>12.752448979591838</v>
      </c>
      <c r="P784" s="18">
        <v>14.277551020408165</v>
      </c>
      <c r="Q784" s="18">
        <v>10.035463469387755</v>
      </c>
      <c r="R784" s="18">
        <v>0.12979591836734694</v>
      </c>
    </row>
    <row r="785" spans="1:19" ht="13.8">
      <c r="A785" s="8">
        <v>42373</v>
      </c>
      <c r="B785" s="9">
        <v>0.49042824074074076</v>
      </c>
      <c r="C785" s="18">
        <v>2</v>
      </c>
      <c r="D785" s="18">
        <v>1200</v>
      </c>
      <c r="E785" s="18">
        <v>28</v>
      </c>
      <c r="F785" s="18">
        <v>115</v>
      </c>
      <c r="G785" s="17">
        <f t="shared" si="12"/>
        <v>0.18518518518518517</v>
      </c>
      <c r="H785" s="18">
        <v>1.03</v>
      </c>
      <c r="I785" s="18">
        <v>4.5130000000000003E-2</v>
      </c>
      <c r="J785" s="18">
        <v>3.9699999999999996E-3</v>
      </c>
      <c r="K785" s="18">
        <v>4.5999999999999999E-3</v>
      </c>
      <c r="L785" s="18">
        <v>3.2369300000000001</v>
      </c>
      <c r="M785" s="18">
        <v>0.04</v>
      </c>
      <c r="N785" s="18">
        <v>0.13933339805825243</v>
      </c>
      <c r="O785" s="18">
        <v>12.256893203883495</v>
      </c>
      <c r="P785" s="18">
        <v>14.201941747572816</v>
      </c>
      <c r="Q785" s="18">
        <v>9.9936285436893204</v>
      </c>
      <c r="R785" s="18">
        <v>0.12349514563106796</v>
      </c>
      <c r="S785" s="2"/>
    </row>
    <row r="786" spans="1:19" s="2" customFormat="1" ht="13.8">
      <c r="A786" s="8">
        <v>42374</v>
      </c>
      <c r="B786" s="9">
        <v>0.4904398148148148</v>
      </c>
      <c r="C786" s="18">
        <v>2</v>
      </c>
      <c r="D786" s="18">
        <v>1178</v>
      </c>
      <c r="E786" s="18">
        <v>28</v>
      </c>
      <c r="F786" s="18">
        <v>121</v>
      </c>
      <c r="G786" s="17">
        <f t="shared" si="12"/>
        <v>0.25925925925925924</v>
      </c>
      <c r="H786" s="18">
        <v>1.2</v>
      </c>
      <c r="I786" s="18">
        <v>4.2360000000000002E-2</v>
      </c>
      <c r="J786" s="18">
        <v>3.8500000000000001E-3</v>
      </c>
      <c r="K786" s="18">
        <v>4.4600000000000004E-3</v>
      </c>
      <c r="L786" s="18">
        <v>3.77495</v>
      </c>
      <c r="M786" s="18">
        <v>0.04</v>
      </c>
      <c r="N786" s="18">
        <v>0.11225400000000002</v>
      </c>
      <c r="O786" s="18">
        <v>10.202500000000001</v>
      </c>
      <c r="P786" s="18">
        <v>11.819000000000003</v>
      </c>
      <c r="Q786" s="18">
        <v>10.003617500000001</v>
      </c>
      <c r="R786" s="18">
        <v>0.10600000000000001</v>
      </c>
    </row>
    <row r="787" spans="1:19" ht="13.8">
      <c r="A787" s="8">
        <v>42375</v>
      </c>
      <c r="B787" s="9">
        <v>0.4904513888888889</v>
      </c>
      <c r="C787" s="18">
        <v>2</v>
      </c>
      <c r="D787" s="18">
        <v>1178</v>
      </c>
      <c r="E787" s="18">
        <v>28</v>
      </c>
      <c r="F787" s="18">
        <v>121</v>
      </c>
      <c r="G787" s="17">
        <f t="shared" si="12"/>
        <v>0.25925925925925924</v>
      </c>
      <c r="H787" s="18">
        <v>1.33</v>
      </c>
      <c r="I787" s="18">
        <v>4.4909999999999999E-2</v>
      </c>
      <c r="J787" s="18">
        <v>3.7799999999999999E-3</v>
      </c>
      <c r="K787" s="18">
        <v>4.4400000000000004E-3</v>
      </c>
      <c r="L787" s="18">
        <v>4.1790700000000003</v>
      </c>
      <c r="M787" s="18">
        <v>0.04</v>
      </c>
      <c r="N787" s="18">
        <v>0.10737879699248119</v>
      </c>
      <c r="O787" s="18">
        <v>9.0378947368421052</v>
      </c>
      <c r="P787" s="18">
        <v>10.615939849624061</v>
      </c>
      <c r="Q787" s="18">
        <v>9.9920621052631589</v>
      </c>
      <c r="R787" s="18">
        <v>9.5639097744360899E-2</v>
      </c>
    </row>
    <row r="788" spans="1:19" ht="13.8">
      <c r="A788" s="8">
        <v>42376</v>
      </c>
      <c r="B788" s="9">
        <v>0.49046296296296293</v>
      </c>
      <c r="C788" s="18">
        <v>2</v>
      </c>
      <c r="D788" s="18">
        <v>1174</v>
      </c>
      <c r="E788" s="18">
        <v>28</v>
      </c>
      <c r="F788" s="18">
        <v>120</v>
      </c>
      <c r="G788" s="17">
        <f t="shared" si="12"/>
        <v>0.24691358024691357</v>
      </c>
      <c r="H788" s="18">
        <v>1.42</v>
      </c>
      <c r="I788" s="18">
        <v>4.5039999999999997E-2</v>
      </c>
      <c r="J788" s="18">
        <v>3.7599999999999999E-3</v>
      </c>
      <c r="K788" s="18">
        <v>4.4299999999999999E-3</v>
      </c>
      <c r="L788" s="18">
        <v>4.4808199999999996</v>
      </c>
      <c r="M788" s="18">
        <v>0.04</v>
      </c>
      <c r="N788" s="18">
        <v>0.10086422535211267</v>
      </c>
      <c r="O788" s="18">
        <v>8.420281690140845</v>
      </c>
      <c r="P788" s="18">
        <v>9.9207042253521127</v>
      </c>
      <c r="Q788" s="18">
        <v>10.034512394366196</v>
      </c>
      <c r="R788" s="18">
        <v>8.9577464788732408E-2</v>
      </c>
      <c r="S788" s="2"/>
    </row>
    <row r="789" spans="1:19" s="2" customFormat="1" ht="13.8">
      <c r="A789" s="8">
        <v>42377</v>
      </c>
      <c r="B789" s="9">
        <v>0.49047453703703708</v>
      </c>
      <c r="C789" s="18">
        <v>2</v>
      </c>
      <c r="D789" s="18">
        <v>1155</v>
      </c>
      <c r="E789" s="18">
        <v>28</v>
      </c>
      <c r="F789" s="18">
        <v>110</v>
      </c>
      <c r="G789" s="17">
        <f t="shared" si="12"/>
        <v>0.12345679012345678</v>
      </c>
      <c r="H789" s="18">
        <v>1.2</v>
      </c>
      <c r="I789" s="18">
        <v>4.3740000000000001E-2</v>
      </c>
      <c r="J789" s="18">
        <v>3.7299999999999998E-3</v>
      </c>
      <c r="K789" s="18">
        <v>4.3200000000000001E-3</v>
      </c>
      <c r="L789" s="18">
        <v>3.7793999999999999</v>
      </c>
      <c r="M789" s="18">
        <v>0.04</v>
      </c>
      <c r="N789" s="18">
        <v>0.115911</v>
      </c>
      <c r="O789" s="18">
        <v>9.884500000000001</v>
      </c>
      <c r="P789" s="18">
        <v>11.448</v>
      </c>
      <c r="Q789" s="18">
        <v>10.015410000000001</v>
      </c>
      <c r="R789" s="18">
        <v>0.10600000000000001</v>
      </c>
    </row>
    <row r="790" spans="1:19" ht="13.8">
      <c r="A790" s="6">
        <v>42378</v>
      </c>
      <c r="B790" s="7">
        <v>0.49048611111111112</v>
      </c>
      <c r="C790" s="28">
        <v>2</v>
      </c>
      <c r="D790" s="17">
        <v>1074</v>
      </c>
      <c r="E790" s="17">
        <v>28</v>
      </c>
      <c r="F790" s="17">
        <v>109</v>
      </c>
      <c r="G790" s="17">
        <f t="shared" si="12"/>
        <v>0.1111111111111111</v>
      </c>
      <c r="H790" s="17">
        <v>0.96</v>
      </c>
      <c r="I790" s="17">
        <v>4.1669999999999999E-2</v>
      </c>
      <c r="J790" s="17">
        <v>3.6600000000000001E-3</v>
      </c>
      <c r="K790" s="17">
        <v>4.4400000000000004E-3</v>
      </c>
      <c r="L790" s="17">
        <v>3.0096699999999998</v>
      </c>
      <c r="M790" s="17">
        <v>0.04</v>
      </c>
      <c r="N790" s="17">
        <v>0.138031875</v>
      </c>
      <c r="O790" s="17">
        <v>12.123749999999999</v>
      </c>
      <c r="P790" s="17">
        <v>14.7075</v>
      </c>
      <c r="Q790" s="17">
        <v>9.9695318750000013</v>
      </c>
      <c r="R790" s="17">
        <v>0.13250000000000001</v>
      </c>
      <c r="S790" s="2"/>
    </row>
    <row r="791" spans="1:19" ht="13.8">
      <c r="A791" s="8">
        <v>42379</v>
      </c>
      <c r="B791" s="9">
        <v>0.49049768518518522</v>
      </c>
      <c r="C791" s="18">
        <v>2</v>
      </c>
      <c r="D791" s="18">
        <v>944</v>
      </c>
      <c r="E791" s="18">
        <v>28</v>
      </c>
      <c r="F791" s="18">
        <v>138</v>
      </c>
      <c r="G791" s="17">
        <f t="shared" si="12"/>
        <v>0.46913580246913578</v>
      </c>
      <c r="H791" s="18">
        <v>1.2</v>
      </c>
      <c r="I791" s="18">
        <v>3.8210000000000001E-2</v>
      </c>
      <c r="J791" s="18">
        <v>3.5300000000000002E-3</v>
      </c>
      <c r="K791" s="18">
        <v>5.64E-3</v>
      </c>
      <c r="L791" s="18">
        <v>3.7674599999999998</v>
      </c>
      <c r="M791" s="18">
        <v>0.04</v>
      </c>
      <c r="N791" s="18">
        <v>0.10125650000000001</v>
      </c>
      <c r="O791" s="18">
        <v>9.3545000000000016</v>
      </c>
      <c r="P791" s="18">
        <v>14.946000000000002</v>
      </c>
      <c r="Q791" s="18">
        <v>9.9837690000000006</v>
      </c>
      <c r="R791" s="18">
        <v>0.10600000000000001</v>
      </c>
      <c r="S791" s="2"/>
    </row>
    <row r="792" spans="1:19" s="2" customFormat="1" ht="13.8">
      <c r="A792" s="8">
        <v>42380</v>
      </c>
      <c r="B792" s="9">
        <v>0.49050925925925926</v>
      </c>
      <c r="C792" s="18">
        <v>2</v>
      </c>
      <c r="D792" s="18">
        <v>944</v>
      </c>
      <c r="E792" s="18">
        <v>28</v>
      </c>
      <c r="F792" s="18">
        <v>138</v>
      </c>
      <c r="G792" s="17">
        <f t="shared" si="12"/>
        <v>0.46913580246913578</v>
      </c>
      <c r="H792" s="18">
        <v>1.34</v>
      </c>
      <c r="I792" s="18">
        <v>3.8469999999999997E-2</v>
      </c>
      <c r="J792" s="18">
        <v>3.3999999999999998E-3</v>
      </c>
      <c r="K792" s="18">
        <v>5.9899999999999997E-3</v>
      </c>
      <c r="L792" s="18">
        <v>4.2329600000000003</v>
      </c>
      <c r="M792" s="18">
        <v>0.03</v>
      </c>
      <c r="N792" s="18">
        <v>9.1294477611940289E-2</v>
      </c>
      <c r="O792" s="18">
        <v>8.0686567164179088</v>
      </c>
      <c r="P792" s="18">
        <v>14.21507462686567</v>
      </c>
      <c r="Q792" s="18">
        <v>10.045382686567164</v>
      </c>
      <c r="R792" s="18">
        <v>7.1194029850746257E-2</v>
      </c>
    </row>
    <row r="793" spans="1:19" s="2" customFormat="1" ht="13.8">
      <c r="A793" s="8">
        <v>42381</v>
      </c>
      <c r="B793" s="9">
        <v>0.49052083333333335</v>
      </c>
      <c r="C793" s="18">
        <v>2</v>
      </c>
      <c r="D793" s="18">
        <v>1316</v>
      </c>
      <c r="E793" s="18">
        <v>29</v>
      </c>
      <c r="F793" s="18">
        <v>136</v>
      </c>
      <c r="G793" s="17">
        <f t="shared" si="12"/>
        <v>0.44444444444444442</v>
      </c>
      <c r="H793" s="18">
        <v>1.72</v>
      </c>
      <c r="I793" s="18">
        <v>6.4630000000000007E-2</v>
      </c>
      <c r="J793" s="18">
        <v>5.4900000000000001E-3</v>
      </c>
      <c r="K793" s="18">
        <v>9.2099999999999994E-3</v>
      </c>
      <c r="L793" s="18">
        <v>5.4220899999999999</v>
      </c>
      <c r="M793" s="18">
        <v>0.05</v>
      </c>
      <c r="N793" s="18">
        <v>0.11949034883720931</v>
      </c>
      <c r="O793" s="18">
        <v>10.150116279069769</v>
      </c>
      <c r="P793" s="18">
        <v>17.027790697674416</v>
      </c>
      <c r="Q793" s="18">
        <v>10.024561744186046</v>
      </c>
      <c r="R793" s="18">
        <v>9.2441860465116293E-2</v>
      </c>
    </row>
    <row r="794" spans="1:19" ht="13.8">
      <c r="A794" s="8">
        <v>42382</v>
      </c>
      <c r="B794" s="9">
        <v>0.49053240740740739</v>
      </c>
      <c r="C794" s="18">
        <v>2</v>
      </c>
      <c r="D794" s="18">
        <v>1585</v>
      </c>
      <c r="E794" s="18">
        <v>29</v>
      </c>
      <c r="F794" s="18">
        <v>130</v>
      </c>
      <c r="G794" s="17">
        <f t="shared" si="12"/>
        <v>0.37037037037037035</v>
      </c>
      <c r="H794" s="18">
        <v>1.51</v>
      </c>
      <c r="I794" s="18">
        <v>7.6090000000000005E-2</v>
      </c>
      <c r="J794" s="18">
        <v>6.9800000000000001E-3</v>
      </c>
      <c r="K794" s="18">
        <v>1.098E-2</v>
      </c>
      <c r="L794" s="18">
        <v>4.7523400000000002</v>
      </c>
      <c r="M794" s="18">
        <v>0.06</v>
      </c>
      <c r="N794" s="18">
        <v>0.1602425165562914</v>
      </c>
      <c r="O794" s="18">
        <v>14.699602649006623</v>
      </c>
      <c r="P794" s="18">
        <v>23.123443708609273</v>
      </c>
      <c r="Q794" s="18">
        <v>10.008239205298015</v>
      </c>
      <c r="R794" s="18">
        <v>0.12635761589403974</v>
      </c>
      <c r="S794" s="2"/>
    </row>
    <row r="795" spans="1:19" ht="13.8">
      <c r="A795" s="8">
        <v>42383</v>
      </c>
      <c r="B795" s="9">
        <v>0.49054398148148143</v>
      </c>
      <c r="C795" s="18">
        <v>2</v>
      </c>
      <c r="D795" s="18">
        <v>1668</v>
      </c>
      <c r="E795" s="18">
        <v>29</v>
      </c>
      <c r="F795" s="18">
        <v>133</v>
      </c>
      <c r="G795" s="17">
        <f t="shared" si="12"/>
        <v>0.40740740740740738</v>
      </c>
      <c r="H795" s="18">
        <v>1.28</v>
      </c>
      <c r="I795" s="18">
        <v>6.8440000000000001E-2</v>
      </c>
      <c r="J795" s="18">
        <v>7.5500000000000003E-3</v>
      </c>
      <c r="K795" s="18">
        <v>1.108E-2</v>
      </c>
      <c r="L795" s="18">
        <v>4.0102000000000002</v>
      </c>
      <c r="M795" s="18">
        <v>7.0000000000000007E-2</v>
      </c>
      <c r="N795" s="18">
        <v>0.17003062499999999</v>
      </c>
      <c r="O795" s="18">
        <v>18.757031250000001</v>
      </c>
      <c r="P795" s="18">
        <v>27.526875</v>
      </c>
      <c r="Q795" s="18">
        <v>9.9628406250000001</v>
      </c>
      <c r="R795" s="18">
        <v>0.17390625000000001</v>
      </c>
      <c r="S795" s="2"/>
    </row>
    <row r="796" spans="1:19" s="2" customFormat="1" ht="13.8">
      <c r="A796" s="8">
        <v>42384</v>
      </c>
      <c r="B796" s="9">
        <v>0.49055555555555558</v>
      </c>
      <c r="C796" s="18">
        <v>2</v>
      </c>
      <c r="D796" s="18">
        <v>1701</v>
      </c>
      <c r="E796" s="18">
        <v>29</v>
      </c>
      <c r="F796" s="18">
        <v>134</v>
      </c>
      <c r="G796" s="17">
        <f t="shared" si="12"/>
        <v>0.41975308641975306</v>
      </c>
      <c r="H796" s="18">
        <v>1.24</v>
      </c>
      <c r="I796" s="18">
        <v>5.6529999999999997E-2</v>
      </c>
      <c r="J796" s="18">
        <v>7.4000000000000003E-3</v>
      </c>
      <c r="K796" s="18">
        <v>1.047E-2</v>
      </c>
      <c r="L796" s="18">
        <v>3.8768500000000001</v>
      </c>
      <c r="M796" s="18">
        <v>7.0000000000000007E-2</v>
      </c>
      <c r="N796" s="18">
        <v>0.14497209677419354</v>
      </c>
      <c r="O796" s="18">
        <v>18.977419354838709</v>
      </c>
      <c r="P796" s="18">
        <v>26.850483870967743</v>
      </c>
      <c r="Q796" s="18">
        <v>9.9422443548387101</v>
      </c>
      <c r="R796" s="18">
        <v>0.17951612903225808</v>
      </c>
    </row>
    <row r="797" spans="1:19" s="2" customFormat="1" ht="13.8">
      <c r="A797" s="8">
        <v>42385</v>
      </c>
      <c r="B797" s="9">
        <v>0.49056712962962962</v>
      </c>
      <c r="C797" s="18">
        <v>2</v>
      </c>
      <c r="D797" s="18">
        <v>1701</v>
      </c>
      <c r="E797" s="18">
        <v>29</v>
      </c>
      <c r="F797" s="18">
        <v>135</v>
      </c>
      <c r="G797" s="17">
        <f t="shared" si="12"/>
        <v>0.43209876543209874</v>
      </c>
      <c r="H797" s="18">
        <v>1.22</v>
      </c>
      <c r="I797" s="18">
        <v>4.854E-2</v>
      </c>
      <c r="J797" s="18">
        <v>7.4400000000000004E-3</v>
      </c>
      <c r="K797" s="18">
        <v>9.5899999999999996E-3</v>
      </c>
      <c r="L797" s="18">
        <v>3.8231099999999998</v>
      </c>
      <c r="M797" s="18">
        <v>7.0000000000000007E-2</v>
      </c>
      <c r="N797" s="18">
        <v>0.12652229508196722</v>
      </c>
      <c r="O797" s="18">
        <v>19.392786885245904</v>
      </c>
      <c r="P797" s="18">
        <v>24.996885245901638</v>
      </c>
      <c r="Q797" s="18">
        <v>9.9651555737704918</v>
      </c>
      <c r="R797" s="18">
        <v>0.18245901639344264</v>
      </c>
    </row>
    <row r="798" spans="1:19" ht="13.8">
      <c r="A798" s="8">
        <v>42386</v>
      </c>
      <c r="B798" s="9">
        <v>0.49057870370370371</v>
      </c>
      <c r="C798" s="18">
        <v>2</v>
      </c>
      <c r="D798" s="18">
        <v>1765</v>
      </c>
      <c r="E798" s="18">
        <v>29</v>
      </c>
      <c r="F798" s="18">
        <v>164</v>
      </c>
      <c r="G798" s="17">
        <f t="shared" si="12"/>
        <v>0.79012345679012341</v>
      </c>
      <c r="H798" s="18">
        <v>1.59</v>
      </c>
      <c r="I798" s="18">
        <v>5.2670000000000002E-2</v>
      </c>
      <c r="J798" s="18">
        <v>9.2499999999999995E-3</v>
      </c>
      <c r="K798" s="18">
        <v>1.193E-2</v>
      </c>
      <c r="L798" s="18">
        <v>4.9859200000000001</v>
      </c>
      <c r="M798" s="18">
        <v>0.09</v>
      </c>
      <c r="N798" s="18">
        <v>0.10534</v>
      </c>
      <c r="O798" s="18">
        <v>18.5</v>
      </c>
      <c r="P798" s="18">
        <v>23.86</v>
      </c>
      <c r="Q798" s="18">
        <v>9.9718400000000003</v>
      </c>
      <c r="R798" s="18">
        <v>0.18</v>
      </c>
    </row>
    <row r="799" spans="1:19" s="2" customFormat="1" ht="13.8">
      <c r="A799" s="6">
        <v>42387</v>
      </c>
      <c r="B799" s="7">
        <v>0.49059027777777775</v>
      </c>
      <c r="C799" s="28">
        <v>2</v>
      </c>
      <c r="D799" s="17">
        <v>1920</v>
      </c>
      <c r="E799" s="17">
        <v>28</v>
      </c>
      <c r="F799" s="17">
        <v>167</v>
      </c>
      <c r="G799" s="17">
        <f t="shared" si="12"/>
        <v>0.8271604938271605</v>
      </c>
      <c r="H799" s="17">
        <v>2.25</v>
      </c>
      <c r="I799" s="17">
        <v>5.108E-2</v>
      </c>
      <c r="J799" s="17">
        <v>9.4900000000000002E-3</v>
      </c>
      <c r="K799" s="17">
        <v>1.1259999999999999E-2</v>
      </c>
      <c r="L799" s="17">
        <v>7.0788099999999998</v>
      </c>
      <c r="M799" s="17">
        <v>0.09</v>
      </c>
      <c r="N799" s="17">
        <v>7.2193066666666666E-2</v>
      </c>
      <c r="O799" s="17">
        <v>13.412533333333334</v>
      </c>
      <c r="P799" s="17">
        <v>15.914133333333332</v>
      </c>
      <c r="Q799" s="17">
        <v>10.004718133333334</v>
      </c>
      <c r="R799" s="17">
        <v>0.12720000000000001</v>
      </c>
      <c r="S799" s="1"/>
    </row>
    <row r="800" spans="1:19" ht="13.8">
      <c r="A800" s="8">
        <v>42388</v>
      </c>
      <c r="B800" s="9">
        <v>0.49060185185185184</v>
      </c>
      <c r="C800" s="18">
        <v>2</v>
      </c>
      <c r="D800" s="18">
        <v>1920</v>
      </c>
      <c r="E800" s="18">
        <v>28</v>
      </c>
      <c r="F800" s="18">
        <v>167</v>
      </c>
      <c r="G800" s="17">
        <f t="shared" si="12"/>
        <v>0.8271604938271605</v>
      </c>
      <c r="H800" s="18">
        <v>2.4500000000000002</v>
      </c>
      <c r="I800" s="18">
        <v>5.3859999999999998E-2</v>
      </c>
      <c r="J800" s="18">
        <v>9.7199999999999995E-3</v>
      </c>
      <c r="K800" s="18">
        <v>1.153E-2</v>
      </c>
      <c r="L800" s="18">
        <v>7.6968800000000002</v>
      </c>
      <c r="M800" s="18">
        <v>0.09</v>
      </c>
      <c r="N800" s="18">
        <v>6.9908081632653052E-2</v>
      </c>
      <c r="O800" s="18">
        <v>12.61616326530612</v>
      </c>
      <c r="P800" s="18">
        <v>14.9654693877551</v>
      </c>
      <c r="Q800" s="18">
        <v>9.9902360816326539</v>
      </c>
      <c r="R800" s="18">
        <v>0.11681632653061225</v>
      </c>
      <c r="S800" s="2"/>
    </row>
    <row r="801" spans="1:19" ht="13.8">
      <c r="A801" s="6">
        <v>42389</v>
      </c>
      <c r="B801" s="7">
        <v>0.49061342592592588</v>
      </c>
      <c r="C801" s="28">
        <v>2</v>
      </c>
      <c r="D801" s="17">
        <v>2240</v>
      </c>
      <c r="E801" s="17">
        <v>28</v>
      </c>
      <c r="F801" s="17">
        <v>161</v>
      </c>
      <c r="G801" s="17">
        <f t="shared" si="12"/>
        <v>0.75308641975308643</v>
      </c>
      <c r="H801" s="17">
        <v>2.65</v>
      </c>
      <c r="I801" s="17">
        <v>5.9830000000000001E-2</v>
      </c>
      <c r="J801" s="17">
        <v>1.1509999999999999E-2</v>
      </c>
      <c r="K801" s="17">
        <v>1.426E-2</v>
      </c>
      <c r="L801" s="17">
        <v>8.3181700000000003</v>
      </c>
      <c r="M801" s="17">
        <v>0.11</v>
      </c>
      <c r="N801" s="17">
        <v>7.1796000000000013E-2</v>
      </c>
      <c r="O801" s="17">
        <v>13.811999999999999</v>
      </c>
      <c r="P801" s="17">
        <v>17.112000000000002</v>
      </c>
      <c r="Q801" s="17">
        <v>9.9818040000000021</v>
      </c>
      <c r="R801" s="17">
        <v>0.13200000000000001</v>
      </c>
      <c r="S801" s="2"/>
    </row>
    <row r="802" spans="1:19" ht="13.8">
      <c r="A802" s="8">
        <v>42390</v>
      </c>
      <c r="B802" s="9">
        <v>0.49062499999999998</v>
      </c>
      <c r="C802" s="18">
        <v>2</v>
      </c>
      <c r="D802" s="18">
        <v>2303</v>
      </c>
      <c r="E802" s="18">
        <v>28</v>
      </c>
      <c r="F802" s="18">
        <v>136</v>
      </c>
      <c r="G802" s="17">
        <f t="shared" si="12"/>
        <v>0.44444444444444442</v>
      </c>
      <c r="H802" s="18">
        <v>2.02</v>
      </c>
      <c r="I802" s="18">
        <v>4.5749999999999999E-2</v>
      </c>
      <c r="J802" s="18">
        <v>1.01E-2</v>
      </c>
      <c r="K802" s="18">
        <v>1.323E-2</v>
      </c>
      <c r="L802" s="18">
        <v>6.3555200000000003</v>
      </c>
      <c r="M802" s="18">
        <v>0.1</v>
      </c>
      <c r="N802" s="18">
        <v>7.2022277227722767E-2</v>
      </c>
      <c r="O802" s="18">
        <v>15.9</v>
      </c>
      <c r="P802" s="18">
        <v>20.82742574257426</v>
      </c>
      <c r="Q802" s="18">
        <v>10.005224554455445</v>
      </c>
      <c r="R802" s="18">
        <v>0.15742574257425745</v>
      </c>
      <c r="S802" s="2"/>
    </row>
    <row r="803" spans="1:19" s="2" customFormat="1" ht="13.8">
      <c r="A803" s="8">
        <v>42391</v>
      </c>
      <c r="B803" s="9">
        <v>0.49063657407407407</v>
      </c>
      <c r="C803" s="18">
        <v>2</v>
      </c>
      <c r="D803" s="18">
        <v>2251</v>
      </c>
      <c r="E803" s="18">
        <v>28</v>
      </c>
      <c r="F803" s="18">
        <v>136</v>
      </c>
      <c r="G803" s="17">
        <f t="shared" si="12"/>
        <v>0.44444444444444442</v>
      </c>
      <c r="H803" s="18">
        <v>1.49</v>
      </c>
      <c r="I803" s="18">
        <v>4.0509999999999997E-2</v>
      </c>
      <c r="J803" s="18">
        <v>1.038E-2</v>
      </c>
      <c r="K803" s="18">
        <v>1.306E-2</v>
      </c>
      <c r="L803" s="18">
        <v>4.6703099999999997</v>
      </c>
      <c r="M803" s="18">
        <v>0.1</v>
      </c>
      <c r="N803" s="18">
        <v>8.6457583892617443E-2</v>
      </c>
      <c r="O803" s="18">
        <v>22.153288590604028</v>
      </c>
      <c r="P803" s="18">
        <v>27.873020134228188</v>
      </c>
      <c r="Q803" s="18">
        <v>9.9675072483221481</v>
      </c>
      <c r="R803" s="18">
        <v>0.21342281879194636</v>
      </c>
    </row>
    <row r="804" spans="1:19" ht="13.8">
      <c r="A804" s="8">
        <v>42392</v>
      </c>
      <c r="B804" s="9">
        <v>0.49064814814814817</v>
      </c>
      <c r="C804" s="18">
        <v>2</v>
      </c>
      <c r="D804" s="18">
        <v>1466</v>
      </c>
      <c r="E804" s="18">
        <v>27</v>
      </c>
      <c r="F804" s="18">
        <v>106</v>
      </c>
      <c r="G804" s="17">
        <f t="shared" si="12"/>
        <v>7.407407407407407E-2</v>
      </c>
      <c r="H804" s="18">
        <v>0.63</v>
      </c>
      <c r="I804" s="18">
        <v>1.8800000000000001E-2</v>
      </c>
      <c r="J804" s="18">
        <v>5.0200000000000002E-3</v>
      </c>
      <c r="K804" s="18">
        <v>6.0499999999999998E-3</v>
      </c>
      <c r="L804" s="18">
        <v>1.96732</v>
      </c>
      <c r="M804" s="18">
        <v>0.05</v>
      </c>
      <c r="N804" s="18">
        <v>9.4895238095238102E-2</v>
      </c>
      <c r="O804" s="18">
        <v>25.339047619047619</v>
      </c>
      <c r="P804" s="18">
        <v>30.538095238095238</v>
      </c>
      <c r="Q804" s="18">
        <v>9.9302819047619053</v>
      </c>
      <c r="R804" s="18">
        <v>0.25238095238095243</v>
      </c>
      <c r="S804" s="2"/>
    </row>
    <row r="805" spans="1:19" ht="13.8">
      <c r="A805" s="8">
        <v>42393</v>
      </c>
      <c r="B805" s="9">
        <v>0.49065972222222221</v>
      </c>
      <c r="C805" s="18">
        <v>2</v>
      </c>
      <c r="D805" s="18">
        <v>883</v>
      </c>
      <c r="E805" s="18">
        <v>27</v>
      </c>
      <c r="F805" s="18">
        <v>105</v>
      </c>
      <c r="G805" s="17">
        <f t="shared" si="12"/>
        <v>6.1728395061728392E-2</v>
      </c>
      <c r="H805" s="18">
        <v>0.53</v>
      </c>
      <c r="I805" s="18">
        <v>1.316E-2</v>
      </c>
      <c r="J805" s="18">
        <v>2.65E-3</v>
      </c>
      <c r="K805" s="18">
        <v>3.14E-3</v>
      </c>
      <c r="L805" s="18">
        <v>1.6624300000000001</v>
      </c>
      <c r="M805" s="18">
        <v>0.02</v>
      </c>
      <c r="N805" s="18">
        <v>7.8959999999999989E-2</v>
      </c>
      <c r="O805" s="18">
        <v>15.9</v>
      </c>
      <c r="P805" s="18">
        <v>18.84</v>
      </c>
      <c r="Q805" s="18">
        <v>9.9745800000000013</v>
      </c>
      <c r="R805" s="18">
        <v>0.12</v>
      </c>
      <c r="S805" s="2"/>
    </row>
    <row r="806" spans="1:19" s="2" customFormat="1" ht="13.8">
      <c r="A806" s="8">
        <v>42394</v>
      </c>
      <c r="B806" s="9">
        <v>0.4906712962962963</v>
      </c>
      <c r="C806" s="18">
        <v>2</v>
      </c>
      <c r="D806" s="18">
        <v>883</v>
      </c>
      <c r="E806" s="18">
        <v>27</v>
      </c>
      <c r="F806" s="18">
        <v>106</v>
      </c>
      <c r="G806" s="17">
        <f t="shared" si="12"/>
        <v>7.407407407407407E-2</v>
      </c>
      <c r="H806" s="18">
        <v>0.68</v>
      </c>
      <c r="I806" s="18">
        <v>2.2249999999999999E-2</v>
      </c>
      <c r="J806" s="18">
        <v>2.5799999999999998E-3</v>
      </c>
      <c r="K806" s="18">
        <v>2.9199999999999999E-3</v>
      </c>
      <c r="L806" s="18">
        <v>2.1467299999999998</v>
      </c>
      <c r="M806" s="18">
        <v>0.02</v>
      </c>
      <c r="N806" s="18">
        <v>0.10405147058823529</v>
      </c>
      <c r="O806" s="18">
        <v>12.065294117647058</v>
      </c>
      <c r="P806" s="18">
        <v>13.655294117647056</v>
      </c>
      <c r="Q806" s="18">
        <v>10.039119705882351</v>
      </c>
      <c r="R806" s="18">
        <v>9.3529411764705875E-2</v>
      </c>
    </row>
    <row r="807" spans="1:19" ht="13.8">
      <c r="A807" s="8">
        <v>42395</v>
      </c>
      <c r="B807" s="9">
        <v>0.49068287037037034</v>
      </c>
      <c r="C807" s="18">
        <v>2</v>
      </c>
      <c r="D807" s="18">
        <v>788</v>
      </c>
      <c r="E807" s="18">
        <v>27</v>
      </c>
      <c r="F807" s="18">
        <v>112</v>
      </c>
      <c r="G807" s="17">
        <f t="shared" si="12"/>
        <v>0.14814814814814814</v>
      </c>
      <c r="H807" s="18">
        <v>0.76</v>
      </c>
      <c r="I807" s="18">
        <v>2.7199999999999998E-2</v>
      </c>
      <c r="J807" s="18">
        <v>2.47E-3</v>
      </c>
      <c r="K807" s="18">
        <v>2.9299999999999999E-3</v>
      </c>
      <c r="L807" s="18">
        <v>2.3931399999999998</v>
      </c>
      <c r="M807" s="18">
        <v>0.02</v>
      </c>
      <c r="N807" s="18">
        <v>0.11381052631578947</v>
      </c>
      <c r="O807" s="18">
        <v>10.335000000000001</v>
      </c>
      <c r="P807" s="18">
        <v>12.259736842105262</v>
      </c>
      <c r="Q807" s="18">
        <v>10.013401578947368</v>
      </c>
      <c r="R807" s="18">
        <v>8.3684210526315791E-2</v>
      </c>
      <c r="S807" s="2"/>
    </row>
    <row r="808" spans="1:19" ht="13.8">
      <c r="A808" s="8">
        <v>42396</v>
      </c>
      <c r="B808" s="9">
        <v>0.49069444444444449</v>
      </c>
      <c r="C808" s="18">
        <v>2</v>
      </c>
      <c r="D808" s="18">
        <v>797</v>
      </c>
      <c r="E808" s="18">
        <v>27</v>
      </c>
      <c r="F808" s="18">
        <v>110</v>
      </c>
      <c r="G808" s="17">
        <f t="shared" si="12"/>
        <v>0.12345679012345678</v>
      </c>
      <c r="H808" s="18">
        <v>0.75</v>
      </c>
      <c r="I808" s="18">
        <v>3.0429999999999999E-2</v>
      </c>
      <c r="J808" s="18">
        <v>2.6199999999999999E-3</v>
      </c>
      <c r="K808" s="18">
        <v>3.2399999999999998E-3</v>
      </c>
      <c r="L808" s="18">
        <v>2.3614299999999999</v>
      </c>
      <c r="M808" s="18">
        <v>0.02</v>
      </c>
      <c r="N808" s="18">
        <v>0.1290232</v>
      </c>
      <c r="O808" s="18">
        <v>11.1088</v>
      </c>
      <c r="P808" s="18">
        <v>13.737599999999999</v>
      </c>
      <c r="Q808" s="18">
        <v>10.012463200000001</v>
      </c>
      <c r="R808" s="18">
        <v>8.48E-2</v>
      </c>
      <c r="S808" s="2"/>
    </row>
    <row r="809" spans="1:19" ht="13.8">
      <c r="A809" s="8">
        <v>42397</v>
      </c>
      <c r="B809" s="9">
        <v>0.49070601851851853</v>
      </c>
      <c r="C809" s="18">
        <v>2</v>
      </c>
      <c r="D809" s="18">
        <v>1029</v>
      </c>
      <c r="E809" s="18">
        <v>27</v>
      </c>
      <c r="F809" s="18">
        <v>108</v>
      </c>
      <c r="G809" s="17">
        <f t="shared" si="12"/>
        <v>9.8765432098765427E-2</v>
      </c>
      <c r="H809" s="18">
        <v>0.99</v>
      </c>
      <c r="I809" s="18">
        <v>3.8260000000000002E-2</v>
      </c>
      <c r="J809" s="18">
        <v>3.2200000000000002E-3</v>
      </c>
      <c r="K809" s="18">
        <v>4.2199999999999998E-3</v>
      </c>
      <c r="L809" s="18">
        <v>3.12113</v>
      </c>
      <c r="M809" s="18">
        <v>0.03</v>
      </c>
      <c r="N809" s="18">
        <v>0.1228957575757576</v>
      </c>
      <c r="O809" s="18">
        <v>10.343030303030304</v>
      </c>
      <c r="P809" s="18">
        <v>13.555151515151515</v>
      </c>
      <c r="Q809" s="18">
        <v>10.025447878787878</v>
      </c>
      <c r="R809" s="18">
        <v>9.636363636363636E-2</v>
      </c>
      <c r="S809" s="2"/>
    </row>
    <row r="810" spans="1:19" ht="13.8">
      <c r="A810" s="8">
        <v>42398</v>
      </c>
      <c r="B810" s="9">
        <v>0.49071759259259262</v>
      </c>
      <c r="C810" s="18">
        <v>2</v>
      </c>
      <c r="D810" s="18">
        <v>846</v>
      </c>
      <c r="E810" s="18">
        <v>27</v>
      </c>
      <c r="F810" s="18">
        <v>107</v>
      </c>
      <c r="G810" s="17">
        <f t="shared" si="12"/>
        <v>8.6419753086419748E-2</v>
      </c>
      <c r="H810" s="18">
        <v>0.89</v>
      </c>
      <c r="I810" s="18">
        <v>3.2550000000000003E-2</v>
      </c>
      <c r="J810" s="18">
        <v>2.49E-3</v>
      </c>
      <c r="K810" s="18">
        <v>3.32E-3</v>
      </c>
      <c r="L810" s="18">
        <v>2.7886700000000002</v>
      </c>
      <c r="M810" s="18">
        <v>0.02</v>
      </c>
      <c r="N810" s="18">
        <v>0.11630224719101126</v>
      </c>
      <c r="O810" s="18">
        <v>8.8968539325842695</v>
      </c>
      <c r="P810" s="18">
        <v>11.86247191011236</v>
      </c>
      <c r="Q810" s="18">
        <v>9.9640119101123616</v>
      </c>
      <c r="R810" s="18">
        <v>7.146067415730338E-2</v>
      </c>
      <c r="S810" s="2"/>
    </row>
    <row r="811" spans="1:19" ht="13.8">
      <c r="A811" s="8">
        <v>42399</v>
      </c>
      <c r="B811" s="9">
        <v>0.49072916666666666</v>
      </c>
      <c r="C811" s="18">
        <v>2</v>
      </c>
      <c r="D811" s="18">
        <v>771</v>
      </c>
      <c r="E811" s="18">
        <v>27</v>
      </c>
      <c r="F811" s="18">
        <v>106</v>
      </c>
      <c r="G811" s="17">
        <f t="shared" si="12"/>
        <v>7.407407407407407E-2</v>
      </c>
      <c r="H811" s="18">
        <v>0.86</v>
      </c>
      <c r="I811" s="18">
        <v>3.1130000000000001E-2</v>
      </c>
      <c r="J811" s="18">
        <v>2.2699999999999999E-3</v>
      </c>
      <c r="K811" s="18">
        <v>2.9099999999999998E-3</v>
      </c>
      <c r="L811" s="18">
        <v>2.7053799999999999</v>
      </c>
      <c r="M811" s="18">
        <v>0.02</v>
      </c>
      <c r="N811" s="18">
        <v>0.11510860465116281</v>
      </c>
      <c r="O811" s="18">
        <v>8.3937209302325577</v>
      </c>
      <c r="P811" s="18">
        <v>10.760232558139535</v>
      </c>
      <c r="Q811" s="18">
        <v>10.003614418604652</v>
      </c>
      <c r="R811" s="18">
        <v>7.3953488372093035E-2</v>
      </c>
      <c r="S811" s="2"/>
    </row>
    <row r="812" spans="1:19" ht="13.8">
      <c r="A812" s="8">
        <v>42400</v>
      </c>
      <c r="B812" s="9">
        <v>0.49074074074074076</v>
      </c>
      <c r="C812" s="18">
        <v>2</v>
      </c>
      <c r="D812" s="18">
        <v>771</v>
      </c>
      <c r="E812" s="18">
        <v>27</v>
      </c>
      <c r="F812" s="18">
        <v>106</v>
      </c>
      <c r="G812" s="17">
        <f t="shared" si="12"/>
        <v>7.407407407407407E-2</v>
      </c>
      <c r="H812" s="18">
        <v>0.79</v>
      </c>
      <c r="I812" s="18">
        <v>3.5839999999999997E-2</v>
      </c>
      <c r="J812" s="18">
        <v>2.5300000000000001E-3</v>
      </c>
      <c r="K812" s="18">
        <v>3.29E-3</v>
      </c>
      <c r="L812" s="18">
        <v>2.47519</v>
      </c>
      <c r="M812" s="18">
        <v>0.03</v>
      </c>
      <c r="N812" s="18">
        <v>0.14426734177215189</v>
      </c>
      <c r="O812" s="18">
        <v>10.184050632911394</v>
      </c>
      <c r="P812" s="18">
        <v>13.243291139240505</v>
      </c>
      <c r="Q812" s="18">
        <v>9.9634230379746835</v>
      </c>
      <c r="R812" s="18">
        <v>0.12075949367088606</v>
      </c>
      <c r="S812" s="2"/>
    </row>
    <row r="813" spans="1:19" ht="13.8">
      <c r="A813" s="8">
        <v>42401</v>
      </c>
      <c r="B813" s="9">
        <v>0.49075231481481479</v>
      </c>
      <c r="C813" s="18">
        <v>2</v>
      </c>
      <c r="D813" s="18">
        <v>772</v>
      </c>
      <c r="E813" s="18">
        <v>27</v>
      </c>
      <c r="F813" s="18">
        <v>119</v>
      </c>
      <c r="G813" s="17">
        <f t="shared" si="12"/>
        <v>0.23456790123456789</v>
      </c>
      <c r="H813" s="18">
        <v>0.85</v>
      </c>
      <c r="I813" s="18">
        <v>3.7879999999999997E-2</v>
      </c>
      <c r="J813" s="18">
        <v>2.7899999999999999E-3</v>
      </c>
      <c r="K813" s="18">
        <v>3.8500000000000001E-3</v>
      </c>
      <c r="L813" s="18">
        <v>2.6876600000000002</v>
      </c>
      <c r="M813" s="18">
        <v>0.03</v>
      </c>
      <c r="N813" s="18">
        <v>0.14171576470588235</v>
      </c>
      <c r="O813" s="18">
        <v>10.437882352941177</v>
      </c>
      <c r="P813" s="18">
        <v>14.403529411764707</v>
      </c>
      <c r="Q813" s="18">
        <v>10.055010352941178</v>
      </c>
      <c r="R813" s="18">
        <v>0.11223529411764706</v>
      </c>
      <c r="S813" s="2"/>
    </row>
    <row r="814" spans="1:19" s="2" customFormat="1" ht="13.8">
      <c r="A814" s="8">
        <v>42402</v>
      </c>
      <c r="B814" s="9">
        <v>0.49076388888888894</v>
      </c>
      <c r="C814" s="18">
        <v>2</v>
      </c>
      <c r="D814" s="18">
        <v>858</v>
      </c>
      <c r="E814" s="18">
        <v>28</v>
      </c>
      <c r="F814" s="18">
        <v>119</v>
      </c>
      <c r="G814" s="17">
        <f t="shared" si="12"/>
        <v>0.23456790123456789</v>
      </c>
      <c r="H814" s="18">
        <v>1.03</v>
      </c>
      <c r="I814" s="18">
        <v>3.6260000000000001E-2</v>
      </c>
      <c r="J814" s="18">
        <v>2.7699999999999999E-3</v>
      </c>
      <c r="K814" s="18">
        <v>3.96E-3</v>
      </c>
      <c r="L814" s="18">
        <v>3.2315700000000001</v>
      </c>
      <c r="M814" s="18">
        <v>0.03</v>
      </c>
      <c r="N814" s="18">
        <v>0.1119483495145631</v>
      </c>
      <c r="O814" s="18">
        <v>8.5520388349514569</v>
      </c>
      <c r="P814" s="18">
        <v>12.226019417475728</v>
      </c>
      <c r="Q814" s="18">
        <v>9.9770801941747589</v>
      </c>
      <c r="R814" s="18">
        <v>9.2621359223300961E-2</v>
      </c>
    </row>
    <row r="815" spans="1:19" ht="13.8">
      <c r="A815" s="8">
        <v>42403</v>
      </c>
      <c r="B815" s="9">
        <v>0.49077546296296298</v>
      </c>
      <c r="C815" s="18">
        <v>2</v>
      </c>
      <c r="D815" s="18">
        <v>1272</v>
      </c>
      <c r="E815" s="18">
        <v>28</v>
      </c>
      <c r="F815" s="18">
        <v>130</v>
      </c>
      <c r="G815" s="17">
        <f t="shared" si="12"/>
        <v>0.37037037037037035</v>
      </c>
      <c r="H815" s="18">
        <v>1.72</v>
      </c>
      <c r="I815" s="18">
        <v>6.2050000000000001E-2</v>
      </c>
      <c r="J815" s="18">
        <v>4.7800000000000004E-3</v>
      </c>
      <c r="K815" s="18">
        <v>6.7299999999999999E-3</v>
      </c>
      <c r="L815" s="18">
        <v>5.4098300000000004</v>
      </c>
      <c r="M815" s="18">
        <v>0.05</v>
      </c>
      <c r="N815" s="18">
        <v>0.11472034883720932</v>
      </c>
      <c r="O815" s="18">
        <v>8.8374418604651179</v>
      </c>
      <c r="P815" s="18">
        <v>12.44267441860465</v>
      </c>
      <c r="Q815" s="18">
        <v>10.001895000000001</v>
      </c>
      <c r="R815" s="18">
        <v>9.2441860465116293E-2</v>
      </c>
      <c r="S815" s="2"/>
    </row>
    <row r="816" spans="1:19" s="2" customFormat="1" ht="13.8">
      <c r="A816" s="8">
        <v>42404</v>
      </c>
      <c r="B816" s="9">
        <v>0.49078703703703702</v>
      </c>
      <c r="C816" s="18">
        <v>2</v>
      </c>
      <c r="D816" s="18">
        <v>1272</v>
      </c>
      <c r="E816" s="18">
        <v>28</v>
      </c>
      <c r="F816" s="18">
        <v>148</v>
      </c>
      <c r="G816" s="17">
        <f t="shared" si="12"/>
        <v>0.59259259259259256</v>
      </c>
      <c r="H816" s="18">
        <v>1.96</v>
      </c>
      <c r="I816" s="18">
        <v>6.9930000000000006E-2</v>
      </c>
      <c r="J816" s="18">
        <v>5.5999999999999999E-3</v>
      </c>
      <c r="K816" s="18">
        <v>7.8799999999999999E-3</v>
      </c>
      <c r="L816" s="18">
        <v>6.1836500000000001</v>
      </c>
      <c r="M816" s="18">
        <v>0.06</v>
      </c>
      <c r="N816" s="18">
        <v>0.11345785714285717</v>
      </c>
      <c r="O816" s="18">
        <v>9.0857142857142854</v>
      </c>
      <c r="P816" s="18">
        <v>12.784897959183674</v>
      </c>
      <c r="Q816" s="18">
        <v>10.032656632653062</v>
      </c>
      <c r="R816" s="18">
        <v>9.7346938775510206E-2</v>
      </c>
    </row>
    <row r="817" spans="1:19" s="2" customFormat="1" ht="13.8">
      <c r="A817" s="8">
        <v>42405</v>
      </c>
      <c r="B817" s="9">
        <v>0.49079861111111112</v>
      </c>
      <c r="C817" s="18">
        <v>2</v>
      </c>
      <c r="D817" s="18">
        <v>1338</v>
      </c>
      <c r="E817" s="18">
        <v>28</v>
      </c>
      <c r="F817" s="18">
        <v>142</v>
      </c>
      <c r="G817" s="17">
        <f t="shared" si="12"/>
        <v>0.51851851851851849</v>
      </c>
      <c r="H817" s="18">
        <v>1.97</v>
      </c>
      <c r="I817" s="18">
        <v>6.4070000000000002E-2</v>
      </c>
      <c r="J817" s="18">
        <v>5.5300000000000002E-3</v>
      </c>
      <c r="K817" s="18">
        <v>7.4799999999999997E-3</v>
      </c>
      <c r="L817" s="18">
        <v>6.2087700000000003</v>
      </c>
      <c r="M817" s="18">
        <v>0.06</v>
      </c>
      <c r="N817" s="18">
        <v>0.10342263959390864</v>
      </c>
      <c r="O817" s="18">
        <v>8.926598984771573</v>
      </c>
      <c r="P817" s="18">
        <v>12.074314720812183</v>
      </c>
      <c r="Q817" s="18">
        <v>10.022278477157361</v>
      </c>
      <c r="R817" s="18">
        <v>9.6852791878172584E-2</v>
      </c>
      <c r="S817" s="1"/>
    </row>
    <row r="818" spans="1:19" ht="13.8">
      <c r="A818" s="8">
        <v>42406</v>
      </c>
      <c r="B818" s="9">
        <v>0.49081018518518515</v>
      </c>
      <c r="C818" s="18">
        <v>2</v>
      </c>
      <c r="D818" s="18">
        <v>1501</v>
      </c>
      <c r="E818" s="18">
        <v>28</v>
      </c>
      <c r="F818" s="18">
        <v>116</v>
      </c>
      <c r="G818" s="17">
        <f t="shared" si="12"/>
        <v>0.19753086419753085</v>
      </c>
      <c r="H818" s="18">
        <v>1.81</v>
      </c>
      <c r="I818" s="18">
        <v>5.7149999999999999E-2</v>
      </c>
      <c r="J818" s="18">
        <v>5.1799999999999997E-3</v>
      </c>
      <c r="K818" s="18">
        <v>6.6299999999999996E-3</v>
      </c>
      <c r="L818" s="18">
        <v>5.69238</v>
      </c>
      <c r="M818" s="18">
        <v>0.05</v>
      </c>
      <c r="N818" s="18">
        <v>0.10040718232044199</v>
      </c>
      <c r="O818" s="18">
        <v>9.1007734806629834</v>
      </c>
      <c r="P818" s="18">
        <v>11.648287292817677</v>
      </c>
      <c r="Q818" s="18">
        <v>10.000977016574586</v>
      </c>
      <c r="R818" s="18">
        <v>8.7845303867403329E-2</v>
      </c>
      <c r="S818" s="2"/>
    </row>
    <row r="819" spans="1:19" ht="13.8">
      <c r="A819" s="5">
        <v>42407</v>
      </c>
      <c r="B819" s="4">
        <v>0.49082175925925925</v>
      </c>
      <c r="C819" s="29">
        <v>2</v>
      </c>
      <c r="D819" s="17">
        <v>1452</v>
      </c>
      <c r="E819" s="17">
        <v>28</v>
      </c>
      <c r="F819" s="17">
        <v>116</v>
      </c>
      <c r="G819" s="17">
        <f t="shared" si="12"/>
        <v>0.19753086419753085</v>
      </c>
      <c r="H819" s="30">
        <v>1.7</v>
      </c>
      <c r="I819" s="17">
        <v>5.8529999999999999E-2</v>
      </c>
      <c r="J819" s="17">
        <v>5.1500000000000001E-3</v>
      </c>
      <c r="K819" s="17">
        <v>6.4799999999999996E-3</v>
      </c>
      <c r="L819" s="17">
        <v>5.3436500000000002</v>
      </c>
      <c r="M819" s="17">
        <v>0.05</v>
      </c>
      <c r="N819" s="17">
        <v>0.1094855294117647</v>
      </c>
      <c r="O819" s="17">
        <v>9.6335294117647052</v>
      </c>
      <c r="P819" s="17">
        <v>12.121411764705881</v>
      </c>
      <c r="Q819" s="17">
        <v>9.9957688235294135</v>
      </c>
      <c r="R819" s="17">
        <v>9.3529411764705903E-2</v>
      </c>
      <c r="S819" s="2"/>
    </row>
    <row r="820" spans="1:19" ht="13.8">
      <c r="A820" s="8">
        <v>42408</v>
      </c>
      <c r="B820" s="9">
        <v>0.49083333333333329</v>
      </c>
      <c r="C820" s="18">
        <v>2</v>
      </c>
      <c r="D820" s="18">
        <v>890</v>
      </c>
      <c r="E820" s="18">
        <v>28</v>
      </c>
      <c r="F820" s="18">
        <v>138</v>
      </c>
      <c r="G820" s="17">
        <f t="shared" si="12"/>
        <v>0.46913580246913578</v>
      </c>
      <c r="H820" s="18">
        <v>1.39</v>
      </c>
      <c r="I820" s="18">
        <v>3.9780000000000003E-2</v>
      </c>
      <c r="J820" s="18">
        <v>3.4399999999999999E-3</v>
      </c>
      <c r="K820" s="18">
        <v>4.9699999999999996E-3</v>
      </c>
      <c r="L820" s="18">
        <v>4.38842</v>
      </c>
      <c r="M820" s="18">
        <v>0.03</v>
      </c>
      <c r="N820" s="18">
        <v>9.1007482014388505E-2</v>
      </c>
      <c r="O820" s="18">
        <v>7.869928057553957</v>
      </c>
      <c r="P820" s="18">
        <v>11.370215827338129</v>
      </c>
      <c r="Q820" s="18">
        <v>10.039694676258994</v>
      </c>
      <c r="R820" s="18">
        <v>6.8633093525179864E-2</v>
      </c>
      <c r="S820" s="2"/>
    </row>
    <row r="821" spans="1:19" ht="13.8">
      <c r="A821" s="8">
        <v>42409</v>
      </c>
      <c r="B821" s="9">
        <v>0.49084490740740744</v>
      </c>
      <c r="C821" s="18">
        <v>2</v>
      </c>
      <c r="D821" s="18">
        <v>890</v>
      </c>
      <c r="E821" s="18">
        <v>28</v>
      </c>
      <c r="F821" s="18">
        <v>176</v>
      </c>
      <c r="G821" s="17">
        <f t="shared" si="12"/>
        <v>0.93827160493827155</v>
      </c>
      <c r="H821" s="18">
        <v>2.0099999999999998</v>
      </c>
      <c r="I821" s="18">
        <v>5.6840000000000002E-2</v>
      </c>
      <c r="J821" s="18">
        <v>4.4400000000000004E-3</v>
      </c>
      <c r="K821" s="18">
        <v>7.5700000000000003E-3</v>
      </c>
      <c r="L821" s="18">
        <v>6.35175</v>
      </c>
      <c r="M821" s="18">
        <v>0.04</v>
      </c>
      <c r="N821" s="18">
        <v>8.9925970149253742E-2</v>
      </c>
      <c r="O821" s="18">
        <v>7.0244776119402994</v>
      </c>
      <c r="P821" s="18">
        <v>11.976417910447763</v>
      </c>
      <c r="Q821" s="18">
        <v>10.049037313432837</v>
      </c>
      <c r="R821" s="18">
        <v>6.3283582089552246E-2</v>
      </c>
      <c r="S821" s="2"/>
    </row>
    <row r="822" spans="1:19" ht="13.8">
      <c r="A822" s="8">
        <v>42410</v>
      </c>
      <c r="B822" s="9">
        <v>0.49085648148148148</v>
      </c>
      <c r="C822" s="18">
        <v>2</v>
      </c>
      <c r="D822" s="18">
        <v>1152</v>
      </c>
      <c r="E822" s="18">
        <v>28</v>
      </c>
      <c r="F822" s="18">
        <v>165</v>
      </c>
      <c r="G822" s="17">
        <f t="shared" si="12"/>
        <v>0.80246913580246915</v>
      </c>
      <c r="H822" s="18">
        <v>2.33</v>
      </c>
      <c r="I822" s="18">
        <v>8.5559999999999997E-2</v>
      </c>
      <c r="J822" s="18">
        <v>6.4099999999999999E-3</v>
      </c>
      <c r="K822" s="18">
        <v>1.125E-2</v>
      </c>
      <c r="L822" s="18">
        <v>7.3413300000000001</v>
      </c>
      <c r="M822" s="18">
        <v>0.06</v>
      </c>
      <c r="N822" s="18">
        <v>0.11677287553648069</v>
      </c>
      <c r="O822" s="18">
        <v>8.7484120171673823</v>
      </c>
      <c r="P822" s="18">
        <v>15.354077253218883</v>
      </c>
      <c r="Q822" s="18">
        <v>10.019497596566524</v>
      </c>
      <c r="R822" s="18">
        <v>8.1888412017167372E-2</v>
      </c>
      <c r="S822" s="2"/>
    </row>
    <row r="823" spans="1:19" ht="13.8">
      <c r="A823" s="8">
        <v>42411</v>
      </c>
      <c r="B823" s="9">
        <v>0.49086805555555557</v>
      </c>
      <c r="C823" s="18">
        <v>2</v>
      </c>
      <c r="D823" s="18">
        <v>2281</v>
      </c>
      <c r="E823" s="18">
        <v>29</v>
      </c>
      <c r="F823" s="18">
        <v>168</v>
      </c>
      <c r="G823" s="17">
        <f t="shared" si="12"/>
        <v>0.83950617283950613</v>
      </c>
      <c r="H823" s="18">
        <v>3.92</v>
      </c>
      <c r="I823" s="18">
        <v>0.16052</v>
      </c>
      <c r="J823" s="18">
        <v>1.41E-2</v>
      </c>
      <c r="K823" s="18">
        <v>2.4740000000000002E-2</v>
      </c>
      <c r="L823" s="18">
        <v>12.33567</v>
      </c>
      <c r="M823" s="18">
        <v>0.13</v>
      </c>
      <c r="N823" s="18">
        <v>0.13021775510204084</v>
      </c>
      <c r="O823" s="18">
        <v>11.43826530612245</v>
      </c>
      <c r="P823" s="18">
        <v>20.069693877551021</v>
      </c>
      <c r="Q823" s="18">
        <v>10.006997602040817</v>
      </c>
      <c r="R823" s="18">
        <v>0.1054591836734694</v>
      </c>
    </row>
    <row r="824" spans="1:19" s="2" customFormat="1" ht="13.8">
      <c r="A824" s="8">
        <v>42412</v>
      </c>
      <c r="B824" s="9">
        <v>0.49087962962962961</v>
      </c>
      <c r="C824" s="18">
        <v>2</v>
      </c>
      <c r="D824" s="18">
        <v>2296</v>
      </c>
      <c r="E824" s="18">
        <v>29</v>
      </c>
      <c r="F824" s="18">
        <v>172</v>
      </c>
      <c r="G824" s="17">
        <f t="shared" si="12"/>
        <v>0.88888888888888884</v>
      </c>
      <c r="H824" s="18">
        <v>3.61</v>
      </c>
      <c r="I824" s="18">
        <v>0.11212999999999999</v>
      </c>
      <c r="J824" s="18">
        <v>1.3480000000000001E-2</v>
      </c>
      <c r="K824" s="18">
        <v>2.3650000000000001E-2</v>
      </c>
      <c r="L824" s="18">
        <v>11.359170000000001</v>
      </c>
      <c r="M824" s="18">
        <v>0.13</v>
      </c>
      <c r="N824" s="18">
        <v>9.8773795013850418E-2</v>
      </c>
      <c r="O824" s="18">
        <v>11.874349030470913</v>
      </c>
      <c r="P824" s="18">
        <v>20.832963988919669</v>
      </c>
      <c r="Q824" s="18">
        <v>10.006138670360111</v>
      </c>
      <c r="R824" s="18">
        <v>0.11451523545706373</v>
      </c>
      <c r="S824" s="1"/>
    </row>
    <row r="825" spans="1:19" ht="13.8">
      <c r="A825" s="6">
        <v>42413</v>
      </c>
      <c r="B825" s="7">
        <v>0.4908912037037037</v>
      </c>
      <c r="C825" s="28">
        <v>2</v>
      </c>
      <c r="D825" s="17">
        <v>2279</v>
      </c>
      <c r="E825" s="17">
        <v>28</v>
      </c>
      <c r="F825" s="17">
        <v>173</v>
      </c>
      <c r="G825" s="17">
        <f t="shared" si="12"/>
        <v>0.90123456790123457</v>
      </c>
      <c r="H825" s="17">
        <v>3.48</v>
      </c>
      <c r="I825" s="17">
        <v>8.2379999999999995E-2</v>
      </c>
      <c r="J825" s="17">
        <v>1.264E-2</v>
      </c>
      <c r="K825" s="17">
        <v>2.2519999999999998E-2</v>
      </c>
      <c r="L825" s="17">
        <v>10.940799999999999</v>
      </c>
      <c r="M825" s="17">
        <v>0.12</v>
      </c>
      <c r="N825" s="17">
        <v>7.5278275862068963E-2</v>
      </c>
      <c r="O825" s="17">
        <v>11.550344827586207</v>
      </c>
      <c r="P825" s="17">
        <v>20.578620689655171</v>
      </c>
      <c r="Q825" s="17">
        <v>9.9976275862068977</v>
      </c>
      <c r="R825" s="17">
        <v>0.10965517241379311</v>
      </c>
      <c r="S825" s="2"/>
    </row>
    <row r="826" spans="1:19" ht="13.8">
      <c r="A826" s="8">
        <v>42414</v>
      </c>
      <c r="B826" s="9">
        <v>0.49090277777777774</v>
      </c>
      <c r="C826" s="18">
        <v>2</v>
      </c>
      <c r="D826" s="18">
        <v>2279</v>
      </c>
      <c r="E826" s="18">
        <v>28</v>
      </c>
      <c r="F826" s="18">
        <v>173</v>
      </c>
      <c r="G826" s="17">
        <f t="shared" si="12"/>
        <v>0.90123456790123457</v>
      </c>
      <c r="H826" s="18">
        <v>3.42</v>
      </c>
      <c r="I826" s="18">
        <v>7.2179999999999994E-2</v>
      </c>
      <c r="J826" s="18">
        <v>1.247E-2</v>
      </c>
      <c r="K826" s="18">
        <v>2.0920000000000001E-2</v>
      </c>
      <c r="L826" s="18">
        <v>10.766909999999999</v>
      </c>
      <c r="M826" s="18">
        <v>0.12</v>
      </c>
      <c r="N826" s="18">
        <v>6.7114736842105269E-2</v>
      </c>
      <c r="O826" s="18">
        <v>11.594912280701756</v>
      </c>
      <c r="P826" s="18">
        <v>19.451929824561404</v>
      </c>
      <c r="Q826" s="18">
        <v>10.011337368421051</v>
      </c>
      <c r="R826" s="18">
        <v>0.11157894736842106</v>
      </c>
    </row>
    <row r="827" spans="1:19" ht="13.8">
      <c r="A827" s="8">
        <v>42415</v>
      </c>
      <c r="B827" s="9">
        <v>0.49091435185185189</v>
      </c>
      <c r="C827" s="18">
        <v>2</v>
      </c>
      <c r="D827" s="18">
        <v>2277</v>
      </c>
      <c r="E827" s="18">
        <v>28</v>
      </c>
      <c r="F827" s="18">
        <v>172</v>
      </c>
      <c r="G827" s="17">
        <f t="shared" si="12"/>
        <v>0.88888888888888884</v>
      </c>
      <c r="H827" s="18">
        <v>3.39</v>
      </c>
      <c r="I827" s="18">
        <v>6.787E-2</v>
      </c>
      <c r="J827" s="18">
        <v>1.2109999999999999E-2</v>
      </c>
      <c r="K827" s="18">
        <v>2.0660000000000001E-2</v>
      </c>
      <c r="L827" s="18">
        <v>10.66058</v>
      </c>
      <c r="M827" s="18">
        <v>0.12</v>
      </c>
      <c r="N827" s="18">
        <v>6.3665663716814161E-2</v>
      </c>
      <c r="O827" s="18">
        <v>11.359823008849556</v>
      </c>
      <c r="P827" s="18">
        <v>19.380176991150442</v>
      </c>
      <c r="Q827" s="18">
        <v>10.000190088495573</v>
      </c>
      <c r="R827" s="18">
        <v>0.11256637168141592</v>
      </c>
      <c r="S827" s="2"/>
    </row>
    <row r="828" spans="1:19" ht="13.8">
      <c r="A828" s="8">
        <v>42416</v>
      </c>
      <c r="B828" s="9">
        <v>0.49092592592592593</v>
      </c>
      <c r="C828" s="18">
        <v>2</v>
      </c>
      <c r="D828" s="18">
        <v>2250</v>
      </c>
      <c r="E828" s="18">
        <v>28</v>
      </c>
      <c r="F828" s="18">
        <v>152</v>
      </c>
      <c r="G828" s="17">
        <f t="shared" si="12"/>
        <v>0.64197530864197527</v>
      </c>
      <c r="H828" s="18">
        <v>2.61</v>
      </c>
      <c r="I828" s="18">
        <v>6.0780000000000001E-2</v>
      </c>
      <c r="J828" s="18">
        <v>1.116E-2</v>
      </c>
      <c r="K828" s="18">
        <v>1.8440000000000002E-2</v>
      </c>
      <c r="L828" s="18">
        <v>8.2069799999999997</v>
      </c>
      <c r="M828" s="18">
        <v>0.11</v>
      </c>
      <c r="N828" s="18">
        <v>7.4053793103448284E-2</v>
      </c>
      <c r="O828" s="18">
        <v>13.597241379310345</v>
      </c>
      <c r="P828" s="18">
        <v>22.467126436781612</v>
      </c>
      <c r="Q828" s="18">
        <v>9.9993089655172422</v>
      </c>
      <c r="R828" s="18">
        <v>0.13402298850574712</v>
      </c>
    </row>
    <row r="829" spans="1:19" ht="13.8">
      <c r="A829" s="8">
        <v>42417</v>
      </c>
      <c r="B829" s="9">
        <v>0.49093750000000003</v>
      </c>
      <c r="C829" s="18">
        <v>2</v>
      </c>
      <c r="D829" s="18">
        <v>2250</v>
      </c>
      <c r="E829" s="18">
        <v>28</v>
      </c>
      <c r="F829" s="18">
        <v>152</v>
      </c>
      <c r="G829" s="17">
        <f t="shared" si="12"/>
        <v>0.64197530864197527</v>
      </c>
      <c r="H829" s="18">
        <v>2.65</v>
      </c>
      <c r="I829" s="18">
        <v>5.8209999999999998E-2</v>
      </c>
      <c r="J829" s="18">
        <v>1.0789999999999999E-2</v>
      </c>
      <c r="K829" s="18">
        <v>1.7250000000000001E-2</v>
      </c>
      <c r="L829" s="18">
        <v>8.3422999999999998</v>
      </c>
      <c r="M829" s="18">
        <v>0.1</v>
      </c>
      <c r="N829" s="18">
        <v>6.9851999999999997E-2</v>
      </c>
      <c r="O829" s="18">
        <v>12.947999999999999</v>
      </c>
      <c r="P829" s="18">
        <v>20.7</v>
      </c>
      <c r="Q829" s="18">
        <v>10.010760000000001</v>
      </c>
      <c r="R829" s="18">
        <v>0.12</v>
      </c>
    </row>
    <row r="830" spans="1:19" ht="13.8">
      <c r="A830" s="8">
        <v>42418</v>
      </c>
      <c r="B830" s="9">
        <v>0.49094907407407407</v>
      </c>
      <c r="C830" s="18">
        <v>2</v>
      </c>
      <c r="D830" s="18">
        <v>1518</v>
      </c>
      <c r="E830" s="18">
        <v>28</v>
      </c>
      <c r="F830" s="18">
        <v>109</v>
      </c>
      <c r="G830" s="17">
        <f t="shared" si="12"/>
        <v>0.1111111111111111</v>
      </c>
      <c r="H830" s="18">
        <v>0.98</v>
      </c>
      <c r="I830" s="18">
        <v>3.3009999999999998E-2</v>
      </c>
      <c r="J830" s="18">
        <v>5.5300000000000002E-3</v>
      </c>
      <c r="K830" s="18">
        <v>8.8400000000000006E-3</v>
      </c>
      <c r="L830" s="18">
        <v>3.0554100000000002</v>
      </c>
      <c r="M830" s="18">
        <v>0.05</v>
      </c>
      <c r="N830" s="18">
        <v>0.10711408163265307</v>
      </c>
      <c r="O830" s="18">
        <v>17.944285714285716</v>
      </c>
      <c r="P830" s="18">
        <v>28.684897959183679</v>
      </c>
      <c r="Q830" s="18">
        <v>9.9144936734693889</v>
      </c>
      <c r="R830" s="18">
        <v>0.1622448979591837</v>
      </c>
      <c r="S830" s="2"/>
    </row>
    <row r="831" spans="1:19" ht="13.8">
      <c r="A831" s="8">
        <v>42419</v>
      </c>
      <c r="B831" s="9">
        <v>0.49096064814814816</v>
      </c>
      <c r="C831" s="18">
        <v>2</v>
      </c>
      <c r="D831" s="18">
        <v>1518</v>
      </c>
      <c r="E831" s="18">
        <v>28</v>
      </c>
      <c r="F831" s="18">
        <v>111</v>
      </c>
      <c r="G831" s="17">
        <f t="shared" si="12"/>
        <v>0.13580246913580246</v>
      </c>
      <c r="H831" s="18">
        <v>0.97</v>
      </c>
      <c r="I831" s="18">
        <v>3.3180000000000001E-2</v>
      </c>
      <c r="J831" s="18">
        <v>5.1399999999999996E-3</v>
      </c>
      <c r="K831" s="18">
        <v>7.79E-3</v>
      </c>
      <c r="L831" s="18">
        <v>3.0430000000000001</v>
      </c>
      <c r="M831" s="18">
        <v>0.05</v>
      </c>
      <c r="N831" s="18">
        <v>0.10877567010309279</v>
      </c>
      <c r="O831" s="18">
        <v>16.850721649484534</v>
      </c>
      <c r="P831" s="18">
        <v>25.538350515463918</v>
      </c>
      <c r="Q831" s="18">
        <v>9.9760206185567011</v>
      </c>
      <c r="R831" s="18">
        <v>0.1639175257731959</v>
      </c>
      <c r="S831" s="2"/>
    </row>
    <row r="832" spans="1:19" ht="13.8">
      <c r="A832" s="8">
        <v>42420</v>
      </c>
      <c r="B832" s="9">
        <v>0.4909722222222222</v>
      </c>
      <c r="C832" s="18">
        <v>2</v>
      </c>
      <c r="D832" s="18">
        <v>898</v>
      </c>
      <c r="E832" s="18">
        <v>28</v>
      </c>
      <c r="F832" s="18">
        <v>108</v>
      </c>
      <c r="G832" s="17">
        <f t="shared" si="12"/>
        <v>9.8765432098765427E-2</v>
      </c>
      <c r="H832" s="18">
        <v>0.68</v>
      </c>
      <c r="I832" s="18">
        <v>2.4920000000000001E-2</v>
      </c>
      <c r="J832" s="18">
        <v>2.7299999999999998E-3</v>
      </c>
      <c r="K832" s="18">
        <v>4.0800000000000003E-3</v>
      </c>
      <c r="L832" s="18">
        <v>2.13889</v>
      </c>
      <c r="M832" s="18">
        <v>0.03</v>
      </c>
      <c r="N832" s="18">
        <v>0.11653764705882354</v>
      </c>
      <c r="O832" s="18">
        <v>12.766764705882352</v>
      </c>
      <c r="P832" s="18">
        <v>19.079999999999998</v>
      </c>
      <c r="Q832" s="18">
        <v>10.002456176470588</v>
      </c>
      <c r="R832" s="18">
        <v>0.14029411764705882</v>
      </c>
    </row>
    <row r="833" spans="1:19" s="2" customFormat="1" ht="13.8">
      <c r="A833" s="8">
        <v>42421</v>
      </c>
      <c r="B833" s="9">
        <v>0.49098379629629635</v>
      </c>
      <c r="C833" s="18">
        <v>2</v>
      </c>
      <c r="D833" s="18">
        <v>989</v>
      </c>
      <c r="E833" s="18">
        <v>28</v>
      </c>
      <c r="F833" s="18">
        <v>106</v>
      </c>
      <c r="G833" s="17">
        <f t="shared" si="12"/>
        <v>7.407407407407407E-2</v>
      </c>
      <c r="H833" s="18">
        <v>0.76</v>
      </c>
      <c r="I833" s="18">
        <v>3.4689999999999999E-2</v>
      </c>
      <c r="J833" s="18">
        <v>3.1099999999999999E-3</v>
      </c>
      <c r="K833" s="18">
        <v>4.64E-3</v>
      </c>
      <c r="L833" s="18">
        <v>2.3959600000000001</v>
      </c>
      <c r="M833" s="18">
        <v>0.03</v>
      </c>
      <c r="N833" s="18">
        <v>0.14515026315789473</v>
      </c>
      <c r="O833" s="18">
        <v>13.012894736842105</v>
      </c>
      <c r="P833" s="18">
        <v>19.414736842105263</v>
      </c>
      <c r="Q833" s="18">
        <v>10.02520105263158</v>
      </c>
      <c r="R833" s="18">
        <v>0.12552631578947368</v>
      </c>
    </row>
    <row r="834" spans="1:19" ht="13.8">
      <c r="A834" s="6">
        <v>42422</v>
      </c>
      <c r="B834" s="7">
        <v>0.49099537037037039</v>
      </c>
      <c r="C834" s="28">
        <v>2</v>
      </c>
      <c r="D834" s="17">
        <v>769</v>
      </c>
      <c r="E834" s="17">
        <v>28</v>
      </c>
      <c r="F834" s="17">
        <v>106</v>
      </c>
      <c r="G834" s="17">
        <f t="shared" si="12"/>
        <v>7.407407407407407E-2</v>
      </c>
      <c r="H834" s="17">
        <v>0.68</v>
      </c>
      <c r="I834" s="17">
        <v>2.4930000000000001E-2</v>
      </c>
      <c r="J834" s="17">
        <v>2.2499999999999998E-3</v>
      </c>
      <c r="K834" s="17">
        <v>3.1099999999999999E-3</v>
      </c>
      <c r="L834" s="17">
        <v>2.1321300000000001</v>
      </c>
      <c r="M834" s="17">
        <v>0.02</v>
      </c>
      <c r="N834" s="17">
        <v>0.11658441176470589</v>
      </c>
      <c r="O834" s="17">
        <v>10.522058823529409</v>
      </c>
      <c r="P834" s="17">
        <v>14.543823529411762</v>
      </c>
      <c r="Q834" s="17">
        <v>9.9708432352941188</v>
      </c>
      <c r="R834" s="17">
        <v>9.3529411764705875E-2</v>
      </c>
      <c r="S834" s="2"/>
    </row>
    <row r="835" spans="1:19" s="2" customFormat="1" ht="13.8">
      <c r="A835" s="8">
        <v>42423</v>
      </c>
      <c r="B835" s="9">
        <v>0.49100694444444443</v>
      </c>
      <c r="C835" s="18">
        <v>2</v>
      </c>
      <c r="D835" s="18">
        <v>769</v>
      </c>
      <c r="E835" s="18">
        <v>28</v>
      </c>
      <c r="F835" s="18">
        <v>107</v>
      </c>
      <c r="G835" s="17">
        <f t="shared" si="12"/>
        <v>8.6419753086419748E-2</v>
      </c>
      <c r="H835" s="18">
        <v>0.74</v>
      </c>
      <c r="I835" s="18">
        <v>2.8719999999999999E-2</v>
      </c>
      <c r="J835" s="18">
        <v>2.2799999999999999E-3</v>
      </c>
      <c r="K835" s="18">
        <v>3.2100000000000002E-3</v>
      </c>
      <c r="L835" s="18">
        <v>2.3147000000000002</v>
      </c>
      <c r="M835" s="18">
        <v>0.02</v>
      </c>
      <c r="N835" s="18">
        <v>0.12341837837837838</v>
      </c>
      <c r="O835" s="18">
        <v>9.7978378378378377</v>
      </c>
      <c r="P835" s="18">
        <v>13.794324324324325</v>
      </c>
      <c r="Q835" s="18">
        <v>9.9469540540540553</v>
      </c>
      <c r="R835" s="18">
        <v>8.5945945945945956E-2</v>
      </c>
    </row>
    <row r="836" spans="1:19" ht="13.8">
      <c r="A836" s="6">
        <v>42424</v>
      </c>
      <c r="B836" s="7">
        <v>0.49101851851851852</v>
      </c>
      <c r="C836" s="28">
        <v>2</v>
      </c>
      <c r="D836" s="17">
        <v>782</v>
      </c>
      <c r="E836" s="17">
        <v>28</v>
      </c>
      <c r="F836" s="17">
        <v>111</v>
      </c>
      <c r="G836" s="17">
        <f t="shared" si="12"/>
        <v>0.13580246913580246</v>
      </c>
      <c r="H836" s="17">
        <v>0.73580852764254545</v>
      </c>
      <c r="I836" s="17">
        <v>3.457997324632682E-2</v>
      </c>
      <c r="J836" s="17">
        <v>2.6280290731566865E-3</v>
      </c>
      <c r="K836" s="17">
        <v>3.7077619481745497E-3</v>
      </c>
      <c r="L836" s="17">
        <v>2.3171474944251278</v>
      </c>
      <c r="M836" s="17">
        <v>0.03</v>
      </c>
      <c r="N836" s="17">
        <v>0.14944691559315521</v>
      </c>
      <c r="O836" s="17">
        <v>11.357754278023458</v>
      </c>
      <c r="P836" s="17">
        <v>16.024118438761779</v>
      </c>
      <c r="Q836" s="17">
        <v>10.014193578158046</v>
      </c>
      <c r="R836" s="17">
        <v>0.12965329486687488</v>
      </c>
      <c r="S836" s="2"/>
    </row>
    <row r="837" spans="1:19" ht="13.8">
      <c r="A837" s="8">
        <v>42425</v>
      </c>
      <c r="B837" s="9">
        <v>0.49103009259259256</v>
      </c>
      <c r="C837" s="18">
        <v>2</v>
      </c>
      <c r="D837" s="18">
        <v>883</v>
      </c>
      <c r="E837" s="18">
        <v>28</v>
      </c>
      <c r="F837" s="18">
        <v>109</v>
      </c>
      <c r="G837" s="17">
        <f t="shared" ref="G837:G900" si="13">(F837-$F$2257)/($F$2256-$F$2257)</f>
        <v>0.1111111111111111</v>
      </c>
      <c r="H837" s="18">
        <v>0.70772545090286254</v>
      </c>
      <c r="I837" s="18">
        <v>3.7688135919082967E-2</v>
      </c>
      <c r="J837" s="18">
        <v>3.6236791554497168E-3</v>
      </c>
      <c r="K837" s="18">
        <v>3.9326750524260497E-3</v>
      </c>
      <c r="L837" s="18">
        <v>2.2247704582295933</v>
      </c>
      <c r="M837" s="18">
        <v>0.03</v>
      </c>
      <c r="N837" s="18">
        <v>0.16934288864388089</v>
      </c>
      <c r="O837" s="18">
        <v>16.28216097023153</v>
      </c>
      <c r="P837" s="18">
        <v>17.670562293274529</v>
      </c>
      <c r="Q837" s="18">
        <v>9.9964895259095901</v>
      </c>
      <c r="R837" s="18">
        <v>0.13479803485701397</v>
      </c>
      <c r="S837" s="2"/>
    </row>
    <row r="838" spans="1:19">
      <c r="A838" s="5">
        <v>42426</v>
      </c>
      <c r="B838" s="4">
        <v>0.49104166666666665</v>
      </c>
      <c r="C838" s="29">
        <v>2</v>
      </c>
      <c r="D838" s="17">
        <v>1081</v>
      </c>
      <c r="E838" s="17">
        <v>29</v>
      </c>
      <c r="F838" s="17">
        <v>107</v>
      </c>
      <c r="G838" s="17">
        <f t="shared" si="13"/>
        <v>8.6419753086419748E-2</v>
      </c>
      <c r="H838" s="30">
        <v>0.7649988683583453</v>
      </c>
      <c r="I838" s="17">
        <v>4.1229572010531908E-2</v>
      </c>
      <c r="J838" s="17">
        <v>4.2172180171999073E-3</v>
      </c>
      <c r="K838" s="17">
        <v>4.5768257551006743E-3</v>
      </c>
      <c r="L838" s="17">
        <v>2.4033783816367946</v>
      </c>
      <c r="M838" s="17">
        <v>0.04</v>
      </c>
      <c r="N838" s="17">
        <v>0.1713859254129983</v>
      </c>
      <c r="O838" s="17">
        <v>17.530422395884855</v>
      </c>
      <c r="P838" s="17">
        <v>19.02526461568899</v>
      </c>
      <c r="Q838" s="17">
        <v>9.9905288356909683</v>
      </c>
      <c r="R838" s="17">
        <v>0.16627475576920231</v>
      </c>
    </row>
    <row r="839" spans="1:19" ht="13.8">
      <c r="A839" s="6">
        <v>42427</v>
      </c>
      <c r="B839" s="7">
        <v>0.49105324074074069</v>
      </c>
      <c r="C839" s="28">
        <v>2</v>
      </c>
      <c r="D839" s="17">
        <v>921</v>
      </c>
      <c r="E839" s="17">
        <v>29</v>
      </c>
      <c r="F839" s="17">
        <v>104</v>
      </c>
      <c r="G839" s="17">
        <f t="shared" si="13"/>
        <v>4.9382716049382713E-2</v>
      </c>
      <c r="H839" s="17">
        <v>0.61211722474029884</v>
      </c>
      <c r="I839" s="17">
        <v>3.1773254945085622E-2</v>
      </c>
      <c r="J839" s="17">
        <v>3.3413721912359065E-3</v>
      </c>
      <c r="K839" s="17">
        <v>3.6262954013412934E-3</v>
      </c>
      <c r="L839" s="17">
        <v>1.9232316682113646</v>
      </c>
      <c r="M839" s="17">
        <v>0.03</v>
      </c>
      <c r="N839" s="17">
        <v>0.1650647076109315</v>
      </c>
      <c r="O839" s="17">
        <v>17.358707023214809</v>
      </c>
      <c r="P839" s="17">
        <v>18.838906846899789</v>
      </c>
      <c r="Q839" s="17">
        <v>9.9913488098736387</v>
      </c>
      <c r="R839" s="17">
        <v>0.15585250037764428</v>
      </c>
      <c r="S839" s="2"/>
    </row>
    <row r="840" spans="1:19">
      <c r="A840" s="6">
        <v>42428</v>
      </c>
      <c r="B840" s="7">
        <v>0.49106481481481484</v>
      </c>
      <c r="C840" s="28">
        <v>2</v>
      </c>
      <c r="D840" s="17">
        <v>921</v>
      </c>
      <c r="E840" s="17">
        <v>29</v>
      </c>
      <c r="F840" s="17">
        <v>104</v>
      </c>
      <c r="G840" s="17">
        <f t="shared" si="13"/>
        <v>4.9382716049382713E-2</v>
      </c>
      <c r="H840" s="17">
        <v>0.61472886484420752</v>
      </c>
      <c r="I840" s="17">
        <v>3.4465055420174778E-2</v>
      </c>
      <c r="J840" s="17">
        <v>3.2636952373600353E-3</v>
      </c>
      <c r="K840" s="17">
        <v>3.3395951266009661E-3</v>
      </c>
      <c r="L840" s="17">
        <v>1.9321943232477021</v>
      </c>
      <c r="M840" s="17">
        <v>0.03</v>
      </c>
      <c r="N840" s="17">
        <v>0.17828815678588927</v>
      </c>
      <c r="O840" s="17">
        <v>16.883135717785397</v>
      </c>
      <c r="P840" s="17">
        <v>17.275766780989709</v>
      </c>
      <c r="Q840" s="17">
        <v>9.9952650661440483</v>
      </c>
      <c r="R840" s="17">
        <v>0.15519037002464084</v>
      </c>
    </row>
    <row r="841" spans="1:19" ht="13.8">
      <c r="A841" s="8">
        <v>42429</v>
      </c>
      <c r="B841" s="9">
        <v>0.49107638888888888</v>
      </c>
      <c r="C841" s="18">
        <v>2</v>
      </c>
      <c r="D841" s="18">
        <v>840</v>
      </c>
      <c r="E841" s="18">
        <v>29</v>
      </c>
      <c r="F841" s="18">
        <v>111</v>
      </c>
      <c r="G841" s="17">
        <f t="shared" si="13"/>
        <v>0.13580246913580246</v>
      </c>
      <c r="H841" s="18">
        <v>0.61866828788723549</v>
      </c>
      <c r="I841" s="18">
        <v>3.4009391871308449E-2</v>
      </c>
      <c r="J841" s="18">
        <v>3.0927244458451796E-3</v>
      </c>
      <c r="K841" s="18">
        <v>3.2577261604661944E-3</v>
      </c>
      <c r="L841" s="18">
        <v>1.9453279072498135</v>
      </c>
      <c r="M841" s="18">
        <v>0.03</v>
      </c>
      <c r="N841" s="18">
        <v>0.17481074796979626</v>
      </c>
      <c r="O841" s="18">
        <v>15.896828608063824</v>
      </c>
      <c r="P841" s="18">
        <v>16.744949422994726</v>
      </c>
      <c r="Q841" s="18">
        <v>9.9991269411597106</v>
      </c>
      <c r="R841" s="18">
        <v>0.15420218211893952</v>
      </c>
    </row>
    <row r="842" spans="1:19" ht="13.8">
      <c r="A842" s="8">
        <v>42430</v>
      </c>
      <c r="B842" s="9">
        <v>0.49108796296296298</v>
      </c>
      <c r="C842" s="18">
        <v>2</v>
      </c>
      <c r="D842" s="18">
        <v>808</v>
      </c>
      <c r="E842" s="18">
        <v>29</v>
      </c>
      <c r="F842" s="18">
        <v>119</v>
      </c>
      <c r="G842" s="17">
        <f t="shared" si="13"/>
        <v>0.23456790123456789</v>
      </c>
      <c r="H842" s="18">
        <v>0.70641840230712627</v>
      </c>
      <c r="I842" s="18">
        <v>3.4826554601728663E-2</v>
      </c>
      <c r="J842" s="18">
        <v>3.0262633790479466E-3</v>
      </c>
      <c r="K842" s="18">
        <v>2.9857425867985381E-3</v>
      </c>
      <c r="L842" s="18">
        <v>2.2239516925096541</v>
      </c>
      <c r="M842" s="18">
        <v>0.03</v>
      </c>
      <c r="N842" s="18">
        <v>0.15677457335737352</v>
      </c>
      <c r="O842" s="18">
        <v>13.622971193760746</v>
      </c>
      <c r="P842" s="18">
        <v>13.440563545641329</v>
      </c>
      <c r="Q842" s="18">
        <v>10.011299760996272</v>
      </c>
      <c r="R842" s="18">
        <v>0.13504744452923154</v>
      </c>
      <c r="S842" s="2"/>
    </row>
    <row r="843" spans="1:19" ht="13.8">
      <c r="A843" s="8">
        <v>42431</v>
      </c>
      <c r="B843" s="9">
        <v>0.49109953703703701</v>
      </c>
      <c r="C843" s="18">
        <v>2</v>
      </c>
      <c r="D843" s="18">
        <v>1254</v>
      </c>
      <c r="E843" s="18">
        <v>29</v>
      </c>
      <c r="F843" s="18">
        <v>116</v>
      </c>
      <c r="G843" s="17">
        <f t="shared" si="13"/>
        <v>0.19753086419753085</v>
      </c>
      <c r="H843" s="18">
        <v>1.0863411737671462</v>
      </c>
      <c r="I843" s="18">
        <v>5.37621263982501E-2</v>
      </c>
      <c r="J843" s="18">
        <v>4.5429062837135919E-3</v>
      </c>
      <c r="K843" s="18">
        <v>4.1599287190982022E-3</v>
      </c>
      <c r="L843" s="18">
        <v>3.4210461418488554</v>
      </c>
      <c r="M843" s="18">
        <v>0.04</v>
      </c>
      <c r="N843" s="18">
        <v>0.15737557046979869</v>
      </c>
      <c r="O843" s="18">
        <v>13.298255033557046</v>
      </c>
      <c r="P843" s="18">
        <v>12.177181208053691</v>
      </c>
      <c r="Q843" s="18">
        <v>10.014281879194632</v>
      </c>
      <c r="R843" s="18">
        <v>0.11709028716908867</v>
      </c>
      <c r="S843" s="2"/>
    </row>
    <row r="844" spans="1:19" s="2" customFormat="1" ht="13.8">
      <c r="A844" s="8">
        <v>42432</v>
      </c>
      <c r="B844" s="9">
        <v>0.49111111111111111</v>
      </c>
      <c r="C844" s="18">
        <v>2</v>
      </c>
      <c r="D844" s="18">
        <v>1239</v>
      </c>
      <c r="E844" s="18">
        <v>30</v>
      </c>
      <c r="F844" s="18">
        <v>109</v>
      </c>
      <c r="G844" s="17">
        <f t="shared" si="13"/>
        <v>0.1111111111111111</v>
      </c>
      <c r="H844" s="18">
        <v>0.96533309196753969</v>
      </c>
      <c r="I844" s="18">
        <v>4.7328857707897229E-2</v>
      </c>
      <c r="J844" s="18">
        <v>4.3097417911499292E-3</v>
      </c>
      <c r="K844" s="18">
        <v>3.9464205355006611E-3</v>
      </c>
      <c r="L844" s="18">
        <v>3.0387438123355097</v>
      </c>
      <c r="M844" s="18">
        <v>0.04</v>
      </c>
      <c r="N844" s="18">
        <v>0.15591070974719481</v>
      </c>
      <c r="O844" s="18">
        <v>14.197150196025413</v>
      </c>
      <c r="P844" s="18">
        <v>13.000297417872106</v>
      </c>
      <c r="Q844" s="18">
        <v>10.010229011761526</v>
      </c>
      <c r="R844" s="18">
        <v>0.13176798874753301</v>
      </c>
    </row>
    <row r="845" spans="1:19" ht="13.8">
      <c r="A845" s="8">
        <v>42433</v>
      </c>
      <c r="B845" s="9">
        <v>0.49112268518518515</v>
      </c>
      <c r="C845" s="18">
        <v>2</v>
      </c>
      <c r="D845" s="18">
        <v>1239</v>
      </c>
      <c r="E845" s="18">
        <v>30</v>
      </c>
      <c r="F845" s="18">
        <v>105</v>
      </c>
      <c r="G845" s="17">
        <f t="shared" si="13"/>
        <v>6.1728395061728392E-2</v>
      </c>
      <c r="H845" s="18">
        <v>0.80689283039495241</v>
      </c>
      <c r="I845" s="18">
        <v>4.8721496904492678E-2</v>
      </c>
      <c r="J845" s="18">
        <v>4.2462082624183549E-3</v>
      </c>
      <c r="K845" s="18">
        <v>4.0136702255417298E-3</v>
      </c>
      <c r="L845" s="18">
        <v>2.53689441874717</v>
      </c>
      <c r="M845" s="18">
        <v>0.04</v>
      </c>
      <c r="N845" s="18">
        <v>0.1920135541177761</v>
      </c>
      <c r="O845" s="18">
        <v>16.734492817194869</v>
      </c>
      <c r="P845" s="18">
        <v>15.818050224805349</v>
      </c>
      <c r="Q845" s="18">
        <v>9.9980120627261773</v>
      </c>
      <c r="R845" s="18">
        <v>0.15764175266960673</v>
      </c>
      <c r="S845" s="2"/>
    </row>
    <row r="846" spans="1:19" ht="13.8">
      <c r="A846" s="8">
        <v>42434</v>
      </c>
      <c r="B846" s="9">
        <v>0.4911342592592593</v>
      </c>
      <c r="C846" s="18">
        <v>2</v>
      </c>
      <c r="D846" s="18">
        <v>1057</v>
      </c>
      <c r="E846" s="18">
        <v>30</v>
      </c>
      <c r="F846" s="18">
        <v>105</v>
      </c>
      <c r="G846" s="17">
        <f t="shared" si="13"/>
        <v>6.1728395061728392E-2</v>
      </c>
      <c r="H846" s="18">
        <v>0.69</v>
      </c>
      <c r="I846" s="18">
        <v>3.8550000000000001E-2</v>
      </c>
      <c r="J846" s="18">
        <v>2.8400000000000001E-3</v>
      </c>
      <c r="K846" s="18">
        <v>3.8999999999999998E-3</v>
      </c>
      <c r="L846" s="18">
        <v>2.1751100000000001</v>
      </c>
      <c r="M846" s="18">
        <v>0.03</v>
      </c>
      <c r="N846" s="18">
        <v>0.17766521739130436</v>
      </c>
      <c r="O846" s="18">
        <v>13.088695652173914</v>
      </c>
      <c r="P846" s="18">
        <v>17.973913043478262</v>
      </c>
      <c r="Q846" s="18">
        <v>10.024420000000001</v>
      </c>
      <c r="R846" s="18">
        <v>0.13826086956521741</v>
      </c>
      <c r="S846" s="2"/>
    </row>
    <row r="847" spans="1:19" s="2" customFormat="1" ht="13.8">
      <c r="A847" s="8">
        <v>42435</v>
      </c>
      <c r="B847" s="9">
        <v>0.49114583333333334</v>
      </c>
      <c r="C847" s="18">
        <v>2</v>
      </c>
      <c r="D847" s="18">
        <v>886</v>
      </c>
      <c r="E847" s="18">
        <v>30</v>
      </c>
      <c r="F847" s="18">
        <v>105</v>
      </c>
      <c r="G847" s="17">
        <f t="shared" si="13"/>
        <v>6.1728395061728392E-2</v>
      </c>
      <c r="H847" s="18">
        <v>0.64</v>
      </c>
      <c r="I847" s="18">
        <v>3.2320000000000002E-2</v>
      </c>
      <c r="J847" s="18">
        <v>2.6099999999999999E-3</v>
      </c>
      <c r="K847" s="18">
        <v>2.2599999999999999E-3</v>
      </c>
      <c r="L847" s="18">
        <v>2.0120300000000002</v>
      </c>
      <c r="M847" s="18">
        <v>0.03</v>
      </c>
      <c r="N847" s="18">
        <v>0.16059000000000001</v>
      </c>
      <c r="O847" s="18">
        <v>12.9684375</v>
      </c>
      <c r="P847" s="18">
        <v>11.229374999999999</v>
      </c>
      <c r="Q847" s="18">
        <v>9.9972740625000007</v>
      </c>
      <c r="R847" s="18">
        <v>0.14906249999999999</v>
      </c>
    </row>
    <row r="848" spans="1:19" ht="13.8">
      <c r="A848" s="6">
        <v>42436</v>
      </c>
      <c r="B848" s="7">
        <v>0.49115740740740743</v>
      </c>
      <c r="C848" s="28">
        <v>2</v>
      </c>
      <c r="D848" s="17">
        <v>827</v>
      </c>
      <c r="E848" s="17">
        <v>30</v>
      </c>
      <c r="F848" s="17">
        <v>103</v>
      </c>
      <c r="G848" s="17">
        <f t="shared" si="13"/>
        <v>3.7037037037037035E-2</v>
      </c>
      <c r="H848" s="17">
        <v>0.62</v>
      </c>
      <c r="I848" s="17">
        <v>3.2579999999999998E-2</v>
      </c>
      <c r="J848" s="17">
        <v>2.4599999999999999E-3</v>
      </c>
      <c r="K848" s="17">
        <v>2.14E-3</v>
      </c>
      <c r="L848" s="17">
        <v>1.95438</v>
      </c>
      <c r="M848" s="17">
        <v>0.02</v>
      </c>
      <c r="N848" s="17">
        <v>0.16710387096774193</v>
      </c>
      <c r="O848" s="17">
        <v>12.617419354838709</v>
      </c>
      <c r="P848" s="17">
        <v>10.976129032258065</v>
      </c>
      <c r="Q848" s="17">
        <v>10.02407806451613</v>
      </c>
      <c r="R848" s="17">
        <v>0.10258064516129033</v>
      </c>
      <c r="S848" s="2"/>
    </row>
    <row r="849" spans="1:19" s="2" customFormat="1" ht="13.8">
      <c r="A849" s="5">
        <v>42437</v>
      </c>
      <c r="B849" s="4">
        <v>0.49116898148148147</v>
      </c>
      <c r="C849" s="29">
        <v>2</v>
      </c>
      <c r="D849" s="17">
        <v>835</v>
      </c>
      <c r="E849" s="17">
        <v>30</v>
      </c>
      <c r="F849" s="17">
        <v>104</v>
      </c>
      <c r="G849" s="17">
        <f t="shared" si="13"/>
        <v>4.9382716049382713E-2</v>
      </c>
      <c r="H849" s="30">
        <v>0.62</v>
      </c>
      <c r="I849" s="17">
        <v>3.2849999999999997E-2</v>
      </c>
      <c r="J849" s="17">
        <v>2.5400000000000002E-3</v>
      </c>
      <c r="K849" s="17">
        <v>2.2000000000000001E-3</v>
      </c>
      <c r="L849" s="17">
        <v>1.9536100000000001</v>
      </c>
      <c r="M849" s="17">
        <v>0.02</v>
      </c>
      <c r="N849" s="17">
        <v>0.16848870967741936</v>
      </c>
      <c r="O849" s="17">
        <v>13.027741935483872</v>
      </c>
      <c r="P849" s="17">
        <v>11.283870967741937</v>
      </c>
      <c r="Q849" s="17">
        <v>10.020128709677421</v>
      </c>
      <c r="R849" s="17">
        <v>0.10258064516129033</v>
      </c>
    </row>
    <row r="850" spans="1:19" ht="13.8">
      <c r="A850" s="5">
        <v>42438</v>
      </c>
      <c r="B850" s="4">
        <v>0.49118055555555556</v>
      </c>
      <c r="C850" s="29">
        <v>2</v>
      </c>
      <c r="D850" s="17">
        <v>835</v>
      </c>
      <c r="E850" s="17">
        <v>30</v>
      </c>
      <c r="F850" s="17">
        <v>104</v>
      </c>
      <c r="G850" s="17">
        <f t="shared" si="13"/>
        <v>4.9382716049382713E-2</v>
      </c>
      <c r="H850" s="30">
        <v>0.52</v>
      </c>
      <c r="I850" s="17">
        <v>3.3489999999999999E-2</v>
      </c>
      <c r="J850" s="17">
        <v>2.6700000000000001E-3</v>
      </c>
      <c r="K850" s="17">
        <v>2.32E-3</v>
      </c>
      <c r="L850" s="17">
        <v>1.63809</v>
      </c>
      <c r="M850" s="17">
        <v>0.03</v>
      </c>
      <c r="N850" s="17">
        <v>0.20480423076923077</v>
      </c>
      <c r="O850" s="17">
        <v>16.328076923076924</v>
      </c>
      <c r="P850" s="17">
        <v>14.187692307692307</v>
      </c>
      <c r="Q850" s="17">
        <v>10.017550384615385</v>
      </c>
      <c r="R850" s="17">
        <v>0.18346153846153845</v>
      </c>
      <c r="S850" s="2"/>
    </row>
    <row r="851" spans="1:19" ht="13.8">
      <c r="A851" s="5">
        <v>42439</v>
      </c>
      <c r="B851" s="4">
        <v>0.4911921296296296</v>
      </c>
      <c r="C851" s="29">
        <v>2</v>
      </c>
      <c r="D851" s="17">
        <v>833</v>
      </c>
      <c r="E851" s="17">
        <v>30</v>
      </c>
      <c r="F851" s="17">
        <v>103</v>
      </c>
      <c r="G851" s="17">
        <f t="shared" si="13"/>
        <v>3.7037037037037035E-2</v>
      </c>
      <c r="H851" s="30">
        <v>0.49</v>
      </c>
      <c r="I851" s="17">
        <v>2.903E-2</v>
      </c>
      <c r="J851" s="17">
        <v>2.5600000000000002E-3</v>
      </c>
      <c r="K851" s="17">
        <v>1.9400000000000001E-3</v>
      </c>
      <c r="L851" s="17">
        <v>1.5492900000000001</v>
      </c>
      <c r="M851" s="17">
        <v>0.03</v>
      </c>
      <c r="N851" s="17">
        <v>0.18839877551020409</v>
      </c>
      <c r="O851" s="17">
        <v>16.613877551020408</v>
      </c>
      <c r="P851" s="17">
        <v>12.590204081632653</v>
      </c>
      <c r="Q851" s="17">
        <v>10.054575918367348</v>
      </c>
      <c r="R851" s="17">
        <v>0.19469387755102041</v>
      </c>
      <c r="S851" s="2"/>
    </row>
    <row r="852" spans="1:19">
      <c r="A852" s="6">
        <v>42440</v>
      </c>
      <c r="B852" s="7">
        <v>0.49120370370370375</v>
      </c>
      <c r="C852" s="28">
        <v>2</v>
      </c>
      <c r="D852" s="17">
        <v>825</v>
      </c>
      <c r="E852" s="17">
        <v>31</v>
      </c>
      <c r="F852" s="17">
        <v>104</v>
      </c>
      <c r="G852" s="17">
        <f t="shared" si="13"/>
        <v>4.9382716049382713E-2</v>
      </c>
      <c r="H852" s="17">
        <v>0.5</v>
      </c>
      <c r="I852" s="17">
        <v>2.7619999999999999E-2</v>
      </c>
      <c r="J852" s="17">
        <v>2.5600000000000002E-3</v>
      </c>
      <c r="K852" s="17">
        <v>1.8799999999999999E-3</v>
      </c>
      <c r="L852" s="17">
        <v>1.5575600000000001</v>
      </c>
      <c r="M852" s="17">
        <v>0.02</v>
      </c>
      <c r="N852" s="17">
        <v>0.17566319999999999</v>
      </c>
      <c r="O852" s="17">
        <v>16.281600000000001</v>
      </c>
      <c r="P852" s="17">
        <v>11.956799999999999</v>
      </c>
      <c r="Q852" s="17">
        <v>9.9060816000000003</v>
      </c>
      <c r="R852" s="17">
        <v>0.12720000000000001</v>
      </c>
    </row>
    <row r="853" spans="1:19" s="2" customFormat="1" ht="13.8">
      <c r="A853" s="8">
        <v>42441</v>
      </c>
      <c r="B853" s="9">
        <v>0.49121527777777779</v>
      </c>
      <c r="C853" s="18">
        <v>2</v>
      </c>
      <c r="D853" s="18">
        <v>770</v>
      </c>
      <c r="E853" s="18">
        <v>31</v>
      </c>
      <c r="F853" s="18">
        <v>104</v>
      </c>
      <c r="G853" s="17">
        <f t="shared" si="13"/>
        <v>4.9382716049382713E-2</v>
      </c>
      <c r="H853" s="18">
        <v>0.46</v>
      </c>
      <c r="I853" s="18">
        <v>2.6929999999999999E-2</v>
      </c>
      <c r="J853" s="18">
        <v>2.49E-3</v>
      </c>
      <c r="K853" s="18">
        <v>1.7700000000000001E-3</v>
      </c>
      <c r="L853" s="18">
        <v>1.44876</v>
      </c>
      <c r="M853" s="18">
        <v>0.02</v>
      </c>
      <c r="N853" s="18">
        <v>0.18616826086956523</v>
      </c>
      <c r="O853" s="18">
        <v>17.213478260869564</v>
      </c>
      <c r="P853" s="18">
        <v>12.23608695652174</v>
      </c>
      <c r="Q853" s="18">
        <v>10.015340869565218</v>
      </c>
      <c r="R853" s="18">
        <v>0.13826086956521738</v>
      </c>
    </row>
    <row r="854" spans="1:19" ht="13.8">
      <c r="A854" s="5">
        <v>42442</v>
      </c>
      <c r="B854" s="4">
        <v>0.49122685185185189</v>
      </c>
      <c r="C854" s="29">
        <v>2</v>
      </c>
      <c r="D854" s="17">
        <v>799</v>
      </c>
      <c r="E854" s="17">
        <v>32</v>
      </c>
      <c r="F854" s="17">
        <v>110</v>
      </c>
      <c r="G854" s="17">
        <f t="shared" si="13"/>
        <v>0.12345679012345678</v>
      </c>
      <c r="H854" s="30">
        <v>0.67</v>
      </c>
      <c r="I854" s="17">
        <v>2.6429999999999999E-2</v>
      </c>
      <c r="J854" s="17">
        <v>2.5200000000000001E-3</v>
      </c>
      <c r="K854" s="17">
        <v>1.98E-3</v>
      </c>
      <c r="L854" s="17">
        <v>2.0959500000000002</v>
      </c>
      <c r="M854" s="17">
        <v>0.02</v>
      </c>
      <c r="N854" s="17">
        <v>0.12544388059701492</v>
      </c>
      <c r="O854" s="17">
        <v>11.960597014925373</v>
      </c>
      <c r="P854" s="17">
        <v>9.397611940298507</v>
      </c>
      <c r="Q854" s="17">
        <v>9.9479417910447765</v>
      </c>
      <c r="R854" s="17">
        <v>9.4925373134328361E-2</v>
      </c>
      <c r="S854" s="2"/>
    </row>
    <row r="855" spans="1:19" ht="13.8">
      <c r="A855" s="8">
        <v>42443</v>
      </c>
      <c r="B855" s="9">
        <v>0.49123842592592593</v>
      </c>
      <c r="C855" s="18">
        <v>2</v>
      </c>
      <c r="D855" s="18">
        <v>799</v>
      </c>
      <c r="E855" s="18">
        <v>32</v>
      </c>
      <c r="F855" s="18">
        <v>110</v>
      </c>
      <c r="G855" s="17">
        <f t="shared" si="13"/>
        <v>0.12345679012345678</v>
      </c>
      <c r="H855" s="18">
        <v>0.71</v>
      </c>
      <c r="I855" s="18">
        <v>3.0280000000000001E-2</v>
      </c>
      <c r="J855" s="18">
        <v>2.6099999999999999E-3</v>
      </c>
      <c r="K855" s="18">
        <v>1.8E-3</v>
      </c>
      <c r="L855" s="18">
        <v>2.25075</v>
      </c>
      <c r="M855" s="18">
        <v>0.02</v>
      </c>
      <c r="N855" s="18">
        <v>0.13562028169014087</v>
      </c>
      <c r="O855" s="18">
        <v>11.689859154929577</v>
      </c>
      <c r="P855" s="18">
        <v>8.0619718309859163</v>
      </c>
      <c r="Q855" s="18">
        <v>10.080823943661974</v>
      </c>
      <c r="R855" s="18">
        <v>8.9577464788732408E-2</v>
      </c>
    </row>
    <row r="856" spans="1:19" s="2" customFormat="1" ht="13.8">
      <c r="A856" s="8">
        <v>42444</v>
      </c>
      <c r="B856" s="9">
        <v>0.49125000000000002</v>
      </c>
      <c r="C856" s="18">
        <v>2</v>
      </c>
      <c r="D856" s="18">
        <v>1002</v>
      </c>
      <c r="E856" s="18">
        <v>32</v>
      </c>
      <c r="F856" s="18">
        <v>110</v>
      </c>
      <c r="G856" s="17">
        <f t="shared" si="13"/>
        <v>0.12345679012345678</v>
      </c>
      <c r="H856" s="18">
        <v>0.91</v>
      </c>
      <c r="I856" s="18">
        <v>4.0939999999999997E-2</v>
      </c>
      <c r="J856" s="18">
        <v>3.4499999999999999E-3</v>
      </c>
      <c r="K856" s="18">
        <v>2.7200000000000002E-3</v>
      </c>
      <c r="L856" s="18">
        <v>2.8753799999999998</v>
      </c>
      <c r="M856" s="18">
        <v>0.03</v>
      </c>
      <c r="N856" s="18">
        <v>0.14306505494505495</v>
      </c>
      <c r="O856" s="18">
        <v>12.056043956043956</v>
      </c>
      <c r="P856" s="18">
        <v>9.5050549450549457</v>
      </c>
      <c r="Q856" s="18">
        <v>10.048031208791208</v>
      </c>
      <c r="R856" s="18">
        <v>0.10483516483516483</v>
      </c>
      <c r="S856" s="1"/>
    </row>
    <row r="857" spans="1:19" ht="13.8">
      <c r="A857" s="8">
        <v>42445</v>
      </c>
      <c r="B857" s="9">
        <v>0.49126157407407406</v>
      </c>
      <c r="C857" s="18">
        <v>2</v>
      </c>
      <c r="D857" s="18">
        <v>954</v>
      </c>
      <c r="E857" s="18">
        <v>32</v>
      </c>
      <c r="F857" s="18">
        <v>107</v>
      </c>
      <c r="G857" s="17">
        <f t="shared" si="13"/>
        <v>8.6419753086419748E-2</v>
      </c>
      <c r="H857" s="18">
        <v>0.85</v>
      </c>
      <c r="I857" s="18">
        <v>3.6790000000000003E-2</v>
      </c>
      <c r="J857" s="18">
        <v>3.2000000000000002E-3</v>
      </c>
      <c r="K857" s="18">
        <v>2.5200000000000001E-3</v>
      </c>
      <c r="L857" s="18">
        <v>2.6617799999999998</v>
      </c>
      <c r="M857" s="18">
        <v>0.03</v>
      </c>
      <c r="N857" s="18">
        <v>0.13763788235294119</v>
      </c>
      <c r="O857" s="18">
        <v>11.971764705882354</v>
      </c>
      <c r="P857" s="18">
        <v>9.4277647058823533</v>
      </c>
      <c r="Q857" s="18">
        <v>9.9581887058823533</v>
      </c>
      <c r="R857" s="18">
        <v>0.11223529411764706</v>
      </c>
      <c r="S857" s="2"/>
    </row>
    <row r="858" spans="1:19" s="2" customFormat="1" ht="13.8">
      <c r="A858" s="8">
        <v>42446</v>
      </c>
      <c r="B858" s="9">
        <v>0.4912731481481481</v>
      </c>
      <c r="C858" s="18">
        <v>2</v>
      </c>
      <c r="D858" s="18">
        <v>785</v>
      </c>
      <c r="E858" s="18">
        <v>32</v>
      </c>
      <c r="F858" s="18">
        <v>112</v>
      </c>
      <c r="G858" s="17">
        <f t="shared" si="13"/>
        <v>0.14814814814814814</v>
      </c>
      <c r="H858" s="18">
        <v>0.72</v>
      </c>
      <c r="I858" s="18">
        <v>3.2730000000000002E-2</v>
      </c>
      <c r="J858" s="18">
        <v>2.8E-3</v>
      </c>
      <c r="K858" s="18">
        <v>2.2000000000000001E-3</v>
      </c>
      <c r="L858" s="18">
        <v>2.2647599999999999</v>
      </c>
      <c r="M858" s="18">
        <v>0.02</v>
      </c>
      <c r="N858" s="18">
        <v>0.14455750000000003</v>
      </c>
      <c r="O858" s="18">
        <v>12.366666666666667</v>
      </c>
      <c r="P858" s="18">
        <v>9.7166666666666668</v>
      </c>
      <c r="Q858" s="18">
        <v>10.002690000000001</v>
      </c>
      <c r="R858" s="18">
        <v>8.8333333333333347E-2</v>
      </c>
      <c r="S858" s="1"/>
    </row>
    <row r="859" spans="1:19" s="2" customFormat="1" ht="13.8">
      <c r="A859" s="8">
        <v>42447</v>
      </c>
      <c r="B859" s="9">
        <v>0.49128472222222225</v>
      </c>
      <c r="C859" s="18">
        <v>2</v>
      </c>
      <c r="D859" s="18">
        <v>1095</v>
      </c>
      <c r="E859" s="18">
        <v>32</v>
      </c>
      <c r="F859" s="18">
        <v>107</v>
      </c>
      <c r="G859" s="17">
        <f t="shared" si="13"/>
        <v>8.6419753086419748E-2</v>
      </c>
      <c r="H859" s="18">
        <v>0.98</v>
      </c>
      <c r="I859" s="18">
        <v>3.9350000000000003E-2</v>
      </c>
      <c r="J859" s="18">
        <v>3.5999999999999999E-3</v>
      </c>
      <c r="K859" s="18">
        <v>2.7499999999999998E-3</v>
      </c>
      <c r="L859" s="18">
        <v>3.0935999999999999</v>
      </c>
      <c r="M859" s="18">
        <v>0.03</v>
      </c>
      <c r="N859" s="18">
        <v>0.12768673469387756</v>
      </c>
      <c r="O859" s="18">
        <v>11.681632653061225</v>
      </c>
      <c r="P859" s="18">
        <v>8.9234693877551017</v>
      </c>
      <c r="Q859" s="18">
        <v>10.038416326530612</v>
      </c>
      <c r="R859" s="18">
        <v>9.7346938775510206E-2</v>
      </c>
      <c r="S859" s="1"/>
    </row>
    <row r="860" spans="1:19" ht="13.8">
      <c r="A860" s="6">
        <v>42448</v>
      </c>
      <c r="B860" s="7">
        <v>0.49129629629629629</v>
      </c>
      <c r="C860" s="28">
        <v>2</v>
      </c>
      <c r="D860" s="17">
        <v>1095</v>
      </c>
      <c r="E860" s="17">
        <v>32</v>
      </c>
      <c r="F860" s="17">
        <v>107</v>
      </c>
      <c r="G860" s="17">
        <f t="shared" si="13"/>
        <v>8.6419753086419748E-2</v>
      </c>
      <c r="H860" s="17">
        <v>0.9</v>
      </c>
      <c r="I860" s="17">
        <v>4.6260000000000003E-2</v>
      </c>
      <c r="J860" s="17">
        <v>3.9300000000000003E-3</v>
      </c>
      <c r="K860" s="17">
        <v>3.0000000000000001E-3</v>
      </c>
      <c r="L860" s="17">
        <v>2.8201100000000001</v>
      </c>
      <c r="M860" s="17">
        <v>0.03</v>
      </c>
      <c r="N860" s="17">
        <v>0.16345200000000001</v>
      </c>
      <c r="O860" s="17">
        <v>13.886000000000001</v>
      </c>
      <c r="P860" s="17">
        <v>10.6</v>
      </c>
      <c r="Q860" s="17">
        <v>9.9643886666666681</v>
      </c>
      <c r="R860" s="17">
        <v>0.106</v>
      </c>
      <c r="S860" s="2"/>
    </row>
    <row r="861" spans="1:19" s="2" customFormat="1" ht="13.8">
      <c r="A861" s="5">
        <v>42449</v>
      </c>
      <c r="B861" s="4">
        <v>0.49130787037037038</v>
      </c>
      <c r="C861" s="29">
        <v>2</v>
      </c>
      <c r="D861" s="17">
        <v>1034</v>
      </c>
      <c r="E861" s="17">
        <v>33</v>
      </c>
      <c r="F861" s="17">
        <v>107</v>
      </c>
      <c r="G861" s="17">
        <f t="shared" si="13"/>
        <v>8.6419753086419748E-2</v>
      </c>
      <c r="H861" s="30">
        <v>0.74</v>
      </c>
      <c r="I861" s="17">
        <v>4.4589999999999998E-2</v>
      </c>
      <c r="J861" s="17">
        <v>3.9399999999999999E-3</v>
      </c>
      <c r="K861" s="17">
        <v>3.0200000000000001E-3</v>
      </c>
      <c r="L861" s="17">
        <v>2.31027</v>
      </c>
      <c r="M861" s="17">
        <v>0.03</v>
      </c>
      <c r="N861" s="17">
        <v>0.19161648648648649</v>
      </c>
      <c r="O861" s="17">
        <v>16.931351351351349</v>
      </c>
      <c r="P861" s="17">
        <v>12.977837837837837</v>
      </c>
      <c r="Q861" s="17">
        <v>9.9279170270270285</v>
      </c>
      <c r="R861" s="17">
        <v>0.12891891891891891</v>
      </c>
    </row>
    <row r="862" spans="1:19" s="2" customFormat="1" ht="13.8">
      <c r="A862" s="8">
        <v>42450</v>
      </c>
      <c r="B862" s="9">
        <v>0.49131944444444442</v>
      </c>
      <c r="C862" s="18">
        <v>2</v>
      </c>
      <c r="D862" s="18">
        <v>987</v>
      </c>
      <c r="E862" s="18">
        <v>33</v>
      </c>
      <c r="F862" s="18">
        <v>107</v>
      </c>
      <c r="G862" s="17">
        <f t="shared" si="13"/>
        <v>8.6419753086419748E-2</v>
      </c>
      <c r="H862" s="18">
        <v>0.65</v>
      </c>
      <c r="I862" s="18">
        <v>3.9980000000000002E-2</v>
      </c>
      <c r="J862" s="18">
        <v>3.7299999999999998E-3</v>
      </c>
      <c r="K862" s="18">
        <v>2.7699999999999999E-3</v>
      </c>
      <c r="L862" s="18">
        <v>2.02658</v>
      </c>
      <c r="M862" s="18">
        <v>0.03</v>
      </c>
      <c r="N862" s="18">
        <v>0.19559446153846155</v>
      </c>
      <c r="O862" s="18">
        <v>18.248307692307691</v>
      </c>
      <c r="P862" s="18">
        <v>13.551692307692308</v>
      </c>
      <c r="Q862" s="18">
        <v>9.9146529230769236</v>
      </c>
      <c r="R862" s="18">
        <v>0.14676923076923076</v>
      </c>
    </row>
    <row r="863" spans="1:19">
      <c r="A863" s="6">
        <v>42451</v>
      </c>
      <c r="B863" s="7">
        <v>0.49133101851851851</v>
      </c>
      <c r="C863" s="28">
        <v>2</v>
      </c>
      <c r="D863" s="17">
        <v>919</v>
      </c>
      <c r="E863" s="17">
        <v>33</v>
      </c>
      <c r="F863" s="17">
        <v>104</v>
      </c>
      <c r="G863" s="17">
        <f t="shared" si="13"/>
        <v>4.9382716049382713E-2</v>
      </c>
      <c r="H863" s="17">
        <v>0.59</v>
      </c>
      <c r="I863" s="17">
        <v>3.5450000000000002E-2</v>
      </c>
      <c r="J863" s="17">
        <v>3.2399999999999998E-3</v>
      </c>
      <c r="K863" s="17">
        <v>2.3999999999999998E-3</v>
      </c>
      <c r="L863" s="17">
        <v>1.8605</v>
      </c>
      <c r="M863" s="17">
        <v>0.03</v>
      </c>
      <c r="N863" s="17">
        <v>0.19106949152542377</v>
      </c>
      <c r="O863" s="17">
        <v>17.463050847457627</v>
      </c>
      <c r="P863" s="17">
        <v>12.935593220338983</v>
      </c>
      <c r="Q863" s="17">
        <v>10.02777966101695</v>
      </c>
      <c r="R863" s="17">
        <v>0.16169491525423729</v>
      </c>
    </row>
    <row r="864" spans="1:19" s="2" customFormat="1" ht="13.8">
      <c r="A864" s="6">
        <v>42452</v>
      </c>
      <c r="B864" s="7">
        <v>0.49134259259259255</v>
      </c>
      <c r="C864" s="28">
        <v>2</v>
      </c>
      <c r="D864" s="17">
        <v>841</v>
      </c>
      <c r="E864" s="17">
        <v>33</v>
      </c>
      <c r="F864" s="17">
        <v>104</v>
      </c>
      <c r="G864" s="17">
        <f t="shared" si="13"/>
        <v>4.9382716049382713E-2</v>
      </c>
      <c r="H864" s="17">
        <v>0.6</v>
      </c>
      <c r="I864" s="17">
        <v>3.3890000000000003E-2</v>
      </c>
      <c r="J864" s="17">
        <v>2.8900000000000002E-3</v>
      </c>
      <c r="K864" s="17">
        <v>2.15E-3</v>
      </c>
      <c r="L864" s="17">
        <v>1.8911800000000001</v>
      </c>
      <c r="M864" s="17">
        <v>0.02</v>
      </c>
      <c r="N864" s="17">
        <v>0.17961700000000003</v>
      </c>
      <c r="O864" s="17">
        <v>15.317000000000002</v>
      </c>
      <c r="P864" s="17">
        <v>11.395</v>
      </c>
      <c r="Q864" s="17">
        <v>10.023254000000001</v>
      </c>
      <c r="R864" s="17">
        <v>0.10600000000000001</v>
      </c>
      <c r="S864" s="1"/>
    </row>
    <row r="865" spans="1:19" ht="13.8">
      <c r="A865" s="6">
        <v>42453</v>
      </c>
      <c r="B865" s="7">
        <v>0.4913541666666667</v>
      </c>
      <c r="C865" s="28">
        <v>2</v>
      </c>
      <c r="D865" s="17">
        <v>823</v>
      </c>
      <c r="E865" s="17">
        <v>33</v>
      </c>
      <c r="F865" s="17">
        <v>104</v>
      </c>
      <c r="G865" s="17">
        <f t="shared" si="13"/>
        <v>4.9382716049382713E-2</v>
      </c>
      <c r="H865" s="17">
        <v>0.56999999999999995</v>
      </c>
      <c r="I865" s="17">
        <v>3.3939999999999998E-2</v>
      </c>
      <c r="J865" s="17">
        <v>2.9199999999999999E-3</v>
      </c>
      <c r="K865" s="17">
        <v>2.1700000000000001E-3</v>
      </c>
      <c r="L865" s="17">
        <v>1.8066</v>
      </c>
      <c r="M865" s="17">
        <v>0.02</v>
      </c>
      <c r="N865" s="17">
        <v>0.18934947368421054</v>
      </c>
      <c r="O865" s="17">
        <v>16.290526315789474</v>
      </c>
      <c r="P865" s="17">
        <v>12.106315789473685</v>
      </c>
      <c r="Q865" s="17">
        <v>10.078926315789476</v>
      </c>
      <c r="R865" s="17">
        <v>0.11157894736842107</v>
      </c>
      <c r="S865" s="2"/>
    </row>
    <row r="866" spans="1:19" s="2" customFormat="1" ht="13.8">
      <c r="A866" s="8">
        <v>42454</v>
      </c>
      <c r="B866" s="9">
        <v>0.49136574074074074</v>
      </c>
      <c r="C866" s="18">
        <v>2</v>
      </c>
      <c r="D866" s="18">
        <v>815</v>
      </c>
      <c r="E866" s="18">
        <v>34</v>
      </c>
      <c r="F866" s="18">
        <v>107</v>
      </c>
      <c r="G866" s="17">
        <f t="shared" si="13"/>
        <v>8.6419753086419748E-2</v>
      </c>
      <c r="H866" s="18">
        <v>0.61</v>
      </c>
      <c r="I866" s="18">
        <v>3.1910000000000001E-2</v>
      </c>
      <c r="J866" s="18">
        <v>2.8999999999999998E-3</v>
      </c>
      <c r="K866" s="18">
        <v>2.16E-3</v>
      </c>
      <c r="L866" s="18">
        <v>1.91181</v>
      </c>
      <c r="M866" s="18">
        <v>0.02</v>
      </c>
      <c r="N866" s="18">
        <v>0.16635049180327871</v>
      </c>
      <c r="O866" s="18">
        <v>15.118032786885246</v>
      </c>
      <c r="P866" s="18">
        <v>11.26032786885246</v>
      </c>
      <c r="Q866" s="18">
        <v>9.9664849180327888</v>
      </c>
      <c r="R866" s="18">
        <v>0.10426229508196722</v>
      </c>
    </row>
    <row r="867" spans="1:19" ht="13.8">
      <c r="A867" s="8">
        <v>42455</v>
      </c>
      <c r="B867" s="9">
        <v>0.49137731481481484</v>
      </c>
      <c r="C867" s="18">
        <v>2</v>
      </c>
      <c r="D867" s="18">
        <v>879</v>
      </c>
      <c r="E867" s="18">
        <v>34</v>
      </c>
      <c r="F867" s="18">
        <v>116</v>
      </c>
      <c r="G867" s="17">
        <f t="shared" si="13"/>
        <v>0.19753086419753085</v>
      </c>
      <c r="H867" s="18">
        <v>0.8</v>
      </c>
      <c r="I867" s="18">
        <v>3.5720000000000002E-2</v>
      </c>
      <c r="J867" s="18">
        <v>3.3899999999999998E-3</v>
      </c>
      <c r="K867" s="18">
        <v>2.4499999999999999E-3</v>
      </c>
      <c r="L867" s="18">
        <v>2.5086599999999999</v>
      </c>
      <c r="M867" s="18">
        <v>0.03</v>
      </c>
      <c r="N867" s="18">
        <v>0.141987</v>
      </c>
      <c r="O867" s="18">
        <v>13.475249999999997</v>
      </c>
      <c r="P867" s="18">
        <v>9.7387499999999996</v>
      </c>
      <c r="Q867" s="18">
        <v>9.9719235000000008</v>
      </c>
      <c r="R867" s="18">
        <v>0.11924999999999999</v>
      </c>
      <c r="S867" s="2"/>
    </row>
    <row r="868" spans="1:19" ht="13.8">
      <c r="A868" s="8">
        <v>42584</v>
      </c>
      <c r="B868" s="9">
        <v>0.49287037037037035</v>
      </c>
      <c r="C868" s="18">
        <v>2</v>
      </c>
      <c r="D868" s="18">
        <v>834</v>
      </c>
      <c r="E868" s="18">
        <v>30</v>
      </c>
      <c r="F868" s="18">
        <v>102</v>
      </c>
      <c r="G868" s="17">
        <f t="shared" si="13"/>
        <v>2.4691358024691357E-2</v>
      </c>
      <c r="H868" s="18">
        <v>0.39</v>
      </c>
      <c r="I868" s="18">
        <v>2.1909999999999999E-2</v>
      </c>
      <c r="J868" s="18">
        <v>2.32E-3</v>
      </c>
      <c r="K868" s="18">
        <v>2.2899999999999999E-3</v>
      </c>
      <c r="L868" s="18">
        <v>1.2359800000000001</v>
      </c>
      <c r="M868" s="18">
        <v>6.0000000000000001E-3</v>
      </c>
      <c r="N868" s="18">
        <v>0.1786507692307692</v>
      </c>
      <c r="O868" s="18">
        <v>18.916923076923077</v>
      </c>
      <c r="P868" s="18">
        <v>18.67230769230769</v>
      </c>
      <c r="Q868" s="18">
        <v>10.07799076923077</v>
      </c>
      <c r="R868" s="18">
        <v>6.3600000000000004E-2</v>
      </c>
      <c r="S868" s="2"/>
    </row>
    <row r="869" spans="1:19">
      <c r="A869" s="5">
        <v>42585</v>
      </c>
      <c r="B869" s="4">
        <v>0.4928819444444445</v>
      </c>
      <c r="C869" s="29">
        <v>2</v>
      </c>
      <c r="D869" s="17">
        <v>836</v>
      </c>
      <c r="E869" s="17">
        <v>30</v>
      </c>
      <c r="F869" s="17">
        <v>102</v>
      </c>
      <c r="G869" s="17">
        <f t="shared" si="13"/>
        <v>2.4691358024691357E-2</v>
      </c>
      <c r="H869" s="30">
        <v>0.39</v>
      </c>
      <c r="I869" s="17">
        <v>2.2009999999999998E-2</v>
      </c>
      <c r="J869" s="17">
        <v>2.2799999999999999E-3</v>
      </c>
      <c r="K869" s="17">
        <v>2.16E-3</v>
      </c>
      <c r="L869" s="17">
        <v>1.2389699999999999</v>
      </c>
      <c r="M869" s="17">
        <v>4.0000000000000001E-3</v>
      </c>
      <c r="N869" s="17">
        <v>0.17946615384615383</v>
      </c>
      <c r="O869" s="17">
        <v>18.590769230769229</v>
      </c>
      <c r="P869" s="17">
        <v>17.612307692307692</v>
      </c>
      <c r="Q869" s="17">
        <v>10.102370769230768</v>
      </c>
      <c r="R869" s="17">
        <v>4.252614265024917E-2</v>
      </c>
    </row>
    <row r="870" spans="1:19" ht="13.8">
      <c r="A870" s="6">
        <v>42586</v>
      </c>
      <c r="B870" s="7">
        <v>0.49289351851851854</v>
      </c>
      <c r="C870" s="28">
        <v>2</v>
      </c>
      <c r="D870" s="17">
        <v>836</v>
      </c>
      <c r="E870" s="17">
        <v>30</v>
      </c>
      <c r="F870" s="17">
        <v>102</v>
      </c>
      <c r="G870" s="17">
        <f t="shared" si="13"/>
        <v>2.4691358024691357E-2</v>
      </c>
      <c r="H870" s="17">
        <v>0.39</v>
      </c>
      <c r="I870" s="17">
        <v>2.1940000000000001E-2</v>
      </c>
      <c r="J870" s="17">
        <v>2.2399999999999998E-3</v>
      </c>
      <c r="K870" s="17">
        <v>2.16E-3</v>
      </c>
      <c r="L870" s="17">
        <v>1.2389699999999999</v>
      </c>
      <c r="M870" s="17">
        <v>6.0000000000000001E-3</v>
      </c>
      <c r="N870" s="17">
        <v>0.17889538461538462</v>
      </c>
      <c r="O870" s="17">
        <v>18.264615384615382</v>
      </c>
      <c r="P870" s="17">
        <v>17.612307692307692</v>
      </c>
      <c r="Q870" s="17">
        <v>10.102370769230768</v>
      </c>
      <c r="R870" s="17">
        <v>6.1884496940366122E-2</v>
      </c>
      <c r="S870" s="2"/>
    </row>
    <row r="871" spans="1:19" ht="13.8">
      <c r="A871" s="6">
        <v>42587</v>
      </c>
      <c r="B871" s="7">
        <v>0.49290509259259258</v>
      </c>
      <c r="C871" s="28">
        <v>2</v>
      </c>
      <c r="D871" s="17">
        <v>836</v>
      </c>
      <c r="E871" s="17">
        <v>29</v>
      </c>
      <c r="F871" s="17">
        <v>102</v>
      </c>
      <c r="G871" s="17">
        <f t="shared" si="13"/>
        <v>2.4691358024691357E-2</v>
      </c>
      <c r="H871" s="17">
        <v>0.4</v>
      </c>
      <c r="I871" s="17">
        <v>2.1899999999999999E-2</v>
      </c>
      <c r="J871" s="17">
        <v>2.2499999999999998E-3</v>
      </c>
      <c r="K871" s="17">
        <v>2.16E-3</v>
      </c>
      <c r="L871" s="17">
        <v>1.24308</v>
      </c>
      <c r="M871" s="17">
        <v>4.0000000000000001E-3</v>
      </c>
      <c r="N871" s="17">
        <v>0.17410499999999998</v>
      </c>
      <c r="O871" s="17">
        <v>17.887499999999999</v>
      </c>
      <c r="P871" s="17">
        <v>17.172000000000001</v>
      </c>
      <c r="Q871" s="17">
        <v>9.8824860000000001</v>
      </c>
      <c r="R871" s="17">
        <v>4.234408345502845E-2</v>
      </c>
      <c r="S871" s="2"/>
    </row>
    <row r="872" spans="1:19" ht="13.8">
      <c r="A872" s="6">
        <v>42588</v>
      </c>
      <c r="B872" s="7">
        <v>0.49291666666666667</v>
      </c>
      <c r="C872" s="28">
        <v>2</v>
      </c>
      <c r="D872" s="17">
        <v>836</v>
      </c>
      <c r="E872" s="17">
        <v>29</v>
      </c>
      <c r="F872" s="17">
        <v>104</v>
      </c>
      <c r="G872" s="17">
        <f t="shared" si="13"/>
        <v>4.9382716049382713E-2</v>
      </c>
      <c r="H872" s="17">
        <v>0.41</v>
      </c>
      <c r="I872" s="17">
        <v>2.2349999999999998E-2</v>
      </c>
      <c r="J872" s="17">
        <v>2.2499999999999998E-3</v>
      </c>
      <c r="K872" s="17">
        <v>2.0699999999999998E-3</v>
      </c>
      <c r="L872" s="17">
        <v>1.27186</v>
      </c>
      <c r="M872" s="17">
        <v>0.03</v>
      </c>
      <c r="N872" s="17">
        <v>0.17334878048780489</v>
      </c>
      <c r="O872" s="17">
        <v>17.45121951219512</v>
      </c>
      <c r="P872" s="17">
        <v>16.055121951219512</v>
      </c>
      <c r="Q872" s="17">
        <v>9.8646702439024399</v>
      </c>
      <c r="R872" s="17">
        <v>0.23268292682926831</v>
      </c>
      <c r="S872" s="2"/>
    </row>
    <row r="873" spans="1:19" s="2" customFormat="1" ht="13.8">
      <c r="A873" s="6">
        <v>42589</v>
      </c>
      <c r="B873" s="7">
        <v>0.49292824074074071</v>
      </c>
      <c r="C873" s="28">
        <v>2</v>
      </c>
      <c r="D873" s="17">
        <v>835</v>
      </c>
      <c r="E873" s="17">
        <v>29</v>
      </c>
      <c r="F873" s="17">
        <v>103</v>
      </c>
      <c r="G873" s="17">
        <f t="shared" si="13"/>
        <v>3.7037037037037035E-2</v>
      </c>
      <c r="H873" s="17">
        <v>0.4</v>
      </c>
      <c r="I873" s="17">
        <v>2.2870000000000001E-2</v>
      </c>
      <c r="J873" s="17">
        <v>2.2699999999999999E-3</v>
      </c>
      <c r="K873" s="17">
        <v>2.0500000000000002E-3</v>
      </c>
      <c r="L873" s="17">
        <v>1.2713300000000001</v>
      </c>
      <c r="M873" s="17">
        <v>0.02</v>
      </c>
      <c r="N873" s="17">
        <v>0.18181649999999999</v>
      </c>
      <c r="O873" s="17">
        <v>18.046499999999998</v>
      </c>
      <c r="P873" s="17">
        <v>16.297499999999999</v>
      </c>
      <c r="Q873" s="17">
        <v>10.1070735</v>
      </c>
      <c r="R873" s="17">
        <v>0.159</v>
      </c>
    </row>
    <row r="874" spans="1:19" ht="13.8">
      <c r="A874" s="8">
        <v>42590</v>
      </c>
      <c r="B874" s="9">
        <v>0.4929398148148148</v>
      </c>
      <c r="C874" s="18">
        <v>2</v>
      </c>
      <c r="D874" s="18">
        <v>845</v>
      </c>
      <c r="E874" s="18">
        <v>29</v>
      </c>
      <c r="F874" s="18">
        <v>103</v>
      </c>
      <c r="G874" s="17">
        <f t="shared" si="13"/>
        <v>3.7037037037037035E-2</v>
      </c>
      <c r="H874" s="18">
        <v>0.44</v>
      </c>
      <c r="I874" s="18">
        <v>2.5530000000000001E-2</v>
      </c>
      <c r="J874" s="18">
        <v>2.31E-3</v>
      </c>
      <c r="K874" s="18">
        <v>2.0799999999999998E-3</v>
      </c>
      <c r="L874" s="18">
        <v>1.3889800000000001</v>
      </c>
      <c r="M874" s="18">
        <v>0.03</v>
      </c>
      <c r="N874" s="18">
        <v>0.18451227272727275</v>
      </c>
      <c r="O874" s="18">
        <v>16.695</v>
      </c>
      <c r="P874" s="18">
        <v>15.032727272727273</v>
      </c>
      <c r="Q874" s="18">
        <v>10.038537272727273</v>
      </c>
      <c r="R874" s="18">
        <v>0.21681818181818183</v>
      </c>
      <c r="S874" s="2"/>
    </row>
    <row r="875" spans="1:19">
      <c r="A875" s="6">
        <v>42591</v>
      </c>
      <c r="B875" s="7">
        <v>0.49295138888888884</v>
      </c>
      <c r="C875" s="28">
        <v>2</v>
      </c>
      <c r="D875" s="17">
        <v>822</v>
      </c>
      <c r="E875" s="17">
        <v>29</v>
      </c>
      <c r="F875" s="17">
        <v>103</v>
      </c>
      <c r="G875" s="17">
        <f t="shared" si="13"/>
        <v>3.7037037037037035E-2</v>
      </c>
      <c r="H875" s="17">
        <v>0.43</v>
      </c>
      <c r="I875" s="17">
        <v>2.6089999999999999E-2</v>
      </c>
      <c r="J875" s="17">
        <v>2.2699999999999999E-3</v>
      </c>
      <c r="K875" s="17">
        <v>1.92E-3</v>
      </c>
      <c r="L875" s="17">
        <v>1.3542400000000001</v>
      </c>
      <c r="M875" s="17">
        <v>0.02</v>
      </c>
      <c r="N875" s="17">
        <v>0.19294465116279072</v>
      </c>
      <c r="O875" s="17">
        <v>16.787441860465115</v>
      </c>
      <c r="P875" s="17">
        <v>14.199069767441861</v>
      </c>
      <c r="Q875" s="17">
        <v>10.015077209302326</v>
      </c>
      <c r="R875" s="17">
        <v>0.14790697674418607</v>
      </c>
    </row>
    <row r="876" spans="1:19" ht="13.8">
      <c r="A876" s="8">
        <v>42592</v>
      </c>
      <c r="B876" s="9">
        <v>0.49296296296296299</v>
      </c>
      <c r="C876" s="18">
        <v>2</v>
      </c>
      <c r="D876" s="18">
        <v>952</v>
      </c>
      <c r="E876" s="18">
        <v>29</v>
      </c>
      <c r="F876" s="18">
        <v>114</v>
      </c>
      <c r="G876" s="17">
        <f t="shared" si="13"/>
        <v>0.1728395061728395</v>
      </c>
      <c r="H876" s="18">
        <v>0.71</v>
      </c>
      <c r="I876" s="18">
        <v>3.0009999999999998E-2</v>
      </c>
      <c r="J876" s="18">
        <v>2.7599999999999999E-3</v>
      </c>
      <c r="K876" s="18">
        <v>2.6099999999999999E-3</v>
      </c>
      <c r="L876" s="18">
        <v>2.2227199999999998</v>
      </c>
      <c r="M876" s="18">
        <v>0.03</v>
      </c>
      <c r="N876" s="18">
        <v>0.13441098591549297</v>
      </c>
      <c r="O876" s="18">
        <v>12.36169014084507</v>
      </c>
      <c r="P876" s="18">
        <v>11.689859154929577</v>
      </c>
      <c r="Q876" s="18">
        <v>9.9552811267605641</v>
      </c>
      <c r="R876" s="18">
        <v>0.13436619718309858</v>
      </c>
    </row>
    <row r="877" spans="1:19" ht="13.8">
      <c r="A877" s="8">
        <v>42593</v>
      </c>
      <c r="B877" s="9">
        <v>0.49297453703703703</v>
      </c>
      <c r="C877" s="18">
        <v>2</v>
      </c>
      <c r="D877" s="18">
        <v>952</v>
      </c>
      <c r="E877" s="18">
        <v>29</v>
      </c>
      <c r="F877" s="18">
        <v>117</v>
      </c>
      <c r="G877" s="17">
        <f t="shared" si="13"/>
        <v>0.20987654320987653</v>
      </c>
      <c r="H877" s="18">
        <v>0.83</v>
      </c>
      <c r="I877" s="18">
        <v>3.2599999999999997E-2</v>
      </c>
      <c r="J877" s="18">
        <v>2.8700000000000002E-3</v>
      </c>
      <c r="K877" s="18">
        <v>2.7200000000000002E-3</v>
      </c>
      <c r="L877" s="18">
        <v>2.6142099999999999</v>
      </c>
      <c r="M877" s="18">
        <v>0.03</v>
      </c>
      <c r="N877" s="18">
        <v>0.12490120481927711</v>
      </c>
      <c r="O877" s="18">
        <v>10.995903614457832</v>
      </c>
      <c r="P877" s="18">
        <v>10.42120481927711</v>
      </c>
      <c r="Q877" s="18">
        <v>10.01588891566265</v>
      </c>
      <c r="R877" s="18">
        <v>0.11493975903614458</v>
      </c>
      <c r="S877" s="2"/>
    </row>
    <row r="878" spans="1:19" ht="13.8">
      <c r="A878" s="6">
        <v>42594</v>
      </c>
      <c r="B878" s="7">
        <v>0.49298611111111112</v>
      </c>
      <c r="C878" s="28">
        <v>2</v>
      </c>
      <c r="D878" s="17">
        <v>1187</v>
      </c>
      <c r="E878" s="17">
        <v>29</v>
      </c>
      <c r="F878" s="17">
        <v>115</v>
      </c>
      <c r="G878" s="17">
        <f t="shared" si="13"/>
        <v>0.18518518518518517</v>
      </c>
      <c r="H878" s="17">
        <v>1.03</v>
      </c>
      <c r="I878" s="17">
        <v>4.0649999999999999E-2</v>
      </c>
      <c r="J878" s="17">
        <v>3.5899999999999999E-3</v>
      </c>
      <c r="K878" s="17">
        <v>3.4499999999999999E-3</v>
      </c>
      <c r="L878" s="17">
        <v>3.2368100000000002</v>
      </c>
      <c r="M878" s="17">
        <v>0.04</v>
      </c>
      <c r="N878" s="17">
        <v>0.12550194174757281</v>
      </c>
      <c r="O878" s="17">
        <v>11.083689320388348</v>
      </c>
      <c r="P878" s="17">
        <v>10.651456310679611</v>
      </c>
      <c r="Q878" s="17">
        <v>9.9932580582524277</v>
      </c>
      <c r="R878" s="17">
        <v>0.12349514563106796</v>
      </c>
      <c r="S878" s="2"/>
    </row>
    <row r="879" spans="1:19" ht="13.8">
      <c r="A879" s="8">
        <v>42595</v>
      </c>
      <c r="B879" s="9">
        <v>0.49299768518518516</v>
      </c>
      <c r="C879" s="18">
        <v>2</v>
      </c>
      <c r="D879" s="18">
        <v>1283</v>
      </c>
      <c r="E879" s="18">
        <v>29</v>
      </c>
      <c r="F879" s="18">
        <v>107</v>
      </c>
      <c r="G879" s="17">
        <f t="shared" si="13"/>
        <v>8.6419753086419748E-2</v>
      </c>
      <c r="H879" s="18">
        <v>0.96</v>
      </c>
      <c r="I879" s="18">
        <v>3.8159999999999999E-2</v>
      </c>
      <c r="J879" s="18">
        <v>3.6700000000000001E-3</v>
      </c>
      <c r="K879" s="18">
        <v>3.5300000000000002E-3</v>
      </c>
      <c r="L879" s="18">
        <v>3.0259</v>
      </c>
      <c r="M879" s="18">
        <v>0.04</v>
      </c>
      <c r="N879" s="18">
        <v>0.12640500000000002</v>
      </c>
      <c r="O879" s="18">
        <v>12.156874999999999</v>
      </c>
      <c r="P879" s="18">
        <v>11.693125</v>
      </c>
      <c r="Q879" s="18">
        <v>10.023293750000001</v>
      </c>
      <c r="R879" s="18">
        <v>0.13250000000000001</v>
      </c>
      <c r="S879" s="2"/>
    </row>
    <row r="880" spans="1:19" s="2" customFormat="1" ht="13.8">
      <c r="A880" s="8">
        <v>42596</v>
      </c>
      <c r="B880" s="9">
        <v>0.49300925925925926</v>
      </c>
      <c r="C880" s="18">
        <v>2</v>
      </c>
      <c r="D880" s="18">
        <v>1283</v>
      </c>
      <c r="E880" s="18">
        <v>29</v>
      </c>
      <c r="F880" s="18">
        <v>107</v>
      </c>
      <c r="G880" s="17">
        <f t="shared" si="13"/>
        <v>8.6419753086419748E-2</v>
      </c>
      <c r="H880" s="18">
        <v>0.75</v>
      </c>
      <c r="I880" s="18">
        <v>3.7350000000000001E-2</v>
      </c>
      <c r="J880" s="18">
        <v>3.8500000000000001E-3</v>
      </c>
      <c r="K880" s="18">
        <v>3.5400000000000002E-3</v>
      </c>
      <c r="L880" s="18">
        <v>2.3556300000000001</v>
      </c>
      <c r="M880" s="18">
        <v>0.04</v>
      </c>
      <c r="N880" s="18">
        <v>0.158364</v>
      </c>
      <c r="O880" s="18">
        <v>16.324000000000002</v>
      </c>
      <c r="P880" s="18">
        <v>15.009600000000001</v>
      </c>
      <c r="Q880" s="18">
        <v>9.9878712000000007</v>
      </c>
      <c r="R880" s="18">
        <v>0.1696</v>
      </c>
    </row>
    <row r="881" spans="1:19" ht="13.8">
      <c r="A881" s="8">
        <v>42597</v>
      </c>
      <c r="B881" s="9">
        <v>0.4930208333333333</v>
      </c>
      <c r="C881" s="18">
        <v>2</v>
      </c>
      <c r="D881" s="18">
        <v>835</v>
      </c>
      <c r="E881" s="18">
        <v>29</v>
      </c>
      <c r="F881" s="18">
        <v>106</v>
      </c>
      <c r="G881" s="17">
        <f t="shared" si="13"/>
        <v>7.407407407407407E-2</v>
      </c>
      <c r="H881" s="18">
        <v>0.56000000000000005</v>
      </c>
      <c r="I881" s="18">
        <v>1.9089999999999999E-2</v>
      </c>
      <c r="J881" s="18">
        <v>2.14E-3</v>
      </c>
      <c r="K881" s="18">
        <v>2E-3</v>
      </c>
      <c r="L881" s="18">
        <v>1.7737099999999999</v>
      </c>
      <c r="M881" s="18">
        <v>0.02</v>
      </c>
      <c r="N881" s="18">
        <v>0.10840392857142857</v>
      </c>
      <c r="O881" s="18">
        <v>12.152142857142856</v>
      </c>
      <c r="P881" s="18">
        <v>11.357142857142856</v>
      </c>
      <c r="Q881" s="18">
        <v>10.072138928571427</v>
      </c>
      <c r="R881" s="18">
        <v>0.11357142857142857</v>
      </c>
      <c r="S881" s="2"/>
    </row>
    <row r="882" spans="1:19">
      <c r="A882" s="6">
        <v>42598</v>
      </c>
      <c r="B882" s="7">
        <v>0.49303240740740745</v>
      </c>
      <c r="C882" s="28">
        <v>2</v>
      </c>
      <c r="D882" s="17">
        <v>835</v>
      </c>
      <c r="E882" s="17">
        <v>29</v>
      </c>
      <c r="F882" s="17">
        <v>103</v>
      </c>
      <c r="G882" s="17">
        <f t="shared" si="13"/>
        <v>3.7037037037037035E-2</v>
      </c>
      <c r="H882" s="17">
        <v>0.62</v>
      </c>
      <c r="I882" s="17">
        <v>2.0959999999999999E-2</v>
      </c>
      <c r="J882" s="17">
        <v>2E-3</v>
      </c>
      <c r="K882" s="17">
        <v>1.8799999999999999E-3</v>
      </c>
      <c r="L882" s="17">
        <v>1.9675499999999999</v>
      </c>
      <c r="M882" s="17">
        <v>0.02</v>
      </c>
      <c r="N882" s="17">
        <v>0.10750451612903225</v>
      </c>
      <c r="O882" s="17">
        <v>10.258064516129032</v>
      </c>
      <c r="P882" s="17">
        <v>9.6425806451612903</v>
      </c>
      <c r="Q882" s="17">
        <v>10.091627419354838</v>
      </c>
      <c r="R882" s="17">
        <v>0.10258064516129033</v>
      </c>
    </row>
    <row r="883" spans="1:19" s="2" customFormat="1" ht="13.8">
      <c r="A883" s="5">
        <v>42599</v>
      </c>
      <c r="B883" s="4">
        <v>0.49304398148148149</v>
      </c>
      <c r="C883" s="29">
        <v>2</v>
      </c>
      <c r="D883" s="17">
        <v>833</v>
      </c>
      <c r="E883" s="17">
        <v>29</v>
      </c>
      <c r="F883" s="17">
        <v>103</v>
      </c>
      <c r="G883" s="17">
        <f t="shared" si="13"/>
        <v>3.7037037037037035E-2</v>
      </c>
      <c r="H883" s="30">
        <v>0.53</v>
      </c>
      <c r="I883" s="17">
        <v>2.776E-2</v>
      </c>
      <c r="J883" s="17">
        <v>2.2599999999999999E-3</v>
      </c>
      <c r="K883" s="17">
        <v>2.16E-3</v>
      </c>
      <c r="L883" s="17">
        <v>1.65317</v>
      </c>
      <c r="M883" s="17">
        <v>0.03</v>
      </c>
      <c r="N883" s="17">
        <v>0.16655999999999999</v>
      </c>
      <c r="O883" s="17">
        <v>13.56</v>
      </c>
      <c r="P883" s="17">
        <v>12.96</v>
      </c>
      <c r="Q883" s="17">
        <v>9.9190199999999997</v>
      </c>
      <c r="R883" s="17">
        <v>0.18</v>
      </c>
    </row>
    <row r="884" spans="1:19" ht="13.8">
      <c r="A884" s="8">
        <v>42600</v>
      </c>
      <c r="B884" s="9">
        <v>0.49305555555555558</v>
      </c>
      <c r="C884" s="18">
        <v>2</v>
      </c>
      <c r="D884" s="18">
        <v>844</v>
      </c>
      <c r="E884" s="18">
        <v>29</v>
      </c>
      <c r="F884" s="18">
        <v>102</v>
      </c>
      <c r="G884" s="17">
        <f t="shared" si="13"/>
        <v>2.4691358024691357E-2</v>
      </c>
      <c r="H884" s="18">
        <v>0.4</v>
      </c>
      <c r="I884" s="18">
        <v>2.5749999999999999E-2</v>
      </c>
      <c r="J884" s="18">
        <v>2.3500000000000001E-3</v>
      </c>
      <c r="K884" s="18">
        <v>2.2499999999999998E-3</v>
      </c>
      <c r="L884" s="18">
        <v>1.24339</v>
      </c>
      <c r="M884" s="18">
        <v>4.0000000000000001E-3</v>
      </c>
      <c r="N884" s="18">
        <v>0.20471249999999999</v>
      </c>
      <c r="O884" s="18">
        <v>18.682500000000001</v>
      </c>
      <c r="P884" s="18">
        <v>17.887499999999999</v>
      </c>
      <c r="Q884" s="18">
        <v>9.8849505000000004</v>
      </c>
      <c r="R884" s="18">
        <v>4.2343982725585885E-2</v>
      </c>
    </row>
    <row r="885" spans="1:19" ht="13.8">
      <c r="A885" s="8">
        <v>42601</v>
      </c>
      <c r="B885" s="9">
        <v>0.49306712962962962</v>
      </c>
      <c r="C885" s="18">
        <v>2</v>
      </c>
      <c r="D885" s="18">
        <v>842</v>
      </c>
      <c r="E885" s="18">
        <v>28</v>
      </c>
      <c r="F885" s="18">
        <v>110</v>
      </c>
      <c r="G885" s="17">
        <f t="shared" si="13"/>
        <v>0.12345679012345678</v>
      </c>
      <c r="H885" s="18">
        <v>0.41</v>
      </c>
      <c r="I885" s="18">
        <v>2.2249999999999999E-2</v>
      </c>
      <c r="J885" s="18">
        <v>2.4099999999999998E-3</v>
      </c>
      <c r="K885" s="18">
        <v>2.4599999999999999E-3</v>
      </c>
      <c r="L885" s="18">
        <v>1.2742599999999999</v>
      </c>
      <c r="M885" s="18">
        <v>0.03</v>
      </c>
      <c r="N885" s="18">
        <v>0.17257317073170733</v>
      </c>
      <c r="O885" s="18">
        <v>18.692195121951219</v>
      </c>
      <c r="P885" s="18">
        <v>19.079999999999998</v>
      </c>
      <c r="Q885" s="18">
        <v>9.8832848780487819</v>
      </c>
      <c r="R885" s="18">
        <v>0.23268292682926831</v>
      </c>
      <c r="S885" s="2"/>
    </row>
    <row r="886" spans="1:19" s="2" customFormat="1" ht="13.8">
      <c r="A886" s="8">
        <v>42602</v>
      </c>
      <c r="B886" s="9">
        <v>0.49307870370370371</v>
      </c>
      <c r="C886" s="18">
        <v>2</v>
      </c>
      <c r="D886" s="18">
        <v>994</v>
      </c>
      <c r="E886" s="18">
        <v>28</v>
      </c>
      <c r="F886" s="18">
        <v>119</v>
      </c>
      <c r="G886" s="17">
        <f t="shared" si="13"/>
        <v>0.23456790123456789</v>
      </c>
      <c r="H886" s="18">
        <v>0.71</v>
      </c>
      <c r="I886" s="18">
        <v>2.5170000000000001E-2</v>
      </c>
      <c r="J886" s="18">
        <v>2.7899999999999999E-3</v>
      </c>
      <c r="K886" s="18">
        <v>2.8500000000000001E-3</v>
      </c>
      <c r="L886" s="18">
        <v>2.2224200000000001</v>
      </c>
      <c r="M886" s="18">
        <v>0.03</v>
      </c>
      <c r="N886" s="18">
        <v>0.11273323943661973</v>
      </c>
      <c r="O886" s="18">
        <v>12.496056338028168</v>
      </c>
      <c r="P886" s="18">
        <v>12.764788732394369</v>
      </c>
      <c r="Q886" s="18">
        <v>9.9539374647887335</v>
      </c>
      <c r="R886" s="18">
        <v>0.13436619718309858</v>
      </c>
      <c r="S886" s="1"/>
    </row>
    <row r="887" spans="1:19" s="2" customFormat="1" ht="13.8">
      <c r="A887" s="8">
        <v>42603</v>
      </c>
      <c r="B887" s="9">
        <v>0.49309027777777775</v>
      </c>
      <c r="C887" s="18">
        <v>2</v>
      </c>
      <c r="D887" s="18">
        <v>994</v>
      </c>
      <c r="E887" s="18">
        <v>28</v>
      </c>
      <c r="F887" s="18">
        <v>117</v>
      </c>
      <c r="G887" s="17">
        <f t="shared" si="13"/>
        <v>0.20987654320987653</v>
      </c>
      <c r="H887" s="18">
        <v>0.8</v>
      </c>
      <c r="I887" s="18">
        <v>2.8719999999999999E-2</v>
      </c>
      <c r="J887" s="18">
        <v>2.81E-3</v>
      </c>
      <c r="K887" s="18">
        <v>3.0400000000000002E-3</v>
      </c>
      <c r="L887" s="18">
        <v>2.5077400000000001</v>
      </c>
      <c r="M887" s="18">
        <v>0.03</v>
      </c>
      <c r="N887" s="18">
        <v>0.11416199999999999</v>
      </c>
      <c r="O887" s="18">
        <v>11.169750000000001</v>
      </c>
      <c r="P887" s="18">
        <v>12.084000000000001</v>
      </c>
      <c r="Q887" s="18">
        <v>9.9682665000000004</v>
      </c>
      <c r="R887" s="18">
        <v>0.11924999999999999</v>
      </c>
    </row>
    <row r="888" spans="1:19" s="2" customFormat="1" ht="13.8">
      <c r="A888" s="6">
        <v>42622</v>
      </c>
      <c r="B888" s="7">
        <v>0.49331018518518516</v>
      </c>
      <c r="C888" s="28">
        <v>2</v>
      </c>
      <c r="D888" s="17">
        <v>830</v>
      </c>
      <c r="E888" s="17">
        <v>28</v>
      </c>
      <c r="F888" s="17">
        <v>101</v>
      </c>
      <c r="G888" s="17">
        <f t="shared" si="13"/>
        <v>1.2345679012345678E-2</v>
      </c>
      <c r="H888" s="17">
        <v>0.39</v>
      </c>
      <c r="I888" s="17">
        <v>2.0889999999999999E-2</v>
      </c>
      <c r="J888" s="17">
        <v>2.1299999999999999E-3</v>
      </c>
      <c r="K888" s="17">
        <v>1.8699999999999999E-3</v>
      </c>
      <c r="L888" s="17">
        <v>1.22323</v>
      </c>
      <c r="M888" s="17">
        <v>6.0000000000000001E-3</v>
      </c>
      <c r="N888" s="17">
        <v>0.17033384615384614</v>
      </c>
      <c r="O888" s="17">
        <v>17.367692307692305</v>
      </c>
      <c r="P888" s="17">
        <v>15.247692307692308</v>
      </c>
      <c r="Q888" s="17">
        <v>9.9740292307692311</v>
      </c>
      <c r="R888" s="17">
        <v>6.3734830448090349E-2</v>
      </c>
    </row>
    <row r="889" spans="1:19" s="2" customFormat="1" ht="13.8">
      <c r="A889" s="8">
        <v>42623</v>
      </c>
      <c r="B889" s="9">
        <v>0.49332175925925931</v>
      </c>
      <c r="C889" s="18">
        <v>2</v>
      </c>
      <c r="D889" s="18">
        <v>830</v>
      </c>
      <c r="E889" s="18">
        <v>28</v>
      </c>
      <c r="F889" s="18">
        <v>102</v>
      </c>
      <c r="G889" s="17">
        <f t="shared" si="13"/>
        <v>2.4691358024691357E-2</v>
      </c>
      <c r="H889" s="18">
        <v>0.39</v>
      </c>
      <c r="I889" s="18">
        <v>2.1190000000000001E-2</v>
      </c>
      <c r="J889" s="18">
        <v>2.16E-3</v>
      </c>
      <c r="K889" s="18">
        <v>1.89E-3</v>
      </c>
      <c r="L889" s="18">
        <v>1.2366699999999999</v>
      </c>
      <c r="M889" s="18">
        <v>6.0000000000000001E-3</v>
      </c>
      <c r="N889" s="18">
        <v>0.17278000000000002</v>
      </c>
      <c r="O889" s="18">
        <v>17.612307692307692</v>
      </c>
      <c r="P889" s="18">
        <v>15.410769230769231</v>
      </c>
      <c r="Q889" s="18">
        <v>10.083616923076923</v>
      </c>
      <c r="R889" s="18">
        <v>6.3804445514051775E-2</v>
      </c>
    </row>
    <row r="890" spans="1:19" s="2" customFormat="1" ht="13.8">
      <c r="A890" s="8">
        <v>42624</v>
      </c>
      <c r="B890" s="9">
        <v>0.49333333333333335</v>
      </c>
      <c r="C890" s="18">
        <v>2</v>
      </c>
      <c r="D890" s="18">
        <v>831</v>
      </c>
      <c r="E890" s="18">
        <v>28</v>
      </c>
      <c r="F890" s="18">
        <v>102</v>
      </c>
      <c r="G890" s="17">
        <f t="shared" si="13"/>
        <v>2.4691358024691357E-2</v>
      </c>
      <c r="H890" s="18">
        <v>0.39410684524749068</v>
      </c>
      <c r="I890" s="18">
        <v>2.1247536750805106E-2</v>
      </c>
      <c r="J890" s="18">
        <v>2.1561900778251887E-3</v>
      </c>
      <c r="K890" s="18">
        <v>1.8900413920113466E-3</v>
      </c>
      <c r="L890" s="18">
        <v>1.2389414186000907</v>
      </c>
      <c r="M890" s="18">
        <v>6.0000000000000001E-3</v>
      </c>
      <c r="N890" s="18">
        <v>0.17144377897097804</v>
      </c>
      <c r="O890" s="18">
        <v>17.398034391354578</v>
      </c>
      <c r="P890" s="18">
        <v>15.25051315163461</v>
      </c>
      <c r="Q890" s="18">
        <v>9.996866988377624</v>
      </c>
      <c r="R890" s="18">
        <v>6.2139680724414358E-2</v>
      </c>
    </row>
    <row r="891" spans="1:19" s="2" customFormat="1" ht="13.8">
      <c r="A891" s="8">
        <v>42625</v>
      </c>
      <c r="B891" s="9">
        <v>0.49334490740740744</v>
      </c>
      <c r="C891" s="18">
        <v>2</v>
      </c>
      <c r="D891" s="18">
        <v>836</v>
      </c>
      <c r="E891" s="18">
        <v>28</v>
      </c>
      <c r="F891" s="18">
        <v>105</v>
      </c>
      <c r="G891" s="17">
        <f t="shared" si="13"/>
        <v>6.1728395061728392E-2</v>
      </c>
      <c r="H891" s="18">
        <v>0.41</v>
      </c>
      <c r="I891" s="18">
        <v>2.198E-2</v>
      </c>
      <c r="J891" s="18">
        <v>2.2399999999999998E-3</v>
      </c>
      <c r="K891" s="18">
        <v>1.9599999999999999E-3</v>
      </c>
      <c r="L891" s="18">
        <v>1.28491</v>
      </c>
      <c r="M891" s="18">
        <v>0.03</v>
      </c>
      <c r="N891" s="18">
        <v>0.1704790243902439</v>
      </c>
      <c r="O891" s="18">
        <v>17.373658536585367</v>
      </c>
      <c r="P891" s="18">
        <v>15.201951219512196</v>
      </c>
      <c r="Q891" s="18">
        <v>9.9658873170731717</v>
      </c>
      <c r="R891" s="18">
        <v>0.23268292682926831</v>
      </c>
    </row>
    <row r="892" spans="1:19">
      <c r="A892" s="5">
        <v>42626</v>
      </c>
      <c r="B892" s="4">
        <v>0.49335648148148148</v>
      </c>
      <c r="C892" s="29">
        <v>2</v>
      </c>
      <c r="D892" s="17">
        <v>891</v>
      </c>
      <c r="E892" s="17">
        <v>28</v>
      </c>
      <c r="F892" s="17">
        <v>109</v>
      </c>
      <c r="G892" s="17">
        <f t="shared" si="13"/>
        <v>0.1111111111111111</v>
      </c>
      <c r="H892" s="30">
        <v>0.56999999999999995</v>
      </c>
      <c r="I892" s="17">
        <v>2.2880000000000001E-2</v>
      </c>
      <c r="J892" s="17">
        <v>2.4199999999999998E-3</v>
      </c>
      <c r="K892" s="17">
        <v>2.33E-3</v>
      </c>
      <c r="L892" s="17">
        <v>1.7803100000000001</v>
      </c>
      <c r="M892" s="17">
        <v>0.03</v>
      </c>
      <c r="N892" s="17">
        <v>0.12764631578947369</v>
      </c>
      <c r="O892" s="17">
        <v>13.501052631578949</v>
      </c>
      <c r="P892" s="17">
        <v>12.998947368421053</v>
      </c>
      <c r="Q892" s="17">
        <v>9.932255789473686</v>
      </c>
      <c r="R892" s="17">
        <v>0.16736842105263158</v>
      </c>
    </row>
    <row r="893" spans="1:19" ht="13.8">
      <c r="A893" s="8">
        <v>42627</v>
      </c>
      <c r="B893" s="9">
        <v>0.49336805555555557</v>
      </c>
      <c r="C893" s="18">
        <v>2</v>
      </c>
      <c r="D893" s="18">
        <v>891</v>
      </c>
      <c r="E893" s="18">
        <v>28</v>
      </c>
      <c r="F893" s="18">
        <v>111</v>
      </c>
      <c r="G893" s="17">
        <f t="shared" si="13"/>
        <v>0.13580246913580246</v>
      </c>
      <c r="H893" s="18">
        <v>0.64</v>
      </c>
      <c r="I893" s="18">
        <v>2.666E-2</v>
      </c>
      <c r="J893" s="18">
        <v>2.5100000000000001E-3</v>
      </c>
      <c r="K893" s="18">
        <v>2.5699999999999998E-3</v>
      </c>
      <c r="L893" s="18">
        <v>2.0114899999999998</v>
      </c>
      <c r="M893" s="18">
        <v>0.03</v>
      </c>
      <c r="N893" s="18">
        <v>0.13246687500000001</v>
      </c>
      <c r="O893" s="18">
        <v>12.471562499999999</v>
      </c>
      <c r="P893" s="18">
        <v>12.7696875</v>
      </c>
      <c r="Q893" s="18">
        <v>9.9945909374999982</v>
      </c>
      <c r="R893" s="18">
        <v>0.14906249999999999</v>
      </c>
      <c r="S893" s="2"/>
    </row>
    <row r="894" spans="1:19" s="2" customFormat="1" ht="13.8">
      <c r="A894" s="3">
        <v>42628</v>
      </c>
      <c r="B894" s="4">
        <v>0.49337962962962961</v>
      </c>
      <c r="C894" s="29">
        <v>2</v>
      </c>
      <c r="D894" s="17">
        <v>1100</v>
      </c>
      <c r="E894" s="17">
        <v>28</v>
      </c>
      <c r="F894" s="17">
        <v>112</v>
      </c>
      <c r="G894" s="17">
        <f t="shared" si="13"/>
        <v>0.14814814814814814</v>
      </c>
      <c r="H894" s="30">
        <v>0.83</v>
      </c>
      <c r="I894" s="17">
        <v>3.737E-2</v>
      </c>
      <c r="J894" s="17">
        <v>3.2200000000000002E-3</v>
      </c>
      <c r="K894" s="17">
        <v>3.49E-3</v>
      </c>
      <c r="L894" s="17">
        <v>2.6027100000000001</v>
      </c>
      <c r="M894" s="17">
        <v>0.04</v>
      </c>
      <c r="N894" s="17">
        <v>0.14317662650602411</v>
      </c>
      <c r="O894" s="17">
        <v>12.33686746987952</v>
      </c>
      <c r="P894" s="17">
        <v>13.37132530120482</v>
      </c>
      <c r="Q894" s="17">
        <v>9.9718286746987967</v>
      </c>
      <c r="R894" s="17">
        <v>0.15325301204819278</v>
      </c>
    </row>
    <row r="895" spans="1:19" ht="13.8">
      <c r="A895" s="8">
        <v>42629</v>
      </c>
      <c r="B895" s="9">
        <v>0.49339120370370365</v>
      </c>
      <c r="C895" s="18">
        <v>2</v>
      </c>
      <c r="D895" s="18">
        <v>1220</v>
      </c>
      <c r="E895" s="18">
        <v>28</v>
      </c>
      <c r="F895" s="18">
        <v>134</v>
      </c>
      <c r="G895" s="17">
        <f t="shared" si="13"/>
        <v>0.41975308641975306</v>
      </c>
      <c r="H895" s="18">
        <v>1.1200000000000001</v>
      </c>
      <c r="I895" s="18">
        <v>4.9739999999999999E-2</v>
      </c>
      <c r="J895" s="18">
        <v>4.3699999999999998E-3</v>
      </c>
      <c r="K895" s="18">
        <v>4.7299999999999998E-3</v>
      </c>
      <c r="L895" s="18">
        <v>3.5228899999999999</v>
      </c>
      <c r="M895" s="18">
        <v>0.05</v>
      </c>
      <c r="N895" s="18">
        <v>0.14122607142857144</v>
      </c>
      <c r="O895" s="18">
        <v>12.407678571428569</v>
      </c>
      <c r="P895" s="18">
        <v>13.429821428571426</v>
      </c>
      <c r="Q895" s="18">
        <v>10.00249125</v>
      </c>
      <c r="R895" s="18">
        <v>0.14196428571428574</v>
      </c>
      <c r="S895" s="2"/>
    </row>
    <row r="896" spans="1:19" ht="13.8">
      <c r="A896" s="8">
        <v>42630</v>
      </c>
      <c r="B896" s="9">
        <v>0.4934027777777778</v>
      </c>
      <c r="C896" s="18">
        <v>2</v>
      </c>
      <c r="D896" s="18">
        <v>1378</v>
      </c>
      <c r="E896" s="18">
        <v>28</v>
      </c>
      <c r="F896" s="18">
        <v>150</v>
      </c>
      <c r="G896" s="17">
        <f t="shared" si="13"/>
        <v>0.61728395061728392</v>
      </c>
      <c r="H896" s="18">
        <v>1.67</v>
      </c>
      <c r="I896" s="18">
        <v>5.7369999999999997E-2</v>
      </c>
      <c r="J896" s="18">
        <v>5.3400000000000001E-3</v>
      </c>
      <c r="K896" s="18">
        <v>6.0000000000000001E-3</v>
      </c>
      <c r="L896" s="18">
        <v>5.2540199999999997</v>
      </c>
      <c r="M896" s="18">
        <v>0.06</v>
      </c>
      <c r="N896" s="18">
        <v>0.10924347305389222</v>
      </c>
      <c r="O896" s="18">
        <v>10.168383233532936</v>
      </c>
      <c r="P896" s="18">
        <v>11.425149700598803</v>
      </c>
      <c r="Q896" s="18">
        <v>10.004660838323353</v>
      </c>
      <c r="R896" s="18">
        <v>0.11425149700598802</v>
      </c>
    </row>
    <row r="897" spans="1:19" ht="13.8">
      <c r="A897" s="8">
        <v>42631</v>
      </c>
      <c r="B897" s="9">
        <v>0.49341435185185184</v>
      </c>
      <c r="C897" s="18">
        <v>2</v>
      </c>
      <c r="D897" s="18">
        <v>1765</v>
      </c>
      <c r="E897" s="18">
        <v>28</v>
      </c>
      <c r="F897" s="18">
        <v>139</v>
      </c>
      <c r="G897" s="17">
        <f t="shared" si="13"/>
        <v>0.48148148148148145</v>
      </c>
      <c r="H897" s="18">
        <v>1.93</v>
      </c>
      <c r="I897" s="18">
        <v>7.2099999999999997E-2</v>
      </c>
      <c r="J897" s="18">
        <v>6.8799999999999998E-3</v>
      </c>
      <c r="K897" s="18">
        <v>8.1300000000000001E-3</v>
      </c>
      <c r="L897" s="18">
        <v>6.0857400000000004</v>
      </c>
      <c r="M897" s="18">
        <v>7.0000000000000007E-2</v>
      </c>
      <c r="N897" s="18">
        <v>0.11879689119170986</v>
      </c>
      <c r="O897" s="18">
        <v>11.335958549222799</v>
      </c>
      <c r="P897" s="18">
        <v>13.395544041450778</v>
      </c>
      <c r="Q897" s="18">
        <v>10.027281450777204</v>
      </c>
      <c r="R897" s="18">
        <v>0.11533678756476685</v>
      </c>
      <c r="S897" s="2"/>
    </row>
    <row r="898" spans="1:19" ht="13.8">
      <c r="A898" s="8">
        <v>42632</v>
      </c>
      <c r="B898" s="9">
        <v>0.49342592592592593</v>
      </c>
      <c r="C898" s="18">
        <v>2</v>
      </c>
      <c r="D898" s="18">
        <v>1765</v>
      </c>
      <c r="E898" s="18">
        <v>28</v>
      </c>
      <c r="F898" s="18">
        <v>123</v>
      </c>
      <c r="G898" s="17">
        <f t="shared" si="13"/>
        <v>0.2839506172839506</v>
      </c>
      <c r="H898" s="18">
        <v>1.42</v>
      </c>
      <c r="I898" s="18">
        <v>5.3999999999999999E-2</v>
      </c>
      <c r="J898" s="18">
        <v>6.5500000000000003E-3</v>
      </c>
      <c r="K898" s="18">
        <v>7.9900000000000006E-3</v>
      </c>
      <c r="L898" s="18">
        <v>4.4534799999999999</v>
      </c>
      <c r="M898" s="18">
        <v>7.0000000000000007E-2</v>
      </c>
      <c r="N898" s="18">
        <v>0.12092957746478875</v>
      </c>
      <c r="O898" s="18">
        <v>14.668309859154931</v>
      </c>
      <c r="P898" s="18">
        <v>17.893098591549297</v>
      </c>
      <c r="Q898" s="18">
        <v>9.9732861971830999</v>
      </c>
      <c r="R898" s="18">
        <v>0.15676056338028171</v>
      </c>
      <c r="S898" s="2"/>
    </row>
    <row r="899" spans="1:19" ht="13.8">
      <c r="A899" s="8">
        <v>42633</v>
      </c>
      <c r="B899" s="9">
        <v>0.49343749999999997</v>
      </c>
      <c r="C899" s="18">
        <v>2</v>
      </c>
      <c r="D899" s="18">
        <v>1788</v>
      </c>
      <c r="E899" s="18">
        <v>28</v>
      </c>
      <c r="F899" s="18">
        <v>123</v>
      </c>
      <c r="G899" s="17">
        <f t="shared" si="13"/>
        <v>0.2839506172839506</v>
      </c>
      <c r="H899" s="18">
        <v>0.86</v>
      </c>
      <c r="I899" s="18">
        <v>4.317E-2</v>
      </c>
      <c r="J899" s="18">
        <v>7.11E-3</v>
      </c>
      <c r="K899" s="18">
        <v>8.6599999999999993E-3</v>
      </c>
      <c r="L899" s="18">
        <v>2.69034</v>
      </c>
      <c r="M899" s="18">
        <v>7.0000000000000007E-2</v>
      </c>
      <c r="N899" s="18">
        <v>0.1596286046511628</v>
      </c>
      <c r="O899" s="18">
        <v>26.290465116279069</v>
      </c>
      <c r="P899" s="18">
        <v>32.021860465116276</v>
      </c>
      <c r="Q899" s="18">
        <v>9.9480013953488378</v>
      </c>
      <c r="R899" s="18">
        <v>0.25883720930232562</v>
      </c>
      <c r="S899" s="2"/>
    </row>
    <row r="900" spans="1:19" s="2" customFormat="1" ht="13.8">
      <c r="A900" s="8">
        <v>42634</v>
      </c>
      <c r="B900" s="9">
        <v>0.49344907407407407</v>
      </c>
      <c r="C900" s="18">
        <v>2</v>
      </c>
      <c r="D900" s="18">
        <v>1435</v>
      </c>
      <c r="E900" s="18">
        <v>27</v>
      </c>
      <c r="F900" s="18">
        <v>138</v>
      </c>
      <c r="G900" s="17">
        <f t="shared" si="13"/>
        <v>0.46913580246913578</v>
      </c>
      <c r="H900" s="18">
        <v>1.08</v>
      </c>
      <c r="I900" s="18">
        <v>2.7390000000000001E-2</v>
      </c>
      <c r="J900" s="18">
        <v>5.3899999999999998E-3</v>
      </c>
      <c r="K900" s="18">
        <v>6.6899999999999998E-3</v>
      </c>
      <c r="L900" s="18">
        <v>3.3911899999999999</v>
      </c>
      <c r="M900" s="18">
        <v>0.06</v>
      </c>
      <c r="N900" s="18">
        <v>8.0648333333333336E-2</v>
      </c>
      <c r="O900" s="18">
        <v>15.870555555555555</v>
      </c>
      <c r="P900" s="18">
        <v>19.698333333333334</v>
      </c>
      <c r="Q900" s="18">
        <v>9.9851705555555554</v>
      </c>
      <c r="R900" s="18">
        <v>0.17666666666666667</v>
      </c>
    </row>
    <row r="901" spans="1:19" s="2" customFormat="1" ht="13.8">
      <c r="A901" s="8">
        <v>42635</v>
      </c>
      <c r="B901" s="9">
        <v>0.49346064814814811</v>
      </c>
      <c r="C901" s="18">
        <v>2</v>
      </c>
      <c r="D901" s="18">
        <v>1633</v>
      </c>
      <c r="E901" s="18">
        <v>27</v>
      </c>
      <c r="F901" s="18">
        <v>115</v>
      </c>
      <c r="G901" s="17">
        <f t="shared" ref="G901:G964" si="14">(F901-$F$2257)/($F$2256-$F$2257)</f>
        <v>0.18518518518518517</v>
      </c>
      <c r="H901" s="18">
        <v>1.1399999999999999</v>
      </c>
      <c r="I901" s="18">
        <v>3.108E-2</v>
      </c>
      <c r="J901" s="18">
        <v>4.96E-3</v>
      </c>
      <c r="K901" s="18">
        <v>6.1500000000000001E-3</v>
      </c>
      <c r="L901" s="18">
        <v>3.5803099999999999</v>
      </c>
      <c r="M901" s="18">
        <v>0.05</v>
      </c>
      <c r="N901" s="18">
        <v>8.6696842105263169E-2</v>
      </c>
      <c r="O901" s="18">
        <v>13.835789473684212</v>
      </c>
      <c r="P901" s="18">
        <v>17.155263157894737</v>
      </c>
      <c r="Q901" s="18">
        <v>9.9871805263157896</v>
      </c>
      <c r="R901" s="18">
        <v>0.13947368421052636</v>
      </c>
    </row>
    <row r="902" spans="1:19" s="2" customFormat="1" ht="13.8">
      <c r="A902" s="8">
        <v>42636</v>
      </c>
      <c r="B902" s="9">
        <v>0.49347222222222226</v>
      </c>
      <c r="C902" s="18">
        <v>2</v>
      </c>
      <c r="D902" s="18">
        <v>1633</v>
      </c>
      <c r="E902" s="18">
        <v>27</v>
      </c>
      <c r="F902" s="18">
        <v>115</v>
      </c>
      <c r="G902" s="17">
        <f t="shared" si="14"/>
        <v>0.18518518518518517</v>
      </c>
      <c r="H902" s="18">
        <v>0.99</v>
      </c>
      <c r="I902" s="18">
        <v>3.3689999999999998E-2</v>
      </c>
      <c r="J902" s="18">
        <v>5.3600000000000002E-3</v>
      </c>
      <c r="K902" s="18">
        <v>7.2899999999999996E-3</v>
      </c>
      <c r="L902" s="18">
        <v>3.0927899999999999</v>
      </c>
      <c r="M902" s="18">
        <v>0.06</v>
      </c>
      <c r="N902" s="18">
        <v>0.10821636363636364</v>
      </c>
      <c r="O902" s="18">
        <v>17.216969696969699</v>
      </c>
      <c r="P902" s="18">
        <v>23.416363636363634</v>
      </c>
      <c r="Q902" s="18">
        <v>9.9344163636363643</v>
      </c>
      <c r="R902" s="18">
        <v>0.19272727272727272</v>
      </c>
    </row>
    <row r="903" spans="1:19" s="2" customFormat="1" ht="13.8">
      <c r="A903" s="8">
        <v>42637</v>
      </c>
      <c r="B903" s="9">
        <v>0.4934837962962963</v>
      </c>
      <c r="C903" s="18">
        <v>2</v>
      </c>
      <c r="D903" s="18">
        <v>1483</v>
      </c>
      <c r="E903" s="18">
        <v>27</v>
      </c>
      <c r="F903" s="18">
        <v>172</v>
      </c>
      <c r="G903" s="17">
        <f t="shared" si="14"/>
        <v>0.88888888888888884</v>
      </c>
      <c r="H903" s="18">
        <v>2.11</v>
      </c>
      <c r="I903" s="18">
        <v>3.5889999999999998E-2</v>
      </c>
      <c r="J903" s="18">
        <v>6.0800000000000003E-3</v>
      </c>
      <c r="K903" s="18">
        <v>8.9800000000000001E-3</v>
      </c>
      <c r="L903" s="18">
        <v>6.6510699999999998</v>
      </c>
      <c r="M903" s="18">
        <v>0.06</v>
      </c>
      <c r="N903" s="18">
        <v>5.4090142180094787E-2</v>
      </c>
      <c r="O903" s="18">
        <v>9.1632227488151674</v>
      </c>
      <c r="P903" s="18">
        <v>13.533838862559243</v>
      </c>
      <c r="Q903" s="18">
        <v>10.02388748815166</v>
      </c>
      <c r="R903" s="18">
        <v>9.0426540284360188E-2</v>
      </c>
    </row>
    <row r="904" spans="1:19" ht="13.8">
      <c r="A904" s="8">
        <v>42638</v>
      </c>
      <c r="B904" s="9">
        <v>0.49349537037037039</v>
      </c>
      <c r="C904" s="18">
        <v>2</v>
      </c>
      <c r="D904" s="18">
        <v>1233</v>
      </c>
      <c r="E904" s="18">
        <v>27</v>
      </c>
      <c r="F904" s="18">
        <v>159</v>
      </c>
      <c r="G904" s="17">
        <f t="shared" si="14"/>
        <v>0.72839506172839508</v>
      </c>
      <c r="H904" s="18">
        <v>1.77</v>
      </c>
      <c r="I904" s="18">
        <v>4.5010000000000001E-2</v>
      </c>
      <c r="J904" s="18">
        <v>5.4200000000000003E-3</v>
      </c>
      <c r="K904" s="18">
        <v>8.3400000000000002E-3</v>
      </c>
      <c r="L904" s="18">
        <v>5.5862499999999997</v>
      </c>
      <c r="M904" s="18">
        <v>0.06</v>
      </c>
      <c r="N904" s="18">
        <v>8.0865423728813557E-2</v>
      </c>
      <c r="O904" s="18">
        <v>9.7376271186440686</v>
      </c>
      <c r="P904" s="18">
        <v>14.983728813559322</v>
      </c>
      <c r="Q904" s="18">
        <v>10.036313559322034</v>
      </c>
      <c r="R904" s="18">
        <v>0.10779661016949152</v>
      </c>
      <c r="S904" s="2"/>
    </row>
    <row r="905" spans="1:19" ht="13.8">
      <c r="A905" s="8">
        <v>42639</v>
      </c>
      <c r="B905" s="9">
        <v>0.49350694444444443</v>
      </c>
      <c r="C905" s="18">
        <v>2</v>
      </c>
      <c r="D905" s="18">
        <v>2004</v>
      </c>
      <c r="E905" s="18">
        <v>27</v>
      </c>
      <c r="F905" s="18">
        <v>159</v>
      </c>
      <c r="G905" s="17">
        <f t="shared" si="14"/>
        <v>0.72839506172839508</v>
      </c>
      <c r="H905" s="18">
        <v>2.5499999999999998</v>
      </c>
      <c r="I905" s="18">
        <v>8.1259999999999999E-2</v>
      </c>
      <c r="J905" s="18">
        <v>9.9500000000000005E-3</v>
      </c>
      <c r="K905" s="18">
        <v>1.702E-2</v>
      </c>
      <c r="L905" s="18">
        <v>8.0226799999999994</v>
      </c>
      <c r="M905" s="18">
        <v>0.1</v>
      </c>
      <c r="N905" s="18">
        <v>0.10133600000000001</v>
      </c>
      <c r="O905" s="18">
        <v>12.408235294117649</v>
      </c>
      <c r="P905" s="18">
        <v>21.22494117647059</v>
      </c>
      <c r="Q905" s="18">
        <v>10.004753882352942</v>
      </c>
      <c r="R905" s="18">
        <v>0.12470588235294121</v>
      </c>
      <c r="S905" s="2"/>
    </row>
    <row r="906" spans="1:19" ht="13.8">
      <c r="A906" s="8">
        <v>42640</v>
      </c>
      <c r="B906" s="9">
        <v>0.49351851851851852</v>
      </c>
      <c r="C906" s="18">
        <v>2</v>
      </c>
      <c r="D906" s="18">
        <v>2313</v>
      </c>
      <c r="E906" s="18">
        <v>27</v>
      </c>
      <c r="F906" s="18">
        <v>157</v>
      </c>
      <c r="G906" s="17">
        <f t="shared" si="14"/>
        <v>0.70370370370370372</v>
      </c>
      <c r="H906" s="18">
        <v>2.4900000000000002</v>
      </c>
      <c r="I906" s="18">
        <v>7.1980000000000002E-2</v>
      </c>
      <c r="J906" s="18">
        <v>1.162E-2</v>
      </c>
      <c r="K906" s="18">
        <v>2.1479999999999999E-2</v>
      </c>
      <c r="L906" s="18">
        <v>7.8156600000000003</v>
      </c>
      <c r="M906" s="18">
        <v>0.12</v>
      </c>
      <c r="N906" s="18">
        <v>9.1926265060240972E-2</v>
      </c>
      <c r="O906" s="18">
        <v>14.84</v>
      </c>
      <c r="P906" s="18">
        <v>27.432289156626503</v>
      </c>
      <c r="Q906" s="18">
        <v>9.9814453012048201</v>
      </c>
      <c r="R906" s="18">
        <v>0.15325301204819275</v>
      </c>
      <c r="S906" s="2"/>
    </row>
    <row r="907" spans="1:19" ht="13.8">
      <c r="A907" s="6">
        <v>42641</v>
      </c>
      <c r="B907" s="7">
        <v>0.49353009259259256</v>
      </c>
      <c r="C907" s="28">
        <v>2</v>
      </c>
      <c r="D907" s="17">
        <v>2294</v>
      </c>
      <c r="E907" s="17">
        <v>26</v>
      </c>
      <c r="F907" s="17">
        <v>156</v>
      </c>
      <c r="G907" s="17">
        <f t="shared" si="14"/>
        <v>0.69135802469135799</v>
      </c>
      <c r="H907" s="17">
        <v>2.15</v>
      </c>
      <c r="I907" s="17">
        <v>4.5920000000000002E-2</v>
      </c>
      <c r="J907" s="17">
        <v>1.108E-2</v>
      </c>
      <c r="K907" s="17">
        <v>2.2360000000000001E-2</v>
      </c>
      <c r="L907" s="17">
        <v>6.7249699999999999</v>
      </c>
      <c r="M907" s="17">
        <v>0.12</v>
      </c>
      <c r="N907" s="17">
        <v>6.7918883720930232E-2</v>
      </c>
      <c r="O907" s="17">
        <v>16.388093023255816</v>
      </c>
      <c r="P907" s="17">
        <v>33.07200000000001</v>
      </c>
      <c r="Q907" s="17">
        <v>9.9466998139534901</v>
      </c>
      <c r="R907" s="17">
        <v>0.17748837209302326</v>
      </c>
      <c r="S907" s="2"/>
    </row>
    <row r="908" spans="1:19" s="2" customFormat="1" ht="13.8">
      <c r="A908" s="8">
        <v>42642</v>
      </c>
      <c r="B908" s="9">
        <v>0.49354166666666671</v>
      </c>
      <c r="C908" s="18">
        <v>2</v>
      </c>
      <c r="D908" s="18">
        <v>2271</v>
      </c>
      <c r="E908" s="18">
        <v>26</v>
      </c>
      <c r="F908" s="18">
        <v>156</v>
      </c>
      <c r="G908" s="17">
        <f t="shared" si="14"/>
        <v>0.69135802469135799</v>
      </c>
      <c r="H908" s="18">
        <v>1.97</v>
      </c>
      <c r="I908" s="18">
        <v>3.6159999999999998E-2</v>
      </c>
      <c r="J908" s="18">
        <v>1.1010000000000001E-2</v>
      </c>
      <c r="K908" s="18">
        <v>2.2440000000000002E-2</v>
      </c>
      <c r="L908" s="18">
        <v>6.1554099999999998</v>
      </c>
      <c r="M908" s="18">
        <v>0.11</v>
      </c>
      <c r="N908" s="18">
        <v>5.8369949238578682E-2</v>
      </c>
      <c r="O908" s="18">
        <v>17.772487309644671</v>
      </c>
      <c r="P908" s="18">
        <v>36.222944162436548</v>
      </c>
      <c r="Q908" s="18">
        <v>9.9361440609137048</v>
      </c>
      <c r="R908" s="18">
        <v>0.17756345177664976</v>
      </c>
    </row>
    <row r="909" spans="1:19" ht="13.8">
      <c r="A909" s="8">
        <v>42643</v>
      </c>
      <c r="B909" s="9">
        <v>0.49355324074074075</v>
      </c>
      <c r="C909" s="18">
        <v>2</v>
      </c>
      <c r="D909" s="18">
        <v>2306</v>
      </c>
      <c r="E909" s="18">
        <v>26</v>
      </c>
      <c r="F909" s="18">
        <v>157</v>
      </c>
      <c r="G909" s="17">
        <f t="shared" si="14"/>
        <v>0.70370370370370372</v>
      </c>
      <c r="H909" s="18">
        <v>1.93</v>
      </c>
      <c r="I909" s="18">
        <v>3.218E-2</v>
      </c>
      <c r="J909" s="18">
        <v>1.108E-2</v>
      </c>
      <c r="K909" s="18">
        <v>2.2579999999999999E-2</v>
      </c>
      <c r="L909" s="18">
        <v>6.0314800000000002</v>
      </c>
      <c r="M909" s="18">
        <v>0.11</v>
      </c>
      <c r="N909" s="18">
        <v>5.30219689119171E-2</v>
      </c>
      <c r="O909" s="18">
        <v>18.256165803108811</v>
      </c>
      <c r="P909" s="18">
        <v>37.204352331606216</v>
      </c>
      <c r="Q909" s="18">
        <v>9.9378789637305722</v>
      </c>
      <c r="R909" s="18">
        <v>0.18124352331606219</v>
      </c>
    </row>
    <row r="910" spans="1:19" ht="13.8">
      <c r="A910" s="8">
        <v>42644</v>
      </c>
      <c r="B910" s="9">
        <v>0.49356481481481485</v>
      </c>
      <c r="C910" s="18">
        <v>2</v>
      </c>
      <c r="D910" s="18">
        <v>2314</v>
      </c>
      <c r="E910" s="18">
        <v>25</v>
      </c>
      <c r="F910" s="18">
        <v>155</v>
      </c>
      <c r="G910" s="17">
        <f t="shared" si="14"/>
        <v>0.67901234567901236</v>
      </c>
      <c r="H910" s="18">
        <v>1.9</v>
      </c>
      <c r="I910" s="18">
        <v>2.946E-2</v>
      </c>
      <c r="J910" s="18">
        <v>1.0670000000000001E-2</v>
      </c>
      <c r="K910" s="18">
        <v>2.2120000000000001E-2</v>
      </c>
      <c r="L910" s="18">
        <v>5.9553200000000004</v>
      </c>
      <c r="M910" s="18">
        <v>0.11</v>
      </c>
      <c r="N910" s="18">
        <v>4.9306736842105271E-2</v>
      </c>
      <c r="O910" s="18">
        <v>17.858210526315794</v>
      </c>
      <c r="P910" s="18">
        <v>37.021894736842107</v>
      </c>
      <c r="Q910" s="18">
        <v>9.9673250526315798</v>
      </c>
      <c r="R910" s="18">
        <v>0.18410526315789474</v>
      </c>
      <c r="S910" s="2"/>
    </row>
    <row r="911" spans="1:19" s="2" customFormat="1" ht="13.8">
      <c r="A911" s="8">
        <v>42645</v>
      </c>
      <c r="B911" s="9">
        <v>0.49357638888888888</v>
      </c>
      <c r="C911" s="18">
        <v>2</v>
      </c>
      <c r="D911" s="18">
        <v>2292</v>
      </c>
      <c r="E911" s="18">
        <v>25</v>
      </c>
      <c r="F911" s="18">
        <v>142</v>
      </c>
      <c r="G911" s="17">
        <f t="shared" si="14"/>
        <v>0.51851851851851849</v>
      </c>
      <c r="H911" s="18">
        <v>1.66</v>
      </c>
      <c r="I911" s="18">
        <v>2.5749999999999999E-2</v>
      </c>
      <c r="J911" s="18">
        <v>9.6799999999999994E-3</v>
      </c>
      <c r="K911" s="18">
        <v>2.0060000000000001E-2</v>
      </c>
      <c r="L911" s="18">
        <v>5.1978999999999997</v>
      </c>
      <c r="M911" s="18">
        <v>0.1</v>
      </c>
      <c r="N911" s="18">
        <v>4.9328313253012047E-2</v>
      </c>
      <c r="O911" s="18">
        <v>18.543614457831325</v>
      </c>
      <c r="P911" s="18">
        <v>38.428192771084341</v>
      </c>
      <c r="Q911" s="18">
        <v>9.9574228915662655</v>
      </c>
      <c r="R911" s="18">
        <v>0.19156626506024102</v>
      </c>
    </row>
    <row r="912" spans="1:19" ht="13.8">
      <c r="A912" s="8">
        <v>42646</v>
      </c>
      <c r="B912" s="9">
        <v>0.49358796296296298</v>
      </c>
      <c r="C912" s="18">
        <v>2</v>
      </c>
      <c r="D912" s="18">
        <v>2292</v>
      </c>
      <c r="E912" s="18">
        <v>25</v>
      </c>
      <c r="F912" s="18">
        <v>126</v>
      </c>
      <c r="G912" s="17">
        <f t="shared" si="14"/>
        <v>0.32098765432098764</v>
      </c>
      <c r="H912" s="18">
        <v>1.02</v>
      </c>
      <c r="I912" s="18">
        <v>2.3550000000000001E-2</v>
      </c>
      <c r="J912" s="18">
        <v>8.94E-3</v>
      </c>
      <c r="K912" s="18">
        <v>1.8360000000000001E-2</v>
      </c>
      <c r="L912" s="18">
        <v>3.1741199999999998</v>
      </c>
      <c r="M912" s="18">
        <v>0.09</v>
      </c>
      <c r="N912" s="18">
        <v>7.3420588235294126E-2</v>
      </c>
      <c r="O912" s="18">
        <v>27.871764705882352</v>
      </c>
      <c r="P912" s="18">
        <v>57.24</v>
      </c>
      <c r="Q912" s="18">
        <v>9.895785882352941</v>
      </c>
      <c r="R912" s="18">
        <v>0.28058823529411764</v>
      </c>
      <c r="S912" s="2"/>
    </row>
    <row r="913" spans="1:19" ht="13.8">
      <c r="A913" s="8">
        <v>42647</v>
      </c>
      <c r="B913" s="9">
        <v>0.49359953703703702</v>
      </c>
      <c r="C913" s="18">
        <v>2</v>
      </c>
      <c r="D913" s="18">
        <v>2199</v>
      </c>
      <c r="E913" s="18">
        <v>25</v>
      </c>
      <c r="F913" s="18">
        <v>131</v>
      </c>
      <c r="G913" s="17">
        <f t="shared" si="14"/>
        <v>0.38271604938271603</v>
      </c>
      <c r="H913" s="18">
        <v>1.3</v>
      </c>
      <c r="I913" s="18">
        <v>2.1080000000000002E-2</v>
      </c>
      <c r="J913" s="18">
        <v>7.92E-3</v>
      </c>
      <c r="K913" s="18">
        <v>1.6389999999999998E-2</v>
      </c>
      <c r="L913" s="18">
        <v>4.0699899999999998</v>
      </c>
      <c r="M913" s="18">
        <v>0.08</v>
      </c>
      <c r="N913" s="18">
        <v>5.1564923076923085E-2</v>
      </c>
      <c r="O913" s="18">
        <v>19.373538461538462</v>
      </c>
      <c r="P913" s="18">
        <v>40.092461538461535</v>
      </c>
      <c r="Q913" s="18">
        <v>9.9558216923076923</v>
      </c>
      <c r="R913" s="18">
        <v>0.19569230769230769</v>
      </c>
      <c r="S913" s="2"/>
    </row>
    <row r="914" spans="1:19" s="2" customFormat="1" ht="13.8">
      <c r="A914" s="8">
        <v>42648</v>
      </c>
      <c r="B914" s="9">
        <v>0.49361111111111106</v>
      </c>
      <c r="C914" s="18">
        <v>2</v>
      </c>
      <c r="D914" s="18">
        <v>1870</v>
      </c>
      <c r="E914" s="18">
        <v>25</v>
      </c>
      <c r="F914" s="18">
        <v>130</v>
      </c>
      <c r="G914" s="17">
        <f t="shared" si="14"/>
        <v>0.37037037037037035</v>
      </c>
      <c r="H914" s="18">
        <v>1.69</v>
      </c>
      <c r="I914" s="18">
        <v>2.3740000000000001E-2</v>
      </c>
      <c r="J914" s="18">
        <v>5.8900000000000003E-3</v>
      </c>
      <c r="K914" s="18">
        <v>1.184E-2</v>
      </c>
      <c r="L914" s="18">
        <v>5.2974800000000002</v>
      </c>
      <c r="M914" s="18">
        <v>0.06</v>
      </c>
      <c r="N914" s="18">
        <v>4.4670532544378708E-2</v>
      </c>
      <c r="O914" s="18">
        <v>11.082958579881657</v>
      </c>
      <c r="P914" s="18">
        <v>22.27881656804734</v>
      </c>
      <c r="Q914" s="18">
        <v>9.9680392899408297</v>
      </c>
      <c r="R914" s="18">
        <v>0.11289940828402367</v>
      </c>
    </row>
    <row r="915" spans="1:19" s="2" customFormat="1" ht="13.8">
      <c r="A915" s="8">
        <v>42649</v>
      </c>
      <c r="B915" s="9">
        <v>0.49362268518518521</v>
      </c>
      <c r="C915" s="18">
        <v>2</v>
      </c>
      <c r="D915" s="18">
        <v>1414</v>
      </c>
      <c r="E915" s="18">
        <v>25</v>
      </c>
      <c r="F915" s="18">
        <v>137</v>
      </c>
      <c r="G915" s="17">
        <f t="shared" si="14"/>
        <v>0.4567901234567901</v>
      </c>
      <c r="H915" s="18">
        <v>1.64</v>
      </c>
      <c r="I915" s="18">
        <v>3.09E-2</v>
      </c>
      <c r="J915" s="18">
        <v>4.7299999999999998E-3</v>
      </c>
      <c r="K915" s="18">
        <v>9.11E-3</v>
      </c>
      <c r="L915" s="18">
        <v>5.1509099999999997</v>
      </c>
      <c r="M915" s="18">
        <v>0.05</v>
      </c>
      <c r="N915" s="18">
        <v>5.9915853658536591E-2</v>
      </c>
      <c r="O915" s="18">
        <v>9.1715853658536588</v>
      </c>
      <c r="P915" s="18">
        <v>17.664512195121951</v>
      </c>
      <c r="Q915" s="18">
        <v>9.9877401219512212</v>
      </c>
      <c r="R915" s="18">
        <v>9.6951219512195153E-2</v>
      </c>
    </row>
    <row r="916" spans="1:19" ht="13.8">
      <c r="A916" s="8">
        <v>42650</v>
      </c>
      <c r="B916" s="9">
        <v>0.49363425925925924</v>
      </c>
      <c r="C916" s="18">
        <v>2</v>
      </c>
      <c r="D916" s="18">
        <v>1414</v>
      </c>
      <c r="E916" s="18">
        <v>25</v>
      </c>
      <c r="F916" s="18">
        <v>142</v>
      </c>
      <c r="G916" s="17">
        <f t="shared" si="14"/>
        <v>0.51851851851851849</v>
      </c>
      <c r="H916" s="18">
        <v>1.85</v>
      </c>
      <c r="I916" s="18">
        <v>4.1349999999999998E-2</v>
      </c>
      <c r="J916" s="18">
        <v>5.1200000000000004E-3</v>
      </c>
      <c r="K916" s="18">
        <v>9.5600000000000008E-3</v>
      </c>
      <c r="L916" s="18">
        <v>5.8310899999999997</v>
      </c>
      <c r="M916" s="18">
        <v>0.05</v>
      </c>
      <c r="N916" s="18">
        <v>7.1077297297297296E-2</v>
      </c>
      <c r="O916" s="18">
        <v>8.8008648648648649</v>
      </c>
      <c r="P916" s="18">
        <v>16.432864864864865</v>
      </c>
      <c r="Q916" s="18">
        <v>10.023170918918918</v>
      </c>
      <c r="R916" s="18">
        <v>8.5945945945945956E-2</v>
      </c>
      <c r="S916" s="2"/>
    </row>
    <row r="917" spans="1:19" ht="13.8">
      <c r="A917" s="8">
        <v>42651</v>
      </c>
      <c r="B917" s="9">
        <v>0.49364583333333334</v>
      </c>
      <c r="C917" s="18">
        <v>2</v>
      </c>
      <c r="D917" s="18">
        <v>1414</v>
      </c>
      <c r="E917" s="18">
        <v>25</v>
      </c>
      <c r="F917" s="18">
        <v>137</v>
      </c>
      <c r="G917" s="17">
        <f t="shared" si="14"/>
        <v>0.4567901234567901</v>
      </c>
      <c r="H917" s="18">
        <v>1.87</v>
      </c>
      <c r="I917" s="18">
        <v>4.5080000000000002E-2</v>
      </c>
      <c r="J917" s="18">
        <v>5.0600000000000003E-3</v>
      </c>
      <c r="K917" s="18">
        <v>9.1500000000000001E-3</v>
      </c>
      <c r="L917" s="18">
        <v>5.8925400000000003</v>
      </c>
      <c r="M917" s="18">
        <v>0.05</v>
      </c>
      <c r="N917" s="18">
        <v>7.666010695187167E-2</v>
      </c>
      <c r="O917" s="18">
        <v>8.6047058823529419</v>
      </c>
      <c r="P917" s="18">
        <v>15.559893048128343</v>
      </c>
      <c r="Q917" s="18">
        <v>10.020469090909092</v>
      </c>
      <c r="R917" s="18">
        <v>8.5026737967914448E-2</v>
      </c>
      <c r="S917" s="2"/>
    </row>
    <row r="918" spans="1:19" ht="13.8">
      <c r="A918" s="8">
        <v>42652</v>
      </c>
      <c r="B918" s="9">
        <v>0.49365740740740738</v>
      </c>
      <c r="C918" s="18">
        <v>2</v>
      </c>
      <c r="D918" s="18">
        <v>1504</v>
      </c>
      <c r="E918" s="18">
        <v>25</v>
      </c>
      <c r="F918" s="18">
        <v>122</v>
      </c>
      <c r="G918" s="17">
        <f t="shared" si="14"/>
        <v>0.27160493827160492</v>
      </c>
      <c r="H918" s="18">
        <v>1.85</v>
      </c>
      <c r="I918" s="18">
        <v>4.5179999999999998E-2</v>
      </c>
      <c r="J918" s="18">
        <v>4.7400000000000003E-3</v>
      </c>
      <c r="K918" s="18">
        <v>8.5599999999999999E-3</v>
      </c>
      <c r="L918" s="18">
        <v>5.8194999999999997</v>
      </c>
      <c r="M918" s="18">
        <v>0.05</v>
      </c>
      <c r="N918" s="18">
        <v>7.7660756756756752E-2</v>
      </c>
      <c r="O918" s="18">
        <v>8.1476756756756767</v>
      </c>
      <c r="P918" s="18">
        <v>14.713945945945946</v>
      </c>
      <c r="Q918" s="18">
        <v>10.003248648648649</v>
      </c>
      <c r="R918" s="18">
        <v>8.5945945945945956E-2</v>
      </c>
    </row>
    <row r="919" spans="1:19" ht="13.8">
      <c r="A919" s="8">
        <v>42653</v>
      </c>
      <c r="B919" s="9">
        <v>0.49366898148148147</v>
      </c>
      <c r="C919" s="18">
        <v>2</v>
      </c>
      <c r="D919" s="18">
        <v>1213</v>
      </c>
      <c r="E919" s="18">
        <v>25</v>
      </c>
      <c r="F919" s="18">
        <v>108</v>
      </c>
      <c r="G919" s="17">
        <f t="shared" si="14"/>
        <v>9.8765432098765427E-2</v>
      </c>
      <c r="H919" s="18">
        <v>1.24</v>
      </c>
      <c r="I919" s="18">
        <v>3.5569999999999997E-2</v>
      </c>
      <c r="J919" s="18">
        <v>3.5799999999999998E-3</v>
      </c>
      <c r="K919" s="18">
        <v>5.9300000000000004E-3</v>
      </c>
      <c r="L919" s="18">
        <v>3.91513</v>
      </c>
      <c r="M919" s="18">
        <v>0.04</v>
      </c>
      <c r="N919" s="18">
        <v>9.1219838709677412E-2</v>
      </c>
      <c r="O919" s="18">
        <v>9.1809677419354827</v>
      </c>
      <c r="P919" s="18">
        <v>15.207580645161292</v>
      </c>
      <c r="Q919" s="18">
        <v>10.040414032258065</v>
      </c>
      <c r="R919" s="18">
        <v>0.10258064516129033</v>
      </c>
      <c r="S919" s="2"/>
    </row>
    <row r="920" spans="1:19" s="2" customFormat="1" ht="13.8">
      <c r="A920" s="3">
        <v>42654</v>
      </c>
      <c r="B920" s="4">
        <v>0.49368055555555551</v>
      </c>
      <c r="C920" s="29">
        <v>2</v>
      </c>
      <c r="D920" s="17">
        <v>1213</v>
      </c>
      <c r="E920" s="17">
        <v>25</v>
      </c>
      <c r="F920" s="17">
        <v>104</v>
      </c>
      <c r="G920" s="17">
        <f t="shared" si="14"/>
        <v>4.9382716049382713E-2</v>
      </c>
      <c r="H920" s="30">
        <v>1.17</v>
      </c>
      <c r="I920" s="17">
        <v>3.6560000000000002E-2</v>
      </c>
      <c r="J920" s="17">
        <v>3.3700000000000002E-3</v>
      </c>
      <c r="K920" s="17">
        <v>5.3699999999999998E-3</v>
      </c>
      <c r="L920" s="17">
        <v>3.6940200000000001</v>
      </c>
      <c r="M920" s="17">
        <v>0.04</v>
      </c>
      <c r="N920" s="17">
        <v>9.9368205128205142E-2</v>
      </c>
      <c r="O920" s="17">
        <v>9.1594871794871793</v>
      </c>
      <c r="P920" s="17">
        <v>14.595384615384615</v>
      </c>
      <c r="Q920" s="17">
        <v>10.040156923076923</v>
      </c>
      <c r="R920" s="17">
        <v>0.10871794871794874</v>
      </c>
    </row>
    <row r="921" spans="1:19" ht="13.8">
      <c r="A921" s="6">
        <v>42655</v>
      </c>
      <c r="B921" s="7">
        <v>0.49369212962962966</v>
      </c>
      <c r="C921" s="28">
        <v>2</v>
      </c>
      <c r="D921" s="17">
        <v>787</v>
      </c>
      <c r="E921" s="17">
        <v>25</v>
      </c>
      <c r="F921" s="17">
        <v>103</v>
      </c>
      <c r="G921" s="17">
        <f t="shared" si="14"/>
        <v>3.7037037037037035E-2</v>
      </c>
      <c r="H921" s="17">
        <v>0.71</v>
      </c>
      <c r="I921" s="17">
        <v>2.835E-2</v>
      </c>
      <c r="J921" s="17">
        <v>2.2899999999999999E-3</v>
      </c>
      <c r="K921" s="17">
        <v>3.5799999999999998E-3</v>
      </c>
      <c r="L921" s="17">
        <v>2.2485900000000001</v>
      </c>
      <c r="M921" s="17">
        <v>0.02</v>
      </c>
      <c r="N921" s="17">
        <v>0.12697605633802819</v>
      </c>
      <c r="O921" s="17">
        <v>10.256619718309858</v>
      </c>
      <c r="P921" s="17">
        <v>16.034366197183097</v>
      </c>
      <c r="Q921" s="17">
        <v>10.071149577464789</v>
      </c>
      <c r="R921" s="17">
        <v>8.9577464788732408E-2</v>
      </c>
      <c r="S921" s="2"/>
    </row>
    <row r="922" spans="1:19" ht="13.8">
      <c r="A922" s="8">
        <v>42656</v>
      </c>
      <c r="B922" s="9">
        <v>0.4937037037037037</v>
      </c>
      <c r="C922" s="18">
        <v>2</v>
      </c>
      <c r="D922" s="18">
        <v>787</v>
      </c>
      <c r="E922" s="18">
        <v>25</v>
      </c>
      <c r="F922" s="18">
        <v>104</v>
      </c>
      <c r="G922" s="17">
        <f t="shared" si="14"/>
        <v>4.9382716049382713E-2</v>
      </c>
      <c r="H922" s="18">
        <v>0.64</v>
      </c>
      <c r="I922" s="18">
        <v>2.9649999999999999E-2</v>
      </c>
      <c r="J922" s="18">
        <v>2.4099999999999998E-3</v>
      </c>
      <c r="K922" s="18">
        <v>3.5000000000000001E-3</v>
      </c>
      <c r="L922" s="18">
        <v>2.0242200000000001</v>
      </c>
      <c r="M922" s="18">
        <v>0.02</v>
      </c>
      <c r="N922" s="18">
        <v>0.14732343749999999</v>
      </c>
      <c r="O922" s="18">
        <v>11.9746875</v>
      </c>
      <c r="P922" s="18">
        <v>17.390625</v>
      </c>
      <c r="Q922" s="18">
        <v>10.057843125000002</v>
      </c>
      <c r="R922" s="18">
        <v>9.9375000000000005E-2</v>
      </c>
    </row>
    <row r="923" spans="1:19" ht="13.8">
      <c r="A923" s="8">
        <v>42657</v>
      </c>
      <c r="B923" s="9">
        <v>0.49371527777777779</v>
      </c>
      <c r="C923" s="18">
        <v>2</v>
      </c>
      <c r="D923" s="18">
        <v>816</v>
      </c>
      <c r="E923" s="18">
        <v>25</v>
      </c>
      <c r="F923" s="18">
        <v>103</v>
      </c>
      <c r="G923" s="17">
        <f t="shared" si="14"/>
        <v>3.7037037037037035E-2</v>
      </c>
      <c r="H923" s="18">
        <v>0.62</v>
      </c>
      <c r="I923" s="18">
        <v>2.7449999999999999E-2</v>
      </c>
      <c r="J923" s="18">
        <v>2.32E-3</v>
      </c>
      <c r="K923" s="18">
        <v>3.4299999999999999E-3</v>
      </c>
      <c r="L923" s="18">
        <v>1.94851</v>
      </c>
      <c r="M923" s="18">
        <v>0.02</v>
      </c>
      <c r="N923" s="18">
        <v>0.14079193548387095</v>
      </c>
      <c r="O923" s="18">
        <v>11.899354838709678</v>
      </c>
      <c r="P923" s="18">
        <v>17.592580645161288</v>
      </c>
      <c r="Q923" s="18">
        <v>9.9939706451612906</v>
      </c>
      <c r="R923" s="18">
        <v>0.10258064516129033</v>
      </c>
      <c r="S923" s="2"/>
    </row>
    <row r="924" spans="1:19" ht="13.8">
      <c r="A924" s="5">
        <v>42658</v>
      </c>
      <c r="B924" s="4">
        <v>0.49372685185185183</v>
      </c>
      <c r="C924" s="29">
        <v>2</v>
      </c>
      <c r="D924" s="17">
        <v>808</v>
      </c>
      <c r="E924" s="17">
        <v>25</v>
      </c>
      <c r="F924" s="17">
        <v>104</v>
      </c>
      <c r="G924" s="17">
        <f t="shared" si="14"/>
        <v>4.9382716049382713E-2</v>
      </c>
      <c r="H924" s="30">
        <v>0.59</v>
      </c>
      <c r="I924" s="17">
        <v>2.8049999999999999E-2</v>
      </c>
      <c r="J924" s="17">
        <v>2.3600000000000001E-3</v>
      </c>
      <c r="K924" s="17">
        <v>3.4199999999999999E-3</v>
      </c>
      <c r="L924" s="17">
        <v>1.86172</v>
      </c>
      <c r="M924" s="17">
        <v>0.02</v>
      </c>
      <c r="N924" s="17">
        <v>0.15118474576271188</v>
      </c>
      <c r="O924" s="17">
        <v>12.72</v>
      </c>
      <c r="P924" s="17">
        <v>18.433220338983052</v>
      </c>
      <c r="Q924" s="17">
        <v>10.034355254237289</v>
      </c>
      <c r="R924" s="17">
        <v>0.10779661016949153</v>
      </c>
      <c r="S924" s="2"/>
    </row>
    <row r="925" spans="1:19" ht="13.8">
      <c r="A925" s="6">
        <v>42659</v>
      </c>
      <c r="B925" s="7">
        <v>0.49373842592592593</v>
      </c>
      <c r="C925" s="28">
        <v>2</v>
      </c>
      <c r="D925" s="17">
        <v>811</v>
      </c>
      <c r="E925" s="17">
        <v>25</v>
      </c>
      <c r="F925" s="17">
        <v>103</v>
      </c>
      <c r="G925" s="17">
        <f t="shared" si="14"/>
        <v>3.7037037037037035E-2</v>
      </c>
      <c r="H925" s="17">
        <v>0.57999999999999996</v>
      </c>
      <c r="I925" s="17">
        <v>2.8060000000000002E-2</v>
      </c>
      <c r="J925" s="17">
        <v>2.2899999999999999E-3</v>
      </c>
      <c r="K925" s="17">
        <v>3.1099999999999999E-3</v>
      </c>
      <c r="L925" s="17">
        <v>1.82073</v>
      </c>
      <c r="M925" s="17">
        <v>0.02</v>
      </c>
      <c r="N925" s="17">
        <v>0.15384620689655176</v>
      </c>
      <c r="O925" s="17">
        <v>12.555517241379311</v>
      </c>
      <c r="P925" s="17">
        <v>17.051379310344828</v>
      </c>
      <c r="Q925" s="17">
        <v>9.982623103448276</v>
      </c>
      <c r="R925" s="17">
        <v>0.10965517241379312</v>
      </c>
      <c r="S925" s="2"/>
    </row>
    <row r="926" spans="1:19" ht="13.8">
      <c r="A926" s="8">
        <v>42660</v>
      </c>
      <c r="B926" s="9">
        <v>0.49375000000000002</v>
      </c>
      <c r="C926" s="18">
        <v>2</v>
      </c>
      <c r="D926" s="18">
        <v>841</v>
      </c>
      <c r="E926" s="18">
        <v>25</v>
      </c>
      <c r="F926" s="18">
        <v>102</v>
      </c>
      <c r="G926" s="17">
        <f t="shared" si="14"/>
        <v>2.4691358024691357E-2</v>
      </c>
      <c r="H926" s="18">
        <v>0.52</v>
      </c>
      <c r="I926" s="18">
        <v>2.9899999999999999E-2</v>
      </c>
      <c r="J926" s="18">
        <v>2.4499999999999999E-3</v>
      </c>
      <c r="K926" s="18">
        <v>3.3300000000000001E-3</v>
      </c>
      <c r="L926" s="18">
        <v>1.63608</v>
      </c>
      <c r="M926" s="18">
        <v>4.0000000000000001E-3</v>
      </c>
      <c r="N926" s="18">
        <v>0.18284999999999998</v>
      </c>
      <c r="O926" s="18">
        <v>14.982692307692306</v>
      </c>
      <c r="P926" s="18">
        <v>20.364230769230769</v>
      </c>
      <c r="Q926" s="18">
        <v>10.00525846153846</v>
      </c>
      <c r="R926" s="18">
        <v>4.2400000000000007E-2</v>
      </c>
      <c r="S926" s="2"/>
    </row>
    <row r="927" spans="1:19" s="2" customFormat="1" ht="13.8">
      <c r="A927" s="6">
        <v>42661</v>
      </c>
      <c r="B927" s="7">
        <v>0.49376157407407412</v>
      </c>
      <c r="C927" s="28">
        <v>2</v>
      </c>
      <c r="D927" s="17">
        <v>841</v>
      </c>
      <c r="E927" s="17">
        <v>25</v>
      </c>
      <c r="F927" s="17">
        <v>103</v>
      </c>
      <c r="G927" s="17">
        <f t="shared" si="14"/>
        <v>3.7037037037037035E-2</v>
      </c>
      <c r="H927" s="17">
        <v>0.46</v>
      </c>
      <c r="I927" s="17">
        <v>2.785E-2</v>
      </c>
      <c r="J927" s="17">
        <v>2.48E-3</v>
      </c>
      <c r="K927" s="17">
        <v>3.2299999999999998E-3</v>
      </c>
      <c r="L927" s="17">
        <v>1.44251</v>
      </c>
      <c r="M927" s="17">
        <v>0.03</v>
      </c>
      <c r="N927" s="17">
        <v>0.1925282608695652</v>
      </c>
      <c r="O927" s="17">
        <v>17.144347826086957</v>
      </c>
      <c r="P927" s="17">
        <v>22.329130434782609</v>
      </c>
      <c r="Q927" s="17">
        <v>9.9721343478260867</v>
      </c>
      <c r="R927" s="17">
        <v>0.20739130434782607</v>
      </c>
      <c r="S927" s="1"/>
    </row>
    <row r="928" spans="1:19" ht="13.8">
      <c r="A928" s="6">
        <v>42662</v>
      </c>
      <c r="B928" s="7">
        <v>0.49377314814814816</v>
      </c>
      <c r="C928" s="28">
        <v>2</v>
      </c>
      <c r="D928" s="17">
        <v>852</v>
      </c>
      <c r="E928" s="17">
        <v>25</v>
      </c>
      <c r="F928" s="17">
        <v>103</v>
      </c>
      <c r="G928" s="17">
        <f t="shared" si="14"/>
        <v>3.7037037037037035E-2</v>
      </c>
      <c r="H928" s="17">
        <v>0.45</v>
      </c>
      <c r="I928" s="17">
        <v>2.5669999999999998E-2</v>
      </c>
      <c r="J928" s="17">
        <v>2.4399999999999999E-3</v>
      </c>
      <c r="K928" s="17">
        <v>3.0300000000000001E-3</v>
      </c>
      <c r="L928" s="17">
        <v>1.4013</v>
      </c>
      <c r="M928" s="17">
        <v>0.03</v>
      </c>
      <c r="N928" s="17">
        <v>0.18140133333333333</v>
      </c>
      <c r="O928" s="17">
        <v>17.242666666666665</v>
      </c>
      <c r="P928" s="17">
        <v>21.412000000000003</v>
      </c>
      <c r="Q928" s="17">
        <v>9.9025200000000009</v>
      </c>
      <c r="R928" s="17">
        <v>0.21199999999999999</v>
      </c>
      <c r="S928" s="2"/>
    </row>
    <row r="929" spans="1:19" ht="13.8">
      <c r="A929" s="8">
        <v>42663</v>
      </c>
      <c r="B929" s="9">
        <v>0.49378472222222225</v>
      </c>
      <c r="C929" s="18">
        <v>2</v>
      </c>
      <c r="D929" s="18">
        <v>921</v>
      </c>
      <c r="E929" s="18">
        <v>25</v>
      </c>
      <c r="F929" s="18">
        <v>109</v>
      </c>
      <c r="G929" s="17">
        <f t="shared" si="14"/>
        <v>0.1111111111111111</v>
      </c>
      <c r="H929" s="18">
        <v>0.63</v>
      </c>
      <c r="I929" s="18">
        <v>2.7390000000000001E-2</v>
      </c>
      <c r="J929" s="18">
        <v>2.5500000000000002E-3</v>
      </c>
      <c r="K929" s="18">
        <v>3.2200000000000002E-3</v>
      </c>
      <c r="L929" s="18">
        <v>1.9694700000000001</v>
      </c>
      <c r="M929" s="18">
        <v>0.03</v>
      </c>
      <c r="N929" s="18">
        <v>0.13825428571428572</v>
      </c>
      <c r="O929" s="18">
        <v>12.871428571428572</v>
      </c>
      <c r="P929" s="18">
        <v>16.253333333333334</v>
      </c>
      <c r="Q929" s="18">
        <v>9.9411342857142859</v>
      </c>
      <c r="R929" s="18">
        <v>0.15142857142857141</v>
      </c>
      <c r="S929" s="2"/>
    </row>
    <row r="930" spans="1:19" s="2" customFormat="1" ht="13.8">
      <c r="A930" s="8">
        <v>42664</v>
      </c>
      <c r="B930" s="9">
        <v>0.49379629629629629</v>
      </c>
      <c r="C930" s="18">
        <v>2</v>
      </c>
      <c r="D930" s="18">
        <v>1020</v>
      </c>
      <c r="E930" s="18">
        <v>25</v>
      </c>
      <c r="F930" s="18">
        <v>111</v>
      </c>
      <c r="G930" s="17">
        <f t="shared" si="14"/>
        <v>0.13580246913580246</v>
      </c>
      <c r="H930" s="18">
        <v>0.81</v>
      </c>
      <c r="I930" s="18">
        <v>3.3459999999999997E-2</v>
      </c>
      <c r="J930" s="18">
        <v>2.8600000000000001E-3</v>
      </c>
      <c r="K930" s="18">
        <v>3.2100000000000002E-3</v>
      </c>
      <c r="L930" s="18">
        <v>2.55281</v>
      </c>
      <c r="M930" s="18">
        <v>0.03</v>
      </c>
      <c r="N930" s="18">
        <v>0.13136148148148147</v>
      </c>
      <c r="O930" s="18">
        <v>11.228148148148149</v>
      </c>
      <c r="P930" s="18">
        <v>12.602222222222222</v>
      </c>
      <c r="Q930" s="18">
        <v>10.022142962962961</v>
      </c>
      <c r="R930" s="18">
        <v>0.11777777777777777</v>
      </c>
    </row>
    <row r="931" spans="1:19" ht="13.8">
      <c r="A931" s="8">
        <v>42665</v>
      </c>
      <c r="B931" s="9">
        <v>0.49380787037037038</v>
      </c>
      <c r="C931" s="18">
        <v>2</v>
      </c>
      <c r="D931" s="18">
        <v>1131</v>
      </c>
      <c r="E931" s="18">
        <v>25</v>
      </c>
      <c r="F931" s="18">
        <v>106</v>
      </c>
      <c r="G931" s="17">
        <f t="shared" si="14"/>
        <v>7.407407407407407E-2</v>
      </c>
      <c r="H931" s="18">
        <v>0.83</v>
      </c>
      <c r="I931" s="18">
        <v>4.2439999999999999E-2</v>
      </c>
      <c r="J931" s="18">
        <v>3.31E-3</v>
      </c>
      <c r="K931" s="18">
        <v>3.65E-3</v>
      </c>
      <c r="L931" s="18">
        <v>2.6089899999999999</v>
      </c>
      <c r="M931" s="18">
        <v>0.03</v>
      </c>
      <c r="N931" s="18">
        <v>0.16260144578313254</v>
      </c>
      <c r="O931" s="18">
        <v>12.681686746987953</v>
      </c>
      <c r="P931" s="18">
        <v>13.98433734939759</v>
      </c>
      <c r="Q931" s="18">
        <v>9.9958893975903624</v>
      </c>
      <c r="R931" s="18">
        <v>0.11493975903614458</v>
      </c>
      <c r="S931" s="2"/>
    </row>
    <row r="932" spans="1:19" ht="13.8">
      <c r="A932" s="8">
        <v>42666</v>
      </c>
      <c r="B932" s="9">
        <v>0.49381944444444442</v>
      </c>
      <c r="C932" s="18">
        <v>2</v>
      </c>
      <c r="D932" s="18">
        <v>1131</v>
      </c>
      <c r="E932" s="18">
        <v>25</v>
      </c>
      <c r="F932" s="18">
        <v>106</v>
      </c>
      <c r="G932" s="17">
        <f t="shared" si="14"/>
        <v>7.407407407407407E-2</v>
      </c>
      <c r="H932" s="18">
        <v>0.71</v>
      </c>
      <c r="I932" s="18">
        <v>4.2979999999999997E-2</v>
      </c>
      <c r="J932" s="18">
        <v>3.5799999999999998E-3</v>
      </c>
      <c r="K932" s="18">
        <v>3.8800000000000002E-3</v>
      </c>
      <c r="L932" s="18">
        <v>2.2159800000000001</v>
      </c>
      <c r="M932" s="18">
        <v>0.04</v>
      </c>
      <c r="N932" s="18">
        <v>0.19250197183098594</v>
      </c>
      <c r="O932" s="18">
        <v>16.034366197183097</v>
      </c>
      <c r="P932" s="18">
        <v>17.378028169014087</v>
      </c>
      <c r="Q932" s="18">
        <v>9.9250935211267617</v>
      </c>
      <c r="R932" s="18">
        <v>0.17915492957746482</v>
      </c>
      <c r="S932" s="2"/>
    </row>
    <row r="933" spans="1:19" ht="13.8">
      <c r="A933" s="8">
        <v>42667</v>
      </c>
      <c r="B933" s="9">
        <v>0.49383101851851857</v>
      </c>
      <c r="C933" s="18">
        <v>2</v>
      </c>
      <c r="D933" s="18">
        <v>985</v>
      </c>
      <c r="E933" s="18">
        <v>26</v>
      </c>
      <c r="F933" s="18">
        <v>106</v>
      </c>
      <c r="G933" s="17">
        <f t="shared" si="14"/>
        <v>7.407407407407407E-2</v>
      </c>
      <c r="H933" s="18">
        <v>0.8</v>
      </c>
      <c r="I933" s="18">
        <v>2.801E-2</v>
      </c>
      <c r="J933" s="18">
        <v>2.6199999999999999E-3</v>
      </c>
      <c r="K933" s="18">
        <v>2.99E-3</v>
      </c>
      <c r="L933" s="18">
        <v>2.5141399999999998</v>
      </c>
      <c r="M933" s="18">
        <v>0.03</v>
      </c>
      <c r="N933" s="18">
        <v>0.11133975</v>
      </c>
      <c r="O933" s="18">
        <v>10.414499999999999</v>
      </c>
      <c r="P933" s="18">
        <v>11.885249999999999</v>
      </c>
      <c r="Q933" s="18">
        <v>9.9937065</v>
      </c>
      <c r="R933" s="18">
        <v>0.11924999999999999</v>
      </c>
      <c r="S933" s="2"/>
    </row>
    <row r="934" spans="1:19" ht="13.8">
      <c r="A934" s="8">
        <v>42682</v>
      </c>
      <c r="B934" s="9">
        <v>0.49400462962962965</v>
      </c>
      <c r="C934" s="18">
        <v>2</v>
      </c>
      <c r="D934" s="18">
        <v>2275</v>
      </c>
      <c r="E934" s="18">
        <v>25</v>
      </c>
      <c r="F934" s="18">
        <v>132</v>
      </c>
      <c r="G934" s="17">
        <f t="shared" si="14"/>
        <v>0.39506172839506171</v>
      </c>
      <c r="H934" s="18">
        <v>1.33</v>
      </c>
      <c r="I934" s="18">
        <v>3.4500000000000003E-2</v>
      </c>
      <c r="J934" s="18">
        <v>1.077E-2</v>
      </c>
      <c r="K934" s="18">
        <v>1.477E-2</v>
      </c>
      <c r="L934" s="18">
        <v>4.1509400000000003</v>
      </c>
      <c r="M934" s="18">
        <v>0.1</v>
      </c>
      <c r="N934" s="18">
        <v>8.2488721804511292E-2</v>
      </c>
      <c r="O934" s="18">
        <v>25.750827067669174</v>
      </c>
      <c r="P934" s="18">
        <v>35.314736842105262</v>
      </c>
      <c r="Q934" s="18">
        <v>9.9248039097744361</v>
      </c>
      <c r="R934" s="18">
        <v>0.23909774436090228</v>
      </c>
      <c r="S934" s="2"/>
    </row>
    <row r="935" spans="1:19" ht="13.8">
      <c r="A935" s="6">
        <v>42684</v>
      </c>
      <c r="B935" s="7">
        <v>0.49402777777777779</v>
      </c>
      <c r="C935" s="28">
        <v>2</v>
      </c>
      <c r="D935" s="17">
        <v>951</v>
      </c>
      <c r="E935" s="17">
        <v>25</v>
      </c>
      <c r="F935" s="17">
        <v>104</v>
      </c>
      <c r="G935" s="17">
        <f t="shared" si="14"/>
        <v>4.9382716049382713E-2</v>
      </c>
      <c r="H935" s="17">
        <v>0.4</v>
      </c>
      <c r="I935" s="17">
        <v>1.026E-2</v>
      </c>
      <c r="J935" s="17">
        <v>3.0400000000000002E-3</v>
      </c>
      <c r="K935" s="17">
        <v>3.8600000000000001E-3</v>
      </c>
      <c r="L935" s="17">
        <v>1.23874</v>
      </c>
      <c r="M935" s="17">
        <v>0.03</v>
      </c>
      <c r="N935" s="17">
        <v>8.1567000000000001E-2</v>
      </c>
      <c r="O935" s="17">
        <v>24.168000000000003</v>
      </c>
      <c r="P935" s="17">
        <v>30.687000000000001</v>
      </c>
      <c r="Q935" s="17">
        <v>9.8479829999999993</v>
      </c>
      <c r="R935" s="17">
        <v>0.23849999999999999</v>
      </c>
      <c r="S935" s="2"/>
    </row>
    <row r="936" spans="1:19" ht="13.8">
      <c r="A936" s="6">
        <v>42685</v>
      </c>
      <c r="B936" s="7">
        <v>0.49403935185185183</v>
      </c>
      <c r="C936" s="28">
        <v>2</v>
      </c>
      <c r="D936" s="17">
        <v>951</v>
      </c>
      <c r="E936" s="17">
        <v>25</v>
      </c>
      <c r="F936" s="17">
        <v>104</v>
      </c>
      <c r="G936" s="17">
        <f t="shared" si="14"/>
        <v>4.9382716049382713E-2</v>
      </c>
      <c r="H936" s="17">
        <v>0.49</v>
      </c>
      <c r="I936" s="17">
        <v>1.779E-2</v>
      </c>
      <c r="J936" s="17">
        <v>2.97E-3</v>
      </c>
      <c r="K936" s="17">
        <v>3.62E-3</v>
      </c>
      <c r="L936" s="17">
        <v>1.5406599999999999</v>
      </c>
      <c r="M936" s="17">
        <v>0.03</v>
      </c>
      <c r="N936" s="17">
        <v>0.11545346938775511</v>
      </c>
      <c r="O936" s="17">
        <v>19.274693877551019</v>
      </c>
      <c r="P936" s="17">
        <v>23.493061224489797</v>
      </c>
      <c r="Q936" s="17">
        <v>9.9985689795918375</v>
      </c>
      <c r="R936" s="17">
        <v>0.19469387755102041</v>
      </c>
      <c r="S936" s="2"/>
    </row>
    <row r="937" spans="1:19" s="2" customFormat="1" ht="13.8">
      <c r="A937" s="8">
        <v>42686</v>
      </c>
      <c r="B937" s="9">
        <v>0.49405092592592598</v>
      </c>
      <c r="C937" s="18">
        <v>2</v>
      </c>
      <c r="D937" s="18">
        <v>880</v>
      </c>
      <c r="E937" s="18">
        <v>25</v>
      </c>
      <c r="F937" s="18">
        <v>105</v>
      </c>
      <c r="G937" s="17">
        <f t="shared" si="14"/>
        <v>6.1728395061728392E-2</v>
      </c>
      <c r="H937" s="18">
        <v>0.49</v>
      </c>
      <c r="I937" s="18">
        <v>2.4549999999999999E-2</v>
      </c>
      <c r="J937" s="18">
        <v>2.8400000000000001E-3</v>
      </c>
      <c r="K937" s="18">
        <v>3.3700000000000002E-3</v>
      </c>
      <c r="L937" s="18">
        <v>1.54413</v>
      </c>
      <c r="M937" s="18">
        <v>0.03</v>
      </c>
      <c r="N937" s="18">
        <v>0.15932448979591837</v>
      </c>
      <c r="O937" s="18">
        <v>18.431020408163267</v>
      </c>
      <c r="P937" s="18">
        <v>21.870612244897959</v>
      </c>
      <c r="Q937" s="18">
        <v>10.021088571428571</v>
      </c>
      <c r="R937" s="18">
        <v>0.19469387755102041</v>
      </c>
    </row>
    <row r="938" spans="1:19" ht="13.8">
      <c r="A938" s="8">
        <v>42687</v>
      </c>
      <c r="B938" s="9">
        <v>0.49406250000000002</v>
      </c>
      <c r="C938" s="18">
        <v>2</v>
      </c>
      <c r="D938" s="18">
        <v>928</v>
      </c>
      <c r="E938" s="18">
        <v>25</v>
      </c>
      <c r="F938" s="18">
        <v>108</v>
      </c>
      <c r="G938" s="17">
        <f t="shared" si="14"/>
        <v>9.8765432098765427E-2</v>
      </c>
      <c r="H938" s="18">
        <v>0.56999999999999995</v>
      </c>
      <c r="I938" s="18">
        <v>2.9239999999999999E-2</v>
      </c>
      <c r="J938" s="18">
        <v>3.0799999999999998E-3</v>
      </c>
      <c r="K938" s="18">
        <v>3.49E-3</v>
      </c>
      <c r="L938" s="18">
        <v>1.77399</v>
      </c>
      <c r="M938" s="18">
        <v>0.03</v>
      </c>
      <c r="N938" s="18">
        <v>0.16312842105263159</v>
      </c>
      <c r="O938" s="18">
        <v>17.183157894736844</v>
      </c>
      <c r="P938" s="18">
        <v>19.470526315789474</v>
      </c>
      <c r="Q938" s="18">
        <v>9.8969968421052634</v>
      </c>
      <c r="R938" s="18">
        <v>0.16736842105263158</v>
      </c>
      <c r="S938" s="2"/>
    </row>
    <row r="939" spans="1:19" ht="13.8">
      <c r="A939" s="8">
        <v>42688</v>
      </c>
      <c r="B939" s="9">
        <v>0.49407407407407411</v>
      </c>
      <c r="C939" s="18">
        <v>2</v>
      </c>
      <c r="D939" s="18">
        <v>1033</v>
      </c>
      <c r="E939" s="18">
        <v>25</v>
      </c>
      <c r="F939" s="18">
        <v>107</v>
      </c>
      <c r="G939" s="17">
        <f t="shared" si="14"/>
        <v>8.6419753086419748E-2</v>
      </c>
      <c r="H939" s="18">
        <v>0.65</v>
      </c>
      <c r="I939" s="18">
        <v>3.4770000000000002E-2</v>
      </c>
      <c r="J939" s="18">
        <v>3.3300000000000001E-3</v>
      </c>
      <c r="K939" s="18">
        <v>3.8400000000000001E-3</v>
      </c>
      <c r="L939" s="18">
        <v>2.0348899999999999</v>
      </c>
      <c r="M939" s="18">
        <v>0.03</v>
      </c>
      <c r="N939" s="18">
        <v>0.17010553846153847</v>
      </c>
      <c r="O939" s="18">
        <v>16.291384615384615</v>
      </c>
      <c r="P939" s="18">
        <v>18.786461538461538</v>
      </c>
      <c r="Q939" s="18">
        <v>9.9553079999999987</v>
      </c>
      <c r="R939" s="18">
        <v>0.14676923076923076</v>
      </c>
      <c r="S939" s="2"/>
    </row>
    <row r="940" spans="1:19" ht="13.8">
      <c r="A940" s="8">
        <v>42689</v>
      </c>
      <c r="B940" s="9">
        <v>0.49408564814814815</v>
      </c>
      <c r="C940" s="18">
        <v>2</v>
      </c>
      <c r="D940" s="18">
        <v>1033</v>
      </c>
      <c r="E940" s="18">
        <v>25</v>
      </c>
      <c r="F940" s="18">
        <v>107</v>
      </c>
      <c r="G940" s="17">
        <f t="shared" si="14"/>
        <v>8.6419753086419748E-2</v>
      </c>
      <c r="H940" s="18">
        <v>0.65</v>
      </c>
      <c r="I940" s="18">
        <v>3.8150000000000003E-2</v>
      </c>
      <c r="J940" s="18">
        <v>3.4199999999999999E-3</v>
      </c>
      <c r="K940" s="18">
        <v>3.7699999999999999E-3</v>
      </c>
      <c r="L940" s="18">
        <v>2.02745</v>
      </c>
      <c r="M940" s="18">
        <v>0.03</v>
      </c>
      <c r="N940" s="18">
        <v>0.1866415384615385</v>
      </c>
      <c r="O940" s="18">
        <v>16.731692307692306</v>
      </c>
      <c r="P940" s="18">
        <v>18.443999999999999</v>
      </c>
      <c r="Q940" s="18">
        <v>9.9189092307692306</v>
      </c>
      <c r="R940" s="18">
        <v>0.14676923076923076</v>
      </c>
      <c r="S940" s="2"/>
    </row>
    <row r="941" spans="1:19" s="2" customFormat="1" ht="13.8">
      <c r="A941" s="8">
        <v>42690</v>
      </c>
      <c r="B941" s="9">
        <v>0.49409722222222219</v>
      </c>
      <c r="C941" s="18">
        <v>2</v>
      </c>
      <c r="D941" s="18">
        <v>1033</v>
      </c>
      <c r="E941" s="18">
        <v>25</v>
      </c>
      <c r="F941" s="18">
        <v>107</v>
      </c>
      <c r="G941" s="17">
        <f t="shared" si="14"/>
        <v>8.6419753086419748E-2</v>
      </c>
      <c r="H941" s="18">
        <v>0.64</v>
      </c>
      <c r="I941" s="18">
        <v>3.807E-2</v>
      </c>
      <c r="J941" s="18">
        <v>3.4099999999999998E-3</v>
      </c>
      <c r="K941" s="18">
        <v>3.5699999999999998E-3</v>
      </c>
      <c r="L941" s="18">
        <v>2.01572</v>
      </c>
      <c r="M941" s="18">
        <v>0.03</v>
      </c>
      <c r="N941" s="18">
        <v>0.18916031250000001</v>
      </c>
      <c r="O941" s="18">
        <v>16.943437500000002</v>
      </c>
      <c r="P941" s="18">
        <v>17.7384375</v>
      </c>
      <c r="Q941" s="18">
        <v>10.01560875</v>
      </c>
      <c r="R941" s="18">
        <v>0.14906249999999999</v>
      </c>
    </row>
    <row r="942" spans="1:19" ht="13.8">
      <c r="A942" s="8">
        <v>42691</v>
      </c>
      <c r="B942" s="9">
        <v>0.49410879629629628</v>
      </c>
      <c r="C942" s="18">
        <v>2</v>
      </c>
      <c r="D942" s="18">
        <v>983</v>
      </c>
      <c r="E942" s="18">
        <v>25</v>
      </c>
      <c r="F942" s="18">
        <v>112</v>
      </c>
      <c r="G942" s="17">
        <f t="shared" si="14"/>
        <v>0.14814814814814814</v>
      </c>
      <c r="H942" s="18">
        <v>0.67</v>
      </c>
      <c r="I942" s="18">
        <v>3.8449999999999998E-2</v>
      </c>
      <c r="J942" s="18">
        <v>3.32E-3</v>
      </c>
      <c r="K942" s="18">
        <v>3.5400000000000002E-3</v>
      </c>
      <c r="L942" s="18">
        <v>2.0946099999999999</v>
      </c>
      <c r="M942" s="18">
        <v>0.03</v>
      </c>
      <c r="N942" s="18">
        <v>0.18249402985074625</v>
      </c>
      <c r="O942" s="18">
        <v>15.757611940298508</v>
      </c>
      <c r="P942" s="18">
        <v>16.80179104477612</v>
      </c>
      <c r="Q942" s="18">
        <v>9.9415817910447757</v>
      </c>
      <c r="R942" s="18">
        <v>0.14238805970149251</v>
      </c>
      <c r="S942" s="2"/>
    </row>
    <row r="943" spans="1:19" ht="13.8">
      <c r="A943" s="8">
        <v>42692</v>
      </c>
      <c r="B943" s="9">
        <v>0.49412037037037032</v>
      </c>
      <c r="C943" s="18">
        <v>2</v>
      </c>
      <c r="D943" s="18">
        <v>1174</v>
      </c>
      <c r="E943" s="18">
        <v>25</v>
      </c>
      <c r="F943" s="18">
        <v>107</v>
      </c>
      <c r="G943" s="17">
        <f t="shared" si="14"/>
        <v>8.6419753086419748E-2</v>
      </c>
      <c r="H943" s="18">
        <v>0.74</v>
      </c>
      <c r="I943" s="18">
        <v>4.5310000000000003E-2</v>
      </c>
      <c r="J943" s="18">
        <v>3.8300000000000001E-3</v>
      </c>
      <c r="K943" s="18">
        <v>3.9399999999999999E-3</v>
      </c>
      <c r="L943" s="18">
        <v>2.3184100000000001</v>
      </c>
      <c r="M943" s="18">
        <v>0.04</v>
      </c>
      <c r="N943" s="18">
        <v>0.19471054054054057</v>
      </c>
      <c r="O943" s="18">
        <v>16.458648648648651</v>
      </c>
      <c r="P943" s="18">
        <v>16.931351351351349</v>
      </c>
      <c r="Q943" s="18">
        <v>9.9628970270270276</v>
      </c>
      <c r="R943" s="18">
        <v>0.17189189189189191</v>
      </c>
      <c r="S943" s="2"/>
    </row>
    <row r="944" spans="1:19" s="2" customFormat="1" ht="13.8">
      <c r="A944" s="3">
        <v>42693</v>
      </c>
      <c r="B944" s="4">
        <v>0.49413194444444447</v>
      </c>
      <c r="C944" s="29">
        <v>2</v>
      </c>
      <c r="D944" s="17">
        <v>951</v>
      </c>
      <c r="E944" s="17">
        <v>25</v>
      </c>
      <c r="F944" s="17">
        <v>104</v>
      </c>
      <c r="G944" s="17">
        <f t="shared" si="14"/>
        <v>4.9382716049382713E-2</v>
      </c>
      <c r="H944" s="30">
        <v>0.56000000000000005</v>
      </c>
      <c r="I944" s="17">
        <v>3.4869999999999998E-2</v>
      </c>
      <c r="J944" s="17">
        <v>2.99E-3</v>
      </c>
      <c r="K944" s="17">
        <v>3.13E-3</v>
      </c>
      <c r="L944" s="17">
        <v>1.7441599999999999</v>
      </c>
      <c r="M944" s="17">
        <v>0.03</v>
      </c>
      <c r="N944" s="17">
        <v>0.19801178571428571</v>
      </c>
      <c r="O944" s="17">
        <v>16.978928571428572</v>
      </c>
      <c r="P944" s="17">
        <v>17.77392857142857</v>
      </c>
      <c r="Q944" s="17">
        <v>9.904337142857143</v>
      </c>
      <c r="R944" s="17">
        <v>0.17035714285714285</v>
      </c>
    </row>
    <row r="945" spans="1:19" ht="13.8">
      <c r="A945" s="6">
        <v>42694</v>
      </c>
      <c r="B945" s="7">
        <v>0.49414351851851851</v>
      </c>
      <c r="C945" s="28">
        <v>2</v>
      </c>
      <c r="D945" s="17">
        <v>866</v>
      </c>
      <c r="E945" s="17">
        <v>25</v>
      </c>
      <c r="F945" s="17">
        <v>103</v>
      </c>
      <c r="G945" s="17">
        <f t="shared" si="14"/>
        <v>3.7037037037037035E-2</v>
      </c>
      <c r="H945" s="17">
        <v>0.41</v>
      </c>
      <c r="I945" s="17">
        <v>3.2829999999999998E-2</v>
      </c>
      <c r="J945" s="17">
        <v>2.82E-3</v>
      </c>
      <c r="K945" s="17">
        <v>2.7899999999999999E-3</v>
      </c>
      <c r="L945" s="17">
        <v>1.2993600000000001</v>
      </c>
      <c r="M945" s="17">
        <v>0.03</v>
      </c>
      <c r="N945" s="17">
        <v>0.25463268292682928</v>
      </c>
      <c r="O945" s="17">
        <v>21.872195121951222</v>
      </c>
      <c r="P945" s="17">
        <v>21.639512195121952</v>
      </c>
      <c r="Q945" s="17">
        <v>10.077962926829271</v>
      </c>
      <c r="R945" s="17">
        <v>0.23268292682926831</v>
      </c>
      <c r="S945" s="2"/>
    </row>
    <row r="946" spans="1:19" ht="13.8">
      <c r="A946" s="8">
        <v>42695</v>
      </c>
      <c r="B946" s="9">
        <v>0.4941550925925926</v>
      </c>
      <c r="C946" s="18">
        <v>2</v>
      </c>
      <c r="D946" s="18">
        <v>866</v>
      </c>
      <c r="E946" s="18">
        <v>25</v>
      </c>
      <c r="F946" s="18">
        <v>103</v>
      </c>
      <c r="G946" s="17">
        <f t="shared" si="14"/>
        <v>3.7037037037037035E-2</v>
      </c>
      <c r="H946" s="18">
        <v>0.41</v>
      </c>
      <c r="I946" s="18">
        <v>2.861E-2</v>
      </c>
      <c r="J946" s="18">
        <v>2.7200000000000002E-3</v>
      </c>
      <c r="K946" s="18">
        <v>2.7000000000000001E-3</v>
      </c>
      <c r="L946" s="18">
        <v>1.2870699999999999</v>
      </c>
      <c r="M946" s="18">
        <v>0.03</v>
      </c>
      <c r="N946" s="18">
        <v>0.2219019512195122</v>
      </c>
      <c r="O946" s="18">
        <v>21.096585365853663</v>
      </c>
      <c r="P946" s="18">
        <v>20.94146341463415</v>
      </c>
      <c r="Q946" s="18">
        <v>9.9826404878048791</v>
      </c>
      <c r="R946" s="18">
        <v>0.23268292682926831</v>
      </c>
      <c r="S946" s="2"/>
    </row>
    <row r="947" spans="1:19" ht="13.8">
      <c r="A947" s="8">
        <v>42696</v>
      </c>
      <c r="B947" s="9">
        <v>0.49416666666666664</v>
      </c>
      <c r="C947" s="18">
        <v>2</v>
      </c>
      <c r="D947" s="18">
        <v>855</v>
      </c>
      <c r="E947" s="18">
        <v>26</v>
      </c>
      <c r="F947" s="18">
        <v>103</v>
      </c>
      <c r="G947" s="17">
        <f t="shared" si="14"/>
        <v>3.7037037037037035E-2</v>
      </c>
      <c r="H947" s="18">
        <v>0.42</v>
      </c>
      <c r="I947" s="18">
        <v>2.4309999999999998E-2</v>
      </c>
      <c r="J947" s="18">
        <v>2.5200000000000001E-3</v>
      </c>
      <c r="K947" s="18">
        <v>2.3999999999999998E-3</v>
      </c>
      <c r="L947" s="18">
        <v>1.3133600000000001</v>
      </c>
      <c r="M947" s="18">
        <v>0.03</v>
      </c>
      <c r="N947" s="18">
        <v>0.18406142857142857</v>
      </c>
      <c r="O947" s="18">
        <v>19.079999999999998</v>
      </c>
      <c r="P947" s="18">
        <v>18.171428571428571</v>
      </c>
      <c r="Q947" s="18">
        <v>9.9440114285714305</v>
      </c>
      <c r="R947" s="18">
        <v>0.22714285714285715</v>
      </c>
      <c r="S947" s="2"/>
    </row>
    <row r="948" spans="1:19" ht="13.8">
      <c r="A948" s="8">
        <v>42697</v>
      </c>
      <c r="B948" s="9">
        <v>0.49417824074074074</v>
      </c>
      <c r="C948" s="18">
        <v>2</v>
      </c>
      <c r="D948" s="18">
        <v>845</v>
      </c>
      <c r="E948" s="18">
        <v>26</v>
      </c>
      <c r="F948" s="18">
        <v>102</v>
      </c>
      <c r="G948" s="17">
        <f t="shared" si="14"/>
        <v>2.4691358024691357E-2</v>
      </c>
      <c r="H948" s="18">
        <v>0.41</v>
      </c>
      <c r="I948" s="18">
        <v>2.4459999999999999E-2</v>
      </c>
      <c r="J948" s="18">
        <v>2.3900000000000002E-3</v>
      </c>
      <c r="K948" s="18">
        <v>2.3600000000000001E-3</v>
      </c>
      <c r="L948" s="18">
        <v>1.2918799999999999</v>
      </c>
      <c r="M948" s="18">
        <v>4.0000000000000001E-3</v>
      </c>
      <c r="N948" s="18">
        <v>0.18971414634146341</v>
      </c>
      <c r="O948" s="18">
        <v>18.537073170731709</v>
      </c>
      <c r="P948" s="18">
        <v>18.304390243902439</v>
      </c>
      <c r="Q948" s="18">
        <v>10.019947317073171</v>
      </c>
      <c r="R948" s="18">
        <v>4.2400000000000007E-2</v>
      </c>
    </row>
    <row r="949" spans="1:19" ht="13.8">
      <c r="A949" s="6">
        <v>42698</v>
      </c>
      <c r="B949" s="7">
        <v>0.49418981481481478</v>
      </c>
      <c r="C949" s="28">
        <v>2</v>
      </c>
      <c r="D949" s="17">
        <v>833</v>
      </c>
      <c r="E949" s="17">
        <v>26</v>
      </c>
      <c r="F949" s="17">
        <v>103</v>
      </c>
      <c r="G949" s="17">
        <f t="shared" si="14"/>
        <v>3.7037037037037035E-2</v>
      </c>
      <c r="H949" s="17">
        <v>0.41</v>
      </c>
      <c r="I949" s="17">
        <v>2.393E-2</v>
      </c>
      <c r="J949" s="17">
        <v>2.33E-3</v>
      </c>
      <c r="K949" s="17">
        <v>2.2000000000000001E-3</v>
      </c>
      <c r="L949" s="17">
        <v>1.2795799999999999</v>
      </c>
      <c r="M949" s="17">
        <v>0.03</v>
      </c>
      <c r="N949" s="17">
        <v>0.18560341463414637</v>
      </c>
      <c r="O949" s="17">
        <v>18.071707317073169</v>
      </c>
      <c r="P949" s="17">
        <v>17.063414634146344</v>
      </c>
      <c r="Q949" s="17">
        <v>9.9245473170731717</v>
      </c>
      <c r="R949" s="17">
        <v>0.23268292682926831</v>
      </c>
      <c r="S949" s="2"/>
    </row>
    <row r="950" spans="1:19" ht="13.8">
      <c r="A950" s="6">
        <v>42699</v>
      </c>
      <c r="B950" s="7">
        <v>0.49420138888888893</v>
      </c>
      <c r="C950" s="28">
        <v>2</v>
      </c>
      <c r="D950" s="17">
        <v>833</v>
      </c>
      <c r="E950" s="17">
        <v>26</v>
      </c>
      <c r="F950" s="17">
        <v>104</v>
      </c>
      <c r="G950" s="17">
        <f t="shared" si="14"/>
        <v>4.9382716049382713E-2</v>
      </c>
      <c r="H950" s="17">
        <v>0.41</v>
      </c>
      <c r="I950" s="17">
        <v>2.392E-2</v>
      </c>
      <c r="J950" s="17">
        <v>2.3999999999999998E-3</v>
      </c>
      <c r="K950" s="17">
        <v>2.2300000000000002E-3</v>
      </c>
      <c r="L950" s="17">
        <v>1.28294</v>
      </c>
      <c r="M950" s="17">
        <v>0.03</v>
      </c>
      <c r="N950" s="17">
        <v>0.18552585365853663</v>
      </c>
      <c r="O950" s="17">
        <v>18.614634146341462</v>
      </c>
      <c r="P950" s="17">
        <v>17.296097560975614</v>
      </c>
      <c r="Q950" s="17">
        <v>9.9506078048780502</v>
      </c>
      <c r="R950" s="17">
        <v>0.23268292682926831</v>
      </c>
      <c r="S950" s="2"/>
    </row>
    <row r="951" spans="1:19">
      <c r="A951" s="6">
        <v>42700</v>
      </c>
      <c r="B951" s="7">
        <v>0.49421296296296297</v>
      </c>
      <c r="C951" s="28">
        <v>2</v>
      </c>
      <c r="D951" s="17">
        <v>847</v>
      </c>
      <c r="E951" s="17">
        <v>26</v>
      </c>
      <c r="F951" s="17">
        <v>103</v>
      </c>
      <c r="G951" s="17">
        <f t="shared" si="14"/>
        <v>3.7037037037037035E-2</v>
      </c>
      <c r="H951" s="17">
        <v>0.41</v>
      </c>
      <c r="I951" s="17">
        <v>2.3060000000000001E-2</v>
      </c>
      <c r="J951" s="17">
        <v>2.3999999999999998E-3</v>
      </c>
      <c r="K951" s="17">
        <v>2.0899999999999998E-3</v>
      </c>
      <c r="L951" s="17">
        <v>1.2745599999999999</v>
      </c>
      <c r="M951" s="17">
        <v>0.03</v>
      </c>
      <c r="N951" s="17">
        <v>0.17885560975609757</v>
      </c>
      <c r="O951" s="17">
        <v>18.614634146341462</v>
      </c>
      <c r="P951" s="17">
        <v>16.210243902439025</v>
      </c>
      <c r="Q951" s="17">
        <v>9.8856117073170751</v>
      </c>
      <c r="R951" s="17">
        <v>0.23268292682926831</v>
      </c>
    </row>
    <row r="952" spans="1:19">
      <c r="A952" s="6">
        <v>42701</v>
      </c>
      <c r="B952" s="7">
        <v>0.49422453703703706</v>
      </c>
      <c r="C952" s="28">
        <v>2</v>
      </c>
      <c r="D952" s="17">
        <v>914</v>
      </c>
      <c r="E952" s="17">
        <v>26</v>
      </c>
      <c r="F952" s="17">
        <v>103</v>
      </c>
      <c r="G952" s="17">
        <f t="shared" si="14"/>
        <v>3.7037037037037035E-2</v>
      </c>
      <c r="H952" s="17">
        <v>0.44</v>
      </c>
      <c r="I952" s="17">
        <v>2.5219999999999999E-2</v>
      </c>
      <c r="J952" s="17">
        <v>2.5400000000000002E-3</v>
      </c>
      <c r="K952" s="17">
        <v>2.2499999999999998E-3</v>
      </c>
      <c r="L952" s="17">
        <v>1.3702099999999999</v>
      </c>
      <c r="M952" s="17">
        <v>0.03</v>
      </c>
      <c r="N952" s="17">
        <v>0.18227181818181817</v>
      </c>
      <c r="O952" s="17">
        <v>18.357272727272729</v>
      </c>
      <c r="P952" s="17">
        <v>16.261363636363633</v>
      </c>
      <c r="Q952" s="17">
        <v>9.9028813636363626</v>
      </c>
      <c r="R952" s="17">
        <v>0.21681818181818183</v>
      </c>
    </row>
    <row r="953" spans="1:19" s="2" customFormat="1" ht="13.8">
      <c r="A953" s="8">
        <v>42702</v>
      </c>
      <c r="B953" s="9">
        <v>0.4942361111111111</v>
      </c>
      <c r="C953" s="18">
        <v>2</v>
      </c>
      <c r="D953" s="18">
        <v>854</v>
      </c>
      <c r="E953" s="18">
        <v>27</v>
      </c>
      <c r="F953" s="18">
        <v>106</v>
      </c>
      <c r="G953" s="17">
        <f t="shared" si="14"/>
        <v>7.407407407407407E-2</v>
      </c>
      <c r="H953" s="18">
        <v>0.44</v>
      </c>
      <c r="I953" s="18">
        <v>2.5260000000000001E-2</v>
      </c>
      <c r="J953" s="18">
        <v>2.4299999999999999E-3</v>
      </c>
      <c r="K953" s="18">
        <v>2.16E-3</v>
      </c>
      <c r="L953" s="18">
        <v>1.36835</v>
      </c>
      <c r="M953" s="18">
        <v>0.03</v>
      </c>
      <c r="N953" s="18">
        <v>0.18256090909090911</v>
      </c>
      <c r="O953" s="18">
        <v>17.562272727272727</v>
      </c>
      <c r="P953" s="18">
        <v>15.610909090909091</v>
      </c>
      <c r="Q953" s="18">
        <v>9.8894386363636375</v>
      </c>
      <c r="R953" s="18">
        <v>0.21681818181818183</v>
      </c>
    </row>
    <row r="954" spans="1:19" ht="13.8">
      <c r="A954" s="8">
        <v>42703</v>
      </c>
      <c r="B954" s="9">
        <v>0.49424768518518519</v>
      </c>
      <c r="C954" s="18">
        <v>2</v>
      </c>
      <c r="D954" s="18">
        <v>944</v>
      </c>
      <c r="E954" s="18">
        <v>27</v>
      </c>
      <c r="F954" s="18">
        <v>105</v>
      </c>
      <c r="G954" s="17">
        <f t="shared" si="14"/>
        <v>6.1728395061728392E-2</v>
      </c>
      <c r="H954" s="18">
        <v>0.49</v>
      </c>
      <c r="I954" s="18">
        <v>2.9440000000000001E-2</v>
      </c>
      <c r="J954" s="18">
        <v>2.63E-3</v>
      </c>
      <c r="K954" s="18">
        <v>2.3700000000000001E-3</v>
      </c>
      <c r="L954" s="18">
        <v>1.54976</v>
      </c>
      <c r="M954" s="18">
        <v>0.03</v>
      </c>
      <c r="N954" s="18">
        <v>0.19105959183673474</v>
      </c>
      <c r="O954" s="18">
        <v>17.068163265306122</v>
      </c>
      <c r="P954" s="18">
        <v>15.380816326530613</v>
      </c>
      <c r="Q954" s="18">
        <v>10.057626122448982</v>
      </c>
      <c r="R954" s="18">
        <v>0.19469387755102041</v>
      </c>
      <c r="S954" s="2"/>
    </row>
    <row r="955" spans="1:19" ht="13.8">
      <c r="A955" s="8">
        <v>42704</v>
      </c>
      <c r="B955" s="9">
        <v>0.49425925925925923</v>
      </c>
      <c r="C955" s="18">
        <v>2</v>
      </c>
      <c r="D955" s="18">
        <v>944</v>
      </c>
      <c r="E955" s="18">
        <v>27</v>
      </c>
      <c r="F955" s="18">
        <v>105</v>
      </c>
      <c r="G955" s="17">
        <f t="shared" si="14"/>
        <v>6.1728395061728392E-2</v>
      </c>
      <c r="H955" s="18">
        <v>0.51</v>
      </c>
      <c r="I955" s="18">
        <v>3.1660000000000001E-2</v>
      </c>
      <c r="J955" s="18">
        <v>2.6700000000000001E-3</v>
      </c>
      <c r="K955" s="18">
        <v>2.2499999999999998E-3</v>
      </c>
      <c r="L955" s="18">
        <v>1.59735</v>
      </c>
      <c r="M955" s="18">
        <v>0.03</v>
      </c>
      <c r="N955" s="18">
        <v>0.19740941176470592</v>
      </c>
      <c r="O955" s="18">
        <v>16.648235294117647</v>
      </c>
      <c r="P955" s="18">
        <v>14.02941176470588</v>
      </c>
      <c r="Q955" s="18">
        <v>9.9599470588235306</v>
      </c>
      <c r="R955" s="18">
        <v>0.18705882352941175</v>
      </c>
      <c r="S955" s="2"/>
    </row>
    <row r="956" spans="1:19" s="2" customFormat="1" ht="13.8">
      <c r="A956" s="3">
        <v>42705</v>
      </c>
      <c r="B956" s="4">
        <v>0.49427083333333338</v>
      </c>
      <c r="C956" s="29">
        <v>2</v>
      </c>
      <c r="D956" s="17">
        <v>963</v>
      </c>
      <c r="E956" s="17">
        <v>27</v>
      </c>
      <c r="F956" s="17">
        <v>104</v>
      </c>
      <c r="G956" s="17">
        <f t="shared" si="14"/>
        <v>4.9382716049382713E-2</v>
      </c>
      <c r="H956" s="30">
        <v>0.52</v>
      </c>
      <c r="I956" s="17">
        <v>3.2669999999999998E-2</v>
      </c>
      <c r="J956" s="17">
        <v>2.64E-3</v>
      </c>
      <c r="K956" s="17">
        <v>2.2699999999999999E-3</v>
      </c>
      <c r="L956" s="17">
        <v>1.6437999999999999</v>
      </c>
      <c r="M956" s="17">
        <v>0.03</v>
      </c>
      <c r="N956" s="17">
        <v>0.19978961538461537</v>
      </c>
      <c r="O956" s="17">
        <v>16.144615384615381</v>
      </c>
      <c r="P956" s="17">
        <v>13.881923076923075</v>
      </c>
      <c r="Q956" s="17">
        <v>10.05246923076923</v>
      </c>
      <c r="R956" s="17">
        <v>0.18346153846153845</v>
      </c>
      <c r="S956" s="1"/>
    </row>
    <row r="957" spans="1:19">
      <c r="A957" s="6">
        <v>42706</v>
      </c>
      <c r="B957" s="7">
        <v>0.49428240740740742</v>
      </c>
      <c r="C957" s="28">
        <v>2</v>
      </c>
      <c r="D957" s="17">
        <v>936</v>
      </c>
      <c r="E957" s="17">
        <v>27</v>
      </c>
      <c r="F957" s="17">
        <v>103</v>
      </c>
      <c r="G957" s="17">
        <f t="shared" si="14"/>
        <v>3.7037037037037035E-2</v>
      </c>
      <c r="H957" s="17">
        <v>0.46</v>
      </c>
      <c r="I957" s="17">
        <v>3.159E-2</v>
      </c>
      <c r="J957" s="17">
        <v>2.5400000000000002E-3</v>
      </c>
      <c r="K957" s="17">
        <v>2.2200000000000002E-3</v>
      </c>
      <c r="L957" s="17">
        <v>1.4458200000000001</v>
      </c>
      <c r="M957" s="17">
        <v>0.03</v>
      </c>
      <c r="N957" s="17">
        <v>0.21838304347826087</v>
      </c>
      <c r="O957" s="17">
        <v>17.55913043478261</v>
      </c>
      <c r="P957" s="17">
        <v>15.346956521739131</v>
      </c>
      <c r="Q957" s="17">
        <v>9.9950165217391316</v>
      </c>
      <c r="R957" s="17">
        <v>0.20739130434782607</v>
      </c>
    </row>
    <row r="958" spans="1:19" s="2" customFormat="1" ht="13.8">
      <c r="A958" s="6">
        <v>42707</v>
      </c>
      <c r="B958" s="7">
        <v>0.49429398148148151</v>
      </c>
      <c r="C958" s="28">
        <v>2</v>
      </c>
      <c r="D958" s="17">
        <v>851</v>
      </c>
      <c r="E958" s="17">
        <v>28</v>
      </c>
      <c r="F958" s="17">
        <v>103</v>
      </c>
      <c r="G958" s="17">
        <f t="shared" si="14"/>
        <v>3.7037037037037035E-2</v>
      </c>
      <c r="H958" s="17">
        <v>0.4</v>
      </c>
      <c r="I958" s="17">
        <v>2.6200000000000001E-2</v>
      </c>
      <c r="J958" s="17">
        <v>2.2300000000000002E-3</v>
      </c>
      <c r="K958" s="17">
        <v>1.8500000000000001E-3</v>
      </c>
      <c r="L958" s="17">
        <v>1.25844</v>
      </c>
      <c r="M958" s="17">
        <v>0.03</v>
      </c>
      <c r="N958" s="17">
        <v>0.20829</v>
      </c>
      <c r="O958" s="17">
        <v>17.7285</v>
      </c>
      <c r="P958" s="17">
        <v>14.7075</v>
      </c>
      <c r="Q958" s="17">
        <v>10.004598</v>
      </c>
      <c r="R958" s="17">
        <v>0.23849999999999999</v>
      </c>
    </row>
    <row r="959" spans="1:19" ht="13.8">
      <c r="A959" s="8">
        <v>42708</v>
      </c>
      <c r="B959" s="9">
        <v>0.49430555555555555</v>
      </c>
      <c r="C959" s="18">
        <v>2</v>
      </c>
      <c r="D959" s="18">
        <v>831</v>
      </c>
      <c r="E959" s="18">
        <v>28</v>
      </c>
      <c r="F959" s="18">
        <v>102</v>
      </c>
      <c r="G959" s="17">
        <f t="shared" si="14"/>
        <v>2.4691358024691357E-2</v>
      </c>
      <c r="H959" s="18">
        <v>0.39</v>
      </c>
      <c r="I959" s="18">
        <v>2.334E-2</v>
      </c>
      <c r="J959" s="18">
        <v>2.1099999999999999E-3</v>
      </c>
      <c r="K959" s="18">
        <v>1.75E-3</v>
      </c>
      <c r="L959" s="18">
        <v>1.2271099999999999</v>
      </c>
      <c r="M959" s="18">
        <v>4.0000000000000001E-3</v>
      </c>
      <c r="N959" s="18">
        <v>0.19031076923076923</v>
      </c>
      <c r="O959" s="18">
        <v>17.204615384615384</v>
      </c>
      <c r="P959" s="18">
        <v>14.26923076923077</v>
      </c>
      <c r="Q959" s="18">
        <v>10.005666153846153</v>
      </c>
      <c r="R959" s="18">
        <v>4.2400000000000007E-2</v>
      </c>
      <c r="S959" s="2"/>
    </row>
    <row r="960" spans="1:19" ht="13.8">
      <c r="A960" s="8">
        <v>42709</v>
      </c>
      <c r="B960" s="9">
        <v>0.49431712962962965</v>
      </c>
      <c r="C960" s="18">
        <v>2</v>
      </c>
      <c r="D960" s="18">
        <v>831</v>
      </c>
      <c r="E960" s="18">
        <v>28</v>
      </c>
      <c r="F960" s="18">
        <v>102</v>
      </c>
      <c r="G960" s="17">
        <f t="shared" si="14"/>
        <v>2.4691358024691357E-2</v>
      </c>
      <c r="H960" s="18">
        <v>0.39</v>
      </c>
      <c r="I960" s="18">
        <v>2.2859999999999998E-2</v>
      </c>
      <c r="J960" s="18">
        <v>2.1099999999999999E-3</v>
      </c>
      <c r="K960" s="18">
        <v>1.6199999999999999E-3</v>
      </c>
      <c r="L960" s="18">
        <v>1.23515</v>
      </c>
      <c r="M960" s="18">
        <v>6.0000000000000001E-3</v>
      </c>
      <c r="N960" s="18">
        <v>0.18639692307692307</v>
      </c>
      <c r="O960" s="18">
        <v>17.204615384615384</v>
      </c>
      <c r="P960" s="18">
        <v>13.209230769230768</v>
      </c>
      <c r="Q960" s="18">
        <v>10.071223076923077</v>
      </c>
      <c r="R960" s="18">
        <v>6.3600000000000004E-2</v>
      </c>
      <c r="S960" s="2"/>
    </row>
    <row r="961" spans="1:19" ht="13.8">
      <c r="A961" s="6">
        <v>42710</v>
      </c>
      <c r="B961" s="7">
        <v>0.49432870370370369</v>
      </c>
      <c r="C961" s="28">
        <v>2</v>
      </c>
      <c r="D961" s="17">
        <v>833</v>
      </c>
      <c r="E961" s="17">
        <v>28</v>
      </c>
      <c r="F961" s="17">
        <v>104</v>
      </c>
      <c r="G961" s="17">
        <f t="shared" si="14"/>
        <v>4.9382716049382713E-2</v>
      </c>
      <c r="H961" s="17">
        <v>0.4</v>
      </c>
      <c r="I961" s="17">
        <v>2.3210000000000001E-2</v>
      </c>
      <c r="J961" s="17">
        <v>2.16E-3</v>
      </c>
      <c r="K961" s="17">
        <v>1.65E-3</v>
      </c>
      <c r="L961" s="17">
        <v>1.2702199999999999</v>
      </c>
      <c r="M961" s="17">
        <v>0.02</v>
      </c>
      <c r="N961" s="17">
        <v>0.1845195</v>
      </c>
      <c r="O961" s="17">
        <v>17.172000000000001</v>
      </c>
      <c r="P961" s="17">
        <v>13.1175</v>
      </c>
      <c r="Q961" s="17">
        <v>10.098248999999999</v>
      </c>
      <c r="R961" s="17">
        <v>0.159</v>
      </c>
      <c r="S961" s="2"/>
    </row>
    <row r="962" spans="1:19" ht="13.8">
      <c r="A962" s="6">
        <v>42711</v>
      </c>
      <c r="B962" s="7">
        <v>0.49434027777777773</v>
      </c>
      <c r="C962" s="28">
        <v>2</v>
      </c>
      <c r="D962" s="17">
        <v>832</v>
      </c>
      <c r="E962" s="17">
        <v>28</v>
      </c>
      <c r="F962" s="17">
        <v>107</v>
      </c>
      <c r="G962" s="17">
        <f t="shared" si="14"/>
        <v>8.6419753086419748E-2</v>
      </c>
      <c r="H962" s="17">
        <v>0.51</v>
      </c>
      <c r="I962" s="17">
        <v>2.2870000000000001E-2</v>
      </c>
      <c r="J962" s="17">
        <v>2.1099999999999999E-3</v>
      </c>
      <c r="K962" s="17">
        <v>1.48E-3</v>
      </c>
      <c r="L962" s="17">
        <v>1.5994299999999999</v>
      </c>
      <c r="M962" s="17">
        <v>0.02</v>
      </c>
      <c r="N962" s="17">
        <v>0.14260117647058823</v>
      </c>
      <c r="O962" s="17">
        <v>13.156470588235292</v>
      </c>
      <c r="P962" s="17">
        <v>9.2282352941176473</v>
      </c>
      <c r="Q962" s="17">
        <v>9.9729164705882347</v>
      </c>
      <c r="R962" s="17">
        <v>0.12470588235294118</v>
      </c>
      <c r="S962" s="2"/>
    </row>
    <row r="963" spans="1:19" s="2" customFormat="1" ht="13.8">
      <c r="A963" s="8">
        <v>42712</v>
      </c>
      <c r="B963" s="9">
        <v>0.49435185185185188</v>
      </c>
      <c r="C963" s="18">
        <v>2</v>
      </c>
      <c r="D963" s="18">
        <v>976</v>
      </c>
      <c r="E963" s="18">
        <v>29</v>
      </c>
      <c r="F963" s="18">
        <v>110</v>
      </c>
      <c r="G963" s="17">
        <f t="shared" si="14"/>
        <v>0.12345679012345678</v>
      </c>
      <c r="H963" s="18">
        <v>0.74</v>
      </c>
      <c r="I963" s="18">
        <v>2.861E-2</v>
      </c>
      <c r="J963" s="18">
        <v>2.4299999999999999E-3</v>
      </c>
      <c r="K963" s="18">
        <v>1.6999999999999999E-3</v>
      </c>
      <c r="L963" s="18">
        <v>2.3374799999999998</v>
      </c>
      <c r="M963" s="18">
        <v>0.03</v>
      </c>
      <c r="N963" s="18">
        <v>0.12294567567567567</v>
      </c>
      <c r="O963" s="18">
        <v>10.442432432432431</v>
      </c>
      <c r="P963" s="18">
        <v>7.3054054054054047</v>
      </c>
      <c r="Q963" s="18">
        <v>10.044846486486486</v>
      </c>
      <c r="R963" s="18">
        <v>0.12891891891891891</v>
      </c>
    </row>
    <row r="964" spans="1:19" ht="13.8">
      <c r="A964" s="8">
        <v>42713</v>
      </c>
      <c r="B964" s="9">
        <v>0.49436342592592591</v>
      </c>
      <c r="C964" s="18">
        <v>2</v>
      </c>
      <c r="D964" s="18">
        <v>1124</v>
      </c>
      <c r="E964" s="18">
        <v>29</v>
      </c>
      <c r="F964" s="18">
        <v>111</v>
      </c>
      <c r="G964" s="17">
        <f t="shared" si="14"/>
        <v>0.13580246913580246</v>
      </c>
      <c r="H964" s="18">
        <v>0.87</v>
      </c>
      <c r="I964" s="18">
        <v>3.8330000000000003E-2</v>
      </c>
      <c r="J964" s="18">
        <v>3.0300000000000001E-3</v>
      </c>
      <c r="K964" s="18">
        <v>2.2699999999999999E-3</v>
      </c>
      <c r="L964" s="18">
        <v>2.7256499999999999</v>
      </c>
      <c r="M964" s="18">
        <v>0.03</v>
      </c>
      <c r="N964" s="18">
        <v>0.14010275862068966</v>
      </c>
      <c r="O964" s="18">
        <v>11.075172413793105</v>
      </c>
      <c r="P964" s="18">
        <v>8.2972413793103446</v>
      </c>
      <c r="Q964" s="18">
        <v>9.962720689655173</v>
      </c>
      <c r="R964" s="18">
        <v>0.10965517241379311</v>
      </c>
    </row>
    <row r="965" spans="1:19" ht="13.8">
      <c r="A965" s="6">
        <v>42714</v>
      </c>
      <c r="B965" s="7">
        <v>0.49437500000000001</v>
      </c>
      <c r="C965" s="28">
        <v>2</v>
      </c>
      <c r="D965" s="17">
        <v>1124</v>
      </c>
      <c r="E965" s="17">
        <v>29</v>
      </c>
      <c r="F965" s="17">
        <v>108</v>
      </c>
      <c r="G965" s="17">
        <f t="shared" ref="G965:G1028" si="15">(F965-$F$2257)/($F$2256-$F$2257)</f>
        <v>9.8765432098765427E-2</v>
      </c>
      <c r="H965" s="17">
        <v>0.83</v>
      </c>
      <c r="I965" s="17">
        <v>3.918E-2</v>
      </c>
      <c r="J965" s="17">
        <v>3.0100000000000001E-3</v>
      </c>
      <c r="K965" s="17">
        <v>2.4499999999999999E-3</v>
      </c>
      <c r="L965" s="17">
        <v>2.62161</v>
      </c>
      <c r="M965" s="17">
        <v>0.03</v>
      </c>
      <c r="N965" s="17">
        <v>0.15011132530120483</v>
      </c>
      <c r="O965" s="17">
        <v>11.532289156626506</v>
      </c>
      <c r="P965" s="17">
        <v>9.3867469879518062</v>
      </c>
      <c r="Q965" s="17">
        <v>10.044240722891567</v>
      </c>
      <c r="R965" s="17">
        <v>0.11493975903614458</v>
      </c>
      <c r="S965" s="2"/>
    </row>
    <row r="966" spans="1:19" s="2" customFormat="1" ht="13.8">
      <c r="A966" s="8">
        <v>42715</v>
      </c>
      <c r="B966" s="9">
        <v>0.49438657407407405</v>
      </c>
      <c r="C966" s="18">
        <v>2</v>
      </c>
      <c r="D966" s="18">
        <v>1141</v>
      </c>
      <c r="E966" s="18">
        <v>29</v>
      </c>
      <c r="F966" s="18">
        <v>103</v>
      </c>
      <c r="G966" s="17">
        <f t="shared" si="15"/>
        <v>3.7037037037037035E-2</v>
      </c>
      <c r="H966" s="18">
        <v>0.64</v>
      </c>
      <c r="I966" s="18">
        <v>4.1739999999999999E-2</v>
      </c>
      <c r="J966" s="18">
        <v>3.16E-3</v>
      </c>
      <c r="K966" s="18">
        <v>2.5699999999999998E-3</v>
      </c>
      <c r="L966" s="18">
        <v>2.0178500000000001</v>
      </c>
      <c r="M966" s="18">
        <v>0.04</v>
      </c>
      <c r="N966" s="18">
        <v>0.207395625</v>
      </c>
      <c r="O966" s="18">
        <v>15.70125</v>
      </c>
      <c r="P966" s="18">
        <v>12.7696875</v>
      </c>
      <c r="Q966" s="18">
        <v>10.026192187500001</v>
      </c>
      <c r="R966" s="18">
        <v>0.19875000000000001</v>
      </c>
    </row>
    <row r="967" spans="1:19" ht="13.8">
      <c r="A967" s="6">
        <v>42716</v>
      </c>
      <c r="B967" s="7">
        <v>0.49439814814814814</v>
      </c>
      <c r="C967" s="28">
        <v>2</v>
      </c>
      <c r="D967" s="17">
        <v>866</v>
      </c>
      <c r="E967" s="17">
        <v>30</v>
      </c>
      <c r="F967" s="17">
        <v>103</v>
      </c>
      <c r="G967" s="17">
        <f t="shared" si="15"/>
        <v>3.7037037037037035E-2</v>
      </c>
      <c r="H967" s="17">
        <v>0.42</v>
      </c>
      <c r="I967" s="17">
        <v>2.896E-2</v>
      </c>
      <c r="J967" s="17">
        <v>2.3900000000000002E-3</v>
      </c>
      <c r="K967" s="17">
        <v>1.9400000000000001E-3</v>
      </c>
      <c r="L967" s="17">
        <v>1.3289800000000001</v>
      </c>
      <c r="M967" s="17">
        <v>0.03</v>
      </c>
      <c r="N967" s="17">
        <v>0.21926857142857145</v>
      </c>
      <c r="O967" s="17">
        <v>18.095714285714287</v>
      </c>
      <c r="P967" s="17">
        <v>14.688571428571429</v>
      </c>
      <c r="Q967" s="17">
        <v>10.062277142857145</v>
      </c>
      <c r="R967" s="17">
        <v>0.22714285714285715</v>
      </c>
      <c r="S967" s="2"/>
    </row>
    <row r="968" spans="1:19" ht="13.8">
      <c r="A968" s="8">
        <v>42717</v>
      </c>
      <c r="B968" s="9">
        <v>0.49440972222222218</v>
      </c>
      <c r="C968" s="18">
        <v>2</v>
      </c>
      <c r="D968" s="18">
        <v>866</v>
      </c>
      <c r="E968" s="18">
        <v>30</v>
      </c>
      <c r="F968" s="18">
        <v>102</v>
      </c>
      <c r="G968" s="17">
        <f t="shared" si="15"/>
        <v>2.4691358024691357E-2</v>
      </c>
      <c r="H968" s="18">
        <v>0.4</v>
      </c>
      <c r="I968" s="18">
        <v>2.5499999999999998E-2</v>
      </c>
      <c r="J968" s="18">
        <v>2.3400000000000001E-3</v>
      </c>
      <c r="K968" s="18">
        <v>1.8699999999999999E-3</v>
      </c>
      <c r="L968" s="18">
        <v>1.2443599999999999</v>
      </c>
      <c r="M968" s="18">
        <v>6.0000000000000001E-3</v>
      </c>
      <c r="N968" s="18">
        <v>0.20272499999999999</v>
      </c>
      <c r="O968" s="18">
        <v>18.602999999999998</v>
      </c>
      <c r="P968" s="18">
        <v>14.8665</v>
      </c>
      <c r="Q968" s="18">
        <v>9.8926619999999996</v>
      </c>
      <c r="R968" s="18">
        <v>6.3600000000000004E-2</v>
      </c>
      <c r="S968" s="2"/>
    </row>
    <row r="969" spans="1:19">
      <c r="A969" s="6">
        <v>42718</v>
      </c>
      <c r="B969" s="7">
        <v>0.49442129629629633</v>
      </c>
      <c r="C969" s="28">
        <v>2</v>
      </c>
      <c r="D969" s="17">
        <v>840</v>
      </c>
      <c r="E969" s="17">
        <v>30</v>
      </c>
      <c r="F969" s="17">
        <v>103</v>
      </c>
      <c r="G969" s="17">
        <f t="shared" si="15"/>
        <v>3.7037037037037035E-2</v>
      </c>
      <c r="H969" s="17">
        <v>0.39</v>
      </c>
      <c r="I969" s="17">
        <v>2.3130000000000001E-2</v>
      </c>
      <c r="J969" s="17">
        <v>2.2499999999999998E-3</v>
      </c>
      <c r="K969" s="17">
        <v>1.8E-3</v>
      </c>
      <c r="L969" s="17">
        <v>1.2286999999999999</v>
      </c>
      <c r="M969" s="17">
        <v>0.02</v>
      </c>
      <c r="N969" s="17">
        <v>0.18859846153846155</v>
      </c>
      <c r="O969" s="17">
        <v>18.346153846153843</v>
      </c>
      <c r="P969" s="17">
        <v>14.676923076923076</v>
      </c>
      <c r="Q969" s="17">
        <v>10.018630769230768</v>
      </c>
      <c r="R969" s="17">
        <v>0.16307692307692309</v>
      </c>
    </row>
    <row r="970" spans="1:19" ht="13.8">
      <c r="A970" s="8">
        <v>42719</v>
      </c>
      <c r="B970" s="9">
        <v>0.49443287037037037</v>
      </c>
      <c r="C970" s="18">
        <v>2</v>
      </c>
      <c r="D970" s="18">
        <v>840</v>
      </c>
      <c r="E970" s="18">
        <v>30</v>
      </c>
      <c r="F970" s="18">
        <v>102</v>
      </c>
      <c r="G970" s="17">
        <f t="shared" si="15"/>
        <v>2.4691358024691357E-2</v>
      </c>
      <c r="H970" s="18">
        <v>0.39</v>
      </c>
      <c r="I970" s="18">
        <v>2.1860000000000001E-2</v>
      </c>
      <c r="J970" s="18">
        <v>2.2399999999999998E-3</v>
      </c>
      <c r="K970" s="18">
        <v>1.75E-3</v>
      </c>
      <c r="L970" s="18">
        <v>1.2340199999999999</v>
      </c>
      <c r="M970" s="18">
        <v>6.0000000000000001E-3</v>
      </c>
      <c r="N970" s="18">
        <v>0.17824307692307692</v>
      </c>
      <c r="O970" s="18">
        <v>18.264615384615382</v>
      </c>
      <c r="P970" s="18">
        <v>14.26923076923077</v>
      </c>
      <c r="Q970" s="18">
        <v>10.062009230769229</v>
      </c>
      <c r="R970" s="18">
        <v>6.3600000000000004E-2</v>
      </c>
      <c r="S970" s="2"/>
    </row>
    <row r="971" spans="1:19" ht="13.8">
      <c r="A971" s="8">
        <v>42720</v>
      </c>
      <c r="B971" s="9">
        <v>0.49444444444444446</v>
      </c>
      <c r="C971" s="18">
        <v>2</v>
      </c>
      <c r="D971" s="18">
        <v>825</v>
      </c>
      <c r="E971" s="18">
        <v>30</v>
      </c>
      <c r="F971" s="18">
        <v>102</v>
      </c>
      <c r="G971" s="17">
        <f t="shared" si="15"/>
        <v>2.4691358024691357E-2</v>
      </c>
      <c r="H971" s="18">
        <v>0.39</v>
      </c>
      <c r="I971" s="18">
        <v>2.2079999999999999E-2</v>
      </c>
      <c r="J971" s="18">
        <v>2.2499999999999998E-3</v>
      </c>
      <c r="K971" s="18">
        <v>1.73E-3</v>
      </c>
      <c r="L971" s="18">
        <v>1.2339599999999999</v>
      </c>
      <c r="M971" s="18">
        <v>6.0000000000000001E-3</v>
      </c>
      <c r="N971" s="18">
        <v>0.18003692307692307</v>
      </c>
      <c r="O971" s="18">
        <v>18.346153846153843</v>
      </c>
      <c r="P971" s="18">
        <v>14.106153846153846</v>
      </c>
      <c r="Q971" s="18">
        <v>10.06152</v>
      </c>
      <c r="R971" s="18">
        <v>6.3600000000000004E-2</v>
      </c>
      <c r="S971" s="2"/>
    </row>
    <row r="972" spans="1:19" ht="13.8">
      <c r="A972" s="8">
        <v>42721</v>
      </c>
      <c r="B972" s="9">
        <v>0.4944560185185185</v>
      </c>
      <c r="C972" s="18">
        <v>2</v>
      </c>
      <c r="D972" s="18">
        <v>834</v>
      </c>
      <c r="E972" s="18">
        <v>30</v>
      </c>
      <c r="F972" s="18">
        <v>103</v>
      </c>
      <c r="G972" s="17">
        <f t="shared" si="15"/>
        <v>3.7037037037037035E-2</v>
      </c>
      <c r="H972" s="18">
        <v>0.4</v>
      </c>
      <c r="I972" s="18">
        <v>2.2780000000000002E-2</v>
      </c>
      <c r="J972" s="18">
        <v>2.3E-3</v>
      </c>
      <c r="K972" s="18">
        <v>1.7700000000000001E-3</v>
      </c>
      <c r="L972" s="18">
        <v>1.2592699999999999</v>
      </c>
      <c r="M972" s="18">
        <v>0.02</v>
      </c>
      <c r="N972" s="18">
        <v>0.18110099999999998</v>
      </c>
      <c r="O972" s="18">
        <v>18.285</v>
      </c>
      <c r="P972" s="18">
        <v>14.0715</v>
      </c>
      <c r="Q972" s="18">
        <v>10.011196499999999</v>
      </c>
      <c r="R972" s="18">
        <v>0.159</v>
      </c>
      <c r="S972" s="2"/>
    </row>
    <row r="973" spans="1:19" s="2" customFormat="1" ht="13.8">
      <c r="A973" s="8">
        <v>42722</v>
      </c>
      <c r="B973" s="9">
        <v>0.4944675925925926</v>
      </c>
      <c r="C973" s="18">
        <v>2</v>
      </c>
      <c r="D973" s="18">
        <v>832</v>
      </c>
      <c r="E973" s="18">
        <v>30</v>
      </c>
      <c r="F973" s="18">
        <v>102</v>
      </c>
      <c r="G973" s="17">
        <f t="shared" si="15"/>
        <v>2.4691358024691357E-2</v>
      </c>
      <c r="H973" s="18">
        <v>0.39</v>
      </c>
      <c r="I973" s="18">
        <v>2.2249999999999999E-2</v>
      </c>
      <c r="J973" s="18">
        <v>2.2699999999999999E-3</v>
      </c>
      <c r="K973" s="18">
        <v>1.74E-3</v>
      </c>
      <c r="L973" s="18">
        <v>1.2398</v>
      </c>
      <c r="M973" s="18">
        <v>6.0000000000000001E-3</v>
      </c>
      <c r="N973" s="18">
        <v>0.18142307692307691</v>
      </c>
      <c r="O973" s="18">
        <v>18.509230769230768</v>
      </c>
      <c r="P973" s="18">
        <v>14.187692307692307</v>
      </c>
      <c r="Q973" s="18">
        <v>10.109138461538462</v>
      </c>
      <c r="R973" s="18">
        <v>6.3600000000000004E-2</v>
      </c>
      <c r="S973" s="1"/>
    </row>
    <row r="974" spans="1:19" ht="13.8">
      <c r="A974" s="6">
        <v>42725</v>
      </c>
      <c r="B974" s="7">
        <v>0.49450231481481483</v>
      </c>
      <c r="C974" s="28">
        <v>2</v>
      </c>
      <c r="D974" s="17">
        <v>835</v>
      </c>
      <c r="E974" s="17">
        <v>30</v>
      </c>
      <c r="F974" s="17">
        <v>103</v>
      </c>
      <c r="G974" s="17">
        <f t="shared" si="15"/>
        <v>3.7037037037037035E-2</v>
      </c>
      <c r="H974" s="17">
        <v>0.4</v>
      </c>
      <c r="I974" s="17">
        <v>2.239E-2</v>
      </c>
      <c r="J974" s="17">
        <v>2.3800000000000002E-3</v>
      </c>
      <c r="K974" s="17">
        <v>1.7700000000000001E-3</v>
      </c>
      <c r="L974" s="17">
        <v>1.2578100000000001</v>
      </c>
      <c r="M974" s="17">
        <v>0.03</v>
      </c>
      <c r="N974" s="17">
        <v>0.17800050000000001</v>
      </c>
      <c r="O974" s="17">
        <v>18.920999999999999</v>
      </c>
      <c r="P974" s="17">
        <v>14.0715</v>
      </c>
      <c r="Q974" s="17">
        <v>9.9995895000000008</v>
      </c>
      <c r="R974" s="17">
        <v>0.23849999999999999</v>
      </c>
      <c r="S974" s="2"/>
    </row>
    <row r="975" spans="1:19" ht="13.8">
      <c r="A975" s="8">
        <v>42726</v>
      </c>
      <c r="B975" s="9">
        <v>0.49451388888888892</v>
      </c>
      <c r="C975" s="18">
        <v>2</v>
      </c>
      <c r="D975" s="18">
        <v>848</v>
      </c>
      <c r="E975" s="18">
        <v>30</v>
      </c>
      <c r="F975" s="18">
        <v>104</v>
      </c>
      <c r="G975" s="17">
        <f t="shared" si="15"/>
        <v>4.9382716049382713E-2</v>
      </c>
      <c r="H975" s="18">
        <v>0.41</v>
      </c>
      <c r="I975" s="18">
        <v>2.3130000000000001E-2</v>
      </c>
      <c r="J975" s="18">
        <v>2.4099999999999998E-3</v>
      </c>
      <c r="K975" s="18">
        <v>1.6800000000000001E-3</v>
      </c>
      <c r="L975" s="18">
        <v>1.29423</v>
      </c>
      <c r="M975" s="18">
        <v>0.03</v>
      </c>
      <c r="N975" s="18">
        <v>0.17939853658536586</v>
      </c>
      <c r="O975" s="18">
        <v>18.692195121951219</v>
      </c>
      <c r="P975" s="18">
        <v>13.030243902439027</v>
      </c>
      <c r="Q975" s="18">
        <v>10.038174146341463</v>
      </c>
      <c r="R975" s="18">
        <v>0.23268292682926831</v>
      </c>
      <c r="S975" s="2"/>
    </row>
    <row r="976" spans="1:19" ht="13.8">
      <c r="A976" s="8">
        <v>42727</v>
      </c>
      <c r="B976" s="9">
        <v>0.49452546296296296</v>
      </c>
      <c r="C976" s="18">
        <v>2</v>
      </c>
      <c r="D976" s="18">
        <v>872</v>
      </c>
      <c r="E976" s="18">
        <v>30</v>
      </c>
      <c r="F976" s="18">
        <v>105</v>
      </c>
      <c r="G976" s="17">
        <f t="shared" si="15"/>
        <v>6.1728395061728392E-2</v>
      </c>
      <c r="H976" s="18">
        <v>0.44</v>
      </c>
      <c r="I976" s="18">
        <v>2.3939999999999999E-2</v>
      </c>
      <c r="J976" s="18">
        <v>2.48E-3</v>
      </c>
      <c r="K976" s="18">
        <v>1.73E-3</v>
      </c>
      <c r="L976" s="18">
        <v>1.38636</v>
      </c>
      <c r="M976" s="18">
        <v>0.03</v>
      </c>
      <c r="N976" s="18">
        <v>0.17302090909090911</v>
      </c>
      <c r="O976" s="18">
        <v>17.923636363636362</v>
      </c>
      <c r="P976" s="18">
        <v>12.503181818181819</v>
      </c>
      <c r="Q976" s="18">
        <v>10.019601818181819</v>
      </c>
      <c r="R976" s="18">
        <v>0.21681818181818183</v>
      </c>
      <c r="S976" s="2"/>
    </row>
    <row r="977" spans="1:19" ht="13.8">
      <c r="A977" s="8">
        <v>42728</v>
      </c>
      <c r="B977" s="9">
        <v>0.49453703703703705</v>
      </c>
      <c r="C977" s="18">
        <v>2</v>
      </c>
      <c r="D977" s="18">
        <v>872</v>
      </c>
      <c r="E977" s="18">
        <v>30</v>
      </c>
      <c r="F977" s="18">
        <v>105</v>
      </c>
      <c r="G977" s="17">
        <f t="shared" si="15"/>
        <v>6.1728395061728392E-2</v>
      </c>
      <c r="H977" s="18">
        <v>0.54700533589666545</v>
      </c>
      <c r="I977" s="18">
        <v>2.4274937256612387E-2</v>
      </c>
      <c r="J977" s="18">
        <v>2.3752153154783678E-3</v>
      </c>
      <c r="K977" s="18">
        <v>1.6571269642872335E-3</v>
      </c>
      <c r="L977" s="18">
        <v>1.7230174888196068</v>
      </c>
      <c r="M977" s="18">
        <v>0.03</v>
      </c>
      <c r="N977" s="18">
        <v>0.1411216589861751</v>
      </c>
      <c r="O977" s="18">
        <v>13.808246844319775</v>
      </c>
      <c r="P977" s="18">
        <v>9.6336605890603089</v>
      </c>
      <c r="Q977" s="18">
        <v>10.016713283911042</v>
      </c>
      <c r="R977" s="18">
        <v>0.17440414880710042</v>
      </c>
      <c r="S977" s="2"/>
    </row>
    <row r="978" spans="1:19" ht="13.8">
      <c r="A978" s="8">
        <v>42729</v>
      </c>
      <c r="B978" s="9">
        <v>0.49454861111111109</v>
      </c>
      <c r="C978" s="18">
        <v>2</v>
      </c>
      <c r="D978" s="18">
        <v>956</v>
      </c>
      <c r="E978" s="18">
        <v>30</v>
      </c>
      <c r="F978" s="18">
        <v>106</v>
      </c>
      <c r="G978" s="17">
        <f t="shared" si="15"/>
        <v>7.407407407407407E-2</v>
      </c>
      <c r="H978" s="18">
        <v>0.63140205777218172</v>
      </c>
      <c r="I978" s="18">
        <v>2.9175300096549728E-2</v>
      </c>
      <c r="J978" s="18">
        <v>1.0526252437580489E-3</v>
      </c>
      <c r="K978" s="18">
        <v>2.8040334188903625E-3</v>
      </c>
      <c r="L978" s="18">
        <v>1.9926440660908182</v>
      </c>
      <c r="M978" s="18">
        <v>0.03</v>
      </c>
      <c r="N978" s="18">
        <v>0.14693878989622089</v>
      </c>
      <c r="O978" s="18">
        <v>5.3014529077736441</v>
      </c>
      <c r="P978" s="18">
        <v>14.122263559819855</v>
      </c>
      <c r="Q978" s="18">
        <v>10.035773644018017</v>
      </c>
      <c r="R978" s="18">
        <v>0.15109231721006142</v>
      </c>
    </row>
    <row r="979" spans="1:19" ht="13.8">
      <c r="A979" s="8">
        <v>42730</v>
      </c>
      <c r="B979" s="9">
        <v>0.49456018518518513</v>
      </c>
      <c r="C979" s="18">
        <v>2</v>
      </c>
      <c r="D979" s="18">
        <v>993</v>
      </c>
      <c r="E979" s="18">
        <v>30</v>
      </c>
      <c r="F979" s="18">
        <v>108</v>
      </c>
      <c r="G979" s="17">
        <f t="shared" si="15"/>
        <v>9.8765432098765427E-2</v>
      </c>
      <c r="H979" s="18">
        <v>0.63898115299848179</v>
      </c>
      <c r="I979" s="18">
        <v>3.3830916745025578E-2</v>
      </c>
      <c r="J979" s="18">
        <v>1.1499837312538338E-3</v>
      </c>
      <c r="K979" s="18">
        <v>2.7230058752733492E-3</v>
      </c>
      <c r="L979" s="18">
        <v>2.0164831008497459</v>
      </c>
      <c r="M979" s="18">
        <v>0.03</v>
      </c>
      <c r="N979" s="18">
        <v>0.16836539660730329</v>
      </c>
      <c r="O979" s="18">
        <v>5.7230925328964757</v>
      </c>
      <c r="P979" s="18">
        <v>13.551508745970516</v>
      </c>
      <c r="Q979" s="18">
        <v>10.03537620884638</v>
      </c>
      <c r="R979" s="18">
        <v>0.14930017818573543</v>
      </c>
      <c r="S979" s="2"/>
    </row>
    <row r="980" spans="1:19" ht="13.8">
      <c r="A980" s="8">
        <v>42731</v>
      </c>
      <c r="B980" s="9">
        <v>0.49457175925925928</v>
      </c>
      <c r="C980" s="18">
        <v>2</v>
      </c>
      <c r="D980" s="18">
        <v>1060</v>
      </c>
      <c r="E980" s="18">
        <v>30</v>
      </c>
      <c r="F980" s="18">
        <v>109</v>
      </c>
      <c r="G980" s="17">
        <f t="shared" si="15"/>
        <v>0.1111111111111111</v>
      </c>
      <c r="H980" s="18">
        <v>0.69180910644069893</v>
      </c>
      <c r="I980" s="18">
        <v>3.8171807236100246E-2</v>
      </c>
      <c r="J980" s="18">
        <v>1.2381885079327539E-3</v>
      </c>
      <c r="K980" s="18">
        <v>3.2983457082352424E-3</v>
      </c>
      <c r="L980" s="18">
        <v>2.1826671837512266</v>
      </c>
      <c r="M980" s="18">
        <v>0.03</v>
      </c>
      <c r="N980" s="18">
        <v>0.17546219886483075</v>
      </c>
      <c r="O980" s="18">
        <v>5.6915114568005043</v>
      </c>
      <c r="P980" s="18">
        <v>15.161320159764555</v>
      </c>
      <c r="Q980" s="18">
        <v>10.032943451755306</v>
      </c>
      <c r="R980" s="18">
        <v>0.13789931226957269</v>
      </c>
    </row>
    <row r="981" spans="1:19">
      <c r="A981" s="6">
        <v>42732</v>
      </c>
      <c r="B981" s="7">
        <v>0.49458333333333332</v>
      </c>
      <c r="C981" s="28">
        <v>2</v>
      </c>
      <c r="D981" s="17">
        <v>1060</v>
      </c>
      <c r="E981" s="17">
        <v>30</v>
      </c>
      <c r="F981" s="17">
        <v>109</v>
      </c>
      <c r="G981" s="17">
        <f t="shared" si="15"/>
        <v>0.1111111111111111</v>
      </c>
      <c r="H981" s="17">
        <v>0.67885395156660466</v>
      </c>
      <c r="I981" s="17">
        <v>3.9957635347583287E-2</v>
      </c>
      <c r="J981" s="17">
        <v>1.2545610036114767E-3</v>
      </c>
      <c r="K981" s="17">
        <v>3.3419595445041447E-3</v>
      </c>
      <c r="L981" s="17">
        <v>2.1415064573274973</v>
      </c>
      <c r="M981" s="17">
        <v>0.03</v>
      </c>
      <c r="N981" s="17">
        <v>0.18717616670284354</v>
      </c>
      <c r="O981" s="17">
        <v>5.8768222270458006</v>
      </c>
      <c r="P981" s="17">
        <v>15.654959843716085</v>
      </c>
      <c r="Q981" s="17">
        <v>10.031598871282833</v>
      </c>
      <c r="R981" s="17">
        <v>0.14053096366286671</v>
      </c>
    </row>
    <row r="982" spans="1:19">
      <c r="A982" s="6">
        <v>42733</v>
      </c>
      <c r="B982" s="7">
        <v>0.49459490740740741</v>
      </c>
      <c r="C982" s="28">
        <v>2</v>
      </c>
      <c r="D982" s="17">
        <v>1109</v>
      </c>
      <c r="E982" s="17">
        <v>30</v>
      </c>
      <c r="F982" s="17">
        <v>103</v>
      </c>
      <c r="G982" s="17">
        <f t="shared" si="15"/>
        <v>3.7037037037037035E-2</v>
      </c>
      <c r="H982" s="17">
        <v>0.58473057933032968</v>
      </c>
      <c r="I982" s="17">
        <v>3.9794571193569425E-2</v>
      </c>
      <c r="J982" s="17">
        <v>1.2787250118585828E-3</v>
      </c>
      <c r="K982" s="17">
        <v>3.0278478082063692E-3</v>
      </c>
      <c r="L982" s="17">
        <v>1.8437430403542354</v>
      </c>
      <c r="M982" s="17">
        <v>0.03</v>
      </c>
      <c r="N982" s="17">
        <v>0.21641887882874208</v>
      </c>
      <c r="O982" s="17">
        <v>6.9542207667116172</v>
      </c>
      <c r="P982" s="17">
        <v>16.466653823926027</v>
      </c>
      <c r="Q982" s="17">
        <v>10.027015989212098</v>
      </c>
      <c r="R982" s="17">
        <v>0.16315206245799235</v>
      </c>
    </row>
    <row r="983" spans="1:19" ht="13.8">
      <c r="A983" s="8">
        <v>42734</v>
      </c>
      <c r="B983" s="9">
        <v>0.49460648148148145</v>
      </c>
      <c r="C983" s="18">
        <v>2</v>
      </c>
      <c r="D983" s="18">
        <v>996</v>
      </c>
      <c r="E983" s="18">
        <v>30</v>
      </c>
      <c r="F983" s="18">
        <v>102</v>
      </c>
      <c r="G983" s="17">
        <f t="shared" si="15"/>
        <v>2.4691358024691357E-2</v>
      </c>
      <c r="H983" s="18">
        <v>0.47273480461667644</v>
      </c>
      <c r="I983" s="18">
        <v>3.1318295682513334E-2</v>
      </c>
      <c r="J983" s="18">
        <v>1.1162349376707711E-3</v>
      </c>
      <c r="K983" s="18">
        <v>2.6430932985016149E-3</v>
      </c>
      <c r="L983" s="18">
        <v>1.4900438470302853</v>
      </c>
      <c r="M983" s="18">
        <v>6.0000000000000001E-3</v>
      </c>
      <c r="N983" s="18">
        <v>0.21067240934618323</v>
      </c>
      <c r="O983" s="18">
        <v>7.5087069264369406</v>
      </c>
      <c r="P983" s="18">
        <v>17.779602024544133</v>
      </c>
      <c r="Q983" s="18">
        <v>10.023250641336753</v>
      </c>
      <c r="R983" s="18">
        <v>6.3600000000000004E-2</v>
      </c>
      <c r="S983" s="2"/>
    </row>
    <row r="984" spans="1:19" ht="13.8">
      <c r="A984" s="8">
        <v>42735</v>
      </c>
      <c r="B984" s="9">
        <v>0.49461805555555555</v>
      </c>
      <c r="C984" s="18">
        <v>2</v>
      </c>
      <c r="D984" s="18">
        <v>834</v>
      </c>
      <c r="E984" s="18">
        <v>30</v>
      </c>
      <c r="F984" s="18">
        <v>103</v>
      </c>
      <c r="G984" s="17">
        <f t="shared" si="15"/>
        <v>3.7037037037037035E-2</v>
      </c>
      <c r="H984" s="18">
        <v>0.43054817949651525</v>
      </c>
      <c r="I984" s="18">
        <v>2.3293073178851105E-2</v>
      </c>
      <c r="J984" s="18">
        <v>9.0382474270685599E-4</v>
      </c>
      <c r="K984" s="18">
        <v>2.1401346973185598E-3</v>
      </c>
      <c r="L984" s="18">
        <v>1.357839032066579</v>
      </c>
      <c r="M984" s="18">
        <v>0.02</v>
      </c>
      <c r="N984" s="18">
        <v>0.17204107748258646</v>
      </c>
      <c r="O984" s="18">
        <v>6.6755889786106151</v>
      </c>
      <c r="P984" s="18">
        <v>15.806891450409914</v>
      </c>
      <c r="Q984" s="18">
        <v>10.028908093447575</v>
      </c>
      <c r="R984" s="18">
        <v>0.14771865967328929</v>
      </c>
    </row>
    <row r="985" spans="1:19" ht="13.8">
      <c r="A985" s="8">
        <v>42736</v>
      </c>
      <c r="B985" s="9">
        <v>0.49462962962962959</v>
      </c>
      <c r="C985" s="18">
        <v>2</v>
      </c>
      <c r="D985" s="18">
        <v>832</v>
      </c>
      <c r="E985" s="18">
        <v>30</v>
      </c>
      <c r="F985" s="18">
        <v>103</v>
      </c>
      <c r="G985" s="17">
        <f t="shared" si="15"/>
        <v>3.7037037037037035E-2</v>
      </c>
      <c r="H985" s="18">
        <v>0.43561958791890237</v>
      </c>
      <c r="I985" s="18">
        <v>2.3834242504482805E-2</v>
      </c>
      <c r="J985" s="18">
        <v>9.1447085533909514E-4</v>
      </c>
      <c r="K985" s="18">
        <v>2.1653432515428895E-3</v>
      </c>
      <c r="L985" s="18">
        <v>1.3738329594164083</v>
      </c>
      <c r="M985" s="18">
        <v>0.02</v>
      </c>
      <c r="N985" s="18">
        <v>0.17398871232201199</v>
      </c>
      <c r="O985" s="18">
        <v>6.6755889786106151</v>
      </c>
      <c r="P985" s="18">
        <v>15.806891450409916</v>
      </c>
      <c r="Q985" s="18">
        <v>10.028908093447578</v>
      </c>
      <c r="R985" s="18">
        <v>0.14599894440890057</v>
      </c>
      <c r="S985" s="2"/>
    </row>
    <row r="986" spans="1:19" ht="13.8">
      <c r="A986" s="3">
        <v>42737</v>
      </c>
      <c r="B986" s="4">
        <v>0.49464120370370374</v>
      </c>
      <c r="C986" s="29">
        <v>2</v>
      </c>
      <c r="D986" s="17">
        <v>831</v>
      </c>
      <c r="E986" s="17">
        <v>30</v>
      </c>
      <c r="F986" s="17">
        <v>103</v>
      </c>
      <c r="G986" s="17">
        <f t="shared" si="15"/>
        <v>3.7037037037037035E-2</v>
      </c>
      <c r="H986" s="30">
        <v>0.41699820217119632</v>
      </c>
      <c r="I986" s="17">
        <v>2.4621829653487519E-2</v>
      </c>
      <c r="J986" s="17">
        <v>9.3595800257973121E-4</v>
      </c>
      <c r="K986" s="17">
        <v>2.2162219088568691E-3</v>
      </c>
      <c r="L986" s="17">
        <v>1.3146944966468783</v>
      </c>
      <c r="M986" s="17">
        <v>0.03</v>
      </c>
      <c r="N986" s="17">
        <v>0.18776440255717394</v>
      </c>
      <c r="O986" s="17">
        <v>7.1375522309365325</v>
      </c>
      <c r="P986" s="17">
        <v>16.900757925261978</v>
      </c>
      <c r="Q986" s="17">
        <v>10.025771040664338</v>
      </c>
      <c r="R986" s="17">
        <v>0.22877796475686976</v>
      </c>
      <c r="S986" s="2"/>
    </row>
    <row r="987" spans="1:19" ht="13.8">
      <c r="A987" s="8">
        <v>42738</v>
      </c>
      <c r="B987" s="9">
        <v>0.49465277777777777</v>
      </c>
      <c r="C987" s="18">
        <v>2</v>
      </c>
      <c r="D987" s="18">
        <v>831</v>
      </c>
      <c r="E987" s="18">
        <v>30</v>
      </c>
      <c r="F987" s="18">
        <v>103</v>
      </c>
      <c r="G987" s="17">
        <f t="shared" si="15"/>
        <v>3.7037037037037035E-2</v>
      </c>
      <c r="H987" s="18">
        <v>0.41</v>
      </c>
      <c r="I987" s="18">
        <v>2.3220000000000001E-2</v>
      </c>
      <c r="J987" s="18">
        <v>2.1800000000000001E-3</v>
      </c>
      <c r="K987" s="18">
        <v>1.5E-3</v>
      </c>
      <c r="L987" s="18">
        <v>1.2956300000000001</v>
      </c>
      <c r="M987" s="18">
        <v>0.02</v>
      </c>
      <c r="N987" s="18">
        <v>0.18009658536585368</v>
      </c>
      <c r="O987" s="18">
        <v>16.908292682926831</v>
      </c>
      <c r="P987" s="18">
        <v>11.634146341463417</v>
      </c>
      <c r="Q987" s="18">
        <v>10.049032682926832</v>
      </c>
      <c r="R987" s="18">
        <v>0.15512195121951222</v>
      </c>
    </row>
    <row r="988" spans="1:19" ht="13.8">
      <c r="A988" s="6">
        <v>42739</v>
      </c>
      <c r="B988" s="7">
        <v>0.49466435185185187</v>
      </c>
      <c r="C988" s="28">
        <v>2</v>
      </c>
      <c r="D988" s="17">
        <v>834</v>
      </c>
      <c r="E988" s="17">
        <v>30</v>
      </c>
      <c r="F988" s="17">
        <v>103</v>
      </c>
      <c r="G988" s="17">
        <f t="shared" si="15"/>
        <v>3.7037037037037035E-2</v>
      </c>
      <c r="H988" s="17">
        <v>0.43</v>
      </c>
      <c r="I988" s="17">
        <v>2.2200000000000001E-2</v>
      </c>
      <c r="J988" s="17">
        <v>9.1E-4</v>
      </c>
      <c r="K988" s="17">
        <v>2.14E-3</v>
      </c>
      <c r="L988" s="17">
        <v>1.3668499999999999</v>
      </c>
      <c r="M988" s="17">
        <v>0.02</v>
      </c>
      <c r="N988" s="17">
        <v>0.16417674418604652</v>
      </c>
      <c r="O988" s="17">
        <v>6.7297674418604654</v>
      </c>
      <c r="P988" s="17">
        <v>15.826046511627908</v>
      </c>
      <c r="Q988" s="17">
        <v>10.108332558139535</v>
      </c>
      <c r="R988" s="17">
        <v>0.14790697674418607</v>
      </c>
      <c r="S988" s="2"/>
    </row>
    <row r="989" spans="1:19" ht="13.8">
      <c r="A989" s="8">
        <v>42740</v>
      </c>
      <c r="B989" s="9">
        <v>0.49467592592592591</v>
      </c>
      <c r="C989" s="18">
        <v>2</v>
      </c>
      <c r="D989" s="18">
        <v>798</v>
      </c>
      <c r="E989" s="18">
        <v>30</v>
      </c>
      <c r="F989" s="18">
        <v>102</v>
      </c>
      <c r="G989" s="17">
        <f t="shared" si="15"/>
        <v>2.4691358024691357E-2</v>
      </c>
      <c r="H989" s="18">
        <v>0.48</v>
      </c>
      <c r="I989" s="18">
        <v>2.069E-2</v>
      </c>
      <c r="J989" s="18">
        <v>8.3000000000000001E-4</v>
      </c>
      <c r="K989" s="18">
        <v>1.9499999999999999E-3</v>
      </c>
      <c r="L989" s="18">
        <v>1.51078</v>
      </c>
      <c r="M989" s="18">
        <v>6.0000000000000001E-3</v>
      </c>
      <c r="N989" s="18">
        <v>0.13707125000000001</v>
      </c>
      <c r="O989" s="18">
        <v>5.4987500000000002</v>
      </c>
      <c r="P989" s="18">
        <v>12.918749999999999</v>
      </c>
      <c r="Q989" s="18">
        <v>10.008917500000001</v>
      </c>
      <c r="R989" s="18">
        <v>6.3600000000000004E-2</v>
      </c>
      <c r="S989" s="2"/>
    </row>
    <row r="990" spans="1:19" ht="13.8">
      <c r="A990" s="8">
        <v>42741</v>
      </c>
      <c r="B990" s="9">
        <v>0.4946875</v>
      </c>
      <c r="C990" s="18">
        <v>2</v>
      </c>
      <c r="D990" s="18">
        <v>824</v>
      </c>
      <c r="E990" s="18">
        <v>30</v>
      </c>
      <c r="F990" s="18">
        <v>105</v>
      </c>
      <c r="G990" s="17">
        <f t="shared" si="15"/>
        <v>6.1728395061728392E-2</v>
      </c>
      <c r="H990" s="18">
        <v>0.54</v>
      </c>
      <c r="I990" s="18">
        <v>2.5340000000000001E-2</v>
      </c>
      <c r="J990" s="18">
        <v>9.2000000000000003E-4</v>
      </c>
      <c r="K990" s="18">
        <v>2.16E-3</v>
      </c>
      <c r="L990" s="18">
        <v>1.6882699999999999</v>
      </c>
      <c r="M990" s="18">
        <v>0.02</v>
      </c>
      <c r="N990" s="18">
        <v>0.14922444444444444</v>
      </c>
      <c r="O990" s="18">
        <v>5.4177777777777774</v>
      </c>
      <c r="P990" s="18">
        <v>12.72</v>
      </c>
      <c r="Q990" s="18">
        <v>9.9420344444444435</v>
      </c>
      <c r="R990" s="18">
        <v>0.11777777777777777</v>
      </c>
    </row>
    <row r="991" spans="1:19" ht="13.8">
      <c r="A991" s="8">
        <v>42742</v>
      </c>
      <c r="B991" s="9">
        <v>0.49469907407407404</v>
      </c>
      <c r="C991" s="18">
        <v>2</v>
      </c>
      <c r="D991" s="18">
        <v>823</v>
      </c>
      <c r="E991" s="18">
        <v>30</v>
      </c>
      <c r="F991" s="18">
        <v>105</v>
      </c>
      <c r="G991" s="17">
        <f t="shared" si="15"/>
        <v>6.1728395061728392E-2</v>
      </c>
      <c r="H991" s="18">
        <v>0.56999999999999995</v>
      </c>
      <c r="I991" s="18">
        <v>2.5659999999999999E-2</v>
      </c>
      <c r="J991" s="18">
        <v>9.1E-4</v>
      </c>
      <c r="K991" s="18">
        <v>2.4199999999999998E-3</v>
      </c>
      <c r="L991" s="18">
        <v>1.79565</v>
      </c>
      <c r="M991" s="18">
        <v>0.02</v>
      </c>
      <c r="N991" s="18">
        <v>0.14315578947368421</v>
      </c>
      <c r="O991" s="18">
        <v>5.0768421052631583</v>
      </c>
      <c r="P991" s="18">
        <v>13.501052631578949</v>
      </c>
      <c r="Q991" s="18">
        <v>10.017836842105265</v>
      </c>
      <c r="R991" s="18">
        <v>0.11157894736842107</v>
      </c>
      <c r="S991" s="2"/>
    </row>
    <row r="992" spans="1:19" ht="13.8">
      <c r="A992" s="3">
        <v>42743</v>
      </c>
      <c r="B992" s="4">
        <v>0.49471064814814819</v>
      </c>
      <c r="C992" s="29">
        <v>2</v>
      </c>
      <c r="D992" s="17">
        <v>823</v>
      </c>
      <c r="E992" s="17">
        <v>30</v>
      </c>
      <c r="F992" s="17">
        <v>104</v>
      </c>
      <c r="G992" s="17">
        <f t="shared" si="15"/>
        <v>4.9382716049382713E-2</v>
      </c>
      <c r="H992" s="30">
        <v>0.54</v>
      </c>
      <c r="I992" s="17">
        <v>2.7189999999999999E-2</v>
      </c>
      <c r="J992" s="17">
        <v>1.01E-3</v>
      </c>
      <c r="K992" s="17">
        <v>2.47E-3</v>
      </c>
      <c r="L992" s="17">
        <v>1.6991400000000001</v>
      </c>
      <c r="M992" s="17">
        <v>0.02</v>
      </c>
      <c r="N992" s="17">
        <v>0.16011888888888889</v>
      </c>
      <c r="O992" s="17">
        <v>5.9477777777777776</v>
      </c>
      <c r="P992" s="17">
        <v>14.545555555555554</v>
      </c>
      <c r="Q992" s="17">
        <v>10.006046666666668</v>
      </c>
      <c r="R992" s="17">
        <v>0.11777777777777777</v>
      </c>
      <c r="S992" s="2"/>
    </row>
    <row r="993" spans="1:19">
      <c r="A993" s="6">
        <v>42744</v>
      </c>
      <c r="B993" s="7">
        <v>0.49472222222222223</v>
      </c>
      <c r="C993" s="28">
        <v>2</v>
      </c>
      <c r="D993" s="17">
        <v>906</v>
      </c>
      <c r="E993" s="17">
        <v>30</v>
      </c>
      <c r="F993" s="17">
        <v>104</v>
      </c>
      <c r="G993" s="17">
        <f t="shared" si="15"/>
        <v>4.9382716049382713E-2</v>
      </c>
      <c r="H993" s="17">
        <v>0.54</v>
      </c>
      <c r="I993" s="17">
        <v>3.0040000000000001E-2</v>
      </c>
      <c r="J993" s="17">
        <v>1.14E-3</v>
      </c>
      <c r="K993" s="17">
        <v>2.7699999999999999E-3</v>
      </c>
      <c r="L993" s="17">
        <v>1.70543</v>
      </c>
      <c r="M993" s="17">
        <v>0.03</v>
      </c>
      <c r="N993" s="17">
        <v>0.17690222222222221</v>
      </c>
      <c r="O993" s="17">
        <v>6.7133333333333329</v>
      </c>
      <c r="P993" s="17">
        <v>16.312222222222221</v>
      </c>
      <c r="Q993" s="17">
        <v>10.043087777777778</v>
      </c>
      <c r="R993" s="17">
        <v>0.17666666666666667</v>
      </c>
    </row>
    <row r="994" spans="1:19" ht="13.8">
      <c r="A994" s="5">
        <v>42745</v>
      </c>
      <c r="B994" s="4">
        <v>0.49473379629629632</v>
      </c>
      <c r="C994" s="29">
        <v>2</v>
      </c>
      <c r="D994" s="17">
        <v>911</v>
      </c>
      <c r="E994" s="17">
        <v>30</v>
      </c>
      <c r="F994" s="17">
        <v>103</v>
      </c>
      <c r="G994" s="17">
        <f t="shared" si="15"/>
        <v>3.7037037037037035E-2</v>
      </c>
      <c r="H994" s="30">
        <v>0.51</v>
      </c>
      <c r="I994" s="17">
        <v>2.896E-2</v>
      </c>
      <c r="J994" s="17">
        <v>1.1199999999999999E-3</v>
      </c>
      <c r="K994" s="17">
        <v>2.7299999999999998E-3</v>
      </c>
      <c r="L994" s="17">
        <v>1.62093</v>
      </c>
      <c r="M994" s="17">
        <v>0.03</v>
      </c>
      <c r="N994" s="17">
        <v>0.18057411764705883</v>
      </c>
      <c r="O994" s="17">
        <v>6.9835294117647058</v>
      </c>
      <c r="P994" s="17">
        <v>17.022352941176472</v>
      </c>
      <c r="Q994" s="17">
        <v>10.106975294117646</v>
      </c>
      <c r="R994" s="17">
        <v>0.18705882352941175</v>
      </c>
      <c r="S994" s="2"/>
    </row>
    <row r="995" spans="1:19" ht="13.8">
      <c r="A995" s="8">
        <v>42746</v>
      </c>
      <c r="B995" s="9">
        <v>0.49474537037037036</v>
      </c>
      <c r="C995" s="18">
        <v>2</v>
      </c>
      <c r="D995" s="18">
        <v>864</v>
      </c>
      <c r="E995" s="18">
        <v>30</v>
      </c>
      <c r="F995" s="18">
        <v>105</v>
      </c>
      <c r="G995" s="17">
        <f t="shared" si="15"/>
        <v>6.1728395061728392E-2</v>
      </c>
      <c r="H995" s="18">
        <v>0.49</v>
      </c>
      <c r="I995" s="18">
        <v>2.7689999999999999E-2</v>
      </c>
      <c r="J995" s="18">
        <v>1.08E-3</v>
      </c>
      <c r="K995" s="18">
        <v>2.63E-3</v>
      </c>
      <c r="L995" s="18">
        <v>1.5378000000000001</v>
      </c>
      <c r="M995" s="18">
        <v>0.03</v>
      </c>
      <c r="N995" s="18">
        <v>0.17970244897959184</v>
      </c>
      <c r="O995" s="18">
        <v>7.0089795918367352</v>
      </c>
      <c r="P995" s="18">
        <v>17.068163265306122</v>
      </c>
      <c r="Q995" s="18">
        <v>9.9800081632653068</v>
      </c>
      <c r="R995" s="18">
        <v>0.19469387755102041</v>
      </c>
      <c r="S995" s="2"/>
    </row>
    <row r="996" spans="1:19" ht="13.8">
      <c r="A996" s="8">
        <v>42747</v>
      </c>
      <c r="B996" s="9">
        <v>0.49475694444444446</v>
      </c>
      <c r="C996" s="18">
        <v>2</v>
      </c>
      <c r="D996" s="18">
        <v>864</v>
      </c>
      <c r="E996" s="18">
        <v>30</v>
      </c>
      <c r="F996" s="18">
        <v>105</v>
      </c>
      <c r="G996" s="17">
        <f t="shared" si="15"/>
        <v>6.1728395061728392E-2</v>
      </c>
      <c r="H996" s="18">
        <v>0.49</v>
      </c>
      <c r="I996" s="18">
        <v>2.6919999999999999E-2</v>
      </c>
      <c r="J996" s="18">
        <v>1.07E-3</v>
      </c>
      <c r="K996" s="18">
        <v>2.5999999999999999E-3</v>
      </c>
      <c r="L996" s="18">
        <v>1.53695</v>
      </c>
      <c r="M996" s="18">
        <v>0.03</v>
      </c>
      <c r="N996" s="18">
        <v>0.174705306122449</v>
      </c>
      <c r="O996" s="18">
        <v>6.9440816326530612</v>
      </c>
      <c r="P996" s="18">
        <v>16.873469387755101</v>
      </c>
      <c r="Q996" s="18">
        <v>9.9744918367346944</v>
      </c>
      <c r="R996" s="18">
        <v>0.19469387755102041</v>
      </c>
      <c r="S996" s="2"/>
    </row>
    <row r="997" spans="1:19" ht="13.8">
      <c r="A997" s="3">
        <v>42748</v>
      </c>
      <c r="B997" s="4">
        <v>0.4947685185185185</v>
      </c>
      <c r="C997" s="29">
        <v>2</v>
      </c>
      <c r="D997" s="17">
        <v>947</v>
      </c>
      <c r="E997" s="17">
        <v>30</v>
      </c>
      <c r="F997" s="17">
        <v>102</v>
      </c>
      <c r="G997" s="17">
        <f t="shared" si="15"/>
        <v>2.4691358024691357E-2</v>
      </c>
      <c r="H997" s="30">
        <v>0.5</v>
      </c>
      <c r="I997" s="17">
        <v>2.913E-2</v>
      </c>
      <c r="J997" s="17">
        <v>1.14E-3</v>
      </c>
      <c r="K997" s="17">
        <v>2.7899999999999999E-3</v>
      </c>
      <c r="L997" s="17">
        <v>1.56829</v>
      </c>
      <c r="M997" s="17">
        <v>6.0000000000000001E-3</v>
      </c>
      <c r="N997" s="17">
        <v>0.18526680000000001</v>
      </c>
      <c r="O997" s="17">
        <v>7.2504</v>
      </c>
      <c r="P997" s="17">
        <v>17.744399999999999</v>
      </c>
      <c r="Q997" s="17">
        <v>9.9743244000000004</v>
      </c>
      <c r="R997" s="17">
        <v>6.3600000000000004E-2</v>
      </c>
      <c r="S997" s="2"/>
    </row>
    <row r="998" spans="1:19" ht="13.8">
      <c r="A998" s="8">
        <v>42749</v>
      </c>
      <c r="B998" s="9">
        <v>0.49478009259259265</v>
      </c>
      <c r="C998" s="18">
        <v>2</v>
      </c>
      <c r="D998" s="18">
        <v>838</v>
      </c>
      <c r="E998" s="18">
        <v>30</v>
      </c>
      <c r="F998" s="18">
        <v>102</v>
      </c>
      <c r="G998" s="17">
        <f t="shared" si="15"/>
        <v>2.4691358024691357E-2</v>
      </c>
      <c r="H998" s="18">
        <v>0.44</v>
      </c>
      <c r="I998" s="18">
        <v>2.5680000000000001E-2</v>
      </c>
      <c r="J998" s="18">
        <v>9.3000000000000005E-4</v>
      </c>
      <c r="K998" s="18">
        <v>2.47E-3</v>
      </c>
      <c r="L998" s="18">
        <v>1.38778</v>
      </c>
      <c r="M998" s="18">
        <v>6.0000000000000001E-3</v>
      </c>
      <c r="N998" s="18">
        <v>0.18559636363636367</v>
      </c>
      <c r="O998" s="18">
        <v>6.7213636363636367</v>
      </c>
      <c r="P998" s="18">
        <v>17.851363636363637</v>
      </c>
      <c r="Q998" s="18">
        <v>10.029864545454547</v>
      </c>
      <c r="R998" s="18">
        <v>6.3600000000000004E-2</v>
      </c>
      <c r="S998" s="2"/>
    </row>
    <row r="999" spans="1:19" ht="13.8">
      <c r="A999" s="8">
        <v>42750</v>
      </c>
      <c r="B999" s="9">
        <v>0.49479166666666669</v>
      </c>
      <c r="C999" s="18">
        <v>2</v>
      </c>
      <c r="D999" s="18">
        <v>829</v>
      </c>
      <c r="E999" s="18">
        <v>30</v>
      </c>
      <c r="F999" s="18">
        <v>102</v>
      </c>
      <c r="G999" s="17">
        <f t="shared" si="15"/>
        <v>2.4691358024691357E-2</v>
      </c>
      <c r="H999" s="18">
        <v>0.44</v>
      </c>
      <c r="I999" s="18">
        <v>2.4760000000000001E-2</v>
      </c>
      <c r="J999" s="18">
        <v>9.8999999999999999E-4</v>
      </c>
      <c r="K999" s="18">
        <v>2.4099999999999998E-3</v>
      </c>
      <c r="L999" s="18">
        <v>1.39883</v>
      </c>
      <c r="M999" s="18">
        <v>6.0000000000000001E-3</v>
      </c>
      <c r="N999" s="18">
        <v>0.17894727272727276</v>
      </c>
      <c r="O999" s="18">
        <v>7.1550000000000002</v>
      </c>
      <c r="P999" s="18">
        <v>17.417727272727269</v>
      </c>
      <c r="Q999" s="18">
        <v>10.10972590909091</v>
      </c>
      <c r="R999" s="18">
        <v>6.2996097740856696E-2</v>
      </c>
      <c r="S999" s="2"/>
    </row>
    <row r="1000" spans="1:19" ht="13.8">
      <c r="A1000" s="3">
        <v>42751</v>
      </c>
      <c r="B1000" s="4">
        <v>0.49480324074074072</v>
      </c>
      <c r="C1000" s="29">
        <v>2</v>
      </c>
      <c r="D1000" s="17">
        <v>829</v>
      </c>
      <c r="E1000" s="17">
        <v>30</v>
      </c>
      <c r="F1000" s="17">
        <v>103</v>
      </c>
      <c r="G1000" s="17">
        <f t="shared" si="15"/>
        <v>3.7037037037037035E-2</v>
      </c>
      <c r="H1000" s="30">
        <v>0.45</v>
      </c>
      <c r="I1000" s="17">
        <v>2.5229999999999999E-2</v>
      </c>
      <c r="J1000" s="17">
        <v>1E-3</v>
      </c>
      <c r="K1000" s="17">
        <v>2.4399999999999999E-3</v>
      </c>
      <c r="L1000" s="17">
        <v>1.4172899999999999</v>
      </c>
      <c r="M1000" s="17">
        <v>0.02</v>
      </c>
      <c r="N1000" s="17">
        <v>0.17829199999999998</v>
      </c>
      <c r="O1000" s="17">
        <v>7.0666666666666664</v>
      </c>
      <c r="P1000" s="17">
        <v>17.242666666666665</v>
      </c>
      <c r="Q1000" s="17">
        <v>10.015516</v>
      </c>
      <c r="R1000" s="17">
        <v>0.14133333333333334</v>
      </c>
      <c r="S1000" s="2"/>
    </row>
    <row r="1001" spans="1:19" ht="13.8">
      <c r="A1001" s="6">
        <v>42752</v>
      </c>
      <c r="B1001" s="7">
        <v>0.49481481481481482</v>
      </c>
      <c r="C1001" s="28">
        <v>2</v>
      </c>
      <c r="D1001" s="17">
        <v>828</v>
      </c>
      <c r="E1001" s="17">
        <v>30</v>
      </c>
      <c r="F1001" s="17">
        <v>103</v>
      </c>
      <c r="G1001" s="17">
        <f t="shared" si="15"/>
        <v>3.7037037037037035E-2</v>
      </c>
      <c r="H1001" s="17">
        <v>0.45</v>
      </c>
      <c r="I1001" s="17">
        <v>2.512E-2</v>
      </c>
      <c r="J1001" s="17">
        <v>1E-3</v>
      </c>
      <c r="K1001" s="17">
        <v>2.4399999999999999E-3</v>
      </c>
      <c r="L1001" s="17">
        <v>1.4057900000000001</v>
      </c>
      <c r="M1001" s="17">
        <v>0.02</v>
      </c>
      <c r="N1001" s="17">
        <v>0.17751466666666665</v>
      </c>
      <c r="O1001" s="17">
        <v>7.0666666666666664</v>
      </c>
      <c r="P1001" s="17">
        <v>17.242666666666665</v>
      </c>
      <c r="Q1001" s="17">
        <v>9.9342493333333337</v>
      </c>
      <c r="R1001" s="17">
        <v>0.14133333333333334</v>
      </c>
      <c r="S1001" s="2"/>
    </row>
    <row r="1002" spans="1:19" s="2" customFormat="1" ht="13.8">
      <c r="A1002" s="3">
        <v>42753</v>
      </c>
      <c r="B1002" s="4">
        <v>0.49482638888888886</v>
      </c>
      <c r="C1002" s="29">
        <v>2</v>
      </c>
      <c r="D1002" s="17">
        <v>822</v>
      </c>
      <c r="E1002" s="17">
        <v>30</v>
      </c>
      <c r="F1002" s="17">
        <v>102</v>
      </c>
      <c r="G1002" s="17">
        <f t="shared" si="15"/>
        <v>2.4691358024691357E-2</v>
      </c>
      <c r="H1002" s="30">
        <v>0.44</v>
      </c>
      <c r="I1002" s="17">
        <v>2.4250000000000001E-2</v>
      </c>
      <c r="J1002" s="17">
        <v>9.7999999999999997E-4</v>
      </c>
      <c r="K1002" s="17">
        <v>2.3800000000000002E-3</v>
      </c>
      <c r="L1002" s="17">
        <v>1.3740399999999999</v>
      </c>
      <c r="M1002" s="17">
        <v>6.0000000000000001E-3</v>
      </c>
      <c r="N1002" s="17">
        <v>0.17526136363636363</v>
      </c>
      <c r="O1002" s="17">
        <v>7.082727272727273</v>
      </c>
      <c r="P1002" s="17">
        <v>17.200909090909093</v>
      </c>
      <c r="Q1002" s="17">
        <v>9.9305618181818183</v>
      </c>
      <c r="R1002" s="17">
        <v>6.294256584776052E-2</v>
      </c>
    </row>
    <row r="1003" spans="1:19" s="2" customFormat="1" ht="13.8">
      <c r="A1003" s="6">
        <v>42754</v>
      </c>
      <c r="B1003" s="7">
        <v>0.49483796296296295</v>
      </c>
      <c r="C1003" s="28">
        <v>2</v>
      </c>
      <c r="D1003" s="17">
        <v>822</v>
      </c>
      <c r="E1003" s="17">
        <v>30</v>
      </c>
      <c r="F1003" s="17">
        <v>102</v>
      </c>
      <c r="G1003" s="17">
        <f t="shared" si="15"/>
        <v>2.4691358024691357E-2</v>
      </c>
      <c r="H1003" s="17">
        <v>0.45</v>
      </c>
      <c r="I1003" s="17">
        <v>2.3990000000000001E-2</v>
      </c>
      <c r="J1003" s="17">
        <v>9.7000000000000005E-4</v>
      </c>
      <c r="K1003" s="17">
        <v>2.3600000000000001E-3</v>
      </c>
      <c r="L1003" s="17">
        <v>1.4215800000000001</v>
      </c>
      <c r="M1003" s="17">
        <v>4.0000000000000001E-3</v>
      </c>
      <c r="N1003" s="17">
        <v>0.16952933333333334</v>
      </c>
      <c r="O1003" s="17">
        <v>6.8546666666666667</v>
      </c>
      <c r="P1003" s="17">
        <v>16.677333333333333</v>
      </c>
      <c r="Q1003" s="17">
        <v>10.045832000000003</v>
      </c>
      <c r="R1003" s="17">
        <v>4.2488594858463485E-2</v>
      </c>
      <c r="S1003" s="1"/>
    </row>
    <row r="1004" spans="1:19">
      <c r="A1004" s="5">
        <v>42755</v>
      </c>
      <c r="B1004" s="4">
        <v>0.49484953703703699</v>
      </c>
      <c r="C1004" s="29">
        <v>2</v>
      </c>
      <c r="D1004" s="17">
        <v>832</v>
      </c>
      <c r="E1004" s="17">
        <v>30</v>
      </c>
      <c r="F1004" s="17">
        <v>102</v>
      </c>
      <c r="G1004" s="17">
        <f t="shared" si="15"/>
        <v>2.4691358024691357E-2</v>
      </c>
      <c r="H1004" s="30">
        <v>0.44</v>
      </c>
      <c r="I1004" s="17">
        <v>2.5180000000000001E-2</v>
      </c>
      <c r="J1004" s="17">
        <v>1E-3</v>
      </c>
      <c r="K1004" s="17">
        <v>2.4299999999999999E-3</v>
      </c>
      <c r="L1004" s="17">
        <v>1.3908700000000001</v>
      </c>
      <c r="M1004" s="17">
        <v>4.0000000000000001E-3</v>
      </c>
      <c r="N1004" s="17">
        <v>0.18198272727272727</v>
      </c>
      <c r="O1004" s="17">
        <v>7.2272727272727275</v>
      </c>
      <c r="P1004" s="17">
        <v>17.562272727272727</v>
      </c>
      <c r="Q1004" s="17">
        <v>10.05219681818182</v>
      </c>
      <c r="R1004" s="17">
        <v>4.247664957642136E-2</v>
      </c>
    </row>
    <row r="1005" spans="1:19">
      <c r="A1005" s="3">
        <v>42756</v>
      </c>
      <c r="B1005" s="4">
        <v>0.49486111111111114</v>
      </c>
      <c r="C1005" s="29">
        <v>2</v>
      </c>
      <c r="D1005" s="17">
        <v>832</v>
      </c>
      <c r="E1005" s="17">
        <v>30</v>
      </c>
      <c r="F1005" s="17">
        <v>102</v>
      </c>
      <c r="G1005" s="17">
        <f t="shared" si="15"/>
        <v>2.4691358024691357E-2</v>
      </c>
      <c r="H1005" s="30">
        <v>0.42</v>
      </c>
      <c r="I1005" s="17">
        <v>2.4819999999999998E-2</v>
      </c>
      <c r="J1005" s="17">
        <v>1.01E-3</v>
      </c>
      <c r="K1005" s="17">
        <v>2.47E-3</v>
      </c>
      <c r="L1005" s="17">
        <v>1.30793</v>
      </c>
      <c r="M1005" s="17">
        <v>4.0000000000000001E-3</v>
      </c>
      <c r="N1005" s="17">
        <v>0.18792285714285714</v>
      </c>
      <c r="O1005" s="17">
        <v>7.6471428571428577</v>
      </c>
      <c r="P1005" s="17">
        <v>18.701428571428572</v>
      </c>
      <c r="Q1005" s="17">
        <v>9.9028985714285724</v>
      </c>
      <c r="R1005" s="17">
        <v>4.247664957642136E-2</v>
      </c>
    </row>
    <row r="1006" spans="1:19" ht="13.8">
      <c r="A1006" s="6">
        <v>42757</v>
      </c>
      <c r="B1006" s="7">
        <v>0.49487268518518518</v>
      </c>
      <c r="C1006" s="28">
        <v>2</v>
      </c>
      <c r="D1006" s="17">
        <v>832</v>
      </c>
      <c r="E1006" s="17">
        <v>30</v>
      </c>
      <c r="F1006" s="17">
        <v>104</v>
      </c>
      <c r="G1006" s="17">
        <f t="shared" si="15"/>
        <v>4.9382716049382713E-2</v>
      </c>
      <c r="H1006" s="17">
        <v>0.41</v>
      </c>
      <c r="I1006" s="17">
        <v>2.3779999999999999E-2</v>
      </c>
      <c r="J1006" s="17">
        <v>1.0300000000000001E-3</v>
      </c>
      <c r="K1006" s="17">
        <v>2.5100000000000001E-3</v>
      </c>
      <c r="L1006" s="17">
        <v>1.2862199999999999</v>
      </c>
      <c r="M1006" s="17">
        <v>0.02</v>
      </c>
      <c r="N1006" s="17">
        <v>0.18444000000000002</v>
      </c>
      <c r="O1006" s="17">
        <v>7.9887804878048794</v>
      </c>
      <c r="P1006" s="17">
        <v>19.467804878048785</v>
      </c>
      <c r="Q1006" s="17">
        <v>9.9760478048780499</v>
      </c>
      <c r="R1006" s="17">
        <v>0.15512195121951222</v>
      </c>
      <c r="S1006" s="2"/>
    </row>
    <row r="1007" spans="1:19" ht="13.8">
      <c r="A1007" s="6">
        <v>42758</v>
      </c>
      <c r="B1007" s="7">
        <v>0.49488425925925927</v>
      </c>
      <c r="C1007" s="28">
        <v>2</v>
      </c>
      <c r="D1007" s="17">
        <v>832</v>
      </c>
      <c r="E1007" s="17">
        <v>30</v>
      </c>
      <c r="F1007" s="17">
        <v>101</v>
      </c>
      <c r="G1007" s="17">
        <f t="shared" si="15"/>
        <v>1.2345679012345678E-2</v>
      </c>
      <c r="H1007" s="17">
        <v>0.39</v>
      </c>
      <c r="I1007" s="17">
        <v>2.2069999999999999E-2</v>
      </c>
      <c r="J1007" s="17">
        <v>9.8999999999999999E-4</v>
      </c>
      <c r="K1007" s="17">
        <v>2.3999999999999998E-3</v>
      </c>
      <c r="L1007" s="17">
        <v>1.2299500000000001</v>
      </c>
      <c r="M1007" s="17">
        <v>4.0000000000000001E-3</v>
      </c>
      <c r="N1007" s="17">
        <v>0.1799553846153846</v>
      </c>
      <c r="O1007" s="17">
        <v>8.0723076923076924</v>
      </c>
      <c r="P1007" s="17">
        <v>19.569230769230767</v>
      </c>
      <c r="Q1007" s="17">
        <v>10.028823076923077</v>
      </c>
      <c r="R1007" s="17">
        <v>4.234637937666412E-2</v>
      </c>
      <c r="S1007" s="2"/>
    </row>
    <row r="1008" spans="1:19" ht="13.8">
      <c r="A1008" s="6">
        <v>42759</v>
      </c>
      <c r="B1008" s="7">
        <v>0.49489583333333331</v>
      </c>
      <c r="C1008" s="28">
        <v>2</v>
      </c>
      <c r="D1008" s="17">
        <v>829</v>
      </c>
      <c r="E1008" s="17">
        <v>30</v>
      </c>
      <c r="F1008" s="17">
        <v>103</v>
      </c>
      <c r="G1008" s="17">
        <f t="shared" si="15"/>
        <v>3.7037037037037035E-2</v>
      </c>
      <c r="H1008" s="17">
        <v>0.4</v>
      </c>
      <c r="I1008" s="17">
        <v>2.197E-2</v>
      </c>
      <c r="J1008" s="17">
        <v>1E-3</v>
      </c>
      <c r="K1008" s="17">
        <v>2.4299999999999999E-3</v>
      </c>
      <c r="L1008" s="17">
        <v>1.25661</v>
      </c>
      <c r="M1008" s="17">
        <v>0.02</v>
      </c>
      <c r="N1008" s="17">
        <v>0.1746615</v>
      </c>
      <c r="O1008" s="17">
        <v>7.95</v>
      </c>
      <c r="P1008" s="17">
        <v>19.318499999999997</v>
      </c>
      <c r="Q1008" s="17">
        <v>9.9900494999999996</v>
      </c>
      <c r="R1008" s="17">
        <v>0.159</v>
      </c>
      <c r="S1008" s="2"/>
    </row>
    <row r="1009" spans="1:19" ht="13.8">
      <c r="A1009" s="6">
        <v>42760</v>
      </c>
      <c r="B1009" s="7">
        <v>0.49490740740740741</v>
      </c>
      <c r="C1009" s="28">
        <v>2</v>
      </c>
      <c r="D1009" s="17">
        <v>832</v>
      </c>
      <c r="E1009" s="17">
        <v>30</v>
      </c>
      <c r="F1009" s="17">
        <v>102</v>
      </c>
      <c r="G1009" s="17">
        <f t="shared" si="15"/>
        <v>2.4691358024691357E-2</v>
      </c>
      <c r="H1009" s="17">
        <v>0.4</v>
      </c>
      <c r="I1009" s="17">
        <v>2.213E-2</v>
      </c>
      <c r="J1009" s="17">
        <v>9.1E-4</v>
      </c>
      <c r="K1009" s="17">
        <v>2.4199999999999998E-3</v>
      </c>
      <c r="L1009" s="17">
        <v>1.26359</v>
      </c>
      <c r="M1009" s="17">
        <v>4.0000000000000001E-3</v>
      </c>
      <c r="N1009" s="17">
        <v>0.17593349999999999</v>
      </c>
      <c r="O1009" s="17">
        <v>7.2344999999999997</v>
      </c>
      <c r="P1009" s="17">
        <v>19.238999999999997</v>
      </c>
      <c r="Q1009" s="17">
        <v>10.0455405</v>
      </c>
      <c r="R1009" s="17">
        <v>4.2476548461042242E-2</v>
      </c>
      <c r="S1009" s="2"/>
    </row>
    <row r="1010" spans="1:19" s="2" customFormat="1" ht="13.8">
      <c r="A1010" s="6">
        <v>42761</v>
      </c>
      <c r="B1010" s="7">
        <v>0.49491898148148145</v>
      </c>
      <c r="C1010" s="28">
        <v>2</v>
      </c>
      <c r="D1010" s="17">
        <v>832</v>
      </c>
      <c r="E1010" s="17">
        <v>30</v>
      </c>
      <c r="F1010" s="17">
        <v>102</v>
      </c>
      <c r="G1010" s="17">
        <f t="shared" si="15"/>
        <v>2.4691358024691357E-2</v>
      </c>
      <c r="H1010" s="17">
        <v>0.4</v>
      </c>
      <c r="I1010" s="17">
        <v>2.248E-2</v>
      </c>
      <c r="J1010" s="17">
        <v>9.2000000000000003E-4</v>
      </c>
      <c r="K1010" s="17">
        <v>2.16E-3</v>
      </c>
      <c r="L1010" s="17">
        <v>1.2663500000000001</v>
      </c>
      <c r="M1010" s="17">
        <v>6.0000000000000001E-3</v>
      </c>
      <c r="N1010" s="17">
        <v>0.17871600000000001</v>
      </c>
      <c r="O1010" s="17">
        <v>7.3140000000000001</v>
      </c>
      <c r="P1010" s="17">
        <v>17.172000000000001</v>
      </c>
      <c r="Q1010" s="17">
        <v>10.067482499999999</v>
      </c>
      <c r="R1010" s="17">
        <v>6.3714822691563366E-2</v>
      </c>
    </row>
    <row r="1011" spans="1:19" ht="13.8">
      <c r="A1011" s="6">
        <v>42762</v>
      </c>
      <c r="B1011" s="7">
        <v>0.4949305555555556</v>
      </c>
      <c r="C1011" s="28">
        <v>2</v>
      </c>
      <c r="D1011" s="17">
        <v>832</v>
      </c>
      <c r="E1011" s="17">
        <v>30</v>
      </c>
      <c r="F1011" s="17">
        <v>102</v>
      </c>
      <c r="G1011" s="17">
        <f t="shared" si="15"/>
        <v>2.4691358024691357E-2</v>
      </c>
      <c r="H1011" s="17">
        <v>0.4</v>
      </c>
      <c r="I1011" s="17">
        <v>2.2030000000000001E-2</v>
      </c>
      <c r="J1011" s="17">
        <v>9.1E-4</v>
      </c>
      <c r="K1011" s="17">
        <v>2.15E-3</v>
      </c>
      <c r="L1011" s="17">
        <v>1.2569699999999999</v>
      </c>
      <c r="M1011" s="17">
        <v>6.0000000000000001E-3</v>
      </c>
      <c r="N1011" s="17">
        <v>0.1751385</v>
      </c>
      <c r="O1011" s="17">
        <v>7.2344999999999997</v>
      </c>
      <c r="P1011" s="17">
        <v>17.092500000000001</v>
      </c>
      <c r="Q1011" s="17">
        <v>9.9929114999999999</v>
      </c>
      <c r="R1011" s="17">
        <v>6.3750516746571617E-2</v>
      </c>
      <c r="S1011" s="2"/>
    </row>
    <row r="1012" spans="1:19" ht="13.8">
      <c r="A1012" s="5">
        <v>42763</v>
      </c>
      <c r="B1012" s="4">
        <v>0.49494212962962963</v>
      </c>
      <c r="C1012" s="29">
        <v>2</v>
      </c>
      <c r="D1012" s="17">
        <v>829</v>
      </c>
      <c r="E1012" s="17">
        <v>30</v>
      </c>
      <c r="F1012" s="17">
        <v>102</v>
      </c>
      <c r="G1012" s="17">
        <f t="shared" si="15"/>
        <v>2.4691358024691357E-2</v>
      </c>
      <c r="H1012" s="30">
        <v>0.4</v>
      </c>
      <c r="I1012" s="17">
        <v>2.1479999999999999E-2</v>
      </c>
      <c r="J1012" s="17">
        <v>8.9999999999999998E-4</v>
      </c>
      <c r="K1012" s="17">
        <v>2.14E-3</v>
      </c>
      <c r="L1012" s="17">
        <v>1.2498199999999999</v>
      </c>
      <c r="M1012" s="17">
        <v>6.0000000000000001E-3</v>
      </c>
      <c r="N1012" s="17">
        <v>0.170766</v>
      </c>
      <c r="O1012" s="17">
        <v>7.1550000000000002</v>
      </c>
      <c r="P1012" s="17">
        <v>17.012999999999998</v>
      </c>
      <c r="Q1012" s="17">
        <v>9.9360689999999998</v>
      </c>
      <c r="R1012" s="17">
        <v>6.3784240671970568E-2</v>
      </c>
      <c r="S1012" s="2"/>
    </row>
    <row r="1013" spans="1:19" ht="13.8">
      <c r="A1013" s="6">
        <v>42764</v>
      </c>
      <c r="B1013" s="7">
        <v>0.49495370370370373</v>
      </c>
      <c r="C1013" s="28">
        <v>2</v>
      </c>
      <c r="D1013" s="17">
        <v>818</v>
      </c>
      <c r="E1013" s="17">
        <v>30</v>
      </c>
      <c r="F1013" s="17">
        <v>103</v>
      </c>
      <c r="G1013" s="17">
        <f t="shared" si="15"/>
        <v>3.7037037037037035E-2</v>
      </c>
      <c r="H1013" s="17">
        <v>0.42</v>
      </c>
      <c r="I1013" s="17">
        <v>2.1489999999999999E-2</v>
      </c>
      <c r="J1013" s="17">
        <v>8.8999999999999995E-4</v>
      </c>
      <c r="K1013" s="17">
        <v>2.1099999999999999E-3</v>
      </c>
      <c r="L1013" s="17">
        <v>1.3181400000000001</v>
      </c>
      <c r="M1013" s="17">
        <v>0.02</v>
      </c>
      <c r="N1013" s="17">
        <v>0.16271000000000002</v>
      </c>
      <c r="O1013" s="17">
        <v>6.7385714285714293</v>
      </c>
      <c r="P1013" s="17">
        <v>15.975714285714286</v>
      </c>
      <c r="Q1013" s="17">
        <v>9.9802028571428583</v>
      </c>
      <c r="R1013" s="17">
        <v>0.15142857142857144</v>
      </c>
      <c r="S1013" s="2"/>
    </row>
    <row r="1014" spans="1:19">
      <c r="A1014" s="6">
        <v>42765</v>
      </c>
      <c r="B1014" s="7">
        <v>0.49496527777777777</v>
      </c>
      <c r="C1014" s="28">
        <v>2</v>
      </c>
      <c r="D1014" s="17">
        <v>824</v>
      </c>
      <c r="E1014" s="17">
        <v>30</v>
      </c>
      <c r="F1014" s="17">
        <v>103</v>
      </c>
      <c r="G1014" s="17">
        <f t="shared" si="15"/>
        <v>3.7037037037037035E-2</v>
      </c>
      <c r="H1014" s="17">
        <v>0.45</v>
      </c>
      <c r="I1014" s="17">
        <v>2.3349999999999999E-2</v>
      </c>
      <c r="J1014" s="17">
        <v>8.9999999999999998E-4</v>
      </c>
      <c r="K1014" s="17">
        <v>2.1299999999999999E-3</v>
      </c>
      <c r="L1014" s="17">
        <v>1.4052100000000001</v>
      </c>
      <c r="M1014" s="17">
        <v>0.02</v>
      </c>
      <c r="N1014" s="17">
        <v>0.16500666666666666</v>
      </c>
      <c r="O1014" s="17">
        <v>6.36</v>
      </c>
      <c r="P1014" s="17">
        <v>15.052</v>
      </c>
      <c r="Q1014" s="17">
        <v>9.9301506666666679</v>
      </c>
      <c r="R1014" s="17">
        <v>0.14133333333333334</v>
      </c>
    </row>
    <row r="1015" spans="1:19">
      <c r="A1015" s="6">
        <v>42766</v>
      </c>
      <c r="B1015" s="7">
        <v>0.49497685185185186</v>
      </c>
      <c r="C1015" s="28">
        <v>2</v>
      </c>
      <c r="D1015" s="17">
        <v>790</v>
      </c>
      <c r="E1015" s="17">
        <v>30</v>
      </c>
      <c r="F1015" s="17">
        <v>104</v>
      </c>
      <c r="G1015" s="17">
        <f t="shared" si="15"/>
        <v>4.9382716049382713E-2</v>
      </c>
      <c r="H1015" s="17">
        <v>0.45</v>
      </c>
      <c r="I1015" s="17">
        <v>2.3990000000000001E-2</v>
      </c>
      <c r="J1015" s="17">
        <v>8.8000000000000003E-4</v>
      </c>
      <c r="K1015" s="17">
        <v>2.0699999999999998E-3</v>
      </c>
      <c r="L1015" s="17">
        <v>1.4277899999999999</v>
      </c>
      <c r="M1015" s="17">
        <v>0.02</v>
      </c>
      <c r="N1015" s="17">
        <v>0.16952933333333334</v>
      </c>
      <c r="O1015" s="17">
        <v>6.2186666666666666</v>
      </c>
      <c r="P1015" s="17">
        <v>14.627999999999998</v>
      </c>
      <c r="Q1015" s="17">
        <v>10.089716000000001</v>
      </c>
      <c r="R1015" s="17">
        <v>0.14133333333333334</v>
      </c>
    </row>
    <row r="1016" spans="1:19">
      <c r="A1016" s="3">
        <v>42767</v>
      </c>
      <c r="B1016" s="4">
        <v>0.4949884259259259</v>
      </c>
      <c r="C1016" s="29">
        <v>2</v>
      </c>
      <c r="D1016" s="17">
        <v>790</v>
      </c>
      <c r="E1016" s="17">
        <v>30</v>
      </c>
      <c r="F1016" s="17">
        <v>104</v>
      </c>
      <c r="G1016" s="17">
        <f t="shared" si="15"/>
        <v>4.9382716049382713E-2</v>
      </c>
      <c r="H1016" s="30">
        <v>0.5</v>
      </c>
      <c r="I1016" s="17">
        <v>2.4049999999999998E-2</v>
      </c>
      <c r="J1016" s="17">
        <v>8.4999999999999995E-4</v>
      </c>
      <c r="K1016" s="17">
        <v>2.2699999999999999E-3</v>
      </c>
      <c r="L1016" s="17">
        <v>1.59076</v>
      </c>
      <c r="M1016" s="17">
        <v>0.02</v>
      </c>
      <c r="N1016" s="17">
        <v>0.15295800000000001</v>
      </c>
      <c r="O1016" s="17">
        <v>5.4059999999999997</v>
      </c>
      <c r="P1016" s="17">
        <v>14.437199999999999</v>
      </c>
      <c r="Q1016" s="17">
        <v>10.1172336</v>
      </c>
      <c r="R1016" s="17">
        <v>0.12720000000000001</v>
      </c>
    </row>
    <row r="1017" spans="1:19" ht="13.8">
      <c r="A1017" s="8">
        <v>42768</v>
      </c>
      <c r="B1017" s="9">
        <v>0.495</v>
      </c>
      <c r="C1017" s="18">
        <v>2</v>
      </c>
      <c r="D1017" s="18">
        <v>793</v>
      </c>
      <c r="E1017" s="18">
        <v>30</v>
      </c>
      <c r="F1017" s="18">
        <v>109</v>
      </c>
      <c r="G1017" s="17">
        <f t="shared" si="15"/>
        <v>0.1111111111111111</v>
      </c>
      <c r="H1017" s="18">
        <v>0.57999999999999996</v>
      </c>
      <c r="I1017" s="18">
        <v>2.581E-2</v>
      </c>
      <c r="J1017" s="18">
        <v>8.8999999999999995E-4</v>
      </c>
      <c r="K1017" s="18">
        <v>2.3700000000000001E-3</v>
      </c>
      <c r="L1017" s="18">
        <v>1.8281000000000001</v>
      </c>
      <c r="M1017" s="18">
        <v>0.02</v>
      </c>
      <c r="N1017" s="18">
        <v>0.14151000000000002</v>
      </c>
      <c r="O1017" s="18">
        <v>4.8796551724137931</v>
      </c>
      <c r="P1017" s="18">
        <v>12.994137931034485</v>
      </c>
      <c r="Q1017" s="18">
        <v>10.023031034482761</v>
      </c>
      <c r="R1017" s="18">
        <v>0.10965517241379312</v>
      </c>
      <c r="S1017" s="2"/>
    </row>
    <row r="1018" spans="1:19" ht="13.8">
      <c r="A1018" s="6">
        <v>42769</v>
      </c>
      <c r="B1018" s="7">
        <v>0.49501157407407409</v>
      </c>
      <c r="C1018" s="28">
        <v>2</v>
      </c>
      <c r="D1018" s="17">
        <v>832</v>
      </c>
      <c r="E1018" s="17">
        <v>30</v>
      </c>
      <c r="F1018" s="17">
        <v>103</v>
      </c>
      <c r="G1018" s="17">
        <f t="shared" si="15"/>
        <v>3.7037037037037035E-2</v>
      </c>
      <c r="H1018" s="17">
        <v>0.59</v>
      </c>
      <c r="I1018" s="17">
        <v>2.5770000000000001E-2</v>
      </c>
      <c r="J1018" s="17">
        <v>8.8999999999999995E-4</v>
      </c>
      <c r="K1018" s="17">
        <v>2.6199999999999999E-3</v>
      </c>
      <c r="L1018" s="17">
        <v>1.87253</v>
      </c>
      <c r="M1018" s="17">
        <v>0.02</v>
      </c>
      <c r="N1018" s="17">
        <v>0.13889593220338986</v>
      </c>
      <c r="O1018" s="17">
        <v>4.7969491525423731</v>
      </c>
      <c r="P1018" s="17">
        <v>14.121355932203391</v>
      </c>
      <c r="Q1018" s="17">
        <v>10.092619322033899</v>
      </c>
      <c r="R1018" s="17">
        <v>0.10779661016949153</v>
      </c>
      <c r="S1018" s="2"/>
    </row>
    <row r="1019" spans="1:19" s="2" customFormat="1" ht="13.8">
      <c r="A1019" s="6">
        <v>42770</v>
      </c>
      <c r="B1019" s="7">
        <v>0.49502314814814818</v>
      </c>
      <c r="C1019" s="28">
        <v>2</v>
      </c>
      <c r="D1019" s="17">
        <v>862</v>
      </c>
      <c r="E1019" s="17">
        <v>30</v>
      </c>
      <c r="F1019" s="17">
        <v>103</v>
      </c>
      <c r="G1019" s="17">
        <f t="shared" si="15"/>
        <v>3.7037037037037035E-2</v>
      </c>
      <c r="H1019" s="17">
        <v>0.56999999999999995</v>
      </c>
      <c r="I1019" s="17">
        <v>2.775E-2</v>
      </c>
      <c r="J1019" s="17">
        <v>9.7000000000000005E-4</v>
      </c>
      <c r="K1019" s="17">
        <v>3.4199999999999999E-3</v>
      </c>
      <c r="L1019" s="17">
        <v>1.8066500000000001</v>
      </c>
      <c r="M1019" s="17">
        <v>0.03</v>
      </c>
      <c r="N1019" s="17">
        <v>0.15481578947368424</v>
      </c>
      <c r="O1019" s="17">
        <v>5.4115789473684215</v>
      </c>
      <c r="P1019" s="17">
        <v>19.079999999999998</v>
      </c>
      <c r="Q1019" s="17">
        <v>10.079205263157895</v>
      </c>
      <c r="R1019" s="17">
        <v>0.16736842105263158</v>
      </c>
    </row>
    <row r="1020" spans="1:19" ht="13.8">
      <c r="A1020" s="6">
        <v>42771</v>
      </c>
      <c r="B1020" s="7">
        <v>0.49503472222222222</v>
      </c>
      <c r="C1020" s="28">
        <v>2</v>
      </c>
      <c r="D1020" s="17">
        <v>800</v>
      </c>
      <c r="E1020" s="17">
        <v>30</v>
      </c>
      <c r="F1020" s="17">
        <v>103</v>
      </c>
      <c r="G1020" s="17">
        <f t="shared" si="15"/>
        <v>3.7037037037037035E-2</v>
      </c>
      <c r="H1020" s="17">
        <v>0.5</v>
      </c>
      <c r="I1020" s="17">
        <v>2.579E-2</v>
      </c>
      <c r="J1020" s="17">
        <v>9.3000000000000005E-4</v>
      </c>
      <c r="K1020" s="17">
        <v>3.5799999999999998E-3</v>
      </c>
      <c r="L1020" s="17">
        <v>1.5669599999999999</v>
      </c>
      <c r="M1020" s="17">
        <v>0.02</v>
      </c>
      <c r="N1020" s="17">
        <v>0.16402440000000001</v>
      </c>
      <c r="O1020" s="17">
        <v>5.9148000000000005</v>
      </c>
      <c r="P1020" s="17">
        <v>22.768799999999999</v>
      </c>
      <c r="Q1020" s="17">
        <v>9.9658656000000008</v>
      </c>
      <c r="R1020" s="17">
        <v>0.12720000000000001</v>
      </c>
      <c r="S1020" s="2"/>
    </row>
    <row r="1021" spans="1:19" ht="13.8">
      <c r="A1021" s="6">
        <v>42772</v>
      </c>
      <c r="B1021" s="7">
        <v>0.49504629629629626</v>
      </c>
      <c r="C1021" s="28">
        <v>2</v>
      </c>
      <c r="D1021" s="17">
        <v>800</v>
      </c>
      <c r="E1021" s="17">
        <v>30</v>
      </c>
      <c r="F1021" s="17">
        <v>103</v>
      </c>
      <c r="G1021" s="17">
        <f t="shared" si="15"/>
        <v>3.7037037037037035E-2</v>
      </c>
      <c r="H1021" s="17">
        <v>0.5</v>
      </c>
      <c r="I1021" s="17">
        <v>2.3949999999999999E-2</v>
      </c>
      <c r="J1021" s="17">
        <v>8.9999999999999998E-4</v>
      </c>
      <c r="K1021" s="17">
        <v>3.46E-3</v>
      </c>
      <c r="L1021" s="17">
        <v>1.57179</v>
      </c>
      <c r="M1021" s="17">
        <v>0.02</v>
      </c>
      <c r="N1021" s="17">
        <v>0.15232200000000001</v>
      </c>
      <c r="O1021" s="17">
        <v>5.7240000000000002</v>
      </c>
      <c r="P1021" s="17">
        <v>22.005600000000001</v>
      </c>
      <c r="Q1021" s="17">
        <v>9.9965844000000015</v>
      </c>
      <c r="R1021" s="17">
        <v>0.12720000000000001</v>
      </c>
      <c r="S1021" s="2"/>
    </row>
    <row r="1022" spans="1:19" ht="13.8">
      <c r="A1022" s="6">
        <v>42773</v>
      </c>
      <c r="B1022" s="7">
        <v>0.49505787037037036</v>
      </c>
      <c r="C1022" s="28">
        <v>2</v>
      </c>
      <c r="D1022" s="17">
        <v>807</v>
      </c>
      <c r="E1022" s="17">
        <v>30</v>
      </c>
      <c r="F1022" s="17">
        <v>104</v>
      </c>
      <c r="G1022" s="17">
        <f t="shared" si="15"/>
        <v>4.9382716049382713E-2</v>
      </c>
      <c r="H1022" s="17">
        <v>0.57999999999999996</v>
      </c>
      <c r="I1022" s="17">
        <v>2.4160000000000001E-2</v>
      </c>
      <c r="J1022" s="17">
        <v>8.7000000000000001E-4</v>
      </c>
      <c r="K1022" s="17">
        <v>3.32E-3</v>
      </c>
      <c r="L1022" s="17">
        <v>1.8244499999999999</v>
      </c>
      <c r="M1022" s="17">
        <v>0.02</v>
      </c>
      <c r="N1022" s="17">
        <v>0.13246344827586209</v>
      </c>
      <c r="O1022" s="17">
        <v>4.7699999999999996</v>
      </c>
      <c r="P1022" s="17">
        <v>18.202758620689657</v>
      </c>
      <c r="Q1022" s="17">
        <v>10.003018965517242</v>
      </c>
      <c r="R1022" s="17">
        <v>0.10965517241379312</v>
      </c>
      <c r="S1022" s="2"/>
    </row>
    <row r="1023" spans="1:19">
      <c r="A1023" s="6">
        <v>42774</v>
      </c>
      <c r="B1023" s="7">
        <v>0.4950694444444444</v>
      </c>
      <c r="C1023" s="28">
        <v>2</v>
      </c>
      <c r="D1023" s="17">
        <v>786</v>
      </c>
      <c r="E1023" s="17">
        <v>30</v>
      </c>
      <c r="F1023" s="17">
        <v>104</v>
      </c>
      <c r="G1023" s="17">
        <f t="shared" si="15"/>
        <v>4.9382716049382713E-2</v>
      </c>
      <c r="H1023" s="17">
        <v>0.58450684346629289</v>
      </c>
      <c r="I1023" s="17">
        <v>2.626897052571114E-2</v>
      </c>
      <c r="J1023" s="17">
        <v>8.7699202842048064E-4</v>
      </c>
      <c r="K1023" s="17">
        <v>3.3744724983621028E-3</v>
      </c>
      <c r="L1023" s="17">
        <v>1.8437227760281734</v>
      </c>
      <c r="M1023" s="17">
        <v>0.02</v>
      </c>
      <c r="N1023" s="17">
        <v>0.14291590800951626</v>
      </c>
      <c r="O1023" s="17">
        <v>4.7712609040444089</v>
      </c>
      <c r="P1023" s="17">
        <v>18.358762886597933</v>
      </c>
      <c r="Q1023" s="17">
        <v>10.030743854084061</v>
      </c>
      <c r="R1023" s="17">
        <v>0.10880967555971424</v>
      </c>
    </row>
    <row r="1024" spans="1:19" ht="13.8">
      <c r="A1024" s="6">
        <v>42775</v>
      </c>
      <c r="B1024" s="7">
        <v>0.49508101851851855</v>
      </c>
      <c r="C1024" s="28">
        <v>2</v>
      </c>
      <c r="D1024" s="17">
        <v>843</v>
      </c>
      <c r="E1024" s="17">
        <v>30</v>
      </c>
      <c r="F1024" s="17">
        <v>115</v>
      </c>
      <c r="G1024" s="17">
        <f t="shared" si="15"/>
        <v>0.18518518518518517</v>
      </c>
      <c r="H1024" s="17">
        <v>0.73932883484890866</v>
      </c>
      <c r="I1024" s="17">
        <v>3.1594920068750407E-2</v>
      </c>
      <c r="J1024" s="17">
        <v>1.0446244367761039E-3</v>
      </c>
      <c r="K1024" s="17">
        <v>4.3286763130679995E-3</v>
      </c>
      <c r="L1024" s="17">
        <v>2.3321847890815341</v>
      </c>
      <c r="M1024" s="17">
        <v>0.03</v>
      </c>
      <c r="N1024" s="17">
        <v>0.13589601958262457</v>
      </c>
      <c r="O1024" s="17">
        <v>4.4931369539061521</v>
      </c>
      <c r="P1024" s="17">
        <v>18.6184956229515</v>
      </c>
      <c r="Q1024" s="17">
        <v>10.031189478488155</v>
      </c>
      <c r="R1024" s="17">
        <v>0.12903595193807937</v>
      </c>
      <c r="S1024" s="2"/>
    </row>
    <row r="1025" spans="1:19" ht="13.8">
      <c r="A1025" s="8">
        <v>42776</v>
      </c>
      <c r="B1025" s="9">
        <v>0.49509259259259258</v>
      </c>
      <c r="C1025" s="18">
        <v>2</v>
      </c>
      <c r="D1025" s="18">
        <v>964</v>
      </c>
      <c r="E1025" s="18">
        <v>30</v>
      </c>
      <c r="F1025" s="18">
        <v>139</v>
      </c>
      <c r="G1025" s="17">
        <f t="shared" si="15"/>
        <v>0.48148148148148145</v>
      </c>
      <c r="H1025" s="18">
        <v>1.2327719419628655</v>
      </c>
      <c r="I1025" s="18">
        <v>4.1150550030847048E-2</v>
      </c>
      <c r="J1025" s="18">
        <v>1.3369194425847004E-3</v>
      </c>
      <c r="K1025" s="18">
        <v>5.5398776056363912E-3</v>
      </c>
      <c r="L1025" s="18">
        <v>3.892611958409407</v>
      </c>
      <c r="M1025" s="18">
        <v>0.04</v>
      </c>
      <c r="N1025" s="18">
        <v>0.10615000605037735</v>
      </c>
      <c r="O1025" s="18">
        <v>3.448653950259529</v>
      </c>
      <c r="P1025" s="18">
        <v>14.290405375282617</v>
      </c>
      <c r="Q1025" s="18">
        <v>10.041197083081235</v>
      </c>
      <c r="R1025" s="18">
        <v>0.10318210179043126</v>
      </c>
      <c r="S1025" s="2"/>
    </row>
    <row r="1026" spans="1:19" s="2" customFormat="1" ht="13.8">
      <c r="A1026" s="8">
        <v>42777</v>
      </c>
      <c r="B1026" s="9">
        <v>0.49510416666666668</v>
      </c>
      <c r="C1026" s="18">
        <v>2</v>
      </c>
      <c r="D1026" s="18">
        <v>964</v>
      </c>
      <c r="E1026" s="18">
        <v>30</v>
      </c>
      <c r="F1026" s="18">
        <v>141</v>
      </c>
      <c r="G1026" s="17">
        <f t="shared" si="15"/>
        <v>0.50617283950617287</v>
      </c>
      <c r="H1026" s="18">
        <v>1.2476055427497756</v>
      </c>
      <c r="I1026" s="18">
        <v>4.6122620765891569E-2</v>
      </c>
      <c r="J1026" s="18">
        <v>1.4774481662106671E-3</v>
      </c>
      <c r="K1026" s="18">
        <v>6.5594950296879503E-3</v>
      </c>
      <c r="L1026" s="18">
        <v>3.9375711592498241</v>
      </c>
      <c r="M1026" s="18">
        <v>0.04</v>
      </c>
      <c r="N1026" s="18">
        <v>0.11756114333402881</v>
      </c>
      <c r="O1026" s="18">
        <v>3.7658418527018571</v>
      </c>
      <c r="P1026" s="18">
        <v>16.719382432714376</v>
      </c>
      <c r="Q1026" s="18">
        <v>10.036406426037974</v>
      </c>
      <c r="R1026" s="18">
        <v>0.10195530208983025</v>
      </c>
    </row>
    <row r="1027" spans="1:19" ht="13.8">
      <c r="A1027" s="8">
        <v>42778</v>
      </c>
      <c r="B1027" s="9">
        <v>0.49511574074074072</v>
      </c>
      <c r="C1027" s="18">
        <v>2</v>
      </c>
      <c r="D1027" s="18">
        <v>1461</v>
      </c>
      <c r="E1027" s="18">
        <v>30</v>
      </c>
      <c r="F1027" s="18">
        <v>131</v>
      </c>
      <c r="G1027" s="17">
        <f t="shared" si="15"/>
        <v>0.38271604938271603</v>
      </c>
      <c r="H1027" s="18">
        <v>1.4770856473129095</v>
      </c>
      <c r="I1027" s="18">
        <v>6.1877687833357495E-2</v>
      </c>
      <c r="J1027" s="18">
        <v>2.2805163117639157E-3</v>
      </c>
      <c r="K1027" s="18">
        <v>1.0124913857725628E-2</v>
      </c>
      <c r="L1027" s="18">
        <v>4.6564960970435294</v>
      </c>
      <c r="M1027" s="18">
        <v>0.06</v>
      </c>
      <c r="N1027" s="18">
        <v>0.13321573306736786</v>
      </c>
      <c r="O1027" s="18">
        <v>4.9096962553268657</v>
      </c>
      <c r="P1027" s="18">
        <v>21.797805784749297</v>
      </c>
      <c r="Q1027" s="18">
        <v>10.024914679481368</v>
      </c>
      <c r="R1027" s="18">
        <v>0.1291732814187859</v>
      </c>
      <c r="S1027" s="2"/>
    </row>
    <row r="1028" spans="1:19" ht="13.8">
      <c r="A1028" s="8">
        <v>42779</v>
      </c>
      <c r="B1028" s="9">
        <v>0.49512731481481481</v>
      </c>
      <c r="C1028" s="18">
        <v>2</v>
      </c>
      <c r="D1028" s="18">
        <v>1673</v>
      </c>
      <c r="E1028" s="18">
        <v>30</v>
      </c>
      <c r="F1028" s="18">
        <v>111</v>
      </c>
      <c r="G1028" s="17">
        <f t="shared" si="15"/>
        <v>0.13580246913580246</v>
      </c>
      <c r="H1028" s="18">
        <v>0.92316138637668133</v>
      </c>
      <c r="I1028" s="18">
        <v>4.9511084705962355E-2</v>
      </c>
      <c r="J1028" s="18">
        <v>2.3624274251911825E-3</v>
      </c>
      <c r="K1028" s="18">
        <v>1.0488578420510535E-2</v>
      </c>
      <c r="L1028" s="18">
        <v>2.9008411174440569</v>
      </c>
      <c r="M1028" s="18">
        <v>0.06</v>
      </c>
      <c r="N1028" s="18">
        <v>0.17055008115419298</v>
      </c>
      <c r="O1028" s="18">
        <v>8.1378178539224511</v>
      </c>
      <c r="P1028" s="18">
        <v>36.129846708746612</v>
      </c>
      <c r="Q1028" s="18">
        <v>9.9924833183047799</v>
      </c>
      <c r="R1028" s="18">
        <v>0.20668108828605955</v>
      </c>
      <c r="S1028" s="2"/>
    </row>
    <row r="1029" spans="1:19" ht="13.8">
      <c r="A1029" s="8">
        <v>42780</v>
      </c>
      <c r="B1029" s="9">
        <v>0.49513888888888885</v>
      </c>
      <c r="C1029" s="18">
        <v>2</v>
      </c>
      <c r="D1029" s="18">
        <v>1419</v>
      </c>
      <c r="E1029" s="18">
        <v>30</v>
      </c>
      <c r="F1029" s="18">
        <v>109</v>
      </c>
      <c r="G1029" s="17">
        <f t="shared" ref="G1029:G1092" si="16">(F1029-$F$2257)/($F$2256-$F$2257)</f>
        <v>0.1111111111111111</v>
      </c>
      <c r="H1029" s="18">
        <v>0.41295631455362425</v>
      </c>
      <c r="I1029" s="18">
        <v>3.0688894990235895E-2</v>
      </c>
      <c r="J1029" s="18">
        <v>1.9661177475797887E-3</v>
      </c>
      <c r="K1029" s="18">
        <v>8.1471263958908802E-3</v>
      </c>
      <c r="L1029" s="18">
        <v>1.2894074530639543</v>
      </c>
      <c r="M1029" s="18">
        <v>0.05</v>
      </c>
      <c r="N1029" s="18">
        <v>0.23632205787781349</v>
      </c>
      <c r="O1029" s="18">
        <v>15.140232070459948</v>
      </c>
      <c r="P1029" s="18">
        <v>62.737536697889013</v>
      </c>
      <c r="Q1029" s="18">
        <v>9.9291754508597787</v>
      </c>
      <c r="R1029" s="18">
        <v>0.3850286202109961</v>
      </c>
      <c r="S1029" s="2"/>
    </row>
    <row r="1030" spans="1:19" ht="13.8">
      <c r="A1030" s="8">
        <v>42781</v>
      </c>
      <c r="B1030" s="9">
        <v>0.495150462962963</v>
      </c>
      <c r="C1030" s="18">
        <v>2</v>
      </c>
      <c r="D1030" s="18">
        <v>975</v>
      </c>
      <c r="E1030" s="18">
        <v>30</v>
      </c>
      <c r="F1030" s="18">
        <v>132</v>
      </c>
      <c r="G1030" s="17">
        <f t="shared" si="16"/>
        <v>0.39506172839506171</v>
      </c>
      <c r="H1030" s="18">
        <v>0.74456508242307762</v>
      </c>
      <c r="I1030" s="18">
        <v>1.5979201443394372E-2</v>
      </c>
      <c r="J1030" s="18">
        <v>1.2737044628792615E-3</v>
      </c>
      <c r="K1030" s="18">
        <v>5.6549246766309704E-3</v>
      </c>
      <c r="L1030" s="18">
        <v>2.3459858944194765</v>
      </c>
      <c r="M1030" s="18">
        <v>0.03</v>
      </c>
      <c r="N1030" s="18">
        <v>6.8246365280289351E-2</v>
      </c>
      <c r="O1030" s="18">
        <v>5.4399276672694405</v>
      </c>
      <c r="P1030" s="18">
        <v>24.15189873417722</v>
      </c>
      <c r="Q1030" s="18">
        <v>10.019587703435805</v>
      </c>
      <c r="R1030" s="18">
        <v>0.12812849037928925</v>
      </c>
      <c r="S1030" s="2"/>
    </row>
    <row r="1031" spans="1:19" ht="13.8">
      <c r="A1031" s="8">
        <v>42782</v>
      </c>
      <c r="B1031" s="9">
        <v>0.49516203703703704</v>
      </c>
      <c r="C1031" s="18">
        <v>2</v>
      </c>
      <c r="D1031" s="18">
        <v>975</v>
      </c>
      <c r="E1031" s="18">
        <v>30</v>
      </c>
      <c r="F1031" s="18">
        <v>132</v>
      </c>
      <c r="G1031" s="17">
        <f t="shared" si="16"/>
        <v>0.39506172839506171</v>
      </c>
      <c r="H1031" s="18">
        <v>1.1785097939105162</v>
      </c>
      <c r="I1031" s="18">
        <v>2.1478802564338241E-2</v>
      </c>
      <c r="J1031" s="18">
        <v>1.1268271531645949E-3</v>
      </c>
      <c r="K1031" s="18">
        <v>5.6698702421389777E-3</v>
      </c>
      <c r="L1031" s="18">
        <v>3.7211501337063364</v>
      </c>
      <c r="M1031" s="18">
        <v>0.03</v>
      </c>
      <c r="N1031" s="18">
        <v>5.7956745465775734E-2</v>
      </c>
      <c r="O1031" s="18">
        <v>3.040543545398394</v>
      </c>
      <c r="P1031" s="18">
        <v>15.29914088382279</v>
      </c>
      <c r="Q1031" s="18">
        <v>10.040864731315628</v>
      </c>
      <c r="R1031" s="18">
        <v>8.0949687896478939E-2</v>
      </c>
      <c r="S1031" s="2"/>
    </row>
    <row r="1032" spans="1:19" ht="13.8">
      <c r="A1032" s="8">
        <v>42783</v>
      </c>
      <c r="B1032" s="9">
        <v>0.49517361111111113</v>
      </c>
      <c r="C1032" s="18">
        <v>2</v>
      </c>
      <c r="D1032" s="18">
        <v>1213</v>
      </c>
      <c r="E1032" s="18">
        <v>29</v>
      </c>
      <c r="F1032" s="18">
        <v>159</v>
      </c>
      <c r="G1032" s="17">
        <f t="shared" si="16"/>
        <v>0.72839506172839508</v>
      </c>
      <c r="H1032" s="18">
        <v>1.8894227815027205</v>
      </c>
      <c r="I1032" s="18">
        <v>5.5015769953768362E-2</v>
      </c>
      <c r="J1032" s="18">
        <v>2.0608584135687362E-3</v>
      </c>
      <c r="K1032" s="18">
        <v>1.0979626220281639E-2</v>
      </c>
      <c r="L1032" s="18">
        <v>5.9621113173942053</v>
      </c>
      <c r="M1032" s="18">
        <v>0.06</v>
      </c>
      <c r="N1032" s="18">
        <v>9.2594495083752379E-2</v>
      </c>
      <c r="O1032" s="18">
        <v>3.4685353745636229</v>
      </c>
      <c r="P1032" s="18">
        <v>18.479300515645519</v>
      </c>
      <c r="Q1032" s="18">
        <v>10.034553502225926</v>
      </c>
      <c r="R1032" s="18">
        <v>0.10098322189608111</v>
      </c>
      <c r="S1032" s="2"/>
    </row>
    <row r="1033" spans="1:19" ht="13.8">
      <c r="A1033" s="5">
        <v>42784</v>
      </c>
      <c r="B1033" s="4">
        <v>0.49518518518518517</v>
      </c>
      <c r="C1033" s="29">
        <v>2</v>
      </c>
      <c r="D1033" s="17">
        <v>1911</v>
      </c>
      <c r="E1033" s="17">
        <v>29</v>
      </c>
      <c r="F1033" s="17">
        <v>159</v>
      </c>
      <c r="G1033" s="17">
        <f t="shared" si="16"/>
        <v>0.72839506172839508</v>
      </c>
      <c r="H1033" s="30">
        <v>2.66</v>
      </c>
      <c r="I1033" s="17">
        <v>9.4890000000000002E-2</v>
      </c>
      <c r="J1033" s="17">
        <v>4.4900000000000001E-3</v>
      </c>
      <c r="K1033" s="17">
        <v>1.567E-2</v>
      </c>
      <c r="L1033" s="17">
        <v>8.3798200000000005</v>
      </c>
      <c r="M1033" s="17">
        <v>0.1</v>
      </c>
      <c r="N1033" s="17">
        <v>0.11343992481203008</v>
      </c>
      <c r="O1033" s="17">
        <v>5.3677443609022557</v>
      </c>
      <c r="P1033" s="17">
        <v>18.733308270676691</v>
      </c>
      <c r="Q1033" s="17">
        <v>10.01798030075188</v>
      </c>
      <c r="R1033" s="17">
        <v>0.11954887218045114</v>
      </c>
      <c r="S1033" s="2"/>
    </row>
    <row r="1034" spans="1:19" ht="13.8">
      <c r="A1034" s="6">
        <v>42785</v>
      </c>
      <c r="B1034" s="7">
        <v>0.49519675925925927</v>
      </c>
      <c r="C1034" s="28">
        <v>2</v>
      </c>
      <c r="D1034" s="17">
        <v>2311</v>
      </c>
      <c r="E1034" s="17">
        <v>29</v>
      </c>
      <c r="F1034" s="17">
        <v>166</v>
      </c>
      <c r="G1034" s="17">
        <f t="shared" si="16"/>
        <v>0.81481481481481477</v>
      </c>
      <c r="H1034" s="17">
        <v>2.81</v>
      </c>
      <c r="I1034" s="17">
        <v>8.8359999999999994E-2</v>
      </c>
      <c r="J1034" s="17">
        <v>6.1500000000000001E-3</v>
      </c>
      <c r="K1034" s="17">
        <v>2.206E-2</v>
      </c>
      <c r="L1034" s="17">
        <v>8.8524399999999996</v>
      </c>
      <c r="M1034" s="17">
        <v>0.13</v>
      </c>
      <c r="N1034" s="17">
        <v>9.9994590747330955E-2</v>
      </c>
      <c r="O1034" s="17">
        <v>6.9597864768683264</v>
      </c>
      <c r="P1034" s="17">
        <v>24.964697508896798</v>
      </c>
      <c r="Q1034" s="17">
        <v>10.018063772241993</v>
      </c>
      <c r="R1034" s="17">
        <v>0.14711743772241995</v>
      </c>
      <c r="S1034" s="2"/>
    </row>
    <row r="1035" spans="1:19" ht="13.8">
      <c r="A1035" s="8">
        <v>42786</v>
      </c>
      <c r="B1035" s="9">
        <v>0.49520833333333331</v>
      </c>
      <c r="C1035" s="18">
        <v>2</v>
      </c>
      <c r="D1035" s="18">
        <v>2306</v>
      </c>
      <c r="E1035" s="18">
        <v>29</v>
      </c>
      <c r="F1035" s="18">
        <v>145</v>
      </c>
      <c r="G1035" s="17">
        <f t="shared" si="16"/>
        <v>0.55555555555555558</v>
      </c>
      <c r="H1035" s="18">
        <v>2.13</v>
      </c>
      <c r="I1035" s="18">
        <v>4.6120000000000001E-2</v>
      </c>
      <c r="J1035" s="18">
        <v>5.0899999999999999E-3</v>
      </c>
      <c r="K1035" s="18">
        <v>2.0539999999999999E-2</v>
      </c>
      <c r="L1035" s="18">
        <v>6.7069900000000002</v>
      </c>
      <c r="M1035" s="18">
        <v>0.1</v>
      </c>
      <c r="N1035" s="18">
        <v>6.8855211267605645E-2</v>
      </c>
      <c r="O1035" s="18">
        <v>7.5991549295774652</v>
      </c>
      <c r="P1035" s="18">
        <v>30.665352112676057</v>
      </c>
      <c r="Q1035" s="18">
        <v>10.013252676056339</v>
      </c>
      <c r="R1035" s="18">
        <v>0.14929577464788735</v>
      </c>
      <c r="S1035" s="2"/>
    </row>
    <row r="1036" spans="1:19" ht="13.8">
      <c r="A1036" s="8">
        <v>42787</v>
      </c>
      <c r="B1036" s="9">
        <v>0.49521990740740746</v>
      </c>
      <c r="C1036" s="18">
        <v>2</v>
      </c>
      <c r="D1036" s="18">
        <v>2306</v>
      </c>
      <c r="E1036" s="18">
        <v>29</v>
      </c>
      <c r="F1036" s="18">
        <v>119</v>
      </c>
      <c r="G1036" s="17">
        <f t="shared" si="16"/>
        <v>0.23456790123456789</v>
      </c>
      <c r="H1036" s="18">
        <v>0.93</v>
      </c>
      <c r="I1036" s="18">
        <v>3.4009999999999999E-2</v>
      </c>
      <c r="J1036" s="18">
        <v>4.3299999999999996E-3</v>
      </c>
      <c r="K1036" s="18">
        <v>1.8769999999999998E-2</v>
      </c>
      <c r="L1036" s="18">
        <v>2.90083</v>
      </c>
      <c r="M1036" s="18">
        <v>0.09</v>
      </c>
      <c r="N1036" s="18">
        <v>0.11629225806451612</v>
      </c>
      <c r="O1036" s="18">
        <v>14.805806451612902</v>
      </c>
      <c r="P1036" s="18">
        <v>64.181290322580637</v>
      </c>
      <c r="Q1036" s="18">
        <v>9.9189670967741943</v>
      </c>
      <c r="R1036" s="18">
        <v>0.30774193548387097</v>
      </c>
    </row>
    <row r="1037" spans="1:19" ht="13.8">
      <c r="A1037" s="8">
        <v>42791</v>
      </c>
      <c r="B1037" s="9">
        <v>0.49526620370370367</v>
      </c>
      <c r="C1037" s="18">
        <v>2</v>
      </c>
      <c r="D1037" s="18">
        <v>1084</v>
      </c>
      <c r="E1037" s="18">
        <v>27</v>
      </c>
      <c r="F1037" s="18">
        <v>104</v>
      </c>
      <c r="G1037" s="17">
        <f t="shared" si="16"/>
        <v>4.9382716049382713E-2</v>
      </c>
      <c r="H1037" s="18">
        <v>0.41</v>
      </c>
      <c r="I1037" s="18">
        <v>6.8199999999999997E-3</v>
      </c>
      <c r="J1037" s="18">
        <v>1.2600000000000001E-3</v>
      </c>
      <c r="K1037" s="18">
        <v>4.5999999999999999E-3</v>
      </c>
      <c r="L1037" s="18">
        <v>1.29216</v>
      </c>
      <c r="M1037" s="18">
        <v>0.03</v>
      </c>
      <c r="N1037" s="18">
        <v>5.2896585365853663E-2</v>
      </c>
      <c r="O1037" s="18">
        <v>9.772682926829269</v>
      </c>
      <c r="P1037" s="18">
        <v>35.678048780487806</v>
      </c>
      <c r="Q1037" s="18">
        <v>10.022119024390244</v>
      </c>
      <c r="R1037" s="18">
        <v>0.23268292682926831</v>
      </c>
      <c r="S1037" s="2"/>
    </row>
    <row r="1038" spans="1:19">
      <c r="A1038" s="5">
        <v>42792</v>
      </c>
      <c r="B1038" s="4">
        <v>0.49527777777777776</v>
      </c>
      <c r="C1038" s="29">
        <v>2</v>
      </c>
      <c r="D1038" s="17">
        <v>840</v>
      </c>
      <c r="E1038" s="17">
        <v>27</v>
      </c>
      <c r="F1038" s="17">
        <v>104</v>
      </c>
      <c r="G1038" s="17">
        <f t="shared" si="16"/>
        <v>4.9382716049382713E-2</v>
      </c>
      <c r="H1038" s="30">
        <v>0.46</v>
      </c>
      <c r="I1038" s="17">
        <v>1.158E-2</v>
      </c>
      <c r="J1038" s="17">
        <v>9.5E-4</v>
      </c>
      <c r="K1038" s="17">
        <v>3.3500000000000001E-3</v>
      </c>
      <c r="L1038" s="17">
        <v>1.44529</v>
      </c>
      <c r="M1038" s="17">
        <v>0.02</v>
      </c>
      <c r="N1038" s="17">
        <v>8.0053043478260866E-2</v>
      </c>
      <c r="O1038" s="17">
        <v>6.5673913043478258</v>
      </c>
      <c r="P1038" s="17">
        <v>23.158695652173915</v>
      </c>
      <c r="Q1038" s="17">
        <v>9.9913526086956512</v>
      </c>
      <c r="R1038" s="17">
        <v>0.13826086956521738</v>
      </c>
    </row>
    <row r="1039" spans="1:19" s="2" customFormat="1" ht="13.8">
      <c r="A1039" s="6">
        <v>42793</v>
      </c>
      <c r="B1039" s="7">
        <v>0.4952893518518518</v>
      </c>
      <c r="C1039" s="28">
        <v>2</v>
      </c>
      <c r="D1039" s="17">
        <v>813</v>
      </c>
      <c r="E1039" s="17">
        <v>27</v>
      </c>
      <c r="F1039" s="17">
        <v>104</v>
      </c>
      <c r="G1039" s="17">
        <f t="shared" si="16"/>
        <v>4.9382716049382713E-2</v>
      </c>
      <c r="H1039" s="17">
        <v>0.54</v>
      </c>
      <c r="I1039" s="17">
        <v>1.8319999999999999E-2</v>
      </c>
      <c r="J1039" s="17">
        <v>9.3999999999999997E-4</v>
      </c>
      <c r="K1039" s="17">
        <v>3.29E-3</v>
      </c>
      <c r="L1039" s="17">
        <v>1.7024600000000001</v>
      </c>
      <c r="M1039" s="17">
        <v>0.02</v>
      </c>
      <c r="N1039" s="17">
        <v>0.10788444444444444</v>
      </c>
      <c r="O1039" s="17">
        <v>5.5355555555555549</v>
      </c>
      <c r="P1039" s="17">
        <v>19.374444444444443</v>
      </c>
      <c r="Q1039" s="17">
        <v>10.025597777777778</v>
      </c>
      <c r="R1039" s="17">
        <v>0.11777777777777777</v>
      </c>
    </row>
    <row r="1040" spans="1:19" s="2" customFormat="1" ht="13.8">
      <c r="A1040" s="6">
        <v>42794</v>
      </c>
      <c r="B1040" s="7">
        <v>0.49530092592592595</v>
      </c>
      <c r="C1040" s="28">
        <v>2</v>
      </c>
      <c r="D1040" s="17">
        <v>799</v>
      </c>
      <c r="E1040" s="17">
        <v>27</v>
      </c>
      <c r="F1040" s="17">
        <v>104</v>
      </c>
      <c r="G1040" s="17">
        <f t="shared" si="16"/>
        <v>4.9382716049382713E-2</v>
      </c>
      <c r="H1040" s="17">
        <v>0.6</v>
      </c>
      <c r="I1040" s="17">
        <v>2.2749999999999999E-2</v>
      </c>
      <c r="J1040" s="17">
        <v>9.7999999999999997E-4</v>
      </c>
      <c r="K1040" s="17">
        <v>3.1800000000000001E-3</v>
      </c>
      <c r="L1040" s="17">
        <v>1.9057599999999999</v>
      </c>
      <c r="M1040" s="17">
        <v>0.02</v>
      </c>
      <c r="N1040" s="17">
        <v>0.12057500000000002</v>
      </c>
      <c r="O1040" s="17">
        <v>5.194</v>
      </c>
      <c r="P1040" s="17">
        <v>16.854000000000003</v>
      </c>
      <c r="Q1040" s="17">
        <v>10.100528000000001</v>
      </c>
      <c r="R1040" s="17">
        <v>0.10600000000000001</v>
      </c>
      <c r="S1040" s="1"/>
    </row>
    <row r="1041" spans="1:19" s="2" customFormat="1" ht="13.8">
      <c r="A1041" s="8">
        <v>42795</v>
      </c>
      <c r="B1041" s="9">
        <v>0.49531249999999999</v>
      </c>
      <c r="C1041" s="18">
        <v>2</v>
      </c>
      <c r="D1041" s="18">
        <v>802</v>
      </c>
      <c r="E1041" s="18">
        <v>27</v>
      </c>
      <c r="F1041" s="18">
        <v>105</v>
      </c>
      <c r="G1041" s="17">
        <f t="shared" si="16"/>
        <v>6.1728395061728392E-2</v>
      </c>
      <c r="H1041" s="18">
        <v>0.65</v>
      </c>
      <c r="I1041" s="18">
        <v>2.6069999999999999E-2</v>
      </c>
      <c r="J1041" s="18">
        <v>1.0499999999999999E-3</v>
      </c>
      <c r="K1041" s="18">
        <v>3.3E-3</v>
      </c>
      <c r="L1041" s="18">
        <v>2.05124</v>
      </c>
      <c r="M1041" s="18">
        <v>0.02</v>
      </c>
      <c r="N1041" s="18">
        <v>0.12754246153846155</v>
      </c>
      <c r="O1041" s="18">
        <v>5.1369230769230763</v>
      </c>
      <c r="P1041" s="18">
        <v>16.144615384615385</v>
      </c>
      <c r="Q1041" s="18">
        <v>10.035297230769231</v>
      </c>
      <c r="R1041" s="18">
        <v>9.7846153846153847E-2</v>
      </c>
      <c r="S1041" s="1"/>
    </row>
    <row r="1042" spans="1:19" ht="13.8">
      <c r="A1042" s="8">
        <v>42796</v>
      </c>
      <c r="B1042" s="9">
        <v>0.49532407407407408</v>
      </c>
      <c r="C1042" s="18">
        <v>2</v>
      </c>
      <c r="D1042" s="18">
        <v>802</v>
      </c>
      <c r="E1042" s="18">
        <v>27</v>
      </c>
      <c r="F1042" s="18">
        <v>103</v>
      </c>
      <c r="G1042" s="17">
        <f t="shared" si="16"/>
        <v>3.7037037037037035E-2</v>
      </c>
      <c r="H1042" s="18">
        <v>0.6</v>
      </c>
      <c r="I1042" s="18">
        <v>2.785E-2</v>
      </c>
      <c r="J1042" s="18">
        <v>1.14E-3</v>
      </c>
      <c r="K1042" s="18">
        <v>3.31E-3</v>
      </c>
      <c r="L1042" s="18">
        <v>1.88079</v>
      </c>
      <c r="M1042" s="18">
        <v>0.02</v>
      </c>
      <c r="N1042" s="18">
        <v>0.14760500000000001</v>
      </c>
      <c r="O1042" s="18">
        <v>6.0419999999999998</v>
      </c>
      <c r="P1042" s="18">
        <v>17.543000000000003</v>
      </c>
      <c r="Q1042" s="18">
        <v>9.9681870000000021</v>
      </c>
      <c r="R1042" s="18">
        <v>0.10600000000000001</v>
      </c>
      <c r="S1042" s="2"/>
    </row>
    <row r="1043" spans="1:19" s="2" customFormat="1" ht="13.8">
      <c r="A1043" s="5">
        <v>42797</v>
      </c>
      <c r="B1043" s="4">
        <v>0.49533564814814812</v>
      </c>
      <c r="C1043" s="29">
        <v>2</v>
      </c>
      <c r="D1043" s="17">
        <v>809</v>
      </c>
      <c r="E1043" s="17">
        <v>27</v>
      </c>
      <c r="F1043" s="17">
        <v>102</v>
      </c>
      <c r="G1043" s="17">
        <f t="shared" si="16"/>
        <v>2.4691358024691357E-2</v>
      </c>
      <c r="H1043" s="30">
        <v>0.52</v>
      </c>
      <c r="I1043" s="17">
        <v>2.8119999999999999E-2</v>
      </c>
      <c r="J1043" s="17">
        <v>1.1900000000000001E-3</v>
      </c>
      <c r="K1043" s="17">
        <v>3.46E-3</v>
      </c>
      <c r="L1043" s="17">
        <v>1.62208</v>
      </c>
      <c r="M1043" s="17">
        <v>6.0000000000000001E-3</v>
      </c>
      <c r="N1043" s="17">
        <v>0.17196461538461538</v>
      </c>
      <c r="O1043" s="17">
        <v>7.2773076923076925</v>
      </c>
      <c r="P1043" s="17">
        <v>21.159230769230771</v>
      </c>
      <c r="Q1043" s="17">
        <v>9.9196430769230766</v>
      </c>
      <c r="R1043" s="17">
        <v>6.1948342944249231E-2</v>
      </c>
    </row>
    <row r="1044" spans="1:19" ht="13.8">
      <c r="A1044" s="6">
        <v>42798</v>
      </c>
      <c r="B1044" s="7">
        <v>0.49534722222222222</v>
      </c>
      <c r="C1044" s="28">
        <v>2</v>
      </c>
      <c r="D1044" s="17">
        <v>824</v>
      </c>
      <c r="E1044" s="17">
        <v>27</v>
      </c>
      <c r="F1044" s="17">
        <v>103</v>
      </c>
      <c r="G1044" s="17">
        <f t="shared" si="16"/>
        <v>3.7037037037037035E-2</v>
      </c>
      <c r="H1044" s="17">
        <v>0.49</v>
      </c>
      <c r="I1044" s="17">
        <v>2.6210000000000001E-2</v>
      </c>
      <c r="J1044" s="17">
        <v>1.2099999999999999E-3</v>
      </c>
      <c r="K1044" s="17">
        <v>3.3600000000000001E-3</v>
      </c>
      <c r="L1044" s="17">
        <v>1.53613</v>
      </c>
      <c r="M1044" s="17">
        <v>0.03</v>
      </c>
      <c r="N1044" s="17">
        <v>0.17009755102040816</v>
      </c>
      <c r="O1044" s="17">
        <v>7.8526530612244896</v>
      </c>
      <c r="P1044" s="17">
        <v>21.805714285714288</v>
      </c>
      <c r="Q1044" s="17">
        <v>9.9691702040816335</v>
      </c>
      <c r="R1044" s="17">
        <v>0.19469387755102041</v>
      </c>
      <c r="S1044" s="2"/>
    </row>
    <row r="1045" spans="1:19" ht="13.8">
      <c r="A1045" s="6">
        <v>42799</v>
      </c>
      <c r="B1045" s="7">
        <v>0.49535879629629626</v>
      </c>
      <c r="C1045" s="28">
        <v>2</v>
      </c>
      <c r="D1045" s="17">
        <v>826</v>
      </c>
      <c r="E1045" s="17">
        <v>27</v>
      </c>
      <c r="F1045" s="17">
        <v>102</v>
      </c>
      <c r="G1045" s="17">
        <f t="shared" si="16"/>
        <v>2.4691358024691357E-2</v>
      </c>
      <c r="H1045" s="17">
        <v>0.51</v>
      </c>
      <c r="I1045" s="17">
        <v>2.3859999999999999E-2</v>
      </c>
      <c r="J1045" s="17">
        <v>1.14E-3</v>
      </c>
      <c r="K1045" s="17">
        <v>3.0400000000000002E-3</v>
      </c>
      <c r="L1045" s="17">
        <v>1.59124</v>
      </c>
      <c r="M1045" s="17">
        <v>6.0000000000000001E-3</v>
      </c>
      <c r="N1045" s="17">
        <v>0.14877411764705883</v>
      </c>
      <c r="O1045" s="17">
        <v>7.1082352941176472</v>
      </c>
      <c r="P1045" s="17">
        <v>18.95529411764706</v>
      </c>
      <c r="Q1045" s="17">
        <v>9.9218494117647076</v>
      </c>
      <c r="R1045" s="17">
        <v>6.2676978484883211E-2</v>
      </c>
      <c r="S1045" s="2"/>
    </row>
    <row r="1046" spans="1:19" ht="13.8">
      <c r="A1046" s="6">
        <v>42800</v>
      </c>
      <c r="B1046" s="7">
        <v>0.49537037037037041</v>
      </c>
      <c r="C1046" s="28">
        <v>2</v>
      </c>
      <c r="D1046" s="17">
        <v>820</v>
      </c>
      <c r="E1046" s="17">
        <v>28</v>
      </c>
      <c r="F1046" s="17">
        <v>102</v>
      </c>
      <c r="G1046" s="17">
        <f t="shared" si="16"/>
        <v>2.4691358024691357E-2</v>
      </c>
      <c r="H1046" s="17">
        <v>0.51</v>
      </c>
      <c r="I1046" s="17">
        <v>2.5510000000000001E-2</v>
      </c>
      <c r="J1046" s="17">
        <v>1.17E-3</v>
      </c>
      <c r="K1046" s="17">
        <v>3.0300000000000001E-3</v>
      </c>
      <c r="L1046" s="17">
        <v>1.5982700000000001</v>
      </c>
      <c r="M1046" s="17">
        <v>6.0000000000000001E-3</v>
      </c>
      <c r="N1046" s="17">
        <v>0.15906235294117649</v>
      </c>
      <c r="O1046" s="17">
        <v>7.2952941176470594</v>
      </c>
      <c r="P1046" s="17">
        <v>18.89294117647059</v>
      </c>
      <c r="Q1046" s="17">
        <v>9.9656835294117645</v>
      </c>
      <c r="R1046" s="17">
        <v>6.2694173931883104E-2</v>
      </c>
      <c r="S1046" s="2"/>
    </row>
    <row r="1047" spans="1:19" ht="13.8">
      <c r="A1047" s="8">
        <v>42801</v>
      </c>
      <c r="B1047" s="9">
        <v>0.49538194444444444</v>
      </c>
      <c r="C1047" s="18">
        <v>2</v>
      </c>
      <c r="D1047" s="18">
        <v>820</v>
      </c>
      <c r="E1047" s="18">
        <v>28</v>
      </c>
      <c r="F1047" s="18">
        <v>103</v>
      </c>
      <c r="G1047" s="17">
        <f t="shared" si="16"/>
        <v>3.7037037037037035E-2</v>
      </c>
      <c r="H1047" s="18">
        <v>0.51</v>
      </c>
      <c r="I1047" s="18">
        <v>2.6849999999999999E-2</v>
      </c>
      <c r="J1047" s="18">
        <v>1.1999999999999999E-3</v>
      </c>
      <c r="K1047" s="18">
        <v>3.0899999999999999E-3</v>
      </c>
      <c r="L1047" s="18">
        <v>1.60162</v>
      </c>
      <c r="M1047" s="18">
        <v>0.02</v>
      </c>
      <c r="N1047" s="18">
        <v>0.16741764705882353</v>
      </c>
      <c r="O1047" s="18">
        <v>7.4823529411764698</v>
      </c>
      <c r="P1047" s="18">
        <v>19.26705882352941</v>
      </c>
      <c r="Q1047" s="18">
        <v>9.986571764705884</v>
      </c>
      <c r="R1047" s="18">
        <v>0.12470588235294118</v>
      </c>
      <c r="S1047" s="2"/>
    </row>
    <row r="1048" spans="1:19" s="2" customFormat="1" ht="13.8">
      <c r="A1048" s="6">
        <v>42802</v>
      </c>
      <c r="B1048" s="7">
        <v>0.49539351851851854</v>
      </c>
      <c r="C1048" s="28">
        <v>2</v>
      </c>
      <c r="D1048" s="17">
        <v>823</v>
      </c>
      <c r="E1048" s="17">
        <v>28</v>
      </c>
      <c r="F1048" s="17">
        <v>103</v>
      </c>
      <c r="G1048" s="17">
        <f t="shared" si="16"/>
        <v>3.7037037037037035E-2</v>
      </c>
      <c r="H1048" s="17">
        <v>0.56999999999999995</v>
      </c>
      <c r="I1048" s="17">
        <v>2.5780000000000001E-2</v>
      </c>
      <c r="J1048" s="17">
        <v>1.15E-3</v>
      </c>
      <c r="K1048" s="17">
        <v>2.9499999999999999E-3</v>
      </c>
      <c r="L1048" s="17">
        <v>1.8040099999999999</v>
      </c>
      <c r="M1048" s="17">
        <v>0.02</v>
      </c>
      <c r="N1048" s="17">
        <v>0.14382526315789476</v>
      </c>
      <c r="O1048" s="17">
        <v>6.4157894736842112</v>
      </c>
      <c r="P1048" s="17">
        <v>16.457894736842107</v>
      </c>
      <c r="Q1048" s="17">
        <v>10.064476842105263</v>
      </c>
      <c r="R1048" s="17">
        <v>0.11157894736842107</v>
      </c>
    </row>
    <row r="1049" spans="1:19" ht="13.8">
      <c r="A1049" s="8">
        <v>42803</v>
      </c>
      <c r="B1049" s="9">
        <v>0.49540509259259258</v>
      </c>
      <c r="C1049" s="18">
        <v>2</v>
      </c>
      <c r="D1049" s="18">
        <v>804</v>
      </c>
      <c r="E1049" s="18">
        <v>28</v>
      </c>
      <c r="F1049" s="18">
        <v>105</v>
      </c>
      <c r="G1049" s="17">
        <f t="shared" si="16"/>
        <v>6.1728395061728392E-2</v>
      </c>
      <c r="H1049" s="18">
        <v>0.6</v>
      </c>
      <c r="I1049" s="18">
        <v>2.7179999999999999E-2</v>
      </c>
      <c r="J1049" s="18">
        <v>1.15E-3</v>
      </c>
      <c r="K1049" s="18">
        <v>2.8300000000000001E-3</v>
      </c>
      <c r="L1049" s="18">
        <v>1.9011100000000001</v>
      </c>
      <c r="M1049" s="18">
        <v>0.02</v>
      </c>
      <c r="N1049" s="18">
        <v>0.14405400000000002</v>
      </c>
      <c r="O1049" s="18">
        <v>6.0949999999999998</v>
      </c>
      <c r="P1049" s="18">
        <v>14.999000000000001</v>
      </c>
      <c r="Q1049" s="18">
        <v>10.075883000000001</v>
      </c>
      <c r="R1049" s="18">
        <v>0.10600000000000001</v>
      </c>
      <c r="S1049" s="2"/>
    </row>
    <row r="1050" spans="1:19" ht="13.8">
      <c r="A1050" s="8">
        <v>42804</v>
      </c>
      <c r="B1050" s="9">
        <v>0.49541666666666667</v>
      </c>
      <c r="C1050" s="18">
        <v>2</v>
      </c>
      <c r="D1050" s="18">
        <v>765</v>
      </c>
      <c r="E1050" s="18">
        <v>28</v>
      </c>
      <c r="F1050" s="18">
        <v>106</v>
      </c>
      <c r="G1050" s="17">
        <f t="shared" si="16"/>
        <v>7.407407407407407E-2</v>
      </c>
      <c r="H1050" s="18">
        <v>0.71</v>
      </c>
      <c r="I1050" s="18">
        <v>2.461E-2</v>
      </c>
      <c r="J1050" s="18">
        <v>1.0300000000000001E-3</v>
      </c>
      <c r="K1050" s="18">
        <v>2.64E-3</v>
      </c>
      <c r="L1050" s="18">
        <v>2.2381799999999998</v>
      </c>
      <c r="M1050" s="18">
        <v>0.02</v>
      </c>
      <c r="N1050" s="18">
        <v>0.11022507042253522</v>
      </c>
      <c r="O1050" s="18">
        <v>4.6132394366197191</v>
      </c>
      <c r="P1050" s="18">
        <v>11.824225352112675</v>
      </c>
      <c r="Q1050" s="18">
        <v>10.024524507042255</v>
      </c>
      <c r="R1050" s="18">
        <v>8.9577464788732408E-2</v>
      </c>
      <c r="S1050" s="2"/>
    </row>
    <row r="1051" spans="1:19" ht="13.8">
      <c r="A1051" s="3">
        <v>42805</v>
      </c>
      <c r="B1051" s="4">
        <v>0.49542824074074071</v>
      </c>
      <c r="C1051" s="29">
        <v>2</v>
      </c>
      <c r="D1051" s="17">
        <v>756</v>
      </c>
      <c r="E1051" s="17">
        <v>28</v>
      </c>
      <c r="F1051" s="17">
        <v>103</v>
      </c>
      <c r="G1051" s="17">
        <f t="shared" si="16"/>
        <v>3.7037037037037035E-2</v>
      </c>
      <c r="H1051" s="30">
        <v>0.71</v>
      </c>
      <c r="I1051" s="17">
        <v>2.7279999999999999E-2</v>
      </c>
      <c r="J1051" s="17">
        <v>1.09E-3</v>
      </c>
      <c r="K1051" s="17">
        <v>2.7100000000000002E-3</v>
      </c>
      <c r="L1051" s="17">
        <v>2.2543799999999998</v>
      </c>
      <c r="M1051" s="17">
        <v>0.02</v>
      </c>
      <c r="N1051" s="17">
        <v>0.122183661971831</v>
      </c>
      <c r="O1051" s="17">
        <v>4.8819718309859157</v>
      </c>
      <c r="P1051" s="17">
        <v>12.137746478873241</v>
      </c>
      <c r="Q1051" s="17">
        <v>10.097082253521126</v>
      </c>
      <c r="R1051" s="17">
        <v>8.9577464788732408E-2</v>
      </c>
      <c r="S1051" s="2"/>
    </row>
    <row r="1052" spans="1:19" ht="13.8">
      <c r="A1052" s="6">
        <v>42806</v>
      </c>
      <c r="B1052" s="7">
        <v>0.49543981481481486</v>
      </c>
      <c r="C1052" s="28">
        <v>2</v>
      </c>
      <c r="D1052" s="17">
        <v>756</v>
      </c>
      <c r="E1052" s="17">
        <v>28</v>
      </c>
      <c r="F1052" s="17">
        <v>103</v>
      </c>
      <c r="G1052" s="17">
        <f t="shared" si="16"/>
        <v>3.7037037037037035E-2</v>
      </c>
      <c r="H1052" s="17">
        <v>0.57999999999999996</v>
      </c>
      <c r="I1052" s="17">
        <v>3.1320000000000001E-2</v>
      </c>
      <c r="J1052" s="17">
        <v>1.33E-3</v>
      </c>
      <c r="K1052" s="17">
        <v>3.2000000000000002E-3</v>
      </c>
      <c r="L1052" s="17">
        <v>1.8200799999999999</v>
      </c>
      <c r="M1052" s="17">
        <v>0.03</v>
      </c>
      <c r="N1052" s="17">
        <v>0.17172000000000004</v>
      </c>
      <c r="O1052" s="17">
        <v>7.2920689655172417</v>
      </c>
      <c r="P1052" s="17">
        <v>17.5448275862069</v>
      </c>
      <c r="Q1052" s="17">
        <v>9.9790593103448284</v>
      </c>
      <c r="R1052" s="17">
        <v>0.16448275862068967</v>
      </c>
      <c r="S1052" s="2"/>
    </row>
    <row r="1053" spans="1:19" ht="13.8">
      <c r="A1053" s="6">
        <v>42807</v>
      </c>
      <c r="B1053" s="7">
        <v>0.4954513888888889</v>
      </c>
      <c r="C1053" s="28">
        <v>2</v>
      </c>
      <c r="D1053" s="17">
        <v>818</v>
      </c>
      <c r="E1053" s="17">
        <v>28</v>
      </c>
      <c r="F1053" s="17">
        <v>103</v>
      </c>
      <c r="G1053" s="17">
        <f t="shared" si="16"/>
        <v>3.7037037037037035E-2</v>
      </c>
      <c r="H1053" s="17">
        <v>0.46</v>
      </c>
      <c r="I1053" s="17">
        <v>2.9229999999999999E-2</v>
      </c>
      <c r="J1053" s="17">
        <v>1.5100000000000001E-3</v>
      </c>
      <c r="K1053" s="17">
        <v>3.3700000000000002E-3</v>
      </c>
      <c r="L1053" s="17">
        <v>1.44103</v>
      </c>
      <c r="M1053" s="17">
        <v>0.03</v>
      </c>
      <c r="N1053" s="17">
        <v>0.20206826086956522</v>
      </c>
      <c r="O1053" s="17">
        <v>10.438695652173912</v>
      </c>
      <c r="P1053" s="17">
        <v>23.29695652173913</v>
      </c>
      <c r="Q1053" s="17">
        <v>9.9619030434782623</v>
      </c>
      <c r="R1053" s="17">
        <v>0.20739130434782607</v>
      </c>
      <c r="S1053" s="2"/>
    </row>
    <row r="1054" spans="1:19" ht="13.8">
      <c r="A1054" s="8">
        <v>42808</v>
      </c>
      <c r="B1054" s="9">
        <v>0.49546296296296299</v>
      </c>
      <c r="C1054" s="18">
        <v>2</v>
      </c>
      <c r="D1054" s="18">
        <v>827</v>
      </c>
      <c r="E1054" s="18">
        <v>28</v>
      </c>
      <c r="F1054" s="18">
        <v>105</v>
      </c>
      <c r="G1054" s="17">
        <f t="shared" si="16"/>
        <v>6.1728395061728392E-2</v>
      </c>
      <c r="H1054" s="18">
        <v>0.55000000000000004</v>
      </c>
      <c r="I1054" s="18">
        <v>2.2579999999999999E-2</v>
      </c>
      <c r="J1054" s="18">
        <v>1.33E-3</v>
      </c>
      <c r="K1054" s="18">
        <v>2.98E-3</v>
      </c>
      <c r="L1054" s="18">
        <v>1.7341800000000001</v>
      </c>
      <c r="M1054" s="18">
        <v>0.03</v>
      </c>
      <c r="N1054" s="18">
        <v>0.13055345454545456</v>
      </c>
      <c r="O1054" s="18">
        <v>7.6898181818181817</v>
      </c>
      <c r="P1054" s="18">
        <v>17.229818181818182</v>
      </c>
      <c r="Q1054" s="18">
        <v>10.026713454545455</v>
      </c>
      <c r="R1054" s="18">
        <v>0.17345454545454544</v>
      </c>
      <c r="S1054" s="2"/>
    </row>
    <row r="1055" spans="1:19" s="2" customFormat="1" ht="13.8">
      <c r="A1055" s="8">
        <v>42809</v>
      </c>
      <c r="B1055" s="9">
        <v>0.49547453703703703</v>
      </c>
      <c r="C1055" s="18">
        <v>2</v>
      </c>
      <c r="D1055" s="18">
        <v>847</v>
      </c>
      <c r="E1055" s="18">
        <v>28</v>
      </c>
      <c r="F1055" s="18">
        <v>105</v>
      </c>
      <c r="G1055" s="17">
        <f t="shared" si="16"/>
        <v>6.1728395061728392E-2</v>
      </c>
      <c r="H1055" s="18">
        <v>0.63</v>
      </c>
      <c r="I1055" s="18">
        <v>2.469E-2</v>
      </c>
      <c r="J1055" s="18">
        <v>1.3500000000000001E-3</v>
      </c>
      <c r="K1055" s="18">
        <v>2.9299999999999999E-3</v>
      </c>
      <c r="L1055" s="18">
        <v>1.9918899999999999</v>
      </c>
      <c r="M1055" s="18">
        <v>0.02</v>
      </c>
      <c r="N1055" s="18">
        <v>0.1246257142857143</v>
      </c>
      <c r="O1055" s="18">
        <v>6.8142857142857141</v>
      </c>
      <c r="P1055" s="18">
        <v>14.789523809523809</v>
      </c>
      <c r="Q1055" s="18">
        <v>10.054301904761905</v>
      </c>
      <c r="R1055" s="18">
        <v>0.10095238095238096</v>
      </c>
    </row>
    <row r="1056" spans="1:19" ht="13.8">
      <c r="A1056" s="8">
        <v>42810</v>
      </c>
      <c r="B1056" s="9">
        <v>0.49548611111111113</v>
      </c>
      <c r="C1056" s="18">
        <v>2</v>
      </c>
      <c r="D1056" s="18">
        <v>895</v>
      </c>
      <c r="E1056" s="18">
        <v>28</v>
      </c>
      <c r="F1056" s="18">
        <v>105</v>
      </c>
      <c r="G1056" s="17">
        <f t="shared" si="16"/>
        <v>6.1728395061728392E-2</v>
      </c>
      <c r="H1056" s="18">
        <v>0.67</v>
      </c>
      <c r="I1056" s="18">
        <v>3.1309999999999998E-2</v>
      </c>
      <c r="J1056" s="18">
        <v>1.5200000000000001E-3</v>
      </c>
      <c r="K1056" s="18">
        <v>3.4499999999999999E-3</v>
      </c>
      <c r="L1056" s="18">
        <v>2.11883</v>
      </c>
      <c r="M1056" s="18">
        <v>0.03</v>
      </c>
      <c r="N1056" s="18">
        <v>0.14860567164179103</v>
      </c>
      <c r="O1056" s="18">
        <v>7.2143283582089559</v>
      </c>
      <c r="P1056" s="18">
        <v>16.37462686567164</v>
      </c>
      <c r="Q1056" s="18">
        <v>10.056536417910449</v>
      </c>
      <c r="R1056" s="18">
        <v>0.14238805970149251</v>
      </c>
      <c r="S1056" s="2"/>
    </row>
    <row r="1057" spans="1:19" ht="13.8">
      <c r="A1057" s="6">
        <v>42811</v>
      </c>
      <c r="B1057" s="7">
        <v>0.49549768518518517</v>
      </c>
      <c r="C1057" s="28">
        <v>2</v>
      </c>
      <c r="D1057" s="17">
        <v>895</v>
      </c>
      <c r="E1057" s="17">
        <v>28</v>
      </c>
      <c r="F1057" s="17">
        <v>104</v>
      </c>
      <c r="G1057" s="17">
        <f t="shared" si="16"/>
        <v>4.9382716049382713E-2</v>
      </c>
      <c r="H1057" s="17">
        <v>0.57999999999999996</v>
      </c>
      <c r="I1057" s="17">
        <v>3.2199999999999999E-2</v>
      </c>
      <c r="J1057" s="17">
        <v>1.57E-3</v>
      </c>
      <c r="K1057" s="17">
        <v>3.5500000000000002E-3</v>
      </c>
      <c r="L1057" s="17">
        <v>1.8395300000000001</v>
      </c>
      <c r="M1057" s="17">
        <v>0.03</v>
      </c>
      <c r="N1057" s="17">
        <v>0.1765448275862069</v>
      </c>
      <c r="O1057" s="17">
        <v>8.6079310344827604</v>
      </c>
      <c r="P1057" s="17">
        <v>19.463793103448278</v>
      </c>
      <c r="Q1057" s="17">
        <v>10.085698965517242</v>
      </c>
      <c r="R1057" s="17">
        <v>0.16448275862068967</v>
      </c>
      <c r="S1057" s="2"/>
    </row>
    <row r="1058" spans="1:19" ht="13.8">
      <c r="A1058" s="5">
        <v>42812</v>
      </c>
      <c r="B1058" s="4">
        <v>0.4955092592592592</v>
      </c>
      <c r="C1058" s="29">
        <v>2</v>
      </c>
      <c r="D1058" s="17">
        <v>943</v>
      </c>
      <c r="E1058" s="17">
        <v>28</v>
      </c>
      <c r="F1058" s="17">
        <v>104</v>
      </c>
      <c r="G1058" s="17">
        <f t="shared" si="16"/>
        <v>4.9382716049382713E-2</v>
      </c>
      <c r="H1058" s="30">
        <v>0.55000000000000004</v>
      </c>
      <c r="I1058" s="17">
        <v>3.3709999999999997E-2</v>
      </c>
      <c r="J1058" s="17">
        <v>1.66E-3</v>
      </c>
      <c r="K1058" s="17">
        <v>3.7699999999999999E-3</v>
      </c>
      <c r="L1058" s="17">
        <v>1.7436100000000001</v>
      </c>
      <c r="M1058" s="17">
        <v>0.03</v>
      </c>
      <c r="N1058" s="17">
        <v>0.19490509090909089</v>
      </c>
      <c r="O1058" s="17">
        <v>9.597818181818182</v>
      </c>
      <c r="P1058" s="17">
        <v>21.797454545454542</v>
      </c>
      <c r="Q1058" s="17">
        <v>10.081236000000001</v>
      </c>
      <c r="R1058" s="17">
        <v>0.17345454545454544</v>
      </c>
      <c r="S1058" s="2"/>
    </row>
    <row r="1059" spans="1:19" ht="13.8">
      <c r="A1059" s="8">
        <v>42813</v>
      </c>
      <c r="B1059" s="9">
        <v>0.49552083333333335</v>
      </c>
      <c r="C1059" s="18">
        <v>2</v>
      </c>
      <c r="D1059" s="18">
        <v>927</v>
      </c>
      <c r="E1059" s="18">
        <v>28</v>
      </c>
      <c r="F1059" s="18">
        <v>104</v>
      </c>
      <c r="G1059" s="17">
        <f t="shared" si="16"/>
        <v>4.9382716049382713E-2</v>
      </c>
      <c r="H1059" s="18">
        <v>0.49</v>
      </c>
      <c r="I1059" s="18">
        <v>3.1119999999999998E-2</v>
      </c>
      <c r="J1059" s="18">
        <v>1.67E-3</v>
      </c>
      <c r="K1059" s="18">
        <v>3.5100000000000001E-3</v>
      </c>
      <c r="L1059" s="18">
        <v>1.52475</v>
      </c>
      <c r="M1059" s="18">
        <v>0.03</v>
      </c>
      <c r="N1059" s="18">
        <v>0.20196244897959184</v>
      </c>
      <c r="O1059" s="18">
        <v>10.837959183673469</v>
      </c>
      <c r="P1059" s="18">
        <v>22.779183673469387</v>
      </c>
      <c r="Q1059" s="18">
        <v>9.8953163265306134</v>
      </c>
      <c r="R1059" s="18">
        <v>0.19469387755102041</v>
      </c>
      <c r="S1059" s="2"/>
    </row>
    <row r="1060" spans="1:19" ht="13.8">
      <c r="A1060" s="8">
        <v>42814</v>
      </c>
      <c r="B1060" s="9">
        <v>0.49553240740740739</v>
      </c>
      <c r="C1060" s="18">
        <v>2</v>
      </c>
      <c r="D1060" s="18">
        <v>926</v>
      </c>
      <c r="E1060" s="18">
        <v>29</v>
      </c>
      <c r="F1060" s="18">
        <v>104</v>
      </c>
      <c r="G1060" s="17">
        <f t="shared" si="16"/>
        <v>4.9382716049382713E-2</v>
      </c>
      <c r="H1060" s="18">
        <v>0.51</v>
      </c>
      <c r="I1060" s="18">
        <v>2.8500000000000001E-2</v>
      </c>
      <c r="J1060" s="18">
        <v>1.64E-3</v>
      </c>
      <c r="K1060" s="18">
        <v>3.3600000000000001E-3</v>
      </c>
      <c r="L1060" s="18">
        <v>1.6013599999999999</v>
      </c>
      <c r="M1060" s="18">
        <v>0.03</v>
      </c>
      <c r="N1060" s="18">
        <v>0.17770588235294119</v>
      </c>
      <c r="O1060" s="18">
        <v>10.225882352941177</v>
      </c>
      <c r="P1060" s="18">
        <v>20.95058823529412</v>
      </c>
      <c r="Q1060" s="18">
        <v>9.9849505882352947</v>
      </c>
      <c r="R1060" s="18">
        <v>0.18705882352941175</v>
      </c>
      <c r="S1060" s="2"/>
    </row>
    <row r="1061" spans="1:19" ht="13.8">
      <c r="A1061" s="3">
        <v>42815</v>
      </c>
      <c r="B1061" s="4">
        <v>0.49554398148148149</v>
      </c>
      <c r="C1061" s="29">
        <v>2</v>
      </c>
      <c r="D1061" s="17">
        <v>944</v>
      </c>
      <c r="E1061" s="17">
        <v>29</v>
      </c>
      <c r="F1061" s="17">
        <v>104</v>
      </c>
      <c r="G1061" s="17">
        <f t="shared" si="16"/>
        <v>4.9382716049382713E-2</v>
      </c>
      <c r="H1061" s="30">
        <v>0.53</v>
      </c>
      <c r="I1061" s="17">
        <v>2.903E-2</v>
      </c>
      <c r="J1061" s="17">
        <v>1.6999999999999999E-3</v>
      </c>
      <c r="K1061" s="17">
        <v>3.3800000000000002E-3</v>
      </c>
      <c r="L1061" s="17">
        <v>1.6749700000000001</v>
      </c>
      <c r="M1061" s="17">
        <v>0.03</v>
      </c>
      <c r="N1061" s="17">
        <v>0.17418</v>
      </c>
      <c r="O1061" s="17">
        <v>10.199999999999999</v>
      </c>
      <c r="P1061" s="17">
        <v>20.28</v>
      </c>
      <c r="Q1061" s="17">
        <v>10.04982</v>
      </c>
      <c r="R1061" s="17">
        <v>0.18</v>
      </c>
      <c r="S1061" s="2"/>
    </row>
    <row r="1062" spans="1:19" ht="13.8">
      <c r="A1062" s="8">
        <v>42816</v>
      </c>
      <c r="B1062" s="9">
        <v>0.49555555555555553</v>
      </c>
      <c r="C1062" s="18">
        <v>2</v>
      </c>
      <c r="D1062" s="18">
        <v>944</v>
      </c>
      <c r="E1062" s="18">
        <v>29</v>
      </c>
      <c r="F1062" s="18">
        <v>105</v>
      </c>
      <c r="G1062" s="17">
        <f t="shared" si="16"/>
        <v>6.1728395061728392E-2</v>
      </c>
      <c r="H1062" s="18">
        <v>0.5</v>
      </c>
      <c r="I1062" s="18">
        <v>3.1050000000000001E-2</v>
      </c>
      <c r="J1062" s="18">
        <v>1.83E-3</v>
      </c>
      <c r="K1062" s="18">
        <v>3.5300000000000002E-3</v>
      </c>
      <c r="L1062" s="18">
        <v>1.5746800000000001</v>
      </c>
      <c r="M1062" s="18">
        <v>0.03</v>
      </c>
      <c r="N1062" s="18">
        <v>0.19747800000000001</v>
      </c>
      <c r="O1062" s="18">
        <v>11.6388</v>
      </c>
      <c r="P1062" s="18">
        <v>22.450800000000001</v>
      </c>
      <c r="Q1062" s="18">
        <v>10.014964800000001</v>
      </c>
      <c r="R1062" s="18">
        <v>0.1908</v>
      </c>
    </row>
    <row r="1063" spans="1:19" ht="13.8">
      <c r="A1063" s="8">
        <v>42817</v>
      </c>
      <c r="B1063" s="9">
        <v>0.49556712962962962</v>
      </c>
      <c r="C1063" s="18">
        <v>2</v>
      </c>
      <c r="D1063" s="18">
        <v>918</v>
      </c>
      <c r="E1063" s="18">
        <v>29</v>
      </c>
      <c r="F1063" s="18">
        <v>107</v>
      </c>
      <c r="G1063" s="17">
        <f t="shared" si="16"/>
        <v>8.6419753086419748E-2</v>
      </c>
      <c r="H1063" s="18">
        <v>0.59</v>
      </c>
      <c r="I1063" s="18">
        <v>2.7619999999999999E-2</v>
      </c>
      <c r="J1063" s="18">
        <v>1.6800000000000001E-3</v>
      </c>
      <c r="K1063" s="18">
        <v>3.2599999999999999E-3</v>
      </c>
      <c r="L1063" s="18">
        <v>1.8696900000000001</v>
      </c>
      <c r="M1063" s="18">
        <v>0.03</v>
      </c>
      <c r="N1063" s="18">
        <v>0.14886711864406779</v>
      </c>
      <c r="O1063" s="18">
        <v>9.0549152542372902</v>
      </c>
      <c r="P1063" s="18">
        <v>17.570847457627117</v>
      </c>
      <c r="Q1063" s="18">
        <v>10.077312203389832</v>
      </c>
      <c r="R1063" s="18">
        <v>0.16169491525423729</v>
      </c>
      <c r="S1063" s="2"/>
    </row>
    <row r="1064" spans="1:19" ht="13.8">
      <c r="A1064" s="8">
        <v>42818</v>
      </c>
      <c r="B1064" s="9">
        <v>0.49557870370370366</v>
      </c>
      <c r="C1064" s="18">
        <v>2</v>
      </c>
      <c r="D1064" s="18">
        <v>889</v>
      </c>
      <c r="E1064" s="18">
        <v>29</v>
      </c>
      <c r="F1064" s="18">
        <v>105</v>
      </c>
      <c r="G1064" s="17">
        <f t="shared" si="16"/>
        <v>6.1728395061728392E-2</v>
      </c>
      <c r="H1064" s="18">
        <v>0.55000000000000004</v>
      </c>
      <c r="I1064" s="18">
        <v>3.007E-2</v>
      </c>
      <c r="J1064" s="18">
        <v>1.6800000000000001E-3</v>
      </c>
      <c r="K1064" s="18">
        <v>3.2499999999999999E-3</v>
      </c>
      <c r="L1064" s="18">
        <v>1.73996</v>
      </c>
      <c r="M1064" s="18">
        <v>0.03</v>
      </c>
      <c r="N1064" s="18">
        <v>0.17385927272727272</v>
      </c>
      <c r="O1064" s="18">
        <v>9.713454545454546</v>
      </c>
      <c r="P1064" s="18">
        <v>18.790909090909089</v>
      </c>
      <c r="Q1064" s="18">
        <v>10.060132363636363</v>
      </c>
      <c r="R1064" s="18">
        <v>0.17345454545454544</v>
      </c>
      <c r="S1064" s="2"/>
    </row>
    <row r="1065" spans="1:19" ht="13.8">
      <c r="A1065" s="8">
        <v>42819</v>
      </c>
      <c r="B1065" s="9">
        <v>0.49559027777777781</v>
      </c>
      <c r="C1065" s="18">
        <v>2</v>
      </c>
      <c r="D1065" s="18">
        <v>985</v>
      </c>
      <c r="E1065" s="18">
        <v>29</v>
      </c>
      <c r="F1065" s="18">
        <v>105</v>
      </c>
      <c r="G1065" s="17">
        <f t="shared" si="16"/>
        <v>6.1728395061728392E-2</v>
      </c>
      <c r="H1065" s="18">
        <v>0.57999999999999996</v>
      </c>
      <c r="I1065" s="18">
        <v>3.4380000000000001E-2</v>
      </c>
      <c r="J1065" s="18">
        <v>1.92E-3</v>
      </c>
      <c r="K1065" s="18">
        <v>3.7100000000000002E-3</v>
      </c>
      <c r="L1065" s="18">
        <v>1.8271599999999999</v>
      </c>
      <c r="M1065" s="18">
        <v>0.03</v>
      </c>
      <c r="N1065" s="18">
        <v>0.18849724137931037</v>
      </c>
      <c r="O1065" s="18">
        <v>10.526896551724139</v>
      </c>
      <c r="P1065" s="18">
        <v>20.341034482758623</v>
      </c>
      <c r="Q1065" s="18">
        <v>10.017877241379312</v>
      </c>
      <c r="R1065" s="18">
        <v>0.16448275862068967</v>
      </c>
      <c r="S1065" s="2"/>
    </row>
    <row r="1066" spans="1:19" ht="13.8">
      <c r="A1066" s="8">
        <v>42820</v>
      </c>
      <c r="B1066" s="9">
        <v>0.49560185185185185</v>
      </c>
      <c r="C1066" s="18">
        <v>2</v>
      </c>
      <c r="D1066" s="18">
        <v>985</v>
      </c>
      <c r="E1066" s="18">
        <v>29</v>
      </c>
      <c r="F1066" s="18">
        <v>103</v>
      </c>
      <c r="G1066" s="17">
        <f t="shared" si="16"/>
        <v>3.7037037037037035E-2</v>
      </c>
      <c r="H1066" s="18">
        <v>0.52</v>
      </c>
      <c r="I1066" s="18">
        <v>3.3009999999999998E-2</v>
      </c>
      <c r="J1066" s="18">
        <v>1.8799999999999999E-3</v>
      </c>
      <c r="K1066" s="18">
        <v>3.64E-3</v>
      </c>
      <c r="L1066" s="18">
        <v>1.64625</v>
      </c>
      <c r="M1066" s="18">
        <v>0.03</v>
      </c>
      <c r="N1066" s="18">
        <v>0.20186884615384615</v>
      </c>
      <c r="O1066" s="18">
        <v>11.496923076923077</v>
      </c>
      <c r="P1066" s="18">
        <v>22.26</v>
      </c>
      <c r="Q1066" s="18">
        <v>10.067451923076923</v>
      </c>
      <c r="R1066" s="18">
        <v>0.18346153846153845</v>
      </c>
      <c r="S1066" s="2"/>
    </row>
    <row r="1067" spans="1:19" ht="13.8">
      <c r="A1067" s="6">
        <v>42821</v>
      </c>
      <c r="B1067" s="7">
        <v>0.49561342592592594</v>
      </c>
      <c r="C1067" s="28">
        <v>2</v>
      </c>
      <c r="D1067" s="17">
        <v>977</v>
      </c>
      <c r="E1067" s="17">
        <v>29</v>
      </c>
      <c r="F1067" s="17">
        <v>104</v>
      </c>
      <c r="G1067" s="17">
        <f t="shared" si="16"/>
        <v>4.9382716049382713E-2</v>
      </c>
      <c r="H1067" s="17">
        <v>0.46</v>
      </c>
      <c r="I1067" s="17">
        <v>3.2210000000000003E-2</v>
      </c>
      <c r="J1067" s="17">
        <v>1.91E-3</v>
      </c>
      <c r="K1067" s="17">
        <v>3.3500000000000001E-3</v>
      </c>
      <c r="L1067" s="17">
        <v>1.4388099999999999</v>
      </c>
      <c r="M1067" s="17">
        <v>0.03</v>
      </c>
      <c r="N1067" s="17">
        <v>0.22266913043478262</v>
      </c>
      <c r="O1067" s="17">
        <v>13.203913043478261</v>
      </c>
      <c r="P1067" s="17">
        <v>23.158695652173915</v>
      </c>
      <c r="Q1067" s="17">
        <v>9.9465560869565213</v>
      </c>
      <c r="R1067" s="17">
        <v>0.20739130434782607</v>
      </c>
      <c r="S1067" s="2"/>
    </row>
    <row r="1068" spans="1:19" ht="13.8">
      <c r="A1068" s="6">
        <v>42822</v>
      </c>
      <c r="B1068" s="7">
        <v>0.49562499999999998</v>
      </c>
      <c r="C1068" s="28">
        <v>2</v>
      </c>
      <c r="D1068" s="17">
        <v>886</v>
      </c>
      <c r="E1068" s="17">
        <v>29</v>
      </c>
      <c r="F1068" s="17">
        <v>104</v>
      </c>
      <c r="G1068" s="17">
        <f t="shared" si="16"/>
        <v>4.9382716049382713E-2</v>
      </c>
      <c r="H1068" s="17">
        <v>0.44</v>
      </c>
      <c r="I1068" s="17">
        <v>2.5669999999999998E-2</v>
      </c>
      <c r="J1068" s="17">
        <v>1.6100000000000001E-3</v>
      </c>
      <c r="K1068" s="17">
        <v>2.9099999999999998E-3</v>
      </c>
      <c r="L1068" s="17">
        <v>1.3944000000000001</v>
      </c>
      <c r="M1068" s="17">
        <v>0.03</v>
      </c>
      <c r="N1068" s="17">
        <v>0.18552409090909092</v>
      </c>
      <c r="O1068" s="17">
        <v>11.635909090909092</v>
      </c>
      <c r="P1068" s="17">
        <v>21.031363636363636</v>
      </c>
      <c r="Q1068" s="17">
        <v>10.077709090909092</v>
      </c>
      <c r="R1068" s="17">
        <v>0.21681818181818183</v>
      </c>
      <c r="S1068" s="2"/>
    </row>
    <row r="1069" spans="1:19" s="2" customFormat="1" ht="13.8">
      <c r="A1069" s="6">
        <v>42823</v>
      </c>
      <c r="B1069" s="7">
        <v>0.49563657407407408</v>
      </c>
      <c r="C1069" s="28">
        <v>2</v>
      </c>
      <c r="D1069" s="17">
        <v>935</v>
      </c>
      <c r="E1069" s="17">
        <v>29</v>
      </c>
      <c r="F1069" s="17">
        <v>103</v>
      </c>
      <c r="G1069" s="17">
        <f t="shared" si="16"/>
        <v>3.7037037037037035E-2</v>
      </c>
      <c r="H1069" s="17">
        <v>0.48</v>
      </c>
      <c r="I1069" s="17">
        <v>2.6890000000000001E-2</v>
      </c>
      <c r="J1069" s="17">
        <v>1.6299999999999999E-3</v>
      </c>
      <c r="K1069" s="17">
        <v>3.0300000000000001E-3</v>
      </c>
      <c r="L1069" s="17">
        <v>1.5205299999999999</v>
      </c>
      <c r="M1069" s="17">
        <v>0.03</v>
      </c>
      <c r="N1069" s="17">
        <v>0.17814625000000003</v>
      </c>
      <c r="O1069" s="17">
        <v>10.79875</v>
      </c>
      <c r="P1069" s="17">
        <v>20.07375</v>
      </c>
      <c r="Q1069" s="17">
        <v>10.073511250000001</v>
      </c>
      <c r="R1069" s="17">
        <v>0.19875000000000001</v>
      </c>
    </row>
    <row r="1070" spans="1:19" ht="13.8">
      <c r="A1070" s="6">
        <v>42824</v>
      </c>
      <c r="B1070" s="7">
        <v>0.49564814814814812</v>
      </c>
      <c r="C1070" s="28">
        <v>2</v>
      </c>
      <c r="D1070" s="17">
        <v>898</v>
      </c>
      <c r="E1070" s="17">
        <v>29</v>
      </c>
      <c r="F1070" s="17">
        <v>102</v>
      </c>
      <c r="G1070" s="17">
        <f t="shared" si="16"/>
        <v>2.4691358024691357E-2</v>
      </c>
      <c r="H1070" s="17">
        <v>0.45</v>
      </c>
      <c r="I1070" s="17">
        <v>2.6540000000000001E-2</v>
      </c>
      <c r="J1070" s="17">
        <v>1.5200000000000001E-3</v>
      </c>
      <c r="K1070" s="17">
        <v>2.7699999999999999E-3</v>
      </c>
      <c r="L1070" s="17">
        <v>1.4282699999999999</v>
      </c>
      <c r="M1070" s="17">
        <v>6.0000000000000001E-3</v>
      </c>
      <c r="N1070" s="17">
        <v>0.18754933333333335</v>
      </c>
      <c r="O1070" s="17">
        <v>10.741333333333335</v>
      </c>
      <c r="P1070" s="17">
        <v>19.574666666666666</v>
      </c>
      <c r="Q1070" s="17">
        <v>10.093107999999999</v>
      </c>
      <c r="R1070" s="17">
        <v>6.2658897291572827E-2</v>
      </c>
      <c r="S1070" s="2"/>
    </row>
    <row r="1071" spans="1:19">
      <c r="A1071" s="6">
        <v>42825</v>
      </c>
      <c r="B1071" s="7">
        <v>0.49565972222222227</v>
      </c>
      <c r="C1071" s="28">
        <v>2</v>
      </c>
      <c r="D1071" s="17">
        <v>898</v>
      </c>
      <c r="E1071" s="17">
        <v>29</v>
      </c>
      <c r="F1071" s="17">
        <v>102</v>
      </c>
      <c r="G1071" s="17">
        <f t="shared" si="16"/>
        <v>2.4691358024691357E-2</v>
      </c>
      <c r="H1071" s="17">
        <v>0.43</v>
      </c>
      <c r="I1071" s="17">
        <v>2.5479999999999999E-2</v>
      </c>
      <c r="J1071" s="17">
        <v>1.48E-3</v>
      </c>
      <c r="K1071" s="17">
        <v>2.7599999999999999E-3</v>
      </c>
      <c r="L1071" s="17">
        <v>1.3559300000000001</v>
      </c>
      <c r="M1071" s="17">
        <v>6.0000000000000001E-3</v>
      </c>
      <c r="N1071" s="17">
        <v>0.18843348837209303</v>
      </c>
      <c r="O1071" s="17">
        <v>10.945116279069769</v>
      </c>
      <c r="P1071" s="17">
        <v>20.411162790697674</v>
      </c>
      <c r="Q1071" s="17">
        <v>10.02757534883721</v>
      </c>
      <c r="R1071" s="17">
        <v>6.2624256036572706E-2</v>
      </c>
    </row>
    <row r="1072" spans="1:19" ht="13.8">
      <c r="A1072" s="6">
        <v>42826</v>
      </c>
      <c r="B1072" s="7">
        <v>0.4956712962962963</v>
      </c>
      <c r="C1072" s="28">
        <v>2</v>
      </c>
      <c r="D1072" s="17">
        <v>845</v>
      </c>
      <c r="E1072" s="17">
        <v>29</v>
      </c>
      <c r="F1072" s="17">
        <v>103</v>
      </c>
      <c r="G1072" s="17">
        <f t="shared" si="16"/>
        <v>3.7037037037037035E-2</v>
      </c>
      <c r="H1072" s="17">
        <v>0.4</v>
      </c>
      <c r="I1072" s="17">
        <v>2.3470000000000001E-2</v>
      </c>
      <c r="J1072" s="17">
        <v>1.41E-3</v>
      </c>
      <c r="K1072" s="17">
        <v>2.64E-3</v>
      </c>
      <c r="L1072" s="17">
        <v>1.2642899999999999</v>
      </c>
      <c r="M1072" s="17">
        <v>0.02</v>
      </c>
      <c r="N1072" s="17">
        <v>0.18658650000000002</v>
      </c>
      <c r="O1072" s="17">
        <v>11.2095</v>
      </c>
      <c r="P1072" s="17">
        <v>20.987999999999996</v>
      </c>
      <c r="Q1072" s="17">
        <v>10.051105499999998</v>
      </c>
      <c r="R1072" s="17">
        <v>0.159</v>
      </c>
      <c r="S1072" s="2"/>
    </row>
    <row r="1073" spans="1:19">
      <c r="A1073" s="6">
        <v>42827</v>
      </c>
      <c r="B1073" s="7">
        <v>0.4956828703703704</v>
      </c>
      <c r="C1073" s="28">
        <v>2</v>
      </c>
      <c r="D1073" s="17">
        <v>846</v>
      </c>
      <c r="E1073" s="17">
        <v>29</v>
      </c>
      <c r="F1073" s="17">
        <v>103</v>
      </c>
      <c r="G1073" s="17">
        <f t="shared" si="16"/>
        <v>3.7037037037037035E-2</v>
      </c>
      <c r="H1073" s="17">
        <v>0.41</v>
      </c>
      <c r="I1073" s="17">
        <v>2.274E-2</v>
      </c>
      <c r="J1073" s="17">
        <v>1.3600000000000001E-3</v>
      </c>
      <c r="K1073" s="17">
        <v>2.49E-3</v>
      </c>
      <c r="L1073" s="17">
        <v>1.28318</v>
      </c>
      <c r="M1073" s="17">
        <v>0.02</v>
      </c>
      <c r="N1073" s="17">
        <v>0.1763736585365854</v>
      </c>
      <c r="O1073" s="17">
        <v>10.548292682926832</v>
      </c>
      <c r="P1073" s="17">
        <v>19.312682926829268</v>
      </c>
      <c r="Q1073" s="17">
        <v>9.952469268292683</v>
      </c>
      <c r="R1073" s="17">
        <v>0.15512195121951222</v>
      </c>
    </row>
    <row r="1074" spans="1:19" ht="13.8">
      <c r="A1074" s="6">
        <v>42828</v>
      </c>
      <c r="B1074" s="7">
        <v>0.49569444444444444</v>
      </c>
      <c r="C1074" s="28">
        <v>2</v>
      </c>
      <c r="D1074" s="17">
        <v>847</v>
      </c>
      <c r="E1074" s="17">
        <v>30</v>
      </c>
      <c r="F1074" s="17">
        <v>103</v>
      </c>
      <c r="G1074" s="17">
        <f t="shared" si="16"/>
        <v>3.7037037037037035E-2</v>
      </c>
      <c r="H1074" s="17">
        <v>0.41</v>
      </c>
      <c r="I1074" s="17">
        <v>2.23E-2</v>
      </c>
      <c r="J1074" s="17">
        <v>1.3500000000000001E-3</v>
      </c>
      <c r="K1074" s="17">
        <v>2.48E-3</v>
      </c>
      <c r="L1074" s="17">
        <v>1.30105</v>
      </c>
      <c r="M1074" s="17">
        <v>0.02</v>
      </c>
      <c r="N1074" s="17">
        <v>0.17296097560975612</v>
      </c>
      <c r="O1074" s="17">
        <v>10.470731707317075</v>
      </c>
      <c r="P1074" s="17">
        <v>19.235121951219515</v>
      </c>
      <c r="Q1074" s="17">
        <v>10.091070731707319</v>
      </c>
      <c r="R1074" s="17">
        <v>0.15512195121951222</v>
      </c>
      <c r="S1074" s="2"/>
    </row>
    <row r="1075" spans="1:19" ht="13.8">
      <c r="A1075" s="8">
        <v>42829</v>
      </c>
      <c r="B1075" s="9">
        <v>0.49570601851851853</v>
      </c>
      <c r="C1075" s="18">
        <v>2</v>
      </c>
      <c r="D1075" s="18">
        <v>855</v>
      </c>
      <c r="E1075" s="18">
        <v>30</v>
      </c>
      <c r="F1075" s="18">
        <v>102</v>
      </c>
      <c r="G1075" s="17">
        <f t="shared" si="16"/>
        <v>2.4691358024691357E-2</v>
      </c>
      <c r="H1075" s="18">
        <v>0.42</v>
      </c>
      <c r="I1075" s="18">
        <v>2.2259999999999999E-2</v>
      </c>
      <c r="J1075" s="18">
        <v>1.3500000000000001E-3</v>
      </c>
      <c r="K1075" s="18">
        <v>2.6099999999999999E-3</v>
      </c>
      <c r="L1075" s="18">
        <v>1.31081</v>
      </c>
      <c r="M1075" s="18">
        <v>6.0000000000000001E-3</v>
      </c>
      <c r="N1075" s="18">
        <v>0.16854</v>
      </c>
      <c r="O1075" s="18">
        <v>10.221428571428572</v>
      </c>
      <c r="P1075" s="18">
        <v>19.761428571428571</v>
      </c>
      <c r="Q1075" s="18">
        <v>9.924704285714288</v>
      </c>
      <c r="R1075" s="18">
        <v>6.2624106913685168E-2</v>
      </c>
      <c r="S1075" s="2"/>
    </row>
    <row r="1076" spans="1:19" ht="13.8">
      <c r="A1076" s="8">
        <v>42830</v>
      </c>
      <c r="B1076" s="9">
        <v>0.49571759259259257</v>
      </c>
      <c r="C1076" s="18">
        <v>2</v>
      </c>
      <c r="D1076" s="18">
        <v>855</v>
      </c>
      <c r="E1076" s="18">
        <v>30</v>
      </c>
      <c r="F1076" s="18">
        <v>102</v>
      </c>
      <c r="G1076" s="17">
        <f t="shared" si="16"/>
        <v>2.4691358024691357E-2</v>
      </c>
      <c r="H1076" s="18">
        <v>0.42</v>
      </c>
      <c r="I1076" s="18">
        <v>2.2210000000000001E-2</v>
      </c>
      <c r="J1076" s="18">
        <v>1.4E-3</v>
      </c>
      <c r="K1076" s="18">
        <v>2.6099999999999999E-3</v>
      </c>
      <c r="L1076" s="18">
        <v>1.30741</v>
      </c>
      <c r="M1076" s="18">
        <v>6.0000000000000001E-3</v>
      </c>
      <c r="N1076" s="18">
        <v>0.1681614285714286</v>
      </c>
      <c r="O1076" s="18">
        <v>10.6</v>
      </c>
      <c r="P1076" s="18">
        <v>19.761428571428571</v>
      </c>
      <c r="Q1076" s="18">
        <v>9.8989614285714289</v>
      </c>
      <c r="R1076" s="18">
        <v>6.3459459510874144E-2</v>
      </c>
      <c r="S1076" s="2"/>
    </row>
    <row r="1077" spans="1:19" ht="13.8">
      <c r="A1077" s="8">
        <v>42831</v>
      </c>
      <c r="B1077" s="9">
        <v>0.49572916666666672</v>
      </c>
      <c r="C1077" s="18">
        <v>2</v>
      </c>
      <c r="D1077" s="18">
        <v>853</v>
      </c>
      <c r="E1077" s="18">
        <v>30</v>
      </c>
      <c r="F1077" s="18">
        <v>105</v>
      </c>
      <c r="G1077" s="17">
        <f t="shared" si="16"/>
        <v>6.1728395061728392E-2</v>
      </c>
      <c r="H1077" s="18">
        <v>0.45</v>
      </c>
      <c r="I1077" s="18">
        <v>2.2339999999999999E-2</v>
      </c>
      <c r="J1077" s="18">
        <v>1.4599999999999999E-3</v>
      </c>
      <c r="K1077" s="18">
        <v>2.65E-3</v>
      </c>
      <c r="L1077" s="18">
        <v>1.4009</v>
      </c>
      <c r="M1077" s="18">
        <v>0.02</v>
      </c>
      <c r="N1077" s="18">
        <v>0.15786933333333333</v>
      </c>
      <c r="O1077" s="18">
        <v>10.317333333333332</v>
      </c>
      <c r="P1077" s="18">
        <v>18.726666666666667</v>
      </c>
      <c r="Q1077" s="18">
        <v>9.8996933333333335</v>
      </c>
      <c r="R1077" s="18">
        <v>0.14133333333333334</v>
      </c>
      <c r="S1077" s="2"/>
    </row>
    <row r="1078" spans="1:19" ht="13.8">
      <c r="A1078" s="8">
        <v>42832</v>
      </c>
      <c r="B1078" s="9">
        <v>0.49574074074074076</v>
      </c>
      <c r="C1078" s="18">
        <v>2</v>
      </c>
      <c r="D1078" s="18">
        <v>865</v>
      </c>
      <c r="E1078" s="18">
        <v>30</v>
      </c>
      <c r="F1078" s="18">
        <v>105</v>
      </c>
      <c r="G1078" s="17">
        <f t="shared" si="16"/>
        <v>6.1728395061728392E-2</v>
      </c>
      <c r="H1078" s="18">
        <v>0.46</v>
      </c>
      <c r="I1078" s="18">
        <v>2.3269999999999999E-2</v>
      </c>
      <c r="J1078" s="18">
        <v>1.5299999999999999E-3</v>
      </c>
      <c r="K1078" s="18">
        <v>2.7100000000000002E-3</v>
      </c>
      <c r="L1078" s="18">
        <v>1.4376199999999999</v>
      </c>
      <c r="M1078" s="18">
        <v>0.03</v>
      </c>
      <c r="N1078" s="18">
        <v>0.16086652173913044</v>
      </c>
      <c r="O1078" s="18">
        <v>10.576956521739129</v>
      </c>
      <c r="P1078" s="18">
        <v>18.734347826086957</v>
      </c>
      <c r="Q1078" s="18">
        <v>9.9383295652173906</v>
      </c>
      <c r="R1078" s="18">
        <v>0.20739130434782607</v>
      </c>
      <c r="S1078" s="2"/>
    </row>
    <row r="1079" spans="1:19" ht="13.8">
      <c r="A1079" s="6">
        <v>42833</v>
      </c>
      <c r="B1079" s="7">
        <v>0.4957523148148148</v>
      </c>
      <c r="C1079" s="28">
        <v>2</v>
      </c>
      <c r="D1079" s="17">
        <v>911</v>
      </c>
      <c r="E1079" s="17">
        <v>30</v>
      </c>
      <c r="F1079" s="17">
        <v>110</v>
      </c>
      <c r="G1079" s="17">
        <f t="shared" si="16"/>
        <v>0.12345679012345678</v>
      </c>
      <c r="H1079" s="17">
        <v>0.55000000000000004</v>
      </c>
      <c r="I1079" s="17">
        <v>2.794E-2</v>
      </c>
      <c r="J1079" s="17">
        <v>1.7600000000000001E-3</v>
      </c>
      <c r="K1079" s="17">
        <v>3.1700000000000001E-3</v>
      </c>
      <c r="L1079" s="17">
        <v>1.7263299999999999</v>
      </c>
      <c r="M1079" s="17">
        <v>0.03</v>
      </c>
      <c r="N1079" s="17">
        <v>0.16154399999999999</v>
      </c>
      <c r="O1079" s="17">
        <v>10.175999999999998</v>
      </c>
      <c r="P1079" s="17">
        <v>18.328363636363637</v>
      </c>
      <c r="Q1079" s="17">
        <v>9.9813261818181811</v>
      </c>
      <c r="R1079" s="17">
        <v>0.17345454545454544</v>
      </c>
      <c r="S1079" s="2"/>
    </row>
    <row r="1080" spans="1:19" ht="13.8">
      <c r="A1080" s="8">
        <v>42834</v>
      </c>
      <c r="B1080" s="9">
        <v>0.49576388888888889</v>
      </c>
      <c r="C1080" s="18">
        <v>2</v>
      </c>
      <c r="D1080" s="18">
        <v>1031</v>
      </c>
      <c r="E1080" s="18">
        <v>30</v>
      </c>
      <c r="F1080" s="18">
        <v>115</v>
      </c>
      <c r="G1080" s="17">
        <f t="shared" si="16"/>
        <v>0.18518518518518517</v>
      </c>
      <c r="H1080" s="18">
        <v>0.81</v>
      </c>
      <c r="I1080" s="18">
        <v>3.4160000000000003E-2</v>
      </c>
      <c r="J1080" s="18">
        <v>2.0400000000000001E-3</v>
      </c>
      <c r="K1080" s="18">
        <v>3.7599999999999999E-3</v>
      </c>
      <c r="L1080" s="18">
        <v>2.54142</v>
      </c>
      <c r="M1080" s="18">
        <v>0.03</v>
      </c>
      <c r="N1080" s="18">
        <v>0.13410962962962963</v>
      </c>
      <c r="O1080" s="18">
        <v>8.0088888888888885</v>
      </c>
      <c r="P1080" s="18">
        <v>14.76148148148148</v>
      </c>
      <c r="Q1080" s="18">
        <v>9.9774266666666662</v>
      </c>
      <c r="R1080" s="18">
        <v>0.11777777777777777</v>
      </c>
      <c r="S1080" s="2"/>
    </row>
    <row r="1081" spans="1:19" ht="13.8">
      <c r="A1081" s="8">
        <v>42835</v>
      </c>
      <c r="B1081" s="9">
        <v>0.49577546296296293</v>
      </c>
      <c r="C1081" s="18">
        <v>2</v>
      </c>
      <c r="D1081" s="18">
        <v>1212</v>
      </c>
      <c r="E1081" s="18">
        <v>30</v>
      </c>
      <c r="F1081" s="18">
        <v>115</v>
      </c>
      <c r="G1081" s="17">
        <f t="shared" si="16"/>
        <v>0.18518518518518517</v>
      </c>
      <c r="H1081" s="18">
        <v>1.02</v>
      </c>
      <c r="I1081" s="18">
        <v>4.428E-2</v>
      </c>
      <c r="J1081" s="18">
        <v>2.5000000000000001E-3</v>
      </c>
      <c r="K1081" s="18">
        <v>4.7099999999999998E-3</v>
      </c>
      <c r="L1081" s="18">
        <v>3.22898</v>
      </c>
      <c r="M1081" s="18">
        <v>0.04</v>
      </c>
      <c r="N1081" s="18">
        <v>0.13804941176470589</v>
      </c>
      <c r="O1081" s="18">
        <v>7.7941176470588234</v>
      </c>
      <c r="P1081" s="18">
        <v>14.684117647058821</v>
      </c>
      <c r="Q1081" s="18">
        <v>10.06682</v>
      </c>
      <c r="R1081" s="18">
        <v>0.12470588235294118</v>
      </c>
      <c r="S1081" s="2"/>
    </row>
    <row r="1082" spans="1:19" ht="13.8">
      <c r="A1082" s="8">
        <v>42836</v>
      </c>
      <c r="B1082" s="9">
        <v>0.49578703703703703</v>
      </c>
      <c r="C1082" s="18">
        <v>2</v>
      </c>
      <c r="D1082" s="18">
        <v>1212</v>
      </c>
      <c r="E1082" s="18">
        <v>30</v>
      </c>
      <c r="F1082" s="18">
        <v>108</v>
      </c>
      <c r="G1082" s="17">
        <f t="shared" si="16"/>
        <v>9.8765432098765427E-2</v>
      </c>
      <c r="H1082" s="18">
        <v>0.96</v>
      </c>
      <c r="I1082" s="18">
        <v>4.0710000000000003E-2</v>
      </c>
      <c r="J1082" s="18">
        <v>2.3999999999999998E-3</v>
      </c>
      <c r="K1082" s="18">
        <v>4.5199999999999997E-3</v>
      </c>
      <c r="L1082" s="18">
        <v>3.0159500000000001</v>
      </c>
      <c r="M1082" s="18">
        <v>0.04</v>
      </c>
      <c r="N1082" s="18">
        <v>0.13485187500000001</v>
      </c>
      <c r="O1082" s="18">
        <v>7.95</v>
      </c>
      <c r="P1082" s="18">
        <v>14.9725</v>
      </c>
      <c r="Q1082" s="18">
        <v>9.9903343749999998</v>
      </c>
      <c r="R1082" s="18">
        <v>0.13250000000000001</v>
      </c>
      <c r="S1082" s="2"/>
    </row>
    <row r="1083" spans="1:19" ht="13.8">
      <c r="A1083" s="5">
        <v>42837</v>
      </c>
      <c r="B1083" s="4">
        <v>0.49579861111111106</v>
      </c>
      <c r="C1083" s="29">
        <v>2</v>
      </c>
      <c r="D1083" s="17">
        <v>1244</v>
      </c>
      <c r="E1083" s="17">
        <v>30</v>
      </c>
      <c r="F1083" s="17">
        <v>103</v>
      </c>
      <c r="G1083" s="17">
        <f t="shared" si="16"/>
        <v>3.7037037037037035E-2</v>
      </c>
      <c r="H1083" s="30">
        <v>0.71</v>
      </c>
      <c r="I1083" s="17">
        <v>3.9489999999999997E-2</v>
      </c>
      <c r="J1083" s="17">
        <v>2.63E-3</v>
      </c>
      <c r="K1083" s="17">
        <v>5.0499999999999998E-3</v>
      </c>
      <c r="L1083" s="17">
        <v>2.2248700000000001</v>
      </c>
      <c r="M1083" s="17">
        <v>0.04</v>
      </c>
      <c r="N1083" s="17">
        <v>0.17687070422535212</v>
      </c>
      <c r="O1083" s="17">
        <v>11.779436619718311</v>
      </c>
      <c r="P1083" s="17">
        <v>22.618309859154934</v>
      </c>
      <c r="Q1083" s="17">
        <v>9.9649107042253533</v>
      </c>
      <c r="R1083" s="17">
        <v>0.17915492957746482</v>
      </c>
      <c r="S1083" s="2"/>
    </row>
    <row r="1084" spans="1:19" s="2" customFormat="1" ht="13.8">
      <c r="A1084" s="3">
        <v>42838</v>
      </c>
      <c r="B1084" s="4">
        <v>0.49581018518518521</v>
      </c>
      <c r="C1084" s="29">
        <v>2</v>
      </c>
      <c r="D1084" s="17">
        <v>1094</v>
      </c>
      <c r="E1084" s="17">
        <v>30</v>
      </c>
      <c r="F1084" s="17">
        <v>103</v>
      </c>
      <c r="G1084" s="17">
        <f t="shared" si="16"/>
        <v>3.7037037037037035E-2</v>
      </c>
      <c r="H1084" s="30">
        <v>0.57999999999999996</v>
      </c>
      <c r="I1084" s="17">
        <v>2.9159999999999998E-2</v>
      </c>
      <c r="J1084" s="17">
        <v>2.15E-3</v>
      </c>
      <c r="K1084" s="17">
        <v>4.2199999999999998E-3</v>
      </c>
      <c r="L1084" s="17">
        <v>1.8229299999999999</v>
      </c>
      <c r="M1084" s="17">
        <v>0.03</v>
      </c>
      <c r="N1084" s="17">
        <v>0.15987724137931036</v>
      </c>
      <c r="O1084" s="17">
        <v>11.787931034482758</v>
      </c>
      <c r="P1084" s="17">
        <v>23.137241379310346</v>
      </c>
      <c r="Q1084" s="17">
        <v>9.9946851724137939</v>
      </c>
      <c r="R1084" s="17">
        <v>0.16448275862068967</v>
      </c>
    </row>
    <row r="1085" spans="1:19" ht="13.8">
      <c r="A1085" s="6">
        <v>42839</v>
      </c>
      <c r="B1085" s="7">
        <v>0.49582175925925925</v>
      </c>
      <c r="C1085" s="28">
        <v>2</v>
      </c>
      <c r="D1085" s="17">
        <v>821</v>
      </c>
      <c r="E1085" s="17">
        <v>30</v>
      </c>
      <c r="F1085" s="17">
        <v>104</v>
      </c>
      <c r="G1085" s="17">
        <f t="shared" si="16"/>
        <v>4.9382716049382713E-2</v>
      </c>
      <c r="H1085" s="17">
        <v>0.46</v>
      </c>
      <c r="I1085" s="17">
        <v>2.1610000000000001E-2</v>
      </c>
      <c r="J1085" s="17">
        <v>1.57E-3</v>
      </c>
      <c r="K1085" s="17">
        <v>3.0899999999999999E-3</v>
      </c>
      <c r="L1085" s="17">
        <v>1.45608</v>
      </c>
      <c r="M1085" s="17">
        <v>0.02</v>
      </c>
      <c r="N1085" s="17">
        <v>0.14939086956521741</v>
      </c>
      <c r="O1085" s="17">
        <v>10.853478260869565</v>
      </c>
      <c r="P1085" s="17">
        <v>21.361304347826085</v>
      </c>
      <c r="Q1085" s="17">
        <v>10.065944347826088</v>
      </c>
      <c r="R1085" s="17">
        <v>0.13826086956521738</v>
      </c>
      <c r="S1085" s="2"/>
    </row>
    <row r="1086" spans="1:19" ht="13.8">
      <c r="A1086" s="8">
        <v>42840</v>
      </c>
      <c r="B1086" s="9">
        <v>0.49583333333333335</v>
      </c>
      <c r="C1086" s="18">
        <v>2</v>
      </c>
      <c r="D1086" s="18">
        <v>821</v>
      </c>
      <c r="E1086" s="18">
        <v>30</v>
      </c>
      <c r="F1086" s="18">
        <v>106</v>
      </c>
      <c r="G1086" s="17">
        <f t="shared" si="16"/>
        <v>7.407407407407407E-2</v>
      </c>
      <c r="H1086" s="18">
        <v>0.5</v>
      </c>
      <c r="I1086" s="18">
        <v>2.2950000000000002E-2</v>
      </c>
      <c r="J1086" s="18">
        <v>1.57E-3</v>
      </c>
      <c r="K1086" s="18">
        <v>3.0899999999999999E-3</v>
      </c>
      <c r="L1086" s="18">
        <v>1.58653</v>
      </c>
      <c r="M1086" s="18">
        <v>0.02</v>
      </c>
      <c r="N1086" s="18">
        <v>0.14596200000000001</v>
      </c>
      <c r="O1086" s="18">
        <v>9.9852000000000007</v>
      </c>
      <c r="P1086" s="18">
        <v>19.6524</v>
      </c>
      <c r="Q1086" s="18">
        <v>10.0903308</v>
      </c>
      <c r="R1086" s="18">
        <v>0.12720000000000001</v>
      </c>
      <c r="S1086" s="2"/>
    </row>
    <row r="1087" spans="1:19" ht="13.8">
      <c r="A1087" s="8">
        <v>42841</v>
      </c>
      <c r="B1087" s="9">
        <v>0.49584490740740739</v>
      </c>
      <c r="C1087" s="18">
        <v>2</v>
      </c>
      <c r="D1087" s="18">
        <v>884</v>
      </c>
      <c r="E1087" s="18">
        <v>30</v>
      </c>
      <c r="F1087" s="18">
        <v>108</v>
      </c>
      <c r="G1087" s="17">
        <f t="shared" si="16"/>
        <v>9.8765432098765427E-2</v>
      </c>
      <c r="H1087" s="18">
        <v>0.61180351243275033</v>
      </c>
      <c r="I1087" s="18">
        <v>2.8560512930540141E-2</v>
      </c>
      <c r="J1087" s="18">
        <v>2.538337459833936E-3</v>
      </c>
      <c r="K1087" s="18">
        <v>3.5418662230240969E-3</v>
      </c>
      <c r="L1087" s="18">
        <v>1.9248356319172621</v>
      </c>
      <c r="M1087" s="18">
        <v>0.03</v>
      </c>
      <c r="N1087" s="18">
        <v>0.14845032640949554</v>
      </c>
      <c r="O1087" s="18">
        <v>13.193636450655692</v>
      </c>
      <c r="P1087" s="18">
        <v>18.409725279984684</v>
      </c>
      <c r="Q1087" s="18">
        <v>10.004809036086915</v>
      </c>
      <c r="R1087" s="18">
        <v>0.15593241630904564</v>
      </c>
      <c r="S1087" s="2"/>
    </row>
    <row r="1088" spans="1:19" ht="13.8">
      <c r="A1088" s="8">
        <v>42842</v>
      </c>
      <c r="B1088" s="9">
        <v>0.49585648148148148</v>
      </c>
      <c r="C1088" s="18">
        <v>2</v>
      </c>
      <c r="D1088" s="18">
        <v>1007</v>
      </c>
      <c r="E1088" s="18">
        <v>30</v>
      </c>
      <c r="F1088" s="18">
        <v>108</v>
      </c>
      <c r="G1088" s="17">
        <f t="shared" si="16"/>
        <v>9.8765432098765427E-2</v>
      </c>
      <c r="H1088" s="18">
        <v>0.69493720154846284</v>
      </c>
      <c r="I1088" s="18">
        <v>3.4618588958445731E-2</v>
      </c>
      <c r="J1088" s="18">
        <v>2.932375200926457E-3</v>
      </c>
      <c r="K1088" s="18">
        <v>4.0916863268741265E-3</v>
      </c>
      <c r="L1088" s="18">
        <v>2.1861295517870332</v>
      </c>
      <c r="M1088" s="18">
        <v>0.03</v>
      </c>
      <c r="N1088" s="18">
        <v>0.15841303738317755</v>
      </c>
      <c r="O1088" s="18">
        <v>13.418411214953268</v>
      </c>
      <c r="P1088" s="18">
        <v>18.723364485981307</v>
      </c>
      <c r="Q1088" s="18">
        <v>10.003626168224297</v>
      </c>
      <c r="R1088" s="18">
        <v>0.13727859119849853</v>
      </c>
      <c r="S1088" s="2"/>
    </row>
    <row r="1089" spans="1:19" ht="13.8">
      <c r="A1089" s="8">
        <v>42843</v>
      </c>
      <c r="B1089" s="9">
        <v>0.49586805555555552</v>
      </c>
      <c r="C1089" s="18">
        <v>2</v>
      </c>
      <c r="D1089" s="18">
        <v>1141</v>
      </c>
      <c r="E1089" s="18">
        <v>30</v>
      </c>
      <c r="F1089" s="18">
        <v>114</v>
      </c>
      <c r="G1089" s="17">
        <f t="shared" si="16"/>
        <v>0.1728395061728395</v>
      </c>
      <c r="H1089" s="18">
        <v>0.90312062347450384</v>
      </c>
      <c r="I1089" s="18">
        <v>4.1521820882400487E-2</v>
      </c>
      <c r="J1089" s="18">
        <v>3.4122088828346317E-3</v>
      </c>
      <c r="K1089" s="18">
        <v>4.761221696978556E-3</v>
      </c>
      <c r="L1089" s="18">
        <v>2.8431295276243373</v>
      </c>
      <c r="M1089" s="18">
        <v>0.04</v>
      </c>
      <c r="N1089" s="18">
        <v>0.14620349372384936</v>
      </c>
      <c r="O1089" s="18">
        <v>12.014811715481173</v>
      </c>
      <c r="P1089" s="18">
        <v>16.764853556485356</v>
      </c>
      <c r="Q1089" s="18">
        <v>10.011012552301256</v>
      </c>
      <c r="R1089" s="18">
        <v>0.14084497318933278</v>
      </c>
      <c r="S1089" s="2"/>
    </row>
    <row r="1090" spans="1:19" ht="13.8">
      <c r="A1090" s="6">
        <v>42844</v>
      </c>
      <c r="B1090" s="7">
        <v>0.49587962962962967</v>
      </c>
      <c r="C1090" s="28">
        <v>2</v>
      </c>
      <c r="D1090" s="17">
        <v>1207</v>
      </c>
      <c r="E1090" s="17">
        <v>30</v>
      </c>
      <c r="F1090" s="17">
        <v>113</v>
      </c>
      <c r="G1090" s="17">
        <f t="shared" si="16"/>
        <v>0.16049382716049382</v>
      </c>
      <c r="H1090" s="17">
        <v>0.97101482686663398</v>
      </c>
      <c r="I1090" s="17">
        <v>4.4017776063278766E-2</v>
      </c>
      <c r="J1090" s="17">
        <v>3.758313368771559E-3</v>
      </c>
      <c r="K1090" s="17">
        <v>5.0633251479841376E-3</v>
      </c>
      <c r="L1090" s="17">
        <v>3.0566811696937575</v>
      </c>
      <c r="M1090" s="17">
        <v>0.04</v>
      </c>
      <c r="N1090" s="17">
        <v>0.14415488209682284</v>
      </c>
      <c r="O1090" s="17">
        <v>12.308191576496959</v>
      </c>
      <c r="P1090" s="17">
        <v>16.582006293917313</v>
      </c>
      <c r="Q1090" s="17">
        <v>10.010399275768417</v>
      </c>
      <c r="R1090" s="17">
        <v>0.13099696985107989</v>
      </c>
      <c r="S1090" s="2"/>
    </row>
    <row r="1091" spans="1:19" ht="13.8">
      <c r="A1091" s="8">
        <v>42845</v>
      </c>
      <c r="B1091" s="9">
        <v>0.49589120370370371</v>
      </c>
      <c r="C1091" s="18">
        <v>2</v>
      </c>
      <c r="D1091" s="18">
        <v>1207</v>
      </c>
      <c r="E1091" s="18">
        <v>30</v>
      </c>
      <c r="F1091" s="18">
        <v>113</v>
      </c>
      <c r="G1091" s="17">
        <f t="shared" si="16"/>
        <v>0.16049382716049382</v>
      </c>
      <c r="H1091" s="18">
        <v>0.96426662690733655</v>
      </c>
      <c r="I1091" s="18">
        <v>4.2090836189537253E-2</v>
      </c>
      <c r="J1091" s="18">
        <v>3.8483226576987288E-3</v>
      </c>
      <c r="K1091" s="18">
        <v>5.1845886647424733E-3</v>
      </c>
      <c r="L1091" s="18">
        <v>3.0348360076831833</v>
      </c>
      <c r="M1091" s="18">
        <v>0.04</v>
      </c>
      <c r="N1091" s="18">
        <v>0.13880897186291505</v>
      </c>
      <c r="O1091" s="18">
        <v>12.691164155220696</v>
      </c>
      <c r="P1091" s="18">
        <v>17.09795972796373</v>
      </c>
      <c r="Q1091" s="18">
        <v>10.008412855047339</v>
      </c>
      <c r="R1091" s="18">
        <v>0.13191372225331988</v>
      </c>
    </row>
    <row r="1092" spans="1:19" ht="13.8">
      <c r="A1092" s="8">
        <v>42846</v>
      </c>
      <c r="B1092" s="9">
        <v>0.4959027777777778</v>
      </c>
      <c r="C1092" s="18">
        <v>2</v>
      </c>
      <c r="D1092" s="18">
        <v>1199</v>
      </c>
      <c r="E1092" s="18">
        <v>30</v>
      </c>
      <c r="F1092" s="18">
        <v>121</v>
      </c>
      <c r="G1092" s="17">
        <f t="shared" si="16"/>
        <v>0.25925925925925924</v>
      </c>
      <c r="H1092" s="18">
        <v>1.0271707757397619</v>
      </c>
      <c r="I1092" s="18">
        <v>4.2211289804357122E-2</v>
      </c>
      <c r="J1092" s="18">
        <v>4.0722171117154055E-3</v>
      </c>
      <c r="K1092" s="18">
        <v>5.4862267423270907E-3</v>
      </c>
      <c r="L1092" s="18">
        <v>3.2329550445856063</v>
      </c>
      <c r="M1092" s="18">
        <v>0.04</v>
      </c>
      <c r="N1092" s="18">
        <v>0.13068119221088889</v>
      </c>
      <c r="O1092" s="18">
        <v>12.607105576897604</v>
      </c>
      <c r="P1092" s="18">
        <v>16.984713207047292</v>
      </c>
      <c r="Q1092" s="18">
        <v>10.008848854152868</v>
      </c>
      <c r="R1092" s="18">
        <v>0.12383529886584961</v>
      </c>
      <c r="S1092" s="2"/>
    </row>
    <row r="1093" spans="1:19" ht="13.8">
      <c r="A1093" s="8">
        <v>42847</v>
      </c>
      <c r="B1093" s="9">
        <v>0.49591435185185184</v>
      </c>
      <c r="C1093" s="18">
        <v>2</v>
      </c>
      <c r="D1093" s="18">
        <v>1179</v>
      </c>
      <c r="E1093" s="18">
        <v>30</v>
      </c>
      <c r="F1093" s="18">
        <v>138</v>
      </c>
      <c r="G1093" s="17">
        <f t="shared" ref="G1093:G1156" si="17">(F1093-$F$2257)/($F$2256-$F$2257)</f>
        <v>0.46913580246913578</v>
      </c>
      <c r="H1093" s="18">
        <v>1.573923326384465</v>
      </c>
      <c r="I1093" s="18">
        <v>4.2403196496635417E-2</v>
      </c>
      <c r="J1093" s="18">
        <v>3.936627905844578E-3</v>
      </c>
      <c r="K1093" s="18">
        <v>5.3035564409133042E-3</v>
      </c>
      <c r="L1093" s="18">
        <v>4.9657704056884695</v>
      </c>
      <c r="M1093" s="18">
        <v>0.04</v>
      </c>
      <c r="N1093" s="18">
        <v>8.5672638939187126E-2</v>
      </c>
      <c r="O1093" s="18">
        <v>7.9536763517842726</v>
      </c>
      <c r="P1093" s="18">
        <v>10.715458116277127</v>
      </c>
      <c r="Q1093" s="18">
        <v>10.032985486252336</v>
      </c>
      <c r="R1093" s="18">
        <v>8.0817151552227934E-2</v>
      </c>
      <c r="S1093" s="2"/>
    </row>
    <row r="1094" spans="1:19" ht="13.8">
      <c r="A1094" s="8">
        <v>42848</v>
      </c>
      <c r="B1094" s="9">
        <v>0.49592592592592594</v>
      </c>
      <c r="C1094" s="18">
        <v>2</v>
      </c>
      <c r="D1094" s="18">
        <v>1464</v>
      </c>
      <c r="E1094" s="18">
        <v>30</v>
      </c>
      <c r="F1094" s="18">
        <v>138</v>
      </c>
      <c r="G1094" s="17">
        <f t="shared" si="17"/>
        <v>0.46913580246913578</v>
      </c>
      <c r="H1094" s="18">
        <v>1.938013678003184</v>
      </c>
      <c r="I1094" s="18">
        <v>6.4793504477028918E-2</v>
      </c>
      <c r="J1094" s="18">
        <v>5.6693767059192365E-3</v>
      </c>
      <c r="K1094" s="18">
        <v>7.3833743146855171E-3</v>
      </c>
      <c r="L1094" s="18">
        <v>6.1106212185349653</v>
      </c>
      <c r="M1094" s="18">
        <v>0.06</v>
      </c>
      <c r="N1094" s="18">
        <v>0.10631676472440947</v>
      </c>
      <c r="O1094" s="18">
        <v>9.3026267716535447</v>
      </c>
      <c r="P1094" s="18">
        <v>12.115048818897639</v>
      </c>
      <c r="Q1094" s="18">
        <v>10.026645165354331</v>
      </c>
      <c r="R1094" s="18">
        <v>9.8451317534863414E-2</v>
      </c>
      <c r="S1094" s="2"/>
    </row>
    <row r="1095" spans="1:19" ht="13.8">
      <c r="A1095" s="8">
        <v>42849</v>
      </c>
      <c r="B1095" s="9">
        <v>0.49593749999999998</v>
      </c>
      <c r="C1095" s="18">
        <v>2</v>
      </c>
      <c r="D1095" s="18">
        <v>1552</v>
      </c>
      <c r="E1095" s="18">
        <v>30</v>
      </c>
      <c r="F1095" s="18">
        <v>113</v>
      </c>
      <c r="G1095" s="17">
        <f t="shared" si="17"/>
        <v>0.16049382716049382</v>
      </c>
      <c r="H1095" s="18">
        <v>1.52</v>
      </c>
      <c r="I1095" s="18">
        <v>5.432E-2</v>
      </c>
      <c r="J1095" s="18">
        <v>3.7299999999999998E-3</v>
      </c>
      <c r="K1095" s="18">
        <v>6.3499999999999997E-3</v>
      </c>
      <c r="L1095" s="18">
        <v>4.7965400000000002</v>
      </c>
      <c r="M1095" s="18">
        <v>0.05</v>
      </c>
      <c r="N1095" s="18">
        <v>0.11364315789473685</v>
      </c>
      <c r="O1095" s="18">
        <v>7.8035526315789472</v>
      </c>
      <c r="P1095" s="18">
        <v>13.28486842105263</v>
      </c>
      <c r="Q1095" s="18">
        <v>10.034866578947369</v>
      </c>
      <c r="R1095" s="18">
        <v>0.10460526315789476</v>
      </c>
      <c r="S1095" s="2"/>
    </row>
    <row r="1096" spans="1:19" ht="13.8">
      <c r="A1096" s="8">
        <v>42850</v>
      </c>
      <c r="B1096" s="9">
        <v>0.49594907407407413</v>
      </c>
      <c r="C1096" s="18">
        <v>2</v>
      </c>
      <c r="D1096" s="18">
        <v>1552</v>
      </c>
      <c r="E1096" s="18">
        <v>30</v>
      </c>
      <c r="F1096" s="18">
        <v>112</v>
      </c>
      <c r="G1096" s="17">
        <f t="shared" si="17"/>
        <v>0.14814814814814814</v>
      </c>
      <c r="H1096" s="18">
        <v>1.33</v>
      </c>
      <c r="I1096" s="18">
        <v>4.5319999999999999E-2</v>
      </c>
      <c r="J1096" s="18">
        <v>3.7599999999999999E-3</v>
      </c>
      <c r="K1096" s="18">
        <v>7.2700000000000004E-3</v>
      </c>
      <c r="L1096" s="18">
        <v>4.1889799999999999</v>
      </c>
      <c r="M1096" s="18">
        <v>0.05</v>
      </c>
      <c r="N1096" s="18">
        <v>0.10835909774436091</v>
      </c>
      <c r="O1096" s="18">
        <v>8.9900751879699232</v>
      </c>
      <c r="P1096" s="18">
        <v>17.382406015037592</v>
      </c>
      <c r="Q1096" s="18">
        <v>10.015756691729322</v>
      </c>
      <c r="R1096" s="18">
        <v>0.11954887218045114</v>
      </c>
      <c r="S1096" s="2"/>
    </row>
    <row r="1097" spans="1:19">
      <c r="A1097" s="3">
        <v>42851</v>
      </c>
      <c r="B1097" s="4">
        <v>0.49596064814814816</v>
      </c>
      <c r="C1097" s="29">
        <v>2</v>
      </c>
      <c r="D1097" s="17">
        <v>1360</v>
      </c>
      <c r="E1097" s="17">
        <v>29</v>
      </c>
      <c r="F1097" s="17">
        <v>112</v>
      </c>
      <c r="G1097" s="17">
        <f t="shared" si="17"/>
        <v>0.14814814814814814</v>
      </c>
      <c r="H1097" s="30">
        <v>1.37</v>
      </c>
      <c r="I1097" s="17">
        <v>3.2800000000000003E-2</v>
      </c>
      <c r="J1097" s="17">
        <v>2.8600000000000001E-3</v>
      </c>
      <c r="K1097" s="17">
        <v>6.4900000000000001E-3</v>
      </c>
      <c r="L1097" s="17">
        <v>4.3132200000000003</v>
      </c>
      <c r="M1097" s="17">
        <v>0.04</v>
      </c>
      <c r="N1097" s="17">
        <v>7.6134306569343072E-2</v>
      </c>
      <c r="O1097" s="17">
        <v>6.6385401459854014</v>
      </c>
      <c r="P1097" s="17">
        <v>15.064379562043795</v>
      </c>
      <c r="Q1097" s="17">
        <v>10.011707737226278</v>
      </c>
      <c r="R1097" s="17">
        <v>9.2846715328467153E-2</v>
      </c>
    </row>
    <row r="1098" spans="1:19" ht="13.8">
      <c r="A1098" s="8">
        <v>42852</v>
      </c>
      <c r="B1098" s="9">
        <v>0.49597222222222226</v>
      </c>
      <c r="C1098" s="18">
        <v>2</v>
      </c>
      <c r="D1098" s="18">
        <v>909</v>
      </c>
      <c r="E1098" s="18">
        <v>29</v>
      </c>
      <c r="F1098" s="18">
        <v>113</v>
      </c>
      <c r="G1098" s="17">
        <f t="shared" si="17"/>
        <v>0.16049382716049382</v>
      </c>
      <c r="H1098" s="18">
        <v>1.1000000000000001</v>
      </c>
      <c r="I1098" s="18">
        <v>3.0980000000000001E-2</v>
      </c>
      <c r="J1098" s="18">
        <v>1.9400000000000001E-3</v>
      </c>
      <c r="K1098" s="18">
        <v>4.8799999999999998E-3</v>
      </c>
      <c r="L1098" s="18">
        <v>3.4751599999999998</v>
      </c>
      <c r="M1098" s="18">
        <v>0.03</v>
      </c>
      <c r="N1098" s="18">
        <v>8.9560363636363632E-2</v>
      </c>
      <c r="O1098" s="18">
        <v>5.6083636363636362</v>
      </c>
      <c r="P1098" s="18">
        <v>14.107636363636363</v>
      </c>
      <c r="Q1098" s="18">
        <v>10.046371636363636</v>
      </c>
      <c r="R1098" s="18">
        <v>8.6727272727272722E-2</v>
      </c>
      <c r="S1098" s="2"/>
    </row>
    <row r="1099" spans="1:19" ht="13.8">
      <c r="A1099" s="8">
        <v>42853</v>
      </c>
      <c r="B1099" s="9">
        <v>0.4959837962962963</v>
      </c>
      <c r="C1099" s="18">
        <v>2</v>
      </c>
      <c r="D1099" s="18">
        <v>911</v>
      </c>
      <c r="E1099" s="18">
        <v>29</v>
      </c>
      <c r="F1099" s="18">
        <v>155</v>
      </c>
      <c r="G1099" s="17">
        <f t="shared" si="17"/>
        <v>0.67901234567901236</v>
      </c>
      <c r="H1099" s="18">
        <v>1.78</v>
      </c>
      <c r="I1099" s="18">
        <v>5.0209999999999998E-2</v>
      </c>
      <c r="J1099" s="18">
        <v>2.7200000000000002E-3</v>
      </c>
      <c r="K1099" s="18">
        <v>7.6400000000000001E-3</v>
      </c>
      <c r="L1099" s="18">
        <v>5.6242400000000004</v>
      </c>
      <c r="M1099" s="18">
        <v>0.04</v>
      </c>
      <c r="N1099" s="18">
        <v>8.9701011235955058E-2</v>
      </c>
      <c r="O1099" s="18">
        <v>4.8593258426966299</v>
      </c>
      <c r="P1099" s="18">
        <v>13.648988764044944</v>
      </c>
      <c r="Q1099" s="18">
        <v>10.047799550561798</v>
      </c>
      <c r="R1099" s="18">
        <v>7.146067415730338E-2</v>
      </c>
      <c r="S1099" s="2"/>
    </row>
    <row r="1100" spans="1:19" ht="13.8">
      <c r="A1100" s="8">
        <v>42854</v>
      </c>
      <c r="B1100" s="9">
        <v>0.49599537037037034</v>
      </c>
      <c r="C1100" s="18">
        <v>2</v>
      </c>
      <c r="D1100" s="18">
        <v>911</v>
      </c>
      <c r="E1100" s="18">
        <v>29</v>
      </c>
      <c r="F1100" s="18">
        <v>180</v>
      </c>
      <c r="G1100" s="17">
        <f t="shared" si="17"/>
        <v>0.98765432098765427</v>
      </c>
      <c r="H1100" s="18">
        <v>2.19</v>
      </c>
      <c r="I1100" s="18">
        <v>6.4140000000000003E-2</v>
      </c>
      <c r="J1100" s="18">
        <v>3.3999999999999998E-3</v>
      </c>
      <c r="K1100" s="18">
        <v>1.0059999999999999E-2</v>
      </c>
      <c r="L1100" s="18">
        <v>6.8905599999999998</v>
      </c>
      <c r="M1100" s="18">
        <v>0.04</v>
      </c>
      <c r="N1100" s="18">
        <v>9.3134794520547959E-2</v>
      </c>
      <c r="O1100" s="18">
        <v>4.9369863013698625</v>
      </c>
      <c r="P1100" s="18">
        <v>14.607671232876713</v>
      </c>
      <c r="Q1100" s="18">
        <v>10.005470684931508</v>
      </c>
      <c r="R1100" s="18">
        <v>5.8082191780821919E-2</v>
      </c>
      <c r="S1100" s="2"/>
    </row>
    <row r="1101" spans="1:19" s="2" customFormat="1" ht="13.8">
      <c r="A1101" s="8">
        <v>42855</v>
      </c>
      <c r="B1101" s="9">
        <v>0.49600694444444443</v>
      </c>
      <c r="C1101" s="18">
        <v>2</v>
      </c>
      <c r="D1101" s="18">
        <v>1315</v>
      </c>
      <c r="E1101" s="18">
        <v>29</v>
      </c>
      <c r="F1101" s="18">
        <v>166</v>
      </c>
      <c r="G1101" s="17">
        <f t="shared" si="17"/>
        <v>0.81481481481481477</v>
      </c>
      <c r="H1101" s="18">
        <v>2.85</v>
      </c>
      <c r="I1101" s="18">
        <v>9.4030000000000002E-2</v>
      </c>
      <c r="J1101" s="18">
        <v>5.2900000000000004E-3</v>
      </c>
      <c r="K1101" s="18">
        <v>1.575E-2</v>
      </c>
      <c r="L1101" s="18">
        <v>8.9767299999999999</v>
      </c>
      <c r="M1101" s="18">
        <v>0.06</v>
      </c>
      <c r="N1101" s="18">
        <v>0.10491768421052633</v>
      </c>
      <c r="O1101" s="18">
        <v>5.9025263157894745</v>
      </c>
      <c r="P1101" s="18">
        <v>17.573684210526316</v>
      </c>
      <c r="Q1101" s="18">
        <v>10.016140842105264</v>
      </c>
      <c r="R1101" s="18">
        <v>6.694736842105263E-2</v>
      </c>
    </row>
    <row r="1102" spans="1:19" ht="13.8">
      <c r="A1102" s="8">
        <v>42856</v>
      </c>
      <c r="B1102" s="9">
        <v>0.49601851851851847</v>
      </c>
      <c r="C1102" s="18">
        <v>2</v>
      </c>
      <c r="D1102" s="18">
        <v>1972</v>
      </c>
      <c r="E1102" s="18">
        <v>29</v>
      </c>
      <c r="F1102" s="18">
        <v>166</v>
      </c>
      <c r="G1102" s="17">
        <f t="shared" si="17"/>
        <v>0.81481481481481477</v>
      </c>
      <c r="H1102" s="18">
        <v>3.63</v>
      </c>
      <c r="I1102" s="18">
        <v>0.13128000000000001</v>
      </c>
      <c r="J1102" s="18">
        <v>8.7299999999999999E-3</v>
      </c>
      <c r="K1102" s="18">
        <v>2.5350000000000001E-2</v>
      </c>
      <c r="L1102" s="18">
        <v>11.42839</v>
      </c>
      <c r="M1102" s="18">
        <v>0.11</v>
      </c>
      <c r="N1102" s="18">
        <v>0.11500561983471075</v>
      </c>
      <c r="O1102" s="18">
        <v>7.6477685950413221</v>
      </c>
      <c r="P1102" s="18">
        <v>22.207438016528926</v>
      </c>
      <c r="Q1102" s="18">
        <v>10.01164743801653</v>
      </c>
      <c r="R1102" s="18">
        <v>9.636363636363636E-2</v>
      </c>
      <c r="S1102" s="2"/>
    </row>
    <row r="1103" spans="1:19" ht="13.8">
      <c r="A1103" s="8">
        <v>42857</v>
      </c>
      <c r="B1103" s="9">
        <v>0.49603009259259262</v>
      </c>
      <c r="C1103" s="18">
        <v>2</v>
      </c>
      <c r="D1103" s="18">
        <v>2297</v>
      </c>
      <c r="E1103" s="18">
        <v>29</v>
      </c>
      <c r="F1103" s="18">
        <v>161</v>
      </c>
      <c r="G1103" s="17">
        <f t="shared" si="17"/>
        <v>0.75308641975308643</v>
      </c>
      <c r="H1103" s="18">
        <v>3.55</v>
      </c>
      <c r="I1103" s="18">
        <v>0.10505</v>
      </c>
      <c r="J1103" s="18">
        <v>9.6200000000000001E-3</v>
      </c>
      <c r="K1103" s="18">
        <v>2.6700000000000002E-2</v>
      </c>
      <c r="L1103" s="18">
        <v>11.153</v>
      </c>
      <c r="M1103" s="18">
        <v>0.12</v>
      </c>
      <c r="N1103" s="18">
        <v>9.4101126760563397E-2</v>
      </c>
      <c r="O1103" s="18">
        <v>8.6173521126760573</v>
      </c>
      <c r="P1103" s="18">
        <v>23.917183098591551</v>
      </c>
      <c r="Q1103" s="18">
        <v>9.9905746478873247</v>
      </c>
      <c r="R1103" s="18">
        <v>0.10749295774647888</v>
      </c>
      <c r="S1103" s="2"/>
    </row>
    <row r="1104" spans="1:19" ht="13.8">
      <c r="A1104" s="8">
        <v>42858</v>
      </c>
      <c r="B1104" s="9">
        <v>0.49604166666666666</v>
      </c>
      <c r="C1104" s="18">
        <v>2</v>
      </c>
      <c r="D1104" s="18">
        <v>2279</v>
      </c>
      <c r="E1104" s="18">
        <v>28</v>
      </c>
      <c r="F1104" s="18">
        <v>177</v>
      </c>
      <c r="G1104" s="17">
        <f t="shared" si="17"/>
        <v>0.95061728395061729</v>
      </c>
      <c r="H1104" s="18">
        <v>3.39</v>
      </c>
      <c r="I1104" s="18">
        <v>8.7809999999999999E-2</v>
      </c>
      <c r="J1104" s="18">
        <v>1.1010000000000001E-2</v>
      </c>
      <c r="K1104" s="18">
        <v>2.9340000000000001E-2</v>
      </c>
      <c r="L1104" s="18">
        <v>10.6365</v>
      </c>
      <c r="M1104" s="18">
        <v>0.13</v>
      </c>
      <c r="N1104" s="18">
        <v>8.2370442477876116E-2</v>
      </c>
      <c r="O1104" s="18">
        <v>10.327964601769912</v>
      </c>
      <c r="P1104" s="18">
        <v>27.522477876106198</v>
      </c>
      <c r="Q1104" s="18">
        <v>9.9776017699115034</v>
      </c>
      <c r="R1104" s="18">
        <v>0.12194690265486727</v>
      </c>
      <c r="S1104" s="2"/>
    </row>
    <row r="1105" spans="1:19" ht="13.8">
      <c r="A1105" s="8">
        <v>42859</v>
      </c>
      <c r="B1105" s="9">
        <v>0.49605324074074075</v>
      </c>
      <c r="C1105" s="18">
        <v>2</v>
      </c>
      <c r="D1105" s="18">
        <v>2279</v>
      </c>
      <c r="E1105" s="18">
        <v>28</v>
      </c>
      <c r="F1105" s="18">
        <v>179</v>
      </c>
      <c r="G1105" s="17">
        <f t="shared" si="17"/>
        <v>0.97530864197530864</v>
      </c>
      <c r="H1105" s="18">
        <v>3.47</v>
      </c>
      <c r="I1105" s="18">
        <v>6.7460000000000006E-2</v>
      </c>
      <c r="J1105" s="18">
        <v>1.034E-2</v>
      </c>
      <c r="K1105" s="18">
        <v>2.7019999999999999E-2</v>
      </c>
      <c r="L1105" s="18">
        <v>10.916840000000001</v>
      </c>
      <c r="M1105" s="18">
        <v>0.12</v>
      </c>
      <c r="N1105" s="18">
        <v>6.1822132564841509E-2</v>
      </c>
      <c r="O1105" s="18">
        <v>9.4758501440922185</v>
      </c>
      <c r="P1105" s="18">
        <v>24.761844380403456</v>
      </c>
      <c r="Q1105" s="18">
        <v>10.004481613832853</v>
      </c>
      <c r="R1105" s="18">
        <v>0.10997118155619595</v>
      </c>
      <c r="S1105" s="2"/>
    </row>
    <row r="1106" spans="1:19" ht="13.8">
      <c r="A1106" s="8">
        <v>42860</v>
      </c>
      <c r="B1106" s="9">
        <v>0.49606481481481479</v>
      </c>
      <c r="C1106" s="18">
        <v>2</v>
      </c>
      <c r="D1106" s="18">
        <v>2250</v>
      </c>
      <c r="E1106" s="18">
        <v>28</v>
      </c>
      <c r="F1106" s="18">
        <v>172</v>
      </c>
      <c r="G1106" s="17">
        <f t="shared" si="17"/>
        <v>0.88888888888888884</v>
      </c>
      <c r="H1106" s="18">
        <v>3.96</v>
      </c>
      <c r="I1106" s="18">
        <v>5.8840000000000003E-2</v>
      </c>
      <c r="J1106" s="18">
        <v>8.8500000000000002E-3</v>
      </c>
      <c r="K1106" s="18">
        <v>2.256E-2</v>
      </c>
      <c r="L1106" s="18">
        <v>12.470370000000001</v>
      </c>
      <c r="M1106" s="18">
        <v>0.1</v>
      </c>
      <c r="N1106" s="18">
        <v>4.7250303030303038E-2</v>
      </c>
      <c r="O1106" s="18">
        <v>7.1068181818181824</v>
      </c>
      <c r="P1106" s="18">
        <v>18.116363636363637</v>
      </c>
      <c r="Q1106" s="18">
        <v>10.014085000000001</v>
      </c>
      <c r="R1106" s="18">
        <v>8.0303030303030321E-2</v>
      </c>
    </row>
    <row r="1107" spans="1:19" ht="13.8">
      <c r="A1107" s="8">
        <v>42861</v>
      </c>
      <c r="B1107" s="9">
        <v>0.49607638888888889</v>
      </c>
      <c r="C1107" s="18">
        <v>2</v>
      </c>
      <c r="D1107" s="18">
        <v>2185</v>
      </c>
      <c r="E1107" s="18">
        <v>28</v>
      </c>
      <c r="F1107" s="18">
        <v>121</v>
      </c>
      <c r="G1107" s="17">
        <f t="shared" si="17"/>
        <v>0.25925925925925924</v>
      </c>
      <c r="H1107" s="18">
        <v>2.2599999999999998</v>
      </c>
      <c r="I1107" s="18">
        <v>6.4750000000000002E-2</v>
      </c>
      <c r="J1107" s="18">
        <v>7.3400000000000002E-3</v>
      </c>
      <c r="K1107" s="18">
        <v>1.8720000000000001E-2</v>
      </c>
      <c r="L1107" s="18">
        <v>7.0977699999999997</v>
      </c>
      <c r="M1107" s="18">
        <v>0.08</v>
      </c>
      <c r="N1107" s="18">
        <v>9.1108407079646028E-2</v>
      </c>
      <c r="O1107" s="18">
        <v>10.327964601769914</v>
      </c>
      <c r="P1107" s="18">
        <v>26.34053097345133</v>
      </c>
      <c r="Q1107" s="18">
        <v>9.9871276991150442</v>
      </c>
      <c r="R1107" s="18">
        <v>0.11256637168141595</v>
      </c>
      <c r="S1107" s="2"/>
    </row>
    <row r="1108" spans="1:19">
      <c r="A1108" s="6">
        <v>42862</v>
      </c>
      <c r="B1108" s="7">
        <v>0.49608796296296293</v>
      </c>
      <c r="C1108" s="28">
        <v>2</v>
      </c>
      <c r="D1108" s="17">
        <v>2052</v>
      </c>
      <c r="E1108" s="17">
        <v>28</v>
      </c>
      <c r="F1108" s="17">
        <v>111</v>
      </c>
      <c r="G1108" s="17">
        <f t="shared" si="17"/>
        <v>0.13580246913580246</v>
      </c>
      <c r="H1108" s="17">
        <v>0.85</v>
      </c>
      <c r="I1108" s="17">
        <v>7.5429999999999997E-2</v>
      </c>
      <c r="J1108" s="17">
        <v>8.0199999999999994E-3</v>
      </c>
      <c r="K1108" s="17">
        <v>1.9429999999999999E-2</v>
      </c>
      <c r="L1108" s="17">
        <v>2.6354700000000002</v>
      </c>
      <c r="M1108" s="17">
        <v>0.09</v>
      </c>
      <c r="N1108" s="17">
        <v>0.28219694117647059</v>
      </c>
      <c r="O1108" s="17">
        <v>30.004235294117645</v>
      </c>
      <c r="P1108" s="17">
        <v>72.691058823529417</v>
      </c>
      <c r="Q1108" s="17">
        <v>9.8597583529411779</v>
      </c>
      <c r="R1108" s="17">
        <v>0.33670588235294119</v>
      </c>
    </row>
    <row r="1109" spans="1:19" ht="13.8">
      <c r="A1109" s="8">
        <v>42863</v>
      </c>
      <c r="B1109" s="9">
        <v>0.49609953703703707</v>
      </c>
      <c r="C1109" s="18">
        <v>2</v>
      </c>
      <c r="D1109" s="18">
        <v>1715</v>
      </c>
      <c r="E1109" s="18">
        <v>27</v>
      </c>
      <c r="F1109" s="18">
        <v>111</v>
      </c>
      <c r="G1109" s="17">
        <f t="shared" si="17"/>
        <v>0.13580246913580246</v>
      </c>
      <c r="H1109" s="18">
        <v>0.89</v>
      </c>
      <c r="I1109" s="18">
        <v>3.7699999999999997E-2</v>
      </c>
      <c r="J1109" s="18">
        <v>5.2399999999999999E-3</v>
      </c>
      <c r="K1109" s="18">
        <v>1.269E-2</v>
      </c>
      <c r="L1109" s="18">
        <v>2.7659400000000001</v>
      </c>
      <c r="M1109" s="18">
        <v>0.06</v>
      </c>
      <c r="N1109" s="18">
        <v>0.13470337078651684</v>
      </c>
      <c r="O1109" s="18">
        <v>18.722696629213484</v>
      </c>
      <c r="P1109" s="18">
        <v>45.341797752808986</v>
      </c>
      <c r="Q1109" s="18">
        <v>9.8827968539325841</v>
      </c>
      <c r="R1109" s="18">
        <v>0.2143820224719101</v>
      </c>
      <c r="S1109" s="2"/>
    </row>
    <row r="1110" spans="1:19" ht="13.8">
      <c r="A1110" s="8">
        <v>42864</v>
      </c>
      <c r="B1110" s="9">
        <v>0.49611111111111111</v>
      </c>
      <c r="C1110" s="18">
        <v>2</v>
      </c>
      <c r="D1110" s="18">
        <v>1147</v>
      </c>
      <c r="E1110" s="18">
        <v>27</v>
      </c>
      <c r="F1110" s="18">
        <v>109</v>
      </c>
      <c r="G1110" s="17">
        <f t="shared" si="17"/>
        <v>0.1111111111111111</v>
      </c>
      <c r="H1110" s="18">
        <v>0.86</v>
      </c>
      <c r="I1110" s="18">
        <v>2.5090000000000001E-2</v>
      </c>
      <c r="J1110" s="18">
        <v>2.8800000000000002E-3</v>
      </c>
      <c r="K1110" s="18">
        <v>7.1500000000000001E-3</v>
      </c>
      <c r="L1110" s="18">
        <v>2.6907000000000001</v>
      </c>
      <c r="M1110" s="18">
        <v>0.03</v>
      </c>
      <c r="N1110" s="18">
        <v>9.2774651162790697E-2</v>
      </c>
      <c r="O1110" s="18">
        <v>10.649302325581395</v>
      </c>
      <c r="P1110" s="18">
        <v>26.438372093023258</v>
      </c>
      <c r="Q1110" s="18">
        <v>9.9493325581395347</v>
      </c>
      <c r="R1110" s="18">
        <v>0.11093023255813954</v>
      </c>
    </row>
    <row r="1111" spans="1:19" s="2" customFormat="1" ht="13.8">
      <c r="A1111" s="8">
        <v>42865</v>
      </c>
      <c r="B1111" s="9">
        <v>0.49612268518518521</v>
      </c>
      <c r="C1111" s="18">
        <v>2</v>
      </c>
      <c r="D1111" s="18">
        <v>1016</v>
      </c>
      <c r="E1111" s="18">
        <v>27</v>
      </c>
      <c r="F1111" s="18">
        <v>106</v>
      </c>
      <c r="G1111" s="17">
        <f t="shared" si="17"/>
        <v>7.407407407407407E-2</v>
      </c>
      <c r="H1111" s="18">
        <v>0.64</v>
      </c>
      <c r="I1111" s="18">
        <v>3.4689999999999999E-2</v>
      </c>
      <c r="J1111" s="18">
        <v>2.82E-3</v>
      </c>
      <c r="K1111" s="18">
        <v>7.1799999999999998E-3</v>
      </c>
      <c r="L1111" s="18">
        <v>2.0060600000000002</v>
      </c>
      <c r="M1111" s="18">
        <v>0.03</v>
      </c>
      <c r="N1111" s="18">
        <v>0.17236593750000001</v>
      </c>
      <c r="O1111" s="18">
        <v>14.011875</v>
      </c>
      <c r="P1111" s="18">
        <v>35.675624999999997</v>
      </c>
      <c r="Q1111" s="18">
        <v>9.9676106250000007</v>
      </c>
      <c r="R1111" s="18">
        <v>0.14906249999999999</v>
      </c>
      <c r="S1111" s="1"/>
    </row>
    <row r="1112" spans="1:19" s="2" customFormat="1" ht="13.8">
      <c r="A1112" s="6">
        <v>42866</v>
      </c>
      <c r="B1112" s="7">
        <v>0.49613425925925925</v>
      </c>
      <c r="C1112" s="28">
        <v>2</v>
      </c>
      <c r="D1112" s="17">
        <v>974</v>
      </c>
      <c r="E1112" s="17">
        <v>27</v>
      </c>
      <c r="F1112" s="17">
        <v>102</v>
      </c>
      <c r="G1112" s="17">
        <f t="shared" si="17"/>
        <v>2.4691358024691357E-2</v>
      </c>
      <c r="H1112" s="17">
        <v>0.5</v>
      </c>
      <c r="I1112" s="17">
        <v>3.3430000000000001E-2</v>
      </c>
      <c r="J1112" s="17">
        <v>2.5799999999999998E-3</v>
      </c>
      <c r="K1112" s="17">
        <v>6.6699999999999997E-3</v>
      </c>
      <c r="L1112" s="17">
        <v>1.55843</v>
      </c>
      <c r="M1112" s="17">
        <v>6.0000000000000001E-3</v>
      </c>
      <c r="N1112" s="17">
        <v>0.21261480000000002</v>
      </c>
      <c r="O1112" s="17">
        <v>16.408799999999999</v>
      </c>
      <c r="P1112" s="17">
        <v>42.421199999999999</v>
      </c>
      <c r="Q1112" s="17">
        <v>9.9116148000000006</v>
      </c>
      <c r="R1112" s="17">
        <v>6.3441535481941078E-2</v>
      </c>
      <c r="S1112" s="1"/>
    </row>
    <row r="1113" spans="1:19" ht="13.8">
      <c r="A1113" s="6">
        <v>42867</v>
      </c>
      <c r="B1113" s="7">
        <v>0.49614583333333334</v>
      </c>
      <c r="C1113" s="28">
        <v>2</v>
      </c>
      <c r="D1113" s="17">
        <v>830</v>
      </c>
      <c r="E1113" s="17">
        <v>27</v>
      </c>
      <c r="F1113" s="17">
        <v>103</v>
      </c>
      <c r="G1113" s="17">
        <f t="shared" si="17"/>
        <v>3.7037037037037035E-2</v>
      </c>
      <c r="H1113" s="17">
        <v>0.42</v>
      </c>
      <c r="I1113" s="17">
        <v>2.52E-2</v>
      </c>
      <c r="J1113" s="17">
        <v>2.0600000000000002E-3</v>
      </c>
      <c r="K1113" s="17">
        <v>5.3099999999999996E-3</v>
      </c>
      <c r="L1113" s="17">
        <v>1.3214600000000001</v>
      </c>
      <c r="M1113" s="17">
        <v>0.03</v>
      </c>
      <c r="N1113" s="17">
        <v>0.1908</v>
      </c>
      <c r="O1113" s="17">
        <v>15.59714285714286</v>
      </c>
      <c r="P1113" s="17">
        <v>40.204285714285717</v>
      </c>
      <c r="Q1113" s="17">
        <v>10.005340000000002</v>
      </c>
      <c r="R1113" s="17">
        <v>0.22714285714285715</v>
      </c>
      <c r="S1113" s="2"/>
    </row>
    <row r="1114" spans="1:19" s="2" customFormat="1" ht="13.8">
      <c r="A1114" s="5">
        <v>42868</v>
      </c>
      <c r="B1114" s="4">
        <v>0.49615740740740738</v>
      </c>
      <c r="C1114" s="29">
        <v>2</v>
      </c>
      <c r="D1114" s="17">
        <v>830</v>
      </c>
      <c r="E1114" s="17">
        <v>27</v>
      </c>
      <c r="F1114" s="17">
        <v>103</v>
      </c>
      <c r="G1114" s="17">
        <f t="shared" si="17"/>
        <v>3.7037037037037035E-2</v>
      </c>
      <c r="H1114" s="30">
        <v>0.41</v>
      </c>
      <c r="I1114" s="17">
        <v>2.5219999999999999E-2</v>
      </c>
      <c r="J1114" s="17">
        <v>2E-3</v>
      </c>
      <c r="K1114" s="17">
        <v>5.1200000000000004E-3</v>
      </c>
      <c r="L1114" s="17">
        <v>1.2952900000000001</v>
      </c>
      <c r="M1114" s="17">
        <v>0.03</v>
      </c>
      <c r="N1114" s="17">
        <v>0.19560878048780489</v>
      </c>
      <c r="O1114" s="17">
        <v>15.512195121951221</v>
      </c>
      <c r="P1114" s="17">
        <v>39.711219512195129</v>
      </c>
      <c r="Q1114" s="17">
        <v>10.0463956097561</v>
      </c>
      <c r="R1114" s="17">
        <v>0.23268292682926831</v>
      </c>
    </row>
    <row r="1115" spans="1:19" ht="13.8">
      <c r="A1115" s="8">
        <v>42869</v>
      </c>
      <c r="B1115" s="9">
        <v>0.49616898148148153</v>
      </c>
      <c r="C1115" s="18">
        <v>2</v>
      </c>
      <c r="D1115" s="18">
        <v>833</v>
      </c>
      <c r="E1115" s="18">
        <v>27</v>
      </c>
      <c r="F1115" s="18">
        <v>103</v>
      </c>
      <c r="G1115" s="17">
        <f t="shared" si="17"/>
        <v>3.7037037037037035E-2</v>
      </c>
      <c r="H1115" s="18">
        <v>0.41</v>
      </c>
      <c r="I1115" s="18">
        <v>2.5270000000000001E-2</v>
      </c>
      <c r="J1115" s="18">
        <v>1.4499999999999999E-3</v>
      </c>
      <c r="K1115" s="18">
        <v>4.8500000000000001E-3</v>
      </c>
      <c r="L1115" s="18">
        <v>1.2782800000000001</v>
      </c>
      <c r="M1115" s="18">
        <v>0.03</v>
      </c>
      <c r="N1115" s="18">
        <v>0.19599658536585368</v>
      </c>
      <c r="O1115" s="18">
        <v>11.246341463414634</v>
      </c>
      <c r="P1115" s="18">
        <v>37.617073170731707</v>
      </c>
      <c r="Q1115" s="18">
        <v>9.9144643902439054</v>
      </c>
      <c r="R1115" s="18">
        <v>0.23268292682926831</v>
      </c>
      <c r="S1115" s="2"/>
    </row>
    <row r="1116" spans="1:19" ht="13.8">
      <c r="A1116" s="5">
        <v>42870</v>
      </c>
      <c r="B1116" s="4">
        <v>0.49618055555555557</v>
      </c>
      <c r="C1116" s="29">
        <v>2</v>
      </c>
      <c r="D1116" s="17">
        <v>833</v>
      </c>
      <c r="E1116" s="17">
        <v>27</v>
      </c>
      <c r="F1116" s="17">
        <v>102</v>
      </c>
      <c r="G1116" s="17">
        <f t="shared" si="17"/>
        <v>2.4691358024691357E-2</v>
      </c>
      <c r="H1116" s="30">
        <v>0.4</v>
      </c>
      <c r="I1116" s="17">
        <v>2.4639999999999999E-2</v>
      </c>
      <c r="J1116" s="17">
        <v>1.5900000000000001E-3</v>
      </c>
      <c r="K1116" s="17">
        <v>4.64E-3</v>
      </c>
      <c r="L1116" s="17">
        <v>1.26193</v>
      </c>
      <c r="M1116" s="17">
        <v>4.0000000000000001E-3</v>
      </c>
      <c r="N1116" s="17">
        <v>0.19588799999999998</v>
      </c>
      <c r="O1116" s="17">
        <v>12.640500000000001</v>
      </c>
      <c r="P1116" s="17">
        <v>36.887999999999998</v>
      </c>
      <c r="Q1116" s="17">
        <v>10.0323435</v>
      </c>
      <c r="R1116" s="17">
        <v>4.2149603056591489E-2</v>
      </c>
      <c r="S1116" s="2"/>
    </row>
    <row r="1117" spans="1:19" ht="13.8">
      <c r="A1117" s="5">
        <v>42871</v>
      </c>
      <c r="B1117" s="4">
        <v>0.49619212962962966</v>
      </c>
      <c r="C1117" s="29">
        <v>2</v>
      </c>
      <c r="D1117" s="17">
        <v>833</v>
      </c>
      <c r="E1117" s="17">
        <v>27</v>
      </c>
      <c r="F1117" s="17">
        <v>103</v>
      </c>
      <c r="G1117" s="17">
        <f t="shared" si="17"/>
        <v>3.7037037037037035E-2</v>
      </c>
      <c r="H1117" s="30">
        <v>0.41</v>
      </c>
      <c r="I1117" s="17">
        <v>2.4629999999999999E-2</v>
      </c>
      <c r="J1117" s="17">
        <v>1.5299999999999999E-3</v>
      </c>
      <c r="K1117" s="17">
        <v>4.4099999999999999E-3</v>
      </c>
      <c r="L1117" s="17">
        <v>1.2774300000000001</v>
      </c>
      <c r="M1117" s="17">
        <v>0.03</v>
      </c>
      <c r="N1117" s="17">
        <v>0.19103268292682929</v>
      </c>
      <c r="O1117" s="17">
        <v>11.866829268292681</v>
      </c>
      <c r="P1117" s="17">
        <v>34.204390243902438</v>
      </c>
      <c r="Q1117" s="17">
        <v>9.9078717073170743</v>
      </c>
      <c r="R1117" s="17">
        <v>0.23268292682926831</v>
      </c>
      <c r="S1117" s="2"/>
    </row>
    <row r="1118" spans="1:19" ht="13.8">
      <c r="A1118" s="6">
        <v>42872</v>
      </c>
      <c r="B1118" s="7">
        <v>0.4962037037037037</v>
      </c>
      <c r="C1118" s="28">
        <v>2</v>
      </c>
      <c r="D1118" s="17">
        <v>833</v>
      </c>
      <c r="E1118" s="17">
        <v>27</v>
      </c>
      <c r="F1118" s="17">
        <v>103</v>
      </c>
      <c r="G1118" s="17">
        <f t="shared" si="17"/>
        <v>3.7037037037037035E-2</v>
      </c>
      <c r="H1118" s="17">
        <v>0.41</v>
      </c>
      <c r="I1118" s="17">
        <v>2.427E-2</v>
      </c>
      <c r="J1118" s="17">
        <v>1.6100000000000001E-3</v>
      </c>
      <c r="K1118" s="17">
        <v>4.4099999999999999E-3</v>
      </c>
      <c r="L1118" s="17">
        <v>1.2808900000000001</v>
      </c>
      <c r="M1118" s="17">
        <v>0.03</v>
      </c>
      <c r="N1118" s="17">
        <v>0.18824048780487806</v>
      </c>
      <c r="O1118" s="17">
        <v>12.487317073170734</v>
      </c>
      <c r="P1118" s="17">
        <v>34.204390243902438</v>
      </c>
      <c r="Q1118" s="17">
        <v>9.9347078048780499</v>
      </c>
      <c r="R1118" s="17">
        <v>0.23268292682926831</v>
      </c>
      <c r="S1118" s="2"/>
    </row>
    <row r="1119" spans="1:19" ht="13.8">
      <c r="A1119" s="6">
        <v>42873</v>
      </c>
      <c r="B1119" s="7">
        <v>0.49621527777777774</v>
      </c>
      <c r="C1119" s="28">
        <v>2</v>
      </c>
      <c r="D1119" s="17">
        <v>831</v>
      </c>
      <c r="E1119" s="17">
        <v>27</v>
      </c>
      <c r="F1119" s="17">
        <v>102</v>
      </c>
      <c r="G1119" s="17">
        <f t="shared" si="17"/>
        <v>2.4691358024691357E-2</v>
      </c>
      <c r="H1119" s="17">
        <v>0.4</v>
      </c>
      <c r="I1119" s="17">
        <v>2.367E-2</v>
      </c>
      <c r="J1119" s="17">
        <v>1.58E-3</v>
      </c>
      <c r="K1119" s="17">
        <v>4.0699999999999998E-3</v>
      </c>
      <c r="L1119" s="17">
        <v>1.2611300000000001</v>
      </c>
      <c r="M1119" s="17">
        <v>6.0000000000000001E-3</v>
      </c>
      <c r="N1119" s="17">
        <v>0.1881765</v>
      </c>
      <c r="O1119" s="17">
        <v>12.561</v>
      </c>
      <c r="P1119" s="17">
        <v>32.356499999999997</v>
      </c>
      <c r="Q1119" s="17">
        <v>10.025983500000001</v>
      </c>
      <c r="R1119" s="17">
        <v>6.3118841020715771E-2</v>
      </c>
      <c r="S1119" s="2"/>
    </row>
    <row r="1120" spans="1:19">
      <c r="A1120" s="6">
        <v>42874</v>
      </c>
      <c r="B1120" s="7">
        <v>0.49622685185185184</v>
      </c>
      <c r="C1120" s="28">
        <v>2</v>
      </c>
      <c r="D1120" s="17">
        <v>841</v>
      </c>
      <c r="E1120" s="17">
        <v>27</v>
      </c>
      <c r="F1120" s="17">
        <v>103</v>
      </c>
      <c r="G1120" s="17">
        <f t="shared" si="17"/>
        <v>3.7037037037037035E-2</v>
      </c>
      <c r="H1120" s="17">
        <v>0.41</v>
      </c>
      <c r="I1120" s="17">
        <v>2.3949999999999999E-2</v>
      </c>
      <c r="J1120" s="17">
        <v>1.58E-3</v>
      </c>
      <c r="K1120" s="17">
        <v>4.15E-3</v>
      </c>
      <c r="L1120" s="17">
        <v>1.2836700000000001</v>
      </c>
      <c r="M1120" s="17">
        <v>0.03</v>
      </c>
      <c r="N1120" s="17">
        <v>0.18575853658536587</v>
      </c>
      <c r="O1120" s="17">
        <v>12.254634146341465</v>
      </c>
      <c r="P1120" s="17">
        <v>32.187804878048787</v>
      </c>
      <c r="Q1120" s="17">
        <v>9.9562697560975639</v>
      </c>
      <c r="R1120" s="17">
        <v>0.23268292682926831</v>
      </c>
    </row>
    <row r="1121" spans="1:19">
      <c r="A1121" s="6">
        <v>42875</v>
      </c>
      <c r="B1121" s="7">
        <v>0.49623842592592587</v>
      </c>
      <c r="C1121" s="28">
        <v>2</v>
      </c>
      <c r="D1121" s="17">
        <v>841</v>
      </c>
      <c r="E1121" s="17">
        <v>27</v>
      </c>
      <c r="F1121" s="17">
        <v>103</v>
      </c>
      <c r="G1121" s="17">
        <f t="shared" si="17"/>
        <v>3.7037037037037035E-2</v>
      </c>
      <c r="H1121" s="17">
        <v>0.47</v>
      </c>
      <c r="I1121" s="17">
        <v>2.2370000000000001E-2</v>
      </c>
      <c r="J1121" s="17">
        <v>1.5100000000000001E-3</v>
      </c>
      <c r="K1121" s="17">
        <v>3.9699999999999996E-3</v>
      </c>
      <c r="L1121" s="17">
        <v>1.48865</v>
      </c>
      <c r="M1121" s="17">
        <v>0.02</v>
      </c>
      <c r="N1121" s="17">
        <v>0.15135446808510641</v>
      </c>
      <c r="O1121" s="17">
        <v>10.216595744680852</v>
      </c>
      <c r="P1121" s="17">
        <v>26.860851063829788</v>
      </c>
      <c r="Q1121" s="17">
        <v>10.07214255319149</v>
      </c>
      <c r="R1121" s="17">
        <v>0.13531914893617022</v>
      </c>
    </row>
    <row r="1122" spans="1:19" ht="13.8">
      <c r="A1122" s="8">
        <v>42876</v>
      </c>
      <c r="B1122" s="9">
        <v>0.49625000000000002</v>
      </c>
      <c r="C1122" s="18">
        <v>2</v>
      </c>
      <c r="D1122" s="18">
        <v>1040</v>
      </c>
      <c r="E1122" s="18">
        <v>28</v>
      </c>
      <c r="F1122" s="18">
        <v>109</v>
      </c>
      <c r="G1122" s="17">
        <f t="shared" si="17"/>
        <v>0.1111111111111111</v>
      </c>
      <c r="H1122" s="18">
        <v>0.76</v>
      </c>
      <c r="I1122" s="18">
        <v>3.143E-2</v>
      </c>
      <c r="J1122" s="18">
        <v>1.97E-3</v>
      </c>
      <c r="K1122" s="18">
        <v>5.2300000000000003E-3</v>
      </c>
      <c r="L1122" s="18">
        <v>2.3840699999999999</v>
      </c>
      <c r="M1122" s="18">
        <v>0.03</v>
      </c>
      <c r="N1122" s="18">
        <v>0.13150973684210526</v>
      </c>
      <c r="O1122" s="18">
        <v>8.2428947368421053</v>
      </c>
      <c r="P1122" s="18">
        <v>21.883421052631579</v>
      </c>
      <c r="Q1122" s="18">
        <v>9.975450789473685</v>
      </c>
      <c r="R1122" s="18">
        <v>0.12552631578947368</v>
      </c>
    </row>
    <row r="1123" spans="1:19">
      <c r="A1123" s="6">
        <v>42877</v>
      </c>
      <c r="B1123" s="7">
        <v>0.49626157407407406</v>
      </c>
      <c r="C1123" s="28">
        <v>2</v>
      </c>
      <c r="D1123" s="17">
        <v>1127</v>
      </c>
      <c r="E1123" s="17">
        <v>28</v>
      </c>
      <c r="F1123" s="17">
        <v>104</v>
      </c>
      <c r="G1123" s="17">
        <f t="shared" si="17"/>
        <v>4.9382716049382713E-2</v>
      </c>
      <c r="H1123" s="17">
        <v>0.67</v>
      </c>
      <c r="I1123" s="17">
        <v>3.891E-2</v>
      </c>
      <c r="J1123" s="17">
        <v>2.3800000000000002E-3</v>
      </c>
      <c r="K1123" s="17">
        <v>5.9500000000000004E-3</v>
      </c>
      <c r="L1123" s="17">
        <v>2.09301</v>
      </c>
      <c r="M1123" s="17">
        <v>0.04</v>
      </c>
      <c r="N1123" s="17">
        <v>0.1846773134328358</v>
      </c>
      <c r="O1123" s="17">
        <v>11.296119402985074</v>
      </c>
      <c r="P1123" s="17">
        <v>28.24029850746269</v>
      </c>
      <c r="Q1123" s="17">
        <v>9.9339877611940288</v>
      </c>
      <c r="R1123" s="17">
        <v>0.18985074626865672</v>
      </c>
    </row>
    <row r="1124" spans="1:19" s="2" customFormat="1" ht="13.8">
      <c r="A1124" s="8">
        <v>42878</v>
      </c>
      <c r="B1124" s="9">
        <v>0.49627314814814816</v>
      </c>
      <c r="C1124" s="18">
        <v>2</v>
      </c>
      <c r="D1124" s="18">
        <v>845</v>
      </c>
      <c r="E1124" s="18">
        <v>28</v>
      </c>
      <c r="F1124" s="18">
        <v>118</v>
      </c>
      <c r="G1124" s="17">
        <f t="shared" si="17"/>
        <v>0.22222222222222221</v>
      </c>
      <c r="H1124" s="18">
        <v>0.6</v>
      </c>
      <c r="I1124" s="18">
        <v>2.647E-2</v>
      </c>
      <c r="J1124" s="18">
        <v>1.9400000000000001E-3</v>
      </c>
      <c r="K1124" s="18">
        <v>4.8999999999999998E-3</v>
      </c>
      <c r="L1124" s="18">
        <v>1.8890400000000001</v>
      </c>
      <c r="M1124" s="18">
        <v>0.03</v>
      </c>
      <c r="N1124" s="18">
        <v>0.140291</v>
      </c>
      <c r="O1124" s="18">
        <v>10.282</v>
      </c>
      <c r="P1124" s="18">
        <v>25.97</v>
      </c>
      <c r="Q1124" s="18">
        <v>10.011912000000001</v>
      </c>
      <c r="R1124" s="18">
        <v>0.159</v>
      </c>
      <c r="S1124" s="1"/>
    </row>
    <row r="1125" spans="1:19" s="2" customFormat="1" ht="13.8">
      <c r="A1125" s="8">
        <v>42879</v>
      </c>
      <c r="B1125" s="9">
        <v>0.4962847222222222</v>
      </c>
      <c r="C1125" s="18">
        <v>2</v>
      </c>
      <c r="D1125" s="18">
        <v>845</v>
      </c>
      <c r="E1125" s="18">
        <v>28</v>
      </c>
      <c r="F1125" s="18">
        <v>117</v>
      </c>
      <c r="G1125" s="17">
        <f t="shared" si="17"/>
        <v>0.20987654320987653</v>
      </c>
      <c r="H1125" s="18">
        <v>0.77</v>
      </c>
      <c r="I1125" s="18">
        <v>2.4590000000000001E-2</v>
      </c>
      <c r="J1125" s="18">
        <v>1.73E-3</v>
      </c>
      <c r="K1125" s="18">
        <v>4.3499999999999997E-3</v>
      </c>
      <c r="L1125" s="18">
        <v>2.41431</v>
      </c>
      <c r="M1125" s="18">
        <v>0.03</v>
      </c>
      <c r="N1125" s="18">
        <v>0.1015535064935065</v>
      </c>
      <c r="O1125" s="18">
        <v>7.1446753246753252</v>
      </c>
      <c r="P1125" s="18">
        <v>17.964935064935062</v>
      </c>
      <c r="Q1125" s="18">
        <v>9.9707867532467542</v>
      </c>
      <c r="R1125" s="18">
        <v>0.12389610389610389</v>
      </c>
    </row>
    <row r="1126" spans="1:19" ht="13.8">
      <c r="A1126" s="8">
        <v>42880</v>
      </c>
      <c r="B1126" s="9">
        <v>0.49629629629629629</v>
      </c>
      <c r="C1126" s="18">
        <v>2</v>
      </c>
      <c r="D1126" s="18">
        <v>1071</v>
      </c>
      <c r="E1126" s="18">
        <v>28</v>
      </c>
      <c r="F1126" s="18">
        <v>112</v>
      </c>
      <c r="G1126" s="17">
        <f t="shared" si="17"/>
        <v>0.14814814814814814</v>
      </c>
      <c r="H1126" s="18">
        <v>0.97</v>
      </c>
      <c r="I1126" s="18">
        <v>3.7499999999999999E-2</v>
      </c>
      <c r="J1126" s="18">
        <v>2.3500000000000001E-3</v>
      </c>
      <c r="K1126" s="18">
        <v>6.1599999999999997E-3</v>
      </c>
      <c r="L1126" s="18">
        <v>3.04128</v>
      </c>
      <c r="M1126" s="18">
        <v>0.03</v>
      </c>
      <c r="N1126" s="18">
        <v>0.1229381443298969</v>
      </c>
      <c r="O1126" s="18">
        <v>7.7041237113402063</v>
      </c>
      <c r="P1126" s="18">
        <v>20.194639175257731</v>
      </c>
      <c r="Q1126" s="18">
        <v>9.9703818556701052</v>
      </c>
      <c r="R1126" s="18">
        <v>9.8350515463917529E-2</v>
      </c>
    </row>
    <row r="1127" spans="1:19" ht="13.8">
      <c r="A1127" s="8">
        <v>42881</v>
      </c>
      <c r="B1127" s="9">
        <v>0.49630787037037033</v>
      </c>
      <c r="C1127" s="18">
        <v>2</v>
      </c>
      <c r="D1127" s="18">
        <v>1077</v>
      </c>
      <c r="E1127" s="18">
        <v>28</v>
      </c>
      <c r="F1127" s="18">
        <v>105</v>
      </c>
      <c r="G1127" s="17">
        <f t="shared" si="17"/>
        <v>6.1728395061728392E-2</v>
      </c>
      <c r="H1127" s="18">
        <v>0.67</v>
      </c>
      <c r="I1127" s="18">
        <v>4.0259999999999997E-2</v>
      </c>
      <c r="J1127" s="18">
        <v>2.64E-3</v>
      </c>
      <c r="K1127" s="18">
        <v>6.94E-3</v>
      </c>
      <c r="L1127" s="18">
        <v>2.1001599999999998</v>
      </c>
      <c r="M1127" s="18">
        <v>0.04</v>
      </c>
      <c r="N1127" s="18">
        <v>0.19108477611940297</v>
      </c>
      <c r="O1127" s="18">
        <v>12.530149253731341</v>
      </c>
      <c r="P1127" s="18">
        <v>32.939104477611934</v>
      </c>
      <c r="Q1127" s="18">
        <v>9.9679235820895506</v>
      </c>
      <c r="R1127" s="18">
        <v>0.18985074626865672</v>
      </c>
      <c r="S1127" s="2"/>
    </row>
    <row r="1128" spans="1:19" ht="13.8">
      <c r="A1128" s="8">
        <v>42882</v>
      </c>
      <c r="B1128" s="9">
        <v>0.49631944444444448</v>
      </c>
      <c r="C1128" s="18">
        <v>2</v>
      </c>
      <c r="D1128" s="18">
        <v>926</v>
      </c>
      <c r="E1128" s="18">
        <v>28</v>
      </c>
      <c r="F1128" s="18">
        <v>105</v>
      </c>
      <c r="G1128" s="17">
        <f t="shared" si="17"/>
        <v>6.1728395061728392E-2</v>
      </c>
      <c r="H1128" s="18">
        <v>0.48</v>
      </c>
      <c r="I1128" s="18">
        <v>3.1359999999999999E-2</v>
      </c>
      <c r="J1128" s="18">
        <v>2.2399999999999998E-3</v>
      </c>
      <c r="K1128" s="18">
        <v>5.8900000000000003E-3</v>
      </c>
      <c r="L1128" s="18">
        <v>1.51475</v>
      </c>
      <c r="M1128" s="18">
        <v>0.03</v>
      </c>
      <c r="N1128" s="18">
        <v>0.20776</v>
      </c>
      <c r="O1128" s="18">
        <v>14.84</v>
      </c>
      <c r="P1128" s="18">
        <v>39.021250000000002</v>
      </c>
      <c r="Q1128" s="18">
        <v>10.03521875</v>
      </c>
      <c r="R1128" s="18">
        <v>0.19875000000000001</v>
      </c>
      <c r="S1128" s="2"/>
    </row>
    <row r="1129" spans="1:19" ht="13.8">
      <c r="A1129" s="8">
        <v>42883</v>
      </c>
      <c r="B1129" s="9">
        <v>0.49633101851851852</v>
      </c>
      <c r="C1129" s="18">
        <v>2</v>
      </c>
      <c r="D1129" s="18">
        <v>926</v>
      </c>
      <c r="E1129" s="18">
        <v>28</v>
      </c>
      <c r="F1129" s="18">
        <v>105</v>
      </c>
      <c r="G1129" s="17">
        <f t="shared" si="17"/>
        <v>6.1728395061728392E-2</v>
      </c>
      <c r="H1129" s="18">
        <v>0.63</v>
      </c>
      <c r="I1129" s="18">
        <v>2.5139999999999999E-2</v>
      </c>
      <c r="J1129" s="18">
        <v>1.9E-3</v>
      </c>
      <c r="K1129" s="18">
        <v>5.0000000000000001E-3</v>
      </c>
      <c r="L1129" s="18">
        <v>1.9661599999999999</v>
      </c>
      <c r="M1129" s="18">
        <v>0.03</v>
      </c>
      <c r="N1129" s="18">
        <v>0.12689714285714288</v>
      </c>
      <c r="O1129" s="18">
        <v>9.5904761904761902</v>
      </c>
      <c r="P1129" s="18">
        <v>25.238095238095237</v>
      </c>
      <c r="Q1129" s="18">
        <v>9.9244266666666672</v>
      </c>
      <c r="R1129" s="18">
        <v>0.15142857142857141</v>
      </c>
      <c r="S1129" s="2"/>
    </row>
    <row r="1130" spans="1:19" s="2" customFormat="1" ht="13.8">
      <c r="A1130" s="8">
        <v>42884</v>
      </c>
      <c r="B1130" s="9">
        <v>0.49634259259259261</v>
      </c>
      <c r="C1130" s="18">
        <v>2</v>
      </c>
      <c r="D1130" s="18">
        <v>871</v>
      </c>
      <c r="E1130" s="18">
        <v>28</v>
      </c>
      <c r="F1130" s="18">
        <v>105</v>
      </c>
      <c r="G1130" s="17">
        <f t="shared" si="17"/>
        <v>6.1728395061728392E-2</v>
      </c>
      <c r="H1130" s="18">
        <v>0.63</v>
      </c>
      <c r="I1130" s="18">
        <v>2.759E-2</v>
      </c>
      <c r="J1130" s="18">
        <v>1.7899999999999999E-3</v>
      </c>
      <c r="K1130" s="18">
        <v>4.5700000000000003E-3</v>
      </c>
      <c r="L1130" s="18">
        <v>1.9878100000000001</v>
      </c>
      <c r="M1130" s="18">
        <v>0.03</v>
      </c>
      <c r="N1130" s="18">
        <v>0.13926380952380951</v>
      </c>
      <c r="O1130" s="18">
        <v>9.0352380952380944</v>
      </c>
      <c r="P1130" s="18">
        <v>23.067619047619047</v>
      </c>
      <c r="Q1130" s="18">
        <v>10.03370761904762</v>
      </c>
      <c r="R1130" s="18">
        <v>0.15142857142857141</v>
      </c>
    </row>
    <row r="1131" spans="1:19" s="2" customFormat="1" ht="13.8">
      <c r="A1131" s="5">
        <v>42885</v>
      </c>
      <c r="B1131" s="4">
        <v>0.49635416666666665</v>
      </c>
      <c r="C1131" s="29">
        <v>2</v>
      </c>
      <c r="D1131" s="17">
        <v>923</v>
      </c>
      <c r="E1131" s="17">
        <v>29</v>
      </c>
      <c r="F1131" s="17">
        <v>104</v>
      </c>
      <c r="G1131" s="17">
        <f t="shared" si="17"/>
        <v>4.9382716049382713E-2</v>
      </c>
      <c r="H1131" s="30">
        <v>0.75</v>
      </c>
      <c r="I1131" s="17">
        <v>3.1539999999999999E-2</v>
      </c>
      <c r="J1131" s="17">
        <v>1.8500000000000001E-3</v>
      </c>
      <c r="K1131" s="17">
        <v>4.7299999999999998E-3</v>
      </c>
      <c r="L1131" s="17">
        <v>2.3682599999999998</v>
      </c>
      <c r="M1131" s="17">
        <v>0.03</v>
      </c>
      <c r="N1131" s="17">
        <v>0.1337296</v>
      </c>
      <c r="O1131" s="17">
        <v>7.8440000000000003</v>
      </c>
      <c r="P1131" s="17">
        <v>20.055199999999999</v>
      </c>
      <c r="Q1131" s="17">
        <v>10.0414224</v>
      </c>
      <c r="R1131" s="17">
        <v>0.12720000000000001</v>
      </c>
    </row>
    <row r="1132" spans="1:19">
      <c r="A1132" s="6">
        <v>42886</v>
      </c>
      <c r="B1132" s="7">
        <v>0.49636574074074075</v>
      </c>
      <c r="C1132" s="28">
        <v>2</v>
      </c>
      <c r="D1132" s="17">
        <v>799</v>
      </c>
      <c r="E1132" s="17">
        <v>29</v>
      </c>
      <c r="F1132" s="17">
        <v>103</v>
      </c>
      <c r="G1132" s="17">
        <f t="shared" si="17"/>
        <v>3.7037037037037035E-2</v>
      </c>
      <c r="H1132" s="17">
        <v>0.61</v>
      </c>
      <c r="I1132" s="17">
        <v>3.0030000000000001E-2</v>
      </c>
      <c r="J1132" s="17">
        <v>1.74E-3</v>
      </c>
      <c r="K1132" s="17">
        <v>4.3499999999999997E-3</v>
      </c>
      <c r="L1132" s="17">
        <v>1.9029799999999999</v>
      </c>
      <c r="M1132" s="17">
        <v>0.02</v>
      </c>
      <c r="N1132" s="17">
        <v>0.15654983606557379</v>
      </c>
      <c r="O1132" s="17">
        <v>9.0708196721311474</v>
      </c>
      <c r="P1132" s="17">
        <v>22.677049180327867</v>
      </c>
      <c r="Q1132" s="17">
        <v>9.9204531147540997</v>
      </c>
      <c r="R1132" s="17">
        <v>0.10426229508196722</v>
      </c>
    </row>
    <row r="1133" spans="1:19" s="2" customFormat="1" ht="13.8">
      <c r="A1133" s="8">
        <v>42887</v>
      </c>
      <c r="B1133" s="9">
        <v>0.49637731481481479</v>
      </c>
      <c r="C1133" s="18">
        <v>2</v>
      </c>
      <c r="D1133" s="18">
        <v>838</v>
      </c>
      <c r="E1133" s="18">
        <v>29</v>
      </c>
      <c r="F1133" s="18">
        <v>105</v>
      </c>
      <c r="G1133" s="17">
        <f t="shared" si="17"/>
        <v>6.1728395061728392E-2</v>
      </c>
      <c r="H1133" s="18">
        <v>0.55000000000000004</v>
      </c>
      <c r="I1133" s="18">
        <v>3.2129999999999999E-2</v>
      </c>
      <c r="J1133" s="18">
        <v>1.99E-3</v>
      </c>
      <c r="K1133" s="18">
        <v>4.81E-3</v>
      </c>
      <c r="L1133" s="18">
        <v>1.72831</v>
      </c>
      <c r="M1133" s="18">
        <v>0.03</v>
      </c>
      <c r="N1133" s="18">
        <v>0.18576981818181817</v>
      </c>
      <c r="O1133" s="18">
        <v>11.50581818181818</v>
      </c>
      <c r="P1133" s="18">
        <v>27.810545454545451</v>
      </c>
      <c r="Q1133" s="18">
        <v>9.9927741818181808</v>
      </c>
      <c r="R1133" s="18">
        <v>0.17345454545454544</v>
      </c>
      <c r="S1133" s="1"/>
    </row>
    <row r="1134" spans="1:19" ht="13.8">
      <c r="A1134" s="8">
        <v>42888</v>
      </c>
      <c r="B1134" s="9">
        <v>0.49638888888888894</v>
      </c>
      <c r="C1134" s="18">
        <v>2</v>
      </c>
      <c r="D1134" s="18">
        <v>838</v>
      </c>
      <c r="E1134" s="18">
        <v>29</v>
      </c>
      <c r="F1134" s="18">
        <v>105</v>
      </c>
      <c r="G1134" s="17">
        <f t="shared" si="17"/>
        <v>6.1728395061728392E-2</v>
      </c>
      <c r="H1134" s="18">
        <v>0.52</v>
      </c>
      <c r="I1134" s="18">
        <v>2.7959999999999999E-2</v>
      </c>
      <c r="J1134" s="18">
        <v>1.8699999999999999E-3</v>
      </c>
      <c r="K1134" s="18">
        <v>4.62E-3</v>
      </c>
      <c r="L1134" s="18">
        <v>1.6198600000000001</v>
      </c>
      <c r="M1134" s="18">
        <v>0.03</v>
      </c>
      <c r="N1134" s="18">
        <v>0.17098615384615384</v>
      </c>
      <c r="O1134" s="18">
        <v>11.43576923076923</v>
      </c>
      <c r="P1134" s="18">
        <v>28.253076923076922</v>
      </c>
      <c r="Q1134" s="18">
        <v>9.9060669230769243</v>
      </c>
      <c r="R1134" s="18">
        <v>0.18346153846153845</v>
      </c>
      <c r="S1134" s="2"/>
    </row>
    <row r="1135" spans="1:19" ht="13.8">
      <c r="A1135" s="8">
        <v>42889</v>
      </c>
      <c r="B1135" s="9">
        <v>0.49640046296296297</v>
      </c>
      <c r="C1135" s="18">
        <v>2</v>
      </c>
      <c r="D1135" s="18">
        <v>911</v>
      </c>
      <c r="E1135" s="18">
        <v>29</v>
      </c>
      <c r="F1135" s="18">
        <v>106</v>
      </c>
      <c r="G1135" s="17">
        <f t="shared" si="17"/>
        <v>7.407407407407407E-2</v>
      </c>
      <c r="H1135" s="18">
        <v>0.54</v>
      </c>
      <c r="I1135" s="18">
        <v>3.107E-2</v>
      </c>
      <c r="J1135" s="18">
        <v>2.0400000000000001E-3</v>
      </c>
      <c r="K1135" s="18">
        <v>4.7400000000000003E-3</v>
      </c>
      <c r="L1135" s="18">
        <v>1.70977</v>
      </c>
      <c r="M1135" s="18">
        <v>0.03</v>
      </c>
      <c r="N1135" s="18">
        <v>0.18296777777777778</v>
      </c>
      <c r="O1135" s="18">
        <v>12.013333333333334</v>
      </c>
      <c r="P1135" s="18">
        <v>27.913333333333334</v>
      </c>
      <c r="Q1135" s="18">
        <v>10.068645555555555</v>
      </c>
      <c r="R1135" s="18">
        <v>0.17666666666666667</v>
      </c>
    </row>
    <row r="1136" spans="1:19">
      <c r="A1136" s="6">
        <v>42890</v>
      </c>
      <c r="B1136" s="7">
        <v>0.49641203703703707</v>
      </c>
      <c r="C1136" s="28">
        <v>2</v>
      </c>
      <c r="D1136" s="17">
        <v>1015</v>
      </c>
      <c r="E1136" s="17">
        <v>29</v>
      </c>
      <c r="F1136" s="17">
        <v>104</v>
      </c>
      <c r="G1136" s="17">
        <f t="shared" si="17"/>
        <v>4.9382716049382713E-2</v>
      </c>
      <c r="H1136" s="17">
        <v>0.7</v>
      </c>
      <c r="I1136" s="17">
        <v>3.313E-2</v>
      </c>
      <c r="J1136" s="17">
        <v>2.0300000000000001E-3</v>
      </c>
      <c r="K1136" s="17">
        <v>4.8399999999999997E-3</v>
      </c>
      <c r="L1136" s="17">
        <v>2.1980400000000002</v>
      </c>
      <c r="M1136" s="17">
        <v>0.03</v>
      </c>
      <c r="N1136" s="17">
        <v>0.15050485714285716</v>
      </c>
      <c r="O1136" s="17">
        <v>9.2220000000000013</v>
      </c>
      <c r="P1136" s="17">
        <v>21.987428571428573</v>
      </c>
      <c r="Q1136" s="17">
        <v>9.9853817142857171</v>
      </c>
      <c r="R1136" s="17">
        <v>0.13628571428571429</v>
      </c>
    </row>
    <row r="1137" spans="1:19" ht="13.8">
      <c r="A1137" s="8">
        <v>42891</v>
      </c>
      <c r="B1137" s="9">
        <v>0.49642361111111111</v>
      </c>
      <c r="C1137" s="18">
        <v>2</v>
      </c>
      <c r="D1137" s="18">
        <v>842</v>
      </c>
      <c r="E1137" s="18">
        <v>30</v>
      </c>
      <c r="F1137" s="18">
        <v>103</v>
      </c>
      <c r="G1137" s="17">
        <f t="shared" si="17"/>
        <v>3.7037037037037035E-2</v>
      </c>
      <c r="H1137" s="18">
        <v>0.60750621972499408</v>
      </c>
      <c r="I1137" s="18">
        <v>3.0120407022294661E-2</v>
      </c>
      <c r="J1137" s="18">
        <v>2.5226503242472215E-3</v>
      </c>
      <c r="K1137" s="18">
        <v>3.709223282464032E-3</v>
      </c>
      <c r="L1137" s="18">
        <v>1.9110069748123362</v>
      </c>
      <c r="M1137" s="18">
        <v>0.03</v>
      </c>
      <c r="N1137" s="18">
        <v>0.15766570155323847</v>
      </c>
      <c r="O1137" s="18">
        <v>13.204849219054211</v>
      </c>
      <c r="P1137" s="18">
        <v>19.415982347596593</v>
      </c>
      <c r="Q1137" s="18">
        <v>10.003193354389305</v>
      </c>
      <c r="R1137" s="18">
        <v>0.15703542927212444</v>
      </c>
    </row>
    <row r="1138" spans="1:19" ht="13.8">
      <c r="A1138" s="8">
        <v>42892</v>
      </c>
      <c r="B1138" s="9">
        <v>0.4964351851851852</v>
      </c>
      <c r="C1138" s="18">
        <v>2</v>
      </c>
      <c r="D1138" s="18">
        <v>842</v>
      </c>
      <c r="E1138" s="18">
        <v>30</v>
      </c>
      <c r="F1138" s="18">
        <v>103</v>
      </c>
      <c r="G1138" s="17">
        <f t="shared" si="17"/>
        <v>3.7037037037037035E-2</v>
      </c>
      <c r="H1138" s="18">
        <v>0.55271410591553471</v>
      </c>
      <c r="I1138" s="18">
        <v>3.2305061497274627E-2</v>
      </c>
      <c r="J1138" s="18">
        <v>2.6978227650587068E-3</v>
      </c>
      <c r="K1138" s="18">
        <v>3.9667911624269069E-3</v>
      </c>
      <c r="L1138" s="18">
        <v>1.7364830700827985</v>
      </c>
      <c r="M1138" s="18">
        <v>0.03</v>
      </c>
      <c r="N1138" s="18">
        <v>0.18586479784366575</v>
      </c>
      <c r="O1138" s="18">
        <v>15.521725067385441</v>
      </c>
      <c r="P1138" s="18">
        <v>22.822641509433968</v>
      </c>
      <c r="Q1138" s="18">
        <v>9.9907277628032336</v>
      </c>
      <c r="R1138" s="18">
        <v>0.17260279587396479</v>
      </c>
      <c r="S1138" s="2"/>
    </row>
    <row r="1139" spans="1:19" ht="13.8">
      <c r="A1139" s="8">
        <v>42893</v>
      </c>
      <c r="B1139" s="9">
        <v>0.49644675925925924</v>
      </c>
      <c r="C1139" s="18">
        <v>2</v>
      </c>
      <c r="D1139" s="18">
        <v>852</v>
      </c>
      <c r="E1139" s="18">
        <v>30</v>
      </c>
      <c r="F1139" s="18">
        <v>106</v>
      </c>
      <c r="G1139" s="17">
        <f t="shared" si="17"/>
        <v>7.407407407407407E-2</v>
      </c>
      <c r="H1139" s="18">
        <v>0.63065505530723043</v>
      </c>
      <c r="I1139" s="18">
        <v>2.8260347678724831E-2</v>
      </c>
      <c r="J1139" s="18">
        <v>2.5401232236312039E-3</v>
      </c>
      <c r="K1139" s="18">
        <v>3.8594120297032247E-3</v>
      </c>
      <c r="L1139" s="18">
        <v>1.9840528373106983</v>
      </c>
      <c r="M1139" s="18">
        <v>0.03</v>
      </c>
      <c r="N1139" s="18">
        <v>0.14249930268863834</v>
      </c>
      <c r="O1139" s="18">
        <v>12.808256721595837</v>
      </c>
      <c r="P1139" s="18">
        <v>19.460607111882048</v>
      </c>
      <c r="Q1139" s="18">
        <v>10.004340676496096</v>
      </c>
      <c r="R1139" s="18">
        <v>0.15127128403581075</v>
      </c>
      <c r="S1139" s="2"/>
    </row>
    <row r="1140" spans="1:19" ht="13.8">
      <c r="A1140" s="8">
        <v>42894</v>
      </c>
      <c r="B1140" s="9">
        <v>0.49645833333333328</v>
      </c>
      <c r="C1140" s="18">
        <v>2</v>
      </c>
      <c r="D1140" s="18">
        <v>918</v>
      </c>
      <c r="E1140" s="18">
        <v>30</v>
      </c>
      <c r="F1140" s="18">
        <v>105</v>
      </c>
      <c r="G1140" s="17">
        <f t="shared" si="17"/>
        <v>6.1728395061728392E-2</v>
      </c>
      <c r="H1140" s="18">
        <v>0.84444471214170302</v>
      </c>
      <c r="I1140" s="18">
        <v>2.9319883745412709E-2</v>
      </c>
      <c r="J1140" s="18">
        <v>2.4617710252266595E-3</v>
      </c>
      <c r="K1140" s="18">
        <v>3.7403652786389559E-3</v>
      </c>
      <c r="L1140" s="18">
        <v>2.6617660666559262</v>
      </c>
      <c r="M1140" s="18">
        <v>0.03</v>
      </c>
      <c r="N1140" s="18">
        <v>0.11041247457627118</v>
      </c>
      <c r="O1140" s="18">
        <v>9.2705084745762711</v>
      </c>
      <c r="P1140" s="18">
        <v>14.085423728813559</v>
      </c>
      <c r="Q1140" s="18">
        <v>10.023647457627119</v>
      </c>
      <c r="R1140" s="18">
        <v>0.11297364839676004</v>
      </c>
      <c r="S1140" s="2"/>
    </row>
    <row r="1141" spans="1:19" ht="13.8">
      <c r="A1141" s="6">
        <v>42895</v>
      </c>
      <c r="B1141" s="7">
        <v>0.49646990740740743</v>
      </c>
      <c r="C1141" s="28">
        <v>2</v>
      </c>
      <c r="D1141" s="17">
        <v>871</v>
      </c>
      <c r="E1141" s="17">
        <v>30</v>
      </c>
      <c r="F1141" s="17">
        <v>104</v>
      </c>
      <c r="G1141" s="17">
        <f t="shared" si="17"/>
        <v>4.9382716049382713E-2</v>
      </c>
      <c r="H1141" s="17">
        <v>0.65933784353679148</v>
      </c>
      <c r="I1141" s="17">
        <v>3.6590665922323996E-2</v>
      </c>
      <c r="J1141" s="17">
        <v>2.901050239365841E-3</v>
      </c>
      <c r="K1141" s="17">
        <v>4.2656102544313956E-3</v>
      </c>
      <c r="L1141" s="17">
        <v>2.0731736369241562</v>
      </c>
      <c r="M1141" s="17">
        <v>0.03</v>
      </c>
      <c r="N1141" s="17">
        <v>0.17647753541466096</v>
      </c>
      <c r="O1141" s="17">
        <v>13.991825058451379</v>
      </c>
      <c r="P1141" s="17">
        <v>20.573126117452901</v>
      </c>
      <c r="Q1141" s="17">
        <v>9.998959152798788</v>
      </c>
      <c r="R1141" s="17">
        <v>0.1446906179209424</v>
      </c>
      <c r="S1141" s="2"/>
    </row>
    <row r="1142" spans="1:19">
      <c r="A1142" s="5">
        <v>42896</v>
      </c>
      <c r="B1142" s="4">
        <v>0.49648148148148147</v>
      </c>
      <c r="C1142" s="29">
        <v>2</v>
      </c>
      <c r="D1142" s="17">
        <v>890</v>
      </c>
      <c r="E1142" s="17">
        <v>30</v>
      </c>
      <c r="F1142" s="17">
        <v>104</v>
      </c>
      <c r="G1142" s="17">
        <f t="shared" si="17"/>
        <v>4.9382716049382713E-2</v>
      </c>
      <c r="H1142" s="30">
        <v>0.56067061369435545</v>
      </c>
      <c r="I1142" s="17">
        <v>3.5363096542176668E-2</v>
      </c>
      <c r="J1142" s="17">
        <v>3.2349169553274231E-3</v>
      </c>
      <c r="K1142" s="17">
        <v>4.9370098882177242E-3</v>
      </c>
      <c r="L1142" s="17">
        <v>1.7585159030413611</v>
      </c>
      <c r="M1142" s="17">
        <v>0.03</v>
      </c>
      <c r="N1142" s="17">
        <v>0.2005716801584066</v>
      </c>
      <c r="O1142" s="17">
        <v>18.347735134820336</v>
      </c>
      <c r="P1142" s="17">
        <v>28.001630656339174</v>
      </c>
      <c r="Q1142" s="17">
        <v>9.9739141575912882</v>
      </c>
      <c r="R1142" s="17">
        <v>0.17015338002359875</v>
      </c>
    </row>
    <row r="1143" spans="1:19">
      <c r="A1143" s="6">
        <v>42897</v>
      </c>
      <c r="B1143" s="7">
        <v>0.49649305555555556</v>
      </c>
      <c r="C1143" s="28">
        <v>2</v>
      </c>
      <c r="D1143" s="17">
        <v>890</v>
      </c>
      <c r="E1143" s="17">
        <v>30</v>
      </c>
      <c r="F1143" s="17">
        <v>104</v>
      </c>
      <c r="G1143" s="17">
        <f t="shared" si="17"/>
        <v>4.9382716049382713E-2</v>
      </c>
      <c r="H1143" s="17">
        <v>0.51992195714685419</v>
      </c>
      <c r="I1143" s="17">
        <v>2.9673594627405826E-2</v>
      </c>
      <c r="J1143" s="17">
        <v>3.1294560220207256E-3</v>
      </c>
      <c r="K1143" s="17">
        <v>4.6313302651469507E-3</v>
      </c>
      <c r="L1143" s="17">
        <v>1.6302282533317267</v>
      </c>
      <c r="M1143" s="17">
        <v>0.03</v>
      </c>
      <c r="N1143" s="17">
        <v>0.1814926829268293</v>
      </c>
      <c r="O1143" s="17">
        <v>19.14069989395546</v>
      </c>
      <c r="P1143" s="17">
        <v>28.326617179215265</v>
      </c>
      <c r="Q1143" s="17">
        <v>9.9709692470837741</v>
      </c>
      <c r="R1143" s="17">
        <v>0.18348907694439584</v>
      </c>
    </row>
    <row r="1144" spans="1:19" ht="13.8">
      <c r="A1144" s="6">
        <v>42898</v>
      </c>
      <c r="B1144" s="7">
        <v>0.4965046296296296</v>
      </c>
      <c r="C1144" s="28">
        <v>2</v>
      </c>
      <c r="D1144" s="17">
        <v>915</v>
      </c>
      <c r="E1144" s="17">
        <v>30</v>
      </c>
      <c r="F1144" s="17">
        <v>104</v>
      </c>
      <c r="G1144" s="17">
        <f t="shared" si="17"/>
        <v>4.9382716049382713E-2</v>
      </c>
      <c r="H1144" s="17">
        <v>0.5248016210489912</v>
      </c>
      <c r="I1144" s="17">
        <v>2.9814897969127736E-2</v>
      </c>
      <c r="J1144" s="17">
        <v>3.2067520658327631E-3</v>
      </c>
      <c r="K1144" s="17">
        <v>4.6061418182276343E-3</v>
      </c>
      <c r="L1144" s="17">
        <v>1.6454893295401769</v>
      </c>
      <c r="M1144" s="17">
        <v>0.03</v>
      </c>
      <c r="N1144" s="17">
        <v>0.18066136181575437</v>
      </c>
      <c r="O1144" s="17">
        <v>19.43109769547803</v>
      </c>
      <c r="P1144" s="17">
        <v>27.910605444941076</v>
      </c>
      <c r="Q1144" s="17">
        <v>9.9707315260927611</v>
      </c>
      <c r="R1144" s="17">
        <v>0.18178297507791852</v>
      </c>
      <c r="S1144" s="2"/>
    </row>
    <row r="1145" spans="1:19" s="2" customFormat="1" ht="13.8">
      <c r="A1145" s="3">
        <v>42899</v>
      </c>
      <c r="B1145" s="4">
        <v>0.4965162037037037</v>
      </c>
      <c r="C1145" s="29">
        <v>2</v>
      </c>
      <c r="D1145" s="17">
        <v>920</v>
      </c>
      <c r="E1145" s="17">
        <v>30</v>
      </c>
      <c r="F1145" s="17">
        <v>104</v>
      </c>
      <c r="G1145" s="17">
        <f t="shared" si="17"/>
        <v>4.9382716049382713E-2</v>
      </c>
      <c r="H1145" s="30">
        <v>0.53036993353789863</v>
      </c>
      <c r="I1145" s="17">
        <v>3.0294571211957916E-2</v>
      </c>
      <c r="J1145" s="17">
        <v>3.0842299146052726E-3</v>
      </c>
      <c r="K1145" s="17">
        <v>4.2601061540707072E-3</v>
      </c>
      <c r="L1145" s="17">
        <v>1.6640496283451702</v>
      </c>
      <c r="M1145" s="17">
        <v>0.03</v>
      </c>
      <c r="N1145" s="17">
        <v>0.18164064431669419</v>
      </c>
      <c r="O1145" s="17">
        <v>18.49247196767033</v>
      </c>
      <c r="P1145" s="17">
        <v>25.542808355626388</v>
      </c>
      <c r="Q1145" s="17">
        <v>9.9773337127895729</v>
      </c>
      <c r="R1145" s="17">
        <v>0.17987444982716577</v>
      </c>
      <c r="S1145" s="1"/>
    </row>
    <row r="1146" spans="1:19" s="2" customFormat="1" ht="13.8">
      <c r="A1146" s="6">
        <v>42900</v>
      </c>
      <c r="B1146" s="7">
        <v>0.49652777777777773</v>
      </c>
      <c r="C1146" s="28">
        <v>2</v>
      </c>
      <c r="D1146" s="17">
        <v>835</v>
      </c>
      <c r="E1146" s="17">
        <v>30</v>
      </c>
      <c r="F1146" s="17">
        <v>102</v>
      </c>
      <c r="G1146" s="17">
        <f t="shared" si="17"/>
        <v>2.4691358024691357E-2</v>
      </c>
      <c r="H1146" s="17">
        <v>0.48064491819348931</v>
      </c>
      <c r="I1146" s="17">
        <v>2.8547977217874908E-2</v>
      </c>
      <c r="J1146" s="17">
        <v>2.6727914983871448E-3</v>
      </c>
      <c r="K1146" s="17">
        <v>3.8071739366561086E-3</v>
      </c>
      <c r="L1146" s="17">
        <v>1.5084955506158844</v>
      </c>
      <c r="M1146" s="17">
        <v>6.0000000000000001E-3</v>
      </c>
      <c r="N1146" s="17">
        <v>0.18887657835653349</v>
      </c>
      <c r="O1146" s="17">
        <v>17.683484508307142</v>
      </c>
      <c r="P1146" s="17">
        <v>25.188684328693316</v>
      </c>
      <c r="Q1146" s="17">
        <v>9.9803735967669525</v>
      </c>
      <c r="R1146" s="17">
        <v>6.3030563734196784E-2</v>
      </c>
      <c r="S1146" s="1"/>
    </row>
    <row r="1147" spans="1:19">
      <c r="A1147" s="6">
        <v>42901</v>
      </c>
      <c r="B1147" s="7">
        <v>0.49653935185185188</v>
      </c>
      <c r="C1147" s="28">
        <v>2</v>
      </c>
      <c r="D1147" s="17">
        <v>832</v>
      </c>
      <c r="E1147" s="17">
        <v>30</v>
      </c>
      <c r="F1147" s="17">
        <v>103</v>
      </c>
      <c r="G1147" s="17">
        <f t="shared" si="17"/>
        <v>3.7037037037037035E-2</v>
      </c>
      <c r="H1147" s="17">
        <v>0.47662092558824876</v>
      </c>
      <c r="I1147" s="17">
        <v>2.7686299169117381E-2</v>
      </c>
      <c r="J1147" s="17">
        <v>2.6889008792141101E-3</v>
      </c>
      <c r="K1147" s="17">
        <v>3.5565404071000581E-3</v>
      </c>
      <c r="L1147" s="17">
        <v>1.4960919426790136</v>
      </c>
      <c r="M1147" s="17">
        <v>0.03</v>
      </c>
      <c r="N1147" s="17">
        <v>0.18472212744148972</v>
      </c>
      <c r="O1147" s="17">
        <v>17.940263082967942</v>
      </c>
      <c r="P1147" s="17">
        <v>23.72912704287911</v>
      </c>
      <c r="Q1147" s="17">
        <v>9.9818789362792568</v>
      </c>
      <c r="R1147" s="17">
        <v>0.20015906746489714</v>
      </c>
    </row>
    <row r="1148" spans="1:19" s="2" customFormat="1" ht="13.8">
      <c r="A1148" s="6">
        <v>42902</v>
      </c>
      <c r="B1148" s="7">
        <v>0.49655092592592592</v>
      </c>
      <c r="C1148" s="28">
        <v>2</v>
      </c>
      <c r="D1148" s="17">
        <v>835</v>
      </c>
      <c r="E1148" s="17">
        <v>30</v>
      </c>
      <c r="F1148" s="17">
        <v>102</v>
      </c>
      <c r="G1148" s="17">
        <f t="shared" si="17"/>
        <v>2.4691358024691357E-2</v>
      </c>
      <c r="H1148" s="17">
        <v>0.41477606469236805</v>
      </c>
      <c r="I1148" s="17">
        <v>2.5365782864225424E-2</v>
      </c>
      <c r="J1148" s="17">
        <v>2.7945687798397426E-3</v>
      </c>
      <c r="K1148" s="17">
        <v>3.5842954047275053E-3</v>
      </c>
      <c r="L1148" s="17">
        <v>1.2997994324836011</v>
      </c>
      <c r="M1148" s="17">
        <v>4.0000000000000001E-3</v>
      </c>
      <c r="N1148" s="17">
        <v>0.19447407016618301</v>
      </c>
      <c r="O1148" s="17">
        <v>21.425365338960695</v>
      </c>
      <c r="P1148" s="17">
        <v>27.480031653917163</v>
      </c>
      <c r="Q1148" s="17">
        <v>9.9652862041677643</v>
      </c>
      <c r="R1148" s="17">
        <v>4.207872563161124E-2</v>
      </c>
      <c r="S1148" s="1"/>
    </row>
    <row r="1149" spans="1:19" s="2" customFormat="1" ht="13.8">
      <c r="A1149" s="6">
        <v>42903</v>
      </c>
      <c r="B1149" s="7">
        <v>0.49656250000000002</v>
      </c>
      <c r="C1149" s="28">
        <v>2</v>
      </c>
      <c r="D1149" s="17">
        <v>835</v>
      </c>
      <c r="E1149" s="17">
        <v>30</v>
      </c>
      <c r="F1149" s="17">
        <v>102</v>
      </c>
      <c r="G1149" s="17">
        <f t="shared" si="17"/>
        <v>2.4691358024691357E-2</v>
      </c>
      <c r="H1149" s="17">
        <v>0.37185031899546678</v>
      </c>
      <c r="I1149" s="17">
        <v>2.4153779044605025E-2</v>
      </c>
      <c r="J1149" s="17">
        <v>2.736791828505971E-3</v>
      </c>
      <c r="K1149" s="17">
        <v>3.6198845406110952E-3</v>
      </c>
      <c r="L1149" s="17">
        <v>1.1639321061349523</v>
      </c>
      <c r="M1149" s="17">
        <v>6.0000000000000001E-3</v>
      </c>
      <c r="N1149" s="17">
        <v>0.20655896590149317</v>
      </c>
      <c r="O1149" s="17">
        <v>23.40457321149988</v>
      </c>
      <c r="P1149" s="17">
        <v>30.956630265210599</v>
      </c>
      <c r="Q1149" s="17">
        <v>9.9537472698907958</v>
      </c>
      <c r="R1149" s="17">
        <v>6.2835505085265128E-2</v>
      </c>
      <c r="S1149" s="1"/>
    </row>
    <row r="1150" spans="1:19" s="2" customFormat="1" ht="13.8">
      <c r="A1150" s="8">
        <v>42904</v>
      </c>
      <c r="B1150" s="9">
        <v>0.49657407407407406</v>
      </c>
      <c r="C1150" s="18">
        <v>2</v>
      </c>
      <c r="D1150" s="18">
        <v>840</v>
      </c>
      <c r="E1150" s="18">
        <v>30</v>
      </c>
      <c r="F1150" s="18">
        <v>102</v>
      </c>
      <c r="G1150" s="17">
        <f t="shared" si="17"/>
        <v>2.4691358024691357E-2</v>
      </c>
      <c r="H1150" s="18">
        <v>0.32236830195342514</v>
      </c>
      <c r="I1150" s="18">
        <v>2.3400516697594066E-2</v>
      </c>
      <c r="J1150" s="18">
        <v>2.8111673630076338E-3</v>
      </c>
      <c r="K1150" s="18">
        <v>3.7182591574664919E-3</v>
      </c>
      <c r="L1150" s="18">
        <v>1.0067901718678505</v>
      </c>
      <c r="M1150" s="18">
        <v>4.0000000000000001E-3</v>
      </c>
      <c r="N1150" s="18">
        <v>0.2308342434644837</v>
      </c>
      <c r="O1150" s="18">
        <v>27.730742012146813</v>
      </c>
      <c r="P1150" s="18">
        <v>36.678743068391853</v>
      </c>
      <c r="Q1150" s="18">
        <v>9.9314750462107213</v>
      </c>
      <c r="R1150" s="18">
        <v>4.2670040865265657E-2</v>
      </c>
      <c r="S1150" s="1"/>
    </row>
    <row r="1151" spans="1:19" s="2" customFormat="1" ht="13.8">
      <c r="A1151" s="6">
        <v>42905</v>
      </c>
      <c r="B1151" s="7">
        <v>0.49658564814814815</v>
      </c>
      <c r="C1151" s="28">
        <v>2</v>
      </c>
      <c r="D1151" s="17">
        <v>870</v>
      </c>
      <c r="E1151" s="17">
        <v>31</v>
      </c>
      <c r="F1151" s="17">
        <v>102</v>
      </c>
      <c r="G1151" s="17">
        <f t="shared" si="17"/>
        <v>2.4691358024691357E-2</v>
      </c>
      <c r="H1151" s="17">
        <v>0.30032712211514506</v>
      </c>
      <c r="I1151" s="17">
        <v>1.9834118189838441E-2</v>
      </c>
      <c r="J1151" s="17">
        <v>2.8731178681142958E-3</v>
      </c>
      <c r="K1151" s="17">
        <v>3.5078764668837335E-3</v>
      </c>
      <c r="L1151" s="17">
        <v>0.93710414186751168</v>
      </c>
      <c r="M1151" s="17">
        <v>4.0000000000000001E-3</v>
      </c>
      <c r="N1151" s="17">
        <v>0.21001265353418308</v>
      </c>
      <c r="O1151" s="17">
        <v>30.421877172653531</v>
      </c>
      <c r="P1151" s="17">
        <v>37.14298957126303</v>
      </c>
      <c r="Q1151" s="17">
        <v>9.9224843568945538</v>
      </c>
      <c r="R1151" s="17">
        <v>4.2670040865265657E-2</v>
      </c>
      <c r="S1151" s="1"/>
    </row>
    <row r="1152" spans="1:19" ht="13.8">
      <c r="A1152" s="6">
        <v>42906</v>
      </c>
      <c r="B1152" s="7">
        <v>0.49659722222222219</v>
      </c>
      <c r="C1152" s="28">
        <v>2</v>
      </c>
      <c r="D1152" s="17">
        <v>870</v>
      </c>
      <c r="E1152" s="17">
        <v>31</v>
      </c>
      <c r="F1152" s="17">
        <v>102</v>
      </c>
      <c r="G1152" s="17">
        <f t="shared" si="17"/>
        <v>2.4691358024691357E-2</v>
      </c>
      <c r="H1152" s="17">
        <v>0.2930899527511136</v>
      </c>
      <c r="I1152" s="17">
        <v>1.6684731400645084E-2</v>
      </c>
      <c r="J1152" s="17">
        <v>2.8038825607337118E-3</v>
      </c>
      <c r="K1152" s="17">
        <v>3.4233449869423226E-3</v>
      </c>
      <c r="L1152" s="17">
        <v>0.91452216079744908</v>
      </c>
      <c r="M1152" s="17">
        <v>4.0000000000000001E-3</v>
      </c>
      <c r="N1152" s="17">
        <v>0.18102785631517962</v>
      </c>
      <c r="O1152" s="17">
        <v>30.421877172653524</v>
      </c>
      <c r="P1152" s="17">
        <v>37.14298957126303</v>
      </c>
      <c r="Q1152" s="17">
        <v>9.922484356894552</v>
      </c>
      <c r="R1152" s="17">
        <v>4.2669837570634951E-2</v>
      </c>
      <c r="S1152" s="2"/>
    </row>
    <row r="1153" spans="1:19" ht="13.8">
      <c r="A1153" s="8">
        <v>42907</v>
      </c>
      <c r="B1153" s="9">
        <v>0.49660879629629634</v>
      </c>
      <c r="C1153" s="18">
        <v>2</v>
      </c>
      <c r="D1153" s="18">
        <v>841</v>
      </c>
      <c r="E1153" s="18">
        <v>31</v>
      </c>
      <c r="F1153" s="18">
        <v>105</v>
      </c>
      <c r="G1153" s="17">
        <f t="shared" si="17"/>
        <v>6.1728395061728392E-2</v>
      </c>
      <c r="H1153" s="18">
        <v>0.39040889479652491</v>
      </c>
      <c r="I1153" s="18">
        <v>1.5334846531855911E-2</v>
      </c>
      <c r="J1153" s="18">
        <v>2.6212110345135071E-3</v>
      </c>
      <c r="K1153" s="18">
        <v>3.2003157979525383E-3</v>
      </c>
      <c r="L1153" s="18">
        <v>1.2237398027408992</v>
      </c>
      <c r="M1153" s="18">
        <v>0.02</v>
      </c>
      <c r="N1153" s="18">
        <v>0.12490702087286527</v>
      </c>
      <c r="O1153" s="18">
        <v>21.350566549200323</v>
      </c>
      <c r="P1153" s="18">
        <v>26.06755218216319</v>
      </c>
      <c r="Q1153" s="18">
        <v>9.9677354296557343</v>
      </c>
      <c r="R1153" s="18">
        <v>0.16290612444459632</v>
      </c>
    </row>
    <row r="1154" spans="1:19">
      <c r="A1154" s="6">
        <v>42908</v>
      </c>
      <c r="B1154" s="7">
        <v>0.49662037037037038</v>
      </c>
      <c r="C1154" s="28">
        <v>2</v>
      </c>
      <c r="D1154" s="17">
        <v>841</v>
      </c>
      <c r="E1154" s="17">
        <v>31</v>
      </c>
      <c r="F1154" s="17">
        <v>104</v>
      </c>
      <c r="G1154" s="17">
        <f t="shared" si="17"/>
        <v>4.9382716049382713E-2</v>
      </c>
      <c r="H1154" s="17">
        <v>0.5764065342244683</v>
      </c>
      <c r="I1154" s="17">
        <v>1.7536136811117171E-2</v>
      </c>
      <c r="J1154" s="17">
        <v>2.4477452424724834E-3</v>
      </c>
      <c r="K1154" s="17">
        <v>2.8979647691006142E-3</v>
      </c>
      <c r="L1154" s="17">
        <v>1.8139879471346465</v>
      </c>
      <c r="M1154" s="17">
        <v>0.02</v>
      </c>
      <c r="N1154" s="17">
        <v>9.6745806558876102E-2</v>
      </c>
      <c r="O1154" s="17">
        <v>13.504062512988902</v>
      </c>
      <c r="P1154" s="17">
        <v>15.987896421297641</v>
      </c>
      <c r="Q1154" s="17">
        <v>10.007661831331312</v>
      </c>
      <c r="R1154" s="17">
        <v>0.11033879080772607</v>
      </c>
    </row>
    <row r="1155" spans="1:19" s="2" customFormat="1" ht="13.8">
      <c r="A1155" s="5">
        <v>42909</v>
      </c>
      <c r="B1155" s="4">
        <v>0.49663194444444447</v>
      </c>
      <c r="C1155" s="29">
        <v>2</v>
      </c>
      <c r="D1155" s="17">
        <v>782</v>
      </c>
      <c r="E1155" s="17">
        <v>31</v>
      </c>
      <c r="F1155" s="17">
        <v>104</v>
      </c>
      <c r="G1155" s="17">
        <f t="shared" si="17"/>
        <v>4.9382716049382713E-2</v>
      </c>
      <c r="H1155" s="30">
        <v>0.52761661687288053</v>
      </c>
      <c r="I1155" s="17">
        <v>2.461278904930593E-2</v>
      </c>
      <c r="J1155" s="17">
        <v>2.578101990179753E-3</v>
      </c>
      <c r="K1155" s="17">
        <v>3.0522983393248661E-3</v>
      </c>
      <c r="L1155" s="17">
        <v>1.6587787998830967</v>
      </c>
      <c r="M1155" s="17">
        <v>0.02</v>
      </c>
      <c r="N1155" s="17">
        <v>0.14834382897316944</v>
      </c>
      <c r="O1155" s="17">
        <v>15.538487732555357</v>
      </c>
      <c r="P1155" s="17">
        <v>18.396518245731503</v>
      </c>
      <c r="Q1155" s="17">
        <v>9.9976316418767031</v>
      </c>
      <c r="R1155" s="17">
        <v>0.12054207158400253</v>
      </c>
    </row>
    <row r="1156" spans="1:19" ht="13.8">
      <c r="A1156" s="8">
        <v>42910</v>
      </c>
      <c r="B1156" s="9">
        <v>0.49664351851851851</v>
      </c>
      <c r="C1156" s="18">
        <v>2</v>
      </c>
      <c r="D1156" s="18">
        <v>934</v>
      </c>
      <c r="E1156" s="18">
        <v>31</v>
      </c>
      <c r="F1156" s="18">
        <v>105</v>
      </c>
      <c r="G1156" s="17">
        <f t="shared" si="17"/>
        <v>6.1728395061728392E-2</v>
      </c>
      <c r="H1156" s="18">
        <v>0.5795453326176534</v>
      </c>
      <c r="I1156" s="18">
        <v>3.0432666187982647E-2</v>
      </c>
      <c r="J1156" s="18">
        <v>3.2260535873858791E-3</v>
      </c>
      <c r="K1156" s="18">
        <v>3.5011434281707211E-3</v>
      </c>
      <c r="L1156" s="18">
        <v>1.8205945826487751</v>
      </c>
      <c r="M1156" s="18">
        <v>0.03</v>
      </c>
      <c r="N1156" s="18">
        <v>0.16698586466165416</v>
      </c>
      <c r="O1156" s="18">
        <v>17.701549525988888</v>
      </c>
      <c r="P1156" s="18">
        <v>19.210983981693364</v>
      </c>
      <c r="Q1156" s="18">
        <v>9.9897116704805509</v>
      </c>
      <c r="R1156" s="18">
        <v>0.16461179933777287</v>
      </c>
    </row>
    <row r="1157" spans="1:19">
      <c r="A1157" s="5">
        <v>42911</v>
      </c>
      <c r="B1157" s="4">
        <v>0.49665509259259261</v>
      </c>
      <c r="C1157" s="29">
        <v>2</v>
      </c>
      <c r="D1157" s="17">
        <v>964</v>
      </c>
      <c r="E1157" s="17">
        <v>31</v>
      </c>
      <c r="F1157" s="17">
        <v>104</v>
      </c>
      <c r="G1157" s="17">
        <f t="shared" ref="G1157:G1220" si="18">(F1157-$F$2257)/($F$2256-$F$2257)</f>
        <v>4.9382716049382713E-2</v>
      </c>
      <c r="H1157" s="30">
        <v>0.55677696533983523</v>
      </c>
      <c r="I1157" s="17">
        <v>3.0656164095067232E-2</v>
      </c>
      <c r="J1157" s="17">
        <v>3.2779064765956147E-3</v>
      </c>
      <c r="K1157" s="17">
        <v>3.5574178815766357E-3</v>
      </c>
      <c r="L1157" s="17">
        <v>1.7482167875176609</v>
      </c>
      <c r="M1157" s="17">
        <v>0.03</v>
      </c>
      <c r="N1157" s="17">
        <v>0.17509093926472288</v>
      </c>
      <c r="O1157" s="17">
        <v>18.721576581767895</v>
      </c>
      <c r="P1157" s="17">
        <v>20.317990088740348</v>
      </c>
      <c r="Q1157" s="17">
        <v>9.9848408436095433</v>
      </c>
      <c r="R1157" s="17">
        <v>0.17134329532072418</v>
      </c>
    </row>
    <row r="1158" spans="1:19">
      <c r="A1158" s="6">
        <v>42912</v>
      </c>
      <c r="B1158" s="7">
        <v>0.49666666666666665</v>
      </c>
      <c r="C1158" s="28">
        <v>2</v>
      </c>
      <c r="D1158" s="17">
        <v>964</v>
      </c>
      <c r="E1158" s="17">
        <v>31</v>
      </c>
      <c r="F1158" s="17">
        <v>104</v>
      </c>
      <c r="G1158" s="17">
        <f t="shared" si="18"/>
        <v>4.9382716049382713E-2</v>
      </c>
      <c r="H1158" s="17">
        <v>0.54507649231684285</v>
      </c>
      <c r="I1158" s="17">
        <v>3.111850916034406E-2</v>
      </c>
      <c r="J1158" s="17">
        <v>3.1394580691130897E-3</v>
      </c>
      <c r="K1158" s="17">
        <v>3.5136376645597076E-3</v>
      </c>
      <c r="L1158" s="17">
        <v>1.711643490878372</v>
      </c>
      <c r="M1158" s="17">
        <v>0.03</v>
      </c>
      <c r="N1158" s="17">
        <v>0.18154673798034998</v>
      </c>
      <c r="O1158" s="17">
        <v>18.315735131678391</v>
      </c>
      <c r="P1158" s="17">
        <v>20.498715190977268</v>
      </c>
      <c r="Q1158" s="17">
        <v>9.9858026858903557</v>
      </c>
      <c r="R1158" s="17">
        <v>0.17502130681604547</v>
      </c>
    </row>
    <row r="1159" spans="1:19" ht="13.8">
      <c r="A1159" s="8">
        <v>42913</v>
      </c>
      <c r="B1159" s="9">
        <v>0.4966782407407408</v>
      </c>
      <c r="C1159" s="18">
        <v>2</v>
      </c>
      <c r="D1159" s="18">
        <v>940</v>
      </c>
      <c r="E1159" s="18">
        <v>31</v>
      </c>
      <c r="F1159" s="18">
        <v>105</v>
      </c>
      <c r="G1159" s="17">
        <f t="shared" si="18"/>
        <v>6.1728395061728392E-2</v>
      </c>
      <c r="H1159" s="18">
        <v>0.69544337815425605</v>
      </c>
      <c r="I1159" s="18">
        <v>2.8793696806546084E-2</v>
      </c>
      <c r="J1159" s="18">
        <v>2.7134675039325509E-3</v>
      </c>
      <c r="K1159" s="18">
        <v>3.1348386767112734E-3</v>
      </c>
      <c r="L1159" s="18">
        <v>2.1899087327311615</v>
      </c>
      <c r="M1159" s="18">
        <v>0.03</v>
      </c>
      <c r="N1159" s="18">
        <v>0.13166270428490123</v>
      </c>
      <c r="O1159" s="18">
        <v>12.407662411578178</v>
      </c>
      <c r="P1159" s="18">
        <v>14.334433693796242</v>
      </c>
      <c r="Q1159" s="18">
        <v>10.013625823237662</v>
      </c>
      <c r="R1159" s="18">
        <v>0.13717867334246062</v>
      </c>
    </row>
    <row r="1160" spans="1:19" s="2" customFormat="1" ht="13.8">
      <c r="A1160" s="6">
        <v>42914</v>
      </c>
      <c r="B1160" s="7">
        <v>0.49668981481481483</v>
      </c>
      <c r="C1160" s="28">
        <v>2</v>
      </c>
      <c r="D1160" s="17">
        <v>812</v>
      </c>
      <c r="E1160" s="17">
        <v>31</v>
      </c>
      <c r="F1160" s="17">
        <v>104</v>
      </c>
      <c r="G1160" s="17">
        <f t="shared" si="18"/>
        <v>4.9382716049382713E-2</v>
      </c>
      <c r="H1160" s="17">
        <v>0.62574758287356913</v>
      </c>
      <c r="I1160" s="17">
        <v>2.87459210346439E-2</v>
      </c>
      <c r="J1160" s="17">
        <v>2.432136638475425E-3</v>
      </c>
      <c r="K1160" s="17">
        <v>2.5543820659156748E-3</v>
      </c>
      <c r="L1160" s="17">
        <v>1.9708882197157944</v>
      </c>
      <c r="M1160" s="17">
        <v>0.02</v>
      </c>
      <c r="N1160" s="17">
        <v>0.1460845097800996</v>
      </c>
      <c r="O1160" s="17">
        <v>12.359927104847527</v>
      </c>
      <c r="P1160" s="17">
        <v>12.981168752277972</v>
      </c>
      <c r="Q1160" s="17">
        <v>10.015898918721904</v>
      </c>
      <c r="R1160" s="17">
        <v>0.10163842696432794</v>
      </c>
      <c r="S1160" s="1"/>
    </row>
    <row r="1161" spans="1:19">
      <c r="A1161" s="3">
        <v>42915</v>
      </c>
      <c r="B1161" s="4">
        <v>0.49670138888888887</v>
      </c>
      <c r="C1161" s="29">
        <v>2</v>
      </c>
      <c r="D1161" s="17">
        <v>849</v>
      </c>
      <c r="E1161" s="17">
        <v>31</v>
      </c>
      <c r="F1161" s="17">
        <v>103</v>
      </c>
      <c r="G1161" s="17">
        <f t="shared" si="18"/>
        <v>3.7037037037037035E-2</v>
      </c>
      <c r="H1161" s="30">
        <v>0.59221156953179555</v>
      </c>
      <c r="I1161" s="17">
        <v>3.2355206962594731E-2</v>
      </c>
      <c r="J1161" s="17">
        <v>2.7335207809062478E-3</v>
      </c>
      <c r="K1161" s="17">
        <v>2.8709145485887075E-3</v>
      </c>
      <c r="L1161" s="17">
        <v>1.863223542034071</v>
      </c>
      <c r="M1161" s="17">
        <v>0.03</v>
      </c>
      <c r="N1161" s="17">
        <v>0.17373783869571491</v>
      </c>
      <c r="O1161" s="17">
        <v>14.678193622853847</v>
      </c>
      <c r="P1161" s="17">
        <v>15.415957293319869</v>
      </c>
      <c r="Q1161" s="17">
        <v>10.004956283364594</v>
      </c>
      <c r="R1161" s="17">
        <v>0.16109107776368428</v>
      </c>
    </row>
    <row r="1162" spans="1:19" s="2" customFormat="1" ht="13.8">
      <c r="A1162" s="6">
        <v>42916</v>
      </c>
      <c r="B1162" s="7">
        <v>0.49671296296296297</v>
      </c>
      <c r="C1162" s="28">
        <v>2</v>
      </c>
      <c r="D1162" s="17">
        <v>894</v>
      </c>
      <c r="E1162" s="17">
        <v>31</v>
      </c>
      <c r="F1162" s="17">
        <v>104</v>
      </c>
      <c r="G1162" s="17">
        <f t="shared" si="18"/>
        <v>4.9382716049382713E-2</v>
      </c>
      <c r="H1162" s="17">
        <v>0.58791623388378023</v>
      </c>
      <c r="I1162" s="17">
        <v>3.2228673983757783E-2</v>
      </c>
      <c r="J1162" s="17">
        <v>2.9322791905227715E-3</v>
      </c>
      <c r="K1162" s="17">
        <v>3.0796630658153643E-3</v>
      </c>
      <c r="L1162" s="17">
        <v>1.8486777432223085</v>
      </c>
      <c r="M1162" s="17">
        <v>0.03</v>
      </c>
      <c r="N1162" s="17">
        <v>0.17432276464168789</v>
      </c>
      <c r="O1162" s="17">
        <v>15.8605040794055</v>
      </c>
      <c r="P1162" s="17">
        <v>16.657693706802476</v>
      </c>
      <c r="Q1162" s="17">
        <v>9.9993755651405714</v>
      </c>
      <c r="R1162" s="17">
        <v>0.16226801456014694</v>
      </c>
      <c r="S1162" s="1"/>
    </row>
    <row r="1163" spans="1:19">
      <c r="A1163" s="6">
        <v>42917</v>
      </c>
      <c r="B1163" s="7">
        <v>0.49672453703703701</v>
      </c>
      <c r="C1163" s="28">
        <v>2</v>
      </c>
      <c r="D1163" s="17">
        <v>894</v>
      </c>
      <c r="E1163" s="17">
        <v>31</v>
      </c>
      <c r="F1163" s="17">
        <v>104</v>
      </c>
      <c r="G1163" s="17">
        <f t="shared" si="18"/>
        <v>4.9382716049382713E-2</v>
      </c>
      <c r="H1163" s="17">
        <v>0.57516389368956078</v>
      </c>
      <c r="I1163" s="17">
        <v>3.0323499538188341E-2</v>
      </c>
      <c r="J1163" s="17">
        <v>2.839167302409571E-3</v>
      </c>
      <c r="K1163" s="17">
        <v>2.9818711353138782E-3</v>
      </c>
      <c r="L1163" s="17">
        <v>1.8087178343632462</v>
      </c>
      <c r="M1163" s="17">
        <v>0.03</v>
      </c>
      <c r="N1163" s="17">
        <v>0.16765434963740164</v>
      </c>
      <c r="O1163" s="17">
        <v>15.69735534639716</v>
      </c>
      <c r="P1163" s="17">
        <v>16.486344699891994</v>
      </c>
      <c r="Q1163" s="17">
        <v>10.000145656534485</v>
      </c>
      <c r="R1163" s="17">
        <v>0.16586576634362107</v>
      </c>
    </row>
    <row r="1164" spans="1:19">
      <c r="A1164" s="5">
        <v>42918</v>
      </c>
      <c r="B1164" s="4">
        <v>0.4967361111111111</v>
      </c>
      <c r="C1164" s="29">
        <v>2</v>
      </c>
      <c r="D1164" s="17">
        <v>889</v>
      </c>
      <c r="E1164" s="17">
        <v>31</v>
      </c>
      <c r="F1164" s="17">
        <v>103</v>
      </c>
      <c r="G1164" s="17">
        <f t="shared" si="18"/>
        <v>3.7037037037037035E-2</v>
      </c>
      <c r="H1164" s="30">
        <v>0.55681493353628109</v>
      </c>
      <c r="I1164" s="17">
        <v>3.0683199214819195E-2</v>
      </c>
      <c r="J1164" s="17">
        <v>2.7916664086652097E-3</v>
      </c>
      <c r="K1164" s="17">
        <v>2.9319827247796656E-3</v>
      </c>
      <c r="L1164" s="17">
        <v>1.7508125413684288</v>
      </c>
      <c r="M1164" s="17">
        <v>0.03</v>
      </c>
      <c r="N1164" s="17">
        <v>0.17523339915373767</v>
      </c>
      <c r="O1164" s="17">
        <v>15.94335684062059</v>
      </c>
      <c r="P1164" s="17">
        <v>16.744710860366713</v>
      </c>
      <c r="Q1164" s="17">
        <v>9.9989844851904106</v>
      </c>
      <c r="R1164" s="17">
        <v>0.17133161173340533</v>
      </c>
    </row>
    <row r="1165" spans="1:19" ht="13.8">
      <c r="A1165" s="8">
        <v>42919</v>
      </c>
      <c r="B1165" s="9">
        <v>0.49674768518518514</v>
      </c>
      <c r="C1165" s="18">
        <v>2</v>
      </c>
      <c r="D1165" s="18">
        <v>840</v>
      </c>
      <c r="E1165" s="18">
        <v>31</v>
      </c>
      <c r="F1165" s="18">
        <v>104</v>
      </c>
      <c r="G1165" s="17">
        <f t="shared" si="18"/>
        <v>4.9382716049382713E-2</v>
      </c>
      <c r="H1165" s="18">
        <v>0.48718934525240476</v>
      </c>
      <c r="I1165" s="18">
        <v>2.8655936247165833E-2</v>
      </c>
      <c r="J1165" s="18">
        <v>2.6961012858181858E-3</v>
      </c>
      <c r="K1165" s="18">
        <v>2.8316142536725132E-3</v>
      </c>
      <c r="L1165" s="18">
        <v>1.5306897622709701</v>
      </c>
      <c r="M1165" s="18">
        <v>0.03</v>
      </c>
      <c r="N1165" s="18">
        <v>0.18704406850025945</v>
      </c>
      <c r="O1165" s="18">
        <v>17.598090295796574</v>
      </c>
      <c r="P1165" s="18">
        <v>18.482615464452515</v>
      </c>
      <c r="Q1165" s="18">
        <v>9.9911738453554761</v>
      </c>
      <c r="R1165" s="18">
        <v>0.19581709027436722</v>
      </c>
    </row>
    <row r="1166" spans="1:19">
      <c r="A1166" s="3">
        <v>42920</v>
      </c>
      <c r="B1166" s="4">
        <v>0.49675925925925929</v>
      </c>
      <c r="C1166" s="29">
        <v>2</v>
      </c>
      <c r="D1166" s="17">
        <v>848</v>
      </c>
      <c r="E1166" s="17">
        <v>31</v>
      </c>
      <c r="F1166" s="17">
        <v>104</v>
      </c>
      <c r="G1166" s="17">
        <f t="shared" si="18"/>
        <v>4.9382716049382713E-2</v>
      </c>
      <c r="H1166" s="30">
        <v>0.530073533365921</v>
      </c>
      <c r="I1166" s="17">
        <v>2.6264934887913916E-2</v>
      </c>
      <c r="J1166" s="17">
        <v>2.5010530748807084E-3</v>
      </c>
      <c r="K1166" s="17">
        <v>2.4428890498834821E-3</v>
      </c>
      <c r="L1166" s="17">
        <v>1.6677564767537869</v>
      </c>
      <c r="M1166" s="17">
        <v>0.02</v>
      </c>
      <c r="N1166" s="17">
        <v>0.15756774803149606</v>
      </c>
      <c r="O1166" s="17">
        <v>15.004236728473456</v>
      </c>
      <c r="P1166" s="17">
        <v>14.655300990601978</v>
      </c>
      <c r="Q1166" s="17">
        <v>10.005150723901448</v>
      </c>
      <c r="R1166" s="17">
        <v>0.11998335324562522</v>
      </c>
    </row>
    <row r="1167" spans="1:19" ht="13.8">
      <c r="A1167" s="8">
        <v>42921</v>
      </c>
      <c r="B1167" s="9">
        <v>0.49677083333333333</v>
      </c>
      <c r="C1167" s="18">
        <v>2</v>
      </c>
      <c r="D1167" s="18">
        <v>949</v>
      </c>
      <c r="E1167" s="18">
        <v>32</v>
      </c>
      <c r="F1167" s="18">
        <v>103</v>
      </c>
      <c r="G1167" s="17">
        <f t="shared" si="18"/>
        <v>3.7037037037037035E-2</v>
      </c>
      <c r="H1167" s="18">
        <v>0.55020557707306628</v>
      </c>
      <c r="I1167" s="18">
        <v>3.0914602818850171E-2</v>
      </c>
      <c r="J1167" s="18">
        <v>2.8565172721378637E-3</v>
      </c>
      <c r="K1167" s="18">
        <v>3.1000962643356667E-3</v>
      </c>
      <c r="L1167" s="18">
        <v>1.7294108446043965</v>
      </c>
      <c r="M1167" s="18">
        <v>0.03</v>
      </c>
      <c r="N1167" s="18">
        <v>0.17867582783678032</v>
      </c>
      <c r="O1167" s="18">
        <v>16.509692565679146</v>
      </c>
      <c r="P1167" s="18">
        <v>17.917495807713806</v>
      </c>
      <c r="Q1167" s="18">
        <v>9.9954030184460567</v>
      </c>
      <c r="R1167" s="18">
        <v>0.17338973644633024</v>
      </c>
    </row>
    <row r="1168" spans="1:19">
      <c r="A1168" s="5">
        <v>42922</v>
      </c>
      <c r="B1168" s="4">
        <v>0.49678240740740742</v>
      </c>
      <c r="C1168" s="29">
        <v>2</v>
      </c>
      <c r="D1168" s="17">
        <v>949</v>
      </c>
      <c r="E1168" s="17">
        <v>32</v>
      </c>
      <c r="F1168" s="17">
        <v>103</v>
      </c>
      <c r="G1168" s="17">
        <f t="shared" si="18"/>
        <v>3.7037037037037035E-2</v>
      </c>
      <c r="H1168" s="30">
        <v>0.57064003084628956</v>
      </c>
      <c r="I1168" s="17">
        <v>3.0426441410552445E-2</v>
      </c>
      <c r="J1168" s="17">
        <v>2.820704952900658E-3</v>
      </c>
      <c r="K1168" s="17">
        <v>3.0612301814425748E-3</v>
      </c>
      <c r="L1168" s="17">
        <v>1.7943182049226976</v>
      </c>
      <c r="M1168" s="17">
        <v>0.03</v>
      </c>
      <c r="N1168" s="17">
        <v>0.16955712613092067</v>
      </c>
      <c r="O1168" s="17">
        <v>15.718914316125593</v>
      </c>
      <c r="P1168" s="17">
        <v>17.059286854709949</v>
      </c>
      <c r="Q1168" s="17">
        <v>9.999179137839274</v>
      </c>
      <c r="R1168" s="17">
        <v>0.16718070034188928</v>
      </c>
    </row>
    <row r="1169" spans="1:19">
      <c r="A1169" s="6">
        <v>42923</v>
      </c>
      <c r="B1169" s="7">
        <v>0.49679398148148146</v>
      </c>
      <c r="C1169" s="28">
        <v>2</v>
      </c>
      <c r="D1169" s="17">
        <v>852</v>
      </c>
      <c r="E1169" s="17">
        <v>32</v>
      </c>
      <c r="F1169" s="17">
        <v>103</v>
      </c>
      <c r="G1169" s="17">
        <f t="shared" si="18"/>
        <v>3.7037037037037035E-2</v>
      </c>
      <c r="H1169" s="17">
        <v>0.57304549336180544</v>
      </c>
      <c r="I1169" s="17">
        <v>2.6124605996003577E-2</v>
      </c>
      <c r="J1169" s="17">
        <v>2.4259100010685726E-3</v>
      </c>
      <c r="K1169" s="17">
        <v>2.6327705437953503E-3</v>
      </c>
      <c r="L1169" s="17">
        <v>1.8038239325774998</v>
      </c>
      <c r="M1169" s="17">
        <v>0.02</v>
      </c>
      <c r="N1169" s="17">
        <v>0.14497321422060164</v>
      </c>
      <c r="O1169" s="17">
        <v>13.462096627164994</v>
      </c>
      <c r="P1169" s="17">
        <v>14.610027347310847</v>
      </c>
      <c r="Q1169" s="17">
        <v>10.009955879671832</v>
      </c>
      <c r="R1169" s="17">
        <v>0.11098595266300207</v>
      </c>
    </row>
    <row r="1170" spans="1:19">
      <c r="A1170" s="6">
        <v>42924</v>
      </c>
      <c r="B1170" s="7">
        <v>0.49680555555555556</v>
      </c>
      <c r="C1170" s="28">
        <v>2</v>
      </c>
      <c r="D1170" s="17">
        <v>813</v>
      </c>
      <c r="E1170" s="17">
        <v>32</v>
      </c>
      <c r="F1170" s="17">
        <v>103</v>
      </c>
      <c r="G1170" s="17">
        <f t="shared" si="18"/>
        <v>3.7037037037037035E-2</v>
      </c>
      <c r="H1170" s="17">
        <v>0.59351950314935464</v>
      </c>
      <c r="I1170" s="17">
        <v>2.6248462528834032E-2</v>
      </c>
      <c r="J1170" s="17">
        <v>2.3220763038126393E-3</v>
      </c>
      <c r="K1170" s="17">
        <v>2.5200828103392986E-3</v>
      </c>
      <c r="L1170" s="17">
        <v>1.8691814216116622</v>
      </c>
      <c r="M1170" s="17">
        <v>0.02</v>
      </c>
      <c r="N1170" s="17">
        <v>0.14063583487784329</v>
      </c>
      <c r="O1170" s="17">
        <v>12.441381634372366</v>
      </c>
      <c r="P1170" s="17">
        <v>13.502274641954507</v>
      </c>
      <c r="Q1170" s="17">
        <v>10.014829991575398</v>
      </c>
      <c r="R1170" s="17">
        <v>0.10715738853150299</v>
      </c>
    </row>
    <row r="1171" spans="1:19" s="2" customFormat="1" ht="13.8">
      <c r="A1171" s="6">
        <v>42925</v>
      </c>
      <c r="B1171" s="7">
        <v>0.49681712962962959</v>
      </c>
      <c r="C1171" s="28">
        <v>2</v>
      </c>
      <c r="D1171" s="17">
        <v>828</v>
      </c>
      <c r="E1171" s="17">
        <v>32</v>
      </c>
      <c r="F1171" s="17">
        <v>104</v>
      </c>
      <c r="G1171" s="17">
        <f t="shared" si="18"/>
        <v>4.9382716049382713E-2</v>
      </c>
      <c r="H1171" s="17">
        <v>0.58400160595770456</v>
      </c>
      <c r="I1171" s="17">
        <v>2.8299110090116018E-2</v>
      </c>
      <c r="J1171" s="17">
        <v>2.4722912106358978E-3</v>
      </c>
      <c r="K1171" s="17">
        <v>2.6831067402250052E-3</v>
      </c>
      <c r="L1171" s="17">
        <v>1.8383114180170177</v>
      </c>
      <c r="M1171" s="17">
        <v>0.02</v>
      </c>
      <c r="N1171" s="17">
        <v>0.1540940455788514</v>
      </c>
      <c r="O1171" s="17">
        <v>13.462096627164994</v>
      </c>
      <c r="P1171" s="17">
        <v>14.610027347310846</v>
      </c>
      <c r="Q1171" s="17">
        <v>10.009955879671832</v>
      </c>
      <c r="R1171" s="17">
        <v>0.10890381011145052</v>
      </c>
    </row>
    <row r="1172" spans="1:19" s="2" customFormat="1" ht="13.8">
      <c r="A1172" s="8">
        <v>42926</v>
      </c>
      <c r="B1172" s="9">
        <v>0.49682870370370374</v>
      </c>
      <c r="C1172" s="18">
        <v>2</v>
      </c>
      <c r="D1172" s="18">
        <v>870</v>
      </c>
      <c r="E1172" s="18">
        <v>32</v>
      </c>
      <c r="F1172" s="18">
        <v>104</v>
      </c>
      <c r="G1172" s="17">
        <f t="shared" si="18"/>
        <v>4.9382716049382713E-2</v>
      </c>
      <c r="H1172" s="18">
        <v>0.57823505505471584</v>
      </c>
      <c r="I1172" s="18">
        <v>3.0854782989009226E-2</v>
      </c>
      <c r="J1172" s="18">
        <v>2.7897595960353597E-3</v>
      </c>
      <c r="K1172" s="18">
        <v>2.9299800708548411E-3</v>
      </c>
      <c r="L1172" s="18">
        <v>1.8186804868377551</v>
      </c>
      <c r="M1172" s="18">
        <v>0.03</v>
      </c>
      <c r="N1172" s="18">
        <v>0.1696856824008445</v>
      </c>
      <c r="O1172" s="18">
        <v>15.34226511838335</v>
      </c>
      <c r="P1172" s="18">
        <v>16.113406725984014</v>
      </c>
      <c r="Q1172" s="18">
        <v>10.001821746342936</v>
      </c>
      <c r="R1172" s="18">
        <v>0.16498480880058838</v>
      </c>
      <c r="S1172" s="1"/>
    </row>
    <row r="1173" spans="1:19" ht="13.8">
      <c r="A1173" s="8">
        <v>42927</v>
      </c>
      <c r="B1173" s="9">
        <v>0.49684027777777778</v>
      </c>
      <c r="C1173" s="18">
        <v>2</v>
      </c>
      <c r="D1173" s="18">
        <v>870</v>
      </c>
      <c r="E1173" s="18">
        <v>32</v>
      </c>
      <c r="F1173" s="18">
        <v>105</v>
      </c>
      <c r="G1173" s="17">
        <f t="shared" si="18"/>
        <v>6.1728395061728392E-2</v>
      </c>
      <c r="H1173" s="18">
        <v>0.5670451758562054</v>
      </c>
      <c r="I1173" s="18">
        <v>2.9230779487798751E-2</v>
      </c>
      <c r="J1173" s="18">
        <v>2.8668248449900983E-3</v>
      </c>
      <c r="K1173" s="18">
        <v>2.9168276039143446E-3</v>
      </c>
      <c r="L1173" s="18">
        <v>1.783015045307069</v>
      </c>
      <c r="M1173" s="18">
        <v>0.03</v>
      </c>
      <c r="N1173" s="18">
        <v>0.16392676056338026</v>
      </c>
      <c r="O1173" s="18">
        <v>16.077207593386401</v>
      </c>
      <c r="P1173" s="18">
        <v>16.357624004898955</v>
      </c>
      <c r="Q1173" s="18">
        <v>9.999181873851807</v>
      </c>
      <c r="R1173" s="18">
        <v>0.16824056364812826</v>
      </c>
    </row>
    <row r="1174" spans="1:19" s="2" customFormat="1" ht="13.8">
      <c r="A1174" s="8">
        <v>42928</v>
      </c>
      <c r="B1174" s="9">
        <v>0.49685185185185188</v>
      </c>
      <c r="C1174" s="18">
        <v>2</v>
      </c>
      <c r="D1174" s="18">
        <v>875</v>
      </c>
      <c r="E1174" s="18">
        <v>32</v>
      </c>
      <c r="F1174" s="18">
        <v>109</v>
      </c>
      <c r="G1174" s="17">
        <f t="shared" si="18"/>
        <v>0.1111111111111111</v>
      </c>
      <c r="H1174" s="18">
        <v>0.73097382152149715</v>
      </c>
      <c r="I1174" s="18">
        <v>2.8004979366116334E-2</v>
      </c>
      <c r="J1174" s="18">
        <v>2.7867507517895566E-3</v>
      </c>
      <c r="K1174" s="18">
        <v>2.749436964415348E-3</v>
      </c>
      <c r="L1174" s="18">
        <v>2.3028498460524549</v>
      </c>
      <c r="M1174" s="18">
        <v>0.02</v>
      </c>
      <c r="N1174" s="18">
        <v>0.12183176984215832</v>
      </c>
      <c r="O1174" s="18">
        <v>12.12337176760327</v>
      </c>
      <c r="P1174" s="18">
        <v>11.961043322512033</v>
      </c>
      <c r="Q1174" s="18">
        <v>10.018228142841151</v>
      </c>
      <c r="R1174" s="18">
        <v>8.7007219858597357E-2</v>
      </c>
      <c r="S1174" s="1"/>
    </row>
    <row r="1175" spans="1:19" s="2" customFormat="1" ht="13.8">
      <c r="A1175" s="8">
        <v>42929</v>
      </c>
      <c r="B1175" s="9">
        <v>0.49686342592592592</v>
      </c>
      <c r="C1175" s="18">
        <v>2</v>
      </c>
      <c r="D1175" s="18">
        <v>871</v>
      </c>
      <c r="E1175" s="18">
        <v>32</v>
      </c>
      <c r="F1175" s="18">
        <v>105</v>
      </c>
      <c r="G1175" s="17">
        <f t="shared" si="18"/>
        <v>6.1728395061728392E-2</v>
      </c>
      <c r="H1175" s="18">
        <v>0.64785442225944601</v>
      </c>
      <c r="I1175" s="18">
        <v>3.3067036749604921E-2</v>
      </c>
      <c r="J1175" s="18">
        <v>2.9353847449289576E-3</v>
      </c>
      <c r="K1175" s="18">
        <v>2.8960807913323049E-3</v>
      </c>
      <c r="L1175" s="18">
        <v>2.0388408770979431</v>
      </c>
      <c r="M1175" s="18">
        <v>0.03</v>
      </c>
      <c r="N1175" s="18">
        <v>0.1623098851390305</v>
      </c>
      <c r="O1175" s="18">
        <v>14.408365781187632</v>
      </c>
      <c r="P1175" s="18">
        <v>14.215441926471236</v>
      </c>
      <c r="Q1175" s="18">
        <v>10.007671116235754</v>
      </c>
      <c r="R1175" s="18">
        <v>0.14725530415812335</v>
      </c>
      <c r="S1175" s="1"/>
    </row>
    <row r="1176" spans="1:19" ht="13.8">
      <c r="A1176" s="8">
        <v>42930</v>
      </c>
      <c r="B1176" s="9">
        <v>0.49687500000000001</v>
      </c>
      <c r="C1176" s="18">
        <v>2</v>
      </c>
      <c r="D1176" s="18">
        <v>965</v>
      </c>
      <c r="E1176" s="18">
        <v>31</v>
      </c>
      <c r="F1176" s="18">
        <v>105</v>
      </c>
      <c r="G1176" s="17">
        <f t="shared" si="18"/>
        <v>6.1728395061728392E-2</v>
      </c>
      <c r="H1176" s="18">
        <v>0.62325701196159344</v>
      </c>
      <c r="I1176" s="18">
        <v>3.7449530179384648E-2</v>
      </c>
      <c r="J1176" s="18">
        <v>3.6232686865369833E-3</v>
      </c>
      <c r="K1176" s="18">
        <v>3.8165757710444288E-3</v>
      </c>
      <c r="L1176" s="18">
        <v>1.9573581454356428</v>
      </c>
      <c r="M1176" s="18">
        <v>0.03</v>
      </c>
      <c r="N1176" s="18">
        <v>0.19107607886452749</v>
      </c>
      <c r="O1176" s="18">
        <v>18.48674656210305</v>
      </c>
      <c r="P1176" s="18">
        <v>19.473043574308278</v>
      </c>
      <c r="Q1176" s="18">
        <v>9.9868894902523877</v>
      </c>
      <c r="R1176" s="18">
        <v>0.15306686995745949</v>
      </c>
    </row>
    <row r="1177" spans="1:19" ht="13.8">
      <c r="A1177" s="8">
        <v>42931</v>
      </c>
      <c r="B1177" s="9">
        <v>0.49688657407407405</v>
      </c>
      <c r="C1177" s="18">
        <v>2</v>
      </c>
      <c r="D1177" s="18">
        <v>797</v>
      </c>
      <c r="E1177" s="18">
        <v>31</v>
      </c>
      <c r="F1177" s="18">
        <v>105</v>
      </c>
      <c r="G1177" s="17">
        <f t="shared" si="18"/>
        <v>6.1728395061728392E-2</v>
      </c>
      <c r="H1177" s="18">
        <v>0.60317546423452095</v>
      </c>
      <c r="I1177" s="18">
        <v>2.393307115756662E-2</v>
      </c>
      <c r="J1177" s="18">
        <v>2.5960936364714643E-3</v>
      </c>
      <c r="K1177" s="18">
        <v>2.7345993161190527E-3</v>
      </c>
      <c r="L1177" s="18">
        <v>1.8985932394769425</v>
      </c>
      <c r="M1177" s="18">
        <v>0.02</v>
      </c>
      <c r="N1177" s="18">
        <v>0.12617749028907879</v>
      </c>
      <c r="O1177" s="18">
        <v>13.686859385860897</v>
      </c>
      <c r="P1177" s="18">
        <v>14.417074866091506</v>
      </c>
      <c r="Q1177" s="18">
        <v>10.009569121314961</v>
      </c>
      <c r="R1177" s="18">
        <v>0.10544195473984276</v>
      </c>
    </row>
    <row r="1178" spans="1:19">
      <c r="A1178" s="6">
        <v>42932</v>
      </c>
      <c r="B1178" s="7">
        <v>0.4968981481481482</v>
      </c>
      <c r="C1178" s="28">
        <v>2</v>
      </c>
      <c r="D1178" s="17">
        <v>797</v>
      </c>
      <c r="E1178" s="17">
        <v>31</v>
      </c>
      <c r="F1178" s="17">
        <v>103</v>
      </c>
      <c r="G1178" s="17">
        <f t="shared" si="18"/>
        <v>3.7037037037037035E-2</v>
      </c>
      <c r="H1178" s="17">
        <v>0.60369777287497872</v>
      </c>
      <c r="I1178" s="17">
        <v>2.7284034459463903E-2</v>
      </c>
      <c r="J1178" s="17">
        <v>2.7132596710382701E-3</v>
      </c>
      <c r="K1178" s="17">
        <v>2.7763587331554387E-3</v>
      </c>
      <c r="L1178" s="17">
        <v>1.8998226188306506</v>
      </c>
      <c r="M1178" s="17">
        <v>0.02</v>
      </c>
      <c r="N1178" s="17">
        <v>0.14371964496059725</v>
      </c>
      <c r="O1178" s="17">
        <v>14.292194110327666</v>
      </c>
      <c r="P1178" s="17">
        <v>14.624570717544584</v>
      </c>
      <c r="Q1178" s="17">
        <v>10.00738481957694</v>
      </c>
      <c r="R1178" s="17">
        <v>0.10535072822468584</v>
      </c>
    </row>
    <row r="1179" spans="1:19" ht="13.8">
      <c r="A1179" s="8">
        <v>42933</v>
      </c>
      <c r="B1179" s="9">
        <v>0.49690972222222224</v>
      </c>
      <c r="C1179" s="18">
        <v>2</v>
      </c>
      <c r="D1179" s="18">
        <v>824</v>
      </c>
      <c r="E1179" s="18">
        <v>31</v>
      </c>
      <c r="F1179" s="18">
        <v>104</v>
      </c>
      <c r="G1179" s="17">
        <f t="shared" si="18"/>
        <v>4.9382716049382713E-2</v>
      </c>
      <c r="H1179" s="18">
        <v>0.56053809768360729</v>
      </c>
      <c r="I1179" s="18">
        <v>3.1568014932576542E-2</v>
      </c>
      <c r="J1179" s="18">
        <v>3.1854042836600279E-3</v>
      </c>
      <c r="K1179" s="18">
        <v>3.1689422460183742E-3</v>
      </c>
      <c r="L1179" s="18">
        <v>1.7610264767159254</v>
      </c>
      <c r="M1179" s="18">
        <v>0.03</v>
      </c>
      <c r="N1179" s="18">
        <v>0.17908914291541322</v>
      </c>
      <c r="O1179" s="18">
        <v>18.0711813593025</v>
      </c>
      <c r="P1179" s="18">
        <v>17.977790241166574</v>
      </c>
      <c r="Q1179" s="18">
        <v>9.9905148625911391</v>
      </c>
      <c r="R1179" s="18">
        <v>0.17019360574104636</v>
      </c>
    </row>
    <row r="1180" spans="1:19" ht="13.8">
      <c r="A1180" s="8">
        <v>42934</v>
      </c>
      <c r="B1180" s="9">
        <v>0.49692129629629633</v>
      </c>
      <c r="C1180" s="18">
        <v>2</v>
      </c>
      <c r="D1180" s="18">
        <v>865</v>
      </c>
      <c r="E1180" s="18">
        <v>31</v>
      </c>
      <c r="F1180" s="18">
        <v>105</v>
      </c>
      <c r="G1180" s="17">
        <f t="shared" si="18"/>
        <v>6.1728395061728392E-2</v>
      </c>
      <c r="H1180" s="18">
        <v>0.55893818362872461</v>
      </c>
      <c r="I1180" s="18">
        <v>2.9452952580547344E-2</v>
      </c>
      <c r="J1180" s="18">
        <v>3.2765483718783539E-3</v>
      </c>
      <c r="K1180" s="18">
        <v>3.2596153053570179E-3</v>
      </c>
      <c r="L1180" s="18">
        <v>1.7555356715994226</v>
      </c>
      <c r="M1180" s="18">
        <v>0.03</v>
      </c>
      <c r="N1180" s="18">
        <v>0.16756842160626942</v>
      </c>
      <c r="O1180" s="18">
        <v>18.641460053647506</v>
      </c>
      <c r="P1180" s="18">
        <v>18.545121758796611</v>
      </c>
      <c r="Q1180" s="18">
        <v>9.9878727186661767</v>
      </c>
      <c r="R1180" s="18">
        <v>0.17068077077977833</v>
      </c>
    </row>
    <row r="1181" spans="1:19" s="2" customFormat="1" ht="13.8">
      <c r="A1181" s="8">
        <v>42935</v>
      </c>
      <c r="B1181" s="9">
        <v>0.49693287037037037</v>
      </c>
      <c r="C1181" s="18">
        <v>2</v>
      </c>
      <c r="D1181" s="18">
        <v>865</v>
      </c>
      <c r="E1181" s="18">
        <v>31</v>
      </c>
      <c r="F1181" s="18">
        <v>106</v>
      </c>
      <c r="G1181" s="17">
        <f t="shared" si="18"/>
        <v>7.407407407407407E-2</v>
      </c>
      <c r="H1181" s="18">
        <v>0.66528683383464571</v>
      </c>
      <c r="I1181" s="18">
        <v>2.7517189232752978E-2</v>
      </c>
      <c r="J1181" s="18">
        <v>3.0065364859049697E-3</v>
      </c>
      <c r="K1181" s="18">
        <v>2.9909988296470623E-3</v>
      </c>
      <c r="L1181" s="18">
        <v>2.0936991807529441</v>
      </c>
      <c r="M1181" s="18">
        <v>0.02</v>
      </c>
      <c r="N1181" s="18">
        <v>0.13152922515509063</v>
      </c>
      <c r="O1181" s="18">
        <v>14.37092324534728</v>
      </c>
      <c r="P1181" s="18">
        <v>14.296654908162022</v>
      </c>
      <c r="Q1181" s="18">
        <v>10.007658435713418</v>
      </c>
      <c r="R1181" s="18">
        <v>9.5597863606312589E-2</v>
      </c>
      <c r="S1181" s="1"/>
    </row>
    <row r="1182" spans="1:19" ht="13.8">
      <c r="A1182" s="8">
        <v>42936</v>
      </c>
      <c r="B1182" s="9">
        <v>0.49694444444444441</v>
      </c>
      <c r="C1182" s="18">
        <v>2</v>
      </c>
      <c r="D1182" s="18">
        <v>938</v>
      </c>
      <c r="E1182" s="18">
        <v>31</v>
      </c>
      <c r="F1182" s="18">
        <v>106</v>
      </c>
      <c r="G1182" s="17">
        <f t="shared" si="18"/>
        <v>7.407407407407407E-2</v>
      </c>
      <c r="H1182" s="18">
        <v>0.68588302403452728</v>
      </c>
      <c r="I1182" s="18">
        <v>3.5400912741099841E-2</v>
      </c>
      <c r="J1182" s="18">
        <v>3.376750771666577E-3</v>
      </c>
      <c r="K1182" s="18">
        <v>3.4552798593797535E-3</v>
      </c>
      <c r="L1182" s="18">
        <v>2.157081855069932</v>
      </c>
      <c r="M1182" s="18">
        <v>0.03</v>
      </c>
      <c r="N1182" s="18">
        <v>0.16413134393457518</v>
      </c>
      <c r="O1182" s="18">
        <v>15.655829168559743</v>
      </c>
      <c r="P1182" s="18">
        <v>16.019918218991364</v>
      </c>
      <c r="Q1182" s="18">
        <v>10.001006088141754</v>
      </c>
      <c r="R1182" s="18">
        <v>0.13909077299921271</v>
      </c>
    </row>
    <row r="1183" spans="1:19">
      <c r="A1183" s="3">
        <v>42937</v>
      </c>
      <c r="B1183" s="4">
        <v>0.49695601851851851</v>
      </c>
      <c r="C1183" s="29">
        <v>2</v>
      </c>
      <c r="D1183" s="17">
        <v>938</v>
      </c>
      <c r="E1183" s="17">
        <v>31</v>
      </c>
      <c r="F1183" s="17">
        <v>106</v>
      </c>
      <c r="G1183" s="17">
        <f t="shared" si="18"/>
        <v>7.407407407407407E-2</v>
      </c>
      <c r="H1183" s="30">
        <v>0.6432171383955273</v>
      </c>
      <c r="I1183" s="17">
        <v>3.6240431585933229E-2</v>
      </c>
      <c r="J1183" s="17">
        <v>3.5183750185027421E-3</v>
      </c>
      <c r="K1183" s="17">
        <v>3.6001976933516425E-3</v>
      </c>
      <c r="L1183" s="17">
        <v>2.0212538478388509</v>
      </c>
      <c r="M1183" s="17">
        <v>0.03</v>
      </c>
      <c r="N1183" s="17">
        <v>0.17916900151438664</v>
      </c>
      <c r="O1183" s="17">
        <v>17.394487632508831</v>
      </c>
      <c r="P1183" s="17">
        <v>17.799010600706705</v>
      </c>
      <c r="Q1183" s="17">
        <v>9.9928730943967654</v>
      </c>
      <c r="R1183" s="17">
        <v>0.14831694354097977</v>
      </c>
    </row>
    <row r="1184" spans="1:19">
      <c r="A1184" s="6">
        <v>42938</v>
      </c>
      <c r="B1184" s="7">
        <v>0.49696759259259254</v>
      </c>
      <c r="C1184" s="28">
        <v>2</v>
      </c>
      <c r="D1184" s="17">
        <v>1008</v>
      </c>
      <c r="E1184" s="17">
        <v>31</v>
      </c>
      <c r="F1184" s="17">
        <v>104</v>
      </c>
      <c r="G1184" s="17">
        <f t="shared" si="18"/>
        <v>4.9382716049382713E-2</v>
      </c>
      <c r="H1184" s="17">
        <v>0.66926386408007843</v>
      </c>
      <c r="I1184" s="17">
        <v>3.5633703898205131E-2</v>
      </c>
      <c r="J1184" s="17">
        <v>3.5707253723149817E-3</v>
      </c>
      <c r="K1184" s="17">
        <v>3.6537654972525397E-3</v>
      </c>
      <c r="L1184" s="17">
        <v>2.1035249934182478</v>
      </c>
      <c r="M1184" s="17">
        <v>0.03</v>
      </c>
      <c r="N1184" s="17">
        <v>0.16931315805022157</v>
      </c>
      <c r="O1184" s="17">
        <v>16.966262924667646</v>
      </c>
      <c r="P1184" s="17">
        <v>17.360827178729686</v>
      </c>
      <c r="Q1184" s="17">
        <v>9.9948762186115196</v>
      </c>
      <c r="R1184" s="17">
        <v>0.14254467500815979</v>
      </c>
    </row>
    <row r="1185" spans="1:19" ht="13.8">
      <c r="A1185" s="8">
        <v>42939</v>
      </c>
      <c r="B1185" s="9">
        <v>0.49697916666666669</v>
      </c>
      <c r="C1185" s="18">
        <v>2</v>
      </c>
      <c r="D1185" s="18">
        <v>936</v>
      </c>
      <c r="E1185" s="18">
        <v>31</v>
      </c>
      <c r="F1185" s="18">
        <v>105</v>
      </c>
      <c r="G1185" s="17">
        <f t="shared" si="18"/>
        <v>6.1728395061728392E-2</v>
      </c>
      <c r="H1185" s="18">
        <v>0.62370159494218091</v>
      </c>
      <c r="I1185" s="18">
        <v>3.4781927301744994E-2</v>
      </c>
      <c r="J1185" s="18">
        <v>3.2418193111788335E-3</v>
      </c>
      <c r="K1185" s="18">
        <v>3.1043413376541499E-3</v>
      </c>
      <c r="L1185" s="18">
        <v>1.9610567707295212</v>
      </c>
      <c r="M1185" s="18">
        <v>0.03</v>
      </c>
      <c r="N1185" s="18">
        <v>0.17733885838435712</v>
      </c>
      <c r="O1185" s="18">
        <v>16.52871420106656</v>
      </c>
      <c r="P1185" s="18">
        <v>15.827770096780569</v>
      </c>
      <c r="Q1185" s="18">
        <v>9.9986284811376649</v>
      </c>
      <c r="R1185" s="18">
        <v>0.15295776181050791</v>
      </c>
    </row>
    <row r="1186" spans="1:19" ht="13.8">
      <c r="A1186" s="8">
        <v>42940</v>
      </c>
      <c r="B1186" s="9">
        <v>0.49699074074074073</v>
      </c>
      <c r="C1186" s="18">
        <v>2</v>
      </c>
      <c r="D1186" s="18">
        <v>804</v>
      </c>
      <c r="E1186" s="18">
        <v>31</v>
      </c>
      <c r="F1186" s="18">
        <v>105</v>
      </c>
      <c r="G1186" s="17">
        <f t="shared" si="18"/>
        <v>6.1728395061728392E-2</v>
      </c>
      <c r="H1186" s="18">
        <v>0.6533774873462519</v>
      </c>
      <c r="I1186" s="18">
        <v>2.6692480420213327E-2</v>
      </c>
      <c r="J1186" s="18">
        <v>2.5099309476686316E-3</v>
      </c>
      <c r="K1186" s="18">
        <v>2.4034906475623014E-3</v>
      </c>
      <c r="L1186" s="18">
        <v>2.0584180617337138</v>
      </c>
      <c r="M1186" s="18">
        <v>0.02</v>
      </c>
      <c r="N1186" s="18">
        <v>0.12991278300853951</v>
      </c>
      <c r="O1186" s="18">
        <v>12.215879132910002</v>
      </c>
      <c r="P1186" s="18">
        <v>11.69783227501642</v>
      </c>
      <c r="Q1186" s="18">
        <v>10.018357784103349</v>
      </c>
      <c r="R1186" s="18">
        <v>9.7340360253789587E-2</v>
      </c>
      <c r="S1186" s="2"/>
    </row>
    <row r="1187" spans="1:19" ht="13.8">
      <c r="A1187" s="8">
        <v>42941</v>
      </c>
      <c r="B1187" s="9">
        <v>0.49700231481481483</v>
      </c>
      <c r="C1187" s="18">
        <v>2</v>
      </c>
      <c r="D1187" s="18">
        <v>804</v>
      </c>
      <c r="E1187" s="18">
        <v>31</v>
      </c>
      <c r="F1187" s="18">
        <v>105</v>
      </c>
      <c r="G1187" s="17">
        <f t="shared" si="18"/>
        <v>6.1728395061728392E-2</v>
      </c>
      <c r="H1187" s="18">
        <v>0.60994490804953305</v>
      </c>
      <c r="I1187" s="18">
        <v>3.1567381625014254E-2</v>
      </c>
      <c r="J1187" s="18">
        <v>2.7792070297344837E-3</v>
      </c>
      <c r="K1187" s="18">
        <v>2.6613473608948545E-3</v>
      </c>
      <c r="L1187" s="18">
        <v>1.9195918321654457</v>
      </c>
      <c r="M1187" s="18">
        <v>0.02</v>
      </c>
      <c r="N1187" s="18">
        <v>0.16457924681845729</v>
      </c>
      <c r="O1187" s="18">
        <v>14.48963379793957</v>
      </c>
      <c r="P1187" s="18">
        <v>13.875162323608345</v>
      </c>
      <c r="Q1187" s="18">
        <v>10.007956367414076</v>
      </c>
      <c r="R1187" s="18">
        <v>0.10427171234756026</v>
      </c>
    </row>
    <row r="1188" spans="1:19" s="2" customFormat="1" ht="13.8">
      <c r="A1188" s="6">
        <v>42942</v>
      </c>
      <c r="B1188" s="7">
        <v>0.49701388888888887</v>
      </c>
      <c r="C1188" s="28">
        <v>2</v>
      </c>
      <c r="D1188" s="17">
        <v>868</v>
      </c>
      <c r="E1188" s="17">
        <v>31</v>
      </c>
      <c r="F1188" s="17">
        <v>104</v>
      </c>
      <c r="G1188" s="17">
        <f t="shared" si="18"/>
        <v>4.9382716049382713E-2</v>
      </c>
      <c r="H1188" s="17">
        <v>0.53842051182173645</v>
      </c>
      <c r="I1188" s="17">
        <v>3.1902110823904463E-2</v>
      </c>
      <c r="J1188" s="17">
        <v>3.056244616467758E-3</v>
      </c>
      <c r="K1188" s="17">
        <v>3.0153223841119531E-3</v>
      </c>
      <c r="L1188" s="17">
        <v>1.6915958574868053</v>
      </c>
      <c r="M1188" s="17">
        <v>0.03</v>
      </c>
      <c r="N1188" s="17">
        <v>0.18841910772820716</v>
      </c>
      <c r="O1188" s="17">
        <v>18.050682815711987</v>
      </c>
      <c r="P1188" s="17">
        <v>17.808989388299356</v>
      </c>
      <c r="Q1188" s="17">
        <v>9.9908430468359359</v>
      </c>
      <c r="R1188" s="17">
        <v>0.1771849287041754</v>
      </c>
      <c r="S1188" s="1"/>
    </row>
    <row r="1189" spans="1:19" ht="13.8">
      <c r="A1189" s="8">
        <v>42943</v>
      </c>
      <c r="B1189" s="9">
        <v>0.49702546296296296</v>
      </c>
      <c r="C1189" s="18">
        <v>2</v>
      </c>
      <c r="D1189" s="18">
        <v>923</v>
      </c>
      <c r="E1189" s="18">
        <v>31</v>
      </c>
      <c r="F1189" s="18">
        <v>104</v>
      </c>
      <c r="G1189" s="17">
        <f t="shared" si="18"/>
        <v>4.9382716049382713E-2</v>
      </c>
      <c r="H1189" s="18">
        <v>0.54281858531379212</v>
      </c>
      <c r="I1189" s="18">
        <v>3.0016516057089802E-2</v>
      </c>
      <c r="J1189" s="18">
        <v>3.1602193415202874E-3</v>
      </c>
      <c r="K1189" s="18">
        <v>3.1179049176380566E-3</v>
      </c>
      <c r="L1189" s="18">
        <v>1.7050485749597826</v>
      </c>
      <c r="M1189" s="18">
        <v>0.03</v>
      </c>
      <c r="N1189" s="18">
        <v>0.17584608125819137</v>
      </c>
      <c r="O1189" s="18">
        <v>18.51354721066728</v>
      </c>
      <c r="P1189" s="18">
        <v>18.265656162744317</v>
      </c>
      <c r="Q1189" s="18">
        <v>9.9887045415693212</v>
      </c>
      <c r="R1189" s="18">
        <v>0.1757493250619841</v>
      </c>
    </row>
    <row r="1190" spans="1:19" s="2" customFormat="1" ht="13.8">
      <c r="A1190" s="6">
        <v>42944</v>
      </c>
      <c r="B1190" s="7">
        <v>0.497037037037037</v>
      </c>
      <c r="C1190" s="28">
        <v>2</v>
      </c>
      <c r="D1190" s="17">
        <v>929</v>
      </c>
      <c r="E1190" s="17">
        <v>31</v>
      </c>
      <c r="F1190" s="17">
        <v>103</v>
      </c>
      <c r="G1190" s="17">
        <f t="shared" si="18"/>
        <v>3.7037037037037035E-2</v>
      </c>
      <c r="H1190" s="17">
        <v>0.5164330259987383</v>
      </c>
      <c r="I1190" s="17">
        <v>2.9719777605212893E-2</v>
      </c>
      <c r="J1190" s="17">
        <v>3.1130408519817743E-3</v>
      </c>
      <c r="K1190" s="17">
        <v>3.0713581344429066E-3</v>
      </c>
      <c r="L1190" s="17">
        <v>1.6216770949858546</v>
      </c>
      <c r="M1190" s="17">
        <v>0.03</v>
      </c>
      <c r="N1190" s="17">
        <v>0.18300319310873797</v>
      </c>
      <c r="O1190" s="17">
        <v>19.168932680394121</v>
      </c>
      <c r="P1190" s="17">
        <v>18.912266210395895</v>
      </c>
      <c r="Q1190" s="17">
        <v>9.9856765590890326</v>
      </c>
      <c r="R1190" s="17">
        <v>0.18472869703773179</v>
      </c>
      <c r="S1190" s="1"/>
    </row>
    <row r="1191" spans="1:19">
      <c r="A1191" s="3">
        <v>42945</v>
      </c>
      <c r="B1191" s="4">
        <v>0.49704861111111115</v>
      </c>
      <c r="C1191" s="29">
        <v>2</v>
      </c>
      <c r="D1191" s="17">
        <v>929</v>
      </c>
      <c r="E1191" s="17">
        <v>31</v>
      </c>
      <c r="F1191" s="17">
        <v>102</v>
      </c>
      <c r="G1191" s="17">
        <f t="shared" si="18"/>
        <v>2.4691358024691357E-2</v>
      </c>
      <c r="H1191" s="30">
        <v>0.54501471514113187</v>
      </c>
      <c r="I1191" s="17">
        <v>2.7680441193360862E-2</v>
      </c>
      <c r="J1191" s="17">
        <v>2.9393508982548128E-3</v>
      </c>
      <c r="K1191" s="17">
        <v>2.609994455109981E-3</v>
      </c>
      <c r="L1191" s="17">
        <v>1.7134820740214098</v>
      </c>
      <c r="M1191" s="17">
        <v>4.0000000000000001E-3</v>
      </c>
      <c r="N1191" s="17">
        <v>0.16150720439189192</v>
      </c>
      <c r="O1191" s="17">
        <v>17.150244932432436</v>
      </c>
      <c r="P1191" s="17">
        <v>15.228547297297299</v>
      </c>
      <c r="Q1191" s="17">
        <v>9.9976621621621629</v>
      </c>
      <c r="R1191" s="17">
        <v>4.2669634276004245E-2</v>
      </c>
    </row>
    <row r="1192" spans="1:19" ht="13.8">
      <c r="A1192" s="6">
        <v>42946</v>
      </c>
      <c r="B1192" s="7">
        <v>0.49706018518518519</v>
      </c>
      <c r="C1192" s="28">
        <v>2</v>
      </c>
      <c r="D1192" s="17">
        <v>829</v>
      </c>
      <c r="E1192" s="17">
        <v>31</v>
      </c>
      <c r="F1192" s="17">
        <v>103</v>
      </c>
      <c r="G1192" s="17">
        <f t="shared" si="18"/>
        <v>3.7037037037037035E-2</v>
      </c>
      <c r="H1192" s="17">
        <v>0.45125752723131296</v>
      </c>
      <c r="I1192" s="17">
        <v>2.7380242182583649E-2</v>
      </c>
      <c r="J1192" s="17">
        <v>2.7783583850891158E-3</v>
      </c>
      <c r="K1192" s="17">
        <v>2.4670412721721534E-3</v>
      </c>
      <c r="L1192" s="17">
        <v>1.4171781530144478</v>
      </c>
      <c r="M1192" s="17">
        <v>0.02</v>
      </c>
      <c r="N1192" s="17">
        <v>0.192947851030493</v>
      </c>
      <c r="O1192" s="17">
        <v>19.579018922502108</v>
      </c>
      <c r="P1192" s="17">
        <v>17.38517536458961</v>
      </c>
      <c r="Q1192" s="17">
        <v>9.9868174038809201</v>
      </c>
      <c r="R1192" s="17">
        <v>0.14093947726527092</v>
      </c>
      <c r="S1192" s="2"/>
    </row>
    <row r="1193" spans="1:19" ht="13.8">
      <c r="A1193" s="8">
        <v>42947</v>
      </c>
      <c r="B1193" s="9">
        <v>0.49707175925925928</v>
      </c>
      <c r="C1193" s="18">
        <v>2</v>
      </c>
      <c r="D1193" s="18">
        <v>824</v>
      </c>
      <c r="E1193" s="18">
        <v>31</v>
      </c>
      <c r="F1193" s="18">
        <v>102</v>
      </c>
      <c r="G1193" s="17">
        <f t="shared" si="18"/>
        <v>2.4691358024691357E-2</v>
      </c>
      <c r="H1193" s="18">
        <v>0.42630816626912593</v>
      </c>
      <c r="I1193" s="18">
        <v>2.5835097958115338E-2</v>
      </c>
      <c r="J1193" s="18">
        <v>2.7481262370738879E-3</v>
      </c>
      <c r="K1193" s="18">
        <v>2.7113296207917151E-3</v>
      </c>
      <c r="L1193" s="18">
        <v>1.3378475014592264</v>
      </c>
      <c r="M1193" s="18">
        <v>4.0000000000000001E-3</v>
      </c>
      <c r="N1193" s="18">
        <v>0.19271413969335602</v>
      </c>
      <c r="O1193" s="18">
        <v>20.499352640545141</v>
      </c>
      <c r="P1193" s="18">
        <v>20.22487223168654</v>
      </c>
      <c r="Q1193" s="18">
        <v>9.979529812606474</v>
      </c>
      <c r="R1193" s="18">
        <v>4.2400000000000007E-2</v>
      </c>
    </row>
    <row r="1194" spans="1:19" s="2" customFormat="1" ht="13.8">
      <c r="A1194" s="3">
        <v>42948</v>
      </c>
      <c r="B1194" s="4">
        <v>0.49708333333333332</v>
      </c>
      <c r="C1194" s="29">
        <v>2</v>
      </c>
      <c r="D1194" s="17">
        <v>834</v>
      </c>
      <c r="E1194" s="17">
        <v>31</v>
      </c>
      <c r="F1194" s="17">
        <v>102</v>
      </c>
      <c r="G1194" s="17">
        <f t="shared" si="18"/>
        <v>2.4691358024691357E-2</v>
      </c>
      <c r="H1194" s="30">
        <v>0.42428180769672735</v>
      </c>
      <c r="I1194" s="17">
        <v>2.3703493195765618E-2</v>
      </c>
      <c r="J1194" s="17">
        <v>2.7437194587479736E-3</v>
      </c>
      <c r="K1194" s="17">
        <v>2.7069818479543081E-3</v>
      </c>
      <c r="L1194" s="17">
        <v>1.3314483575009546</v>
      </c>
      <c r="M1194" s="17">
        <v>6.0000000000000001E-3</v>
      </c>
      <c r="N1194" s="17">
        <v>0.17765812013418572</v>
      </c>
      <c r="O1194" s="17">
        <v>20.564228115703525</v>
      </c>
      <c r="P1194" s="17">
        <v>20.288879042977403</v>
      </c>
      <c r="Q1194" s="17">
        <v>9.9792300778530283</v>
      </c>
      <c r="R1194" s="17">
        <v>6.3600000000000004E-2</v>
      </c>
    </row>
    <row r="1195" spans="1:19" ht="13.8">
      <c r="A1195" s="3">
        <v>42949</v>
      </c>
      <c r="B1195" s="4">
        <v>0.49709490740740742</v>
      </c>
      <c r="C1195" s="29">
        <v>2</v>
      </c>
      <c r="D1195" s="17">
        <v>836</v>
      </c>
      <c r="E1195" s="17">
        <v>31</v>
      </c>
      <c r="F1195" s="17">
        <v>102</v>
      </c>
      <c r="G1195" s="17">
        <f t="shared" si="18"/>
        <v>2.4691358024691357E-2</v>
      </c>
      <c r="H1195" s="30">
        <v>0.43148770979724477</v>
      </c>
      <c r="I1195" s="17">
        <v>2.3029870582579149E-2</v>
      </c>
      <c r="J1195" s="17">
        <v>2.6394387740820346E-3</v>
      </c>
      <c r="K1195" s="17">
        <v>2.6854754968857913E-3</v>
      </c>
      <c r="L1195" s="17">
        <v>1.3546305685005324</v>
      </c>
      <c r="M1195" s="17">
        <v>6.0000000000000001E-3</v>
      </c>
      <c r="N1195" s="17">
        <v>0.1697267078290936</v>
      </c>
      <c r="O1195" s="17">
        <v>19.452269696221286</v>
      </c>
      <c r="P1195" s="17">
        <v>19.791553469992593</v>
      </c>
      <c r="Q1195" s="17">
        <v>9.9834250432205476</v>
      </c>
      <c r="R1195" s="17">
        <v>6.3600000000000004E-2</v>
      </c>
      <c r="S1195" s="2"/>
    </row>
    <row r="1196" spans="1:19" ht="13.8">
      <c r="A1196" s="6">
        <v>42950</v>
      </c>
      <c r="B1196" s="7">
        <v>0.49710648148148145</v>
      </c>
      <c r="C1196" s="28">
        <v>2</v>
      </c>
      <c r="D1196" s="17">
        <v>824</v>
      </c>
      <c r="E1196" s="17">
        <v>31</v>
      </c>
      <c r="F1196" s="17">
        <v>103</v>
      </c>
      <c r="G1196" s="17">
        <f t="shared" si="18"/>
        <v>3.7037037037037035E-2</v>
      </c>
      <c r="H1196" s="17">
        <v>0.46515509737049815</v>
      </c>
      <c r="I1196" s="17">
        <v>2.3308320871489086E-2</v>
      </c>
      <c r="J1196" s="17">
        <v>2.5823067245707718E-3</v>
      </c>
      <c r="K1196" s="17">
        <v>2.6273469581388664E-3</v>
      </c>
      <c r="L1196" s="17">
        <v>1.4615555792846782</v>
      </c>
      <c r="M1196" s="17">
        <v>0.02</v>
      </c>
      <c r="N1196" s="17">
        <v>0.15934569091112855</v>
      </c>
      <c r="O1196" s="17">
        <v>17.653757704807798</v>
      </c>
      <c r="P1196" s="17">
        <v>17.961672083380027</v>
      </c>
      <c r="Q1196" s="17">
        <v>9.9918215846688341</v>
      </c>
      <c r="R1196" s="17">
        <v>0.13672858872132776</v>
      </c>
      <c r="S1196" s="2"/>
    </row>
    <row r="1197" spans="1:19">
      <c r="A1197" s="6">
        <v>42951</v>
      </c>
      <c r="B1197" s="7">
        <v>0.4971180555555556</v>
      </c>
      <c r="C1197" s="28">
        <v>2</v>
      </c>
      <c r="D1197" s="17">
        <v>824</v>
      </c>
      <c r="E1197" s="17">
        <v>31</v>
      </c>
      <c r="F1197" s="17">
        <v>101</v>
      </c>
      <c r="G1197" s="17">
        <f t="shared" si="18"/>
        <v>1.2345679012345678E-2</v>
      </c>
      <c r="H1197" s="17">
        <v>0.42774455250425436</v>
      </c>
      <c r="I1197" s="17">
        <v>2.4329465607069507E-2</v>
      </c>
      <c r="J1197" s="17">
        <v>2.6084887545058159E-3</v>
      </c>
      <c r="K1197" s="17">
        <v>2.6539856513867316E-3</v>
      </c>
      <c r="L1197" s="17">
        <v>1.3429167396016861</v>
      </c>
      <c r="M1197" s="17">
        <v>4.0000000000000001E-3</v>
      </c>
      <c r="N1197" s="17">
        <v>0.18087360827280563</v>
      </c>
      <c r="O1197" s="17">
        <v>19.392401821986947</v>
      </c>
      <c r="P1197" s="17">
        <v>19.730641388649513</v>
      </c>
      <c r="Q1197" s="17">
        <v>9.9837045426566533</v>
      </c>
      <c r="R1197" s="17">
        <v>4.2370061000401527E-2</v>
      </c>
    </row>
    <row r="1198" spans="1:19" ht="13.8">
      <c r="A1198" s="3">
        <v>42952</v>
      </c>
      <c r="B1198" s="4">
        <v>0.49712962962962964</v>
      </c>
      <c r="C1198" s="29">
        <v>2</v>
      </c>
      <c r="D1198" s="17">
        <v>833</v>
      </c>
      <c r="E1198" s="17">
        <v>31</v>
      </c>
      <c r="F1198" s="17">
        <v>103</v>
      </c>
      <c r="G1198" s="17">
        <f t="shared" si="18"/>
        <v>3.7037037037037035E-2</v>
      </c>
      <c r="H1198" s="30">
        <v>0.41545893413002449</v>
      </c>
      <c r="I1198" s="17">
        <v>2.3774106320847976E-2</v>
      </c>
      <c r="J1198" s="17">
        <v>2.6245038282145224E-3</v>
      </c>
      <c r="K1198" s="17">
        <v>2.7564181241562873E-3</v>
      </c>
      <c r="L1198" s="17">
        <v>1.3037857727259239</v>
      </c>
      <c r="M1198" s="17">
        <v>0.03</v>
      </c>
      <c r="N1198" s="17">
        <v>0.18197143421312448</v>
      </c>
      <c r="O1198" s="17">
        <v>20.088440729283228</v>
      </c>
      <c r="P1198" s="17">
        <v>21.098137300072406</v>
      </c>
      <c r="Q1198" s="17">
        <v>9.979418942934247</v>
      </c>
      <c r="R1198" s="17">
        <v>0.22962558309106681</v>
      </c>
      <c r="S1198" s="2"/>
    </row>
    <row r="1199" spans="1:19">
      <c r="A1199" s="3">
        <v>42953</v>
      </c>
      <c r="B1199" s="4">
        <v>0.49714120370370374</v>
      </c>
      <c r="C1199" s="29">
        <v>2</v>
      </c>
      <c r="D1199" s="17">
        <v>834</v>
      </c>
      <c r="E1199" s="17">
        <v>31</v>
      </c>
      <c r="F1199" s="17">
        <v>103</v>
      </c>
      <c r="G1199" s="17">
        <f t="shared" si="18"/>
        <v>3.7037037037037035E-2</v>
      </c>
      <c r="H1199" s="30">
        <v>0.40557717263680865</v>
      </c>
      <c r="I1199" s="17">
        <v>2.2548707375497051E-2</v>
      </c>
      <c r="J1199" s="17">
        <v>2.613689298394571E-3</v>
      </c>
      <c r="K1199" s="17">
        <v>2.7450600283213805E-3</v>
      </c>
      <c r="L1199" s="17">
        <v>1.2725313988432683</v>
      </c>
      <c r="M1199" s="17">
        <v>0.03</v>
      </c>
      <c r="N1199" s="17">
        <v>0.17679715302491106</v>
      </c>
      <c r="O1199" s="17">
        <v>20.493096085409253</v>
      </c>
      <c r="P1199" s="17">
        <v>21.523131672597867</v>
      </c>
      <c r="Q1199" s="17">
        <v>9.9775088967971524</v>
      </c>
      <c r="R1199" s="17">
        <v>0.23522033890558725</v>
      </c>
    </row>
    <row r="1200" spans="1:19" ht="13.8">
      <c r="A1200" s="8">
        <v>42954</v>
      </c>
      <c r="B1200" s="9">
        <v>0.49715277777777778</v>
      </c>
      <c r="C1200" s="18">
        <v>2</v>
      </c>
      <c r="D1200" s="18">
        <v>837</v>
      </c>
      <c r="E1200" s="18">
        <v>31</v>
      </c>
      <c r="F1200" s="18">
        <v>102</v>
      </c>
      <c r="G1200" s="17">
        <f t="shared" si="18"/>
        <v>2.4691358024691357E-2</v>
      </c>
      <c r="H1200" s="18">
        <v>0.39736009078467555</v>
      </c>
      <c r="I1200" s="18">
        <v>2.1971491597352968E-2</v>
      </c>
      <c r="J1200" s="18">
        <v>2.5047034429644156E-3</v>
      </c>
      <c r="K1200" s="18">
        <v>2.4464545256861732E-3</v>
      </c>
      <c r="L1200" s="18">
        <v>1.2473034819847602</v>
      </c>
      <c r="M1200" s="18">
        <v>6.0000000000000001E-3</v>
      </c>
      <c r="N1200" s="18">
        <v>0.17583382151340349</v>
      </c>
      <c r="O1200" s="18">
        <v>20.044682728198168</v>
      </c>
      <c r="P1200" s="18">
        <v>19.578527315914489</v>
      </c>
      <c r="Q1200" s="18">
        <v>9.9819412283678322</v>
      </c>
      <c r="R1200" s="18">
        <v>6.3600000000000004E-2</v>
      </c>
    </row>
    <row r="1201" spans="1:19">
      <c r="A1201" s="3">
        <v>42955</v>
      </c>
      <c r="B1201" s="4">
        <v>0.49716435185185182</v>
      </c>
      <c r="C1201" s="29">
        <v>2</v>
      </c>
      <c r="D1201" s="17">
        <v>838</v>
      </c>
      <c r="E1201" s="17">
        <v>31</v>
      </c>
      <c r="F1201" s="17">
        <v>102</v>
      </c>
      <c r="G1201" s="17">
        <f t="shared" si="18"/>
        <v>2.4691358024691357E-2</v>
      </c>
      <c r="H1201" s="30">
        <v>0.39700307590094885</v>
      </c>
      <c r="I1201" s="17">
        <v>2.1655181915995268E-2</v>
      </c>
      <c r="J1201" s="17">
        <v>2.4939902394102219E-3</v>
      </c>
      <c r="K1201" s="17">
        <v>2.4359904664006814E-3</v>
      </c>
      <c r="L1201" s="17">
        <v>1.2462217893983172</v>
      </c>
      <c r="M1201" s="17">
        <v>6.0000000000000001E-3</v>
      </c>
      <c r="N1201" s="17">
        <v>0.17345829962800138</v>
      </c>
      <c r="O1201" s="17">
        <v>19.976895502198175</v>
      </c>
      <c r="P1201" s="17">
        <v>19.512316537030774</v>
      </c>
      <c r="Q1201" s="17">
        <v>9.9822533648968559</v>
      </c>
      <c r="R1201" s="17">
        <v>6.3600000000000004E-2</v>
      </c>
    </row>
    <row r="1202" spans="1:19" s="2" customFormat="1" ht="13.8">
      <c r="A1202" s="8">
        <v>42956</v>
      </c>
      <c r="B1202" s="9">
        <v>0.49717592592592591</v>
      </c>
      <c r="C1202" s="18">
        <v>2</v>
      </c>
      <c r="D1202" s="18">
        <v>838</v>
      </c>
      <c r="E1202" s="18">
        <v>31</v>
      </c>
      <c r="F1202" s="18">
        <v>104</v>
      </c>
      <c r="G1202" s="17">
        <f t="shared" si="18"/>
        <v>4.9382716049382713E-2</v>
      </c>
      <c r="H1202" s="18">
        <v>0.40560435705317222</v>
      </c>
      <c r="I1202" s="18">
        <v>2.2033493095084598E-2</v>
      </c>
      <c r="J1202" s="18">
        <v>2.5480238541155656E-3</v>
      </c>
      <c r="K1202" s="18">
        <v>2.4887674854152031E-3</v>
      </c>
      <c r="L1202" s="18">
        <v>1.273221842141778</v>
      </c>
      <c r="M1202" s="18">
        <v>0.03</v>
      </c>
      <c r="N1202" s="18">
        <v>0.17274594521474468</v>
      </c>
      <c r="O1202" s="18">
        <v>19.976895502198172</v>
      </c>
      <c r="P1202" s="18">
        <v>19.51231653703077</v>
      </c>
      <c r="Q1202" s="18">
        <v>9.9822533648968559</v>
      </c>
      <c r="R1202" s="18">
        <v>0.23520457396736902</v>
      </c>
    </row>
    <row r="1203" spans="1:19" s="2" customFormat="1" ht="13.8">
      <c r="A1203" s="8">
        <v>42957</v>
      </c>
      <c r="B1203" s="9">
        <v>0.4971875</v>
      </c>
      <c r="C1203" s="18">
        <v>2</v>
      </c>
      <c r="D1203" s="18">
        <v>839</v>
      </c>
      <c r="E1203" s="18">
        <v>31</v>
      </c>
      <c r="F1203" s="18">
        <v>110</v>
      </c>
      <c r="G1203" s="17">
        <f t="shared" si="18"/>
        <v>0.12345679012345678</v>
      </c>
      <c r="H1203" s="18">
        <v>0.61474557485811654</v>
      </c>
      <c r="I1203" s="18">
        <v>2.1370951213272579E-2</v>
      </c>
      <c r="J1203" s="18">
        <v>2.3455004544051142E-3</v>
      </c>
      <c r="K1203" s="18">
        <v>2.3699523436651513E-3</v>
      </c>
      <c r="L1203" s="18">
        <v>1.9365896293949518</v>
      </c>
      <c r="M1203" s="18">
        <v>0.02</v>
      </c>
      <c r="N1203" s="18">
        <v>0.11054918918918921</v>
      </c>
      <c r="O1203" s="18">
        <v>12.132972972972976</v>
      </c>
      <c r="P1203" s="18">
        <v>12.25945945945946</v>
      </c>
      <c r="Q1203" s="18">
        <v>10.01772972972973</v>
      </c>
      <c r="R1203" s="18">
        <v>0.1034574344267202</v>
      </c>
      <c r="S1203" s="1"/>
    </row>
    <row r="1204" spans="1:19" ht="13.8">
      <c r="A1204" s="8">
        <v>42958</v>
      </c>
      <c r="B1204" s="9">
        <v>0.4971990740740741</v>
      </c>
      <c r="C1204" s="18">
        <v>2</v>
      </c>
      <c r="D1204" s="18">
        <v>840</v>
      </c>
      <c r="E1204" s="18">
        <v>31</v>
      </c>
      <c r="F1204" s="18">
        <v>110</v>
      </c>
      <c r="G1204" s="17">
        <f t="shared" si="18"/>
        <v>0.12345679012345678</v>
      </c>
      <c r="H1204" s="18">
        <v>0.81276641164600316</v>
      </c>
      <c r="I1204" s="18">
        <v>2.3884845975813172E-2</v>
      </c>
      <c r="J1204" s="18">
        <v>2.1013777533707748E-3</v>
      </c>
      <c r="K1204" s="18">
        <v>2.1991162535275549E-3</v>
      </c>
      <c r="L1204" s="18">
        <v>2.564937496971504</v>
      </c>
      <c r="M1204" s="18">
        <v>0.02</v>
      </c>
      <c r="N1204" s="18">
        <v>9.3450970801395819E-2</v>
      </c>
      <c r="O1204" s="18">
        <v>8.2217733901995267</v>
      </c>
      <c r="P1204" s="18">
        <v>8.6041814548599707</v>
      </c>
      <c r="Q1204" s="18">
        <v>10.035480211160488</v>
      </c>
      <c r="R1204" s="18">
        <v>7.8251265171254025E-2</v>
      </c>
    </row>
    <row r="1205" spans="1:19" s="2" customFormat="1" ht="13.8">
      <c r="A1205" s="8">
        <v>42959</v>
      </c>
      <c r="B1205" s="9">
        <v>0.49721064814814814</v>
      </c>
      <c r="C1205" s="18">
        <v>2</v>
      </c>
      <c r="D1205" s="18">
        <v>932</v>
      </c>
      <c r="E1205" s="18">
        <v>31</v>
      </c>
      <c r="F1205" s="18">
        <v>107</v>
      </c>
      <c r="G1205" s="17">
        <f t="shared" si="18"/>
        <v>8.6419753086419748E-2</v>
      </c>
      <c r="H1205" s="18">
        <v>0.76983139031959824</v>
      </c>
      <c r="I1205" s="18">
        <v>3.4931442742633503E-2</v>
      </c>
      <c r="J1205" s="18">
        <v>2.7374028288291294E-3</v>
      </c>
      <c r="K1205" s="18">
        <v>2.8647238906351351E-3</v>
      </c>
      <c r="L1205" s="18">
        <v>2.425920945482293</v>
      </c>
      <c r="M1205" s="18">
        <v>0.03</v>
      </c>
      <c r="N1205" s="18">
        <v>0.14429391853644533</v>
      </c>
      <c r="O1205" s="18">
        <v>11.307594240945077</v>
      </c>
      <c r="P1205" s="18">
        <v>11.833528856802987</v>
      </c>
      <c r="Q1205" s="18">
        <v>10.020932770006976</v>
      </c>
      <c r="R1205" s="18">
        <v>0.12392323981540211</v>
      </c>
    </row>
    <row r="1206" spans="1:19" ht="13.8">
      <c r="A1206" s="6">
        <v>42960</v>
      </c>
      <c r="B1206" s="7">
        <v>0.49722222222222223</v>
      </c>
      <c r="C1206" s="28">
        <v>2</v>
      </c>
      <c r="D1206" s="17">
        <v>853</v>
      </c>
      <c r="E1206" s="17">
        <v>31</v>
      </c>
      <c r="F1206" s="17">
        <v>104</v>
      </c>
      <c r="G1206" s="17">
        <f t="shared" si="18"/>
        <v>4.9382716049382713E-2</v>
      </c>
      <c r="H1206" s="17">
        <v>0.5247452647092713</v>
      </c>
      <c r="I1206" s="17">
        <v>3.067710840752292E-2</v>
      </c>
      <c r="J1206" s="17">
        <v>2.6069479476748723E-3</v>
      </c>
      <c r="K1206" s="17">
        <v>2.8292458346859074E-3</v>
      </c>
      <c r="L1206" s="17">
        <v>1.6499443169263535</v>
      </c>
      <c r="M1206" s="17">
        <v>0.03</v>
      </c>
      <c r="N1206" s="17">
        <v>0.18590583145132536</v>
      </c>
      <c r="O1206" s="17">
        <v>15.7983216450731</v>
      </c>
      <c r="P1206" s="17">
        <v>17.14546535124212</v>
      </c>
      <c r="Q1206" s="17">
        <v>9.9987999524545348</v>
      </c>
      <c r="R1206" s="17">
        <v>0.18180249811850174</v>
      </c>
      <c r="S1206" s="2"/>
    </row>
    <row r="1207" spans="1:19">
      <c r="A1207" s="5">
        <v>42961</v>
      </c>
      <c r="B1207" s="4">
        <v>0.49723379629629627</v>
      </c>
      <c r="C1207" s="29">
        <v>2</v>
      </c>
      <c r="D1207" s="17">
        <v>853</v>
      </c>
      <c r="E1207" s="17">
        <v>31</v>
      </c>
      <c r="F1207" s="17">
        <v>103</v>
      </c>
      <c r="G1207" s="17">
        <f t="shared" si="18"/>
        <v>3.7037037037037035E-2</v>
      </c>
      <c r="H1207" s="30">
        <v>0.45563226395049977</v>
      </c>
      <c r="I1207" s="17">
        <v>2.5141212641496685E-2</v>
      </c>
      <c r="J1207" s="17">
        <v>2.4452498849608486E-3</v>
      </c>
      <c r="K1207" s="17">
        <v>2.6537595650737893E-3</v>
      </c>
      <c r="L1207" s="17">
        <v>1.4317664701088586</v>
      </c>
      <c r="M1207" s="17">
        <v>0.03</v>
      </c>
      <c r="N1207" s="17">
        <v>0.17546838212634824</v>
      </c>
      <c r="O1207" s="17">
        <v>17.066163328197227</v>
      </c>
      <c r="P1207" s="17">
        <v>18.521417565485365</v>
      </c>
      <c r="Q1207" s="17">
        <v>9.9927457627118645</v>
      </c>
      <c r="R1207" s="17">
        <v>0.20937937795020664</v>
      </c>
    </row>
    <row r="1208" spans="1:19" ht="13.8">
      <c r="A1208" s="6">
        <v>42962</v>
      </c>
      <c r="B1208" s="7">
        <v>0.49724537037037037</v>
      </c>
      <c r="C1208" s="28">
        <v>2</v>
      </c>
      <c r="D1208" s="17">
        <v>838</v>
      </c>
      <c r="E1208" s="17">
        <v>31</v>
      </c>
      <c r="F1208" s="17">
        <v>103</v>
      </c>
      <c r="G1208" s="17">
        <f t="shared" si="18"/>
        <v>3.7037037037037035E-2</v>
      </c>
      <c r="H1208" s="17">
        <v>0.50462410404484159</v>
      </c>
      <c r="I1208" s="17">
        <v>2.1822820224820544E-2</v>
      </c>
      <c r="J1208" s="17">
        <v>2.113105232231887E-3</v>
      </c>
      <c r="K1208" s="17">
        <v>2.381496057792646E-3</v>
      </c>
      <c r="L1208" s="17">
        <v>1.5884200690229677</v>
      </c>
      <c r="M1208" s="17">
        <v>0.02</v>
      </c>
      <c r="N1208" s="17">
        <v>0.13752131092961556</v>
      </c>
      <c r="O1208" s="17">
        <v>13.316198304114861</v>
      </c>
      <c r="P1208" s="17">
        <v>15.007522238984551</v>
      </c>
      <c r="Q1208" s="17">
        <v>10.00977911876398</v>
      </c>
      <c r="R1208" s="17">
        <v>0.12603440757231132</v>
      </c>
      <c r="S1208" s="2"/>
    </row>
    <row r="1209" spans="1:19" ht="13.8">
      <c r="A1209" s="8">
        <v>42963</v>
      </c>
      <c r="B1209" s="9">
        <v>0.4972569444444444</v>
      </c>
      <c r="C1209" s="18">
        <v>2</v>
      </c>
      <c r="D1209" s="18">
        <v>951</v>
      </c>
      <c r="E1209" s="18">
        <v>31</v>
      </c>
      <c r="F1209" s="18">
        <v>142</v>
      </c>
      <c r="G1209" s="17">
        <f t="shared" si="18"/>
        <v>0.51851851851851849</v>
      </c>
      <c r="H1209" s="18">
        <v>0.95396291028008684</v>
      </c>
      <c r="I1209" s="18">
        <v>3.8644945442143641E-2</v>
      </c>
      <c r="J1209" s="18">
        <v>3.2499660752457193E-3</v>
      </c>
      <c r="K1209" s="18">
        <v>4.0697249600572518E-3</v>
      </c>
      <c r="L1209" s="18">
        <v>3.0057825776422837</v>
      </c>
      <c r="M1209" s="18">
        <v>0.04</v>
      </c>
      <c r="N1209" s="18">
        <v>0.12882149314372776</v>
      </c>
      <c r="O1209" s="18">
        <v>10.833641442356525</v>
      </c>
      <c r="P1209" s="18">
        <v>13.566277298120873</v>
      </c>
      <c r="Q1209" s="18">
        <v>10.01966480446927</v>
      </c>
      <c r="R1209" s="18">
        <v>0.13333851728329107</v>
      </c>
    </row>
    <row r="1210" spans="1:19" ht="13.8">
      <c r="A1210" s="8">
        <v>42964</v>
      </c>
      <c r="B1210" s="9">
        <v>0.49726851851851855</v>
      </c>
      <c r="C1210" s="18">
        <v>2</v>
      </c>
      <c r="D1210" s="18">
        <v>1244</v>
      </c>
      <c r="E1210" s="18">
        <v>31</v>
      </c>
      <c r="F1210" s="18">
        <v>170</v>
      </c>
      <c r="G1210" s="17">
        <f t="shared" si="18"/>
        <v>0.86419753086419748</v>
      </c>
      <c r="H1210" s="18">
        <v>2.0047254241028756</v>
      </c>
      <c r="I1210" s="18">
        <v>6.2208264903770613E-2</v>
      </c>
      <c r="J1210" s="18">
        <v>4.6736671031795945E-3</v>
      </c>
      <c r="K1210" s="18">
        <v>5.8525348340352709E-3</v>
      </c>
      <c r="L1210" s="18">
        <v>6.3274262319969905</v>
      </c>
      <c r="M1210" s="18">
        <v>0.05</v>
      </c>
      <c r="N1210" s="18">
        <v>9.8677993512511566E-2</v>
      </c>
      <c r="O1210" s="18">
        <v>7.413614457831323</v>
      </c>
      <c r="P1210" s="18">
        <v>9.2835959221501376</v>
      </c>
      <c r="Q1210" s="18">
        <v>10.036893419833179</v>
      </c>
      <c r="R1210" s="18">
        <v>7.9312607147262223E-2</v>
      </c>
      <c r="S1210" s="2"/>
    </row>
    <row r="1211" spans="1:19" ht="13.8">
      <c r="A1211" s="8">
        <v>42965</v>
      </c>
      <c r="B1211" s="9">
        <v>0.49728009259259259</v>
      </c>
      <c r="C1211" s="18">
        <v>2</v>
      </c>
      <c r="D1211" s="18">
        <v>1949</v>
      </c>
      <c r="E1211" s="18">
        <v>31</v>
      </c>
      <c r="F1211" s="18">
        <v>158</v>
      </c>
      <c r="G1211" s="17">
        <f t="shared" si="18"/>
        <v>0.71604938271604934</v>
      </c>
      <c r="H1211" s="18">
        <v>2.9806735775584454</v>
      </c>
      <c r="I1211" s="18">
        <v>0.11451415676812947</v>
      </c>
      <c r="J1211" s="18">
        <v>8.1379880032270997E-3</v>
      </c>
      <c r="K1211" s="18">
        <v>1.120975091678867E-2</v>
      </c>
      <c r="L1211" s="18">
        <v>9.4001768402213575</v>
      </c>
      <c r="M1211" s="18">
        <v>0.09</v>
      </c>
      <c r="N1211" s="18">
        <v>0.12217205576094699</v>
      </c>
      <c r="O1211" s="18">
        <v>8.6821992334565667</v>
      </c>
      <c r="P1211" s="18">
        <v>11.959379981684359</v>
      </c>
      <c r="Q1211" s="18">
        <v>10.0287943560696</v>
      </c>
      <c r="R1211" s="18">
        <v>9.6018565117229171E-2</v>
      </c>
      <c r="S1211" s="2"/>
    </row>
    <row r="1212" spans="1:19" ht="13.8">
      <c r="A1212" s="8">
        <v>42966</v>
      </c>
      <c r="B1212" s="9">
        <v>0.49729166666666669</v>
      </c>
      <c r="C1212" s="18">
        <v>2</v>
      </c>
      <c r="D1212" s="18">
        <v>1949</v>
      </c>
      <c r="E1212" s="18">
        <v>31</v>
      </c>
      <c r="F1212" s="18">
        <v>159</v>
      </c>
      <c r="G1212" s="17">
        <f t="shared" si="18"/>
        <v>0.72839506172839508</v>
      </c>
      <c r="H1212" s="18">
        <v>2.4950879637246737</v>
      </c>
      <c r="I1212" s="18">
        <v>0.10124364555228024</v>
      </c>
      <c r="J1212" s="18">
        <v>9.1135584321617811E-3</v>
      </c>
      <c r="K1212" s="18">
        <v>1.3694792635091048E-2</v>
      </c>
      <c r="L1212" s="18">
        <v>7.8549417756986513</v>
      </c>
      <c r="M1212" s="18">
        <v>0.1</v>
      </c>
      <c r="N1212" s="18">
        <v>0.12903544786278245</v>
      </c>
      <c r="O1212" s="18">
        <v>11.615268173155458</v>
      </c>
      <c r="P1212" s="18">
        <v>17.454070242308742</v>
      </c>
      <c r="Q1212" s="18">
        <v>10.011156003267084</v>
      </c>
      <c r="R1212" s="18">
        <v>0.127450416427519</v>
      </c>
    </row>
    <row r="1213" spans="1:19" ht="13.8">
      <c r="A1213" s="8">
        <v>42967</v>
      </c>
      <c r="B1213" s="9">
        <v>0.49730324074074073</v>
      </c>
      <c r="C1213" s="18">
        <v>2</v>
      </c>
      <c r="D1213" s="18">
        <v>2300</v>
      </c>
      <c r="E1213" s="18">
        <v>31</v>
      </c>
      <c r="F1213" s="18">
        <v>135</v>
      </c>
      <c r="G1213" s="17">
        <f t="shared" si="18"/>
        <v>0.43209876543209874</v>
      </c>
      <c r="H1213" s="18">
        <v>1.765288303044372</v>
      </c>
      <c r="I1213" s="18">
        <v>6.5862648296311985E-2</v>
      </c>
      <c r="J1213" s="18">
        <v>9.5535400639702901E-3</v>
      </c>
      <c r="K1213" s="18">
        <v>1.4976264355233358E-2</v>
      </c>
      <c r="L1213" s="18">
        <v>5.539572068100604</v>
      </c>
      <c r="M1213" s="18">
        <v>0.1</v>
      </c>
      <c r="N1213" s="18">
        <v>0.11864533471448918</v>
      </c>
      <c r="O1213" s="18">
        <v>17.209799300789843</v>
      </c>
      <c r="P1213" s="18">
        <v>26.978324485303631</v>
      </c>
      <c r="Q1213" s="18">
        <v>9.979015408520004</v>
      </c>
      <c r="R1213" s="18">
        <v>0.18014054670366603</v>
      </c>
    </row>
    <row r="1214" spans="1:19" s="2" customFormat="1" ht="13.8">
      <c r="A1214" s="8">
        <v>42968</v>
      </c>
      <c r="B1214" s="9">
        <v>0.49731481481481482</v>
      </c>
      <c r="C1214" s="18">
        <v>2</v>
      </c>
      <c r="D1214" s="18">
        <v>2143</v>
      </c>
      <c r="E1214" s="18">
        <v>30</v>
      </c>
      <c r="F1214" s="18">
        <v>126</v>
      </c>
      <c r="G1214" s="17">
        <f t="shared" si="18"/>
        <v>0.32098765432098764</v>
      </c>
      <c r="H1214" s="18">
        <v>1.0925055241422492</v>
      </c>
      <c r="I1214" s="18">
        <v>4.1248658020062737E-2</v>
      </c>
      <c r="J1214" s="18">
        <v>8.6026995073887995E-3</v>
      </c>
      <c r="K1214" s="18">
        <v>1.5004708443119998E-2</v>
      </c>
      <c r="L1214" s="18">
        <v>3.4110703860692797</v>
      </c>
      <c r="M1214" s="18">
        <v>0.09</v>
      </c>
      <c r="N1214" s="18">
        <v>0.12006413661549641</v>
      </c>
      <c r="O1214" s="18">
        <v>25.040225270233446</v>
      </c>
      <c r="P1214" s="18">
        <v>43.674811517849029</v>
      </c>
      <c r="Q1214" s="18">
        <v>9.9287404850576806</v>
      </c>
      <c r="R1214" s="18">
        <v>0.26196663877256099</v>
      </c>
    </row>
    <row r="1215" spans="1:19" ht="13.8">
      <c r="A1215" s="8">
        <v>42969</v>
      </c>
      <c r="B1215" s="9">
        <v>0.49732638888888886</v>
      </c>
      <c r="C1215" s="18">
        <v>2</v>
      </c>
      <c r="D1215" s="18">
        <v>1881</v>
      </c>
      <c r="E1215" s="18">
        <v>30</v>
      </c>
      <c r="F1215" s="18">
        <v>108</v>
      </c>
      <c r="G1215" s="17">
        <f t="shared" si="18"/>
        <v>9.8765432098765427E-2</v>
      </c>
      <c r="H1215" s="18">
        <v>0.5485972806388103</v>
      </c>
      <c r="I1215" s="18">
        <v>2.4553435046969451E-2</v>
      </c>
      <c r="J1215" s="18">
        <v>6.209270278628695E-3</v>
      </c>
      <c r="K1215" s="18">
        <v>1.0830122579003537E-2</v>
      </c>
      <c r="L1215" s="18">
        <v>1.7018764052719846</v>
      </c>
      <c r="M1215" s="18">
        <v>7.0000000000000007E-2</v>
      </c>
      <c r="N1215" s="18">
        <v>0.14232648648648646</v>
      </c>
      <c r="O1215" s="18">
        <v>35.992667450058747</v>
      </c>
      <c r="P1215" s="18">
        <v>62.777908343125716</v>
      </c>
      <c r="Q1215" s="18">
        <v>9.8650998824911849</v>
      </c>
      <c r="R1215" s="18">
        <v>0.40576212798720945</v>
      </c>
      <c r="S1215" s="2"/>
    </row>
    <row r="1216" spans="1:19" ht="13.8">
      <c r="A1216" s="3">
        <v>42972</v>
      </c>
      <c r="B1216" s="4">
        <v>0.49736111111111114</v>
      </c>
      <c r="C1216" s="29">
        <v>2</v>
      </c>
      <c r="D1216" s="17">
        <v>1036</v>
      </c>
      <c r="E1216" s="17">
        <v>30</v>
      </c>
      <c r="F1216" s="17">
        <v>103</v>
      </c>
      <c r="G1216" s="17">
        <f t="shared" si="18"/>
        <v>3.7037037037037035E-2</v>
      </c>
      <c r="H1216" s="30">
        <v>0.3079380540856107</v>
      </c>
      <c r="I1216" s="17">
        <v>9.0630745155763307E-3</v>
      </c>
      <c r="J1216" s="17">
        <v>2.807291411565192E-3</v>
      </c>
      <c r="K1216" s="17">
        <v>4.89643850854394E-3</v>
      </c>
      <c r="L1216" s="17">
        <v>0.95923562019760811</v>
      </c>
      <c r="M1216" s="17">
        <v>0.03</v>
      </c>
      <c r="N1216" s="17">
        <v>9.3592125354926878E-2</v>
      </c>
      <c r="O1216" s="17">
        <v>28.99020296561152</v>
      </c>
      <c r="P1216" s="17">
        <v>50.564307498159621</v>
      </c>
      <c r="Q1216" s="17">
        <v>9.9057886213061295</v>
      </c>
      <c r="R1216" s="17">
        <v>0.30980256819274954</v>
      </c>
      <c r="S1216" s="2"/>
    </row>
    <row r="1217" spans="1:19" s="2" customFormat="1" ht="13.8">
      <c r="A1217" s="8">
        <v>42973</v>
      </c>
      <c r="B1217" s="9">
        <v>0.49737268518518518</v>
      </c>
      <c r="C1217" s="18">
        <v>2</v>
      </c>
      <c r="D1217" s="18">
        <v>883</v>
      </c>
      <c r="E1217" s="18">
        <v>29</v>
      </c>
      <c r="F1217" s="18">
        <v>102</v>
      </c>
      <c r="G1217" s="17">
        <f t="shared" si="18"/>
        <v>2.4691358024691357E-2</v>
      </c>
      <c r="H1217" s="18">
        <v>0.25923226170913299</v>
      </c>
      <c r="I1217" s="18">
        <v>1.2679607569352607E-2</v>
      </c>
      <c r="J1217" s="18">
        <v>2.4402569554828227E-3</v>
      </c>
      <c r="K1217" s="18">
        <v>4.2562621316560856E-3</v>
      </c>
      <c r="L1217" s="18">
        <v>0.80706837182164459</v>
      </c>
      <c r="M1217" s="18">
        <v>6.0000000000000001E-3</v>
      </c>
      <c r="N1217" s="18">
        <v>0.15554064067759796</v>
      </c>
      <c r="O1217" s="18">
        <v>29.934611792811371</v>
      </c>
      <c r="P1217" s="18">
        <v>52.211532196764011</v>
      </c>
      <c r="Q1217" s="18">
        <v>9.9003010098816357</v>
      </c>
      <c r="R1217" s="18">
        <v>6.3600000000000004E-2</v>
      </c>
      <c r="S1217" s="1"/>
    </row>
    <row r="1218" spans="1:19">
      <c r="A1218" s="6">
        <v>42974</v>
      </c>
      <c r="B1218" s="7">
        <v>0.49738425925925928</v>
      </c>
      <c r="C1218" s="28">
        <v>2</v>
      </c>
      <c r="D1218" s="17">
        <v>883</v>
      </c>
      <c r="E1218" s="17">
        <v>29</v>
      </c>
      <c r="F1218" s="17">
        <v>104</v>
      </c>
      <c r="G1218" s="17">
        <f t="shared" si="18"/>
        <v>4.9382716049382713E-2</v>
      </c>
      <c r="H1218" s="17">
        <v>0.36928623089469154</v>
      </c>
      <c r="I1218" s="17">
        <v>1.390999250505562E-2</v>
      </c>
      <c r="J1218" s="17">
        <v>2.3874028476246565E-3</v>
      </c>
      <c r="K1218" s="17">
        <v>4.1640747342290519E-3</v>
      </c>
      <c r="L1218" s="17">
        <v>1.1560264619312082</v>
      </c>
      <c r="M1218" s="17">
        <v>0.03</v>
      </c>
      <c r="N1218" s="17">
        <v>0.1197818181818182</v>
      </c>
      <c r="O1218" s="17">
        <v>20.558418972332014</v>
      </c>
      <c r="P1218" s="17">
        <v>35.857707509881422</v>
      </c>
      <c r="Q1218" s="17">
        <v>9.9547826086956519</v>
      </c>
      <c r="R1218" s="17">
        <v>0.25833619566282984</v>
      </c>
    </row>
    <row r="1219" spans="1:19" ht="13.8">
      <c r="A1219" s="6">
        <v>42975</v>
      </c>
      <c r="B1219" s="7">
        <v>0.49739583333333331</v>
      </c>
      <c r="C1219" s="28">
        <v>2</v>
      </c>
      <c r="D1219" s="17">
        <v>861</v>
      </c>
      <c r="E1219" s="17">
        <v>29</v>
      </c>
      <c r="F1219" s="17">
        <v>103</v>
      </c>
      <c r="G1219" s="17">
        <f t="shared" si="18"/>
        <v>3.7037037037037035E-2</v>
      </c>
      <c r="H1219" s="17">
        <v>0.48091201445694032</v>
      </c>
      <c r="I1219" s="17">
        <v>1.5590090290011469E-2</v>
      </c>
      <c r="J1219" s="17">
        <v>2.1879553222023322E-3</v>
      </c>
      <c r="K1219" s="17">
        <v>3.5617877338177499E-3</v>
      </c>
      <c r="L1219" s="17">
        <v>1.5112156527769598</v>
      </c>
      <c r="M1219" s="17">
        <v>0.02</v>
      </c>
      <c r="N1219" s="17">
        <v>0.10308847696021832</v>
      </c>
      <c r="O1219" s="17">
        <v>14.467714915503304</v>
      </c>
      <c r="P1219" s="17">
        <v>23.552094048493753</v>
      </c>
      <c r="Q1219" s="17">
        <v>9.9928170462894936</v>
      </c>
      <c r="R1219" s="17">
        <v>0.13224872344230981</v>
      </c>
      <c r="S1219" s="2"/>
    </row>
    <row r="1220" spans="1:19">
      <c r="A1220" s="6">
        <v>42976</v>
      </c>
      <c r="B1220" s="7">
        <v>0.49740740740740735</v>
      </c>
      <c r="C1220" s="28">
        <v>2</v>
      </c>
      <c r="D1220" s="17">
        <v>802</v>
      </c>
      <c r="E1220" s="17">
        <v>29</v>
      </c>
      <c r="F1220" s="17">
        <v>103</v>
      </c>
      <c r="G1220" s="17">
        <f t="shared" si="18"/>
        <v>3.7037037037037035E-2</v>
      </c>
      <c r="H1220" s="17">
        <v>0.54537525481800397</v>
      </c>
      <c r="I1220" s="17">
        <v>2.0145003400411723E-2</v>
      </c>
      <c r="J1220" s="17">
        <v>2.0596623721208995E-3</v>
      </c>
      <c r="K1220" s="17">
        <v>3.3529387453130927E-3</v>
      </c>
      <c r="L1220" s="17">
        <v>1.7161572190296399</v>
      </c>
      <c r="M1220" s="17">
        <v>0.02</v>
      </c>
      <c r="N1220" s="17">
        <v>0.11746244488977958</v>
      </c>
      <c r="O1220" s="17">
        <v>12.009577415700967</v>
      </c>
      <c r="P1220" s="17">
        <v>19.550474862769018</v>
      </c>
      <c r="Q1220" s="17">
        <v>10.006651215474427</v>
      </c>
      <c r="R1220" s="17">
        <v>0.11661695215934179</v>
      </c>
    </row>
    <row r="1221" spans="1:19" s="2" customFormat="1" ht="13.8">
      <c r="A1221" s="6">
        <v>42977</v>
      </c>
      <c r="B1221" s="7">
        <v>0.4974189814814815</v>
      </c>
      <c r="C1221" s="28">
        <v>2</v>
      </c>
      <c r="D1221" s="17">
        <v>802</v>
      </c>
      <c r="E1221" s="17">
        <v>29</v>
      </c>
      <c r="F1221" s="17">
        <v>103</v>
      </c>
      <c r="G1221" s="17">
        <f t="shared" ref="G1221:G1284" si="19">(F1221-$F$2257)/($F$2256-$F$2257)</f>
        <v>3.7037037037037035E-2</v>
      </c>
      <c r="H1221" s="17">
        <v>0.60689263679470584</v>
      </c>
      <c r="I1221" s="17">
        <v>2.3490414335605805E-2</v>
      </c>
      <c r="J1221" s="17">
        <v>2.165967663154425E-3</v>
      </c>
      <c r="K1221" s="17">
        <v>3.4044078747254799E-3</v>
      </c>
      <c r="L1221" s="17">
        <v>1.9106370725500139</v>
      </c>
      <c r="M1221" s="17">
        <v>0.02</v>
      </c>
      <c r="N1221" s="17">
        <v>0.123085226378344</v>
      </c>
      <c r="O1221" s="17">
        <v>11.349251500576381</v>
      </c>
      <c r="P1221" s="17">
        <v>17.838438605557101</v>
      </c>
      <c r="Q1221" s="17">
        <v>10.011368605159598</v>
      </c>
      <c r="R1221" s="17">
        <v>0.10479613055762618</v>
      </c>
    </row>
    <row r="1222" spans="1:19">
      <c r="A1222" s="3">
        <v>42978</v>
      </c>
      <c r="B1222" s="4">
        <v>0.49743055555555554</v>
      </c>
      <c r="C1222" s="29">
        <v>2</v>
      </c>
      <c r="D1222" s="17">
        <v>794</v>
      </c>
      <c r="E1222" s="17">
        <v>29</v>
      </c>
      <c r="F1222" s="17">
        <v>103</v>
      </c>
      <c r="G1222" s="17">
        <f t="shared" si="19"/>
        <v>3.7037037037037035E-2</v>
      </c>
      <c r="H1222" s="30">
        <v>0.56703753772003529</v>
      </c>
      <c r="I1222" s="17">
        <v>2.6565028670162399E-2</v>
      </c>
      <c r="J1222" s="17">
        <v>2.3081515295214961E-3</v>
      </c>
      <c r="K1222" s="17">
        <v>3.6278885307635383E-3</v>
      </c>
      <c r="L1222" s="17">
        <v>1.7835884633896661</v>
      </c>
      <c r="M1222" s="17">
        <v>0.02</v>
      </c>
      <c r="N1222" s="17">
        <v>0.14897918665276327</v>
      </c>
      <c r="O1222" s="17">
        <v>12.944331504737724</v>
      </c>
      <c r="P1222" s="17">
        <v>20.345541098064103</v>
      </c>
      <c r="Q1222" s="17">
        <v>10.002532348007435</v>
      </c>
      <c r="R1222" s="17">
        <v>0.11216188659347871</v>
      </c>
    </row>
    <row r="1223" spans="1:19" ht="13.8">
      <c r="A1223" s="6">
        <v>42979</v>
      </c>
      <c r="B1223" s="7">
        <v>0.49744212962962964</v>
      </c>
      <c r="C1223" s="28">
        <v>2</v>
      </c>
      <c r="D1223" s="17">
        <v>828</v>
      </c>
      <c r="E1223" s="17">
        <v>29</v>
      </c>
      <c r="F1223" s="17">
        <v>103</v>
      </c>
      <c r="G1223" s="17">
        <f t="shared" si="19"/>
        <v>3.7037037037037035E-2</v>
      </c>
      <c r="H1223" s="17">
        <v>0.49828876077982309</v>
      </c>
      <c r="I1223" s="17">
        <v>2.7744555188732953E-2</v>
      </c>
      <c r="J1223" s="17">
        <v>2.5409415628929195E-3</v>
      </c>
      <c r="K1223" s="17">
        <v>3.9937814460867058E-3</v>
      </c>
      <c r="L1223" s="17">
        <v>1.5645027521966191</v>
      </c>
      <c r="M1223" s="17">
        <v>0.03</v>
      </c>
      <c r="N1223" s="17">
        <v>0.17706135968648834</v>
      </c>
      <c r="O1223" s="17">
        <v>16.215886863179414</v>
      </c>
      <c r="P1223" s="17">
        <v>25.487681035951606</v>
      </c>
      <c r="Q1223" s="17">
        <v>9.9844089282671682</v>
      </c>
      <c r="R1223" s="17">
        <v>0.19145525147045014</v>
      </c>
      <c r="S1223" s="2"/>
    </row>
    <row r="1224" spans="1:19" s="2" customFormat="1" ht="13.8">
      <c r="A1224" s="6">
        <v>42980</v>
      </c>
      <c r="B1224" s="7">
        <v>0.49745370370370368</v>
      </c>
      <c r="C1224" s="28">
        <v>2</v>
      </c>
      <c r="D1224" s="17">
        <v>828</v>
      </c>
      <c r="E1224" s="17">
        <v>29</v>
      </c>
      <c r="F1224" s="17">
        <v>102</v>
      </c>
      <c r="G1224" s="17">
        <f t="shared" si="19"/>
        <v>2.4691358024691357E-2</v>
      </c>
      <c r="H1224" s="17">
        <v>0.5356493010662543</v>
      </c>
      <c r="I1224" s="17">
        <v>2.3313656181664297E-2</v>
      </c>
      <c r="J1224" s="17">
        <v>2.4080884357712347E-3</v>
      </c>
      <c r="K1224" s="17">
        <v>3.6588010341950545E-3</v>
      </c>
      <c r="L1224" s="17">
        <v>1.683795169818336</v>
      </c>
      <c r="M1224" s="17">
        <v>6.0000000000000001E-3</v>
      </c>
      <c r="N1224" s="17">
        <v>0.13840665246853823</v>
      </c>
      <c r="O1224" s="17">
        <v>14.296147144240081</v>
      </c>
      <c r="P1224" s="17">
        <v>21.721277831558574</v>
      </c>
      <c r="Q1224" s="17">
        <v>9.9962207163601171</v>
      </c>
      <c r="R1224" s="17">
        <v>6.3600000000000004E-2</v>
      </c>
    </row>
    <row r="1225" spans="1:19" s="2" customFormat="1" ht="13.8">
      <c r="A1225" s="6">
        <v>42981</v>
      </c>
      <c r="B1225" s="7">
        <v>0.49746527777777777</v>
      </c>
      <c r="C1225" s="28">
        <v>2</v>
      </c>
      <c r="D1225" s="17">
        <v>809</v>
      </c>
      <c r="E1225" s="17">
        <v>29</v>
      </c>
      <c r="F1225" s="17">
        <v>103</v>
      </c>
      <c r="G1225" s="17">
        <f t="shared" si="19"/>
        <v>3.7037037037037035E-2</v>
      </c>
      <c r="H1225" s="17">
        <v>0.52588348246257399</v>
      </c>
      <c r="I1225" s="17">
        <v>2.5022341968096426E-2</v>
      </c>
      <c r="J1225" s="17">
        <v>2.3990205231396791E-3</v>
      </c>
      <c r="K1225" s="17">
        <v>3.6450234305067998E-3</v>
      </c>
      <c r="L1225" s="17">
        <v>1.6529065433849202</v>
      </c>
      <c r="M1225" s="17">
        <v>0.02</v>
      </c>
      <c r="N1225" s="17">
        <v>0.15130927308447939</v>
      </c>
      <c r="O1225" s="17">
        <v>14.506797642436148</v>
      </c>
      <c r="P1225" s="17">
        <v>22.041335952848723</v>
      </c>
      <c r="Q1225" s="17">
        <v>9.9950711198428284</v>
      </c>
      <c r="R1225" s="17">
        <v>0.12093933755473349</v>
      </c>
    </row>
    <row r="1226" spans="1:19" ht="13.8">
      <c r="A1226" s="6">
        <v>42982</v>
      </c>
      <c r="B1226" s="7">
        <v>0.49747685185185181</v>
      </c>
      <c r="C1226" s="28">
        <v>2</v>
      </c>
      <c r="D1226" s="17">
        <v>811</v>
      </c>
      <c r="E1226" s="17">
        <v>29</v>
      </c>
      <c r="F1226" s="17">
        <v>104</v>
      </c>
      <c r="G1226" s="17">
        <f t="shared" si="19"/>
        <v>4.9382716049382713E-2</v>
      </c>
      <c r="H1226" s="17">
        <v>0.48913255350018353</v>
      </c>
      <c r="I1226" s="17">
        <v>2.7638633232509015E-2</v>
      </c>
      <c r="J1226" s="17">
        <v>2.558031056818527E-3</v>
      </c>
      <c r="K1226" s="17">
        <v>3.8866208305149714E-3</v>
      </c>
      <c r="L1226" s="17">
        <v>1.5356118220157111</v>
      </c>
      <c r="M1226" s="17">
        <v>0.03</v>
      </c>
      <c r="N1226" s="17">
        <v>0.17968718918918916</v>
      </c>
      <c r="O1226" s="17">
        <v>16.63054054054054</v>
      </c>
      <c r="P1226" s="17">
        <v>25.268108108108105</v>
      </c>
      <c r="Q1226" s="17">
        <v>9.9834810810810808</v>
      </c>
      <c r="R1226" s="17">
        <v>0.19503915516832229</v>
      </c>
      <c r="S1226" s="2"/>
    </row>
    <row r="1227" spans="1:19" ht="13.8">
      <c r="A1227" s="5">
        <v>42983</v>
      </c>
      <c r="B1227" s="4">
        <v>0.49748842592592596</v>
      </c>
      <c r="C1227" s="29">
        <v>2</v>
      </c>
      <c r="D1227" s="17">
        <v>802</v>
      </c>
      <c r="E1227" s="17">
        <v>29</v>
      </c>
      <c r="F1227" s="17">
        <v>103</v>
      </c>
      <c r="G1227" s="17">
        <f t="shared" si="19"/>
        <v>3.7037037037037035E-2</v>
      </c>
      <c r="H1227" s="30">
        <v>0.57356159089100978</v>
      </c>
      <c r="I1227" s="17">
        <v>2.3401312908353195E-2</v>
      </c>
      <c r="J1227" s="17">
        <v>2.2707758125301357E-3</v>
      </c>
      <c r="K1227" s="17">
        <v>3.4501710019837727E-3</v>
      </c>
      <c r="L1227" s="17">
        <v>1.804650668996818</v>
      </c>
      <c r="M1227" s="17">
        <v>0.02</v>
      </c>
      <c r="N1227" s="17">
        <v>0.129744</v>
      </c>
      <c r="O1227" s="17">
        <v>12.589872122762147</v>
      </c>
      <c r="P1227" s="17">
        <v>19.128797953964195</v>
      </c>
      <c r="Q1227" s="17">
        <v>10.005532480818415</v>
      </c>
      <c r="R1227" s="17">
        <v>0.11088608618509377</v>
      </c>
      <c r="S1227" s="2"/>
    </row>
    <row r="1228" spans="1:19" ht="13.8">
      <c r="A1228" s="6">
        <v>42984</v>
      </c>
      <c r="B1228" s="7">
        <v>0.4975</v>
      </c>
      <c r="C1228" s="28">
        <v>2</v>
      </c>
      <c r="D1228" s="17">
        <v>806</v>
      </c>
      <c r="E1228" s="17">
        <v>29</v>
      </c>
      <c r="F1228" s="17">
        <v>104</v>
      </c>
      <c r="G1228" s="17">
        <f t="shared" si="19"/>
        <v>4.9382716049382713E-2</v>
      </c>
      <c r="H1228" s="17">
        <v>0.62760509618343452</v>
      </c>
      <c r="I1228" s="17">
        <v>2.6021056501460617E-2</v>
      </c>
      <c r="J1228" s="17">
        <v>2.3937935346064186E-3</v>
      </c>
      <c r="K1228" s="17">
        <v>3.519756434980181E-3</v>
      </c>
      <c r="L1228" s="17">
        <v>1.9753735094276523</v>
      </c>
      <c r="M1228" s="17">
        <v>0.02</v>
      </c>
      <c r="N1228" s="17">
        <v>0.13184558280014305</v>
      </c>
      <c r="O1228" s="17">
        <v>12.12906569169018</v>
      </c>
      <c r="P1228" s="17">
        <v>17.834185113062833</v>
      </c>
      <c r="Q1228" s="17">
        <v>10.00898144100465</v>
      </c>
      <c r="R1228" s="17">
        <v>0.10133760924944941</v>
      </c>
      <c r="S1228" s="2"/>
    </row>
    <row r="1229" spans="1:19" ht="13.8">
      <c r="A1229" s="8">
        <v>42985</v>
      </c>
      <c r="B1229" s="9">
        <v>0.49751157407407409</v>
      </c>
      <c r="C1229" s="18">
        <v>2</v>
      </c>
      <c r="D1229" s="18">
        <v>806</v>
      </c>
      <c r="E1229" s="18">
        <v>29</v>
      </c>
      <c r="F1229" s="18">
        <v>105</v>
      </c>
      <c r="G1229" s="17">
        <f t="shared" si="19"/>
        <v>6.1728395061728392E-2</v>
      </c>
      <c r="H1229" s="18">
        <v>0.64962634249555229</v>
      </c>
      <c r="I1229" s="18">
        <v>2.7648682529483493E-2</v>
      </c>
      <c r="J1229" s="18">
        <v>2.4728726390097619E-3</v>
      </c>
      <c r="K1229" s="18">
        <v>3.6360317872911737E-3</v>
      </c>
      <c r="L1229" s="18">
        <v>2.044711344873638</v>
      </c>
      <c r="M1229" s="18">
        <v>0.02</v>
      </c>
      <c r="N1229" s="18">
        <v>0.13534366556934915</v>
      </c>
      <c r="O1229" s="18">
        <v>12.105012493554913</v>
      </c>
      <c r="P1229" s="18">
        <v>17.798818070043236</v>
      </c>
      <c r="Q1229" s="18">
        <v>10.009110855511047</v>
      </c>
      <c r="R1229" s="18">
        <v>9.790243381399738E-2</v>
      </c>
    </row>
    <row r="1230" spans="1:19">
      <c r="A1230" s="6">
        <v>42986</v>
      </c>
      <c r="B1230" s="7">
        <v>0.49752314814814813</v>
      </c>
      <c r="C1230" s="28">
        <v>2</v>
      </c>
      <c r="D1230" s="17">
        <v>810</v>
      </c>
      <c r="E1230" s="17">
        <v>29</v>
      </c>
      <c r="F1230" s="17">
        <v>103</v>
      </c>
      <c r="G1230" s="17">
        <f t="shared" si="19"/>
        <v>3.7037037037037035E-2</v>
      </c>
      <c r="H1230" s="17">
        <v>0.63734873496412003</v>
      </c>
      <c r="I1230" s="17">
        <v>2.7965703019063828E-2</v>
      </c>
      <c r="J1230" s="17">
        <v>2.4707238947781073E-3</v>
      </c>
      <c r="K1230" s="17">
        <v>3.3733814617375509E-3</v>
      </c>
      <c r="L1230" s="17">
        <v>2.0062352165850137</v>
      </c>
      <c r="M1230" s="17">
        <v>0.02</v>
      </c>
      <c r="N1230" s="17">
        <v>0.13953261491235158</v>
      </c>
      <c r="O1230" s="17">
        <v>12.327477179093625</v>
      </c>
      <c r="P1230" s="17">
        <v>16.831214153001049</v>
      </c>
      <c r="Q1230" s="17">
        <v>10.00994846110348</v>
      </c>
      <c r="R1230" s="17">
        <v>9.9788383519079871E-2</v>
      </c>
    </row>
    <row r="1231" spans="1:19">
      <c r="A1231" s="6">
        <v>42987</v>
      </c>
      <c r="B1231" s="7">
        <v>0.49753472222222223</v>
      </c>
      <c r="C1231" s="28">
        <v>2</v>
      </c>
      <c r="D1231" s="17">
        <v>811</v>
      </c>
      <c r="E1231" s="17">
        <v>29</v>
      </c>
      <c r="F1231" s="17">
        <v>103</v>
      </c>
      <c r="G1231" s="17">
        <f t="shared" si="19"/>
        <v>3.7037037037037035E-2</v>
      </c>
      <c r="H1231" s="17">
        <v>0.63033729494622126</v>
      </c>
      <c r="I1231" s="17">
        <v>2.8388285885408475E-2</v>
      </c>
      <c r="J1231" s="17">
        <v>2.4087935796998573E-3</v>
      </c>
      <c r="K1231" s="17">
        <v>3.3984529574059997E-3</v>
      </c>
      <c r="L1231" s="17">
        <v>1.9841736882085801</v>
      </c>
      <c r="M1231" s="17">
        <v>0.02</v>
      </c>
      <c r="N1231" s="17">
        <v>0.14321657601316604</v>
      </c>
      <c r="O1231" s="17">
        <v>12.152166220942194</v>
      </c>
      <c r="P1231" s="17">
        <v>17.144916683809914</v>
      </c>
      <c r="Q1231" s="17">
        <v>10.009993663855175</v>
      </c>
      <c r="R1231" s="17">
        <v>0.10089836109955415</v>
      </c>
    </row>
    <row r="1232" spans="1:19" s="2" customFormat="1" ht="13.8">
      <c r="A1232" s="8">
        <v>42988</v>
      </c>
      <c r="B1232" s="9">
        <v>0.49754629629629626</v>
      </c>
      <c r="C1232" s="18">
        <v>2</v>
      </c>
      <c r="D1232" s="18">
        <v>825</v>
      </c>
      <c r="E1232" s="18">
        <v>30</v>
      </c>
      <c r="F1232" s="18">
        <v>103</v>
      </c>
      <c r="G1232" s="17">
        <f t="shared" si="19"/>
        <v>3.7037037037037035E-2</v>
      </c>
      <c r="H1232" s="18">
        <v>0.58250278325857108</v>
      </c>
      <c r="I1232" s="18">
        <v>2.9722453419439725E-2</v>
      </c>
      <c r="J1232" s="18">
        <v>2.5334984082910831E-3</v>
      </c>
      <c r="K1232" s="18">
        <v>3.574393103170365E-3</v>
      </c>
      <c r="L1232" s="18">
        <v>1.8319746629875364</v>
      </c>
      <c r="M1232" s="18">
        <v>0.03</v>
      </c>
      <c r="N1232" s="18">
        <v>0.16226085881526572</v>
      </c>
      <c r="O1232" s="18">
        <v>13.830878014516506</v>
      </c>
      <c r="P1232" s="18">
        <v>19.513331772418635</v>
      </c>
      <c r="Q1232" s="18">
        <v>10.001118613907748</v>
      </c>
      <c r="R1232" s="18">
        <v>0.16377604149172323</v>
      </c>
    </row>
    <row r="1233" spans="1:19" s="2" customFormat="1" ht="13.8">
      <c r="A1233" s="6">
        <v>42989</v>
      </c>
      <c r="B1233" s="7">
        <v>0.49755787037037041</v>
      </c>
      <c r="C1233" s="28">
        <v>2</v>
      </c>
      <c r="D1233" s="17">
        <v>817</v>
      </c>
      <c r="E1233" s="17">
        <v>30</v>
      </c>
      <c r="F1233" s="17">
        <v>104</v>
      </c>
      <c r="G1233" s="17">
        <f t="shared" si="19"/>
        <v>4.9382716049382713E-2</v>
      </c>
      <c r="H1233" s="17">
        <v>0.57271332113275975</v>
      </c>
      <c r="I1233" s="17">
        <v>2.7747193561349824E-2</v>
      </c>
      <c r="J1233" s="17">
        <v>2.4031636596057249E-3</v>
      </c>
      <c r="K1233" s="17">
        <v>3.2376222519146895E-3</v>
      </c>
      <c r="L1233" s="17">
        <v>1.801890955678711</v>
      </c>
      <c r="M1233" s="17">
        <v>0.02</v>
      </c>
      <c r="N1233" s="17">
        <v>0.15406674206664486</v>
      </c>
      <c r="O1233" s="17">
        <v>13.343605178296022</v>
      </c>
      <c r="P1233" s="17">
        <v>17.976950039725192</v>
      </c>
      <c r="Q1233" s="17">
        <v>10.005028742347058</v>
      </c>
      <c r="R1233" s="17">
        <v>0.11105032422540245</v>
      </c>
      <c r="S1233" s="1"/>
    </row>
    <row r="1234" spans="1:19" s="2" customFormat="1" ht="13.8">
      <c r="A1234" s="6">
        <v>42990</v>
      </c>
      <c r="B1234" s="7">
        <v>0.49756944444444445</v>
      </c>
      <c r="C1234" s="28">
        <v>2</v>
      </c>
      <c r="D1234" s="17">
        <v>817</v>
      </c>
      <c r="E1234" s="17">
        <v>30</v>
      </c>
      <c r="F1234" s="17">
        <v>104</v>
      </c>
      <c r="G1234" s="17">
        <f t="shared" si="19"/>
        <v>4.9382716049382713E-2</v>
      </c>
      <c r="H1234" s="17">
        <v>0.62779809374801621</v>
      </c>
      <c r="I1234" s="17">
        <v>2.6497094911962081E-2</v>
      </c>
      <c r="J1234" s="17">
        <v>2.2731065874529938E-3</v>
      </c>
      <c r="K1234" s="17">
        <v>3.0624050255982599E-3</v>
      </c>
      <c r="L1234" s="17">
        <v>1.9770741016451621</v>
      </c>
      <c r="M1234" s="17">
        <v>0.02</v>
      </c>
      <c r="N1234" s="17">
        <v>0.13421633907327499</v>
      </c>
      <c r="O1234" s="17">
        <v>11.514018631286044</v>
      </c>
      <c r="P1234" s="17">
        <v>15.512070008468767</v>
      </c>
      <c r="Q1234" s="17">
        <v>10.014518530467395</v>
      </c>
      <c r="R1234" s="17">
        <v>0.10130645606185544</v>
      </c>
      <c r="S1234" s="1"/>
    </row>
    <row r="1235" spans="1:19" ht="13.8">
      <c r="A1235" s="3">
        <v>42991</v>
      </c>
      <c r="B1235" s="4">
        <v>0.49758101851851855</v>
      </c>
      <c r="C1235" s="29">
        <v>2</v>
      </c>
      <c r="D1235" s="17">
        <v>800</v>
      </c>
      <c r="E1235" s="17">
        <v>30</v>
      </c>
      <c r="F1235" s="17">
        <v>103</v>
      </c>
      <c r="G1235" s="17">
        <f t="shared" si="19"/>
        <v>3.7037037037037035E-2</v>
      </c>
      <c r="H1235" s="30">
        <v>0.61134097460707226</v>
      </c>
      <c r="I1235" s="17">
        <v>2.8002910014001663E-2</v>
      </c>
      <c r="J1235" s="17">
        <v>2.3511946054453363E-3</v>
      </c>
      <c r="K1235" s="17">
        <v>3.062020881510205E-3</v>
      </c>
      <c r="L1235" s="17">
        <v>1.9246988398064147</v>
      </c>
      <c r="M1235" s="17">
        <v>0.02</v>
      </c>
      <c r="N1235" s="17">
        <v>0.14566217142857144</v>
      </c>
      <c r="O1235" s="17">
        <v>12.23016149068323</v>
      </c>
      <c r="P1235" s="17">
        <v>15.927652173913042</v>
      </c>
      <c r="Q1235" s="17">
        <v>10.01166708074534</v>
      </c>
      <c r="R1235" s="17">
        <v>0.10403359604822446</v>
      </c>
      <c r="S1235" s="2"/>
    </row>
    <row r="1236" spans="1:19" ht="13.8">
      <c r="A1236" s="6">
        <v>42992</v>
      </c>
      <c r="B1236" s="7">
        <v>0.49759259259259259</v>
      </c>
      <c r="C1236" s="28">
        <v>2</v>
      </c>
      <c r="D1236" s="17">
        <v>812</v>
      </c>
      <c r="E1236" s="17">
        <v>30</v>
      </c>
      <c r="F1236" s="17">
        <v>104</v>
      </c>
      <c r="G1236" s="17">
        <f t="shared" si="19"/>
        <v>4.9382716049382713E-2</v>
      </c>
      <c r="H1236" s="17">
        <v>0.57463761534115743</v>
      </c>
      <c r="I1236" s="17">
        <v>2.9404887627262163E-2</v>
      </c>
      <c r="J1236" s="17">
        <v>2.5294948679093219E-3</v>
      </c>
      <c r="K1236" s="17">
        <v>3.2942258744865587E-3</v>
      </c>
      <c r="L1236" s="17">
        <v>1.8075103637510181</v>
      </c>
      <c r="M1236" s="17">
        <v>0.03</v>
      </c>
      <c r="N1236" s="17">
        <v>0.16272436777251184</v>
      </c>
      <c r="O1236" s="17">
        <v>13.998028436018956</v>
      </c>
      <c r="P1236" s="17">
        <v>18.229990521327011</v>
      </c>
      <c r="Q1236" s="17">
        <v>10.002622180094788</v>
      </c>
      <c r="R1236" s="17">
        <v>0.16601767349212224</v>
      </c>
      <c r="S1236" s="2"/>
    </row>
    <row r="1237" spans="1:19" ht="13.8">
      <c r="A1237" s="6">
        <v>42993</v>
      </c>
      <c r="B1237" s="7">
        <v>0.49760416666666668</v>
      </c>
      <c r="C1237" s="28">
        <v>2</v>
      </c>
      <c r="D1237" s="17">
        <v>818</v>
      </c>
      <c r="E1237" s="17">
        <v>30</v>
      </c>
      <c r="F1237" s="17">
        <v>104</v>
      </c>
      <c r="G1237" s="17">
        <f t="shared" si="19"/>
        <v>4.9382716049382713E-2</v>
      </c>
      <c r="H1237" s="17">
        <v>0.54445813606162041</v>
      </c>
      <c r="I1237" s="17">
        <v>2.8943229108032383E-2</v>
      </c>
      <c r="J1237" s="17">
        <v>2.5604694520204203E-3</v>
      </c>
      <c r="K1237" s="17">
        <v>3.3345648677475239E-3</v>
      </c>
      <c r="L1237" s="17">
        <v>1.7117432987770624</v>
      </c>
      <c r="M1237" s="17">
        <v>0.03</v>
      </c>
      <c r="N1237" s="17">
        <v>0.16904783392405065</v>
      </c>
      <c r="O1237" s="17">
        <v>14.954855696202529</v>
      </c>
      <c r="P1237" s="17">
        <v>19.476091139240502</v>
      </c>
      <c r="Q1237" s="17">
        <v>9.9977267848101263</v>
      </c>
      <c r="R1237" s="17">
        <v>0.17522008338434097</v>
      </c>
      <c r="S1237" s="2"/>
    </row>
    <row r="1238" spans="1:19" ht="13.8">
      <c r="A1238" s="8">
        <v>42994</v>
      </c>
      <c r="B1238" s="9">
        <v>0.49761574074074072</v>
      </c>
      <c r="C1238" s="18">
        <v>2</v>
      </c>
      <c r="D1238" s="18">
        <v>823</v>
      </c>
      <c r="E1238" s="18">
        <v>30</v>
      </c>
      <c r="F1238" s="18">
        <v>102</v>
      </c>
      <c r="G1238" s="17">
        <f t="shared" si="19"/>
        <v>2.4691358024691357E-2</v>
      </c>
      <c r="H1238" s="18">
        <v>0.52359111649089907</v>
      </c>
      <c r="I1238" s="18">
        <v>2.7746140445085724E-2</v>
      </c>
      <c r="J1238" s="18">
        <v>2.4939047640858822E-3</v>
      </c>
      <c r="K1238" s="18">
        <v>3.2478759718327769E-3</v>
      </c>
      <c r="L1238" s="18">
        <v>1.6459771442966822</v>
      </c>
      <c r="M1238" s="18">
        <v>6.0000000000000001E-3</v>
      </c>
      <c r="N1238" s="18">
        <v>0.16851456000000001</v>
      </c>
      <c r="O1238" s="18">
        <v>15.146584615384613</v>
      </c>
      <c r="P1238" s="18">
        <v>19.725784615384612</v>
      </c>
      <c r="Q1238" s="18">
        <v>9.9967458461538463</v>
      </c>
      <c r="R1238" s="18">
        <v>6.3600000000000004E-2</v>
      </c>
      <c r="S1238" s="2"/>
    </row>
    <row r="1239" spans="1:19" ht="13.8">
      <c r="A1239" s="8">
        <v>42995</v>
      </c>
      <c r="B1239" s="9">
        <v>0.49762731481481487</v>
      </c>
      <c r="C1239" s="18">
        <v>2</v>
      </c>
      <c r="D1239" s="18">
        <v>823</v>
      </c>
      <c r="E1239" s="18">
        <v>30</v>
      </c>
      <c r="F1239" s="18">
        <v>103</v>
      </c>
      <c r="G1239" s="17">
        <f t="shared" si="19"/>
        <v>3.7037037037037035E-2</v>
      </c>
      <c r="H1239" s="18">
        <v>0.4742992646420976</v>
      </c>
      <c r="I1239" s="18">
        <v>2.8224873565765085E-2</v>
      </c>
      <c r="J1239" s="18">
        <v>2.4842191795955014E-3</v>
      </c>
      <c r="K1239" s="18">
        <v>3.0679210397570743E-3</v>
      </c>
      <c r="L1239" s="18">
        <v>1.4901330764534362</v>
      </c>
      <c r="M1239" s="18">
        <v>0.03</v>
      </c>
      <c r="N1239" s="18">
        <v>0.18923726986349315</v>
      </c>
      <c r="O1239" s="18">
        <v>16.655764788239409</v>
      </c>
      <c r="P1239" s="18">
        <v>20.569268463423168</v>
      </c>
      <c r="Q1239" s="18">
        <v>9.9907875393769672</v>
      </c>
      <c r="R1239" s="18">
        <v>0.20113883177109301</v>
      </c>
    </row>
    <row r="1240" spans="1:19" ht="13.8">
      <c r="A1240" s="6">
        <v>42996</v>
      </c>
      <c r="B1240" s="7">
        <v>0.49763888888888891</v>
      </c>
      <c r="C1240" s="28">
        <v>2</v>
      </c>
      <c r="D1240" s="17">
        <v>834</v>
      </c>
      <c r="E1240" s="17">
        <v>30</v>
      </c>
      <c r="F1240" s="17">
        <v>103</v>
      </c>
      <c r="G1240" s="17">
        <f t="shared" si="19"/>
        <v>3.7037037037037035E-2</v>
      </c>
      <c r="H1240" s="17">
        <v>0.43618598970956768</v>
      </c>
      <c r="I1240" s="17">
        <v>2.6675016295730727E-2</v>
      </c>
      <c r="J1240" s="17">
        <v>2.4412222271252503E-3</v>
      </c>
      <c r="K1240" s="17">
        <v>3.1224935463229943E-3</v>
      </c>
      <c r="L1240" s="17">
        <v>1.3694364553159419</v>
      </c>
      <c r="M1240" s="17">
        <v>0.03</v>
      </c>
      <c r="N1240" s="17">
        <v>0.19447335270191751</v>
      </c>
      <c r="O1240" s="17">
        <v>17.797652527600231</v>
      </c>
      <c r="P1240" s="17">
        <v>22.764439279488666</v>
      </c>
      <c r="Q1240" s="17">
        <v>9.983832655432888</v>
      </c>
      <c r="R1240" s="17">
        <v>0.21871403999821643</v>
      </c>
      <c r="S1240" s="2"/>
    </row>
    <row r="1241" spans="1:19">
      <c r="A1241" s="6">
        <v>42997</v>
      </c>
      <c r="B1241" s="7">
        <v>0.49765046296296295</v>
      </c>
      <c r="C1241" s="28">
        <v>2</v>
      </c>
      <c r="D1241" s="17">
        <v>840</v>
      </c>
      <c r="E1241" s="17">
        <v>30</v>
      </c>
      <c r="F1241" s="17">
        <v>103</v>
      </c>
      <c r="G1241" s="17">
        <f t="shared" si="19"/>
        <v>3.7037037037037035E-2</v>
      </c>
      <c r="H1241" s="17">
        <v>0.42648843476860632</v>
      </c>
      <c r="I1241" s="17">
        <v>2.437453751954291E-2</v>
      </c>
      <c r="J1241" s="17">
        <v>2.317107840840851E-3</v>
      </c>
      <c r="K1241" s="17">
        <v>3.0735108310895013E-3</v>
      </c>
      <c r="L1241" s="17">
        <v>1.3391725764032827</v>
      </c>
      <c r="M1241" s="17">
        <v>0.03</v>
      </c>
      <c r="N1241" s="17">
        <v>0.1817423943845054</v>
      </c>
      <c r="O1241" s="17">
        <v>17.27691147796698</v>
      </c>
      <c r="P1241" s="17">
        <v>22.916833484986352</v>
      </c>
      <c r="Q1241" s="17">
        <v>9.9851917327440525</v>
      </c>
      <c r="R1241" s="17">
        <v>0.22368719107649379</v>
      </c>
    </row>
    <row r="1242" spans="1:19" s="2" customFormat="1" ht="13.8">
      <c r="A1242" s="6">
        <v>42998</v>
      </c>
      <c r="B1242" s="7">
        <v>0.49766203703703704</v>
      </c>
      <c r="C1242" s="28">
        <v>2</v>
      </c>
      <c r="D1242" s="17">
        <v>830</v>
      </c>
      <c r="E1242" s="17">
        <v>30</v>
      </c>
      <c r="F1242" s="17">
        <v>104</v>
      </c>
      <c r="G1242" s="17">
        <f t="shared" si="19"/>
        <v>4.9382716049382713E-2</v>
      </c>
      <c r="H1242" s="17">
        <v>0.46357884970642887</v>
      </c>
      <c r="I1242" s="17">
        <v>2.274005442215753E-2</v>
      </c>
      <c r="J1242" s="17">
        <v>2.2288900957471414E-3</v>
      </c>
      <c r="K1242" s="17">
        <v>2.9564950451770864E-3</v>
      </c>
      <c r="L1242" s="17">
        <v>1.4571297008372786</v>
      </c>
      <c r="M1242" s="17">
        <v>0.02</v>
      </c>
      <c r="N1242" s="17">
        <v>0.15598937075808122</v>
      </c>
      <c r="O1242" s="17">
        <v>15.28946048544806</v>
      </c>
      <c r="P1242" s="17">
        <v>20.280593581042215</v>
      </c>
      <c r="Q1242" s="17">
        <v>9.9954354077993788</v>
      </c>
      <c r="R1242" s="17">
        <v>0.13719348939296097</v>
      </c>
      <c r="S1242" s="1"/>
    </row>
    <row r="1243" spans="1:19" ht="13.8">
      <c r="A1243" s="6">
        <v>42999</v>
      </c>
      <c r="B1243" s="7">
        <v>0.49767361111111108</v>
      </c>
      <c r="C1243" s="28">
        <v>2</v>
      </c>
      <c r="D1243" s="17">
        <v>830</v>
      </c>
      <c r="E1243" s="17">
        <v>30</v>
      </c>
      <c r="F1243" s="17">
        <v>104</v>
      </c>
      <c r="G1243" s="17">
        <f t="shared" si="19"/>
        <v>4.9382716049382713E-2</v>
      </c>
      <c r="H1243" s="17">
        <v>0.51924036042578892</v>
      </c>
      <c r="I1243" s="17">
        <v>2.3315084495516916E-2</v>
      </c>
      <c r="J1243" s="17">
        <v>2.2518339268893287E-3</v>
      </c>
      <c r="K1243" s="17">
        <v>2.8802526971840247E-3</v>
      </c>
      <c r="L1243" s="17">
        <v>1.6335147439743685</v>
      </c>
      <c r="M1243" s="17">
        <v>0.02</v>
      </c>
      <c r="N1243" s="17">
        <v>0.14278930211616389</v>
      </c>
      <c r="O1243" s="17">
        <v>13.790977037370554</v>
      </c>
      <c r="P1243" s="17">
        <v>17.63962179198559</v>
      </c>
      <c r="Q1243" s="17">
        <v>10.004185502026115</v>
      </c>
      <c r="R1243" s="17">
        <v>0.12248662632436076</v>
      </c>
      <c r="S1243" s="2"/>
    </row>
    <row r="1244" spans="1:19" ht="13.8">
      <c r="A1244" s="8">
        <v>43000</v>
      </c>
      <c r="B1244" s="9">
        <v>0.49768518518518517</v>
      </c>
      <c r="C1244" s="18">
        <v>2</v>
      </c>
      <c r="D1244" s="18">
        <v>851</v>
      </c>
      <c r="E1244" s="18">
        <v>30</v>
      </c>
      <c r="F1244" s="18">
        <v>104</v>
      </c>
      <c r="G1244" s="17">
        <f t="shared" si="19"/>
        <v>4.9382716049382713E-2</v>
      </c>
      <c r="H1244" s="18">
        <v>0.63476803132423976</v>
      </c>
      <c r="I1244" s="18">
        <v>2.5471255339056125E-2</v>
      </c>
      <c r="J1244" s="18">
        <v>2.2148917686135756E-3</v>
      </c>
      <c r="K1244" s="18">
        <v>3.0905466538794085E-3</v>
      </c>
      <c r="L1244" s="18">
        <v>1.9992893472834175</v>
      </c>
      <c r="M1244" s="18">
        <v>0.02</v>
      </c>
      <c r="N1244" s="18">
        <v>0.12760345194010622</v>
      </c>
      <c r="O1244" s="18">
        <v>11.095952342617931</v>
      </c>
      <c r="P1244" s="18">
        <v>15.482724199001769</v>
      </c>
      <c r="Q1244" s="18">
        <v>10.015848011592334</v>
      </c>
      <c r="R1244" s="18">
        <v>0.10019408171410116</v>
      </c>
    </row>
    <row r="1245" spans="1:19" ht="13.8">
      <c r="A1245" s="8">
        <v>43001</v>
      </c>
      <c r="B1245" s="9">
        <v>0.49769675925925921</v>
      </c>
      <c r="C1245" s="18">
        <v>2</v>
      </c>
      <c r="D1245" s="18">
        <v>863</v>
      </c>
      <c r="E1245" s="18">
        <v>30</v>
      </c>
      <c r="F1245" s="18">
        <v>104</v>
      </c>
      <c r="G1245" s="17">
        <f t="shared" si="19"/>
        <v>4.9382716049382713E-2</v>
      </c>
      <c r="H1245" s="18">
        <v>0.64284581288197729</v>
      </c>
      <c r="I1245" s="18">
        <v>2.8707740493341401E-2</v>
      </c>
      <c r="J1245" s="18">
        <v>2.337150554735482E-3</v>
      </c>
      <c r="K1245" s="18">
        <v>3.261140308933231E-3</v>
      </c>
      <c r="L1245" s="18">
        <v>2.0242363774735557</v>
      </c>
      <c r="M1245" s="18">
        <v>0.02</v>
      </c>
      <c r="N1245" s="18">
        <v>0.1420101258178158</v>
      </c>
      <c r="O1245" s="18">
        <v>11.561308505284346</v>
      </c>
      <c r="P1245" s="18">
        <v>16.132058379466532</v>
      </c>
      <c r="Q1245" s="18">
        <v>10.013399094111726</v>
      </c>
      <c r="R1245" s="18">
        <v>9.8935077005279634E-2</v>
      </c>
    </row>
    <row r="1246" spans="1:19" s="2" customFormat="1" ht="13.8">
      <c r="A1246" s="8">
        <v>43002</v>
      </c>
      <c r="B1246" s="9">
        <v>0.49770833333333336</v>
      </c>
      <c r="C1246" s="18">
        <v>2</v>
      </c>
      <c r="D1246" s="18">
        <v>853</v>
      </c>
      <c r="E1246" s="18">
        <v>30</v>
      </c>
      <c r="F1246" s="18">
        <v>103</v>
      </c>
      <c r="G1246" s="17">
        <f t="shared" si="19"/>
        <v>3.7037037037037035E-2</v>
      </c>
      <c r="H1246" s="18">
        <v>0.57690508458570711</v>
      </c>
      <c r="I1246" s="18">
        <v>3.0168612519407327E-2</v>
      </c>
      <c r="J1246" s="18">
        <v>2.5086863037944076E-3</v>
      </c>
      <c r="K1246" s="18">
        <v>3.3797858784078627E-3</v>
      </c>
      <c r="L1246" s="18">
        <v>1.8146231323356496</v>
      </c>
      <c r="M1246" s="18">
        <v>0.03</v>
      </c>
      <c r="N1246" s="18">
        <v>0.16629457838911224</v>
      </c>
      <c r="O1246" s="18">
        <v>13.828310166125831</v>
      </c>
      <c r="P1246" s="18">
        <v>18.629960769119005</v>
      </c>
      <c r="Q1246" s="18">
        <v>10.002514651038892</v>
      </c>
      <c r="R1246" s="18">
        <v>0.16536515719654232</v>
      </c>
    </row>
    <row r="1247" spans="1:19" ht="13.8">
      <c r="A1247" s="6">
        <v>43003</v>
      </c>
      <c r="B1247" s="7">
        <v>0.4977199074074074</v>
      </c>
      <c r="C1247" s="28">
        <v>2</v>
      </c>
      <c r="D1247" s="17">
        <v>853</v>
      </c>
      <c r="E1247" s="17">
        <v>30</v>
      </c>
      <c r="F1247" s="17">
        <v>103</v>
      </c>
      <c r="G1247" s="17">
        <f t="shared" si="19"/>
        <v>3.7037037037037035E-2</v>
      </c>
      <c r="H1247" s="17">
        <v>0.52156000874785202</v>
      </c>
      <c r="I1247" s="17">
        <v>3.0044745620152684E-2</v>
      </c>
      <c r="J1247" s="17">
        <v>2.5733771404856374E-3</v>
      </c>
      <c r="K1247" s="17">
        <v>3.4669395316887491E-3</v>
      </c>
      <c r="L1247" s="17">
        <v>1.6389543905161932</v>
      </c>
      <c r="M1247" s="17">
        <v>0.03</v>
      </c>
      <c r="N1247" s="17">
        <v>0.18318561521129856</v>
      </c>
      <c r="O1247" s="17">
        <v>15.690120349508158</v>
      </c>
      <c r="P1247" s="17">
        <v>21.138253558278834</v>
      </c>
      <c r="Q1247" s="17">
        <v>9.9928577238006238</v>
      </c>
      <c r="R1247" s="17">
        <v>0.18291279699345409</v>
      </c>
      <c r="S1247" s="2"/>
    </row>
    <row r="1248" spans="1:19" ht="13.8">
      <c r="A1248" s="8">
        <v>43004</v>
      </c>
      <c r="B1248" s="9">
        <v>0.4977314814814815</v>
      </c>
      <c r="C1248" s="18">
        <v>2</v>
      </c>
      <c r="D1248" s="18">
        <v>855</v>
      </c>
      <c r="E1248" s="18">
        <v>30</v>
      </c>
      <c r="F1248" s="18">
        <v>104</v>
      </c>
      <c r="G1248" s="17">
        <f t="shared" si="19"/>
        <v>4.9382716049382713E-2</v>
      </c>
      <c r="H1248" s="18">
        <v>0.54268435122323533</v>
      </c>
      <c r="I1248" s="18">
        <v>2.8057654891482191E-2</v>
      </c>
      <c r="J1248" s="18">
        <v>2.6184167554085241E-3</v>
      </c>
      <c r="K1248" s="18">
        <v>3.4100311233227292E-3</v>
      </c>
      <c r="L1248" s="18">
        <v>1.7058274738335841</v>
      </c>
      <c r="M1248" s="18">
        <v>0.03</v>
      </c>
      <c r="N1248" s="18">
        <v>0.16441112103896102</v>
      </c>
      <c r="O1248" s="18">
        <v>15.343293506493504</v>
      </c>
      <c r="P1248" s="18">
        <v>19.981963636363634</v>
      </c>
      <c r="Q1248" s="18">
        <v>9.9957394285714258</v>
      </c>
      <c r="R1248" s="18">
        <v>0.17579279701904807</v>
      </c>
    </row>
    <row r="1249" spans="1:19" ht="13.8">
      <c r="A1249" s="6">
        <v>43005</v>
      </c>
      <c r="B1249" s="7">
        <v>0.49774305555555554</v>
      </c>
      <c r="C1249" s="28">
        <v>2</v>
      </c>
      <c r="D1249" s="17">
        <v>853</v>
      </c>
      <c r="E1249" s="17">
        <v>30</v>
      </c>
      <c r="F1249" s="17">
        <v>104</v>
      </c>
      <c r="G1249" s="17">
        <f t="shared" si="19"/>
        <v>4.9382716049382713E-2</v>
      </c>
      <c r="H1249" s="17">
        <v>0.5483806484919862</v>
      </c>
      <c r="I1249" s="17">
        <v>2.7815413560345562E-2</v>
      </c>
      <c r="J1249" s="17">
        <v>2.5659241628179187E-3</v>
      </c>
      <c r="K1249" s="17">
        <v>3.3416686771582196E-3</v>
      </c>
      <c r="L1249" s="17">
        <v>1.7241419103337765</v>
      </c>
      <c r="M1249" s="17">
        <v>0.03</v>
      </c>
      <c r="N1249" s="17">
        <v>0.16129857128463479</v>
      </c>
      <c r="O1249" s="17">
        <v>14.879516372795973</v>
      </c>
      <c r="P1249" s="17">
        <v>19.377974811083128</v>
      </c>
      <c r="Q1249" s="17">
        <v>9.9981122418136028</v>
      </c>
      <c r="R1249" s="17">
        <v>0.17396675149340929</v>
      </c>
      <c r="S1249" s="2"/>
    </row>
    <row r="1250" spans="1:19" ht="13.8">
      <c r="A1250" s="6">
        <v>43006</v>
      </c>
      <c r="B1250" s="7">
        <v>0.49775462962962963</v>
      </c>
      <c r="C1250" s="28">
        <v>2</v>
      </c>
      <c r="D1250" s="17">
        <v>876</v>
      </c>
      <c r="E1250" s="17">
        <v>30</v>
      </c>
      <c r="F1250" s="17">
        <v>102</v>
      </c>
      <c r="G1250" s="17">
        <f t="shared" si="19"/>
        <v>2.4691358024691357E-2</v>
      </c>
      <c r="H1250" s="17">
        <v>0.50670062251992609</v>
      </c>
      <c r="I1250" s="17">
        <v>2.915009783647933E-2</v>
      </c>
      <c r="J1250" s="17">
        <v>2.7470541121263309E-3</v>
      </c>
      <c r="K1250" s="17">
        <v>3.4621537197091039E-3</v>
      </c>
      <c r="L1250" s="17">
        <v>1.5913542275948631</v>
      </c>
      <c r="M1250" s="17">
        <v>6.0000000000000001E-3</v>
      </c>
      <c r="N1250" s="17">
        <v>0.18294295882053893</v>
      </c>
      <c r="O1250" s="17">
        <v>17.24022369089985</v>
      </c>
      <c r="P1250" s="17">
        <v>21.728113879003562</v>
      </c>
      <c r="Q1250" s="17">
        <v>9.9871723436705651</v>
      </c>
      <c r="R1250" s="17">
        <v>6.3600000000000004E-2</v>
      </c>
      <c r="S1250" s="2"/>
    </row>
    <row r="1251" spans="1:19" ht="13.8">
      <c r="A1251" s="8">
        <v>43007</v>
      </c>
      <c r="B1251" s="9">
        <v>0.49776620370370367</v>
      </c>
      <c r="C1251" s="18">
        <v>2</v>
      </c>
      <c r="D1251" s="18">
        <v>836</v>
      </c>
      <c r="E1251" s="18">
        <v>30</v>
      </c>
      <c r="F1251" s="18">
        <v>103</v>
      </c>
      <c r="G1251" s="17">
        <f t="shared" si="19"/>
        <v>3.7037037037037035E-2</v>
      </c>
      <c r="H1251" s="18">
        <v>0.45165327314765052</v>
      </c>
      <c r="I1251" s="18">
        <v>2.7180059464816619E-2</v>
      </c>
      <c r="J1251" s="18">
        <v>2.6835804211984711E-3</v>
      </c>
      <c r="K1251" s="18">
        <v>3.3821568699275552E-3</v>
      </c>
      <c r="L1251" s="18">
        <v>1.4172847835886899</v>
      </c>
      <c r="M1251" s="18">
        <v>0.03</v>
      </c>
      <c r="N1251" s="18">
        <v>0.19136934067974987</v>
      </c>
      <c r="O1251" s="18">
        <v>18.894550857425866</v>
      </c>
      <c r="P1251" s="18">
        <v>23.813087352194636</v>
      </c>
      <c r="Q1251" s="18">
        <v>9.9788175571101334</v>
      </c>
      <c r="R1251" s="18">
        <v>0.21122397571734783</v>
      </c>
    </row>
    <row r="1252" spans="1:19" s="2" customFormat="1" ht="13.8">
      <c r="A1252" s="6">
        <v>43008</v>
      </c>
      <c r="B1252" s="7">
        <v>0.49777777777777782</v>
      </c>
      <c r="C1252" s="28">
        <v>2</v>
      </c>
      <c r="D1252" s="17">
        <v>833</v>
      </c>
      <c r="E1252" s="17">
        <v>30</v>
      </c>
      <c r="F1252" s="17">
        <v>101</v>
      </c>
      <c r="G1252" s="17">
        <f t="shared" si="19"/>
        <v>1.2345679012345678E-2</v>
      </c>
      <c r="H1252" s="17">
        <v>0.41431459938539733</v>
      </c>
      <c r="I1252" s="17">
        <v>2.3652648351954669E-2</v>
      </c>
      <c r="J1252" s="17">
        <v>2.581591767228001E-3</v>
      </c>
      <c r="K1252" s="17">
        <v>3.2536190314651475E-3</v>
      </c>
      <c r="L1252" s="17">
        <v>1.2995109345911393</v>
      </c>
      <c r="M1252" s="17">
        <v>4.0000000000000001E-3</v>
      </c>
      <c r="N1252" s="17">
        <v>0.18154180873855744</v>
      </c>
      <c r="O1252" s="17">
        <v>19.814560799844187</v>
      </c>
      <c r="P1252" s="17">
        <v>24.972589755242488</v>
      </c>
      <c r="Q1252" s="17">
        <v>9.9741712653379242</v>
      </c>
      <c r="R1252" s="17">
        <v>4.2286279342816563E-2</v>
      </c>
      <c r="S1252" s="1"/>
    </row>
    <row r="1253" spans="1:19" ht="13.8">
      <c r="A1253" s="8">
        <v>43009</v>
      </c>
      <c r="B1253" s="9">
        <v>0.49778935185185186</v>
      </c>
      <c r="C1253" s="18">
        <v>2</v>
      </c>
      <c r="D1253" s="18">
        <v>833</v>
      </c>
      <c r="E1253" s="18">
        <v>30</v>
      </c>
      <c r="F1253" s="18">
        <v>103</v>
      </c>
      <c r="G1253" s="17">
        <f t="shared" si="19"/>
        <v>3.7037037037037035E-2</v>
      </c>
      <c r="H1253" s="18">
        <v>0.41522220228848905</v>
      </c>
      <c r="I1253" s="18">
        <v>2.2511376296272544E-2</v>
      </c>
      <c r="J1253" s="18">
        <v>2.6041538317218868E-3</v>
      </c>
      <c r="K1253" s="18">
        <v>3.2820543415549657E-3</v>
      </c>
      <c r="L1253" s="18">
        <v>1.3022722762384167</v>
      </c>
      <c r="M1253" s="18">
        <v>0.02</v>
      </c>
      <c r="N1253" s="18">
        <v>0.17240450107822</v>
      </c>
      <c r="O1253" s="18">
        <v>19.944042344638309</v>
      </c>
      <c r="P1253" s="18">
        <v>25.135777298568911</v>
      </c>
      <c r="Q1253" s="18">
        <v>9.973517349539307</v>
      </c>
      <c r="R1253" s="18">
        <v>0.15317100012829238</v>
      </c>
      <c r="S1253" s="2"/>
    </row>
    <row r="1254" spans="1:19" ht="13.8">
      <c r="A1254" s="8">
        <v>43010</v>
      </c>
      <c r="B1254" s="9">
        <v>0.49780092592592595</v>
      </c>
      <c r="C1254" s="18">
        <v>2</v>
      </c>
      <c r="D1254" s="18">
        <v>834</v>
      </c>
      <c r="E1254" s="18">
        <v>30</v>
      </c>
      <c r="F1254" s="18">
        <v>102</v>
      </c>
      <c r="G1254" s="17">
        <f t="shared" si="19"/>
        <v>2.4691358024691357E-2</v>
      </c>
      <c r="H1254" s="18">
        <v>0.40818863839179192</v>
      </c>
      <c r="I1254" s="18">
        <v>2.1586407054498706E-2</v>
      </c>
      <c r="J1254" s="18">
        <v>2.4860695563166972E-3</v>
      </c>
      <c r="K1254" s="18">
        <v>3.23767198031942E-3</v>
      </c>
      <c r="L1254" s="18">
        <v>1.2804221807882279</v>
      </c>
      <c r="M1254" s="18">
        <v>6.0000000000000001E-3</v>
      </c>
      <c r="N1254" s="18">
        <v>0.16816924327868854</v>
      </c>
      <c r="O1254" s="18">
        <v>19.367763934426229</v>
      </c>
      <c r="P1254" s="18">
        <v>25.22313442622951</v>
      </c>
      <c r="Q1254" s="18">
        <v>9.9751491147540996</v>
      </c>
      <c r="R1254" s="18">
        <v>6.3600000000000004E-2</v>
      </c>
      <c r="S1254" s="2"/>
    </row>
    <row r="1255" spans="1:19" ht="13.8">
      <c r="A1255" s="8">
        <v>43011</v>
      </c>
      <c r="B1255" s="9">
        <v>0.49781249999999999</v>
      </c>
      <c r="C1255" s="18">
        <v>2</v>
      </c>
      <c r="D1255" s="18">
        <v>838</v>
      </c>
      <c r="E1255" s="18">
        <v>30</v>
      </c>
      <c r="F1255" s="18">
        <v>102</v>
      </c>
      <c r="G1255" s="17">
        <f t="shared" si="19"/>
        <v>2.4691358024691357E-2</v>
      </c>
      <c r="H1255" s="18">
        <v>0.40802661868876755</v>
      </c>
      <c r="I1255" s="18">
        <v>2.1854067291670862E-2</v>
      </c>
      <c r="J1255" s="18">
        <v>2.5014859632879693E-3</v>
      </c>
      <c r="K1255" s="18">
        <v>3.2577491614913089E-3</v>
      </c>
      <c r="L1255" s="18">
        <v>1.2798300277287284</v>
      </c>
      <c r="M1255" s="18">
        <v>6.0000000000000001E-3</v>
      </c>
      <c r="N1255" s="18">
        <v>0.17032205940594061</v>
      </c>
      <c r="O1255" s="18">
        <v>19.495603960396043</v>
      </c>
      <c r="P1255" s="18">
        <v>25.389623762376242</v>
      </c>
      <c r="Q1255" s="18">
        <v>9.9744950495049522</v>
      </c>
      <c r="R1255" s="18">
        <v>6.2939374772866666E-2</v>
      </c>
      <c r="S1255" s="2"/>
    </row>
    <row r="1256" spans="1:19" ht="13.8">
      <c r="A1256" s="6">
        <v>43012</v>
      </c>
      <c r="B1256" s="7">
        <v>0.49782407407407409</v>
      </c>
      <c r="C1256" s="28">
        <v>2</v>
      </c>
      <c r="D1256" s="17">
        <v>847</v>
      </c>
      <c r="E1256" s="17">
        <v>30</v>
      </c>
      <c r="F1256" s="17">
        <v>104</v>
      </c>
      <c r="G1256" s="17">
        <f t="shared" si="19"/>
        <v>4.9382716049382713E-2</v>
      </c>
      <c r="H1256" s="17">
        <v>0.42787710135333357</v>
      </c>
      <c r="I1256" s="17">
        <v>2.2655718643463656E-2</v>
      </c>
      <c r="J1256" s="17">
        <v>2.5722475840580985E-3</v>
      </c>
      <c r="K1256" s="17">
        <v>3.3499038304012447E-3</v>
      </c>
      <c r="L1256" s="17">
        <v>1.3423543206107844</v>
      </c>
      <c r="M1256" s="17">
        <v>0.03</v>
      </c>
      <c r="N1256" s="17">
        <v>0.16837822135922331</v>
      </c>
      <c r="O1256" s="17">
        <v>19.117048543689322</v>
      </c>
      <c r="P1256" s="17">
        <v>24.896621359223303</v>
      </c>
      <c r="Q1256" s="17">
        <v>9.9764318446601941</v>
      </c>
      <c r="R1256" s="17">
        <v>0.22296121876646144</v>
      </c>
      <c r="S1256" s="2"/>
    </row>
    <row r="1257" spans="1:19">
      <c r="A1257" s="6">
        <v>43013</v>
      </c>
      <c r="B1257" s="7">
        <v>0.49783564814814812</v>
      </c>
      <c r="C1257" s="28">
        <v>2</v>
      </c>
      <c r="D1257" s="17">
        <v>839</v>
      </c>
      <c r="E1257" s="17">
        <v>30</v>
      </c>
      <c r="F1257" s="17">
        <v>103</v>
      </c>
      <c r="G1257" s="17">
        <f t="shared" si="19"/>
        <v>3.7037037037037035E-2</v>
      </c>
      <c r="H1257" s="17">
        <v>0.47105329765127885</v>
      </c>
      <c r="I1257" s="17">
        <v>2.294048136311494E-2</v>
      </c>
      <c r="J1257" s="17">
        <v>2.4648693118789165E-3</v>
      </c>
      <c r="K1257" s="17">
        <v>3.2100623596562636E-3</v>
      </c>
      <c r="L1257" s="17">
        <v>1.479685887689173</v>
      </c>
      <c r="M1257" s="17">
        <v>0.02</v>
      </c>
      <c r="N1257" s="17">
        <v>0.15486725408450702</v>
      </c>
      <c r="O1257" s="17">
        <v>16.639909859154926</v>
      </c>
      <c r="P1257" s="17">
        <v>21.670580281690139</v>
      </c>
      <c r="Q1257" s="17">
        <v>9.9891055774647874</v>
      </c>
      <c r="R1257" s="17">
        <v>0.13501656886198712</v>
      </c>
    </row>
    <row r="1258" spans="1:19">
      <c r="A1258" s="6">
        <v>43014</v>
      </c>
      <c r="B1258" s="7">
        <v>0.49784722222222227</v>
      </c>
      <c r="C1258" s="28">
        <v>2</v>
      </c>
      <c r="D1258" s="17">
        <v>839</v>
      </c>
      <c r="E1258" s="17">
        <v>30</v>
      </c>
      <c r="F1258" s="17">
        <v>103</v>
      </c>
      <c r="G1258" s="17">
        <f t="shared" si="19"/>
        <v>3.7037037037037035E-2</v>
      </c>
      <c r="H1258" s="17">
        <v>0.4571917674740264</v>
      </c>
      <c r="I1258" s="17">
        <v>2.5873594209438196E-2</v>
      </c>
      <c r="J1258" s="17">
        <v>2.5503886704497038E-3</v>
      </c>
      <c r="K1258" s="17">
        <v>3.3214364080275212E-3</v>
      </c>
      <c r="L1258" s="17">
        <v>1.4353350191833218</v>
      </c>
      <c r="M1258" s="17">
        <v>0.03</v>
      </c>
      <c r="N1258" s="17">
        <v>0.17996393513513512</v>
      </c>
      <c r="O1258" s="17">
        <v>17.739243243243241</v>
      </c>
      <c r="P1258" s="17">
        <v>23.102270270270267</v>
      </c>
      <c r="Q1258" s="17">
        <v>9.9834810810810826</v>
      </c>
      <c r="R1258" s="17">
        <v>0.20866517463138656</v>
      </c>
    </row>
    <row r="1259" spans="1:19" ht="13.8">
      <c r="A1259" s="6">
        <v>43015</v>
      </c>
      <c r="B1259" s="7">
        <v>0.49785879629629631</v>
      </c>
      <c r="C1259" s="28">
        <v>2</v>
      </c>
      <c r="D1259" s="17">
        <v>848</v>
      </c>
      <c r="E1259" s="17">
        <v>30</v>
      </c>
      <c r="F1259" s="17">
        <v>102</v>
      </c>
      <c r="G1259" s="17">
        <f t="shared" si="19"/>
        <v>2.4691358024691357E-2</v>
      </c>
      <c r="H1259" s="17">
        <v>0.40951777867256189</v>
      </c>
      <c r="I1259" s="17">
        <v>2.5322628436569732E-2</v>
      </c>
      <c r="J1259" s="17">
        <v>2.5284104139965133E-3</v>
      </c>
      <c r="K1259" s="17">
        <v>3.1224956195305773E-3</v>
      </c>
      <c r="L1259" s="17">
        <v>1.2846839120354376</v>
      </c>
      <c r="M1259" s="17">
        <v>6.0000000000000001E-3</v>
      </c>
      <c r="N1259" s="17">
        <v>0.19663605006188969</v>
      </c>
      <c r="O1259" s="17">
        <v>19.633690001375328</v>
      </c>
      <c r="P1259" s="17">
        <v>24.246898638426622</v>
      </c>
      <c r="Q1259" s="17">
        <v>9.9758668683812388</v>
      </c>
      <c r="R1259" s="17">
        <v>6.2500476896469176E-2</v>
      </c>
      <c r="S1259" s="2"/>
    </row>
    <row r="1260" spans="1:19" ht="13.8">
      <c r="A1260" s="6">
        <v>43016</v>
      </c>
      <c r="B1260" s="7">
        <v>0.49787037037037035</v>
      </c>
      <c r="C1260" s="28">
        <v>2</v>
      </c>
      <c r="D1260" s="17">
        <v>849</v>
      </c>
      <c r="E1260" s="17">
        <v>30</v>
      </c>
      <c r="F1260" s="17">
        <v>102</v>
      </c>
      <c r="G1260" s="17">
        <f t="shared" si="19"/>
        <v>2.4691358024691357E-2</v>
      </c>
      <c r="H1260" s="17">
        <v>0.42579189933346689</v>
      </c>
      <c r="I1260" s="17">
        <v>2.1686717586001818E-2</v>
      </c>
      <c r="J1260" s="17">
        <v>2.3601923504968079E-3</v>
      </c>
      <c r="K1260" s="17">
        <v>3.0188506808680095E-3</v>
      </c>
      <c r="L1260" s="17">
        <v>1.3369195872415474</v>
      </c>
      <c r="M1260" s="17">
        <v>6.0000000000000001E-3</v>
      </c>
      <c r="N1260" s="17">
        <v>0.16196588528678307</v>
      </c>
      <c r="O1260" s="17">
        <v>17.626948014578939</v>
      </c>
      <c r="P1260" s="17">
        <v>22.546096297717245</v>
      </c>
      <c r="Q1260" s="17">
        <v>9.9846997889890652</v>
      </c>
      <c r="R1260" s="17">
        <v>6.2483076391695487E-2</v>
      </c>
      <c r="S1260" s="2"/>
    </row>
    <row r="1261" spans="1:19" ht="13.8">
      <c r="A1261" s="6">
        <v>43017</v>
      </c>
      <c r="B1261" s="7">
        <v>0.49788194444444445</v>
      </c>
      <c r="C1261" s="28">
        <v>2</v>
      </c>
      <c r="D1261" s="17">
        <v>836</v>
      </c>
      <c r="E1261" s="17">
        <v>31</v>
      </c>
      <c r="F1261" s="17">
        <v>103</v>
      </c>
      <c r="G1261" s="17">
        <f t="shared" si="19"/>
        <v>3.7037037037037035E-2</v>
      </c>
      <c r="H1261" s="17">
        <v>0.43076334435636088</v>
      </c>
      <c r="I1261" s="17">
        <v>2.1573619233268292E-2</v>
      </c>
      <c r="J1261" s="17">
        <v>2.2315548761425953E-3</v>
      </c>
      <c r="K1261" s="17">
        <v>2.9600297237378091E-3</v>
      </c>
      <c r="L1261" s="17">
        <v>1.3531564451372844</v>
      </c>
      <c r="M1261" s="17">
        <v>0.02</v>
      </c>
      <c r="N1261" s="17">
        <v>0.15926171541893902</v>
      </c>
      <c r="O1261" s="17">
        <v>16.473882002974715</v>
      </c>
      <c r="P1261" s="17">
        <v>21.851660882498759</v>
      </c>
      <c r="Q1261" s="17">
        <v>9.9893306891422906</v>
      </c>
      <c r="R1261" s="17">
        <v>0.14764487469338883</v>
      </c>
      <c r="S1261" s="2"/>
    </row>
    <row r="1262" spans="1:19" ht="13.8">
      <c r="A1262" s="8">
        <v>43018</v>
      </c>
      <c r="B1262" s="9">
        <v>0.49789351851851849</v>
      </c>
      <c r="C1262" s="18">
        <v>2</v>
      </c>
      <c r="D1262" s="18">
        <v>846</v>
      </c>
      <c r="E1262" s="18">
        <v>31</v>
      </c>
      <c r="F1262" s="18">
        <v>102</v>
      </c>
      <c r="G1262" s="17">
        <f t="shared" si="19"/>
        <v>2.4691358024691357E-2</v>
      </c>
      <c r="H1262" s="18">
        <v>0.44459498870573078</v>
      </c>
      <c r="I1262" s="18">
        <v>2.4045746669539656E-2</v>
      </c>
      <c r="J1262" s="18">
        <v>2.2687616321280407E-3</v>
      </c>
      <c r="K1262" s="18">
        <v>2.7358021403783434E-3</v>
      </c>
      <c r="L1262" s="18">
        <v>1.3972132359789398</v>
      </c>
      <c r="M1262" s="18">
        <v>6.0000000000000001E-3</v>
      </c>
      <c r="N1262" s="18">
        <v>0.17198906049691709</v>
      </c>
      <c r="O1262" s="18">
        <v>16.22749282705573</v>
      </c>
      <c r="P1262" s="18">
        <v>19.568036139429818</v>
      </c>
      <c r="Q1262" s="18">
        <v>9.9936755997802305</v>
      </c>
      <c r="R1262" s="18">
        <v>6.3511763765503798E-2</v>
      </c>
    </row>
    <row r="1263" spans="1:19">
      <c r="A1263" s="6">
        <v>43019</v>
      </c>
      <c r="B1263" s="7">
        <v>0.49790509259259258</v>
      </c>
      <c r="C1263" s="28">
        <v>2</v>
      </c>
      <c r="D1263" s="17">
        <v>846</v>
      </c>
      <c r="E1263" s="17">
        <v>31</v>
      </c>
      <c r="F1263" s="17">
        <v>103</v>
      </c>
      <c r="G1263" s="17">
        <f t="shared" si="19"/>
        <v>3.7037037037037035E-2</v>
      </c>
      <c r="H1263" s="17">
        <v>0.45571517609479739</v>
      </c>
      <c r="I1263" s="17">
        <v>2.4249150635127371E-2</v>
      </c>
      <c r="J1263" s="17">
        <v>2.2836846112413104E-3</v>
      </c>
      <c r="K1263" s="17">
        <v>2.7537971194985661E-3</v>
      </c>
      <c r="L1263" s="17">
        <v>1.4323679017277537</v>
      </c>
      <c r="M1263" s="17">
        <v>0.02</v>
      </c>
      <c r="N1263" s="17">
        <v>0.16921161081469935</v>
      </c>
      <c r="O1263" s="17">
        <v>15.935648941909957</v>
      </c>
      <c r="P1263" s="17">
        <v>19.216114141838023</v>
      </c>
      <c r="Q1263" s="17">
        <v>9.9951245129188884</v>
      </c>
      <c r="R1263" s="17">
        <v>0.13956085585082645</v>
      </c>
    </row>
    <row r="1264" spans="1:19">
      <c r="A1264" s="6">
        <v>43020</v>
      </c>
      <c r="B1264" s="7">
        <v>0.49791666666666662</v>
      </c>
      <c r="C1264" s="28">
        <v>2</v>
      </c>
      <c r="D1264" s="17">
        <v>837</v>
      </c>
      <c r="E1264" s="17">
        <v>31</v>
      </c>
      <c r="F1264" s="17">
        <v>103</v>
      </c>
      <c r="G1264" s="17">
        <f t="shared" si="19"/>
        <v>3.7037037037037035E-2</v>
      </c>
      <c r="H1264" s="17">
        <v>0.45181512850330668</v>
      </c>
      <c r="I1264" s="17">
        <v>2.4152986639932861E-2</v>
      </c>
      <c r="J1264" s="17">
        <v>2.1741577345768871E-3</v>
      </c>
      <c r="K1264" s="17">
        <v>2.72255888050773E-3</v>
      </c>
      <c r="L1264" s="17">
        <v>1.4203978616591757</v>
      </c>
      <c r="M1264" s="17">
        <v>0.02</v>
      </c>
      <c r="N1264" s="17">
        <v>0.1699954088952654</v>
      </c>
      <c r="O1264" s="17">
        <v>15.302324246771876</v>
      </c>
      <c r="P1264" s="17">
        <v>19.16212338593974</v>
      </c>
      <c r="Q1264" s="17">
        <v>9.9971535150645607</v>
      </c>
      <c r="R1264" s="17">
        <v>0.14076553879610637</v>
      </c>
    </row>
    <row r="1265" spans="1:19" s="2" customFormat="1" ht="13.8">
      <c r="A1265" s="6">
        <v>43021</v>
      </c>
      <c r="B1265" s="7">
        <v>0.49792824074074077</v>
      </c>
      <c r="C1265" s="28">
        <v>2</v>
      </c>
      <c r="D1265" s="17">
        <v>842</v>
      </c>
      <c r="E1265" s="17">
        <v>31</v>
      </c>
      <c r="F1265" s="17">
        <v>103</v>
      </c>
      <c r="G1265" s="17">
        <f t="shared" si="19"/>
        <v>3.7037037037037035E-2</v>
      </c>
      <c r="H1265" s="17">
        <v>0.45148071128470291</v>
      </c>
      <c r="I1265" s="17">
        <v>2.3898172045133465E-2</v>
      </c>
      <c r="J1265" s="17">
        <v>2.2761097411320716E-3</v>
      </c>
      <c r="K1265" s="17">
        <v>2.7446629092031873E-3</v>
      </c>
      <c r="L1265" s="17">
        <v>1.4189907240580477</v>
      </c>
      <c r="M1265" s="17">
        <v>0.02</v>
      </c>
      <c r="N1265" s="17">
        <v>0.16832654242808032</v>
      </c>
      <c r="O1265" s="17">
        <v>16.031756830106744</v>
      </c>
      <c r="P1265" s="17">
        <v>19.332006513479282</v>
      </c>
      <c r="Q1265" s="17">
        <v>9.9946473674687883</v>
      </c>
      <c r="R1265" s="17">
        <v>0.14086980553172285</v>
      </c>
    </row>
    <row r="1266" spans="1:19" ht="13.8">
      <c r="A1266" s="6">
        <v>43022</v>
      </c>
      <c r="B1266" s="7">
        <v>0.49793981481481481</v>
      </c>
      <c r="C1266" s="28">
        <v>2</v>
      </c>
      <c r="D1266" s="17">
        <v>842</v>
      </c>
      <c r="E1266" s="17">
        <v>31</v>
      </c>
      <c r="F1266" s="17">
        <v>103</v>
      </c>
      <c r="G1266" s="17">
        <f t="shared" si="19"/>
        <v>3.7037037037037035E-2</v>
      </c>
      <c r="H1266" s="17">
        <v>0.48091154911109935</v>
      </c>
      <c r="I1266" s="17">
        <v>2.2050370650289499E-2</v>
      </c>
      <c r="J1266" s="17">
        <v>2.2857207286223463E-3</v>
      </c>
      <c r="K1266" s="17">
        <v>2.9235962807960245E-3</v>
      </c>
      <c r="L1266" s="17">
        <v>1.5119169337830871</v>
      </c>
      <c r="M1266" s="17">
        <v>0.02</v>
      </c>
      <c r="N1266" s="17">
        <v>0.14580680958385878</v>
      </c>
      <c r="O1266" s="17">
        <v>15.114197050276877</v>
      </c>
      <c r="P1266" s="17">
        <v>19.332112506168102</v>
      </c>
      <c r="Q1266" s="17">
        <v>9.9974638960469324</v>
      </c>
      <c r="R1266" s="17">
        <v>0.13224885141052672</v>
      </c>
      <c r="S1266" s="2"/>
    </row>
    <row r="1267" spans="1:19">
      <c r="A1267" s="5">
        <v>43023</v>
      </c>
      <c r="B1267" s="4">
        <v>0.4979513888888889</v>
      </c>
      <c r="C1267" s="29">
        <v>2</v>
      </c>
      <c r="D1267" s="17">
        <v>803</v>
      </c>
      <c r="E1267" s="17">
        <v>31</v>
      </c>
      <c r="F1267" s="17">
        <v>104</v>
      </c>
      <c r="G1267" s="17">
        <f t="shared" si="19"/>
        <v>4.9382716049382713E-2</v>
      </c>
      <c r="H1267" s="30">
        <v>0.52079550479475767</v>
      </c>
      <c r="I1267" s="17">
        <v>2.2513840473699528E-2</v>
      </c>
      <c r="J1267" s="17">
        <v>2.1664533192402684E-3</v>
      </c>
      <c r="K1267" s="17">
        <v>2.771044943214296E-3</v>
      </c>
      <c r="L1267" s="17">
        <v>1.6388751521295981</v>
      </c>
      <c r="M1267" s="17">
        <v>0.02</v>
      </c>
      <c r="N1267" s="17">
        <v>0.13747048898699551</v>
      </c>
      <c r="O1267" s="17">
        <v>13.22845817937521</v>
      </c>
      <c r="P1267" s="17">
        <v>16.920120927107821</v>
      </c>
      <c r="Q1267" s="17">
        <v>10.007042948318057</v>
      </c>
      <c r="R1267" s="17">
        <v>0.12212086973574085</v>
      </c>
    </row>
    <row r="1268" spans="1:19" s="2" customFormat="1" ht="13.8">
      <c r="A1268" s="8">
        <v>43024</v>
      </c>
      <c r="B1268" s="9">
        <v>0.49796296296296294</v>
      </c>
      <c r="C1268" s="18">
        <v>2</v>
      </c>
      <c r="D1268" s="18">
        <v>803</v>
      </c>
      <c r="E1268" s="18">
        <v>31</v>
      </c>
      <c r="F1268" s="18">
        <v>105</v>
      </c>
      <c r="G1268" s="17">
        <f t="shared" si="19"/>
        <v>6.1728395061728392E-2</v>
      </c>
      <c r="H1268" s="18">
        <v>0.51655650422767629</v>
      </c>
      <c r="I1268" s="18">
        <v>2.5563599501821854E-2</v>
      </c>
      <c r="J1268" s="18">
        <v>2.3732734200991551E-3</v>
      </c>
      <c r="K1268" s="18">
        <v>2.9309070304352034E-3</v>
      </c>
      <c r="L1268" s="18">
        <v>1.6245598968697987</v>
      </c>
      <c r="M1268" s="18">
        <v>0.02</v>
      </c>
      <c r="N1268" s="18">
        <v>0.15737338655204175</v>
      </c>
      <c r="O1268" s="18">
        <v>14.610230273257599</v>
      </c>
      <c r="P1268" s="18">
        <v>18.043107153822536</v>
      </c>
      <c r="Q1268" s="18">
        <v>10.001036536690208</v>
      </c>
      <c r="R1268" s="18">
        <v>0.1231230261926347</v>
      </c>
      <c r="S1268" s="1"/>
    </row>
    <row r="1269" spans="1:19">
      <c r="A1269" s="6">
        <v>43025</v>
      </c>
      <c r="B1269" s="7">
        <v>0.49797453703703703</v>
      </c>
      <c r="C1269" s="28">
        <v>2</v>
      </c>
      <c r="D1269" s="17">
        <v>882</v>
      </c>
      <c r="E1269" s="17">
        <v>31</v>
      </c>
      <c r="F1269" s="17">
        <v>105</v>
      </c>
      <c r="G1269" s="17">
        <f t="shared" si="19"/>
        <v>6.1728395061728392E-2</v>
      </c>
      <c r="H1269" s="17">
        <v>0.63681876611040689</v>
      </c>
      <c r="I1269" s="17">
        <v>2.7279820712606886E-2</v>
      </c>
      <c r="J1269" s="17">
        <v>2.5196605013421808E-3</v>
      </c>
      <c r="K1269" s="17">
        <v>3.1116897931571441E-3</v>
      </c>
      <c r="L1269" s="17">
        <v>2.0048172810198173</v>
      </c>
      <c r="M1269" s="17">
        <v>0.03</v>
      </c>
      <c r="N1269" s="17">
        <v>0.13622373347435221</v>
      </c>
      <c r="O1269" s="17">
        <v>12.582104706504493</v>
      </c>
      <c r="P1269" s="17">
        <v>15.538445267054467</v>
      </c>
      <c r="Q1269" s="17">
        <v>10.011198307773665</v>
      </c>
      <c r="R1269" s="17">
        <v>0.14980714306314941</v>
      </c>
    </row>
    <row r="1270" spans="1:19" s="2" customFormat="1" ht="13.8">
      <c r="A1270" s="8">
        <v>43026</v>
      </c>
      <c r="B1270" s="9">
        <v>0.49798611111111107</v>
      </c>
      <c r="C1270" s="18">
        <v>2</v>
      </c>
      <c r="D1270" s="18">
        <v>1140</v>
      </c>
      <c r="E1270" s="18">
        <v>31</v>
      </c>
      <c r="F1270" s="18">
        <v>122</v>
      </c>
      <c r="G1270" s="17">
        <f t="shared" si="19"/>
        <v>0.27160493827160492</v>
      </c>
      <c r="H1270" s="18">
        <v>0.99783883090753256</v>
      </c>
      <c r="I1270" s="18">
        <v>4.1852143575251577E-2</v>
      </c>
      <c r="J1270" s="18">
        <v>3.8136370506641364E-3</v>
      </c>
      <c r="K1270" s="18">
        <v>4.7097041363454457E-3</v>
      </c>
      <c r="L1270" s="18">
        <v>3.1420454738190324</v>
      </c>
      <c r="M1270" s="18">
        <v>0.04</v>
      </c>
      <c r="N1270" s="18">
        <v>0.13337806912991659</v>
      </c>
      <c r="O1270" s="18">
        <v>12.153631874680741</v>
      </c>
      <c r="P1270" s="18">
        <v>15.009296781883195</v>
      </c>
      <c r="Q1270" s="18">
        <v>10.013345138770644</v>
      </c>
      <c r="R1270" s="18">
        <v>0.12747549610222308</v>
      </c>
      <c r="S1270" s="1"/>
    </row>
    <row r="1271" spans="1:19" ht="13.8">
      <c r="A1271" s="8">
        <v>43027</v>
      </c>
      <c r="B1271" s="9">
        <v>0.49799768518518522</v>
      </c>
      <c r="C1271" s="18">
        <v>2</v>
      </c>
      <c r="D1271" s="18">
        <v>1140</v>
      </c>
      <c r="E1271" s="18">
        <v>31</v>
      </c>
      <c r="F1271" s="18">
        <v>122</v>
      </c>
      <c r="G1271" s="17">
        <f t="shared" si="19"/>
        <v>0.27160493827160492</v>
      </c>
      <c r="H1271" s="18">
        <v>1.350901276223399</v>
      </c>
      <c r="I1271" s="18">
        <v>3.6577156299202697E-2</v>
      </c>
      <c r="J1271" s="18">
        <v>3.2563513889559341E-3</v>
      </c>
      <c r="K1271" s="18">
        <v>4.3870652232926776E-3</v>
      </c>
      <c r="L1271" s="18">
        <v>4.2627650419660519</v>
      </c>
      <c r="M1271" s="18">
        <v>0.03</v>
      </c>
      <c r="N1271" s="18">
        <v>8.6102040969742541E-2</v>
      </c>
      <c r="O1271" s="18">
        <v>7.6653990925443667</v>
      </c>
      <c r="P1271" s="18">
        <v>10.327081375681265</v>
      </c>
      <c r="Q1271" s="18">
        <v>10.03448073670363</v>
      </c>
      <c r="R1271" s="18">
        <v>7.0619520226305327E-2</v>
      </c>
    </row>
    <row r="1272" spans="1:19" ht="13.8">
      <c r="A1272" s="8">
        <v>43028</v>
      </c>
      <c r="B1272" s="9">
        <v>0.49800925925925926</v>
      </c>
      <c r="C1272" s="18">
        <v>2</v>
      </c>
      <c r="D1272" s="18">
        <v>1773</v>
      </c>
      <c r="E1272" s="18">
        <v>31</v>
      </c>
      <c r="F1272" s="18">
        <v>167</v>
      </c>
      <c r="G1272" s="17">
        <f t="shared" si="19"/>
        <v>0.8271604938271605</v>
      </c>
      <c r="H1272" s="18">
        <v>3.0954440533390919</v>
      </c>
      <c r="I1272" s="18">
        <v>9.3989530870730198E-2</v>
      </c>
      <c r="J1272" s="18">
        <v>7.975169033956583E-3</v>
      </c>
      <c r="K1272" s="18">
        <v>1.0386266648873691E-2</v>
      </c>
      <c r="L1272" s="18">
        <v>9.7655635705719543</v>
      </c>
      <c r="M1272" s="18">
        <v>0.08</v>
      </c>
      <c r="N1272" s="18">
        <v>9.6556973092926504E-2</v>
      </c>
      <c r="O1272" s="18">
        <v>8.1930208044382802</v>
      </c>
      <c r="P1272" s="18">
        <v>10.669980582524273</v>
      </c>
      <c r="Q1272" s="18">
        <v>10.032322219140084</v>
      </c>
      <c r="R1272" s="18">
        <v>8.2185300595426933E-2</v>
      </c>
      <c r="S1272" s="2"/>
    </row>
    <row r="1273" spans="1:19" ht="13.8">
      <c r="A1273" s="8">
        <v>43029</v>
      </c>
      <c r="B1273" s="9">
        <v>0.49802083333333336</v>
      </c>
      <c r="C1273" s="18">
        <v>2</v>
      </c>
      <c r="D1273" s="18">
        <v>1773</v>
      </c>
      <c r="E1273" s="18">
        <v>31</v>
      </c>
      <c r="F1273" s="18">
        <v>167</v>
      </c>
      <c r="G1273" s="17">
        <f t="shared" si="19"/>
        <v>0.8271604938271605</v>
      </c>
      <c r="H1273" s="18">
        <v>3.0604748805875874</v>
      </c>
      <c r="I1273" s="18">
        <v>9.8290349207319799E-2</v>
      </c>
      <c r="J1273" s="18">
        <v>9.0225966325654713E-3</v>
      </c>
      <c r="K1273" s="18">
        <v>1.2729554938968336E-2</v>
      </c>
      <c r="L1273" s="18">
        <v>9.6478835619851218</v>
      </c>
      <c r="M1273" s="18">
        <v>0.09</v>
      </c>
      <c r="N1273" s="18">
        <v>0.10212902332963023</v>
      </c>
      <c r="O1273" s="18">
        <v>9.3749690525313465</v>
      </c>
      <c r="P1273" s="18">
        <v>13.226700523726391</v>
      </c>
      <c r="Q1273" s="18">
        <v>10.024676210125376</v>
      </c>
      <c r="R1273" s="18">
        <v>9.3514899212324795E-2</v>
      </c>
    </row>
    <row r="1274" spans="1:19" s="2" customFormat="1" ht="13.8">
      <c r="A1274" s="8">
        <v>43030</v>
      </c>
      <c r="B1274" s="9">
        <v>0.4980324074074074</v>
      </c>
      <c r="C1274" s="18">
        <v>2</v>
      </c>
      <c r="D1274" s="18">
        <v>2195</v>
      </c>
      <c r="E1274" s="18">
        <v>31</v>
      </c>
      <c r="F1274" s="18">
        <v>176</v>
      </c>
      <c r="G1274" s="17">
        <f t="shared" si="19"/>
        <v>0.93827160493827155</v>
      </c>
      <c r="H1274" s="18">
        <v>3.8404342962400997</v>
      </c>
      <c r="I1274" s="18">
        <v>9.8816054132354586E-2</v>
      </c>
      <c r="J1274" s="18">
        <v>5.0313002955086006E-2</v>
      </c>
      <c r="K1274" s="18">
        <v>1.6636930482968118E-2</v>
      </c>
      <c r="L1274" s="18">
        <v>11.985902884213075</v>
      </c>
      <c r="M1274" s="18">
        <v>0.12</v>
      </c>
      <c r="N1274" s="18">
        <v>8.1822790836060685E-2</v>
      </c>
      <c r="O1274" s="18">
        <v>41.660743826242189</v>
      </c>
      <c r="P1274" s="18">
        <v>13.775900029753048</v>
      </c>
      <c r="Q1274" s="18">
        <v>9.9247033620946148</v>
      </c>
      <c r="R1274" s="18">
        <v>9.9363762159294808E-2</v>
      </c>
    </row>
    <row r="1275" spans="1:19" ht="13.8">
      <c r="A1275" s="8">
        <v>43031</v>
      </c>
      <c r="B1275" s="9">
        <v>0.49804398148148149</v>
      </c>
      <c r="C1275" s="18">
        <v>2</v>
      </c>
      <c r="D1275" s="18">
        <v>2243</v>
      </c>
      <c r="E1275" s="18">
        <v>30</v>
      </c>
      <c r="F1275" s="18">
        <v>156</v>
      </c>
      <c r="G1275" s="17">
        <f t="shared" si="19"/>
        <v>0.69135802469135799</v>
      </c>
      <c r="H1275" s="18">
        <v>3.6307071339381314</v>
      </c>
      <c r="I1275" s="18">
        <v>6.831332898235247E-2</v>
      </c>
      <c r="J1275" s="18">
        <v>7.8796641902076376E-3</v>
      </c>
      <c r="K1275" s="18">
        <v>1.3896307002110368E-2</v>
      </c>
      <c r="L1275" s="18">
        <v>11.456054409871648</v>
      </c>
      <c r="M1275" s="18">
        <v>0.1</v>
      </c>
      <c r="N1275" s="18">
        <v>5.9833078832841669E-2</v>
      </c>
      <c r="O1275" s="18">
        <v>6.9015018839267457</v>
      </c>
      <c r="P1275" s="18">
        <v>12.171253322428949</v>
      </c>
      <c r="Q1275" s="18">
        <v>10.033927738995823</v>
      </c>
      <c r="R1275" s="18">
        <v>8.7586243745050821E-2</v>
      </c>
      <c r="S1275" s="2"/>
    </row>
    <row r="1276" spans="1:19" s="2" customFormat="1" ht="13.8">
      <c r="A1276" s="8">
        <v>43032</v>
      </c>
      <c r="B1276" s="9">
        <v>0.49805555555555553</v>
      </c>
      <c r="C1276" s="18">
        <v>2</v>
      </c>
      <c r="D1276" s="18">
        <v>2095</v>
      </c>
      <c r="E1276" s="18">
        <v>30</v>
      </c>
      <c r="F1276" s="18">
        <v>145</v>
      </c>
      <c r="G1276" s="17">
        <f t="shared" si="19"/>
        <v>0.55555555555555558</v>
      </c>
      <c r="H1276" s="18">
        <v>2.6053025066864581</v>
      </c>
      <c r="I1276" s="18">
        <v>7.3375665333108492E-2</v>
      </c>
      <c r="J1276" s="18">
        <v>2.426781966363678E-2</v>
      </c>
      <c r="K1276" s="18">
        <v>1.4265966339734797E-2</v>
      </c>
      <c r="L1276" s="18">
        <v>8.1566838313890297</v>
      </c>
      <c r="M1276" s="18">
        <v>0.1</v>
      </c>
      <c r="N1276" s="18">
        <v>8.9561429108687488E-2</v>
      </c>
      <c r="O1276" s="18">
        <v>29.621000376081234</v>
      </c>
      <c r="P1276" s="18">
        <v>17.412861978187287</v>
      </c>
      <c r="Q1276" s="18">
        <v>9.9559473486273049</v>
      </c>
      <c r="R1276" s="18">
        <v>0.12205876253673394</v>
      </c>
      <c r="S1276" s="1"/>
    </row>
    <row r="1277" spans="1:19" ht="13.8">
      <c r="A1277" s="8">
        <v>43033</v>
      </c>
      <c r="B1277" s="9">
        <v>0.49806712962962968</v>
      </c>
      <c r="C1277" s="18">
        <v>2</v>
      </c>
      <c r="D1277" s="18">
        <v>1646</v>
      </c>
      <c r="E1277" s="18">
        <v>30</v>
      </c>
      <c r="F1277" s="18">
        <v>132</v>
      </c>
      <c r="G1277" s="17">
        <f t="shared" si="19"/>
        <v>0.39506172839506171</v>
      </c>
      <c r="H1277" s="18">
        <v>2.0789206164222733</v>
      </c>
      <c r="I1277" s="18">
        <v>4.9015223910402361E-2</v>
      </c>
      <c r="J1277" s="18">
        <v>1.6835663864877334E-2</v>
      </c>
      <c r="K1277" s="18">
        <v>9.019990648830363E-3</v>
      </c>
      <c r="L1277" s="18">
        <v>6.5201646690116641</v>
      </c>
      <c r="M1277" s="18">
        <v>7.0000000000000007E-2</v>
      </c>
      <c r="N1277" s="18">
        <v>7.4975643997086269E-2</v>
      </c>
      <c r="O1277" s="18">
        <v>25.752503807694854</v>
      </c>
      <c r="P1277" s="18">
        <v>13.797337924640749</v>
      </c>
      <c r="Q1277" s="18">
        <v>9.9735042712403157</v>
      </c>
      <c r="R1277" s="18">
        <v>0.10707479556534696</v>
      </c>
      <c r="S1277" s="2"/>
    </row>
    <row r="1278" spans="1:19" ht="13.8">
      <c r="A1278" s="6">
        <v>43034</v>
      </c>
      <c r="B1278" s="7">
        <v>0.49807870370370372</v>
      </c>
      <c r="C1278" s="28">
        <v>2</v>
      </c>
      <c r="D1278" s="17">
        <v>1574</v>
      </c>
      <c r="E1278" s="17">
        <v>30</v>
      </c>
      <c r="F1278" s="17">
        <v>105</v>
      </c>
      <c r="G1278" s="17">
        <f t="shared" si="19"/>
        <v>6.1728395061728392E-2</v>
      </c>
      <c r="H1278" s="17">
        <v>0.87414695072823823</v>
      </c>
      <c r="I1278" s="17">
        <v>5.2674295781773711E-2</v>
      </c>
      <c r="J1278" s="17">
        <v>1.4295198083833401E-2</v>
      </c>
      <c r="K1278" s="17">
        <v>8.4035079174989615E-3</v>
      </c>
      <c r="L1278" s="17">
        <v>2.7122090938125769</v>
      </c>
      <c r="M1278" s="17">
        <v>0.06</v>
      </c>
      <c r="N1278" s="17">
        <v>0.19162025383317438</v>
      </c>
      <c r="O1278" s="17">
        <v>52.003533123028404</v>
      </c>
      <c r="P1278" s="17">
        <v>30.570552417284137</v>
      </c>
      <c r="Q1278" s="17">
        <v>9.8665618076443415</v>
      </c>
      <c r="R1278" s="17">
        <v>0.21826993715535756</v>
      </c>
      <c r="S1278" s="2"/>
    </row>
    <row r="1279" spans="1:19" ht="13.8">
      <c r="A1279" s="6">
        <v>43035</v>
      </c>
      <c r="B1279" s="7">
        <v>0.49809027777777781</v>
      </c>
      <c r="C1279" s="28">
        <v>2</v>
      </c>
      <c r="D1279" s="17">
        <v>1574</v>
      </c>
      <c r="E1279" s="17">
        <v>30</v>
      </c>
      <c r="F1279" s="17">
        <v>103</v>
      </c>
      <c r="G1279" s="17">
        <f t="shared" si="19"/>
        <v>3.7037037037037035E-2</v>
      </c>
      <c r="H1279" s="17">
        <v>0.65017041321003854</v>
      </c>
      <c r="I1279" s="17">
        <v>3.9783222182986425E-2</v>
      </c>
      <c r="J1279" s="17">
        <v>1.3490005646447442E-2</v>
      </c>
      <c r="K1279" s="17">
        <v>8.3093686571455039E-3</v>
      </c>
      <c r="L1279" s="17">
        <v>2.0052711096070523</v>
      </c>
      <c r="M1279" s="17">
        <v>0.05</v>
      </c>
      <c r="N1279" s="17">
        <v>0.19458074986415505</v>
      </c>
      <c r="O1279" s="17">
        <v>65.979960152146333</v>
      </c>
      <c r="P1279" s="17">
        <v>40.641333091831193</v>
      </c>
      <c r="Q1279" s="17">
        <v>9.8078319145082418</v>
      </c>
      <c r="R1279" s="17">
        <v>0.24455126958943121</v>
      </c>
      <c r="S1279" s="2"/>
    </row>
    <row r="1280" spans="1:19">
      <c r="A1280" s="5">
        <v>43036</v>
      </c>
      <c r="B1280" s="4">
        <v>0.49810185185185185</v>
      </c>
      <c r="C1280" s="29">
        <v>2</v>
      </c>
      <c r="D1280" s="17">
        <v>911</v>
      </c>
      <c r="E1280" s="17">
        <v>30</v>
      </c>
      <c r="F1280" s="17">
        <v>103</v>
      </c>
      <c r="G1280" s="17">
        <f t="shared" si="19"/>
        <v>3.7037037037037035E-2</v>
      </c>
      <c r="H1280" s="30">
        <v>0.45268731071503238</v>
      </c>
      <c r="I1280" s="17">
        <v>2.0406021252498827E-2</v>
      </c>
      <c r="J1280" s="17">
        <v>5.8054937589812356E-3</v>
      </c>
      <c r="K1280" s="17">
        <v>4.2003572416401706E-3</v>
      </c>
      <c r="L1280" s="17">
        <v>1.4096913232402575</v>
      </c>
      <c r="M1280" s="17">
        <v>0.03</v>
      </c>
      <c r="N1280" s="17">
        <v>0.14334651324873426</v>
      </c>
      <c r="O1280" s="17">
        <v>40.781947531067125</v>
      </c>
      <c r="P1280" s="17">
        <v>29.506318627128667</v>
      </c>
      <c r="Q1280" s="17">
        <v>9.9026818331251238</v>
      </c>
      <c r="R1280" s="17">
        <v>0.21074149361357844</v>
      </c>
    </row>
    <row r="1281" spans="1:19" ht="13.8">
      <c r="A1281" s="8">
        <v>43037</v>
      </c>
      <c r="B1281" s="9">
        <v>0.49811342592592589</v>
      </c>
      <c r="C1281" s="18">
        <v>2</v>
      </c>
      <c r="D1281" s="18">
        <v>982</v>
      </c>
      <c r="E1281" s="18">
        <v>30</v>
      </c>
      <c r="F1281" s="18">
        <v>122</v>
      </c>
      <c r="G1281" s="17">
        <f t="shared" si="19"/>
        <v>0.27160493827160492</v>
      </c>
      <c r="H1281" s="18">
        <v>0.79</v>
      </c>
      <c r="I1281" s="18">
        <v>2.9749999999999999E-2</v>
      </c>
      <c r="J1281" s="18">
        <v>3.63E-3</v>
      </c>
      <c r="K1281" s="18">
        <v>4.1099999999999999E-3</v>
      </c>
      <c r="L1281" s="18">
        <v>2.4802300000000002</v>
      </c>
      <c r="M1281" s="18">
        <v>0.03</v>
      </c>
      <c r="N1281" s="18">
        <v>0.11975316455696201</v>
      </c>
      <c r="O1281" s="18">
        <v>14.611898734177215</v>
      </c>
      <c r="P1281" s="18">
        <v>16.544050632911389</v>
      </c>
      <c r="Q1281" s="18">
        <v>9.9837106329113929</v>
      </c>
      <c r="R1281" s="18">
        <v>0.12075949367088606</v>
      </c>
    </row>
    <row r="1282" spans="1:19" s="2" customFormat="1" ht="13.8">
      <c r="A1282" s="8">
        <v>43038</v>
      </c>
      <c r="B1282" s="9">
        <v>0.49812499999999998</v>
      </c>
      <c r="C1282" s="18">
        <v>2</v>
      </c>
      <c r="D1282" s="18">
        <v>982</v>
      </c>
      <c r="E1282" s="18">
        <v>30</v>
      </c>
      <c r="F1282" s="18">
        <v>144</v>
      </c>
      <c r="G1282" s="17">
        <f t="shared" si="19"/>
        <v>0.54320987654320985</v>
      </c>
      <c r="H1282" s="18">
        <v>1.34</v>
      </c>
      <c r="I1282" s="18">
        <v>3.7039999999999997E-2</v>
      </c>
      <c r="J1282" s="18">
        <v>6.7799999999999996E-3</v>
      </c>
      <c r="K1282" s="18">
        <v>5.4099999999999999E-3</v>
      </c>
      <c r="L1282" s="18">
        <v>4.2115200000000002</v>
      </c>
      <c r="M1282" s="18">
        <v>0.04</v>
      </c>
      <c r="N1282" s="18">
        <v>8.7900895522388056E-2</v>
      </c>
      <c r="O1282" s="18">
        <v>16.089850746268652</v>
      </c>
      <c r="P1282" s="18">
        <v>12.83865671641791</v>
      </c>
      <c r="Q1282" s="18">
        <v>9.9945026865671647</v>
      </c>
      <c r="R1282" s="18">
        <v>9.4925373134328361E-2</v>
      </c>
    </row>
    <row r="1283" spans="1:19" ht="13.8">
      <c r="A1283" s="8">
        <v>43039</v>
      </c>
      <c r="B1283" s="9">
        <v>0.49813657407407402</v>
      </c>
      <c r="C1283" s="18">
        <v>2</v>
      </c>
      <c r="D1283" s="18">
        <v>1286</v>
      </c>
      <c r="E1283" s="18">
        <v>30</v>
      </c>
      <c r="F1283" s="18">
        <v>144</v>
      </c>
      <c r="G1283" s="17">
        <f t="shared" si="19"/>
        <v>0.54320987654320985</v>
      </c>
      <c r="H1283" s="18">
        <v>1.77</v>
      </c>
      <c r="I1283" s="18">
        <v>5.568E-2</v>
      </c>
      <c r="J1283" s="18">
        <v>9.1699999999999993E-3</v>
      </c>
      <c r="K1283" s="18">
        <v>7.7299999999999999E-3</v>
      </c>
      <c r="L1283" s="18">
        <v>5.5597000000000003</v>
      </c>
      <c r="M1283" s="18">
        <v>0.05</v>
      </c>
      <c r="N1283" s="18">
        <v>0.10003525423728814</v>
      </c>
      <c r="O1283" s="18">
        <v>16.474915254237288</v>
      </c>
      <c r="P1283" s="18">
        <v>13.88779661016949</v>
      </c>
      <c r="Q1283" s="18">
        <v>9.9886135593220349</v>
      </c>
      <c r="R1283" s="18">
        <v>8.9830508474576284E-2</v>
      </c>
      <c r="S1283" s="2"/>
    </row>
    <row r="1284" spans="1:19" ht="13.8">
      <c r="A1284" s="8">
        <v>43040</v>
      </c>
      <c r="B1284" s="9">
        <v>0.49814814814814817</v>
      </c>
      <c r="C1284" s="18">
        <v>2</v>
      </c>
      <c r="D1284" s="18">
        <v>1395</v>
      </c>
      <c r="E1284" s="18">
        <v>30</v>
      </c>
      <c r="F1284" s="18">
        <v>125</v>
      </c>
      <c r="G1284" s="17">
        <f t="shared" si="19"/>
        <v>0.30864197530864196</v>
      </c>
      <c r="H1284" s="18">
        <v>1.0900000000000001</v>
      </c>
      <c r="I1284" s="18">
        <v>7.1249999999999994E-2</v>
      </c>
      <c r="J1284" s="18">
        <v>1.103E-2</v>
      </c>
      <c r="K1284" s="18">
        <v>1.0540000000000001E-2</v>
      </c>
      <c r="L1284" s="18">
        <v>3.4129200000000002</v>
      </c>
      <c r="M1284" s="18">
        <v>0.06</v>
      </c>
      <c r="N1284" s="18">
        <v>0.2078669724770642</v>
      </c>
      <c r="O1284" s="18">
        <v>32.179266055045872</v>
      </c>
      <c r="P1284" s="18">
        <v>30.749724770642203</v>
      </c>
      <c r="Q1284" s="18">
        <v>9.9569592660550459</v>
      </c>
      <c r="R1284" s="18">
        <v>0.17504587155963303</v>
      </c>
      <c r="S1284" s="2"/>
    </row>
    <row r="1285" spans="1:19" ht="13.8">
      <c r="A1285" s="8">
        <v>43041</v>
      </c>
      <c r="B1285" s="9">
        <v>0.49815972222222221</v>
      </c>
      <c r="C1285" s="18">
        <v>2</v>
      </c>
      <c r="D1285" s="18">
        <v>1232</v>
      </c>
      <c r="E1285" s="18">
        <v>29</v>
      </c>
      <c r="F1285" s="18">
        <v>106</v>
      </c>
      <c r="G1285" s="17">
        <f t="shared" ref="G1285:G1348" si="20">(F1285-$F$2257)/($F$2256-$F$2257)</f>
        <v>7.407407407407407E-2</v>
      </c>
      <c r="H1285" s="18">
        <v>0.52</v>
      </c>
      <c r="I1285" s="18">
        <v>3.5029999999999999E-2</v>
      </c>
      <c r="J1285" s="18">
        <v>7.1199999999999996E-3</v>
      </c>
      <c r="K1285" s="18">
        <v>7.3899999999999999E-3</v>
      </c>
      <c r="L1285" s="18">
        <v>1.6248400000000001</v>
      </c>
      <c r="M1285" s="18">
        <v>0.04</v>
      </c>
      <c r="N1285" s="18">
        <v>0.21422192307692309</v>
      </c>
      <c r="O1285" s="18">
        <v>43.541538461538458</v>
      </c>
      <c r="P1285" s="18">
        <v>45.192692307692305</v>
      </c>
      <c r="Q1285" s="18">
        <v>9.9365215384615393</v>
      </c>
      <c r="R1285" s="18">
        <v>0.24461538461538462</v>
      </c>
      <c r="S1285" s="2"/>
    </row>
    <row r="1286" spans="1:19" ht="13.8">
      <c r="A1286" s="8">
        <v>43042</v>
      </c>
      <c r="B1286" s="9">
        <v>0.49817129629629631</v>
      </c>
      <c r="C1286" s="18">
        <v>2</v>
      </c>
      <c r="D1286" s="18">
        <v>1039</v>
      </c>
      <c r="E1286" s="18">
        <v>29</v>
      </c>
      <c r="F1286" s="18">
        <v>107</v>
      </c>
      <c r="G1286" s="17">
        <f t="shared" si="20"/>
        <v>8.6419753086419748E-2</v>
      </c>
      <c r="H1286" s="18">
        <v>0.5</v>
      </c>
      <c r="I1286" s="18">
        <v>2.222E-2</v>
      </c>
      <c r="J1286" s="18">
        <v>4.7800000000000004E-3</v>
      </c>
      <c r="K1286" s="18">
        <v>5.0600000000000003E-3</v>
      </c>
      <c r="L1286" s="18">
        <v>1.5572600000000001</v>
      </c>
      <c r="M1286" s="18">
        <v>0.03</v>
      </c>
      <c r="N1286" s="18">
        <v>0.14131920000000001</v>
      </c>
      <c r="O1286" s="18">
        <v>30.400800000000004</v>
      </c>
      <c r="P1286" s="18">
        <v>32.181600000000003</v>
      </c>
      <c r="Q1286" s="18">
        <v>9.9041736000000018</v>
      </c>
      <c r="R1286" s="18">
        <v>0.1908</v>
      </c>
    </row>
    <row r="1287" spans="1:19" ht="13.8">
      <c r="A1287" s="8">
        <v>43043</v>
      </c>
      <c r="B1287" s="9">
        <v>0.49818287037037035</v>
      </c>
      <c r="C1287" s="18">
        <v>2</v>
      </c>
      <c r="D1287" s="18">
        <v>1039</v>
      </c>
      <c r="E1287" s="18">
        <v>29</v>
      </c>
      <c r="F1287" s="18">
        <v>108</v>
      </c>
      <c r="G1287" s="17">
        <f t="shared" si="20"/>
        <v>9.8765432098765427E-2</v>
      </c>
      <c r="H1287" s="18">
        <v>0.64</v>
      </c>
      <c r="I1287" s="18">
        <v>2.8400000000000002E-2</v>
      </c>
      <c r="J1287" s="18">
        <v>4.1000000000000003E-3</v>
      </c>
      <c r="K1287" s="18">
        <v>4.7800000000000004E-3</v>
      </c>
      <c r="L1287" s="18">
        <v>1.99163</v>
      </c>
      <c r="M1287" s="18">
        <v>0.03</v>
      </c>
      <c r="N1287" s="18">
        <v>0.1411125</v>
      </c>
      <c r="O1287" s="18">
        <v>20.371874999999999</v>
      </c>
      <c r="P1287" s="18">
        <v>23.750624999999999</v>
      </c>
      <c r="Q1287" s="18">
        <v>9.8959115625000003</v>
      </c>
      <c r="R1287" s="18">
        <v>0.14906249999999999</v>
      </c>
      <c r="S1287" s="2"/>
    </row>
    <row r="1288" spans="1:19" ht="13.8">
      <c r="A1288" s="8">
        <v>43044</v>
      </c>
      <c r="B1288" s="9">
        <v>0.49819444444444444</v>
      </c>
      <c r="C1288" s="18">
        <v>2</v>
      </c>
      <c r="D1288" s="18">
        <v>1022</v>
      </c>
      <c r="E1288" s="18">
        <v>29</v>
      </c>
      <c r="F1288" s="18">
        <v>110</v>
      </c>
      <c r="G1288" s="17">
        <f t="shared" si="20"/>
        <v>0.12345679012345678</v>
      </c>
      <c r="H1288" s="18">
        <v>0.69</v>
      </c>
      <c r="I1288" s="18">
        <v>3.6700000000000003E-2</v>
      </c>
      <c r="J1288" s="18">
        <v>3.81E-3</v>
      </c>
      <c r="K1288" s="18">
        <v>4.81E-3</v>
      </c>
      <c r="L1288" s="18">
        <v>2.1658200000000001</v>
      </c>
      <c r="M1288" s="18">
        <v>0.03</v>
      </c>
      <c r="N1288" s="18">
        <v>0.16913913043478265</v>
      </c>
      <c r="O1288" s="18">
        <v>17.55913043478261</v>
      </c>
      <c r="P1288" s="18">
        <v>22.167826086956524</v>
      </c>
      <c r="Q1288" s="18">
        <v>9.9816052173913068</v>
      </c>
      <c r="R1288" s="18">
        <v>0.13826086956521741</v>
      </c>
      <c r="S1288" s="2"/>
    </row>
    <row r="1289" spans="1:19" ht="13.8">
      <c r="A1289" s="8">
        <v>43045</v>
      </c>
      <c r="B1289" s="9">
        <v>0.49820601851851848</v>
      </c>
      <c r="C1289" s="18">
        <v>2</v>
      </c>
      <c r="D1289" s="18">
        <v>1055</v>
      </c>
      <c r="E1289" s="18">
        <v>29</v>
      </c>
      <c r="F1289" s="18">
        <v>109</v>
      </c>
      <c r="G1289" s="17">
        <f t="shared" si="20"/>
        <v>0.1111111111111111</v>
      </c>
      <c r="H1289" s="18">
        <v>0.73</v>
      </c>
      <c r="I1289" s="18">
        <v>4.0480000000000002E-2</v>
      </c>
      <c r="J1289" s="18">
        <v>3.8600000000000001E-3</v>
      </c>
      <c r="K1289" s="18">
        <v>4.6600000000000001E-3</v>
      </c>
      <c r="L1289" s="18">
        <v>2.2772000000000001</v>
      </c>
      <c r="M1289" s="18">
        <v>0.03</v>
      </c>
      <c r="N1289" s="18">
        <v>0.17633753424657536</v>
      </c>
      <c r="O1289" s="18">
        <v>16.814794520547945</v>
      </c>
      <c r="P1289" s="18">
        <v>20.299726027397259</v>
      </c>
      <c r="Q1289" s="18">
        <v>9.9198575342465762</v>
      </c>
      <c r="R1289" s="18">
        <v>0.13068493150684932</v>
      </c>
    </row>
    <row r="1290" spans="1:19" ht="13.8">
      <c r="A1290" s="8">
        <v>43046</v>
      </c>
      <c r="B1290" s="9">
        <v>0.49821759259259263</v>
      </c>
      <c r="C1290" s="18">
        <v>2</v>
      </c>
      <c r="D1290" s="18">
        <v>1100</v>
      </c>
      <c r="E1290" s="18">
        <v>29</v>
      </c>
      <c r="F1290" s="18">
        <v>110</v>
      </c>
      <c r="G1290" s="17">
        <f t="shared" si="20"/>
        <v>0.12345679012345678</v>
      </c>
      <c r="H1290" s="18">
        <v>0.78</v>
      </c>
      <c r="I1290" s="18">
        <v>4.3950000000000003E-2</v>
      </c>
      <c r="J1290" s="18">
        <v>4.0299999999999997E-3</v>
      </c>
      <c r="K1290" s="18">
        <v>5.0099999999999997E-3</v>
      </c>
      <c r="L1290" s="18">
        <v>2.4350800000000001</v>
      </c>
      <c r="M1290" s="18">
        <v>0.04</v>
      </c>
      <c r="N1290" s="18">
        <v>0.17918076923076925</v>
      </c>
      <c r="O1290" s="18">
        <v>16.43</v>
      </c>
      <c r="P1290" s="18">
        <v>20.425384615384612</v>
      </c>
      <c r="Q1290" s="18">
        <v>9.9276338461538476</v>
      </c>
      <c r="R1290" s="18">
        <v>0.16307692307692309</v>
      </c>
      <c r="S1290" s="2"/>
    </row>
    <row r="1291" spans="1:19" s="2" customFormat="1" ht="13.8">
      <c r="A1291" s="8">
        <v>43047</v>
      </c>
      <c r="B1291" s="9">
        <v>0.49822916666666667</v>
      </c>
      <c r="C1291" s="18">
        <v>2</v>
      </c>
      <c r="D1291" s="18">
        <v>1129</v>
      </c>
      <c r="E1291" s="18">
        <v>29</v>
      </c>
      <c r="F1291" s="18">
        <v>111</v>
      </c>
      <c r="G1291" s="17">
        <f t="shared" si="20"/>
        <v>0.13580246913580246</v>
      </c>
      <c r="H1291" s="18">
        <v>0.8</v>
      </c>
      <c r="I1291" s="18">
        <v>4.4429999999999997E-2</v>
      </c>
      <c r="J1291" s="18">
        <v>4.0400000000000002E-3</v>
      </c>
      <c r="K1291" s="18">
        <v>5.1700000000000001E-3</v>
      </c>
      <c r="L1291" s="18">
        <v>2.51241</v>
      </c>
      <c r="M1291" s="18">
        <v>0.04</v>
      </c>
      <c r="N1291" s="18">
        <v>0.17660925</v>
      </c>
      <c r="O1291" s="18">
        <v>16.059000000000001</v>
      </c>
      <c r="P1291" s="18">
        <v>20.550749999999997</v>
      </c>
      <c r="Q1291" s="18">
        <v>9.9868297500000001</v>
      </c>
      <c r="R1291" s="18">
        <v>0.159</v>
      </c>
      <c r="S1291" s="1"/>
    </row>
    <row r="1292" spans="1:19" ht="13.8">
      <c r="A1292" s="8">
        <v>43048</v>
      </c>
      <c r="B1292" s="9">
        <v>0.49824074074074076</v>
      </c>
      <c r="C1292" s="18">
        <v>2</v>
      </c>
      <c r="D1292" s="18">
        <v>1129</v>
      </c>
      <c r="E1292" s="18">
        <v>29</v>
      </c>
      <c r="F1292" s="18">
        <v>114</v>
      </c>
      <c r="G1292" s="17">
        <f t="shared" si="20"/>
        <v>0.1728395061728395</v>
      </c>
      <c r="H1292" s="18">
        <v>0.82</v>
      </c>
      <c r="I1292" s="18">
        <v>4.5069999999999999E-2</v>
      </c>
      <c r="J1292" s="18">
        <v>4.2900000000000004E-3</v>
      </c>
      <c r="K1292" s="18">
        <v>5.3299999999999997E-3</v>
      </c>
      <c r="L1292" s="18">
        <v>2.57782</v>
      </c>
      <c r="M1292" s="18">
        <v>0.04</v>
      </c>
      <c r="N1292" s="18">
        <v>0.17478365853658537</v>
      </c>
      <c r="O1292" s="18">
        <v>16.636829268292686</v>
      </c>
      <c r="P1292" s="18">
        <v>20.67</v>
      </c>
      <c r="Q1292" s="18">
        <v>9.996911707317075</v>
      </c>
      <c r="R1292" s="18">
        <v>0.15512195121951222</v>
      </c>
      <c r="S1292" s="2"/>
    </row>
    <row r="1293" spans="1:19" ht="13.8">
      <c r="A1293" s="8">
        <v>43049</v>
      </c>
      <c r="B1293" s="9">
        <v>0.4982523148148148</v>
      </c>
      <c r="C1293" s="18">
        <v>2</v>
      </c>
      <c r="D1293" s="18">
        <v>1134</v>
      </c>
      <c r="E1293" s="18">
        <v>29</v>
      </c>
      <c r="F1293" s="18">
        <v>115</v>
      </c>
      <c r="G1293" s="17">
        <f t="shared" si="20"/>
        <v>0.18518518518518517</v>
      </c>
      <c r="H1293" s="18">
        <v>0.83</v>
      </c>
      <c r="I1293" s="18">
        <v>4.5159999999999999E-2</v>
      </c>
      <c r="J1293" s="18">
        <v>4.1999999999999997E-3</v>
      </c>
      <c r="K1293" s="18">
        <v>4.9699999999999996E-3</v>
      </c>
      <c r="L1293" s="18">
        <v>2.60195</v>
      </c>
      <c r="M1293" s="18">
        <v>0.04</v>
      </c>
      <c r="N1293" s="18">
        <v>0.17302265060240965</v>
      </c>
      <c r="O1293" s="18">
        <v>16.091566265060241</v>
      </c>
      <c r="P1293" s="18">
        <v>19.041686746987953</v>
      </c>
      <c r="Q1293" s="18">
        <v>9.9689168674698792</v>
      </c>
      <c r="R1293" s="18">
        <v>0.15325301204819278</v>
      </c>
    </row>
    <row r="1294" spans="1:19" s="2" customFormat="1" ht="13.8">
      <c r="A1294" s="8">
        <v>43050</v>
      </c>
      <c r="B1294" s="9">
        <v>0.4982638888888889</v>
      </c>
      <c r="C1294" s="18">
        <v>2</v>
      </c>
      <c r="D1294" s="18">
        <v>1203</v>
      </c>
      <c r="E1294" s="18">
        <v>29</v>
      </c>
      <c r="F1294" s="18">
        <v>111</v>
      </c>
      <c r="G1294" s="17">
        <f t="shared" si="20"/>
        <v>0.13580246913580246</v>
      </c>
      <c r="H1294" s="18">
        <v>0.86</v>
      </c>
      <c r="I1294" s="18">
        <v>4.6670000000000003E-2</v>
      </c>
      <c r="J1294" s="18">
        <v>4.3200000000000001E-3</v>
      </c>
      <c r="K1294" s="18">
        <v>5.1000000000000004E-3</v>
      </c>
      <c r="L1294" s="18">
        <v>2.6996199999999999</v>
      </c>
      <c r="M1294" s="18">
        <v>0.04</v>
      </c>
      <c r="N1294" s="18">
        <v>0.17257046511627908</v>
      </c>
      <c r="O1294" s="18">
        <v>15.973953488372095</v>
      </c>
      <c r="P1294" s="18">
        <v>18.858139534883723</v>
      </c>
      <c r="Q1294" s="18">
        <v>9.9823158139534893</v>
      </c>
      <c r="R1294" s="18">
        <v>0.14790697674418607</v>
      </c>
      <c r="S1294" s="1"/>
    </row>
    <row r="1295" spans="1:19" ht="13.8">
      <c r="A1295" s="8">
        <v>43051</v>
      </c>
      <c r="B1295" s="9">
        <v>0.49827546296296293</v>
      </c>
      <c r="C1295" s="18">
        <v>2</v>
      </c>
      <c r="D1295" s="18">
        <v>1180</v>
      </c>
      <c r="E1295" s="18">
        <v>29</v>
      </c>
      <c r="F1295" s="18">
        <v>109</v>
      </c>
      <c r="G1295" s="17">
        <f t="shared" si="20"/>
        <v>0.1111111111111111</v>
      </c>
      <c r="H1295" s="18">
        <v>0.88</v>
      </c>
      <c r="I1295" s="18">
        <v>4.2709999999999998E-2</v>
      </c>
      <c r="J1295" s="18">
        <v>4.0000000000000001E-3</v>
      </c>
      <c r="K1295" s="18">
        <v>4.47E-3</v>
      </c>
      <c r="L1295" s="18">
        <v>2.7701600000000002</v>
      </c>
      <c r="M1295" s="18">
        <v>0.04</v>
      </c>
      <c r="N1295" s="18">
        <v>0.15433840909090907</v>
      </c>
      <c r="O1295" s="18">
        <v>14.454545454545455</v>
      </c>
      <c r="P1295" s="18">
        <v>16.152954545454545</v>
      </c>
      <c r="Q1295" s="18">
        <v>10.01035090909091</v>
      </c>
      <c r="R1295" s="18">
        <v>0.14454545454545456</v>
      </c>
    </row>
    <row r="1296" spans="1:19">
      <c r="A1296" s="6">
        <v>43052</v>
      </c>
      <c r="B1296" s="7">
        <v>0.49828703703703708</v>
      </c>
      <c r="C1296" s="28">
        <v>2</v>
      </c>
      <c r="D1296" s="17">
        <v>1060</v>
      </c>
      <c r="E1296" s="17">
        <v>29</v>
      </c>
      <c r="F1296" s="17">
        <v>110</v>
      </c>
      <c r="G1296" s="17">
        <f t="shared" si="20"/>
        <v>0.12345679012345678</v>
      </c>
      <c r="H1296" s="17">
        <v>0.77</v>
      </c>
      <c r="I1296" s="17">
        <v>3.7199999999999997E-2</v>
      </c>
      <c r="J1296" s="17">
        <v>3.7200000000000002E-3</v>
      </c>
      <c r="K1296" s="17">
        <v>4.15E-3</v>
      </c>
      <c r="L1296" s="17">
        <v>2.4139200000000001</v>
      </c>
      <c r="M1296" s="17">
        <v>0.03</v>
      </c>
      <c r="N1296" s="17">
        <v>0.15363116883116881</v>
      </c>
      <c r="O1296" s="17">
        <v>15.363116883116884</v>
      </c>
      <c r="P1296" s="17">
        <v>17.138961038961039</v>
      </c>
      <c r="Q1296" s="17">
        <v>9.9691761038961051</v>
      </c>
      <c r="R1296" s="17">
        <v>0.12389610389610389</v>
      </c>
    </row>
    <row r="1297" spans="1:19" s="2" customFormat="1" ht="13.8">
      <c r="A1297" s="6">
        <v>43053</v>
      </c>
      <c r="B1297" s="7">
        <v>0.49829861111111112</v>
      </c>
      <c r="C1297" s="28">
        <v>2</v>
      </c>
      <c r="D1297" s="17">
        <v>1060</v>
      </c>
      <c r="E1297" s="17">
        <v>29</v>
      </c>
      <c r="F1297" s="17">
        <v>107</v>
      </c>
      <c r="G1297" s="17">
        <f t="shared" si="20"/>
        <v>8.6419753086419748E-2</v>
      </c>
      <c r="H1297" s="17">
        <v>0.78</v>
      </c>
      <c r="I1297" s="17">
        <v>3.4090000000000002E-2</v>
      </c>
      <c r="J1297" s="17">
        <v>3.5100000000000001E-3</v>
      </c>
      <c r="K1297" s="17">
        <v>3.9199999999999999E-3</v>
      </c>
      <c r="L1297" s="17">
        <v>2.4541900000000001</v>
      </c>
      <c r="M1297" s="17">
        <v>0.03</v>
      </c>
      <c r="N1297" s="17">
        <v>0.13898230769230771</v>
      </c>
      <c r="O1297" s="17">
        <v>14.31</v>
      </c>
      <c r="P1297" s="17">
        <v>15.981538461538461</v>
      </c>
      <c r="Q1297" s="17">
        <v>10.005543846153847</v>
      </c>
      <c r="R1297" s="17">
        <v>0.1223076923076923</v>
      </c>
      <c r="S1297" s="1"/>
    </row>
    <row r="1298" spans="1:19">
      <c r="A1298" s="6">
        <v>43054</v>
      </c>
      <c r="B1298" s="7">
        <v>0.49831018518518522</v>
      </c>
      <c r="C1298" s="28">
        <v>2</v>
      </c>
      <c r="D1298" s="17">
        <v>1109</v>
      </c>
      <c r="E1298" s="17">
        <v>29</v>
      </c>
      <c r="F1298" s="17">
        <v>105</v>
      </c>
      <c r="G1298" s="17">
        <f t="shared" si="20"/>
        <v>6.1728395061728392E-2</v>
      </c>
      <c r="H1298" s="17">
        <v>0.8</v>
      </c>
      <c r="I1298" s="17">
        <v>3.8719999999999997E-2</v>
      </c>
      <c r="J1298" s="17">
        <v>3.5899999999999999E-3</v>
      </c>
      <c r="K1298" s="17">
        <v>4.0099999999999997E-3</v>
      </c>
      <c r="L1298" s="17">
        <v>2.5302899999999999</v>
      </c>
      <c r="M1298" s="17">
        <v>0.03</v>
      </c>
      <c r="N1298" s="17">
        <v>0.15391199999999999</v>
      </c>
      <c r="O1298" s="17">
        <v>14.270249999999999</v>
      </c>
      <c r="P1298" s="17">
        <v>15.939749999999998</v>
      </c>
      <c r="Q1298" s="17">
        <v>10.05790275</v>
      </c>
      <c r="R1298" s="17">
        <v>0.11924999999999999</v>
      </c>
    </row>
    <row r="1299" spans="1:19">
      <c r="A1299" s="5">
        <v>43055</v>
      </c>
      <c r="B1299" s="4">
        <v>0.49832175925925926</v>
      </c>
      <c r="C1299" s="29">
        <v>2</v>
      </c>
      <c r="D1299" s="17">
        <v>1098</v>
      </c>
      <c r="E1299" s="17">
        <v>29</v>
      </c>
      <c r="F1299" s="17">
        <v>105</v>
      </c>
      <c r="G1299" s="17">
        <f t="shared" si="20"/>
        <v>6.1728395061728392E-2</v>
      </c>
      <c r="H1299" s="30">
        <v>0.66</v>
      </c>
      <c r="I1299" s="17">
        <v>4.3240000000000001E-2</v>
      </c>
      <c r="J1299" s="17">
        <v>3.82E-3</v>
      </c>
      <c r="K1299" s="17">
        <v>4.2700000000000004E-3</v>
      </c>
      <c r="L1299" s="17">
        <v>2.0678399999999999</v>
      </c>
      <c r="M1299" s="17">
        <v>0.04</v>
      </c>
      <c r="N1299" s="17">
        <v>0.20833818181818184</v>
      </c>
      <c r="O1299" s="17">
        <v>18.405454545454546</v>
      </c>
      <c r="P1299" s="17">
        <v>20.573636363636364</v>
      </c>
      <c r="Q1299" s="17">
        <v>9.9632290909090901</v>
      </c>
      <c r="R1299" s="17">
        <v>0.19272727272727272</v>
      </c>
    </row>
    <row r="1300" spans="1:19" ht="13.8">
      <c r="A1300" s="6">
        <v>43056</v>
      </c>
      <c r="B1300" s="7">
        <v>0.49833333333333335</v>
      </c>
      <c r="C1300" s="28">
        <v>2</v>
      </c>
      <c r="D1300" s="17">
        <v>839</v>
      </c>
      <c r="E1300" s="17">
        <v>29</v>
      </c>
      <c r="F1300" s="17">
        <v>105</v>
      </c>
      <c r="G1300" s="17">
        <f t="shared" si="20"/>
        <v>6.1728395061728392E-2</v>
      </c>
      <c r="H1300" s="17">
        <v>0.43</v>
      </c>
      <c r="I1300" s="17">
        <v>3.007E-2</v>
      </c>
      <c r="J1300" s="17">
        <v>2.9399999999999999E-3</v>
      </c>
      <c r="K1300" s="17">
        <v>3.29E-3</v>
      </c>
      <c r="L1300" s="17">
        <v>1.34904</v>
      </c>
      <c r="M1300" s="17">
        <v>0.03</v>
      </c>
      <c r="N1300" s="17">
        <v>0.22237813953488372</v>
      </c>
      <c r="O1300" s="17">
        <v>21.742325581395349</v>
      </c>
      <c r="P1300" s="17">
        <v>24.330697674418602</v>
      </c>
      <c r="Q1300" s="17">
        <v>9.9766213953488379</v>
      </c>
      <c r="R1300" s="17">
        <v>0.22186046511627908</v>
      </c>
      <c r="S1300" s="2"/>
    </row>
    <row r="1301" spans="1:19" ht="13.8">
      <c r="A1301" s="8">
        <v>43057</v>
      </c>
      <c r="B1301" s="9">
        <v>0.49834490740740739</v>
      </c>
      <c r="C1301" s="18">
        <v>2</v>
      </c>
      <c r="D1301" s="18">
        <v>892</v>
      </c>
      <c r="E1301" s="18">
        <v>29</v>
      </c>
      <c r="F1301" s="18">
        <v>107</v>
      </c>
      <c r="G1301" s="17">
        <f t="shared" si="20"/>
        <v>8.6419753086419748E-2</v>
      </c>
      <c r="H1301" s="18">
        <v>0.55000000000000004</v>
      </c>
      <c r="I1301" s="18">
        <v>2.734E-2</v>
      </c>
      <c r="J1301" s="18">
        <v>2.82E-3</v>
      </c>
      <c r="K1301" s="18">
        <v>3.2599999999999999E-3</v>
      </c>
      <c r="L1301" s="18">
        <v>1.71678</v>
      </c>
      <c r="M1301" s="18">
        <v>0.03</v>
      </c>
      <c r="N1301" s="18">
        <v>0.1580749090909091</v>
      </c>
      <c r="O1301" s="18">
        <v>16.304727272727273</v>
      </c>
      <c r="P1301" s="18">
        <v>18.84872727272727</v>
      </c>
      <c r="Q1301" s="18">
        <v>9.9261098181818177</v>
      </c>
      <c r="R1301" s="18">
        <v>0.17345454545454544</v>
      </c>
    </row>
    <row r="1302" spans="1:19">
      <c r="A1302" s="3">
        <v>43058</v>
      </c>
      <c r="B1302" s="4">
        <v>0.49835648148148143</v>
      </c>
      <c r="C1302" s="29">
        <v>2</v>
      </c>
      <c r="D1302" s="17">
        <v>892</v>
      </c>
      <c r="E1302" s="17">
        <v>29</v>
      </c>
      <c r="F1302" s="17">
        <v>104</v>
      </c>
      <c r="G1302" s="17">
        <f t="shared" si="20"/>
        <v>4.9382716049382713E-2</v>
      </c>
      <c r="H1302" s="30">
        <v>0.56999999999999995</v>
      </c>
      <c r="I1302" s="17">
        <v>2.8819999999999998E-2</v>
      </c>
      <c r="J1302" s="17">
        <v>2.7299999999999998E-3</v>
      </c>
      <c r="K1302" s="17">
        <v>3.15E-3</v>
      </c>
      <c r="L1302" s="17">
        <v>1.79864</v>
      </c>
      <c r="M1302" s="17">
        <v>0.03</v>
      </c>
      <c r="N1302" s="17">
        <v>0.16078526315789474</v>
      </c>
      <c r="O1302" s="17">
        <v>15.230526315789476</v>
      </c>
      <c r="P1302" s="17">
        <v>17.573684210526316</v>
      </c>
      <c r="Q1302" s="17">
        <v>10.034517894736844</v>
      </c>
      <c r="R1302" s="17">
        <v>0.16736842105263158</v>
      </c>
    </row>
    <row r="1303" spans="1:19" ht="13.8">
      <c r="A1303" s="8">
        <v>43059</v>
      </c>
      <c r="B1303" s="9">
        <v>0.49836805555555558</v>
      </c>
      <c r="C1303" s="18">
        <v>2</v>
      </c>
      <c r="D1303" s="18">
        <v>1061</v>
      </c>
      <c r="E1303" s="18">
        <v>29</v>
      </c>
      <c r="F1303" s="18">
        <v>104</v>
      </c>
      <c r="G1303" s="17">
        <f t="shared" si="20"/>
        <v>4.9382716049382713E-2</v>
      </c>
      <c r="H1303" s="18">
        <v>0.63</v>
      </c>
      <c r="I1303" s="18">
        <v>3.7499999999999999E-2</v>
      </c>
      <c r="J1303" s="18">
        <v>3.3E-3</v>
      </c>
      <c r="K1303" s="18">
        <v>3.9300000000000003E-3</v>
      </c>
      <c r="L1303" s="18">
        <v>1.97014</v>
      </c>
      <c r="M1303" s="18">
        <v>0.03</v>
      </c>
      <c r="N1303" s="18">
        <v>0.18928571428571428</v>
      </c>
      <c r="O1303" s="18">
        <v>16.657142857142858</v>
      </c>
      <c r="P1303" s="18">
        <v>19.837142857142858</v>
      </c>
      <c r="Q1303" s="18">
        <v>9.9445161904761914</v>
      </c>
      <c r="R1303" s="18">
        <v>0.15142857142857141</v>
      </c>
    </row>
    <row r="1304" spans="1:19" ht="13.8">
      <c r="A1304" s="8">
        <v>43060</v>
      </c>
      <c r="B1304" s="9">
        <v>0.49837962962962962</v>
      </c>
      <c r="C1304" s="18">
        <v>2</v>
      </c>
      <c r="D1304" s="18">
        <v>1084</v>
      </c>
      <c r="E1304" s="18">
        <v>29</v>
      </c>
      <c r="F1304" s="18">
        <v>110</v>
      </c>
      <c r="G1304" s="17">
        <f t="shared" si="20"/>
        <v>0.12345679012345678</v>
      </c>
      <c r="H1304" s="18">
        <v>0.59</v>
      </c>
      <c r="I1304" s="18">
        <v>4.002E-2</v>
      </c>
      <c r="J1304" s="18">
        <v>3.62E-3</v>
      </c>
      <c r="K1304" s="18">
        <v>4.0499999999999998E-3</v>
      </c>
      <c r="L1304" s="18">
        <v>1.8598600000000001</v>
      </c>
      <c r="M1304" s="18">
        <v>0.04</v>
      </c>
      <c r="N1304" s="18">
        <v>0.21570101694915256</v>
      </c>
      <c r="O1304" s="18">
        <v>19.511186440677967</v>
      </c>
      <c r="P1304" s="18">
        <v>21.828813559322036</v>
      </c>
      <c r="Q1304" s="18">
        <v>10.024330169491527</v>
      </c>
      <c r="R1304" s="18">
        <v>0.21559322033898307</v>
      </c>
      <c r="S1304" s="2"/>
    </row>
    <row r="1305" spans="1:19" ht="13.8">
      <c r="A1305" s="8">
        <v>43061</v>
      </c>
      <c r="B1305" s="9">
        <v>0.49839120370370371</v>
      </c>
      <c r="C1305" s="18">
        <v>2</v>
      </c>
      <c r="D1305" s="18">
        <v>1136</v>
      </c>
      <c r="E1305" s="18">
        <v>29</v>
      </c>
      <c r="F1305" s="18">
        <v>111</v>
      </c>
      <c r="G1305" s="17">
        <f t="shared" si="20"/>
        <v>0.13580246913580246</v>
      </c>
      <c r="H1305" s="18">
        <v>0.76</v>
      </c>
      <c r="I1305" s="18">
        <v>3.3090000000000001E-2</v>
      </c>
      <c r="J1305" s="18">
        <v>3.3300000000000001E-3</v>
      </c>
      <c r="K1305" s="18">
        <v>4.2500000000000003E-3</v>
      </c>
      <c r="L1305" s="18">
        <v>2.3813499999999999</v>
      </c>
      <c r="M1305" s="18">
        <v>0.03</v>
      </c>
      <c r="N1305" s="18">
        <v>0.13845552631578947</v>
      </c>
      <c r="O1305" s="18">
        <v>13.933421052631578</v>
      </c>
      <c r="P1305" s="18">
        <v>17.782894736842106</v>
      </c>
      <c r="Q1305" s="18">
        <v>9.9640697368421058</v>
      </c>
      <c r="R1305" s="18">
        <v>0.12552631578947368</v>
      </c>
      <c r="S1305" s="2"/>
    </row>
    <row r="1306" spans="1:19" s="2" customFormat="1" ht="13.8">
      <c r="A1306" s="8">
        <v>43062</v>
      </c>
      <c r="B1306" s="9">
        <v>0.49840277777777775</v>
      </c>
      <c r="C1306" s="18">
        <v>2</v>
      </c>
      <c r="D1306" s="18">
        <v>1076</v>
      </c>
      <c r="E1306" s="18">
        <v>30</v>
      </c>
      <c r="F1306" s="18">
        <v>113</v>
      </c>
      <c r="G1306" s="17">
        <f t="shared" si="20"/>
        <v>0.16049382716049382</v>
      </c>
      <c r="H1306" s="18">
        <v>0.8</v>
      </c>
      <c r="I1306" s="18">
        <v>3.5959999999999999E-2</v>
      </c>
      <c r="J1306" s="18">
        <v>3.2399999999999998E-3</v>
      </c>
      <c r="K1306" s="18">
        <v>4.1399999999999996E-3</v>
      </c>
      <c r="L1306" s="18">
        <v>2.5058199999999999</v>
      </c>
      <c r="M1306" s="18">
        <v>0.03</v>
      </c>
      <c r="N1306" s="18">
        <v>0.14294099999999998</v>
      </c>
      <c r="O1306" s="18">
        <v>12.878999999999998</v>
      </c>
      <c r="P1306" s="18">
        <v>16.456499999999998</v>
      </c>
      <c r="Q1306" s="18">
        <v>9.9606344999999994</v>
      </c>
      <c r="R1306" s="18">
        <v>0.11924999999999999</v>
      </c>
    </row>
    <row r="1307" spans="1:19" s="2" customFormat="1" ht="13.8">
      <c r="A1307" s="8">
        <v>43063</v>
      </c>
      <c r="B1307" s="9">
        <v>0.49841435185185184</v>
      </c>
      <c r="C1307" s="18">
        <v>2</v>
      </c>
      <c r="D1307" s="18">
        <v>1076</v>
      </c>
      <c r="E1307" s="18">
        <v>30</v>
      </c>
      <c r="F1307" s="18">
        <v>123</v>
      </c>
      <c r="G1307" s="17">
        <f t="shared" si="20"/>
        <v>0.2839506172839506</v>
      </c>
      <c r="H1307" s="18">
        <v>0.97</v>
      </c>
      <c r="I1307" s="18">
        <v>4.1790000000000001E-2</v>
      </c>
      <c r="J1307" s="18">
        <v>3.48E-3</v>
      </c>
      <c r="K1307" s="18">
        <v>4.8500000000000001E-3</v>
      </c>
      <c r="L1307" s="18">
        <v>3.0565799999999999</v>
      </c>
      <c r="M1307" s="18">
        <v>0.04</v>
      </c>
      <c r="N1307" s="18">
        <v>0.13700226804123714</v>
      </c>
      <c r="O1307" s="18">
        <v>11.408659793814433</v>
      </c>
      <c r="P1307" s="18">
        <v>15.9</v>
      </c>
      <c r="Q1307" s="18">
        <v>10.020540618556701</v>
      </c>
      <c r="R1307" s="18">
        <v>0.13113402061855672</v>
      </c>
      <c r="S1307" s="1"/>
    </row>
    <row r="1308" spans="1:19" s="2" customFormat="1" ht="13.8">
      <c r="A1308" s="8">
        <v>43064</v>
      </c>
      <c r="B1308" s="9">
        <v>0.49842592592592588</v>
      </c>
      <c r="C1308" s="18">
        <v>2</v>
      </c>
      <c r="D1308" s="18">
        <v>1166</v>
      </c>
      <c r="E1308" s="18">
        <v>30</v>
      </c>
      <c r="F1308" s="18">
        <v>125</v>
      </c>
      <c r="G1308" s="17">
        <f t="shared" si="20"/>
        <v>0.30864197530864196</v>
      </c>
      <c r="H1308" s="18">
        <v>1.1100000000000001</v>
      </c>
      <c r="I1308" s="18">
        <v>5.0099999999999999E-2</v>
      </c>
      <c r="J1308" s="18">
        <v>3.8800000000000002E-3</v>
      </c>
      <c r="K1308" s="18">
        <v>5.4099999999999999E-3</v>
      </c>
      <c r="L1308" s="18">
        <v>3.4899300000000002</v>
      </c>
      <c r="M1308" s="18">
        <v>0.04</v>
      </c>
      <c r="N1308" s="18">
        <v>0.14352972972972974</v>
      </c>
      <c r="O1308" s="18">
        <v>11.115675675675675</v>
      </c>
      <c r="P1308" s="18">
        <v>15.498918918918919</v>
      </c>
      <c r="Q1308" s="18">
        <v>9.9981778378378383</v>
      </c>
      <c r="R1308" s="18">
        <v>0.11459459459459459</v>
      </c>
    </row>
    <row r="1309" spans="1:19" s="2" customFormat="1" ht="13.8">
      <c r="A1309" s="8">
        <v>43065</v>
      </c>
      <c r="B1309" s="9">
        <v>0.49843749999999998</v>
      </c>
      <c r="C1309" s="18">
        <v>2</v>
      </c>
      <c r="D1309" s="18">
        <v>1404</v>
      </c>
      <c r="E1309" s="18">
        <v>30</v>
      </c>
      <c r="F1309" s="18">
        <v>115</v>
      </c>
      <c r="G1309" s="17">
        <f t="shared" si="20"/>
        <v>0.18518518518518517</v>
      </c>
      <c r="H1309" s="18">
        <v>1.34</v>
      </c>
      <c r="I1309" s="18">
        <v>5.2639999999999999E-2</v>
      </c>
      <c r="J1309" s="18">
        <v>4.3200000000000001E-3</v>
      </c>
      <c r="K1309" s="18">
        <v>5.8100000000000001E-3</v>
      </c>
      <c r="L1309" s="18">
        <v>4.2211400000000001</v>
      </c>
      <c r="M1309" s="18">
        <v>0.04</v>
      </c>
      <c r="N1309" s="18">
        <v>0.1249217910447761</v>
      </c>
      <c r="O1309" s="18">
        <v>10.251940298507462</v>
      </c>
      <c r="P1309" s="18">
        <v>13.787910447761194</v>
      </c>
      <c r="Q1309" s="18">
        <v>10.01733223880597</v>
      </c>
      <c r="R1309" s="18">
        <v>9.4925373134328361E-2</v>
      </c>
      <c r="S1309" s="1"/>
    </row>
    <row r="1310" spans="1:19" s="2" customFormat="1" ht="13.8">
      <c r="A1310" s="8">
        <v>43066</v>
      </c>
      <c r="B1310" s="9">
        <v>0.49844907407407407</v>
      </c>
      <c r="C1310" s="18">
        <v>2</v>
      </c>
      <c r="D1310" s="18">
        <v>1255</v>
      </c>
      <c r="E1310" s="18">
        <v>30</v>
      </c>
      <c r="F1310" s="18">
        <v>117</v>
      </c>
      <c r="G1310" s="17">
        <f t="shared" si="20"/>
        <v>0.20987654320987653</v>
      </c>
      <c r="H1310" s="18">
        <v>1.27</v>
      </c>
      <c r="I1310" s="18">
        <v>4.564E-2</v>
      </c>
      <c r="J1310" s="18">
        <v>4.0000000000000001E-3</v>
      </c>
      <c r="K1310" s="18">
        <v>5.3899999999999998E-3</v>
      </c>
      <c r="L1310" s="18">
        <v>4.0131300000000003</v>
      </c>
      <c r="M1310" s="18">
        <v>0.04</v>
      </c>
      <c r="N1310" s="18">
        <v>0.1142796850393701</v>
      </c>
      <c r="O1310" s="18">
        <v>10.015748031496063</v>
      </c>
      <c r="P1310" s="18">
        <v>13.496220472440944</v>
      </c>
      <c r="Q1310" s="18">
        <v>10.04862472440945</v>
      </c>
      <c r="R1310" s="18">
        <v>0.10015748031496063</v>
      </c>
    </row>
    <row r="1311" spans="1:19" s="2" customFormat="1" ht="13.8">
      <c r="A1311" s="6">
        <v>43067</v>
      </c>
      <c r="B1311" s="7">
        <v>0.49846064814814817</v>
      </c>
      <c r="C1311" s="28">
        <v>2</v>
      </c>
      <c r="D1311" s="17">
        <v>1255</v>
      </c>
      <c r="E1311" s="17">
        <v>30</v>
      </c>
      <c r="F1311" s="17">
        <v>113</v>
      </c>
      <c r="G1311" s="17">
        <f t="shared" si="20"/>
        <v>0.16049382716049382</v>
      </c>
      <c r="H1311" s="17">
        <v>1.08</v>
      </c>
      <c r="I1311" s="17">
        <v>4.1500000000000002E-2</v>
      </c>
      <c r="J1311" s="17">
        <v>4.1999999999999997E-3</v>
      </c>
      <c r="K1311" s="17">
        <v>6.13E-3</v>
      </c>
      <c r="L1311" s="17">
        <v>3.3921399999999999</v>
      </c>
      <c r="M1311" s="17">
        <v>0.04</v>
      </c>
      <c r="N1311" s="17">
        <v>0.12219444444444444</v>
      </c>
      <c r="O1311" s="17">
        <v>12.366666666666665</v>
      </c>
      <c r="P1311" s="17">
        <v>18.049444444444443</v>
      </c>
      <c r="Q1311" s="17">
        <v>9.9879677777777776</v>
      </c>
      <c r="R1311" s="17">
        <v>0.11777777777777777</v>
      </c>
    </row>
    <row r="1312" spans="1:19" s="2" customFormat="1" ht="13.8">
      <c r="A1312" s="5">
        <v>43068</v>
      </c>
      <c r="B1312" s="4">
        <v>0.49847222222222221</v>
      </c>
      <c r="C1312" s="29">
        <v>2</v>
      </c>
      <c r="D1312" s="17">
        <v>1248</v>
      </c>
      <c r="E1312" s="17">
        <v>30</v>
      </c>
      <c r="F1312" s="17">
        <v>111</v>
      </c>
      <c r="G1312" s="17">
        <f t="shared" si="20"/>
        <v>0.13580246913580246</v>
      </c>
      <c r="H1312" s="30">
        <v>1.04</v>
      </c>
      <c r="I1312" s="17">
        <v>3.6920000000000001E-2</v>
      </c>
      <c r="J1312" s="17">
        <v>4.0899999999999999E-3</v>
      </c>
      <c r="K1312" s="17">
        <v>5.7600000000000004E-3</v>
      </c>
      <c r="L1312" s="17">
        <v>3.2594500000000002</v>
      </c>
      <c r="M1312" s="17">
        <v>0.04</v>
      </c>
      <c r="N1312" s="17">
        <v>0.11289</v>
      </c>
      <c r="O1312" s="17">
        <v>12.505961538461538</v>
      </c>
      <c r="P1312" s="17">
        <v>17.612307692307692</v>
      </c>
      <c r="Q1312" s="17">
        <v>9.9663951923076937</v>
      </c>
      <c r="R1312" s="17">
        <v>0.12230769230769231</v>
      </c>
    </row>
    <row r="1313" spans="1:19" s="2" customFormat="1" ht="13.8">
      <c r="A1313" s="8">
        <v>43069</v>
      </c>
      <c r="B1313" s="9">
        <v>0.4984837962962963</v>
      </c>
      <c r="C1313" s="18">
        <v>2</v>
      </c>
      <c r="D1313" s="18">
        <v>1239</v>
      </c>
      <c r="E1313" s="18">
        <v>30</v>
      </c>
      <c r="F1313" s="18">
        <v>104</v>
      </c>
      <c r="G1313" s="17">
        <f t="shared" si="20"/>
        <v>4.9382716049382713E-2</v>
      </c>
      <c r="H1313" s="18">
        <v>0.89</v>
      </c>
      <c r="I1313" s="18">
        <v>3.739E-2</v>
      </c>
      <c r="J1313" s="18">
        <v>3.8600000000000001E-3</v>
      </c>
      <c r="K1313" s="18">
        <v>5.4400000000000004E-3</v>
      </c>
      <c r="L1313" s="18">
        <v>2.7877399999999999</v>
      </c>
      <c r="M1313" s="18">
        <v>0.04</v>
      </c>
      <c r="N1313" s="18">
        <v>0.13359573033707867</v>
      </c>
      <c r="O1313" s="18">
        <v>13.791910112359551</v>
      </c>
      <c r="P1313" s="18">
        <v>19.43730337078652</v>
      </c>
      <c r="Q1313" s="18">
        <v>9.9606889887640442</v>
      </c>
      <c r="R1313" s="18">
        <v>0.14292134831460676</v>
      </c>
    </row>
    <row r="1314" spans="1:19" s="2" customFormat="1" ht="13.8">
      <c r="A1314" s="6">
        <v>43070</v>
      </c>
      <c r="B1314" s="7">
        <v>0.49849537037037034</v>
      </c>
      <c r="C1314" s="28">
        <v>2</v>
      </c>
      <c r="D1314" s="17">
        <v>934</v>
      </c>
      <c r="E1314" s="17">
        <v>30</v>
      </c>
      <c r="F1314" s="17">
        <v>102</v>
      </c>
      <c r="G1314" s="17">
        <f t="shared" si="20"/>
        <v>2.4691358024691357E-2</v>
      </c>
      <c r="H1314" s="17">
        <v>0.64</v>
      </c>
      <c r="I1314" s="17">
        <v>2.681E-2</v>
      </c>
      <c r="J1314" s="17">
        <v>2.8999999999999998E-3</v>
      </c>
      <c r="K1314" s="17">
        <v>3.96E-3</v>
      </c>
      <c r="L1314" s="17">
        <v>2.0237500000000002</v>
      </c>
      <c r="M1314" s="17">
        <v>6.0000000000000001E-3</v>
      </c>
      <c r="N1314" s="17">
        <v>0.1332121875</v>
      </c>
      <c r="O1314" s="17">
        <v>14.409375000000001</v>
      </c>
      <c r="P1314" s="17">
        <v>19.67625</v>
      </c>
      <c r="Q1314" s="17">
        <v>10.0555078125</v>
      </c>
      <c r="R1314" s="17">
        <v>6.3384689125250748E-2</v>
      </c>
    </row>
    <row r="1315" spans="1:19" s="2" customFormat="1" ht="13.8">
      <c r="A1315" s="3">
        <v>43071</v>
      </c>
      <c r="B1315" s="4">
        <v>0.49850694444444449</v>
      </c>
      <c r="C1315" s="29">
        <v>2</v>
      </c>
      <c r="D1315" s="17">
        <v>826</v>
      </c>
      <c r="E1315" s="17">
        <v>30</v>
      </c>
      <c r="F1315" s="17">
        <v>103</v>
      </c>
      <c r="G1315" s="17">
        <f t="shared" si="20"/>
        <v>3.7037037037037035E-2</v>
      </c>
      <c r="H1315" s="30">
        <v>0.46</v>
      </c>
      <c r="I1315" s="17">
        <v>2.6710000000000001E-2</v>
      </c>
      <c r="J1315" s="17">
        <v>2.8600000000000001E-3</v>
      </c>
      <c r="K1315" s="17">
        <v>3.7799999999999999E-3</v>
      </c>
      <c r="L1315" s="17">
        <v>1.4257299999999999</v>
      </c>
      <c r="M1315" s="17">
        <v>0.03</v>
      </c>
      <c r="N1315" s="17">
        <v>0.18464739130434785</v>
      </c>
      <c r="O1315" s="17">
        <v>19.771304347826089</v>
      </c>
      <c r="P1315" s="17">
        <v>26.131304347826088</v>
      </c>
      <c r="Q1315" s="17">
        <v>9.8561334782608689</v>
      </c>
      <c r="R1315" s="17">
        <v>0.20739130434782607</v>
      </c>
    </row>
    <row r="1316" spans="1:19" s="2" customFormat="1" ht="13.8">
      <c r="A1316" s="8">
        <v>43072</v>
      </c>
      <c r="B1316" s="9">
        <v>0.49851851851851853</v>
      </c>
      <c r="C1316" s="18">
        <v>2</v>
      </c>
      <c r="D1316" s="18">
        <v>826</v>
      </c>
      <c r="E1316" s="18">
        <v>30</v>
      </c>
      <c r="F1316" s="18">
        <v>104</v>
      </c>
      <c r="G1316" s="17">
        <f t="shared" si="20"/>
        <v>4.9382716049382713E-2</v>
      </c>
      <c r="H1316" s="18">
        <v>0.45</v>
      </c>
      <c r="I1316" s="18">
        <v>2.4070000000000001E-2</v>
      </c>
      <c r="J1316" s="18">
        <v>2.7599999999999999E-3</v>
      </c>
      <c r="K1316" s="18">
        <v>3.65E-3</v>
      </c>
      <c r="L1316" s="18">
        <v>1.4114599999999999</v>
      </c>
      <c r="M1316" s="18">
        <v>0.03</v>
      </c>
      <c r="N1316" s="18">
        <v>0.17009466666666667</v>
      </c>
      <c r="O1316" s="18">
        <v>19.503999999999998</v>
      </c>
      <c r="P1316" s="18">
        <v>25.793333333333329</v>
      </c>
      <c r="Q1316" s="18">
        <v>9.9743173333333317</v>
      </c>
      <c r="R1316" s="18">
        <v>0.21199999999999999</v>
      </c>
    </row>
    <row r="1317" spans="1:19" s="2" customFormat="1" ht="13.8">
      <c r="A1317" s="5">
        <v>43073</v>
      </c>
      <c r="B1317" s="4">
        <v>0.49853009259259262</v>
      </c>
      <c r="C1317" s="29">
        <v>2</v>
      </c>
      <c r="D1317" s="17">
        <v>834</v>
      </c>
      <c r="E1317" s="17">
        <v>30</v>
      </c>
      <c r="F1317" s="17">
        <v>103</v>
      </c>
      <c r="G1317" s="17">
        <f t="shared" si="20"/>
        <v>3.7037037037037035E-2</v>
      </c>
      <c r="H1317" s="30">
        <v>0.60388865056056185</v>
      </c>
      <c r="I1317" s="17">
        <v>2.2444779171956645E-2</v>
      </c>
      <c r="J1317" s="17">
        <v>2.445871239456113E-3</v>
      </c>
      <c r="K1317" s="17">
        <v>3.2350913196294516E-3</v>
      </c>
      <c r="L1317" s="17">
        <v>1.9005272741471488</v>
      </c>
      <c r="M1317" s="17">
        <v>0.02</v>
      </c>
      <c r="N1317" s="17">
        <v>0.11819132169576062</v>
      </c>
      <c r="O1317" s="17">
        <v>12.879643514165405</v>
      </c>
      <c r="P1317" s="17">
        <v>17.035574996933892</v>
      </c>
      <c r="Q1317" s="17">
        <v>10.007932300396552</v>
      </c>
      <c r="R1317" s="17">
        <v>0.10531742886865496</v>
      </c>
    </row>
    <row r="1318" spans="1:19" s="2" customFormat="1" ht="13.8">
      <c r="A1318" s="6">
        <v>43074</v>
      </c>
      <c r="B1318" s="7">
        <v>0.49854166666666666</v>
      </c>
      <c r="C1318" s="28">
        <v>2</v>
      </c>
      <c r="D1318" s="17">
        <v>788</v>
      </c>
      <c r="E1318" s="17">
        <v>30</v>
      </c>
      <c r="F1318" s="17">
        <v>103</v>
      </c>
      <c r="G1318" s="17">
        <f t="shared" si="20"/>
        <v>3.7037037037037035E-2</v>
      </c>
      <c r="H1318" s="17">
        <v>0.53816205908999182</v>
      </c>
      <c r="I1318" s="17">
        <v>2.5629616029906471E-2</v>
      </c>
      <c r="J1318" s="17">
        <v>2.5136387496187671E-3</v>
      </c>
      <c r="K1318" s="17">
        <v>3.3247256717341251E-3</v>
      </c>
      <c r="L1318" s="17">
        <v>1.6919565478901908</v>
      </c>
      <c r="M1318" s="17">
        <v>0.02</v>
      </c>
      <c r="N1318" s="17">
        <v>0.15144541982933385</v>
      </c>
      <c r="O1318" s="17">
        <v>14.853093206355194</v>
      </c>
      <c r="P1318" s="17">
        <v>19.64580642119655</v>
      </c>
      <c r="Q1318" s="17">
        <v>9.9977724765451921</v>
      </c>
      <c r="R1318" s="17">
        <v>0.11818001459921716</v>
      </c>
    </row>
    <row r="1319" spans="1:19" s="2" customFormat="1" ht="13.8">
      <c r="A1319" s="6">
        <v>43075</v>
      </c>
      <c r="B1319" s="7">
        <v>0.49855324074074076</v>
      </c>
      <c r="C1319" s="28">
        <v>2</v>
      </c>
      <c r="D1319" s="17">
        <v>852</v>
      </c>
      <c r="E1319" s="17">
        <v>30</v>
      </c>
      <c r="F1319" s="17">
        <v>103</v>
      </c>
      <c r="G1319" s="17">
        <f t="shared" si="20"/>
        <v>3.7037037037037035E-2</v>
      </c>
      <c r="H1319" s="17">
        <v>0.48917063268182948</v>
      </c>
      <c r="I1319" s="17">
        <v>2.8444787627621929E-2</v>
      </c>
      <c r="J1319" s="17">
        <v>2.8277203301976307E-3</v>
      </c>
      <c r="K1319" s="17">
        <v>3.5638185706916882E-3</v>
      </c>
      <c r="L1319" s="17">
        <v>1.5354118342063354</v>
      </c>
      <c r="M1319" s="17">
        <v>0.03</v>
      </c>
      <c r="N1319" s="17">
        <v>0.1849138493043426</v>
      </c>
      <c r="O1319" s="17">
        <v>18.38244172739866</v>
      </c>
      <c r="P1319" s="17">
        <v>23.167668493645728</v>
      </c>
      <c r="Q1319" s="17">
        <v>9.9814038426790326</v>
      </c>
      <c r="R1319" s="17">
        <v>0.19502397246739642</v>
      </c>
    </row>
    <row r="1320" spans="1:19" ht="13.8">
      <c r="A1320" s="3">
        <v>43076</v>
      </c>
      <c r="B1320" s="4">
        <v>0.49856481481481479</v>
      </c>
      <c r="C1320" s="29">
        <v>2</v>
      </c>
      <c r="D1320" s="17">
        <v>844</v>
      </c>
      <c r="E1320" s="17">
        <v>30</v>
      </c>
      <c r="F1320" s="17">
        <v>103</v>
      </c>
      <c r="G1320" s="17">
        <f t="shared" si="20"/>
        <v>3.7037037037037035E-2</v>
      </c>
      <c r="H1320" s="30">
        <v>0.47915403808772999</v>
      </c>
      <c r="I1320" s="17">
        <v>2.433030975924988E-2</v>
      </c>
      <c r="J1320" s="17">
        <v>2.5650620782471678E-3</v>
      </c>
      <c r="K1320" s="17">
        <v>3.3405459623684049E-3</v>
      </c>
      <c r="L1320" s="17">
        <v>1.5048364192383386</v>
      </c>
      <c r="M1320" s="17">
        <v>0.03</v>
      </c>
      <c r="N1320" s="17">
        <v>0.16147288530259368</v>
      </c>
      <c r="O1320" s="17">
        <v>17.023538904899137</v>
      </c>
      <c r="P1320" s="17">
        <v>22.170190201729106</v>
      </c>
      <c r="Q1320" s="17">
        <v>9.9871428242074938</v>
      </c>
      <c r="R1320" s="17">
        <v>0.19910089953688939</v>
      </c>
      <c r="S1320" s="2"/>
    </row>
    <row r="1321" spans="1:19" s="2" customFormat="1" ht="13.8">
      <c r="A1321" s="6">
        <v>43077</v>
      </c>
      <c r="B1321" s="7">
        <v>0.49857638888888894</v>
      </c>
      <c r="C1321" s="28">
        <v>2</v>
      </c>
      <c r="D1321" s="17">
        <v>844</v>
      </c>
      <c r="E1321" s="17">
        <v>30</v>
      </c>
      <c r="F1321" s="17">
        <v>103</v>
      </c>
      <c r="G1321" s="17">
        <f t="shared" si="20"/>
        <v>3.7037037037037035E-2</v>
      </c>
      <c r="H1321" s="17">
        <v>0.46729561146037446</v>
      </c>
      <c r="I1321" s="17">
        <v>2.4808449132659831E-2</v>
      </c>
      <c r="J1321" s="17">
        <v>2.553083317202328E-3</v>
      </c>
      <c r="K1321" s="17">
        <v>3.3249457154262874E-3</v>
      </c>
      <c r="L1321" s="17">
        <v>1.4673302103672914</v>
      </c>
      <c r="M1321" s="17">
        <v>0.02</v>
      </c>
      <c r="N1321" s="17">
        <v>0.1688243294117647</v>
      </c>
      <c r="O1321" s="17">
        <v>17.374023529411762</v>
      </c>
      <c r="P1321" s="17">
        <v>22.626635294117644</v>
      </c>
      <c r="Q1321" s="17">
        <v>9.9853496470588219</v>
      </c>
      <c r="R1321" s="17">
        <v>0.13610228395092286</v>
      </c>
    </row>
    <row r="1322" spans="1:19">
      <c r="A1322" s="5">
        <v>43078</v>
      </c>
      <c r="B1322" s="4">
        <v>0.49858796296296298</v>
      </c>
      <c r="C1322" s="29">
        <v>2</v>
      </c>
      <c r="D1322" s="17">
        <v>849</v>
      </c>
      <c r="E1322" s="17">
        <v>30</v>
      </c>
      <c r="F1322" s="17">
        <v>103</v>
      </c>
      <c r="G1322" s="17">
        <f t="shared" si="20"/>
        <v>3.7037037037037035E-2</v>
      </c>
      <c r="H1322" s="30">
        <v>0.45510117882065343</v>
      </c>
      <c r="I1322" s="17">
        <v>2.4390775323382973E-2</v>
      </c>
      <c r="J1322" s="17">
        <v>2.5618059084158962E-3</v>
      </c>
      <c r="K1322" s="17">
        <v>3.3363053690997719E-3</v>
      </c>
      <c r="L1322" s="17">
        <v>1.4286536205537952</v>
      </c>
      <c r="M1322" s="17">
        <v>0.03</v>
      </c>
      <c r="N1322" s="17">
        <v>0.17042949818181818</v>
      </c>
      <c r="O1322" s="17">
        <v>17.90050909090909</v>
      </c>
      <c r="P1322" s="17">
        <v>23.312290909090908</v>
      </c>
      <c r="Q1322" s="17">
        <v>9.9826560000000004</v>
      </c>
      <c r="R1322" s="17">
        <v>0.20962371542789454</v>
      </c>
    </row>
    <row r="1323" spans="1:19" ht="13.8">
      <c r="A1323" s="3">
        <v>43079</v>
      </c>
      <c r="B1323" s="4">
        <v>0.49859953703703702</v>
      </c>
      <c r="C1323" s="29">
        <v>2</v>
      </c>
      <c r="D1323" s="17">
        <v>857</v>
      </c>
      <c r="E1323" s="17">
        <v>30</v>
      </c>
      <c r="F1323" s="17">
        <v>103</v>
      </c>
      <c r="G1323" s="17">
        <f t="shared" si="20"/>
        <v>3.7037037037037035E-2</v>
      </c>
      <c r="H1323" s="30">
        <v>0.43459399368202101</v>
      </c>
      <c r="I1323" s="17">
        <v>2.4217794592600914E-2</v>
      </c>
      <c r="J1323" s="17">
        <v>2.699190651499751E-3</v>
      </c>
      <c r="K1323" s="17">
        <v>3.4018306785593261E-3</v>
      </c>
      <c r="L1323" s="17">
        <v>1.3631621504798443</v>
      </c>
      <c r="M1323" s="17">
        <v>0.03</v>
      </c>
      <c r="N1323" s="17">
        <v>0.17720582411182295</v>
      </c>
      <c r="O1323" s="17">
        <v>19.750448456610371</v>
      </c>
      <c r="P1323" s="17">
        <v>24.891788002329648</v>
      </c>
      <c r="Q1323" s="17">
        <v>9.9744950495049522</v>
      </c>
      <c r="R1323" s="17">
        <v>0.21951522889614813</v>
      </c>
      <c r="S1323" s="2"/>
    </row>
    <row r="1324" spans="1:19" ht="13.8">
      <c r="A1324" s="5">
        <v>43080</v>
      </c>
      <c r="B1324" s="4">
        <v>0.49861111111111112</v>
      </c>
      <c r="C1324" s="29">
        <v>2</v>
      </c>
      <c r="D1324" s="17">
        <v>870</v>
      </c>
      <c r="E1324" s="17">
        <v>30</v>
      </c>
      <c r="F1324" s="17">
        <v>104</v>
      </c>
      <c r="G1324" s="17">
        <f t="shared" si="20"/>
        <v>4.9382716049382713E-2</v>
      </c>
      <c r="H1324" s="30">
        <v>0.50551278647281805</v>
      </c>
      <c r="I1324" s="17">
        <v>2.4649850984884737E-2</v>
      </c>
      <c r="J1324" s="17">
        <v>2.6653351202832049E-3</v>
      </c>
      <c r="K1324" s="17">
        <v>3.3591620420673554E-3</v>
      </c>
      <c r="L1324" s="17">
        <v>1.5880038653630317</v>
      </c>
      <c r="M1324" s="17">
        <v>0.03</v>
      </c>
      <c r="N1324" s="17">
        <v>0.15506338955117288</v>
      </c>
      <c r="O1324" s="17">
        <v>16.766669230346643</v>
      </c>
      <c r="P1324" s="17">
        <v>21.131286051749711</v>
      </c>
      <c r="Q1324" s="17">
        <v>9.989563918035488</v>
      </c>
      <c r="R1324" s="17">
        <v>0.18871926201045708</v>
      </c>
      <c r="S1324" s="2"/>
    </row>
    <row r="1325" spans="1:19" ht="13.8">
      <c r="A1325" s="5">
        <v>43081</v>
      </c>
      <c r="B1325" s="4">
        <v>0.49862268518518515</v>
      </c>
      <c r="C1325" s="29">
        <v>2</v>
      </c>
      <c r="D1325" s="17">
        <v>834</v>
      </c>
      <c r="E1325" s="17">
        <v>30</v>
      </c>
      <c r="F1325" s="17">
        <v>105</v>
      </c>
      <c r="G1325" s="17">
        <f t="shared" si="20"/>
        <v>6.1728395061728392E-2</v>
      </c>
      <c r="H1325" s="30">
        <v>0.63508470678589268</v>
      </c>
      <c r="I1325" s="17">
        <v>2.3469641798824332E-2</v>
      </c>
      <c r="J1325" s="17">
        <v>2.4334433814469352E-3</v>
      </c>
      <c r="K1325" s="17">
        <v>2.9710645936270727E-3</v>
      </c>
      <c r="L1325" s="17">
        <v>1.9998094300437459</v>
      </c>
      <c r="M1325" s="17">
        <v>0.02</v>
      </c>
      <c r="N1325" s="17">
        <v>0.1175173329207921</v>
      </c>
      <c r="O1325" s="17">
        <v>12.184752475247524</v>
      </c>
      <c r="P1325" s="17">
        <v>14.876732673267329</v>
      </c>
      <c r="Q1325" s="17">
        <v>10.01345792079208</v>
      </c>
      <c r="R1325" s="17">
        <v>0.1001441214383416</v>
      </c>
      <c r="S1325" s="2"/>
    </row>
    <row r="1326" spans="1:19" ht="13.8">
      <c r="A1326" s="8">
        <v>43082</v>
      </c>
      <c r="B1326" s="9">
        <v>0.49863425925925925</v>
      </c>
      <c r="C1326" s="18">
        <v>2</v>
      </c>
      <c r="D1326" s="18">
        <v>834</v>
      </c>
      <c r="E1326" s="18">
        <v>30</v>
      </c>
      <c r="F1326" s="18">
        <v>104</v>
      </c>
      <c r="G1326" s="17">
        <f t="shared" si="20"/>
        <v>4.9382716049382713E-2</v>
      </c>
      <c r="H1326" s="18">
        <v>0.68322407385858608</v>
      </c>
      <c r="I1326" s="18">
        <v>2.6821991463985811E-2</v>
      </c>
      <c r="J1326" s="18">
        <v>2.3842167659037798E-3</v>
      </c>
      <c r="K1326" s="18">
        <v>3.0048643411240438E-3</v>
      </c>
      <c r="L1326" s="18">
        <v>2.1524129453027823</v>
      </c>
      <c r="M1326" s="18">
        <v>0.02</v>
      </c>
      <c r="N1326" s="18">
        <v>0.12484035050721742</v>
      </c>
      <c r="O1326" s="18">
        <v>11.097105043086209</v>
      </c>
      <c r="P1326" s="18">
        <v>13.985848816492746</v>
      </c>
      <c r="Q1326" s="18">
        <v>10.018196705813912</v>
      </c>
      <c r="R1326" s="18">
        <v>9.308805475897787E-2</v>
      </c>
      <c r="S1326" s="2"/>
    </row>
    <row r="1327" spans="1:19" ht="13.8">
      <c r="A1327" s="3">
        <v>43083</v>
      </c>
      <c r="B1327" s="4">
        <v>0.49864583333333329</v>
      </c>
      <c r="C1327" s="29">
        <v>2</v>
      </c>
      <c r="D1327" s="17">
        <v>891</v>
      </c>
      <c r="E1327" s="17">
        <v>30</v>
      </c>
      <c r="F1327" s="17">
        <v>104</v>
      </c>
      <c r="G1327" s="17">
        <f t="shared" si="20"/>
        <v>4.9382716049382713E-2</v>
      </c>
      <c r="H1327" s="30">
        <v>0.73</v>
      </c>
      <c r="I1327" s="17">
        <v>3.065E-2</v>
      </c>
      <c r="J1327" s="17">
        <v>1.4599999999999999E-3</v>
      </c>
      <c r="K1327" s="17">
        <v>2.66E-3</v>
      </c>
      <c r="L1327" s="17">
        <v>2.2936800000000002</v>
      </c>
      <c r="M1327" s="17">
        <v>0.03</v>
      </c>
      <c r="N1327" s="17">
        <v>0.13351643835616439</v>
      </c>
      <c r="O1327" s="17">
        <v>6.36</v>
      </c>
      <c r="P1327" s="17">
        <v>11.587397260273972</v>
      </c>
      <c r="Q1327" s="17">
        <v>9.9916471232876738</v>
      </c>
      <c r="R1327" s="17">
        <v>0.13068493150684932</v>
      </c>
      <c r="S1327" s="2"/>
    </row>
    <row r="1328" spans="1:19" ht="13.8">
      <c r="A1328" s="6">
        <v>43084</v>
      </c>
      <c r="B1328" s="7">
        <v>0.49865740740740744</v>
      </c>
      <c r="C1328" s="28">
        <v>2</v>
      </c>
      <c r="D1328" s="17">
        <v>851</v>
      </c>
      <c r="E1328" s="17">
        <v>30</v>
      </c>
      <c r="F1328" s="17">
        <v>103</v>
      </c>
      <c r="G1328" s="17">
        <f t="shared" si="20"/>
        <v>3.7037037037037035E-2</v>
      </c>
      <c r="H1328" s="17">
        <v>0.61264860050970438</v>
      </c>
      <c r="I1328" s="17">
        <v>3.199736674867474E-2</v>
      </c>
      <c r="J1328" s="17">
        <v>2.8027485292619796E-3</v>
      </c>
      <c r="K1328" s="17">
        <v>3.4219604136338125E-3</v>
      </c>
      <c r="L1328" s="17">
        <v>1.9268896138676108</v>
      </c>
      <c r="M1328" s="17">
        <v>0.03</v>
      </c>
      <c r="N1328" s="17">
        <v>0.16608480975249357</v>
      </c>
      <c r="O1328" s="17">
        <v>14.547883265607682</v>
      </c>
      <c r="P1328" s="17">
        <v>17.761950498707055</v>
      </c>
      <c r="Q1328" s="17">
        <v>10.001669745105282</v>
      </c>
      <c r="R1328" s="17">
        <v>0.15571732298193483</v>
      </c>
      <c r="S1328" s="2"/>
    </row>
    <row r="1329" spans="1:19" ht="13.8">
      <c r="A1329" s="6">
        <v>43085</v>
      </c>
      <c r="B1329" s="7">
        <v>0.49866898148148148</v>
      </c>
      <c r="C1329" s="28">
        <v>2</v>
      </c>
      <c r="D1329" s="17">
        <v>855</v>
      </c>
      <c r="E1329" s="17">
        <v>30</v>
      </c>
      <c r="F1329" s="17">
        <v>105</v>
      </c>
      <c r="G1329" s="17">
        <f t="shared" si="20"/>
        <v>6.1728395061728392E-2</v>
      </c>
      <c r="H1329" s="17">
        <v>0.58437357926942224</v>
      </c>
      <c r="I1329" s="17">
        <v>3.0349897543524761E-2</v>
      </c>
      <c r="J1329" s="17">
        <v>2.8866702854696939E-3</v>
      </c>
      <c r="K1329" s="17">
        <v>3.5244230229571848E-3</v>
      </c>
      <c r="L1329" s="17">
        <v>1.836895713631733</v>
      </c>
      <c r="M1329" s="17">
        <v>0.03</v>
      </c>
      <c r="N1329" s="17">
        <v>0.16515577981651375</v>
      </c>
      <c r="O1329" s="17">
        <v>15.708464299960108</v>
      </c>
      <c r="P1329" s="17">
        <v>19.178938970881529</v>
      </c>
      <c r="Q1329" s="17">
        <v>9.9958803350618268</v>
      </c>
      <c r="R1329" s="17">
        <v>0.16325173379547392</v>
      </c>
      <c r="S1329" s="2"/>
    </row>
    <row r="1330" spans="1:19" ht="13.8">
      <c r="A1330" s="8">
        <v>43086</v>
      </c>
      <c r="B1330" s="9">
        <v>0.49868055555555557</v>
      </c>
      <c r="C1330" s="18">
        <v>2</v>
      </c>
      <c r="D1330" s="18">
        <v>949</v>
      </c>
      <c r="E1330" s="18">
        <v>30</v>
      </c>
      <c r="F1330" s="18">
        <v>106</v>
      </c>
      <c r="G1330" s="17">
        <f t="shared" si="20"/>
        <v>7.407407407407407E-2</v>
      </c>
      <c r="H1330" s="18">
        <v>0.64199972681879258</v>
      </c>
      <c r="I1330" s="18">
        <v>3.4069504867025049E-2</v>
      </c>
      <c r="J1330" s="18">
        <v>3.1193522898375152E-3</v>
      </c>
      <c r="K1330" s="18">
        <v>3.9313667268769887E-3</v>
      </c>
      <c r="L1330" s="18">
        <v>2.018101586463521</v>
      </c>
      <c r="M1330" s="18">
        <v>0.03</v>
      </c>
      <c r="N1330" s="18">
        <v>0.16875556320558907</v>
      </c>
      <c r="O1330" s="18">
        <v>15.451003898142055</v>
      </c>
      <c r="P1330" s="18">
        <v>19.473133194957729</v>
      </c>
      <c r="Q1330" s="18">
        <v>9.9962083734116369</v>
      </c>
      <c r="R1330" s="18">
        <v>0.14859819407201569</v>
      </c>
      <c r="S1330" s="2"/>
    </row>
    <row r="1331" spans="1:19" ht="13.8">
      <c r="A1331" s="8">
        <v>43087</v>
      </c>
      <c r="B1331" s="9">
        <v>0.49869212962962961</v>
      </c>
      <c r="C1331" s="18">
        <v>2</v>
      </c>
      <c r="D1331" s="18">
        <v>949</v>
      </c>
      <c r="E1331" s="18">
        <v>30</v>
      </c>
      <c r="F1331" s="18">
        <v>106</v>
      </c>
      <c r="G1331" s="17">
        <f t="shared" si="20"/>
        <v>7.407407407407407E-2</v>
      </c>
      <c r="H1331" s="18">
        <v>0.63078123034251343</v>
      </c>
      <c r="I1331" s="18">
        <v>3.3078167719161396E-2</v>
      </c>
      <c r="J1331" s="18">
        <v>2.9589374077885174E-3</v>
      </c>
      <c r="K1331" s="18">
        <v>3.8534998799106272E-3</v>
      </c>
      <c r="L1331" s="18">
        <v>1.9831761881968621</v>
      </c>
      <c r="M1331" s="18">
        <v>0.03</v>
      </c>
      <c r="N1331" s="18">
        <v>0.16675919999999997</v>
      </c>
      <c r="O1331" s="18">
        <v>14.917090909090909</v>
      </c>
      <c r="P1331" s="18">
        <v>19.426909090909088</v>
      </c>
      <c r="Q1331" s="18">
        <v>9.9979199999999988</v>
      </c>
      <c r="R1331" s="18">
        <v>0.15124102527305372</v>
      </c>
      <c r="S1331" s="2"/>
    </row>
    <row r="1332" spans="1:19" ht="13.8">
      <c r="A1332" s="8">
        <v>43088</v>
      </c>
      <c r="B1332" s="9">
        <v>0.4987037037037037</v>
      </c>
      <c r="C1332" s="18">
        <v>2</v>
      </c>
      <c r="D1332" s="18">
        <v>1014</v>
      </c>
      <c r="E1332" s="18">
        <v>31</v>
      </c>
      <c r="F1332" s="18">
        <v>106</v>
      </c>
      <c r="G1332" s="17">
        <f t="shared" si="20"/>
        <v>7.407407407407407E-2</v>
      </c>
      <c r="H1332" s="18">
        <v>0.66024481465173013</v>
      </c>
      <c r="I1332" s="18">
        <v>3.655340677605342E-2</v>
      </c>
      <c r="J1332" s="18">
        <v>3.0256952040981491E-3</v>
      </c>
      <c r="K1332" s="18">
        <v>3.736624389984883E-3</v>
      </c>
      <c r="L1332" s="18">
        <v>2.0764955538630279</v>
      </c>
      <c r="M1332" s="18">
        <v>0.03</v>
      </c>
      <c r="N1332" s="18">
        <v>0.17605565536953857</v>
      </c>
      <c r="O1332" s="18">
        <v>14.572944058799511</v>
      </c>
      <c r="P1332" s="18">
        <v>17.997060024499795</v>
      </c>
      <c r="Q1332" s="18">
        <v>10.001223356472028</v>
      </c>
      <c r="R1332" s="18">
        <v>0.14449185799410202</v>
      </c>
      <c r="S1332" s="2"/>
    </row>
    <row r="1333" spans="1:19" ht="13.8">
      <c r="A1333" s="6">
        <v>43089</v>
      </c>
      <c r="B1333" s="7">
        <v>0.49871527777777774</v>
      </c>
      <c r="C1333" s="28">
        <v>2</v>
      </c>
      <c r="D1333" s="17">
        <v>1032</v>
      </c>
      <c r="E1333" s="17">
        <v>31</v>
      </c>
      <c r="F1333" s="17">
        <v>104</v>
      </c>
      <c r="G1333" s="17">
        <f t="shared" si="20"/>
        <v>4.9382716049382713E-2</v>
      </c>
      <c r="H1333" s="17">
        <v>0.60065586316657582</v>
      </c>
      <c r="I1333" s="17">
        <v>3.7707573979794781E-2</v>
      </c>
      <c r="J1333" s="17">
        <v>3.074295178346132E-3</v>
      </c>
      <c r="K1333" s="17">
        <v>3.7966436043729295E-3</v>
      </c>
      <c r="L1333" s="17">
        <v>1.8874742490311136</v>
      </c>
      <c r="M1333" s="17">
        <v>0.03</v>
      </c>
      <c r="N1333" s="17">
        <v>0.19963192338387872</v>
      </c>
      <c r="O1333" s="17">
        <v>16.275973093147876</v>
      </c>
      <c r="P1333" s="17">
        <v>20.10023942537909</v>
      </c>
      <c r="Q1333" s="17">
        <v>9.9926904571884645</v>
      </c>
      <c r="R1333" s="17">
        <v>0.15882638603919425</v>
      </c>
      <c r="S1333" s="2"/>
    </row>
    <row r="1334" spans="1:19" ht="13.8">
      <c r="A1334" s="6">
        <v>43090</v>
      </c>
      <c r="B1334" s="7">
        <v>0.49872685185185189</v>
      </c>
      <c r="C1334" s="28">
        <v>2</v>
      </c>
      <c r="D1334" s="17">
        <v>960</v>
      </c>
      <c r="E1334" s="17">
        <v>31</v>
      </c>
      <c r="F1334" s="17">
        <v>104</v>
      </c>
      <c r="G1334" s="17">
        <f t="shared" si="20"/>
        <v>4.9382716049382713E-2</v>
      </c>
      <c r="H1334" s="17">
        <v>0.52188663065797891</v>
      </c>
      <c r="I1334" s="17">
        <v>3.4639578420150315E-2</v>
      </c>
      <c r="J1334" s="17">
        <v>2.8672787447678355E-3</v>
      </c>
      <c r="K1334" s="17">
        <v>3.5409857794245921E-3</v>
      </c>
      <c r="L1334" s="17">
        <v>1.63897056076224</v>
      </c>
      <c r="M1334" s="17">
        <v>0.03</v>
      </c>
      <c r="N1334" s="17">
        <v>0.21106855953983597</v>
      </c>
      <c r="O1334" s="17">
        <v>17.4711247093379</v>
      </c>
      <c r="P1334" s="17">
        <v>21.576208542406064</v>
      </c>
      <c r="Q1334" s="17">
        <v>9.9867022396279523</v>
      </c>
      <c r="R1334" s="17">
        <v>0.18279832131304563</v>
      </c>
      <c r="S1334" s="2"/>
    </row>
    <row r="1335" spans="1:19">
      <c r="A1335" s="6">
        <v>43091</v>
      </c>
      <c r="B1335" s="7">
        <v>0.49873842592592593</v>
      </c>
      <c r="C1335" s="28">
        <v>2</v>
      </c>
      <c r="D1335" s="17">
        <v>960</v>
      </c>
      <c r="E1335" s="17">
        <v>31</v>
      </c>
      <c r="F1335" s="17">
        <v>104</v>
      </c>
      <c r="G1335" s="17">
        <f t="shared" si="20"/>
        <v>4.9382716049382713E-2</v>
      </c>
      <c r="H1335" s="17">
        <v>0.52656668263111694</v>
      </c>
      <c r="I1335" s="17">
        <v>3.3125579692630178E-2</v>
      </c>
      <c r="J1335" s="17">
        <v>2.8238718810985664E-3</v>
      </c>
      <c r="K1335" s="17">
        <v>3.4873798691995128E-3</v>
      </c>
      <c r="L1335" s="17">
        <v>1.654014452248912</v>
      </c>
      <c r="M1335" s="17">
        <v>0.03</v>
      </c>
      <c r="N1335" s="17">
        <v>0.20004938955919246</v>
      </c>
      <c r="O1335" s="17">
        <v>17.053704455859513</v>
      </c>
      <c r="P1335" s="17">
        <v>21.06070959264126</v>
      </c>
      <c r="Q1335" s="17">
        <v>9.9887936925098568</v>
      </c>
      <c r="R1335" s="17">
        <v>0.1811736350718412</v>
      </c>
    </row>
    <row r="1336" spans="1:19">
      <c r="A1336" s="3">
        <v>43092</v>
      </c>
      <c r="B1336" s="4">
        <v>0.49875000000000003</v>
      </c>
      <c r="C1336" s="29">
        <v>2</v>
      </c>
      <c r="D1336" s="17">
        <v>941</v>
      </c>
      <c r="E1336" s="17">
        <v>31</v>
      </c>
      <c r="F1336" s="17">
        <v>106</v>
      </c>
      <c r="G1336" s="17">
        <f t="shared" si="20"/>
        <v>7.407407407407407E-2</v>
      </c>
      <c r="H1336" s="30">
        <v>0.54139472263901645</v>
      </c>
      <c r="I1336" s="17">
        <v>3.339701769149328E-2</v>
      </c>
      <c r="J1336" s="17">
        <v>2.8029399018234032E-3</v>
      </c>
      <c r="K1336" s="17">
        <v>3.4615296301588128E-3</v>
      </c>
      <c r="L1336" s="17">
        <v>1.7010945611066168</v>
      </c>
      <c r="M1336" s="17">
        <v>0.03</v>
      </c>
      <c r="N1336" s="17">
        <v>0.19616466843501329</v>
      </c>
      <c r="O1336" s="17">
        <v>16.463678929765887</v>
      </c>
      <c r="P1336" s="17">
        <v>20.332049359935411</v>
      </c>
      <c r="Q1336" s="17">
        <v>9.9917499711682609</v>
      </c>
      <c r="R1336" s="17">
        <v>0.1762115440190751</v>
      </c>
    </row>
    <row r="1337" spans="1:19" ht="13.8">
      <c r="A1337" s="8">
        <v>43093</v>
      </c>
      <c r="B1337" s="9">
        <v>0.49876157407407407</v>
      </c>
      <c r="C1337" s="18">
        <v>2</v>
      </c>
      <c r="D1337" s="18">
        <v>997</v>
      </c>
      <c r="E1337" s="18">
        <v>31</v>
      </c>
      <c r="F1337" s="18">
        <v>106</v>
      </c>
      <c r="G1337" s="17">
        <f t="shared" si="20"/>
        <v>7.407407407407407E-2</v>
      </c>
      <c r="H1337" s="18">
        <v>0.54710058887768698</v>
      </c>
      <c r="I1337" s="18">
        <v>3.8403690776681647E-2</v>
      </c>
      <c r="J1337" s="18">
        <v>3.1769117033422674E-3</v>
      </c>
      <c r="K1337" s="18">
        <v>3.7925922660054976E-3</v>
      </c>
      <c r="L1337" s="18">
        <v>1.7175024976053468</v>
      </c>
      <c r="M1337" s="18">
        <v>0.03</v>
      </c>
      <c r="N1337" s="18">
        <v>0.22321989621756805</v>
      </c>
      <c r="O1337" s="18">
        <v>18.465670522038135</v>
      </c>
      <c r="P1337" s="18">
        <v>22.044288840262581</v>
      </c>
      <c r="Q1337" s="18">
        <v>9.9829136605189124</v>
      </c>
      <c r="R1337" s="18">
        <v>0.17437378416225427</v>
      </c>
      <c r="S1337" s="2"/>
    </row>
    <row r="1338" spans="1:19" ht="13.8">
      <c r="A1338" s="8">
        <v>43094</v>
      </c>
      <c r="B1338" s="9">
        <v>0.49877314814814816</v>
      </c>
      <c r="C1338" s="18">
        <v>2</v>
      </c>
      <c r="D1338" s="18">
        <v>892</v>
      </c>
      <c r="E1338" s="18">
        <v>31</v>
      </c>
      <c r="F1338" s="18">
        <v>104</v>
      </c>
      <c r="G1338" s="17">
        <f t="shared" si="20"/>
        <v>4.9382716049382713E-2</v>
      </c>
      <c r="H1338" s="18">
        <v>0.43952245481374924</v>
      </c>
      <c r="I1338" s="18">
        <v>3.2193715684168893E-2</v>
      </c>
      <c r="J1338" s="18">
        <v>2.7230253990475888E-3</v>
      </c>
      <c r="K1338" s="18">
        <v>3.3628381030740072E-3</v>
      </c>
      <c r="L1338" s="18">
        <v>1.3787636222603432</v>
      </c>
      <c r="M1338" s="18">
        <v>0.03</v>
      </c>
      <c r="N1338" s="18">
        <v>0.23292556444935139</v>
      </c>
      <c r="O1338" s="18">
        <v>19.701429754347224</v>
      </c>
      <c r="P1338" s="18">
        <v>24.330554788849017</v>
      </c>
      <c r="Q1338" s="18">
        <v>9.975527463428099</v>
      </c>
      <c r="R1338" s="18">
        <v>0.21705375676522926</v>
      </c>
      <c r="S1338" s="2"/>
    </row>
    <row r="1339" spans="1:19" s="2" customFormat="1" ht="13.8">
      <c r="A1339" s="6">
        <v>43095</v>
      </c>
      <c r="B1339" s="7">
        <v>0.4987847222222222</v>
      </c>
      <c r="C1339" s="28">
        <v>2</v>
      </c>
      <c r="D1339" s="17">
        <v>830</v>
      </c>
      <c r="E1339" s="17">
        <v>31</v>
      </c>
      <c r="F1339" s="17">
        <v>103</v>
      </c>
      <c r="G1339" s="17">
        <f t="shared" si="20"/>
        <v>3.7037037037037035E-2</v>
      </c>
      <c r="H1339" s="17">
        <v>0.45403777699139131</v>
      </c>
      <c r="I1339" s="17">
        <v>2.3881731081214896E-2</v>
      </c>
      <c r="J1339" s="17">
        <v>2.3371934278978946E-3</v>
      </c>
      <c r="K1339" s="17">
        <v>2.8863495420711769E-3</v>
      </c>
      <c r="L1339" s="17">
        <v>1.4266813450808959</v>
      </c>
      <c r="M1339" s="17">
        <v>0.02</v>
      </c>
      <c r="N1339" s="17">
        <v>0.16726340557275543</v>
      </c>
      <c r="O1339" s="17">
        <v>16.369287925696597</v>
      </c>
      <c r="P1339" s="17">
        <v>20.215479876160991</v>
      </c>
      <c r="Q1339" s="17">
        <v>9.9922229102167179</v>
      </c>
      <c r="R1339" s="17">
        <v>0.14007645007302086</v>
      </c>
      <c r="S1339" s="1"/>
    </row>
    <row r="1340" spans="1:19" ht="13.8">
      <c r="A1340" s="8">
        <v>43096</v>
      </c>
      <c r="B1340" s="9">
        <v>0.49879629629629635</v>
      </c>
      <c r="C1340" s="18">
        <v>2</v>
      </c>
      <c r="D1340" s="18">
        <v>831</v>
      </c>
      <c r="E1340" s="18">
        <v>31</v>
      </c>
      <c r="F1340" s="18">
        <v>103</v>
      </c>
      <c r="G1340" s="17">
        <f t="shared" si="20"/>
        <v>3.7037037037037035E-2</v>
      </c>
      <c r="H1340" s="18">
        <v>0.4527933929721305</v>
      </c>
      <c r="I1340" s="18">
        <v>2.4583020220753621E-2</v>
      </c>
      <c r="J1340" s="18">
        <v>2.3715786952869999E-3</v>
      </c>
      <c r="K1340" s="18">
        <v>2.9288141064490614E-3</v>
      </c>
      <c r="L1340" s="18">
        <v>1.4225668517038301</v>
      </c>
      <c r="M1340" s="18">
        <v>0.02</v>
      </c>
      <c r="N1340" s="18">
        <v>0.1726482884144207</v>
      </c>
      <c r="O1340" s="18">
        <v>16.655764788239406</v>
      </c>
      <c r="P1340" s="18">
        <v>20.569268463423164</v>
      </c>
      <c r="Q1340" s="18">
        <v>9.990787539376969</v>
      </c>
      <c r="R1340" s="18">
        <v>0.14046141349927913</v>
      </c>
    </row>
    <row r="1341" spans="1:19" ht="13.8">
      <c r="A1341" s="6">
        <v>43097</v>
      </c>
      <c r="B1341" s="7">
        <v>0.49880787037037039</v>
      </c>
      <c r="C1341" s="28">
        <v>2</v>
      </c>
      <c r="D1341" s="17">
        <v>831</v>
      </c>
      <c r="E1341" s="17">
        <v>31</v>
      </c>
      <c r="F1341" s="17">
        <v>104</v>
      </c>
      <c r="G1341" s="17">
        <f t="shared" si="20"/>
        <v>4.9382716049382713E-2</v>
      </c>
      <c r="H1341" s="17">
        <v>0.55284487936515325</v>
      </c>
      <c r="I1341" s="17">
        <v>2.4592277219926011E-2</v>
      </c>
      <c r="J1341" s="17">
        <v>2.2988433053409097E-3</v>
      </c>
      <c r="K1341" s="17">
        <v>2.8389885246391344E-3</v>
      </c>
      <c r="L1341" s="17">
        <v>1.7398943958145552</v>
      </c>
      <c r="M1341" s="17">
        <v>0.02</v>
      </c>
      <c r="N1341" s="17">
        <v>0.14145639125602077</v>
      </c>
      <c r="O1341" s="17">
        <v>13.223097443497593</v>
      </c>
      <c r="P1341" s="17">
        <v>16.330048165987403</v>
      </c>
      <c r="Q1341" s="17">
        <v>10.007986661726566</v>
      </c>
      <c r="R1341" s="17">
        <v>0.11504131153938445</v>
      </c>
      <c r="S1341" s="2"/>
    </row>
    <row r="1342" spans="1:19" ht="13.8">
      <c r="A1342" s="8">
        <v>43098</v>
      </c>
      <c r="B1342" s="9">
        <v>0.49881944444444443</v>
      </c>
      <c r="C1342" s="18">
        <v>2</v>
      </c>
      <c r="D1342" s="18">
        <v>826</v>
      </c>
      <c r="E1342" s="18">
        <v>31</v>
      </c>
      <c r="F1342" s="18">
        <v>106</v>
      </c>
      <c r="G1342" s="17">
        <f t="shared" si="20"/>
        <v>7.407407407407407E-2</v>
      </c>
      <c r="H1342" s="18">
        <v>0.59457756186136146</v>
      </c>
      <c r="I1342" s="18">
        <v>2.615943487383663E-2</v>
      </c>
      <c r="J1342" s="18">
        <v>2.3365672435838604E-3</v>
      </c>
      <c r="K1342" s="18">
        <v>3.1479013385893231E-3</v>
      </c>
      <c r="L1342" s="18">
        <v>1.8715022958232237</v>
      </c>
      <c r="M1342" s="18">
        <v>0.02</v>
      </c>
      <c r="N1342" s="18">
        <v>0.13990942180592636</v>
      </c>
      <c r="O1342" s="18">
        <v>12.496744430340961</v>
      </c>
      <c r="P1342" s="18">
        <v>16.836030988751254</v>
      </c>
      <c r="Q1342" s="18">
        <v>10.009421280693305</v>
      </c>
      <c r="R1342" s="18">
        <v>0.10696670052750781</v>
      </c>
    </row>
    <row r="1343" spans="1:19" ht="13.8">
      <c r="A1343" s="8">
        <v>43099</v>
      </c>
      <c r="B1343" s="9">
        <v>0.49883101851851852</v>
      </c>
      <c r="C1343" s="18">
        <v>2</v>
      </c>
      <c r="D1343" s="18">
        <v>1021</v>
      </c>
      <c r="E1343" s="18">
        <v>32</v>
      </c>
      <c r="F1343" s="18">
        <v>105</v>
      </c>
      <c r="G1343" s="17">
        <f t="shared" si="20"/>
        <v>6.1728395061728392E-2</v>
      </c>
      <c r="H1343" s="18">
        <v>0.6747856566258208</v>
      </c>
      <c r="I1343" s="18">
        <v>3.3555913903412581E-2</v>
      </c>
      <c r="J1343" s="18">
        <v>2.9922929517702717E-3</v>
      </c>
      <c r="K1343" s="18">
        <v>4.0313168877097495E-3</v>
      </c>
      <c r="L1343" s="18">
        <v>2.1222003901729174</v>
      </c>
      <c r="M1343" s="18">
        <v>0.03</v>
      </c>
      <c r="N1343" s="18">
        <v>0.15813585420062234</v>
      </c>
      <c r="O1343" s="18">
        <v>14.101502444806638</v>
      </c>
      <c r="P1343" s="18">
        <v>18.998014520669731</v>
      </c>
      <c r="Q1343" s="18">
        <v>10.00109764409542</v>
      </c>
      <c r="R1343" s="18">
        <v>0.14137822738710168</v>
      </c>
    </row>
    <row r="1344" spans="1:19" s="2" customFormat="1" ht="13.8">
      <c r="A1344" s="8">
        <v>43100</v>
      </c>
      <c r="B1344" s="9">
        <v>0.49884259259259256</v>
      </c>
      <c r="C1344" s="18">
        <v>2</v>
      </c>
      <c r="D1344" s="18">
        <v>1021</v>
      </c>
      <c r="E1344" s="18">
        <v>32</v>
      </c>
      <c r="F1344" s="18">
        <v>105</v>
      </c>
      <c r="G1344" s="17">
        <f t="shared" si="20"/>
        <v>6.1728395061728392E-2</v>
      </c>
      <c r="H1344" s="18">
        <v>0.55457881040702506</v>
      </c>
      <c r="I1344" s="18">
        <v>3.6664903786092037E-2</v>
      </c>
      <c r="J1344" s="18">
        <v>3.2902765832388682E-3</v>
      </c>
      <c r="K1344" s="18">
        <v>4.642095644569565E-3</v>
      </c>
      <c r="L1344" s="18">
        <v>1.7395105657123318</v>
      </c>
      <c r="M1344" s="18">
        <v>0.03</v>
      </c>
      <c r="N1344" s="18">
        <v>0.21023954008304055</v>
      </c>
      <c r="O1344" s="18">
        <v>18.866713510060681</v>
      </c>
      <c r="P1344" s="18">
        <v>26.618153944426691</v>
      </c>
      <c r="Q1344" s="18">
        <v>9.9744950495049487</v>
      </c>
      <c r="R1344" s="18">
        <v>0.17202243975023596</v>
      </c>
    </row>
    <row r="1345" spans="1:19" ht="13.8">
      <c r="A1345" s="6">
        <v>43101</v>
      </c>
      <c r="B1345" s="7">
        <v>0.49885416666666665</v>
      </c>
      <c r="C1345" s="28">
        <v>2</v>
      </c>
      <c r="D1345" s="17">
        <v>1007</v>
      </c>
      <c r="E1345" s="17">
        <v>32</v>
      </c>
      <c r="F1345" s="17">
        <v>103</v>
      </c>
      <c r="G1345" s="17">
        <f t="shared" si="20"/>
        <v>3.7037037037037035E-2</v>
      </c>
      <c r="H1345" s="17">
        <v>0.63092776577672427</v>
      </c>
      <c r="I1345" s="17">
        <v>3.1362545500704192E-2</v>
      </c>
      <c r="J1345" s="17">
        <v>2.8931409965609559E-3</v>
      </c>
      <c r="K1345" s="17">
        <v>4.0817958246053788E-3</v>
      </c>
      <c r="L1345" s="17">
        <v>1.9834836413631851</v>
      </c>
      <c r="M1345" s="17">
        <v>0.03</v>
      </c>
      <c r="N1345" s="17">
        <v>0.15807339619846955</v>
      </c>
      <c r="O1345" s="17">
        <v>14.581999506294745</v>
      </c>
      <c r="P1345" s="17">
        <v>20.573053567020487</v>
      </c>
      <c r="Q1345" s="17">
        <v>9.9971475685016049</v>
      </c>
      <c r="R1345" s="17">
        <v>0.15120589895509623</v>
      </c>
      <c r="S1345" s="2"/>
    </row>
    <row r="1346" spans="1:19" s="2" customFormat="1" ht="13.8">
      <c r="A1346" s="6">
        <v>43102</v>
      </c>
      <c r="B1346" s="7">
        <v>0.49886574074074069</v>
      </c>
      <c r="C1346" s="28">
        <v>2</v>
      </c>
      <c r="D1346" s="17">
        <v>827</v>
      </c>
      <c r="E1346" s="17">
        <v>32</v>
      </c>
      <c r="F1346" s="17">
        <v>103</v>
      </c>
      <c r="G1346" s="17">
        <f t="shared" si="20"/>
        <v>3.7037037037037035E-2</v>
      </c>
      <c r="H1346" s="17">
        <v>0.51923991634444111</v>
      </c>
      <c r="I1346" s="17">
        <v>2.8133810823035784E-2</v>
      </c>
      <c r="J1346" s="17">
        <v>2.4350923216395707E-3</v>
      </c>
      <c r="K1346" s="17">
        <v>3.4355566088248206E-3</v>
      </c>
      <c r="L1346" s="17">
        <v>1.6320781560384288</v>
      </c>
      <c r="M1346" s="17">
        <v>0.02</v>
      </c>
      <c r="N1346" s="17">
        <v>0.17230092602878064</v>
      </c>
      <c r="O1346" s="17">
        <v>14.913324917950016</v>
      </c>
      <c r="P1346" s="17">
        <v>21.040504922999247</v>
      </c>
      <c r="Q1346" s="17">
        <v>9.99539591012371</v>
      </c>
      <c r="R1346" s="17">
        <v>0.12248673108138038</v>
      </c>
    </row>
    <row r="1347" spans="1:19" ht="13.8">
      <c r="A1347" s="6">
        <v>43103</v>
      </c>
      <c r="B1347" s="7">
        <v>0.49887731481481484</v>
      </c>
      <c r="C1347" s="28">
        <v>2</v>
      </c>
      <c r="D1347" s="17">
        <v>821</v>
      </c>
      <c r="E1347" s="17">
        <v>32</v>
      </c>
      <c r="F1347" s="17">
        <v>101</v>
      </c>
      <c r="G1347" s="17">
        <f t="shared" si="20"/>
        <v>1.2345679012345678E-2</v>
      </c>
      <c r="H1347" s="17">
        <v>0.45123602238401578</v>
      </c>
      <c r="I1347" s="17">
        <v>2.7728815471757044E-2</v>
      </c>
      <c r="J1347" s="17">
        <v>2.5920414462729411E-3</v>
      </c>
      <c r="K1347" s="17">
        <v>3.5390213294949381E-3</v>
      </c>
      <c r="L1347" s="17">
        <v>1.4159974352407769</v>
      </c>
      <c r="M1347" s="17">
        <v>6.0000000000000001E-3</v>
      </c>
      <c r="N1347" s="17">
        <v>0.19541355039502034</v>
      </c>
      <c r="O1347" s="17">
        <v>18.26691884127364</v>
      </c>
      <c r="P1347" s="17">
        <v>24.940579363179314</v>
      </c>
      <c r="Q1347" s="17">
        <v>9.978972468278668</v>
      </c>
      <c r="R1347" s="17">
        <v>6.3411419357623039E-2</v>
      </c>
      <c r="S1347" s="2"/>
    </row>
    <row r="1348" spans="1:19" ht="13.8">
      <c r="A1348" s="3">
        <v>43104</v>
      </c>
      <c r="B1348" s="4">
        <v>0.49888888888888888</v>
      </c>
      <c r="C1348" s="29">
        <v>2</v>
      </c>
      <c r="D1348" s="17">
        <v>848</v>
      </c>
      <c r="E1348" s="17">
        <v>32</v>
      </c>
      <c r="F1348" s="17">
        <v>101</v>
      </c>
      <c r="G1348" s="17">
        <f t="shared" si="20"/>
        <v>1.2345679012345678E-2</v>
      </c>
      <c r="H1348" s="30">
        <v>0.4678072696468894</v>
      </c>
      <c r="I1348" s="17">
        <v>2.3618020750759444E-2</v>
      </c>
      <c r="J1348" s="17">
        <v>2.4899678627394316E-3</v>
      </c>
      <c r="K1348" s="17">
        <v>3.2427488444978642E-3</v>
      </c>
      <c r="L1348" s="17">
        <v>1.469274059780818</v>
      </c>
      <c r="M1348" s="17">
        <v>6.0000000000000001E-3</v>
      </c>
      <c r="N1348" s="17">
        <v>0.1605475392550143</v>
      </c>
      <c r="O1348" s="17">
        <v>16.925982808022919</v>
      </c>
      <c r="P1348" s="17">
        <v>22.043140401146125</v>
      </c>
      <c r="Q1348" s="17">
        <v>9.9876419484240682</v>
      </c>
      <c r="R1348" s="17">
        <v>6.3411419357623039E-2</v>
      </c>
      <c r="S1348" s="2"/>
    </row>
    <row r="1349" spans="1:19" ht="13.8">
      <c r="A1349" s="8">
        <v>43105</v>
      </c>
      <c r="B1349" s="9">
        <v>0.49890046296296298</v>
      </c>
      <c r="C1349" s="18">
        <v>2</v>
      </c>
      <c r="D1349" s="18">
        <v>839</v>
      </c>
      <c r="E1349" s="18">
        <v>32</v>
      </c>
      <c r="F1349" s="18">
        <v>103</v>
      </c>
      <c r="G1349" s="17">
        <f t="shared" ref="G1349:G1412" si="21">(F1349-$F$2257)/($F$2256-$F$2257)</f>
        <v>3.7037037037037035E-2</v>
      </c>
      <c r="H1349" s="18">
        <v>0.46339097387054351</v>
      </c>
      <c r="I1349" s="18">
        <v>2.422586458326649E-2</v>
      </c>
      <c r="J1349" s="18">
        <v>2.5023112589009347E-3</v>
      </c>
      <c r="K1349" s="18">
        <v>3.2588239650802871E-3</v>
      </c>
      <c r="L1349" s="18">
        <v>1.4552200825019235</v>
      </c>
      <c r="M1349" s="18">
        <v>0.02</v>
      </c>
      <c r="N1349" s="18">
        <v>0.16624892093023255</v>
      </c>
      <c r="O1349" s="18">
        <v>17.171999999999997</v>
      </c>
      <c r="P1349" s="18">
        <v>22.363534883720927</v>
      </c>
      <c r="Q1349" s="18">
        <v>9.9863832558139549</v>
      </c>
      <c r="R1349" s="18">
        <v>0.13724911270664455</v>
      </c>
      <c r="S1349" s="2"/>
    </row>
    <row r="1350" spans="1:19" ht="13.8">
      <c r="A1350" s="8">
        <v>43106</v>
      </c>
      <c r="B1350" s="9">
        <v>0.49891203703703701</v>
      </c>
      <c r="C1350" s="18">
        <v>2</v>
      </c>
      <c r="D1350" s="18">
        <v>847</v>
      </c>
      <c r="E1350" s="18">
        <v>32</v>
      </c>
      <c r="F1350" s="18">
        <v>108</v>
      </c>
      <c r="G1350" s="17">
        <f t="shared" si="21"/>
        <v>9.8765432098765427E-2</v>
      </c>
      <c r="H1350" s="18">
        <v>0.49512392938651884</v>
      </c>
      <c r="I1350" s="18">
        <v>2.631846981097688E-2</v>
      </c>
      <c r="J1350" s="18">
        <v>2.5849977831039835E-3</v>
      </c>
      <c r="K1350" s="18">
        <v>3.4825952490895682E-3</v>
      </c>
      <c r="L1350" s="18">
        <v>1.5551446165874965</v>
      </c>
      <c r="M1350" s="18">
        <v>0.03</v>
      </c>
      <c r="N1350" s="18">
        <v>0.16903391056579631</v>
      </c>
      <c r="O1350" s="18">
        <v>16.602495784148399</v>
      </c>
      <c r="P1350" s="18">
        <v>22.367436180729193</v>
      </c>
      <c r="Q1350" s="18">
        <v>9.9881253707041893</v>
      </c>
      <c r="R1350" s="18">
        <v>0.19267903314268198</v>
      </c>
    </row>
    <row r="1351" spans="1:19" ht="13.8">
      <c r="A1351" s="8">
        <v>43107</v>
      </c>
      <c r="B1351" s="9">
        <v>0.49892361111111111</v>
      </c>
      <c r="C1351" s="18">
        <v>2</v>
      </c>
      <c r="D1351" s="18">
        <v>964</v>
      </c>
      <c r="E1351" s="18">
        <v>32</v>
      </c>
      <c r="F1351" s="18">
        <v>108</v>
      </c>
      <c r="G1351" s="17">
        <f t="shared" si="21"/>
        <v>9.8765432098765427E-2</v>
      </c>
      <c r="H1351" s="18">
        <v>0.57362782186623995</v>
      </c>
      <c r="I1351" s="18">
        <v>3.1543006116425479E-2</v>
      </c>
      <c r="J1351" s="18">
        <v>2.9435103365398918E-3</v>
      </c>
      <c r="K1351" s="18">
        <v>3.9655953210802064E-3</v>
      </c>
      <c r="L1351" s="18">
        <v>1.8019853976860891</v>
      </c>
      <c r="M1351" s="18">
        <v>0.03</v>
      </c>
      <c r="N1351" s="18">
        <v>0.1748638326570269</v>
      </c>
      <c r="O1351" s="18">
        <v>16.317832771332228</v>
      </c>
      <c r="P1351" s="18">
        <v>21.983928673486879</v>
      </c>
      <c r="Q1351" s="18">
        <v>9.9896018746070734</v>
      </c>
      <c r="R1351" s="18">
        <v>0.16630992494336444</v>
      </c>
    </row>
    <row r="1352" spans="1:19" ht="13.8">
      <c r="A1352" s="6">
        <v>43108</v>
      </c>
      <c r="B1352" s="7">
        <v>0.49893518518518515</v>
      </c>
      <c r="C1352" s="28">
        <v>2</v>
      </c>
      <c r="D1352" s="17">
        <v>1060</v>
      </c>
      <c r="E1352" s="17">
        <v>32</v>
      </c>
      <c r="F1352" s="17">
        <v>103</v>
      </c>
      <c r="G1352" s="17">
        <f t="shared" si="21"/>
        <v>3.7037037037037035E-2</v>
      </c>
      <c r="H1352" s="17">
        <v>0.52454745517731549</v>
      </c>
      <c r="I1352" s="17">
        <v>3.749227270555619E-2</v>
      </c>
      <c r="J1352" s="17">
        <v>3.3484513839772559E-3</v>
      </c>
      <c r="K1352" s="17">
        <v>4.3607738954122401E-3</v>
      </c>
      <c r="L1352" s="17">
        <v>1.6446347262697589</v>
      </c>
      <c r="M1352" s="17">
        <v>0.03</v>
      </c>
      <c r="N1352" s="17">
        <v>0.22729197525773201</v>
      </c>
      <c r="O1352" s="17">
        <v>20.299546391752582</v>
      </c>
      <c r="P1352" s="17">
        <v>26.436618556701035</v>
      </c>
      <c r="Q1352" s="17">
        <v>9.9703818556701034</v>
      </c>
      <c r="R1352" s="17">
        <v>0.1818710567716918</v>
      </c>
      <c r="S1352" s="2"/>
    </row>
    <row r="1353" spans="1:19" ht="13.8">
      <c r="A1353" s="6">
        <v>43109</v>
      </c>
      <c r="B1353" s="7">
        <v>0.4989467592592593</v>
      </c>
      <c r="C1353" s="28">
        <v>2</v>
      </c>
      <c r="D1353" s="17">
        <v>867</v>
      </c>
      <c r="E1353" s="17">
        <v>32</v>
      </c>
      <c r="F1353" s="17">
        <v>102</v>
      </c>
      <c r="G1353" s="17">
        <f t="shared" si="21"/>
        <v>2.4691358024691357E-2</v>
      </c>
      <c r="H1353" s="17">
        <v>0.40130841506369014</v>
      </c>
      <c r="I1353" s="17">
        <v>2.8256038891307435E-2</v>
      </c>
      <c r="J1353" s="17">
        <v>2.6815486036773769E-3</v>
      </c>
      <c r="K1353" s="17">
        <v>3.4922493443240257E-3</v>
      </c>
      <c r="L1353" s="17">
        <v>1.2576255079262117</v>
      </c>
      <c r="M1353" s="17">
        <v>6.0000000000000001E-3</v>
      </c>
      <c r="N1353" s="17">
        <v>0.22390311366906479</v>
      </c>
      <c r="O1353" s="17">
        <v>21.248805755395683</v>
      </c>
      <c r="P1353" s="17">
        <v>27.672863309352518</v>
      </c>
      <c r="Q1353" s="17">
        <v>9.9655251798561153</v>
      </c>
      <c r="R1353" s="17">
        <v>6.2638032229308652E-2</v>
      </c>
      <c r="S1353" s="2"/>
    </row>
    <row r="1354" spans="1:19" ht="13.8">
      <c r="A1354" s="6">
        <v>43110</v>
      </c>
      <c r="B1354" s="7">
        <v>0.49895833333333334</v>
      </c>
      <c r="C1354" s="28">
        <v>2</v>
      </c>
      <c r="D1354" s="17">
        <v>867</v>
      </c>
      <c r="E1354" s="17">
        <v>32</v>
      </c>
      <c r="F1354" s="17">
        <v>102</v>
      </c>
      <c r="G1354" s="17">
        <f t="shared" si="21"/>
        <v>2.4691358024691357E-2</v>
      </c>
      <c r="H1354" s="17">
        <v>0.40505226308813308</v>
      </c>
      <c r="I1354" s="17">
        <v>2.4332634763896337E-2</v>
      </c>
      <c r="J1354" s="17">
        <v>2.5945692548707453E-3</v>
      </c>
      <c r="K1354" s="17">
        <v>3.3789739133200402E-3</v>
      </c>
      <c r="L1354" s="17">
        <v>1.2699310290894483</v>
      </c>
      <c r="M1354" s="17">
        <v>6.0000000000000001E-3</v>
      </c>
      <c r="N1354" s="17">
        <v>0.19103159172413794</v>
      </c>
      <c r="O1354" s="17">
        <v>20.369544827586214</v>
      </c>
      <c r="P1354" s="17">
        <v>26.52777931034483</v>
      </c>
      <c r="Q1354" s="17">
        <v>9.9700237241379313</v>
      </c>
      <c r="R1354" s="17">
        <v>6.2568157902701066E-2</v>
      </c>
      <c r="S1354" s="2"/>
    </row>
    <row r="1355" spans="1:19" ht="13.8">
      <c r="A1355" s="8">
        <v>43111</v>
      </c>
      <c r="B1355" s="9">
        <v>0.49896990740740743</v>
      </c>
      <c r="C1355" s="18">
        <v>2</v>
      </c>
      <c r="D1355" s="18">
        <v>836</v>
      </c>
      <c r="E1355" s="18">
        <v>32</v>
      </c>
      <c r="F1355" s="18">
        <v>102</v>
      </c>
      <c r="G1355" s="17">
        <f t="shared" si="21"/>
        <v>2.4691358024691357E-2</v>
      </c>
      <c r="H1355" s="18">
        <v>0.48421343985524484</v>
      </c>
      <c r="I1355" s="18">
        <v>2.2140526092732291E-2</v>
      </c>
      <c r="J1355" s="18">
        <v>2.3608264721131306E-3</v>
      </c>
      <c r="K1355" s="18">
        <v>3.0745647078682633E-3</v>
      </c>
      <c r="L1355" s="18">
        <v>1.5219095303947903</v>
      </c>
      <c r="M1355" s="18">
        <v>6.0000000000000001E-3</v>
      </c>
      <c r="N1355" s="18">
        <v>0.14540462362204726</v>
      </c>
      <c r="O1355" s="18">
        <v>15.504377952755906</v>
      </c>
      <c r="P1355" s="18">
        <v>20.191748031496061</v>
      </c>
      <c r="Q1355" s="18">
        <v>9.9949152755905519</v>
      </c>
      <c r="R1355" s="18">
        <v>6.2516448681293885E-2</v>
      </c>
      <c r="S1355" s="2"/>
    </row>
    <row r="1356" spans="1:19" s="2" customFormat="1" ht="13.8">
      <c r="A1356" s="8">
        <v>43112</v>
      </c>
      <c r="B1356" s="9">
        <v>0.49898148148148147</v>
      </c>
      <c r="C1356" s="18">
        <v>2</v>
      </c>
      <c r="D1356" s="18">
        <v>824</v>
      </c>
      <c r="E1356" s="18">
        <v>32</v>
      </c>
      <c r="F1356" s="18">
        <v>102</v>
      </c>
      <c r="G1356" s="17">
        <f t="shared" si="21"/>
        <v>2.4691358024691357E-2</v>
      </c>
      <c r="H1356" s="18">
        <v>0.4511881363331543</v>
      </c>
      <c r="I1356" s="18">
        <v>2.49488991866781E-2</v>
      </c>
      <c r="J1356" s="18">
        <v>2.429353861021645E-3</v>
      </c>
      <c r="K1356" s="18">
        <v>3.1638096794700489E-3</v>
      </c>
      <c r="L1356" s="18">
        <v>1.4169347635912291</v>
      </c>
      <c r="M1356" s="18">
        <v>6.0000000000000001E-3</v>
      </c>
      <c r="N1356" s="18">
        <v>0.17584128000000002</v>
      </c>
      <c r="O1356" s="18">
        <v>17.122226086956523</v>
      </c>
      <c r="P1356" s="18">
        <v>22.298713043478262</v>
      </c>
      <c r="Q1356" s="18">
        <v>9.986637913043479</v>
      </c>
      <c r="R1356" s="18">
        <v>6.3150521913737767E-2</v>
      </c>
      <c r="S1356" s="1"/>
    </row>
    <row r="1357" spans="1:19" ht="13.8">
      <c r="A1357" s="6">
        <v>43113</v>
      </c>
      <c r="B1357" s="7">
        <v>0.49899305555555556</v>
      </c>
      <c r="C1357" s="28">
        <v>2</v>
      </c>
      <c r="D1357" s="17">
        <v>848</v>
      </c>
      <c r="E1357" s="17">
        <v>32</v>
      </c>
      <c r="F1357" s="17">
        <v>102</v>
      </c>
      <c r="G1357" s="17">
        <f t="shared" si="21"/>
        <v>2.4691358024691357E-2</v>
      </c>
      <c r="H1357" s="17">
        <v>0.41572634258551078</v>
      </c>
      <c r="I1357" s="17">
        <v>2.5148175656225114E-2</v>
      </c>
      <c r="J1357" s="17">
        <v>2.4971950185788119E-3</v>
      </c>
      <c r="K1357" s="17">
        <v>3.3643044356153999E-3</v>
      </c>
      <c r="L1357" s="17">
        <v>1.3040684812337788</v>
      </c>
      <c r="M1357" s="17">
        <v>6.0000000000000001E-3</v>
      </c>
      <c r="N1357" s="17">
        <v>0.19236500167257645</v>
      </c>
      <c r="O1357" s="17">
        <v>19.101700675720881</v>
      </c>
      <c r="P1357" s="17">
        <v>25.734448384291163</v>
      </c>
      <c r="Q1357" s="17">
        <v>9.9751623737204795</v>
      </c>
      <c r="R1357" s="17">
        <v>6.3080239496610721E-2</v>
      </c>
      <c r="S1357" s="2"/>
    </row>
    <row r="1358" spans="1:19" ht="13.8">
      <c r="A1358" s="6">
        <v>43114</v>
      </c>
      <c r="B1358" s="7">
        <v>0.4990046296296296</v>
      </c>
      <c r="C1358" s="28">
        <v>2</v>
      </c>
      <c r="D1358" s="17">
        <v>850</v>
      </c>
      <c r="E1358" s="17">
        <v>32</v>
      </c>
      <c r="F1358" s="17">
        <v>102</v>
      </c>
      <c r="G1358" s="17">
        <f t="shared" si="21"/>
        <v>2.4691358024691357E-2</v>
      </c>
      <c r="H1358" s="17">
        <v>0.42471962846586991</v>
      </c>
      <c r="I1358" s="17">
        <v>2.2903496026131807E-2</v>
      </c>
      <c r="J1358" s="17">
        <v>2.5287153264044876E-3</v>
      </c>
      <c r="K1358" s="17">
        <v>3.2932106576430537E-3</v>
      </c>
      <c r="L1358" s="17">
        <v>1.3325741696819926</v>
      </c>
      <c r="M1358" s="17">
        <v>6.0000000000000001E-3</v>
      </c>
      <c r="N1358" s="17">
        <v>0.17148516923076926</v>
      </c>
      <c r="O1358" s="17">
        <v>18.933230769230775</v>
      </c>
      <c r="P1358" s="17">
        <v>24.657230769230779</v>
      </c>
      <c r="Q1358" s="17">
        <v>9.977372307692308</v>
      </c>
      <c r="R1358" s="17">
        <v>6.3044781032395511E-2</v>
      </c>
      <c r="S1358" s="2"/>
    </row>
    <row r="1359" spans="1:19" s="2" customFormat="1" ht="13.8">
      <c r="A1359" s="6">
        <v>43115</v>
      </c>
      <c r="B1359" s="7">
        <v>0.49901620370370375</v>
      </c>
      <c r="C1359" s="28">
        <v>2</v>
      </c>
      <c r="D1359" s="17">
        <v>851</v>
      </c>
      <c r="E1359" s="17">
        <v>32</v>
      </c>
      <c r="F1359" s="17">
        <v>102</v>
      </c>
      <c r="G1359" s="17">
        <f t="shared" si="21"/>
        <v>2.4691358024691357E-2</v>
      </c>
      <c r="H1359" s="17">
        <v>0.42108404407402589</v>
      </c>
      <c r="I1359" s="17">
        <v>2.2269097587636164E-2</v>
      </c>
      <c r="J1359" s="17">
        <v>2.5232442589416472E-3</v>
      </c>
      <c r="K1359" s="17">
        <v>3.2860855465286568E-3</v>
      </c>
      <c r="L1359" s="17">
        <v>1.3210846298365801</v>
      </c>
      <c r="M1359" s="17">
        <v>6.0000000000000001E-3</v>
      </c>
      <c r="N1359" s="17">
        <v>0.16817481290322583</v>
      </c>
      <c r="O1359" s="17">
        <v>19.055380645161293</v>
      </c>
      <c r="P1359" s="17">
        <v>24.816309677419358</v>
      </c>
      <c r="Q1359" s="17">
        <v>9.9767473548387109</v>
      </c>
      <c r="R1359" s="17">
        <v>6.304463069398239E-2</v>
      </c>
    </row>
    <row r="1360" spans="1:19">
      <c r="A1360" s="6">
        <v>43116</v>
      </c>
      <c r="B1360" s="7">
        <v>0.49902777777777779</v>
      </c>
      <c r="C1360" s="28">
        <v>2</v>
      </c>
      <c r="D1360" s="17">
        <v>851</v>
      </c>
      <c r="E1360" s="17">
        <v>32</v>
      </c>
      <c r="F1360" s="17">
        <v>102</v>
      </c>
      <c r="G1360" s="17">
        <f t="shared" si="21"/>
        <v>2.4691358024691357E-2</v>
      </c>
      <c r="H1360" s="17">
        <v>0.41590480805318697</v>
      </c>
      <c r="I1360" s="17">
        <v>2.2030653798619813E-2</v>
      </c>
      <c r="J1360" s="17">
        <v>2.5165627734188936E-3</v>
      </c>
      <c r="K1360" s="17">
        <v>3.2773840770106517E-3</v>
      </c>
      <c r="L1360" s="17">
        <v>1.3047109944670976</v>
      </c>
      <c r="M1360" s="17">
        <v>4.0000000000000001E-3</v>
      </c>
      <c r="N1360" s="17">
        <v>0.16844594657980458</v>
      </c>
      <c r="O1360" s="17">
        <v>19.241589576547238</v>
      </c>
      <c r="P1360" s="17">
        <v>25.058814332247561</v>
      </c>
      <c r="Q1360" s="17">
        <v>9.9757946579804582</v>
      </c>
      <c r="R1360" s="17">
        <v>4.2400000000000007E-2</v>
      </c>
    </row>
    <row r="1361" spans="1:19" ht="13.8">
      <c r="A1361" s="6">
        <v>43117</v>
      </c>
      <c r="B1361" s="7">
        <v>0.49903935185185189</v>
      </c>
      <c r="C1361" s="28">
        <v>2</v>
      </c>
      <c r="D1361" s="17">
        <v>853</v>
      </c>
      <c r="E1361" s="17">
        <v>32</v>
      </c>
      <c r="F1361" s="17">
        <v>102</v>
      </c>
      <c r="G1361" s="17">
        <f t="shared" si="21"/>
        <v>2.4691358024691357E-2</v>
      </c>
      <c r="H1361" s="17">
        <v>0.41</v>
      </c>
      <c r="I1361" s="17">
        <v>2.1819999999999999E-2</v>
      </c>
      <c r="J1361" s="17">
        <v>1.72E-3</v>
      </c>
      <c r="K1361" s="17">
        <v>2.8700000000000002E-3</v>
      </c>
      <c r="L1361" s="17">
        <v>1.28392</v>
      </c>
      <c r="M1361" s="17">
        <v>6.0000000000000001E-3</v>
      </c>
      <c r="N1361" s="17">
        <v>0.16923804878048784</v>
      </c>
      <c r="O1361" s="17">
        <v>13.340487804878048</v>
      </c>
      <c r="P1361" s="17">
        <v>22.26</v>
      </c>
      <c r="Q1361" s="17">
        <v>9.958208780487805</v>
      </c>
      <c r="R1361" s="17">
        <v>6.3600000000000004E-2</v>
      </c>
      <c r="S1361" s="2"/>
    </row>
    <row r="1362" spans="1:19" s="2" customFormat="1" ht="13.8">
      <c r="A1362" s="3">
        <v>43118</v>
      </c>
      <c r="B1362" s="4">
        <v>0.49905092592592593</v>
      </c>
      <c r="C1362" s="29">
        <v>2</v>
      </c>
      <c r="D1362" s="17">
        <v>865</v>
      </c>
      <c r="E1362" s="17">
        <v>32</v>
      </c>
      <c r="F1362" s="17">
        <v>101</v>
      </c>
      <c r="G1362" s="17">
        <f t="shared" si="21"/>
        <v>1.2345679012345678E-2</v>
      </c>
      <c r="H1362" s="30">
        <v>0.36</v>
      </c>
      <c r="I1362" s="17">
        <v>2.2409999999999999E-2</v>
      </c>
      <c r="J1362" s="17">
        <v>1.7799999999999999E-3</v>
      </c>
      <c r="K1362" s="17">
        <v>2.97E-3</v>
      </c>
      <c r="L1362" s="17">
        <v>1.1295999999999999</v>
      </c>
      <c r="M1362" s="17">
        <v>6.0000000000000001E-3</v>
      </c>
      <c r="N1362" s="17">
        <v>0.19795500000000002</v>
      </c>
      <c r="O1362" s="17">
        <v>15.723333333333334</v>
      </c>
      <c r="P1362" s="17">
        <v>26.234999999999999</v>
      </c>
      <c r="Q1362" s="17">
        <v>9.9781333333333322</v>
      </c>
      <c r="R1362" s="17">
        <v>6.335687424947592E-2</v>
      </c>
    </row>
    <row r="1363" spans="1:19" s="2" customFormat="1" ht="13.8">
      <c r="A1363" s="8">
        <v>43119</v>
      </c>
      <c r="B1363" s="9">
        <v>0.49906250000000002</v>
      </c>
      <c r="C1363" s="18">
        <v>2</v>
      </c>
      <c r="D1363" s="18">
        <v>869</v>
      </c>
      <c r="E1363" s="18">
        <v>32</v>
      </c>
      <c r="F1363" s="18">
        <v>102</v>
      </c>
      <c r="G1363" s="17">
        <f t="shared" si="21"/>
        <v>2.4691358024691357E-2</v>
      </c>
      <c r="H1363" s="18">
        <v>0.32</v>
      </c>
      <c r="I1363" s="18">
        <v>2.1899999999999999E-2</v>
      </c>
      <c r="J1363" s="18">
        <v>1.8400000000000001E-3</v>
      </c>
      <c r="K1363" s="18">
        <v>3.0699999999999998E-3</v>
      </c>
      <c r="L1363" s="18">
        <v>0.99900999999999995</v>
      </c>
      <c r="M1363" s="18">
        <v>6.0000000000000001E-3</v>
      </c>
      <c r="N1363" s="18">
        <v>0.21763124999999997</v>
      </c>
      <c r="O1363" s="18">
        <v>18.285</v>
      </c>
      <c r="P1363" s="18">
        <v>30.508125</v>
      </c>
      <c r="Q1363" s="18">
        <v>9.9276618750000001</v>
      </c>
      <c r="R1363" s="18">
        <v>6.3600000000000004E-2</v>
      </c>
    </row>
    <row r="1364" spans="1:19">
      <c r="A1364" s="6">
        <v>43120</v>
      </c>
      <c r="B1364" s="7">
        <v>0.49907407407407406</v>
      </c>
      <c r="C1364" s="28">
        <v>2</v>
      </c>
      <c r="D1364" s="17">
        <v>869</v>
      </c>
      <c r="E1364" s="17">
        <v>32</v>
      </c>
      <c r="F1364" s="17">
        <v>102</v>
      </c>
      <c r="G1364" s="17">
        <f t="shared" si="21"/>
        <v>2.4691358024691357E-2</v>
      </c>
      <c r="H1364" s="17">
        <v>0.27</v>
      </c>
      <c r="I1364" s="17">
        <v>1.8249999999999999E-2</v>
      </c>
      <c r="J1364" s="17">
        <v>1.83E-3</v>
      </c>
      <c r="K1364" s="17">
        <v>3.0500000000000002E-3</v>
      </c>
      <c r="L1364" s="17">
        <v>0.85453999999999997</v>
      </c>
      <c r="M1364" s="17">
        <v>4.0000000000000001E-3</v>
      </c>
      <c r="N1364" s="17">
        <v>0.21494444444444441</v>
      </c>
      <c r="O1364" s="17">
        <v>21.553333333333331</v>
      </c>
      <c r="P1364" s="17">
        <v>35.922222222222217</v>
      </c>
      <c r="Q1364" s="17">
        <v>10.064582222222221</v>
      </c>
      <c r="R1364" s="17">
        <v>4.1971271722199853E-2</v>
      </c>
    </row>
    <row r="1365" spans="1:19">
      <c r="A1365" s="3">
        <v>43121</v>
      </c>
      <c r="B1365" s="4">
        <v>0.4990856481481481</v>
      </c>
      <c r="C1365" s="29">
        <v>2</v>
      </c>
      <c r="D1365" s="17">
        <v>865</v>
      </c>
      <c r="E1365" s="17">
        <v>32</v>
      </c>
      <c r="F1365" s="17">
        <v>101</v>
      </c>
      <c r="G1365" s="17">
        <f t="shared" si="21"/>
        <v>1.2345679012345678E-2</v>
      </c>
      <c r="H1365" s="30">
        <v>0.26</v>
      </c>
      <c r="I1365" s="17">
        <v>1.5049999999999999E-2</v>
      </c>
      <c r="J1365" s="17">
        <v>1.7700000000000001E-3</v>
      </c>
      <c r="K1365" s="17">
        <v>2.81E-3</v>
      </c>
      <c r="L1365" s="17">
        <v>0.81555999999999995</v>
      </c>
      <c r="M1365" s="17">
        <v>6.0000000000000001E-3</v>
      </c>
      <c r="N1365" s="17">
        <v>0.18407307692307692</v>
      </c>
      <c r="O1365" s="17">
        <v>21.64846153846154</v>
      </c>
      <c r="P1365" s="17">
        <v>34.368461538461538</v>
      </c>
      <c r="Q1365" s="17">
        <v>9.9749261538461536</v>
      </c>
      <c r="R1365" s="17">
        <v>6.333891510391422E-2</v>
      </c>
    </row>
    <row r="1366" spans="1:19" s="2" customFormat="1" ht="13.8">
      <c r="A1366" s="8">
        <v>43122</v>
      </c>
      <c r="B1366" s="9">
        <v>0.49909722222222225</v>
      </c>
      <c r="C1366" s="18">
        <v>2</v>
      </c>
      <c r="D1366" s="18">
        <v>864</v>
      </c>
      <c r="E1366" s="18">
        <v>32</v>
      </c>
      <c r="F1366" s="18">
        <v>102</v>
      </c>
      <c r="G1366" s="17">
        <f t="shared" si="21"/>
        <v>2.4691358024691357E-2</v>
      </c>
      <c r="H1366" s="18">
        <v>0.26</v>
      </c>
      <c r="I1366" s="18">
        <v>1.404E-2</v>
      </c>
      <c r="J1366" s="18">
        <v>1.7700000000000001E-3</v>
      </c>
      <c r="K1366" s="18">
        <v>2.81E-3</v>
      </c>
      <c r="L1366" s="18">
        <v>0.81955</v>
      </c>
      <c r="M1366" s="18">
        <v>4.0000000000000001E-3</v>
      </c>
      <c r="N1366" s="18">
        <v>0.17172000000000001</v>
      </c>
      <c r="O1366" s="18">
        <v>21.64846153846154</v>
      </c>
      <c r="P1366" s="18">
        <v>34.368461538461538</v>
      </c>
      <c r="Q1366" s="18">
        <v>10.023726923076923</v>
      </c>
      <c r="R1366" s="18">
        <v>4.1971271722199853E-2</v>
      </c>
    </row>
    <row r="1367" spans="1:19" s="2" customFormat="1" ht="13.8">
      <c r="A1367" s="8">
        <v>43123</v>
      </c>
      <c r="B1367" s="9">
        <v>0.49910879629629629</v>
      </c>
      <c r="C1367" s="18">
        <v>2</v>
      </c>
      <c r="D1367" s="18">
        <v>863</v>
      </c>
      <c r="E1367" s="18">
        <v>32</v>
      </c>
      <c r="F1367" s="18">
        <v>101</v>
      </c>
      <c r="G1367" s="17">
        <f t="shared" si="21"/>
        <v>1.2345679012345678E-2</v>
      </c>
      <c r="H1367" s="18">
        <v>0.26</v>
      </c>
      <c r="I1367" s="18">
        <v>1.3299999999999999E-2</v>
      </c>
      <c r="J1367" s="18">
        <v>1.7799999999999999E-3</v>
      </c>
      <c r="K1367" s="18">
        <v>2.7599999999999999E-3</v>
      </c>
      <c r="L1367" s="18">
        <v>0.80959000000000003</v>
      </c>
      <c r="M1367" s="18">
        <v>6.0000000000000001E-3</v>
      </c>
      <c r="N1367" s="18">
        <v>0.16266923076923076</v>
      </c>
      <c r="O1367" s="18">
        <v>21.770769230769229</v>
      </c>
      <c r="P1367" s="18">
        <v>33.756923076923073</v>
      </c>
      <c r="Q1367" s="18">
        <v>9.9019084615384614</v>
      </c>
      <c r="R1367" s="18">
        <v>6.4255950418939209E-2</v>
      </c>
    </row>
    <row r="1368" spans="1:19" ht="13.8">
      <c r="A1368" s="3">
        <v>43124</v>
      </c>
      <c r="B1368" s="4">
        <v>0.49912037037037038</v>
      </c>
      <c r="C1368" s="29">
        <v>2</v>
      </c>
      <c r="D1368" s="17">
        <v>863</v>
      </c>
      <c r="E1368" s="17">
        <v>32</v>
      </c>
      <c r="F1368" s="17">
        <v>101</v>
      </c>
      <c r="G1368" s="17">
        <f t="shared" si="21"/>
        <v>1.2345679012345678E-2</v>
      </c>
      <c r="H1368" s="30">
        <v>0.26</v>
      </c>
      <c r="I1368" s="17">
        <v>1.3089999999999999E-2</v>
      </c>
      <c r="J1368" s="17">
        <v>1.7799999999999999E-3</v>
      </c>
      <c r="K1368" s="17">
        <v>2.7599999999999999E-3</v>
      </c>
      <c r="L1368" s="17">
        <v>0.80576999999999999</v>
      </c>
      <c r="M1368" s="17">
        <v>6.0000000000000001E-3</v>
      </c>
      <c r="N1368" s="17">
        <v>0.16010076923076924</v>
      </c>
      <c r="O1368" s="17">
        <v>21.770769230769229</v>
      </c>
      <c r="P1368" s="17">
        <v>33.756923076923073</v>
      </c>
      <c r="Q1368" s="17">
        <v>9.8551869230769231</v>
      </c>
      <c r="R1368" s="17">
        <v>6.264386949247637E-2</v>
      </c>
      <c r="S1368" s="2"/>
    </row>
    <row r="1369" spans="1:19" s="2" customFormat="1" ht="13.8">
      <c r="A1369" s="5">
        <v>43125</v>
      </c>
      <c r="B1369" s="4">
        <v>0.49913194444444442</v>
      </c>
      <c r="C1369" s="29">
        <v>2</v>
      </c>
      <c r="D1369" s="17">
        <v>863</v>
      </c>
      <c r="E1369" s="17">
        <v>32</v>
      </c>
      <c r="F1369" s="17">
        <v>102</v>
      </c>
      <c r="G1369" s="17">
        <f t="shared" si="21"/>
        <v>2.4691358024691357E-2</v>
      </c>
      <c r="H1369" s="30">
        <v>0.26</v>
      </c>
      <c r="I1369" s="17">
        <v>1.312E-2</v>
      </c>
      <c r="J1369" s="17">
        <v>1.8E-3</v>
      </c>
      <c r="K1369" s="17">
        <v>2.7899999999999999E-3</v>
      </c>
      <c r="L1369" s="17">
        <v>0.81462999999999997</v>
      </c>
      <c r="M1369" s="17">
        <v>6.0000000000000001E-3</v>
      </c>
      <c r="N1369" s="17">
        <v>0.16046769230769231</v>
      </c>
      <c r="O1369" s="17">
        <v>22.015384615384615</v>
      </c>
      <c r="P1369" s="17">
        <v>34.123846153846152</v>
      </c>
      <c r="Q1369" s="17">
        <v>9.9635515384615374</v>
      </c>
      <c r="R1369" s="17">
        <v>6.2779494764463706E-2</v>
      </c>
    </row>
    <row r="1370" spans="1:19" ht="13.8">
      <c r="A1370" s="6">
        <v>43126</v>
      </c>
      <c r="B1370" s="7">
        <v>0.49914351851851851</v>
      </c>
      <c r="C1370" s="28">
        <v>2</v>
      </c>
      <c r="D1370" s="17">
        <v>863</v>
      </c>
      <c r="E1370" s="17">
        <v>32</v>
      </c>
      <c r="F1370" s="17">
        <v>102</v>
      </c>
      <c r="G1370" s="17">
        <f t="shared" si="21"/>
        <v>2.4691358024691357E-2</v>
      </c>
      <c r="H1370" s="17">
        <v>0.26</v>
      </c>
      <c r="I1370" s="17">
        <v>1.298E-2</v>
      </c>
      <c r="J1370" s="17">
        <v>1.8E-3</v>
      </c>
      <c r="K1370" s="17">
        <v>2.7899999999999999E-3</v>
      </c>
      <c r="L1370" s="17">
        <v>0.81654000000000004</v>
      </c>
      <c r="M1370" s="17">
        <v>4.0000000000000001E-3</v>
      </c>
      <c r="N1370" s="17">
        <v>0.15875538461538463</v>
      </c>
      <c r="O1370" s="17">
        <v>22.015384615384615</v>
      </c>
      <c r="P1370" s="17">
        <v>34.123846153846152</v>
      </c>
      <c r="Q1370" s="17">
        <v>9.9869123076923074</v>
      </c>
      <c r="R1370" s="17">
        <v>4.2608092624779249E-2</v>
      </c>
      <c r="S1370" s="2"/>
    </row>
    <row r="1371" spans="1:19" s="2" customFormat="1" ht="13.8">
      <c r="A1371" s="8">
        <v>43127</v>
      </c>
      <c r="B1371" s="9">
        <v>0.49915509259259255</v>
      </c>
      <c r="C1371" s="18">
        <v>2</v>
      </c>
      <c r="D1371" s="18">
        <v>863</v>
      </c>
      <c r="E1371" s="18">
        <v>32</v>
      </c>
      <c r="F1371" s="18">
        <v>102</v>
      </c>
      <c r="G1371" s="17">
        <f t="shared" si="21"/>
        <v>2.4691358024691357E-2</v>
      </c>
      <c r="H1371" s="18">
        <v>0.26</v>
      </c>
      <c r="I1371" s="18">
        <v>1.303E-2</v>
      </c>
      <c r="J1371" s="18">
        <v>1.7600000000000001E-3</v>
      </c>
      <c r="K1371" s="18">
        <v>2.7899999999999999E-3</v>
      </c>
      <c r="L1371" s="18">
        <v>0.81272999999999995</v>
      </c>
      <c r="M1371" s="18">
        <v>4.0000000000000001E-3</v>
      </c>
      <c r="N1371" s="18">
        <v>0.1593669230769231</v>
      </c>
      <c r="O1371" s="18">
        <v>21.526153846153846</v>
      </c>
      <c r="P1371" s="18">
        <v>34.123846153846152</v>
      </c>
      <c r="Q1371" s="18">
        <v>9.9403130769230774</v>
      </c>
      <c r="R1371" s="18">
        <v>4.2436563604891009E-2</v>
      </c>
    </row>
    <row r="1372" spans="1:19" ht="13.8">
      <c r="A1372" s="5">
        <v>43128</v>
      </c>
      <c r="B1372" s="4">
        <v>0.4991666666666667</v>
      </c>
      <c r="C1372" s="29">
        <v>2</v>
      </c>
      <c r="D1372" s="17">
        <v>850</v>
      </c>
      <c r="E1372" s="17">
        <v>32</v>
      </c>
      <c r="F1372" s="17">
        <v>103</v>
      </c>
      <c r="G1372" s="17">
        <f t="shared" si="21"/>
        <v>3.7037037037037035E-2</v>
      </c>
      <c r="H1372" s="30">
        <v>0.28000000000000003</v>
      </c>
      <c r="I1372" s="17">
        <v>1.329E-2</v>
      </c>
      <c r="J1372" s="17">
        <v>1.6900000000000001E-3</v>
      </c>
      <c r="K1372" s="17">
        <v>2.7499999999999998E-3</v>
      </c>
      <c r="L1372" s="17">
        <v>0.86543999999999999</v>
      </c>
      <c r="M1372" s="17">
        <v>0.02</v>
      </c>
      <c r="N1372" s="17">
        <v>0.15093642857142855</v>
      </c>
      <c r="O1372" s="17">
        <v>19.193571428571428</v>
      </c>
      <c r="P1372" s="17">
        <v>31.232142857142851</v>
      </c>
      <c r="Q1372" s="17">
        <v>9.8289257142857132</v>
      </c>
      <c r="R1372" s="17">
        <v>0.22714285714285715</v>
      </c>
      <c r="S1372" s="2"/>
    </row>
    <row r="1373" spans="1:19">
      <c r="A1373" s="6">
        <v>43129</v>
      </c>
      <c r="B1373" s="7">
        <v>0.49917824074074074</v>
      </c>
      <c r="C1373" s="28">
        <v>2</v>
      </c>
      <c r="D1373" s="17">
        <v>850</v>
      </c>
      <c r="E1373" s="17">
        <v>32</v>
      </c>
      <c r="F1373" s="17">
        <v>103</v>
      </c>
      <c r="G1373" s="17">
        <f t="shared" si="21"/>
        <v>3.7037037037037035E-2</v>
      </c>
      <c r="H1373" s="17">
        <v>0.37</v>
      </c>
      <c r="I1373" s="17">
        <v>1.4420000000000001E-2</v>
      </c>
      <c r="J1373" s="17">
        <v>1.6199999999999999E-3</v>
      </c>
      <c r="K1373" s="17">
        <v>2.5000000000000001E-3</v>
      </c>
      <c r="L1373" s="17">
        <v>1.17238</v>
      </c>
      <c r="M1373" s="17">
        <v>0.02</v>
      </c>
      <c r="N1373" s="17">
        <v>0.12393405405405407</v>
      </c>
      <c r="O1373" s="17">
        <v>13.923243243243242</v>
      </c>
      <c r="P1373" s="17">
        <v>21.486486486486488</v>
      </c>
      <c r="Q1373" s="17">
        <v>10.076130810810811</v>
      </c>
      <c r="R1373" s="17">
        <v>0.17189189189189191</v>
      </c>
    </row>
    <row r="1374" spans="1:19">
      <c r="A1374" s="6">
        <v>43130</v>
      </c>
      <c r="B1374" s="7">
        <v>0.49918981481481484</v>
      </c>
      <c r="C1374" s="28">
        <v>2</v>
      </c>
      <c r="D1374" s="17">
        <v>870</v>
      </c>
      <c r="E1374" s="17">
        <v>32</v>
      </c>
      <c r="F1374" s="17">
        <v>103</v>
      </c>
      <c r="G1374" s="17">
        <f t="shared" si="21"/>
        <v>3.7037037037037035E-2</v>
      </c>
      <c r="H1374" s="17">
        <v>0.42</v>
      </c>
      <c r="I1374" s="17">
        <v>1.8929999999999999E-2</v>
      </c>
      <c r="J1374" s="17">
        <v>1.66E-3</v>
      </c>
      <c r="K1374" s="17">
        <v>2.6199999999999999E-3</v>
      </c>
      <c r="L1374" s="17">
        <v>1.3095699999999999</v>
      </c>
      <c r="M1374" s="17">
        <v>0.02</v>
      </c>
      <c r="N1374" s="17">
        <v>0.14332714285714285</v>
      </c>
      <c r="O1374" s="17">
        <v>12.568571428571429</v>
      </c>
      <c r="P1374" s="17">
        <v>19.837142857142858</v>
      </c>
      <c r="Q1374" s="17">
        <v>9.9153157142857129</v>
      </c>
      <c r="R1374" s="17">
        <v>0.15142857142857144</v>
      </c>
    </row>
    <row r="1375" spans="1:19" ht="13.8">
      <c r="A1375" s="6">
        <v>43131</v>
      </c>
      <c r="B1375" s="7">
        <v>0.49920138888888888</v>
      </c>
      <c r="C1375" s="28">
        <v>2</v>
      </c>
      <c r="D1375" s="17">
        <v>899</v>
      </c>
      <c r="E1375" s="17">
        <v>32</v>
      </c>
      <c r="F1375" s="17">
        <v>103</v>
      </c>
      <c r="G1375" s="17">
        <f t="shared" si="21"/>
        <v>3.7037037037037035E-2</v>
      </c>
      <c r="H1375" s="17">
        <v>0.44</v>
      </c>
      <c r="I1375" s="17">
        <v>2.2079999999999999E-2</v>
      </c>
      <c r="J1375" s="17">
        <v>1.6999999999999999E-3</v>
      </c>
      <c r="K1375" s="17">
        <v>2.7599999999999999E-3</v>
      </c>
      <c r="L1375" s="17">
        <v>1.36835</v>
      </c>
      <c r="M1375" s="17">
        <v>0.03</v>
      </c>
      <c r="N1375" s="17">
        <v>0.15957818181818181</v>
      </c>
      <c r="O1375" s="17">
        <v>12.286363636363635</v>
      </c>
      <c r="P1375" s="17">
        <v>19.947272727272725</v>
      </c>
      <c r="Q1375" s="17">
        <v>9.8894386363636375</v>
      </c>
      <c r="R1375" s="17">
        <v>0.21681818181818183</v>
      </c>
      <c r="S1375" s="2"/>
    </row>
    <row r="1376" spans="1:19" ht="13.8">
      <c r="A1376" s="6">
        <v>43132</v>
      </c>
      <c r="B1376" s="7">
        <v>0.49921296296296297</v>
      </c>
      <c r="C1376" s="28">
        <v>2</v>
      </c>
      <c r="D1376" s="17">
        <v>898</v>
      </c>
      <c r="E1376" s="17">
        <v>32</v>
      </c>
      <c r="F1376" s="17">
        <v>103</v>
      </c>
      <c r="G1376" s="17">
        <f t="shared" si="21"/>
        <v>3.7037037037037035E-2</v>
      </c>
      <c r="H1376" s="17">
        <v>0.44</v>
      </c>
      <c r="I1376" s="17">
        <v>2.232E-2</v>
      </c>
      <c r="J1376" s="17">
        <v>1.74E-3</v>
      </c>
      <c r="K1376" s="17">
        <v>2.7499999999999998E-3</v>
      </c>
      <c r="L1376" s="17">
        <v>1.37042</v>
      </c>
      <c r="M1376" s="17">
        <v>0.03</v>
      </c>
      <c r="N1376" s="17">
        <v>0.16131272727272727</v>
      </c>
      <c r="O1376" s="17">
        <v>12.575454545454544</v>
      </c>
      <c r="P1376" s="17">
        <v>19.875</v>
      </c>
      <c r="Q1376" s="17">
        <v>9.9043990909090915</v>
      </c>
      <c r="R1376" s="17">
        <v>0.21681818181818183</v>
      </c>
      <c r="S1376" s="2"/>
    </row>
    <row r="1377" spans="1:19" ht="13.8">
      <c r="A1377" s="8">
        <v>43133</v>
      </c>
      <c r="B1377" s="9">
        <v>0.49922453703703701</v>
      </c>
      <c r="C1377" s="18">
        <v>2</v>
      </c>
      <c r="D1377" s="18">
        <v>822</v>
      </c>
      <c r="E1377" s="18">
        <v>32</v>
      </c>
      <c r="F1377" s="18">
        <v>103</v>
      </c>
      <c r="G1377" s="17">
        <f t="shared" si="21"/>
        <v>3.7037037037037035E-2</v>
      </c>
      <c r="H1377" s="18">
        <v>0.43</v>
      </c>
      <c r="I1377" s="18">
        <v>1.9970000000000002E-2</v>
      </c>
      <c r="J1377" s="18">
        <v>1.56E-3</v>
      </c>
      <c r="K1377" s="18">
        <v>2.47E-3</v>
      </c>
      <c r="L1377" s="18">
        <v>1.3385800000000001</v>
      </c>
      <c r="M1377" s="18">
        <v>0.02</v>
      </c>
      <c r="N1377" s="18">
        <v>0.1476851162790698</v>
      </c>
      <c r="O1377" s="18">
        <v>11.536744186046512</v>
      </c>
      <c r="P1377" s="18">
        <v>18.266511627906976</v>
      </c>
      <c r="Q1377" s="18">
        <v>9.8992660465116291</v>
      </c>
      <c r="R1377" s="18">
        <v>0.14790697674418607</v>
      </c>
      <c r="S1377" s="2"/>
    </row>
    <row r="1378" spans="1:19" ht="13.8">
      <c r="A1378" s="8">
        <v>43134</v>
      </c>
      <c r="B1378" s="9">
        <v>0.49923611111111116</v>
      </c>
      <c r="C1378" s="18">
        <v>2</v>
      </c>
      <c r="D1378" s="18">
        <v>808</v>
      </c>
      <c r="E1378" s="18">
        <v>32</v>
      </c>
      <c r="F1378" s="18">
        <v>103</v>
      </c>
      <c r="G1378" s="17">
        <f t="shared" si="21"/>
        <v>3.7037037037037035E-2</v>
      </c>
      <c r="H1378" s="18">
        <v>0.51</v>
      </c>
      <c r="I1378" s="18">
        <v>2.0570000000000001E-2</v>
      </c>
      <c r="J1378" s="18">
        <v>1.5100000000000001E-3</v>
      </c>
      <c r="K1378" s="18">
        <v>2.33E-3</v>
      </c>
      <c r="L1378" s="18">
        <v>1.59094</v>
      </c>
      <c r="M1378" s="18">
        <v>0.02</v>
      </c>
      <c r="N1378" s="18">
        <v>0.12826000000000001</v>
      </c>
      <c r="O1378" s="18">
        <v>9.4152941176470595</v>
      </c>
      <c r="P1378" s="18">
        <v>14.528235294117646</v>
      </c>
      <c r="Q1378" s="18">
        <v>9.9199788235294122</v>
      </c>
      <c r="R1378" s="18">
        <v>0.12470588235294118</v>
      </c>
    </row>
    <row r="1379" spans="1:19" ht="13.8">
      <c r="A1379" s="8">
        <v>43135</v>
      </c>
      <c r="B1379" s="9">
        <v>0.4992476851851852</v>
      </c>
      <c r="C1379" s="18">
        <v>2</v>
      </c>
      <c r="D1379" s="18">
        <v>808</v>
      </c>
      <c r="E1379" s="18">
        <v>32</v>
      </c>
      <c r="F1379" s="18">
        <v>103</v>
      </c>
      <c r="G1379" s="17">
        <f t="shared" si="21"/>
        <v>3.7037037037037035E-2</v>
      </c>
      <c r="H1379" s="18">
        <v>0.6</v>
      </c>
      <c r="I1379" s="18">
        <v>2.264E-2</v>
      </c>
      <c r="J1379" s="18">
        <v>1.48E-3</v>
      </c>
      <c r="K1379" s="18">
        <v>2.2899999999999999E-3</v>
      </c>
      <c r="L1379" s="18">
        <v>1.8968799999999999</v>
      </c>
      <c r="M1379" s="18">
        <v>0.02</v>
      </c>
      <c r="N1379" s="18">
        <v>0.11999200000000002</v>
      </c>
      <c r="O1379" s="18">
        <v>7.8440000000000012</v>
      </c>
      <c r="P1379" s="18">
        <v>12.137</v>
      </c>
      <c r="Q1379" s="18">
        <v>10.053464</v>
      </c>
      <c r="R1379" s="18">
        <v>0.10600000000000001</v>
      </c>
    </row>
    <row r="1380" spans="1:19" s="2" customFormat="1" ht="13.8">
      <c r="A1380" s="3">
        <v>43136</v>
      </c>
      <c r="B1380" s="4">
        <v>0.49925925925925929</v>
      </c>
      <c r="C1380" s="29">
        <v>2</v>
      </c>
      <c r="D1380" s="17">
        <v>778</v>
      </c>
      <c r="E1380" s="17">
        <v>32</v>
      </c>
      <c r="F1380" s="17">
        <v>103</v>
      </c>
      <c r="G1380" s="17">
        <f t="shared" si="21"/>
        <v>3.7037037037037035E-2</v>
      </c>
      <c r="H1380" s="30">
        <v>0.56000000000000005</v>
      </c>
      <c r="I1380" s="17">
        <v>2.6499999999999999E-2</v>
      </c>
      <c r="J1380" s="17">
        <v>1.57E-3</v>
      </c>
      <c r="K1380" s="17">
        <v>2.4299999999999999E-3</v>
      </c>
      <c r="L1380" s="17">
        <v>1.77346</v>
      </c>
      <c r="M1380" s="17">
        <v>0.02</v>
      </c>
      <c r="N1380" s="17">
        <v>0.15048214285714284</v>
      </c>
      <c r="O1380" s="17">
        <v>8.9153571428571432</v>
      </c>
      <c r="P1380" s="17">
        <v>13.798928571428569</v>
      </c>
      <c r="Q1380" s="17">
        <v>10.070719285714286</v>
      </c>
      <c r="R1380" s="17">
        <v>0.11357142857142857</v>
      </c>
      <c r="S1380" s="1"/>
    </row>
    <row r="1381" spans="1:19">
      <c r="A1381" s="6">
        <v>43137</v>
      </c>
      <c r="B1381" s="7">
        <v>0.49927083333333333</v>
      </c>
      <c r="C1381" s="28">
        <v>2</v>
      </c>
      <c r="D1381" s="17">
        <v>816</v>
      </c>
      <c r="E1381" s="17">
        <v>32</v>
      </c>
      <c r="F1381" s="17">
        <v>103</v>
      </c>
      <c r="G1381" s="17">
        <f t="shared" si="21"/>
        <v>3.7037037037037035E-2</v>
      </c>
      <c r="H1381" s="17">
        <v>0.55000000000000004</v>
      </c>
      <c r="I1381" s="17">
        <v>2.6419999999999999E-2</v>
      </c>
      <c r="J1381" s="17">
        <v>1.6999999999999999E-3</v>
      </c>
      <c r="K1381" s="17">
        <v>2.6900000000000001E-3</v>
      </c>
      <c r="L1381" s="17">
        <v>1.7326999999999999</v>
      </c>
      <c r="M1381" s="17">
        <v>0.02</v>
      </c>
      <c r="N1381" s="17">
        <v>0.15275563636363634</v>
      </c>
      <c r="O1381" s="17">
        <v>9.8290909090909082</v>
      </c>
      <c r="P1381" s="17">
        <v>15.553090909090907</v>
      </c>
      <c r="Q1381" s="17">
        <v>10.018156363636361</v>
      </c>
      <c r="R1381" s="17">
        <v>0.11563636363636363</v>
      </c>
    </row>
    <row r="1382" spans="1:19" s="2" customFormat="1" ht="13.8">
      <c r="A1382" s="5">
        <v>43138</v>
      </c>
      <c r="B1382" s="4">
        <v>0.49928240740740742</v>
      </c>
      <c r="C1382" s="29">
        <v>2</v>
      </c>
      <c r="D1382" s="17">
        <v>822</v>
      </c>
      <c r="E1382" s="17">
        <v>32</v>
      </c>
      <c r="F1382" s="17">
        <v>103</v>
      </c>
      <c r="G1382" s="17">
        <f t="shared" si="21"/>
        <v>3.7037037037037035E-2</v>
      </c>
      <c r="H1382" s="30">
        <v>0.52</v>
      </c>
      <c r="I1382" s="17">
        <v>2.622E-2</v>
      </c>
      <c r="J1382" s="17">
        <v>1.75E-3</v>
      </c>
      <c r="K1382" s="17">
        <v>2.7100000000000002E-3</v>
      </c>
      <c r="L1382" s="17">
        <v>1.6388499999999999</v>
      </c>
      <c r="M1382" s="17">
        <v>0.02</v>
      </c>
      <c r="N1382" s="17">
        <v>0.16034538461538461</v>
      </c>
      <c r="O1382" s="17">
        <v>10.701923076923077</v>
      </c>
      <c r="P1382" s="17">
        <v>16.572692307692307</v>
      </c>
      <c r="Q1382" s="17">
        <v>10.022198076923075</v>
      </c>
      <c r="R1382" s="17">
        <v>0.12230769230769231</v>
      </c>
    </row>
    <row r="1383" spans="1:19" ht="13.8">
      <c r="A1383" s="6">
        <v>43139</v>
      </c>
      <c r="B1383" s="7">
        <v>0.49929398148148146</v>
      </c>
      <c r="C1383" s="28">
        <v>2</v>
      </c>
      <c r="D1383" s="17">
        <v>822</v>
      </c>
      <c r="E1383" s="17">
        <v>32</v>
      </c>
      <c r="F1383" s="17">
        <v>103</v>
      </c>
      <c r="G1383" s="17">
        <f t="shared" si="21"/>
        <v>3.7037037037037035E-2</v>
      </c>
      <c r="H1383" s="17">
        <v>0.57999999999999996</v>
      </c>
      <c r="I1383" s="17">
        <v>2.503E-2</v>
      </c>
      <c r="J1383" s="17">
        <v>1.65E-3</v>
      </c>
      <c r="K1383" s="17">
        <v>2.5600000000000002E-3</v>
      </c>
      <c r="L1383" s="17">
        <v>1.81698</v>
      </c>
      <c r="M1383" s="17">
        <v>0.02</v>
      </c>
      <c r="N1383" s="17">
        <v>0.13723344827586209</v>
      </c>
      <c r="O1383" s="17">
        <v>9.046551724137931</v>
      </c>
      <c r="P1383" s="17">
        <v>14.035862068965519</v>
      </c>
      <c r="Q1383" s="17">
        <v>9.9620627586206911</v>
      </c>
      <c r="R1383" s="17">
        <v>0.10965517241379312</v>
      </c>
      <c r="S1383" s="2"/>
    </row>
    <row r="1384" spans="1:19" s="2" customFormat="1" ht="13.8">
      <c r="A1384" s="6">
        <v>43140</v>
      </c>
      <c r="B1384" s="7">
        <v>0.4993055555555555</v>
      </c>
      <c r="C1384" s="28">
        <v>2</v>
      </c>
      <c r="D1384" s="17">
        <v>824</v>
      </c>
      <c r="E1384" s="17">
        <v>32</v>
      </c>
      <c r="F1384" s="17">
        <v>105</v>
      </c>
      <c r="G1384" s="17">
        <f t="shared" si="21"/>
        <v>6.1728395061728392E-2</v>
      </c>
      <c r="H1384" s="17">
        <v>0.59</v>
      </c>
      <c r="I1384" s="17">
        <v>2.793E-2</v>
      </c>
      <c r="J1384" s="17">
        <v>1.7799999999999999E-3</v>
      </c>
      <c r="K1384" s="17">
        <v>2.82E-3</v>
      </c>
      <c r="L1384" s="17">
        <v>1.85572</v>
      </c>
      <c r="M1384" s="17">
        <v>0.02</v>
      </c>
      <c r="N1384" s="17">
        <v>0.15053796610169493</v>
      </c>
      <c r="O1384" s="17">
        <v>9.5938983050847462</v>
      </c>
      <c r="P1384" s="17">
        <v>15.199322033898307</v>
      </c>
      <c r="Q1384" s="17">
        <v>10.002016271186442</v>
      </c>
      <c r="R1384" s="17">
        <v>0.10779661016949153</v>
      </c>
    </row>
    <row r="1385" spans="1:19" s="2" customFormat="1" ht="13.8">
      <c r="A1385" s="6">
        <v>43141</v>
      </c>
      <c r="B1385" s="7">
        <v>0.49931712962962965</v>
      </c>
      <c r="C1385" s="28">
        <v>2</v>
      </c>
      <c r="D1385" s="17">
        <v>862</v>
      </c>
      <c r="E1385" s="17">
        <v>32</v>
      </c>
      <c r="F1385" s="17">
        <v>105</v>
      </c>
      <c r="G1385" s="17">
        <f t="shared" si="21"/>
        <v>6.1728395061728392E-2</v>
      </c>
      <c r="H1385" s="17">
        <v>0.6</v>
      </c>
      <c r="I1385" s="17">
        <v>2.9860000000000001E-2</v>
      </c>
      <c r="J1385" s="17">
        <v>1.89E-3</v>
      </c>
      <c r="K1385" s="17">
        <v>3.0000000000000001E-3</v>
      </c>
      <c r="L1385" s="17">
        <v>1.88026</v>
      </c>
      <c r="M1385" s="17">
        <v>0.03</v>
      </c>
      <c r="N1385" s="17">
        <v>0.15825800000000001</v>
      </c>
      <c r="O1385" s="17">
        <v>10.017000000000001</v>
      </c>
      <c r="P1385" s="17">
        <v>15.9</v>
      </c>
      <c r="Q1385" s="17">
        <v>9.9653780000000012</v>
      </c>
      <c r="R1385" s="17">
        <v>0.159</v>
      </c>
      <c r="S1385" s="1"/>
    </row>
    <row r="1386" spans="1:19">
      <c r="A1386" s="6">
        <v>43142</v>
      </c>
      <c r="B1386" s="7">
        <v>0.49932870370370369</v>
      </c>
      <c r="C1386" s="28">
        <v>2</v>
      </c>
      <c r="D1386" s="17">
        <v>918</v>
      </c>
      <c r="E1386" s="17">
        <v>32</v>
      </c>
      <c r="F1386" s="17">
        <v>105</v>
      </c>
      <c r="G1386" s="17">
        <f t="shared" si="21"/>
        <v>6.1728395061728392E-2</v>
      </c>
      <c r="H1386" s="17">
        <v>0.64</v>
      </c>
      <c r="I1386" s="17">
        <v>3.1329999999999997E-2</v>
      </c>
      <c r="J1386" s="17">
        <v>2E-3</v>
      </c>
      <c r="K1386" s="17">
        <v>3.1800000000000001E-3</v>
      </c>
      <c r="L1386" s="17">
        <v>2.0127899999999999</v>
      </c>
      <c r="M1386" s="17">
        <v>0.03</v>
      </c>
      <c r="N1386" s="17">
        <v>0.1556709375</v>
      </c>
      <c r="O1386" s="17">
        <v>9.9375</v>
      </c>
      <c r="P1386" s="17">
        <v>15.800625</v>
      </c>
      <c r="Q1386" s="17">
        <v>10.0010503125</v>
      </c>
      <c r="R1386" s="17">
        <v>0.14906249999999999</v>
      </c>
    </row>
    <row r="1387" spans="1:19" ht="13.8">
      <c r="A1387" s="8">
        <v>43143</v>
      </c>
      <c r="B1387" s="9">
        <v>0.49934027777777779</v>
      </c>
      <c r="C1387" s="18">
        <v>2</v>
      </c>
      <c r="D1387" s="18">
        <v>946</v>
      </c>
      <c r="E1387" s="18">
        <v>32</v>
      </c>
      <c r="F1387" s="18">
        <v>103</v>
      </c>
      <c r="G1387" s="17">
        <f t="shared" si="21"/>
        <v>3.7037037037037035E-2</v>
      </c>
      <c r="H1387" s="18">
        <v>0.59</v>
      </c>
      <c r="I1387" s="18">
        <v>3.236E-2</v>
      </c>
      <c r="J1387" s="18">
        <v>2.1199999999999999E-3</v>
      </c>
      <c r="K1387" s="18">
        <v>3.4499999999999999E-3</v>
      </c>
      <c r="L1387" s="18">
        <v>1.8400300000000001</v>
      </c>
      <c r="M1387" s="18">
        <v>0.03</v>
      </c>
      <c r="N1387" s="18">
        <v>0.1744149152542373</v>
      </c>
      <c r="O1387" s="18">
        <v>11.426440677966102</v>
      </c>
      <c r="P1387" s="18">
        <v>18.594915254237289</v>
      </c>
      <c r="Q1387" s="18">
        <v>9.9174498305084757</v>
      </c>
      <c r="R1387" s="18">
        <v>0.16169491525423729</v>
      </c>
    </row>
    <row r="1388" spans="1:19" s="2" customFormat="1" ht="13.8">
      <c r="A1388" s="6">
        <v>43144</v>
      </c>
      <c r="B1388" s="7">
        <v>0.49935185185185182</v>
      </c>
      <c r="C1388" s="28">
        <v>2</v>
      </c>
      <c r="D1388" s="17">
        <v>841</v>
      </c>
      <c r="E1388" s="17">
        <v>31</v>
      </c>
      <c r="F1388" s="17">
        <v>102</v>
      </c>
      <c r="G1388" s="17">
        <f t="shared" si="21"/>
        <v>2.4691358024691357E-2</v>
      </c>
      <c r="H1388" s="17">
        <v>0.49436917947226722</v>
      </c>
      <c r="I1388" s="17">
        <v>2.8171550264922185E-2</v>
      </c>
      <c r="J1388" s="17">
        <v>2.8353379548850684E-3</v>
      </c>
      <c r="K1388" s="17">
        <v>3.6365856785699957E-3</v>
      </c>
      <c r="L1388" s="17">
        <v>1.5517430977898123</v>
      </c>
      <c r="M1388" s="17">
        <v>6.0000000000000001E-3</v>
      </c>
      <c r="N1388" s="17">
        <v>0.18121180195351974</v>
      </c>
      <c r="O1388" s="17">
        <v>18.238140788144161</v>
      </c>
      <c r="P1388" s="17">
        <v>23.392118558437186</v>
      </c>
      <c r="Q1388" s="17">
        <v>9.9814941057595163</v>
      </c>
      <c r="R1388" s="17">
        <v>6.2582077081052984E-2</v>
      </c>
    </row>
    <row r="1389" spans="1:19" ht="13.8">
      <c r="A1389" s="6">
        <v>43148</v>
      </c>
      <c r="B1389" s="7">
        <v>0.49939814814814815</v>
      </c>
      <c r="C1389" s="28">
        <v>2</v>
      </c>
      <c r="D1389" s="17">
        <v>832</v>
      </c>
      <c r="E1389" s="17">
        <v>31</v>
      </c>
      <c r="F1389" s="17">
        <v>102</v>
      </c>
      <c r="G1389" s="17">
        <f t="shared" si="21"/>
        <v>2.4691358024691357E-2</v>
      </c>
      <c r="H1389" s="17">
        <v>0.47603270169072598</v>
      </c>
      <c r="I1389" s="17">
        <v>2.5270336767656911E-2</v>
      </c>
      <c r="J1389" s="17">
        <v>2.4909249201709649E-3</v>
      </c>
      <c r="K1389" s="17">
        <v>3.2439952448738148E-3</v>
      </c>
      <c r="L1389" s="17">
        <v>1.4953273319227869</v>
      </c>
      <c r="M1389" s="17">
        <v>6.0000000000000001E-3</v>
      </c>
      <c r="N1389" s="17">
        <v>0.16881124056338029</v>
      </c>
      <c r="O1389" s="17">
        <v>16.63990985915493</v>
      </c>
      <c r="P1389" s="17">
        <v>21.670580281690139</v>
      </c>
      <c r="Q1389" s="17">
        <v>9.9891055774647874</v>
      </c>
      <c r="R1389" s="17">
        <v>6.3311525738493149E-2</v>
      </c>
      <c r="S1389" s="2"/>
    </row>
    <row r="1390" spans="1:19" ht="13.8">
      <c r="A1390" s="8">
        <v>43149</v>
      </c>
      <c r="B1390" s="9">
        <v>0.49940972222222224</v>
      </c>
      <c r="C1390" s="18">
        <v>2</v>
      </c>
      <c r="D1390" s="18">
        <v>833</v>
      </c>
      <c r="E1390" s="18">
        <v>31</v>
      </c>
      <c r="F1390" s="18">
        <v>102</v>
      </c>
      <c r="G1390" s="17">
        <f t="shared" si="21"/>
        <v>2.4691358024691357E-2</v>
      </c>
      <c r="H1390" s="18">
        <v>0.41721102549669736</v>
      </c>
      <c r="I1390" s="18">
        <v>2.3954280821268013E-2</v>
      </c>
      <c r="J1390" s="18">
        <v>2.5493789505350826E-3</v>
      </c>
      <c r="K1390" s="18">
        <v>3.3201214239526656E-3</v>
      </c>
      <c r="L1390" s="18">
        <v>1.308681194608009</v>
      </c>
      <c r="M1390" s="18">
        <v>6.0000000000000001E-3</v>
      </c>
      <c r="N1390" s="18">
        <v>0.18258053684210529</v>
      </c>
      <c r="O1390" s="18">
        <v>19.43147368421053</v>
      </c>
      <c r="P1390" s="18">
        <v>25.306105263157896</v>
      </c>
      <c r="Q1390" s="18">
        <v>9.9748231578947379</v>
      </c>
      <c r="R1390" s="18">
        <v>6.3311525738493149E-2</v>
      </c>
    </row>
    <row r="1391" spans="1:19">
      <c r="A1391" s="6">
        <v>43150</v>
      </c>
      <c r="B1391" s="7">
        <v>0.49942129629629628</v>
      </c>
      <c r="C1391" s="28">
        <v>2</v>
      </c>
      <c r="D1391" s="17">
        <v>833</v>
      </c>
      <c r="E1391" s="17">
        <v>31</v>
      </c>
      <c r="F1391" s="17">
        <v>102</v>
      </c>
      <c r="G1391" s="17">
        <f t="shared" si="21"/>
        <v>2.4691358024691357E-2</v>
      </c>
      <c r="H1391" s="17">
        <v>0.40795617010509921</v>
      </c>
      <c r="I1391" s="17">
        <v>2.1906454239055326E-2</v>
      </c>
      <c r="J1391" s="17">
        <v>2.418962935987071E-3</v>
      </c>
      <c r="K1391" s="17">
        <v>2.9873319337771361E-3</v>
      </c>
      <c r="L1391" s="17">
        <v>1.2802851144759158</v>
      </c>
      <c r="M1391" s="17">
        <v>4.0000000000000001E-3</v>
      </c>
      <c r="N1391" s="17">
        <v>0.17075982565050854</v>
      </c>
      <c r="O1391" s="17">
        <v>18.855707304187028</v>
      </c>
      <c r="P1391" s="17">
        <v>23.286118082155593</v>
      </c>
      <c r="Q1391" s="17">
        <v>9.9797648923523976</v>
      </c>
      <c r="R1391" s="17">
        <v>4.2195363528956892E-2</v>
      </c>
    </row>
    <row r="1392" spans="1:19" s="2" customFormat="1" ht="13.8">
      <c r="A1392" s="3">
        <v>43151</v>
      </c>
      <c r="B1392" s="4">
        <v>0.49943287037037037</v>
      </c>
      <c r="C1392" s="29">
        <v>2</v>
      </c>
      <c r="D1392" s="17">
        <v>834</v>
      </c>
      <c r="E1392" s="17">
        <v>31</v>
      </c>
      <c r="F1392" s="17">
        <v>101</v>
      </c>
      <c r="G1392" s="17">
        <f t="shared" si="21"/>
        <v>1.2345679012345678E-2</v>
      </c>
      <c r="H1392" s="30">
        <v>0.39895705183928781</v>
      </c>
      <c r="I1392" s="17">
        <v>2.1152813591649753E-2</v>
      </c>
      <c r="J1392" s="17">
        <v>2.3892716076800041E-3</v>
      </c>
      <c r="K1392" s="17">
        <v>2.9506642147772298E-3</v>
      </c>
      <c r="L1392" s="17">
        <v>1.2519246739840535</v>
      </c>
      <c r="M1392" s="17">
        <v>6.0000000000000001E-3</v>
      </c>
      <c r="N1392" s="17">
        <v>0.16860448239060832</v>
      </c>
      <c r="O1392" s="17">
        <v>19.044364994663823</v>
      </c>
      <c r="P1392" s="17">
        <v>23.519103521878332</v>
      </c>
      <c r="Q1392" s="17">
        <v>9.978819637139809</v>
      </c>
      <c r="R1392" s="17">
        <v>6.3955859516494129E-2</v>
      </c>
    </row>
    <row r="1393" spans="1:19" ht="13.8">
      <c r="A1393" s="6">
        <v>43152</v>
      </c>
      <c r="B1393" s="7">
        <v>0.49944444444444441</v>
      </c>
      <c r="C1393" s="28">
        <v>2</v>
      </c>
      <c r="D1393" s="17">
        <v>836</v>
      </c>
      <c r="E1393" s="17">
        <v>31</v>
      </c>
      <c r="F1393" s="17">
        <v>102</v>
      </c>
      <c r="G1393" s="17">
        <f t="shared" si="21"/>
        <v>2.4691358024691357E-2</v>
      </c>
      <c r="H1393" s="17">
        <v>0.399180868488407</v>
      </c>
      <c r="I1393" s="17">
        <v>2.1155886750638793E-2</v>
      </c>
      <c r="J1393" s="17">
        <v>2.4147726112628445E-3</v>
      </c>
      <c r="K1393" s="17">
        <v>2.9821570339573218E-3</v>
      </c>
      <c r="L1393" s="17">
        <v>1.2525059542620751</v>
      </c>
      <c r="M1393" s="17">
        <v>6.0000000000000001E-3</v>
      </c>
      <c r="N1393" s="17">
        <v>0.16853442932219379</v>
      </c>
      <c r="O1393" s="17">
        <v>19.236836005929124</v>
      </c>
      <c r="P1393" s="17">
        <v>23.756798275165075</v>
      </c>
      <c r="Q1393" s="17">
        <v>9.9778552755693308</v>
      </c>
      <c r="R1393" s="17">
        <v>6.3600000000000004E-2</v>
      </c>
      <c r="S1393" s="2"/>
    </row>
    <row r="1394" spans="1:19">
      <c r="A1394" s="6">
        <v>43153</v>
      </c>
      <c r="B1394" s="7">
        <v>0.49945601851851856</v>
      </c>
      <c r="C1394" s="28">
        <v>2</v>
      </c>
      <c r="D1394" s="17">
        <v>836</v>
      </c>
      <c r="E1394" s="17">
        <v>31</v>
      </c>
      <c r="F1394" s="17">
        <v>102</v>
      </c>
      <c r="G1394" s="17">
        <f t="shared" si="21"/>
        <v>2.4691358024691357E-2</v>
      </c>
      <c r="H1394" s="17">
        <v>0.40591070398545753</v>
      </c>
      <c r="I1394" s="17">
        <v>2.0408072278384384E-2</v>
      </c>
      <c r="J1394" s="17">
        <v>2.4721958154865112E-3</v>
      </c>
      <c r="K1394" s="17">
        <v>3.2196038527266195E-3</v>
      </c>
      <c r="L1394" s="17">
        <v>1.2732766665187893</v>
      </c>
      <c r="M1394" s="17">
        <v>6.0000000000000001E-3</v>
      </c>
      <c r="N1394" s="17">
        <v>0.15988164196721313</v>
      </c>
      <c r="O1394" s="17">
        <v>19.367763934426229</v>
      </c>
      <c r="P1394" s="17">
        <v>25.22313442622951</v>
      </c>
      <c r="Q1394" s="17">
        <v>9.9751491147540996</v>
      </c>
      <c r="R1394" s="17">
        <v>6.3600000000000004E-2</v>
      </c>
    </row>
    <row r="1395" spans="1:19" ht="13.8">
      <c r="A1395" s="8">
        <v>43154</v>
      </c>
      <c r="B1395" s="9">
        <v>0.4994675925925926</v>
      </c>
      <c r="C1395" s="18">
        <v>2</v>
      </c>
      <c r="D1395" s="18">
        <v>828</v>
      </c>
      <c r="E1395" s="18">
        <v>31</v>
      </c>
      <c r="F1395" s="18">
        <v>104</v>
      </c>
      <c r="G1395" s="17">
        <f t="shared" si="21"/>
        <v>4.9382716049382713E-2</v>
      </c>
      <c r="H1395" s="18">
        <v>0.48074128839295005</v>
      </c>
      <c r="I1395" s="18">
        <v>1.9988292304369073E-2</v>
      </c>
      <c r="J1395" s="18">
        <v>2.400604885265441E-3</v>
      </c>
      <c r="K1395" s="18">
        <v>3.1263691529038302E-3</v>
      </c>
      <c r="L1395" s="18">
        <v>1.5107062370996007</v>
      </c>
      <c r="M1395" s="18">
        <v>0.02</v>
      </c>
      <c r="N1395" s="18">
        <v>0.13221824516129033</v>
      </c>
      <c r="O1395" s="18">
        <v>15.879483870967743</v>
      </c>
      <c r="P1395" s="18">
        <v>20.680258064516128</v>
      </c>
      <c r="Q1395" s="18">
        <v>9.9929961290322584</v>
      </c>
      <c r="R1395" s="18">
        <v>0.13229568904432107</v>
      </c>
      <c r="S1395" s="2"/>
    </row>
    <row r="1396" spans="1:19" ht="13.8">
      <c r="A1396" s="8">
        <v>43155</v>
      </c>
      <c r="B1396" s="9">
        <v>0.4994791666666667</v>
      </c>
      <c r="C1396" s="18">
        <v>2</v>
      </c>
      <c r="D1396" s="18">
        <v>828</v>
      </c>
      <c r="E1396" s="18">
        <v>31</v>
      </c>
      <c r="F1396" s="18">
        <v>111</v>
      </c>
      <c r="G1396" s="17">
        <f t="shared" si="21"/>
        <v>0.13580246913580246</v>
      </c>
      <c r="H1396" s="18">
        <v>0.61509791854111084</v>
      </c>
      <c r="I1396" s="18">
        <v>2.3990761237582925E-2</v>
      </c>
      <c r="J1396" s="18">
        <v>2.5057146786885251E-3</v>
      </c>
      <c r="K1396" s="18">
        <v>3.2632563257338934E-3</v>
      </c>
      <c r="L1396" s="18">
        <v>1.9358102703728559</v>
      </c>
      <c r="M1396" s="18">
        <v>0.02</v>
      </c>
      <c r="N1396" s="18">
        <v>0.12403004210526317</v>
      </c>
      <c r="O1396" s="18">
        <v>12.954315789473684</v>
      </c>
      <c r="P1396" s="18">
        <v>16.870736842105266</v>
      </c>
      <c r="Q1396" s="18">
        <v>10.007962105263157</v>
      </c>
      <c r="R1396" s="18">
        <v>0.10339817138521046</v>
      </c>
    </row>
    <row r="1397" spans="1:19" ht="13.8">
      <c r="A1397" s="8">
        <v>43156</v>
      </c>
      <c r="B1397" s="9">
        <v>0.49949074074074074</v>
      </c>
      <c r="C1397" s="18">
        <v>2</v>
      </c>
      <c r="D1397" s="18">
        <v>843</v>
      </c>
      <c r="E1397" s="18">
        <v>31</v>
      </c>
      <c r="F1397" s="18">
        <v>111</v>
      </c>
      <c r="G1397" s="17">
        <f t="shared" si="21"/>
        <v>0.13580246913580246</v>
      </c>
      <c r="H1397" s="18">
        <v>0.71</v>
      </c>
      <c r="I1397" s="18">
        <v>2.726E-2</v>
      </c>
      <c r="J1397" s="18">
        <v>1.75E-3</v>
      </c>
      <c r="K1397" s="18">
        <v>3.1800000000000001E-3</v>
      </c>
      <c r="L1397" s="18">
        <v>2.2359200000000001</v>
      </c>
      <c r="M1397" s="18">
        <v>0.02</v>
      </c>
      <c r="N1397" s="18">
        <v>0.12209408450704227</v>
      </c>
      <c r="O1397" s="18">
        <v>7.8380281690140858</v>
      </c>
      <c r="P1397" s="18">
        <v>14.242816901408453</v>
      </c>
      <c r="Q1397" s="18">
        <v>10.014402253521128</v>
      </c>
      <c r="R1397" s="18">
        <v>8.9577464788732408E-2</v>
      </c>
      <c r="S1397" s="2"/>
    </row>
    <row r="1398" spans="1:19">
      <c r="A1398" s="6">
        <v>43157</v>
      </c>
      <c r="B1398" s="7">
        <v>0.49950231481481483</v>
      </c>
      <c r="C1398" s="28">
        <v>2</v>
      </c>
      <c r="D1398" s="17">
        <v>1174</v>
      </c>
      <c r="E1398" s="17">
        <v>31</v>
      </c>
      <c r="F1398" s="17">
        <v>105</v>
      </c>
      <c r="G1398" s="17">
        <f t="shared" si="21"/>
        <v>6.1728395061728392E-2</v>
      </c>
      <c r="H1398" s="17">
        <v>0.79</v>
      </c>
      <c r="I1398" s="17">
        <v>4.181E-2</v>
      </c>
      <c r="J1398" s="17">
        <v>2.6199999999999999E-3</v>
      </c>
      <c r="K1398" s="17">
        <v>4.7699999999999999E-3</v>
      </c>
      <c r="L1398" s="17">
        <v>2.4855399999999999</v>
      </c>
      <c r="M1398" s="17">
        <v>0.04</v>
      </c>
      <c r="N1398" s="17">
        <v>0.16829848101265824</v>
      </c>
      <c r="O1398" s="17">
        <v>10.546329113924051</v>
      </c>
      <c r="P1398" s="17">
        <v>19.200759493670883</v>
      </c>
      <c r="Q1398" s="17">
        <v>10.005085063291139</v>
      </c>
      <c r="R1398" s="17">
        <v>0.1610126582278481</v>
      </c>
    </row>
    <row r="1399" spans="1:19" ht="13.8">
      <c r="A1399" s="3">
        <v>43158</v>
      </c>
      <c r="B1399" s="4">
        <v>0.49951388888888887</v>
      </c>
      <c r="C1399" s="29">
        <v>2</v>
      </c>
      <c r="D1399" s="17">
        <v>1174</v>
      </c>
      <c r="E1399" s="17">
        <v>31</v>
      </c>
      <c r="F1399" s="17">
        <v>102</v>
      </c>
      <c r="G1399" s="17">
        <f t="shared" si="21"/>
        <v>2.4691358024691357E-2</v>
      </c>
      <c r="H1399" s="30">
        <v>0.54</v>
      </c>
      <c r="I1399" s="17">
        <v>3.8460000000000001E-2</v>
      </c>
      <c r="J1399" s="17">
        <v>2.7499999999999998E-3</v>
      </c>
      <c r="K1399" s="17">
        <v>5.1000000000000004E-3</v>
      </c>
      <c r="L1399" s="17">
        <v>1.694</v>
      </c>
      <c r="M1399" s="17">
        <v>6.0000000000000001E-3</v>
      </c>
      <c r="N1399" s="17">
        <v>0.22648666666666667</v>
      </c>
      <c r="O1399" s="17">
        <v>16.194444444444443</v>
      </c>
      <c r="P1399" s="17">
        <v>30.033333333333331</v>
      </c>
      <c r="Q1399" s="17">
        <v>9.9757777777777772</v>
      </c>
      <c r="R1399" s="17">
        <v>6.3600000000000004E-2</v>
      </c>
      <c r="S1399" s="2"/>
    </row>
    <row r="1400" spans="1:19" ht="13.8">
      <c r="A1400" s="6">
        <v>43159</v>
      </c>
      <c r="B1400" s="7">
        <v>0.49952546296296302</v>
      </c>
      <c r="C1400" s="28">
        <v>2</v>
      </c>
      <c r="D1400" s="17">
        <v>843</v>
      </c>
      <c r="E1400" s="17">
        <v>31</v>
      </c>
      <c r="F1400" s="17">
        <v>103</v>
      </c>
      <c r="G1400" s="17">
        <f t="shared" si="21"/>
        <v>3.7037037037037035E-2</v>
      </c>
      <c r="H1400" s="17">
        <v>0.38</v>
      </c>
      <c r="I1400" s="17">
        <v>2.2890000000000001E-2</v>
      </c>
      <c r="J1400" s="17">
        <v>1.91E-3</v>
      </c>
      <c r="K1400" s="17">
        <v>3.46E-3</v>
      </c>
      <c r="L1400" s="17">
        <v>1.17743</v>
      </c>
      <c r="M1400" s="17">
        <v>0.03</v>
      </c>
      <c r="N1400" s="17">
        <v>0.19155315789473684</v>
      </c>
      <c r="O1400" s="17">
        <v>15.983684210526317</v>
      </c>
      <c r="P1400" s="17">
        <v>28.954736842105266</v>
      </c>
      <c r="Q1400" s="17">
        <v>9.8532299999999999</v>
      </c>
      <c r="R1400" s="17">
        <v>0.25105263157894736</v>
      </c>
      <c r="S1400" s="2"/>
    </row>
    <row r="1401" spans="1:19" ht="13.8">
      <c r="A1401" s="6">
        <v>43160</v>
      </c>
      <c r="B1401" s="7">
        <v>0.49953703703703706</v>
      </c>
      <c r="C1401" s="28">
        <v>2</v>
      </c>
      <c r="D1401" s="17">
        <v>843</v>
      </c>
      <c r="E1401" s="17">
        <v>31</v>
      </c>
      <c r="F1401" s="17">
        <v>105</v>
      </c>
      <c r="G1401" s="17">
        <f t="shared" si="21"/>
        <v>6.1728395061728392E-2</v>
      </c>
      <c r="H1401" s="17">
        <v>0.4</v>
      </c>
      <c r="I1401" s="17">
        <v>2.0740000000000001E-2</v>
      </c>
      <c r="J1401" s="17">
        <v>1.97E-3</v>
      </c>
      <c r="K1401" s="17">
        <v>3.2000000000000002E-3</v>
      </c>
      <c r="L1401" s="17">
        <v>1.2561800000000001</v>
      </c>
      <c r="M1401" s="17">
        <v>0.03</v>
      </c>
      <c r="N1401" s="17">
        <v>0.164883</v>
      </c>
      <c r="O1401" s="17">
        <v>15.661499999999998</v>
      </c>
      <c r="P1401" s="17">
        <v>25.44</v>
      </c>
      <c r="Q1401" s="17">
        <v>9.9866310000000009</v>
      </c>
      <c r="R1401" s="17">
        <v>0.23849999999999999</v>
      </c>
      <c r="S1401" s="2"/>
    </row>
    <row r="1402" spans="1:19" s="2" customFormat="1" ht="13.8">
      <c r="A1402" s="6">
        <v>43161</v>
      </c>
      <c r="B1402" s="7">
        <v>0.4995486111111111</v>
      </c>
      <c r="C1402" s="28">
        <v>2</v>
      </c>
      <c r="D1402" s="17">
        <v>842</v>
      </c>
      <c r="E1402" s="17">
        <v>31</v>
      </c>
      <c r="F1402" s="17">
        <v>105</v>
      </c>
      <c r="G1402" s="17">
        <f t="shared" si="21"/>
        <v>6.1728395061728392E-2</v>
      </c>
      <c r="H1402" s="17">
        <v>0.55000000000000004</v>
      </c>
      <c r="I1402" s="17">
        <v>1.9619999999999999E-2</v>
      </c>
      <c r="J1402" s="17">
        <v>1.83E-3</v>
      </c>
      <c r="K1402" s="17">
        <v>3.3E-3</v>
      </c>
      <c r="L1402" s="17">
        <v>1.7408300000000001</v>
      </c>
      <c r="M1402" s="17">
        <v>0.02</v>
      </c>
      <c r="N1402" s="17">
        <v>0.11343927272727272</v>
      </c>
      <c r="O1402" s="17">
        <v>10.580727272727271</v>
      </c>
      <c r="P1402" s="17">
        <v>19.079999999999998</v>
      </c>
      <c r="Q1402" s="17">
        <v>10.065162545454545</v>
      </c>
      <c r="R1402" s="17">
        <v>0.11563636363636363</v>
      </c>
    </row>
    <row r="1403" spans="1:19" s="2" customFormat="1" ht="13.8">
      <c r="A1403" s="8">
        <v>43162</v>
      </c>
      <c r="B1403" s="9">
        <v>0.49956018518518519</v>
      </c>
      <c r="C1403" s="18">
        <v>2</v>
      </c>
      <c r="D1403" s="18">
        <v>1215</v>
      </c>
      <c r="E1403" s="18">
        <v>31</v>
      </c>
      <c r="F1403" s="18">
        <v>139</v>
      </c>
      <c r="G1403" s="17">
        <f t="shared" si="21"/>
        <v>0.48148148148148145</v>
      </c>
      <c r="H1403" s="18">
        <v>1.42</v>
      </c>
      <c r="I1403" s="18">
        <v>4.4130000000000003E-2</v>
      </c>
      <c r="J1403" s="18">
        <v>3.5200000000000001E-3</v>
      </c>
      <c r="K1403" s="18">
        <v>6.9100000000000003E-3</v>
      </c>
      <c r="L1403" s="18">
        <v>4.4717700000000002</v>
      </c>
      <c r="M1403" s="18">
        <v>0.04</v>
      </c>
      <c r="N1403" s="18">
        <v>9.8826338028169036E-2</v>
      </c>
      <c r="O1403" s="18">
        <v>7.882816901408451</v>
      </c>
      <c r="P1403" s="18">
        <v>15.474507042253522</v>
      </c>
      <c r="Q1403" s="18">
        <v>10.014245492957748</v>
      </c>
      <c r="R1403" s="18">
        <v>8.9577464788732408E-2</v>
      </c>
      <c r="S1403" s="1"/>
    </row>
    <row r="1404" spans="1:19" ht="13.8">
      <c r="A1404" s="8">
        <v>43163</v>
      </c>
      <c r="B1404" s="9">
        <v>0.49957175925925923</v>
      </c>
      <c r="C1404" s="18">
        <v>2</v>
      </c>
      <c r="D1404" s="18">
        <v>1595</v>
      </c>
      <c r="E1404" s="18">
        <v>31</v>
      </c>
      <c r="F1404" s="18">
        <v>145</v>
      </c>
      <c r="G1404" s="17">
        <f t="shared" si="21"/>
        <v>0.55555555555555558</v>
      </c>
      <c r="H1404" s="18">
        <v>1.95</v>
      </c>
      <c r="I1404" s="18">
        <v>6.5720000000000001E-2</v>
      </c>
      <c r="J1404" s="18">
        <v>5.2599999999999999E-3</v>
      </c>
      <c r="K1404" s="18">
        <v>1.0319999999999999E-2</v>
      </c>
      <c r="L1404" s="18">
        <v>6.1518600000000001</v>
      </c>
      <c r="M1404" s="18">
        <v>7.0000000000000007E-2</v>
      </c>
      <c r="N1404" s="18">
        <v>0.10717415384615386</v>
      </c>
      <c r="O1404" s="18">
        <v>8.5778461538461546</v>
      </c>
      <c r="P1404" s="18">
        <v>16.829538461538462</v>
      </c>
      <c r="Q1404" s="18">
        <v>10.032264000000001</v>
      </c>
      <c r="R1404" s="18">
        <v>0.11415384615384616</v>
      </c>
      <c r="S1404" s="2"/>
    </row>
    <row r="1405" spans="1:19" ht="13.8">
      <c r="A1405" s="8">
        <v>43164</v>
      </c>
      <c r="B1405" s="9">
        <v>0.49958333333333332</v>
      </c>
      <c r="C1405" s="18">
        <v>2</v>
      </c>
      <c r="D1405" s="18">
        <v>1595</v>
      </c>
      <c r="E1405" s="18">
        <v>31</v>
      </c>
      <c r="F1405" s="18">
        <v>165</v>
      </c>
      <c r="G1405" s="17">
        <f t="shared" si="21"/>
        <v>0.80246913580246915</v>
      </c>
      <c r="H1405" s="18">
        <v>2.33</v>
      </c>
      <c r="I1405" s="18">
        <v>6.6830000000000001E-2</v>
      </c>
      <c r="J1405" s="18">
        <v>5.94E-3</v>
      </c>
      <c r="K1405" s="18">
        <v>1.2330000000000001E-2</v>
      </c>
      <c r="L1405" s="18">
        <v>7.3483299999999998</v>
      </c>
      <c r="M1405" s="18">
        <v>0.08</v>
      </c>
      <c r="N1405" s="18">
        <v>9.1210042918454942E-2</v>
      </c>
      <c r="O1405" s="18">
        <v>8.1069527896995695</v>
      </c>
      <c r="P1405" s="18">
        <v>16.828068669527898</v>
      </c>
      <c r="Q1405" s="18">
        <v>10.029051244635193</v>
      </c>
      <c r="R1405" s="18">
        <v>0.10918454935622318</v>
      </c>
    </row>
    <row r="1406" spans="1:19" ht="13.8">
      <c r="A1406" s="8">
        <v>43165</v>
      </c>
      <c r="B1406" s="9">
        <v>0.49959490740740736</v>
      </c>
      <c r="C1406" s="18">
        <v>2</v>
      </c>
      <c r="D1406" s="18">
        <v>1760</v>
      </c>
      <c r="E1406" s="18">
        <v>31</v>
      </c>
      <c r="F1406" s="18">
        <v>155</v>
      </c>
      <c r="G1406" s="17">
        <f t="shared" si="21"/>
        <v>0.67901234567901236</v>
      </c>
      <c r="H1406" s="18">
        <v>2.27</v>
      </c>
      <c r="I1406" s="18">
        <v>5.7979999999999997E-2</v>
      </c>
      <c r="J1406" s="18">
        <v>6.3499999999999997E-3</v>
      </c>
      <c r="K1406" s="18">
        <v>1.362E-2</v>
      </c>
      <c r="L1406" s="18">
        <v>7.1408300000000002</v>
      </c>
      <c r="M1406" s="18">
        <v>0.08</v>
      </c>
      <c r="N1406" s="18">
        <v>8.1223083700440527E-2</v>
      </c>
      <c r="O1406" s="18">
        <v>8.8955947136563864</v>
      </c>
      <c r="P1406" s="18">
        <v>19.079999999999998</v>
      </c>
      <c r="Q1406" s="18">
        <v>10.003453480176212</v>
      </c>
      <c r="R1406" s="18">
        <v>0.11207048458149781</v>
      </c>
      <c r="S1406" s="2"/>
    </row>
    <row r="1407" spans="1:19" ht="13.8">
      <c r="A1407" s="8">
        <v>43166</v>
      </c>
      <c r="B1407" s="9">
        <v>0.49960648148148151</v>
      </c>
      <c r="C1407" s="18">
        <v>2</v>
      </c>
      <c r="D1407" s="18">
        <v>2154</v>
      </c>
      <c r="E1407" s="18">
        <v>30</v>
      </c>
      <c r="F1407" s="18">
        <v>150</v>
      </c>
      <c r="G1407" s="17">
        <f t="shared" si="21"/>
        <v>0.61728395061728392</v>
      </c>
      <c r="H1407" s="18">
        <v>2.23</v>
      </c>
      <c r="I1407" s="18">
        <v>6.2770000000000006E-2</v>
      </c>
      <c r="J1407" s="18">
        <v>8.2199999999999999E-3</v>
      </c>
      <c r="K1407" s="18">
        <v>1.8759999999999999E-2</v>
      </c>
      <c r="L1407" s="18">
        <v>7.0140500000000001</v>
      </c>
      <c r="M1407" s="18">
        <v>0.1</v>
      </c>
      <c r="N1407" s="18">
        <v>8.9510582959641261E-2</v>
      </c>
      <c r="O1407" s="18">
        <v>11.721793721973093</v>
      </c>
      <c r="P1407" s="18">
        <v>26.751928251121075</v>
      </c>
      <c r="Q1407" s="18">
        <v>10.002098206278028</v>
      </c>
      <c r="R1407" s="18">
        <v>0.14260089686098656</v>
      </c>
      <c r="S1407" s="2"/>
    </row>
    <row r="1408" spans="1:19" ht="13.8">
      <c r="A1408" s="8">
        <v>43167</v>
      </c>
      <c r="B1408" s="9">
        <v>0.49961805555555555</v>
      </c>
      <c r="C1408" s="18">
        <v>2</v>
      </c>
      <c r="D1408" s="18">
        <v>2104</v>
      </c>
      <c r="E1408" s="18">
        <v>30</v>
      </c>
      <c r="F1408" s="18">
        <v>122</v>
      </c>
      <c r="G1408" s="17">
        <f t="shared" si="21"/>
        <v>0.27160493827160492</v>
      </c>
      <c r="H1408" s="18">
        <v>1.48</v>
      </c>
      <c r="I1408" s="18">
        <v>3.7870000000000001E-2</v>
      </c>
      <c r="J1408" s="18">
        <v>6.3499999999999997E-3</v>
      </c>
      <c r="K1408" s="18">
        <v>1.4489999999999999E-2</v>
      </c>
      <c r="L1408" s="18">
        <v>4.6507100000000001</v>
      </c>
      <c r="M1408" s="18">
        <v>0.08</v>
      </c>
      <c r="N1408" s="18">
        <v>8.1369324324324338E-2</v>
      </c>
      <c r="O1408" s="18">
        <v>13.643918918918917</v>
      </c>
      <c r="P1408" s="18">
        <v>31.133918918918916</v>
      </c>
      <c r="Q1408" s="18">
        <v>9.9927417567567574</v>
      </c>
      <c r="R1408" s="18">
        <v>0.17189189189189191</v>
      </c>
      <c r="S1408" s="2"/>
    </row>
    <row r="1409" spans="1:19" ht="13.8">
      <c r="A1409" s="8">
        <v>43168</v>
      </c>
      <c r="B1409" s="9">
        <v>0.49962962962962965</v>
      </c>
      <c r="C1409" s="18">
        <v>2</v>
      </c>
      <c r="D1409" s="18">
        <v>2104</v>
      </c>
      <c r="E1409" s="18">
        <v>30</v>
      </c>
      <c r="F1409" s="18">
        <v>107</v>
      </c>
      <c r="G1409" s="17">
        <f t="shared" si="21"/>
        <v>8.6419753086419748E-2</v>
      </c>
      <c r="H1409" s="18">
        <v>0.85</v>
      </c>
      <c r="I1409" s="18">
        <v>2.9569999999999999E-2</v>
      </c>
      <c r="J1409" s="18">
        <v>5.8500000000000002E-3</v>
      </c>
      <c r="K1409" s="18">
        <v>1.375E-2</v>
      </c>
      <c r="L1409" s="18">
        <v>2.657</v>
      </c>
      <c r="M1409" s="18">
        <v>7.0000000000000007E-2</v>
      </c>
      <c r="N1409" s="18">
        <v>0.11062658823529413</v>
      </c>
      <c r="O1409" s="18">
        <v>21.885882352941177</v>
      </c>
      <c r="P1409" s="18">
        <v>51.441176470588239</v>
      </c>
      <c r="Q1409" s="18">
        <v>9.9403058823529413</v>
      </c>
      <c r="R1409" s="18">
        <v>0.26188235294117651</v>
      </c>
      <c r="S1409" s="2"/>
    </row>
    <row r="1410" spans="1:19" ht="13.8">
      <c r="A1410" s="3">
        <v>43169</v>
      </c>
      <c r="B1410" s="4">
        <v>0.49964120370370368</v>
      </c>
      <c r="C1410" s="29">
        <v>2</v>
      </c>
      <c r="D1410" s="17">
        <v>1732</v>
      </c>
      <c r="E1410" s="17">
        <v>30</v>
      </c>
      <c r="F1410" s="17">
        <v>103</v>
      </c>
      <c r="G1410" s="17">
        <f t="shared" si="21"/>
        <v>3.7037037037037035E-2</v>
      </c>
      <c r="H1410" s="30">
        <v>0.45</v>
      </c>
      <c r="I1410" s="17">
        <v>2.0930000000000001E-2</v>
      </c>
      <c r="J1410" s="17">
        <v>4.5300000000000002E-3</v>
      </c>
      <c r="K1410" s="17">
        <v>1.0330000000000001E-2</v>
      </c>
      <c r="L1410" s="17">
        <v>1.39727</v>
      </c>
      <c r="M1410" s="17">
        <v>0.06</v>
      </c>
      <c r="N1410" s="17">
        <v>0.14790533333333333</v>
      </c>
      <c r="O1410" s="17">
        <v>32.012</v>
      </c>
      <c r="P1410" s="17">
        <v>72.998666666666665</v>
      </c>
      <c r="Q1410" s="17">
        <v>9.8740413333333343</v>
      </c>
      <c r="R1410" s="17">
        <v>0.42399999999999999</v>
      </c>
      <c r="S1410" s="2"/>
    </row>
    <row r="1411" spans="1:19" ht="13.8">
      <c r="A1411" s="8">
        <v>43170</v>
      </c>
      <c r="B1411" s="9">
        <v>0.49965277777777778</v>
      </c>
      <c r="C1411" s="18">
        <v>2</v>
      </c>
      <c r="D1411" s="18">
        <v>1205</v>
      </c>
      <c r="E1411" s="18">
        <v>30</v>
      </c>
      <c r="F1411" s="18">
        <v>102</v>
      </c>
      <c r="G1411" s="17">
        <f t="shared" si="21"/>
        <v>2.4691358024691357E-2</v>
      </c>
      <c r="H1411" s="18">
        <v>0.28999999999999998</v>
      </c>
      <c r="I1411" s="18">
        <v>1.5769999999999999E-2</v>
      </c>
      <c r="J1411" s="18">
        <v>2.96E-3</v>
      </c>
      <c r="K1411" s="18">
        <v>6.5500000000000003E-3</v>
      </c>
      <c r="L1411" s="18">
        <v>0.91330999999999996</v>
      </c>
      <c r="M1411" s="18">
        <v>6.0000000000000001E-3</v>
      </c>
      <c r="N1411" s="18">
        <v>0.17292620689655175</v>
      </c>
      <c r="O1411" s="18">
        <v>32.457931034482762</v>
      </c>
      <c r="P1411" s="18">
        <v>71.824137931034485</v>
      </c>
      <c r="Q1411" s="18">
        <v>10.01491655172414</v>
      </c>
      <c r="R1411" s="18">
        <v>6.3600000000000004E-2</v>
      </c>
      <c r="S1411" s="2"/>
    </row>
    <row r="1412" spans="1:19">
      <c r="A1412" s="5">
        <v>43172</v>
      </c>
      <c r="B1412" s="4">
        <v>0.49967592592592597</v>
      </c>
      <c r="C1412" s="29">
        <v>2</v>
      </c>
      <c r="D1412" s="17">
        <v>921</v>
      </c>
      <c r="E1412" s="17">
        <v>29</v>
      </c>
      <c r="F1412" s="17">
        <v>101</v>
      </c>
      <c r="G1412" s="17">
        <f t="shared" si="21"/>
        <v>1.2345679012345678E-2</v>
      </c>
      <c r="H1412" s="30">
        <v>0.21</v>
      </c>
      <c r="I1412" s="17">
        <v>1.149E-2</v>
      </c>
      <c r="J1412" s="17">
        <v>2.16E-3</v>
      </c>
      <c r="K1412" s="17">
        <v>4.79E-3</v>
      </c>
      <c r="L1412" s="17">
        <v>0.64695999999999998</v>
      </c>
      <c r="M1412" s="17">
        <v>6.0000000000000001E-3</v>
      </c>
      <c r="N1412" s="17">
        <v>0.17399142857142857</v>
      </c>
      <c r="O1412" s="17">
        <v>32.708571428571432</v>
      </c>
      <c r="P1412" s="17">
        <v>72.534285714285716</v>
      </c>
      <c r="Q1412" s="17">
        <v>9.7968228571428586</v>
      </c>
      <c r="R1412" s="17">
        <v>6.3955859516494129E-2</v>
      </c>
    </row>
    <row r="1413" spans="1:19" s="2" customFormat="1" ht="13.8">
      <c r="A1413" s="8">
        <v>43173</v>
      </c>
      <c r="B1413" s="9">
        <v>0.49968750000000001</v>
      </c>
      <c r="C1413" s="18">
        <v>2</v>
      </c>
      <c r="D1413" s="18">
        <v>863</v>
      </c>
      <c r="E1413" s="18">
        <v>29</v>
      </c>
      <c r="F1413" s="18">
        <v>101</v>
      </c>
      <c r="G1413" s="17">
        <f t="shared" ref="G1413:G1476" si="22">(F1413-$F$2257)/($F$2256-$F$2257)</f>
        <v>1.2345679012345678E-2</v>
      </c>
      <c r="H1413" s="18">
        <v>0.23</v>
      </c>
      <c r="I1413" s="18">
        <v>1.044E-2</v>
      </c>
      <c r="J1413" s="18">
        <v>1.9400000000000001E-3</v>
      </c>
      <c r="K1413" s="18">
        <v>4.1200000000000004E-3</v>
      </c>
      <c r="L1413" s="18">
        <v>0.72689999999999999</v>
      </c>
      <c r="M1413" s="18">
        <v>6.0000000000000001E-3</v>
      </c>
      <c r="N1413" s="18">
        <v>0.14434434782608693</v>
      </c>
      <c r="O1413" s="18">
        <v>26.822608695652171</v>
      </c>
      <c r="P1413" s="18">
        <v>56.963478260869572</v>
      </c>
      <c r="Q1413" s="18">
        <v>10.050182608695653</v>
      </c>
      <c r="R1413" s="18">
        <v>6.3955706311518867E-2</v>
      </c>
      <c r="S1413" s="1"/>
    </row>
    <row r="1414" spans="1:19" s="2" customFormat="1" ht="13.8">
      <c r="A1414" s="6">
        <v>43174</v>
      </c>
      <c r="B1414" s="7">
        <v>0.4996990740740741</v>
      </c>
      <c r="C1414" s="28">
        <v>2</v>
      </c>
      <c r="D1414" s="17">
        <v>863</v>
      </c>
      <c r="E1414" s="17">
        <v>29</v>
      </c>
      <c r="F1414" s="17">
        <v>102</v>
      </c>
      <c r="G1414" s="17">
        <f t="shared" si="22"/>
        <v>2.4691358024691357E-2</v>
      </c>
      <c r="H1414" s="17">
        <v>0.28999999999999998</v>
      </c>
      <c r="I1414" s="17">
        <v>1.1270000000000001E-2</v>
      </c>
      <c r="J1414" s="17">
        <v>1.9300000000000001E-3</v>
      </c>
      <c r="K1414" s="17">
        <v>4.0800000000000003E-3</v>
      </c>
      <c r="L1414" s="17">
        <v>0.91332999999999998</v>
      </c>
      <c r="M1414" s="17">
        <v>6.0000000000000001E-3</v>
      </c>
      <c r="N1414" s="17">
        <v>0.12358137931034485</v>
      </c>
      <c r="O1414" s="17">
        <v>21.163448275862073</v>
      </c>
      <c r="P1414" s="17">
        <v>44.739310344827594</v>
      </c>
      <c r="Q1414" s="17">
        <v>10.015135862068966</v>
      </c>
      <c r="R1414" s="17">
        <v>6.3600000000000004E-2</v>
      </c>
    </row>
    <row r="1415" spans="1:19" ht="13.8">
      <c r="A1415" s="6">
        <v>43175</v>
      </c>
      <c r="B1415" s="7">
        <v>0.49971064814814814</v>
      </c>
      <c r="C1415" s="28">
        <v>2</v>
      </c>
      <c r="D1415" s="17">
        <v>852</v>
      </c>
      <c r="E1415" s="17">
        <v>29</v>
      </c>
      <c r="F1415" s="17">
        <v>103</v>
      </c>
      <c r="G1415" s="17">
        <f t="shared" si="22"/>
        <v>3.7037037037037035E-2</v>
      </c>
      <c r="H1415" s="17">
        <v>0.36</v>
      </c>
      <c r="I1415" s="17">
        <v>1.299E-2</v>
      </c>
      <c r="J1415" s="17">
        <v>1.8400000000000001E-3</v>
      </c>
      <c r="K1415" s="17">
        <v>3.8600000000000001E-3</v>
      </c>
      <c r="L1415" s="17">
        <v>1.1189100000000001</v>
      </c>
      <c r="M1415" s="17">
        <v>0.02</v>
      </c>
      <c r="N1415" s="17">
        <v>0.11474500000000001</v>
      </c>
      <c r="O1415" s="17">
        <v>16.253333333333334</v>
      </c>
      <c r="P1415" s="17">
        <v>34.096666666666671</v>
      </c>
      <c r="Q1415" s="17">
        <v>9.8837050000000009</v>
      </c>
      <c r="R1415" s="17">
        <v>0.17666666666666669</v>
      </c>
      <c r="S1415" s="2"/>
    </row>
    <row r="1416" spans="1:19" s="2" customFormat="1" ht="13.8">
      <c r="A1416" s="8">
        <v>43176</v>
      </c>
      <c r="B1416" s="9">
        <v>0.49972222222222223</v>
      </c>
      <c r="C1416" s="18">
        <v>2</v>
      </c>
      <c r="D1416" s="18">
        <v>829</v>
      </c>
      <c r="E1416" s="18">
        <v>29</v>
      </c>
      <c r="F1416" s="18">
        <v>102</v>
      </c>
      <c r="G1416" s="17">
        <f t="shared" si="22"/>
        <v>2.4691358024691357E-2</v>
      </c>
      <c r="H1416" s="18">
        <v>0.41</v>
      </c>
      <c r="I1416" s="18">
        <v>1.6049999999999998E-2</v>
      </c>
      <c r="J1416" s="18">
        <v>1.7600000000000001E-3</v>
      </c>
      <c r="K1416" s="18">
        <v>3.6900000000000001E-3</v>
      </c>
      <c r="L1416" s="18">
        <v>1.2826599999999999</v>
      </c>
      <c r="M1416" s="18">
        <v>6.0000000000000001E-3</v>
      </c>
      <c r="N1416" s="18">
        <v>0.12448536585365853</v>
      </c>
      <c r="O1416" s="18">
        <v>13.650731707317075</v>
      </c>
      <c r="P1416" s="18">
        <v>28.62</v>
      </c>
      <c r="Q1416" s="18">
        <v>9.9484360975609754</v>
      </c>
      <c r="R1416" s="18">
        <v>6.3600000000000004E-2</v>
      </c>
    </row>
    <row r="1417" spans="1:19" s="2" customFormat="1" ht="13.8">
      <c r="A1417" s="5">
        <v>43177</v>
      </c>
      <c r="B1417" s="4">
        <v>0.49973379629629627</v>
      </c>
      <c r="C1417" s="29">
        <v>2</v>
      </c>
      <c r="D1417" s="17">
        <v>825</v>
      </c>
      <c r="E1417" s="17">
        <v>29</v>
      </c>
      <c r="F1417" s="17">
        <v>102</v>
      </c>
      <c r="G1417" s="17">
        <f t="shared" si="22"/>
        <v>2.4691358024691357E-2</v>
      </c>
      <c r="H1417" s="30">
        <v>0.42</v>
      </c>
      <c r="I1417" s="17">
        <v>1.9789999999999999E-2</v>
      </c>
      <c r="J1417" s="17">
        <v>1.7899999999999999E-3</v>
      </c>
      <c r="K1417" s="17">
        <v>3.7499999999999999E-3</v>
      </c>
      <c r="L1417" s="17">
        <v>1.3294699999999999</v>
      </c>
      <c r="M1417" s="17">
        <v>6.0000000000000001E-3</v>
      </c>
      <c r="N1417" s="17">
        <v>0.14983857142857143</v>
      </c>
      <c r="O1417" s="17">
        <v>13.552857142857142</v>
      </c>
      <c r="P1417" s="17">
        <v>28.392857142857142</v>
      </c>
      <c r="Q1417" s="17">
        <v>10.065987142857143</v>
      </c>
      <c r="R1417" s="17">
        <v>6.3600000000000004E-2</v>
      </c>
      <c r="S1417" s="1"/>
    </row>
    <row r="1418" spans="1:19" ht="13.8">
      <c r="A1418" s="6">
        <v>43178</v>
      </c>
      <c r="B1418" s="7">
        <v>0.49974537037037042</v>
      </c>
      <c r="C1418" s="28">
        <v>2</v>
      </c>
      <c r="D1418" s="17">
        <v>825</v>
      </c>
      <c r="E1418" s="17">
        <v>29</v>
      </c>
      <c r="F1418" s="17">
        <v>101</v>
      </c>
      <c r="G1418" s="17">
        <f t="shared" si="22"/>
        <v>1.2345679012345678E-2</v>
      </c>
      <c r="H1418" s="17">
        <v>0.42</v>
      </c>
      <c r="I1418" s="17">
        <v>2.1950000000000001E-2</v>
      </c>
      <c r="J1418" s="17">
        <v>1.81E-3</v>
      </c>
      <c r="K1418" s="17">
        <v>3.6600000000000001E-3</v>
      </c>
      <c r="L1418" s="17">
        <v>1.3253600000000001</v>
      </c>
      <c r="M1418" s="17">
        <v>4.0000000000000001E-3</v>
      </c>
      <c r="N1418" s="17">
        <v>0.16619285714285714</v>
      </c>
      <c r="O1418" s="17">
        <v>13.704285714285714</v>
      </c>
      <c r="P1418" s="17">
        <v>27.711428571428574</v>
      </c>
      <c r="Q1418" s="17">
        <v>10.034868571428573</v>
      </c>
      <c r="R1418" s="17">
        <v>4.0905190355411666E-2</v>
      </c>
      <c r="S1418" s="2"/>
    </row>
    <row r="1419" spans="1:19" ht="13.8">
      <c r="A1419" s="8">
        <v>43179</v>
      </c>
      <c r="B1419" s="9">
        <v>0.49975694444444446</v>
      </c>
      <c r="C1419" s="18">
        <v>2</v>
      </c>
      <c r="D1419" s="18">
        <v>829</v>
      </c>
      <c r="E1419" s="18">
        <v>29</v>
      </c>
      <c r="F1419" s="18">
        <v>102</v>
      </c>
      <c r="G1419" s="17">
        <f t="shared" si="22"/>
        <v>2.4691358024691357E-2</v>
      </c>
      <c r="H1419" s="18">
        <v>0.42</v>
      </c>
      <c r="I1419" s="18">
        <v>2.2360000000000001E-2</v>
      </c>
      <c r="J1419" s="18">
        <v>1.8400000000000001E-3</v>
      </c>
      <c r="K1419" s="18">
        <v>3.5999999999999999E-3</v>
      </c>
      <c r="L1419" s="18">
        <v>1.3205199999999999</v>
      </c>
      <c r="M1419" s="18">
        <v>6.0000000000000001E-3</v>
      </c>
      <c r="N1419" s="18">
        <v>0.1692971428571429</v>
      </c>
      <c r="O1419" s="18">
        <v>13.931428571428572</v>
      </c>
      <c r="P1419" s="18">
        <v>27.25714285714286</v>
      </c>
      <c r="Q1419" s="18">
        <v>9.9982228571428564</v>
      </c>
      <c r="R1419" s="18">
        <v>6.3094574663974112E-2</v>
      </c>
    </row>
    <row r="1420" spans="1:19" ht="13.8">
      <c r="A1420" s="8">
        <v>43180</v>
      </c>
      <c r="B1420" s="9">
        <v>0.4997685185185185</v>
      </c>
      <c r="C1420" s="18">
        <v>2</v>
      </c>
      <c r="D1420" s="18">
        <v>829</v>
      </c>
      <c r="E1420" s="18">
        <v>29</v>
      </c>
      <c r="F1420" s="18">
        <v>101</v>
      </c>
      <c r="G1420" s="17">
        <f t="shared" si="22"/>
        <v>1.2345679012345678E-2</v>
      </c>
      <c r="H1420" s="18">
        <v>0.4</v>
      </c>
      <c r="I1420" s="18">
        <v>2.179E-2</v>
      </c>
      <c r="J1420" s="18">
        <v>1.83E-3</v>
      </c>
      <c r="K1420" s="18">
        <v>3.5799999999999998E-3</v>
      </c>
      <c r="L1420" s="18">
        <v>1.26407</v>
      </c>
      <c r="M1420" s="18">
        <v>4.0000000000000001E-3</v>
      </c>
      <c r="N1420" s="18">
        <v>0.17323049999999998</v>
      </c>
      <c r="O1420" s="18">
        <v>14.548499999999999</v>
      </c>
      <c r="P1420" s="18">
        <v>28.460999999999999</v>
      </c>
      <c r="Q1420" s="18">
        <v>10.049356500000002</v>
      </c>
      <c r="R1420" s="18">
        <v>4.2400000000000007E-2</v>
      </c>
      <c r="S1420" s="2"/>
    </row>
    <row r="1421" spans="1:19" ht="13.8">
      <c r="A1421" s="5">
        <v>43181</v>
      </c>
      <c r="B1421" s="4">
        <v>0.4997800925925926</v>
      </c>
      <c r="C1421" s="29">
        <v>2</v>
      </c>
      <c r="D1421" s="17">
        <v>830</v>
      </c>
      <c r="E1421" s="17">
        <v>29</v>
      </c>
      <c r="F1421" s="17">
        <v>102</v>
      </c>
      <c r="G1421" s="17">
        <f t="shared" si="22"/>
        <v>2.4691358024691357E-2</v>
      </c>
      <c r="H1421" s="30">
        <v>0.42</v>
      </c>
      <c r="I1421" s="17">
        <v>2.1600000000000001E-2</v>
      </c>
      <c r="J1421" s="17">
        <v>1.8E-3</v>
      </c>
      <c r="K1421" s="17">
        <v>3.5899999999999999E-3</v>
      </c>
      <c r="L1421" s="17">
        <v>1.3223</v>
      </c>
      <c r="M1421" s="17">
        <v>6.0000000000000001E-3</v>
      </c>
      <c r="N1421" s="17">
        <v>0.16354285714285718</v>
      </c>
      <c r="O1421" s="17">
        <v>13.62857142857143</v>
      </c>
      <c r="P1421" s="17">
        <v>27.181428571428572</v>
      </c>
      <c r="Q1421" s="17">
        <v>10.011700000000001</v>
      </c>
      <c r="R1421" s="17">
        <v>6.284467829657979E-2</v>
      </c>
      <c r="S1421" s="2"/>
    </row>
    <row r="1422" spans="1:19" ht="13.8">
      <c r="A1422" s="6">
        <v>43182</v>
      </c>
      <c r="B1422" s="7">
        <v>0.49979166666666663</v>
      </c>
      <c r="C1422" s="28">
        <v>2</v>
      </c>
      <c r="D1422" s="17">
        <v>831</v>
      </c>
      <c r="E1422" s="17">
        <v>29</v>
      </c>
      <c r="F1422" s="17">
        <v>103</v>
      </c>
      <c r="G1422" s="17">
        <f t="shared" si="22"/>
        <v>3.7037037037037035E-2</v>
      </c>
      <c r="H1422" s="17">
        <v>0.42</v>
      </c>
      <c r="I1422" s="17">
        <v>2.2970000000000001E-2</v>
      </c>
      <c r="J1422" s="17">
        <v>1.8500000000000001E-3</v>
      </c>
      <c r="K1422" s="17">
        <v>3.6900000000000001E-3</v>
      </c>
      <c r="L1422" s="17">
        <v>1.3208899999999999</v>
      </c>
      <c r="M1422" s="17">
        <v>0.02</v>
      </c>
      <c r="N1422" s="17">
        <v>0.17391571428571428</v>
      </c>
      <c r="O1422" s="17">
        <v>14.007142857142858</v>
      </c>
      <c r="P1422" s="17">
        <v>27.938571428571432</v>
      </c>
      <c r="Q1422" s="17">
        <v>10.001024285714285</v>
      </c>
      <c r="R1422" s="17">
        <v>0.15142857142857144</v>
      </c>
      <c r="S1422" s="2"/>
    </row>
    <row r="1423" spans="1:19" s="2" customFormat="1" ht="13.8">
      <c r="A1423" s="8">
        <v>43183</v>
      </c>
      <c r="B1423" s="9">
        <v>0.49980324074074073</v>
      </c>
      <c r="C1423" s="18">
        <v>2</v>
      </c>
      <c r="D1423" s="18">
        <v>825</v>
      </c>
      <c r="E1423" s="18">
        <v>29</v>
      </c>
      <c r="F1423" s="18">
        <v>102</v>
      </c>
      <c r="G1423" s="17">
        <f t="shared" si="22"/>
        <v>2.4691358024691357E-2</v>
      </c>
      <c r="H1423" s="18">
        <v>0.43</v>
      </c>
      <c r="I1423" s="18">
        <v>2.162E-2</v>
      </c>
      <c r="J1423" s="18">
        <v>1.7899999999999999E-3</v>
      </c>
      <c r="K1423" s="18">
        <v>3.4299999999999999E-3</v>
      </c>
      <c r="L1423" s="18">
        <v>1.36571</v>
      </c>
      <c r="M1423" s="18">
        <v>6.0000000000000001E-3</v>
      </c>
      <c r="N1423" s="18">
        <v>0.15988744186046513</v>
      </c>
      <c r="O1423" s="18">
        <v>13.237674418604652</v>
      </c>
      <c r="P1423" s="18">
        <v>25.366046511627907</v>
      </c>
      <c r="Q1423" s="18">
        <v>10.099901860465115</v>
      </c>
      <c r="R1423" s="18">
        <v>6.2827053468183694E-2</v>
      </c>
      <c r="S1423" s="1"/>
    </row>
    <row r="1424" spans="1:19">
      <c r="A1424" s="6">
        <v>43184</v>
      </c>
      <c r="B1424" s="7">
        <v>0.49981481481481477</v>
      </c>
      <c r="C1424" s="28">
        <v>2</v>
      </c>
      <c r="D1424" s="17">
        <v>825</v>
      </c>
      <c r="E1424" s="17">
        <v>29</v>
      </c>
      <c r="F1424" s="17">
        <v>102</v>
      </c>
      <c r="G1424" s="17">
        <f t="shared" si="22"/>
        <v>2.4691358024691357E-2</v>
      </c>
      <c r="H1424" s="17">
        <v>0.51</v>
      </c>
      <c r="I1424" s="17">
        <v>2.1299999999999999E-2</v>
      </c>
      <c r="J1424" s="17">
        <v>1.74E-3</v>
      </c>
      <c r="K1424" s="17">
        <v>3.2799999999999999E-3</v>
      </c>
      <c r="L1424" s="17">
        <v>1.6118600000000001</v>
      </c>
      <c r="M1424" s="17">
        <v>6.0000000000000001E-3</v>
      </c>
      <c r="N1424" s="17">
        <v>0.13281176470588235</v>
      </c>
      <c r="O1424" s="17">
        <v>10.849411764705883</v>
      </c>
      <c r="P1424" s="17">
        <v>20.451764705882354</v>
      </c>
      <c r="Q1424" s="17">
        <v>10.050421176470589</v>
      </c>
      <c r="R1424" s="17">
        <v>6.2508945275299294E-2</v>
      </c>
    </row>
    <row r="1425" spans="1:19" ht="13.8">
      <c r="A1425" s="8">
        <v>43185</v>
      </c>
      <c r="B1425" s="9">
        <v>0.49982638888888892</v>
      </c>
      <c r="C1425" s="18">
        <v>2</v>
      </c>
      <c r="D1425" s="18">
        <v>799</v>
      </c>
      <c r="E1425" s="18">
        <v>29</v>
      </c>
      <c r="F1425" s="18">
        <v>101</v>
      </c>
      <c r="G1425" s="17">
        <f t="shared" si="22"/>
        <v>1.2345679012345678E-2</v>
      </c>
      <c r="H1425" s="18">
        <v>0.49</v>
      </c>
      <c r="I1425" s="18">
        <v>2.3640000000000001E-2</v>
      </c>
      <c r="J1425" s="18">
        <v>1.6900000000000001E-3</v>
      </c>
      <c r="K1425" s="18">
        <v>3.31E-3</v>
      </c>
      <c r="L1425" s="18">
        <v>1.5418799999999999</v>
      </c>
      <c r="M1425" s="18">
        <v>6.0000000000000001E-3</v>
      </c>
      <c r="N1425" s="18">
        <v>0.15341877551020411</v>
      </c>
      <c r="O1425" s="18">
        <v>10.967755102040817</v>
      </c>
      <c r="P1425" s="18">
        <v>21.48122448979592</v>
      </c>
      <c r="Q1425" s="18">
        <v>10.006486530612245</v>
      </c>
      <c r="R1425" s="18">
        <v>6.3600000000000004E-2</v>
      </c>
    </row>
    <row r="1426" spans="1:19" s="2" customFormat="1" ht="13.8">
      <c r="A1426" s="8">
        <v>43186</v>
      </c>
      <c r="B1426" s="9">
        <v>0.49983796296296296</v>
      </c>
      <c r="C1426" s="18">
        <v>2</v>
      </c>
      <c r="D1426" s="18">
        <v>824</v>
      </c>
      <c r="E1426" s="18">
        <v>29</v>
      </c>
      <c r="F1426" s="18">
        <v>102</v>
      </c>
      <c r="G1426" s="17">
        <f t="shared" si="22"/>
        <v>2.4691358024691357E-2</v>
      </c>
      <c r="H1426" s="18">
        <v>0.48</v>
      </c>
      <c r="I1426" s="18">
        <v>2.4879999999999999E-2</v>
      </c>
      <c r="J1426" s="18">
        <v>1.75E-3</v>
      </c>
      <c r="K1426" s="18">
        <v>3.3899999999999998E-3</v>
      </c>
      <c r="L1426" s="18">
        <v>1.5220199999999999</v>
      </c>
      <c r="M1426" s="18">
        <v>6.0000000000000001E-3</v>
      </c>
      <c r="N1426" s="18">
        <v>0.16483</v>
      </c>
      <c r="O1426" s="18">
        <v>11.59375</v>
      </c>
      <c r="P1426" s="18">
        <v>22.458749999999998</v>
      </c>
      <c r="Q1426" s="18">
        <v>10.083382500000001</v>
      </c>
      <c r="R1426" s="18">
        <v>6.2473913566229083E-2</v>
      </c>
    </row>
    <row r="1427" spans="1:19" ht="13.8">
      <c r="A1427" s="3">
        <v>43187</v>
      </c>
      <c r="B1427" s="4">
        <v>0.49984953703703705</v>
      </c>
      <c r="C1427" s="29">
        <v>2</v>
      </c>
      <c r="D1427" s="17">
        <v>828</v>
      </c>
      <c r="E1427" s="17">
        <v>29</v>
      </c>
      <c r="F1427" s="17">
        <v>103</v>
      </c>
      <c r="G1427" s="17">
        <f t="shared" si="22"/>
        <v>3.7037037037037035E-2</v>
      </c>
      <c r="H1427" s="30">
        <v>0.46</v>
      </c>
      <c r="I1427" s="17">
        <v>2.5239999999999999E-2</v>
      </c>
      <c r="J1427" s="17">
        <v>1.74E-3</v>
      </c>
      <c r="K1427" s="17">
        <v>3.31E-3</v>
      </c>
      <c r="L1427" s="17">
        <v>1.4426399999999999</v>
      </c>
      <c r="M1427" s="17">
        <v>0.02</v>
      </c>
      <c r="N1427" s="17">
        <v>0.17448521739130432</v>
      </c>
      <c r="O1427" s="17">
        <v>12.028695652173912</v>
      </c>
      <c r="P1427" s="17">
        <v>22.882173913043477</v>
      </c>
      <c r="Q1427" s="17">
        <v>9.9730330434782601</v>
      </c>
      <c r="R1427" s="17">
        <v>0.13826086956521738</v>
      </c>
      <c r="S1427" s="2"/>
    </row>
    <row r="1428" spans="1:19">
      <c r="A1428" s="6">
        <v>43188</v>
      </c>
      <c r="B1428" s="7">
        <v>0.49986111111111109</v>
      </c>
      <c r="C1428" s="28">
        <v>2</v>
      </c>
      <c r="D1428" s="17">
        <v>828</v>
      </c>
      <c r="E1428" s="17">
        <v>29</v>
      </c>
      <c r="F1428" s="17">
        <v>103</v>
      </c>
      <c r="G1428" s="17">
        <f t="shared" si="22"/>
        <v>3.7037037037037035E-2</v>
      </c>
      <c r="H1428" s="17">
        <v>0.62</v>
      </c>
      <c r="I1428" s="17">
        <v>2.206E-2</v>
      </c>
      <c r="J1428" s="17">
        <v>1.5E-3</v>
      </c>
      <c r="K1428" s="17">
        <v>2.9199999999999999E-3</v>
      </c>
      <c r="L1428" s="17">
        <v>1.9591499999999999</v>
      </c>
      <c r="M1428" s="17">
        <v>0.02</v>
      </c>
      <c r="N1428" s="17">
        <v>0.11314645161290322</v>
      </c>
      <c r="O1428" s="17">
        <v>7.6935483870967749</v>
      </c>
      <c r="P1428" s="17">
        <v>14.976774193548385</v>
      </c>
      <c r="Q1428" s="17">
        <v>10.048543548387096</v>
      </c>
      <c r="R1428" s="17">
        <v>0.10258064516129033</v>
      </c>
    </row>
    <row r="1429" spans="1:19" ht="13.8">
      <c r="A1429" s="6">
        <v>43189</v>
      </c>
      <c r="B1429" s="7">
        <v>0.49987268518518518</v>
      </c>
      <c r="C1429" s="28">
        <v>2</v>
      </c>
      <c r="D1429" s="17">
        <v>782</v>
      </c>
      <c r="E1429" s="17">
        <v>29</v>
      </c>
      <c r="F1429" s="17">
        <v>103</v>
      </c>
      <c r="G1429" s="17">
        <f t="shared" si="22"/>
        <v>3.7037037037037035E-2</v>
      </c>
      <c r="H1429" s="17">
        <v>0.65</v>
      </c>
      <c r="I1429" s="17">
        <v>2.4340000000000001E-2</v>
      </c>
      <c r="J1429" s="17">
        <v>1.4300000000000001E-3</v>
      </c>
      <c r="K1429" s="17">
        <v>2.7299999999999998E-3</v>
      </c>
      <c r="L1429" s="17">
        <v>2.0426799999999998</v>
      </c>
      <c r="M1429" s="17">
        <v>0.02</v>
      </c>
      <c r="N1429" s="17">
        <v>0.11907876923076924</v>
      </c>
      <c r="O1429" s="17">
        <v>6.9960000000000004</v>
      </c>
      <c r="P1429" s="17">
        <v>13.356</v>
      </c>
      <c r="Q1429" s="17">
        <v>9.9934190769230771</v>
      </c>
      <c r="R1429" s="17">
        <v>9.7846153846153847E-2</v>
      </c>
      <c r="S1429" s="2"/>
    </row>
    <row r="1430" spans="1:19" ht="13.8">
      <c r="A1430" s="6">
        <v>43190</v>
      </c>
      <c r="B1430" s="7">
        <v>0.49988425925925922</v>
      </c>
      <c r="C1430" s="28">
        <v>2</v>
      </c>
      <c r="D1430" s="17">
        <v>784</v>
      </c>
      <c r="E1430" s="17">
        <v>29</v>
      </c>
      <c r="F1430" s="17">
        <v>102</v>
      </c>
      <c r="G1430" s="17">
        <f t="shared" si="22"/>
        <v>2.4691358024691357E-2</v>
      </c>
      <c r="H1430" s="17">
        <v>0.53</v>
      </c>
      <c r="I1430" s="17">
        <v>2.794E-2</v>
      </c>
      <c r="J1430" s="17">
        <v>1.58E-3</v>
      </c>
      <c r="K1430" s="17">
        <v>3.1099999999999999E-3</v>
      </c>
      <c r="L1430" s="17">
        <v>1.6769799999999999</v>
      </c>
      <c r="M1430" s="17">
        <v>6.0000000000000001E-3</v>
      </c>
      <c r="N1430" s="17">
        <v>0.16764000000000001</v>
      </c>
      <c r="O1430" s="17">
        <v>9.48</v>
      </c>
      <c r="P1430" s="17">
        <v>18.66</v>
      </c>
      <c r="Q1430" s="17">
        <v>10.06188</v>
      </c>
      <c r="R1430" s="17">
        <v>6.2473615101074985E-2</v>
      </c>
      <c r="S1430" s="2"/>
    </row>
    <row r="1431" spans="1:19">
      <c r="A1431" s="5">
        <v>43191</v>
      </c>
      <c r="B1431" s="4">
        <v>0.49989583333333337</v>
      </c>
      <c r="C1431" s="29">
        <v>2</v>
      </c>
      <c r="D1431" s="17">
        <v>857</v>
      </c>
      <c r="E1431" s="17">
        <v>29</v>
      </c>
      <c r="F1431" s="17">
        <v>104</v>
      </c>
      <c r="G1431" s="17">
        <f t="shared" si="22"/>
        <v>4.9382716049382713E-2</v>
      </c>
      <c r="H1431" s="30">
        <v>0.46</v>
      </c>
      <c r="I1431" s="17">
        <v>2.8709999999999999E-2</v>
      </c>
      <c r="J1431" s="17">
        <v>1.82E-3</v>
      </c>
      <c r="K1431" s="17">
        <v>3.7299999999999998E-3</v>
      </c>
      <c r="L1431" s="17">
        <v>1.4330099999999999</v>
      </c>
      <c r="M1431" s="17">
        <v>0.03</v>
      </c>
      <c r="N1431" s="17">
        <v>0.19847347826086956</v>
      </c>
      <c r="O1431" s="17">
        <v>12.581739130434782</v>
      </c>
      <c r="P1431" s="17">
        <v>25.785652173913043</v>
      </c>
      <c r="Q1431" s="17">
        <v>9.9064604347826073</v>
      </c>
      <c r="R1431" s="17">
        <v>0.20739130434782607</v>
      </c>
    </row>
    <row r="1432" spans="1:19">
      <c r="A1432" s="6">
        <v>43192</v>
      </c>
      <c r="B1432" s="7">
        <v>0.49990740740740741</v>
      </c>
      <c r="C1432" s="28">
        <v>2</v>
      </c>
      <c r="D1432" s="17">
        <v>857</v>
      </c>
      <c r="E1432" s="17">
        <v>29</v>
      </c>
      <c r="F1432" s="17">
        <v>103</v>
      </c>
      <c r="G1432" s="17">
        <f t="shared" si="22"/>
        <v>3.7037037037037035E-2</v>
      </c>
      <c r="H1432" s="17">
        <v>0.44</v>
      </c>
      <c r="I1432" s="17">
        <v>2.1989999999999999E-2</v>
      </c>
      <c r="J1432" s="17">
        <v>1.67E-3</v>
      </c>
      <c r="K1432" s="17">
        <v>3.5799999999999998E-3</v>
      </c>
      <c r="L1432" s="17">
        <v>1.37703</v>
      </c>
      <c r="M1432" s="17">
        <v>0.03</v>
      </c>
      <c r="N1432" s="17">
        <v>0.15892772727272728</v>
      </c>
      <c r="O1432" s="17">
        <v>12.069545454545455</v>
      </c>
      <c r="P1432" s="17">
        <v>25.873636363636361</v>
      </c>
      <c r="Q1432" s="17">
        <v>9.9521713636363636</v>
      </c>
      <c r="R1432" s="17">
        <v>0.21681818181818183</v>
      </c>
    </row>
    <row r="1433" spans="1:19" s="2" customFormat="1" ht="13.8">
      <c r="A1433" s="3">
        <v>43193</v>
      </c>
      <c r="B1433" s="4">
        <v>0.49991898148148151</v>
      </c>
      <c r="C1433" s="29">
        <v>2</v>
      </c>
      <c r="D1433" s="17">
        <v>916</v>
      </c>
      <c r="E1433" s="17">
        <v>29</v>
      </c>
      <c r="F1433" s="17">
        <v>103</v>
      </c>
      <c r="G1433" s="17">
        <f t="shared" si="22"/>
        <v>3.7037037037037035E-2</v>
      </c>
      <c r="H1433" s="30">
        <v>0.33</v>
      </c>
      <c r="I1433" s="17">
        <v>2.4840000000000001E-2</v>
      </c>
      <c r="J1433" s="17">
        <v>1.8400000000000001E-3</v>
      </c>
      <c r="K1433" s="17">
        <v>4.0499999999999998E-3</v>
      </c>
      <c r="L1433" s="17">
        <v>1.02372</v>
      </c>
      <c r="M1433" s="17">
        <v>0.03</v>
      </c>
      <c r="N1433" s="17">
        <v>0.23936727272727276</v>
      </c>
      <c r="O1433" s="17">
        <v>17.730909090909091</v>
      </c>
      <c r="P1433" s="17">
        <v>39.027272727272724</v>
      </c>
      <c r="Q1433" s="17">
        <v>9.8649381818181823</v>
      </c>
      <c r="R1433" s="17">
        <v>0.28909090909090907</v>
      </c>
      <c r="S1433" s="1"/>
    </row>
    <row r="1434" spans="1:19">
      <c r="A1434" s="6">
        <v>43194</v>
      </c>
      <c r="B1434" s="7">
        <v>0.49993055555555554</v>
      </c>
      <c r="C1434" s="28">
        <v>2</v>
      </c>
      <c r="D1434" s="17">
        <v>998</v>
      </c>
      <c r="E1434" s="17">
        <v>29</v>
      </c>
      <c r="F1434" s="17">
        <v>103</v>
      </c>
      <c r="G1434" s="17">
        <f t="shared" si="22"/>
        <v>3.7037037037037035E-2</v>
      </c>
      <c r="H1434" s="17">
        <v>0.47</v>
      </c>
      <c r="I1434" s="17">
        <v>2.249E-2</v>
      </c>
      <c r="J1434" s="17">
        <v>1.8E-3</v>
      </c>
      <c r="K1434" s="17">
        <v>3.96E-3</v>
      </c>
      <c r="L1434" s="17">
        <v>1.4895</v>
      </c>
      <c r="M1434" s="17">
        <v>0.03</v>
      </c>
      <c r="N1434" s="17">
        <v>0.15216638297872342</v>
      </c>
      <c r="O1434" s="17">
        <v>12.178723404255321</v>
      </c>
      <c r="P1434" s="17">
        <v>26.793191489361703</v>
      </c>
      <c r="Q1434" s="17">
        <v>10.077893617021278</v>
      </c>
      <c r="R1434" s="17">
        <v>0.20297872340425532</v>
      </c>
    </row>
    <row r="1435" spans="1:19" ht="13.8">
      <c r="A1435" s="8">
        <v>43195</v>
      </c>
      <c r="B1435" s="9">
        <v>0.49994212962962964</v>
      </c>
      <c r="C1435" s="18">
        <v>2</v>
      </c>
      <c r="D1435" s="18">
        <v>867</v>
      </c>
      <c r="E1435" s="18">
        <v>29</v>
      </c>
      <c r="F1435" s="18">
        <v>104</v>
      </c>
      <c r="G1435" s="17">
        <f t="shared" si="22"/>
        <v>4.9382716049382713E-2</v>
      </c>
      <c r="H1435" s="18">
        <v>0.53</v>
      </c>
      <c r="I1435" s="18">
        <v>1.9869999999999999E-2</v>
      </c>
      <c r="J1435" s="18">
        <v>1.5E-3</v>
      </c>
      <c r="K1435" s="18">
        <v>3.29E-3</v>
      </c>
      <c r="L1435" s="18">
        <v>1.6581900000000001</v>
      </c>
      <c r="M1435" s="18">
        <v>0.02</v>
      </c>
      <c r="N1435" s="18">
        <v>0.11921999999999998</v>
      </c>
      <c r="O1435" s="18">
        <v>9</v>
      </c>
      <c r="P1435" s="18">
        <v>19.739999999999998</v>
      </c>
      <c r="Q1435" s="18">
        <v>9.9491399999999999</v>
      </c>
      <c r="R1435" s="18">
        <v>0.12</v>
      </c>
    </row>
    <row r="1436" spans="1:19">
      <c r="A1436" s="6">
        <v>43196</v>
      </c>
      <c r="B1436" s="7">
        <v>0.49995370370370368</v>
      </c>
      <c r="C1436" s="28">
        <v>2</v>
      </c>
      <c r="D1436" s="17">
        <v>910</v>
      </c>
      <c r="E1436" s="17">
        <v>29</v>
      </c>
      <c r="F1436" s="17">
        <v>104</v>
      </c>
      <c r="G1436" s="17">
        <f t="shared" si="22"/>
        <v>4.9382716049382713E-2</v>
      </c>
      <c r="H1436" s="17">
        <v>0.68</v>
      </c>
      <c r="I1436" s="17">
        <v>2.5080000000000002E-2</v>
      </c>
      <c r="J1436" s="17">
        <v>1.5499999999999999E-3</v>
      </c>
      <c r="K1436" s="17">
        <v>3.5500000000000002E-3</v>
      </c>
      <c r="L1436" s="17">
        <v>2.1565400000000001</v>
      </c>
      <c r="M1436" s="17">
        <v>0.02</v>
      </c>
      <c r="N1436" s="17">
        <v>0.11728588235294117</v>
      </c>
      <c r="O1436" s="17">
        <v>7.2485294117647054</v>
      </c>
      <c r="P1436" s="17">
        <v>16.601470588235294</v>
      </c>
      <c r="Q1436" s="17">
        <v>10.084995882352942</v>
      </c>
      <c r="R1436" s="17">
        <v>9.3529411764705875E-2</v>
      </c>
    </row>
    <row r="1437" spans="1:19">
      <c r="A1437" s="5">
        <v>43197</v>
      </c>
      <c r="B1437" s="4">
        <v>0.49996527777777783</v>
      </c>
      <c r="C1437" s="29">
        <v>2</v>
      </c>
      <c r="D1437" s="17">
        <v>786</v>
      </c>
      <c r="E1437" s="17">
        <v>29</v>
      </c>
      <c r="F1437" s="17">
        <v>104</v>
      </c>
      <c r="G1437" s="17">
        <f t="shared" si="22"/>
        <v>4.9382716049382713E-2</v>
      </c>
      <c r="H1437" s="30">
        <v>0.67</v>
      </c>
      <c r="I1437" s="17">
        <v>2.5329999999999998E-2</v>
      </c>
      <c r="J1437" s="17">
        <v>1.3699999999999999E-3</v>
      </c>
      <c r="K1437" s="17">
        <v>3.13E-3</v>
      </c>
      <c r="L1437" s="17">
        <v>2.1049199999999999</v>
      </c>
      <c r="M1437" s="17">
        <v>0.02</v>
      </c>
      <c r="N1437" s="17">
        <v>0.12022298507462685</v>
      </c>
      <c r="O1437" s="17">
        <v>6.5023880597014916</v>
      </c>
      <c r="P1437" s="17">
        <v>14.855820895522388</v>
      </c>
      <c r="Q1437" s="17">
        <v>9.9905158208955225</v>
      </c>
      <c r="R1437" s="17">
        <v>9.4925373134328361E-2</v>
      </c>
    </row>
    <row r="1438" spans="1:19" s="2" customFormat="1" ht="13.8">
      <c r="A1438" s="6">
        <v>43198</v>
      </c>
      <c r="B1438" s="7">
        <v>0.49997685185185187</v>
      </c>
      <c r="C1438" s="28">
        <v>2</v>
      </c>
      <c r="D1438" s="17">
        <v>789</v>
      </c>
      <c r="E1438" s="17">
        <v>29</v>
      </c>
      <c r="F1438" s="17">
        <v>102</v>
      </c>
      <c r="G1438" s="17">
        <f t="shared" si="22"/>
        <v>2.4691358024691357E-2</v>
      </c>
      <c r="H1438" s="17">
        <v>0.66</v>
      </c>
      <c r="I1438" s="17">
        <v>2.6450000000000001E-2</v>
      </c>
      <c r="J1438" s="17">
        <v>1.41E-3</v>
      </c>
      <c r="K1438" s="17">
        <v>3.2299999999999998E-3</v>
      </c>
      <c r="L1438" s="17">
        <v>2.0777399999999999</v>
      </c>
      <c r="M1438" s="17">
        <v>6.0000000000000001E-3</v>
      </c>
      <c r="N1438" s="17">
        <v>0.1274409090909091</v>
      </c>
      <c r="O1438" s="17">
        <v>6.7936363636363639</v>
      </c>
      <c r="P1438" s="17">
        <v>15.562727272727273</v>
      </c>
      <c r="Q1438" s="17">
        <v>10.010929090909091</v>
      </c>
      <c r="R1438" s="17">
        <v>6.2456337606531451E-2</v>
      </c>
      <c r="S1438" s="1"/>
    </row>
    <row r="1439" spans="1:19">
      <c r="A1439" s="6">
        <v>43199</v>
      </c>
      <c r="B1439" s="7">
        <v>0.49998842592592596</v>
      </c>
      <c r="C1439" s="28">
        <v>2</v>
      </c>
      <c r="D1439" s="17">
        <v>804</v>
      </c>
      <c r="E1439" s="17">
        <v>30</v>
      </c>
      <c r="F1439" s="17">
        <v>102</v>
      </c>
      <c r="G1439" s="17">
        <f t="shared" si="22"/>
        <v>2.4691358024691357E-2</v>
      </c>
      <c r="H1439" s="17">
        <v>0.63</v>
      </c>
      <c r="I1439" s="17">
        <v>2.7570000000000001E-2</v>
      </c>
      <c r="J1439" s="17">
        <v>1.5299999999999999E-3</v>
      </c>
      <c r="K1439" s="17">
        <v>3.3999999999999998E-3</v>
      </c>
      <c r="L1439" s="17">
        <v>1.9972099999999999</v>
      </c>
      <c r="M1439" s="17">
        <v>6.0000000000000001E-3</v>
      </c>
      <c r="N1439" s="17">
        <v>0.13916285714285714</v>
      </c>
      <c r="O1439" s="17">
        <v>7.7228571428571415</v>
      </c>
      <c r="P1439" s="17">
        <v>17.161904761904761</v>
      </c>
      <c r="Q1439" s="17">
        <v>10.081155238095239</v>
      </c>
      <c r="R1439" s="17">
        <v>6.330930069078701E-2</v>
      </c>
    </row>
    <row r="1440" spans="1:19">
      <c r="A1440" s="6">
        <v>43200</v>
      </c>
      <c r="B1440" s="7">
        <v>0.5</v>
      </c>
      <c r="C1440" s="28">
        <v>2</v>
      </c>
      <c r="D1440" s="17">
        <v>804</v>
      </c>
      <c r="E1440" s="17">
        <v>30</v>
      </c>
      <c r="F1440" s="17">
        <v>104</v>
      </c>
      <c r="G1440" s="17">
        <f t="shared" si="22"/>
        <v>4.9382716049382713E-2</v>
      </c>
      <c r="H1440" s="17">
        <v>0.56000000000000005</v>
      </c>
      <c r="I1440" s="17">
        <v>2.895E-2</v>
      </c>
      <c r="J1440" s="17">
        <v>1.6800000000000001E-3</v>
      </c>
      <c r="K1440" s="17">
        <v>3.65E-3</v>
      </c>
      <c r="L1440" s="17">
        <v>1.74705</v>
      </c>
      <c r="M1440" s="17">
        <v>0.03</v>
      </c>
      <c r="N1440" s="17">
        <v>0.16439464285714284</v>
      </c>
      <c r="O1440" s="17">
        <v>9.5399999999999991</v>
      </c>
      <c r="P1440" s="17">
        <v>20.726785714285711</v>
      </c>
      <c r="Q1440" s="17">
        <v>9.9207482142857142</v>
      </c>
      <c r="R1440" s="17">
        <v>0.17035714285714285</v>
      </c>
    </row>
    <row r="1441" spans="1:19" s="2" customFormat="1" ht="13.8">
      <c r="A1441" s="6">
        <v>43201</v>
      </c>
      <c r="B1441" s="7">
        <v>0.50001157407407404</v>
      </c>
      <c r="C1441" s="28">
        <v>2</v>
      </c>
      <c r="D1441" s="17">
        <v>803</v>
      </c>
      <c r="E1441" s="17">
        <v>30</v>
      </c>
      <c r="F1441" s="17">
        <v>103</v>
      </c>
      <c r="G1441" s="17">
        <f t="shared" si="22"/>
        <v>3.7037037037037035E-2</v>
      </c>
      <c r="H1441" s="17">
        <v>0.56000000000000005</v>
      </c>
      <c r="I1441" s="17">
        <v>2.5600000000000001E-2</v>
      </c>
      <c r="J1441" s="17">
        <v>1.57E-3</v>
      </c>
      <c r="K1441" s="17">
        <v>3.5400000000000002E-3</v>
      </c>
      <c r="L1441" s="17">
        <v>1.7688299999999999</v>
      </c>
      <c r="M1441" s="17">
        <v>0.02</v>
      </c>
      <c r="N1441" s="17">
        <v>0.14537142857142857</v>
      </c>
      <c r="O1441" s="17">
        <v>8.9153571428571432</v>
      </c>
      <c r="P1441" s="17">
        <v>20.102142857142859</v>
      </c>
      <c r="Q1441" s="17">
        <v>10.044427499999999</v>
      </c>
      <c r="R1441" s="17">
        <v>0.11357142857142857</v>
      </c>
      <c r="S1441" s="1"/>
    </row>
    <row r="1442" spans="1:19" s="2" customFormat="1" ht="13.8">
      <c r="A1442" s="8">
        <v>43202</v>
      </c>
      <c r="B1442" s="9">
        <v>0.50002314814814819</v>
      </c>
      <c r="C1442" s="18">
        <v>2</v>
      </c>
      <c r="D1442" s="18">
        <v>804</v>
      </c>
      <c r="E1442" s="18">
        <v>30</v>
      </c>
      <c r="F1442" s="18">
        <v>102</v>
      </c>
      <c r="G1442" s="17">
        <f t="shared" si="22"/>
        <v>2.4691358024691357E-2</v>
      </c>
      <c r="H1442" s="18">
        <v>0.59</v>
      </c>
      <c r="I1442" s="18">
        <v>2.53E-2</v>
      </c>
      <c r="J1442" s="18">
        <v>1.5499999999999999E-3</v>
      </c>
      <c r="K1442" s="18">
        <v>3.3999999999999998E-3</v>
      </c>
      <c r="L1442" s="18">
        <v>1.85585</v>
      </c>
      <c r="M1442" s="18">
        <v>6.0000000000000001E-3</v>
      </c>
      <c r="N1442" s="18">
        <v>0.13636271186440679</v>
      </c>
      <c r="O1442" s="18">
        <v>8.3542372881355949</v>
      </c>
      <c r="P1442" s="18">
        <v>18.325423728813558</v>
      </c>
      <c r="Q1442" s="18">
        <v>10.002716949152545</v>
      </c>
      <c r="R1442" s="18">
        <v>6.3505793532599289E-2</v>
      </c>
      <c r="S1442" s="1"/>
    </row>
    <row r="1443" spans="1:19">
      <c r="A1443" s="6">
        <v>43203</v>
      </c>
      <c r="B1443" s="7">
        <v>0.50003472222222223</v>
      </c>
      <c r="C1443" s="28">
        <v>2</v>
      </c>
      <c r="D1443" s="17">
        <v>804</v>
      </c>
      <c r="E1443" s="17">
        <v>30</v>
      </c>
      <c r="F1443" s="17">
        <v>102</v>
      </c>
      <c r="G1443" s="17">
        <f t="shared" si="22"/>
        <v>2.4691358024691357E-2</v>
      </c>
      <c r="H1443" s="17">
        <v>0.57999999999999996</v>
      </c>
      <c r="I1443" s="17">
        <v>2.673E-2</v>
      </c>
      <c r="J1443" s="17">
        <v>1.6299999999999999E-3</v>
      </c>
      <c r="K1443" s="17">
        <v>3.3600000000000001E-3</v>
      </c>
      <c r="L1443" s="17">
        <v>1.82809</v>
      </c>
      <c r="M1443" s="17">
        <v>4.0000000000000001E-3</v>
      </c>
      <c r="N1443" s="17">
        <v>0.1465541379310345</v>
      </c>
      <c r="O1443" s="17">
        <v>8.9368965517241374</v>
      </c>
      <c r="P1443" s="17">
        <v>18.422068965517244</v>
      </c>
      <c r="Q1443" s="17">
        <v>10.022976206896553</v>
      </c>
      <c r="R1443" s="17">
        <v>4.2359777807027529E-2</v>
      </c>
    </row>
    <row r="1444" spans="1:19">
      <c r="A1444" s="6">
        <v>43204</v>
      </c>
      <c r="B1444" s="7">
        <v>0.50004629629629627</v>
      </c>
      <c r="C1444" s="28">
        <v>2</v>
      </c>
      <c r="D1444" s="17">
        <v>796</v>
      </c>
      <c r="E1444" s="17">
        <v>30</v>
      </c>
      <c r="F1444" s="17">
        <v>101</v>
      </c>
      <c r="G1444" s="17">
        <f t="shared" si="22"/>
        <v>1.2345679012345678E-2</v>
      </c>
      <c r="H1444" s="17">
        <v>0.53</v>
      </c>
      <c r="I1444" s="17">
        <v>2.717E-2</v>
      </c>
      <c r="J1444" s="17">
        <v>1.6199999999999999E-3</v>
      </c>
      <c r="K1444" s="17">
        <v>3.4199999999999999E-3</v>
      </c>
      <c r="L1444" s="17">
        <v>1.67008</v>
      </c>
      <c r="M1444" s="17">
        <v>6.0000000000000001E-3</v>
      </c>
      <c r="N1444" s="17">
        <v>0.16302</v>
      </c>
      <c r="O1444" s="17">
        <v>9.7200000000000006</v>
      </c>
      <c r="P1444" s="17">
        <v>20.52</v>
      </c>
      <c r="Q1444" s="17">
        <v>10.020479999999999</v>
      </c>
      <c r="R1444" s="17">
        <v>6.3600000000000004E-2</v>
      </c>
    </row>
    <row r="1445" spans="1:19">
      <c r="A1445" s="6">
        <v>43205</v>
      </c>
      <c r="B1445" s="7">
        <v>0.50005787037037031</v>
      </c>
      <c r="C1445" s="28">
        <v>2</v>
      </c>
      <c r="D1445" s="17">
        <v>822</v>
      </c>
      <c r="E1445" s="17">
        <v>30</v>
      </c>
      <c r="F1445" s="17">
        <v>102</v>
      </c>
      <c r="G1445" s="17">
        <f t="shared" si="22"/>
        <v>2.4691358024691357E-2</v>
      </c>
      <c r="H1445" s="17">
        <v>0.48</v>
      </c>
      <c r="I1445" s="17">
        <v>2.7199999999999998E-2</v>
      </c>
      <c r="J1445" s="17">
        <v>1.6800000000000001E-3</v>
      </c>
      <c r="K1445" s="17">
        <v>3.64E-3</v>
      </c>
      <c r="L1445" s="17">
        <v>1.5145900000000001</v>
      </c>
      <c r="M1445" s="17">
        <v>6.0000000000000001E-3</v>
      </c>
      <c r="N1445" s="17">
        <v>0.18020000000000003</v>
      </c>
      <c r="O1445" s="17">
        <v>11.13</v>
      </c>
      <c r="P1445" s="17">
        <v>24.114999999999998</v>
      </c>
      <c r="Q1445" s="17">
        <v>10.034158750000001</v>
      </c>
      <c r="R1445" s="17">
        <v>6.3485427321994581E-2</v>
      </c>
    </row>
    <row r="1446" spans="1:19">
      <c r="A1446" s="6">
        <v>43206</v>
      </c>
      <c r="B1446" s="7">
        <v>0.50006944444444446</v>
      </c>
      <c r="C1446" s="28">
        <v>2</v>
      </c>
      <c r="D1446" s="17">
        <v>820</v>
      </c>
      <c r="E1446" s="17">
        <v>30</v>
      </c>
      <c r="F1446" s="17">
        <v>102</v>
      </c>
      <c r="G1446" s="17">
        <f t="shared" si="22"/>
        <v>2.4691358024691357E-2</v>
      </c>
      <c r="H1446" s="17">
        <v>0.52</v>
      </c>
      <c r="I1446" s="17">
        <v>2.3900000000000001E-2</v>
      </c>
      <c r="J1446" s="17">
        <v>1.56E-3</v>
      </c>
      <c r="K1446" s="17">
        <v>3.2499999999999999E-3</v>
      </c>
      <c r="L1446" s="17">
        <v>1.64307</v>
      </c>
      <c r="M1446" s="17">
        <v>6.0000000000000001E-3</v>
      </c>
      <c r="N1446" s="17">
        <v>0.14615769230769232</v>
      </c>
      <c r="O1446" s="17">
        <v>9.5399999999999991</v>
      </c>
      <c r="P1446" s="17">
        <v>19.875</v>
      </c>
      <c r="Q1446" s="17">
        <v>10.048005</v>
      </c>
      <c r="R1446" s="17">
        <v>6.3467418450423696E-2</v>
      </c>
    </row>
    <row r="1447" spans="1:19">
      <c r="A1447" s="6">
        <v>43207</v>
      </c>
      <c r="B1447" s="7">
        <v>0.50008101851851849</v>
      </c>
      <c r="C1447" s="28">
        <v>2</v>
      </c>
      <c r="D1447" s="17">
        <v>826</v>
      </c>
      <c r="E1447" s="17">
        <v>30</v>
      </c>
      <c r="F1447" s="17">
        <v>102</v>
      </c>
      <c r="G1447" s="17">
        <f t="shared" si="22"/>
        <v>2.4691358024691357E-2</v>
      </c>
      <c r="H1447" s="17">
        <v>0.48</v>
      </c>
      <c r="I1447" s="17">
        <v>2.5229999999999999E-2</v>
      </c>
      <c r="J1447" s="17">
        <v>1.58E-3</v>
      </c>
      <c r="K1447" s="17">
        <v>3.2399999999999998E-3</v>
      </c>
      <c r="L1447" s="17">
        <v>1.51858</v>
      </c>
      <c r="M1447" s="17">
        <v>6.0000000000000001E-3</v>
      </c>
      <c r="N1447" s="17">
        <v>0.16714874999999998</v>
      </c>
      <c r="O1447" s="17">
        <v>10.467499999999999</v>
      </c>
      <c r="P1447" s="17">
        <v>21.465</v>
      </c>
      <c r="Q1447" s="17">
        <v>10.0605925</v>
      </c>
      <c r="R1447" s="17">
        <v>6.2698978152305782E-2</v>
      </c>
    </row>
    <row r="1448" spans="1:19" ht="13.8">
      <c r="A1448" s="3">
        <v>43208</v>
      </c>
      <c r="B1448" s="4">
        <v>0.50009259259259264</v>
      </c>
      <c r="C1448" s="29">
        <v>2</v>
      </c>
      <c r="D1448" s="17">
        <v>826</v>
      </c>
      <c r="E1448" s="17">
        <v>30</v>
      </c>
      <c r="F1448" s="17">
        <v>101</v>
      </c>
      <c r="G1448" s="17">
        <f t="shared" si="22"/>
        <v>1.2345679012345678E-2</v>
      </c>
      <c r="H1448" s="30">
        <v>0.42</v>
      </c>
      <c r="I1448" s="17">
        <v>2.4719999999999999E-2</v>
      </c>
      <c r="J1448" s="17">
        <v>1.6000000000000001E-3</v>
      </c>
      <c r="K1448" s="17">
        <v>3.29E-3</v>
      </c>
      <c r="L1448" s="17">
        <v>1.3332299999999999</v>
      </c>
      <c r="M1448" s="17">
        <v>6.0000000000000001E-3</v>
      </c>
      <c r="N1448" s="17">
        <v>0.1871657142857143</v>
      </c>
      <c r="O1448" s="17">
        <v>12.114285714285716</v>
      </c>
      <c r="P1448" s="17">
        <v>24.91</v>
      </c>
      <c r="Q1448" s="17">
        <v>10.094455714285713</v>
      </c>
      <c r="R1448" s="17">
        <v>6.366059157245911E-2</v>
      </c>
      <c r="S1448" s="2"/>
    </row>
    <row r="1449" spans="1:19">
      <c r="A1449" s="6">
        <v>43209</v>
      </c>
      <c r="B1449" s="7">
        <v>0.50010416666666668</v>
      </c>
      <c r="C1449" s="28">
        <v>2</v>
      </c>
      <c r="D1449" s="17">
        <v>846</v>
      </c>
      <c r="E1449" s="17">
        <v>30</v>
      </c>
      <c r="F1449" s="17">
        <v>104</v>
      </c>
      <c r="G1449" s="17">
        <f t="shared" si="22"/>
        <v>4.9382716049382713E-2</v>
      </c>
      <c r="H1449" s="17">
        <v>0.48</v>
      </c>
      <c r="I1449" s="17">
        <v>2.3560000000000001E-2</v>
      </c>
      <c r="J1449" s="17">
        <v>1.6100000000000001E-3</v>
      </c>
      <c r="K1449" s="17">
        <v>3.31E-3</v>
      </c>
      <c r="L1449" s="17">
        <v>1.50498</v>
      </c>
      <c r="M1449" s="17">
        <v>0.03</v>
      </c>
      <c r="N1449" s="17">
        <v>0.15608500000000003</v>
      </c>
      <c r="O1449" s="17">
        <v>10.66625</v>
      </c>
      <c r="P1449" s="17">
        <v>21.928750000000001</v>
      </c>
      <c r="Q1449" s="17">
        <v>9.9704925000000006</v>
      </c>
      <c r="R1449" s="17">
        <v>0.19875000000000001</v>
      </c>
    </row>
    <row r="1450" spans="1:19">
      <c r="A1450" s="3">
        <v>43210</v>
      </c>
      <c r="B1450" s="4">
        <v>0.50011574074074072</v>
      </c>
      <c r="C1450" s="29">
        <v>2</v>
      </c>
      <c r="D1450" s="17">
        <v>828</v>
      </c>
      <c r="E1450" s="17">
        <v>30</v>
      </c>
      <c r="F1450" s="17">
        <v>103</v>
      </c>
      <c r="G1450" s="17">
        <f t="shared" si="22"/>
        <v>3.7037037037037035E-2</v>
      </c>
      <c r="H1450" s="30">
        <v>0.55000000000000004</v>
      </c>
      <c r="I1450" s="17">
        <v>2.2929999999999999E-2</v>
      </c>
      <c r="J1450" s="17">
        <v>1.4499999999999999E-3</v>
      </c>
      <c r="K1450" s="17">
        <v>2.9199999999999999E-3</v>
      </c>
      <c r="L1450" s="17">
        <v>1.73865</v>
      </c>
      <c r="M1450" s="17">
        <v>0.02</v>
      </c>
      <c r="N1450" s="17">
        <v>0.13257709090909092</v>
      </c>
      <c r="O1450" s="17">
        <v>8.3836363636363629</v>
      </c>
      <c r="P1450" s="17">
        <v>16.882909090909088</v>
      </c>
      <c r="Q1450" s="17">
        <v>10.052558181818181</v>
      </c>
      <c r="R1450" s="17">
        <v>0.11563636363636363</v>
      </c>
    </row>
    <row r="1451" spans="1:19" s="2" customFormat="1" ht="13.8">
      <c r="A1451" s="6">
        <v>43211</v>
      </c>
      <c r="B1451" s="7">
        <v>0.50012731481481476</v>
      </c>
      <c r="C1451" s="28">
        <v>2</v>
      </c>
      <c r="D1451" s="17">
        <v>876</v>
      </c>
      <c r="E1451" s="17">
        <v>30</v>
      </c>
      <c r="F1451" s="17">
        <v>103</v>
      </c>
      <c r="G1451" s="17">
        <f t="shared" si="22"/>
        <v>3.7037037037037035E-2</v>
      </c>
      <c r="H1451" s="17">
        <v>0.6</v>
      </c>
      <c r="I1451" s="17">
        <v>2.8490000000000001E-2</v>
      </c>
      <c r="J1451" s="17">
        <v>1.5900000000000001E-3</v>
      </c>
      <c r="K1451" s="17">
        <v>3.2100000000000002E-3</v>
      </c>
      <c r="L1451" s="17">
        <v>1.8952899999999999</v>
      </c>
      <c r="M1451" s="17">
        <v>0.03</v>
      </c>
      <c r="N1451" s="17">
        <v>0.15099700000000002</v>
      </c>
      <c r="O1451" s="17">
        <v>8.4270000000000014</v>
      </c>
      <c r="P1451" s="17">
        <v>17.013000000000002</v>
      </c>
      <c r="Q1451" s="17">
        <v>10.045037000000001</v>
      </c>
      <c r="R1451" s="17">
        <v>0.159</v>
      </c>
      <c r="S1451" s="1"/>
    </row>
    <row r="1452" spans="1:19" ht="13.8">
      <c r="A1452" s="8">
        <v>43212</v>
      </c>
      <c r="B1452" s="9">
        <v>0.50013888888888891</v>
      </c>
      <c r="C1452" s="18">
        <v>2</v>
      </c>
      <c r="D1452" s="18">
        <v>808</v>
      </c>
      <c r="E1452" s="18">
        <v>30</v>
      </c>
      <c r="F1452" s="18">
        <v>105</v>
      </c>
      <c r="G1452" s="17">
        <f t="shared" si="22"/>
        <v>6.1728395061728392E-2</v>
      </c>
      <c r="H1452" s="18">
        <v>0.65</v>
      </c>
      <c r="I1452" s="18">
        <v>2.6380000000000001E-2</v>
      </c>
      <c r="J1452" s="18">
        <v>1.4400000000000001E-3</v>
      </c>
      <c r="K1452" s="18">
        <v>2.9099999999999998E-3</v>
      </c>
      <c r="L1452" s="18">
        <v>2.0409899999999999</v>
      </c>
      <c r="M1452" s="18">
        <v>0.02</v>
      </c>
      <c r="N1452" s="18">
        <v>0.12905907692307692</v>
      </c>
      <c r="O1452" s="18">
        <v>7.0449230769230766</v>
      </c>
      <c r="P1452" s="18">
        <v>14.236615384615384</v>
      </c>
      <c r="Q1452" s="18">
        <v>9.985151076923076</v>
      </c>
      <c r="R1452" s="18">
        <v>9.7846153846153847E-2</v>
      </c>
    </row>
    <row r="1453" spans="1:19" ht="13.8">
      <c r="A1453" s="8">
        <v>43213</v>
      </c>
      <c r="B1453" s="9">
        <v>0.50015046296296295</v>
      </c>
      <c r="C1453" s="18">
        <v>2</v>
      </c>
      <c r="D1453" s="18">
        <v>808</v>
      </c>
      <c r="E1453" s="18">
        <v>30</v>
      </c>
      <c r="F1453" s="18">
        <v>103</v>
      </c>
      <c r="G1453" s="17">
        <f t="shared" si="22"/>
        <v>3.7037037037037035E-2</v>
      </c>
      <c r="H1453" s="18">
        <v>0.68</v>
      </c>
      <c r="I1453" s="18">
        <v>2.6020000000000001E-2</v>
      </c>
      <c r="J1453" s="18">
        <v>1.39E-3</v>
      </c>
      <c r="K1453" s="18">
        <v>2.82E-3</v>
      </c>
      <c r="L1453" s="18">
        <v>2.1543800000000002</v>
      </c>
      <c r="M1453" s="18">
        <v>0.02</v>
      </c>
      <c r="N1453" s="18">
        <v>0.12168176470588236</v>
      </c>
      <c r="O1453" s="18">
        <v>6.5002941176470577</v>
      </c>
      <c r="P1453" s="18">
        <v>13.187647058823529</v>
      </c>
      <c r="Q1453" s="18">
        <v>10.074894705882354</v>
      </c>
      <c r="R1453" s="18">
        <v>9.3529411764705875E-2</v>
      </c>
    </row>
    <row r="1454" spans="1:19">
      <c r="A1454" s="6">
        <v>43214</v>
      </c>
      <c r="B1454" s="7">
        <v>0.5001620370370371</v>
      </c>
      <c r="C1454" s="28">
        <v>2</v>
      </c>
      <c r="D1454" s="17">
        <v>777</v>
      </c>
      <c r="E1454" s="17">
        <v>30</v>
      </c>
      <c r="F1454" s="17">
        <v>102</v>
      </c>
      <c r="G1454" s="17">
        <f t="shared" si="22"/>
        <v>2.4691358024691357E-2</v>
      </c>
      <c r="H1454" s="17">
        <v>0.57999999999999996</v>
      </c>
      <c r="I1454" s="17">
        <v>2.852E-2</v>
      </c>
      <c r="J1454" s="17">
        <v>1.5E-3</v>
      </c>
      <c r="K1454" s="17">
        <v>3.0300000000000001E-3</v>
      </c>
      <c r="L1454" s="17">
        <v>1.8283799999999999</v>
      </c>
      <c r="M1454" s="17">
        <v>6.0000000000000001E-3</v>
      </c>
      <c r="N1454" s="17">
        <v>0.15636827586206897</v>
      </c>
      <c r="O1454" s="17">
        <v>8.224137931034484</v>
      </c>
      <c r="P1454" s="17">
        <v>16.612758620689657</v>
      </c>
      <c r="Q1454" s="17">
        <v>10.024566206896553</v>
      </c>
      <c r="R1454" s="17">
        <v>6.2401142777545333E-2</v>
      </c>
    </row>
    <row r="1455" spans="1:19">
      <c r="A1455" s="6">
        <v>43215</v>
      </c>
      <c r="B1455" s="7">
        <v>0.50017361111111114</v>
      </c>
      <c r="C1455" s="28">
        <v>2</v>
      </c>
      <c r="D1455" s="17">
        <v>829</v>
      </c>
      <c r="E1455" s="17">
        <v>30</v>
      </c>
      <c r="F1455" s="17">
        <v>102</v>
      </c>
      <c r="G1455" s="17">
        <f t="shared" si="22"/>
        <v>2.4691358024691357E-2</v>
      </c>
      <c r="H1455" s="17">
        <v>0.51</v>
      </c>
      <c r="I1455" s="17">
        <v>2.862E-2</v>
      </c>
      <c r="J1455" s="17">
        <v>1.66E-3</v>
      </c>
      <c r="K1455" s="17">
        <v>3.3600000000000001E-3</v>
      </c>
      <c r="L1455" s="17">
        <v>1.5969599999999999</v>
      </c>
      <c r="M1455" s="17">
        <v>6.0000000000000001E-3</v>
      </c>
      <c r="N1455" s="17">
        <v>0.17845411764705882</v>
      </c>
      <c r="O1455" s="17">
        <v>10.350588235294119</v>
      </c>
      <c r="P1455" s="17">
        <v>20.95058823529412</v>
      </c>
      <c r="Q1455" s="17">
        <v>9.9575152941176466</v>
      </c>
      <c r="R1455" s="17">
        <v>6.2400993719509308E-2</v>
      </c>
    </row>
    <row r="1456" spans="1:19" s="2" customFormat="1" ht="13.8">
      <c r="A1456" s="6">
        <v>43216</v>
      </c>
      <c r="B1456" s="7">
        <v>0.50018518518518518</v>
      </c>
      <c r="C1456" s="28">
        <v>2</v>
      </c>
      <c r="D1456" s="17">
        <v>829</v>
      </c>
      <c r="E1456" s="17">
        <v>30</v>
      </c>
      <c r="F1456" s="17">
        <v>104</v>
      </c>
      <c r="G1456" s="17">
        <f t="shared" si="22"/>
        <v>4.9382716049382713E-2</v>
      </c>
      <c r="H1456" s="17">
        <v>0.52</v>
      </c>
      <c r="I1456" s="17">
        <v>2.3869999999999999E-2</v>
      </c>
      <c r="J1456" s="17">
        <v>1.5499999999999999E-3</v>
      </c>
      <c r="K1456" s="17">
        <v>3.13E-3</v>
      </c>
      <c r="L1456" s="17">
        <v>1.64571</v>
      </c>
      <c r="M1456" s="17">
        <v>0.02</v>
      </c>
      <c r="N1456" s="17">
        <v>0.14597423076923077</v>
      </c>
      <c r="O1456" s="17">
        <v>9.4788461538461544</v>
      </c>
      <c r="P1456" s="17">
        <v>19.141153846153845</v>
      </c>
      <c r="Q1456" s="17">
        <v>10.064149615384615</v>
      </c>
      <c r="R1456" s="17">
        <v>0.12230769230769231</v>
      </c>
    </row>
    <row r="1457" spans="1:19" ht="13.8">
      <c r="A1457" s="6">
        <v>43217</v>
      </c>
      <c r="B1457" s="7">
        <v>0.50019675925925922</v>
      </c>
      <c r="C1457" s="28">
        <v>2</v>
      </c>
      <c r="D1457" s="17">
        <v>880</v>
      </c>
      <c r="E1457" s="17">
        <v>30</v>
      </c>
      <c r="F1457" s="17">
        <v>103</v>
      </c>
      <c r="G1457" s="17">
        <f t="shared" si="22"/>
        <v>3.7037037037037035E-2</v>
      </c>
      <c r="H1457" s="17">
        <v>0.6</v>
      </c>
      <c r="I1457" s="17">
        <v>2.5839999999999998E-2</v>
      </c>
      <c r="J1457" s="17">
        <v>1.57E-3</v>
      </c>
      <c r="K1457" s="17">
        <v>3.1800000000000001E-3</v>
      </c>
      <c r="L1457" s="17">
        <v>1.88557</v>
      </c>
      <c r="M1457" s="17">
        <v>0.03</v>
      </c>
      <c r="N1457" s="17">
        <v>0.13695200000000002</v>
      </c>
      <c r="O1457" s="17">
        <v>8.3210000000000015</v>
      </c>
      <c r="P1457" s="17">
        <v>16.854000000000003</v>
      </c>
      <c r="Q1457" s="17">
        <v>9.9935210000000012</v>
      </c>
      <c r="R1457" s="17">
        <v>0.159</v>
      </c>
      <c r="S1457" s="2"/>
    </row>
    <row r="1458" spans="1:19" ht="13.8">
      <c r="A1458" s="8">
        <v>43218</v>
      </c>
      <c r="B1458" s="9">
        <v>0.50020833333333337</v>
      </c>
      <c r="C1458" s="18">
        <v>2</v>
      </c>
      <c r="D1458" s="18">
        <v>880</v>
      </c>
      <c r="E1458" s="18">
        <v>30</v>
      </c>
      <c r="F1458" s="18">
        <v>103</v>
      </c>
      <c r="G1458" s="17">
        <f t="shared" si="22"/>
        <v>3.7037037037037035E-2</v>
      </c>
      <c r="H1458" s="18">
        <v>0.55000000000000004</v>
      </c>
      <c r="I1458" s="18">
        <v>3.1199999999999999E-2</v>
      </c>
      <c r="J1458" s="18">
        <v>1.6900000000000001E-3</v>
      </c>
      <c r="K1458" s="18">
        <v>3.4099999999999998E-3</v>
      </c>
      <c r="L1458" s="18">
        <v>1.7415400000000001</v>
      </c>
      <c r="M1458" s="18">
        <v>0.03</v>
      </c>
      <c r="N1458" s="18">
        <v>0.18039272727272726</v>
      </c>
      <c r="O1458" s="18">
        <v>9.7712727272727271</v>
      </c>
      <c r="P1458" s="18">
        <v>19.715999999999998</v>
      </c>
      <c r="Q1458" s="18">
        <v>10.069267636363636</v>
      </c>
      <c r="R1458" s="18">
        <v>0.17345454545454544</v>
      </c>
      <c r="S1458" s="2"/>
    </row>
    <row r="1459" spans="1:19" ht="13.8">
      <c r="A1459" s="8">
        <v>43219</v>
      </c>
      <c r="B1459" s="9">
        <v>0.5002199074074074</v>
      </c>
      <c r="C1459" s="18">
        <v>2</v>
      </c>
      <c r="D1459" s="18">
        <v>890</v>
      </c>
      <c r="E1459" s="18">
        <v>30</v>
      </c>
      <c r="F1459" s="18">
        <v>109</v>
      </c>
      <c r="G1459" s="17">
        <f t="shared" si="22"/>
        <v>0.1111111111111111</v>
      </c>
      <c r="H1459" s="18">
        <v>0.61</v>
      </c>
      <c r="I1459" s="18">
        <v>3.0249999999999999E-2</v>
      </c>
      <c r="J1459" s="18">
        <v>1.75E-3</v>
      </c>
      <c r="K1459" s="18">
        <v>3.5300000000000002E-3</v>
      </c>
      <c r="L1459" s="18">
        <v>1.92316</v>
      </c>
      <c r="M1459" s="18">
        <v>0.03</v>
      </c>
      <c r="N1459" s="18">
        <v>0.15769672131147541</v>
      </c>
      <c r="O1459" s="18">
        <v>9.1229508196721323</v>
      </c>
      <c r="P1459" s="18">
        <v>18.402295081967214</v>
      </c>
      <c r="Q1459" s="18">
        <v>10.025653770491804</v>
      </c>
      <c r="R1459" s="18">
        <v>0.15639344262295082</v>
      </c>
      <c r="S1459" s="2"/>
    </row>
    <row r="1460" spans="1:19" ht="13.8">
      <c r="A1460" s="8">
        <v>43220</v>
      </c>
      <c r="B1460" s="9">
        <v>0.50023148148148155</v>
      </c>
      <c r="C1460" s="18">
        <v>2</v>
      </c>
      <c r="D1460" s="18">
        <v>1092</v>
      </c>
      <c r="E1460" s="18">
        <v>30</v>
      </c>
      <c r="F1460" s="18">
        <v>105</v>
      </c>
      <c r="G1460" s="17">
        <f t="shared" si="22"/>
        <v>6.1728395061728392E-2</v>
      </c>
      <c r="H1460" s="18">
        <v>0.7</v>
      </c>
      <c r="I1460" s="18">
        <v>3.6510000000000001E-2</v>
      </c>
      <c r="J1460" s="18">
        <v>2.1800000000000001E-3</v>
      </c>
      <c r="K1460" s="18">
        <v>4.1799999999999997E-3</v>
      </c>
      <c r="L1460" s="18">
        <v>2.1998700000000002</v>
      </c>
      <c r="M1460" s="18">
        <v>0.03</v>
      </c>
      <c r="N1460" s="18">
        <v>0.1658597142857143</v>
      </c>
      <c r="O1460" s="18">
        <v>9.9034285714285719</v>
      </c>
      <c r="P1460" s="18">
        <v>18.989142857142856</v>
      </c>
      <c r="Q1460" s="18">
        <v>9.9936951428571454</v>
      </c>
      <c r="R1460" s="18">
        <v>0.13628571428571429</v>
      </c>
      <c r="S1460" s="2"/>
    </row>
    <row r="1461" spans="1:19" s="2" customFormat="1" ht="13.8">
      <c r="A1461" s="8">
        <v>43221</v>
      </c>
      <c r="B1461" s="9">
        <v>0.50024305555555559</v>
      </c>
      <c r="C1461" s="18">
        <v>2</v>
      </c>
      <c r="D1461" s="18">
        <v>1092</v>
      </c>
      <c r="E1461" s="18">
        <v>30</v>
      </c>
      <c r="F1461" s="18">
        <v>109</v>
      </c>
      <c r="G1461" s="17">
        <f t="shared" si="22"/>
        <v>0.1111111111111111</v>
      </c>
      <c r="H1461" s="18">
        <v>0.72</v>
      </c>
      <c r="I1461" s="18">
        <v>3.8010000000000002E-2</v>
      </c>
      <c r="J1461" s="18">
        <v>2.2699999999999999E-3</v>
      </c>
      <c r="K1461" s="18">
        <v>4.3499999999999997E-3</v>
      </c>
      <c r="L1461" s="18">
        <v>2.2783600000000002</v>
      </c>
      <c r="M1461" s="18">
        <v>0.03</v>
      </c>
      <c r="N1461" s="18">
        <v>0.16787750000000004</v>
      </c>
      <c r="O1461" s="18">
        <v>10.025833333333333</v>
      </c>
      <c r="P1461" s="18">
        <v>19.212499999999999</v>
      </c>
      <c r="Q1461" s="18">
        <v>10.062756666666667</v>
      </c>
      <c r="R1461" s="18">
        <v>0.13250000000000001</v>
      </c>
    </row>
    <row r="1462" spans="1:19" ht="13.8">
      <c r="A1462" s="8">
        <v>43222</v>
      </c>
      <c r="B1462" s="9">
        <v>0.50025462962962963</v>
      </c>
      <c r="C1462" s="18">
        <v>2</v>
      </c>
      <c r="D1462" s="18">
        <v>1036</v>
      </c>
      <c r="E1462" s="18">
        <v>30</v>
      </c>
      <c r="F1462" s="18">
        <v>109</v>
      </c>
      <c r="G1462" s="17">
        <f t="shared" si="22"/>
        <v>0.1111111111111111</v>
      </c>
      <c r="H1462" s="18">
        <v>0.72</v>
      </c>
      <c r="I1462" s="18">
        <v>3.3660000000000002E-2</v>
      </c>
      <c r="J1462" s="18">
        <v>2.1199999999999999E-3</v>
      </c>
      <c r="K1462" s="18">
        <v>3.9699999999999996E-3</v>
      </c>
      <c r="L1462" s="18">
        <v>2.2729200000000001</v>
      </c>
      <c r="M1462" s="18">
        <v>0.03</v>
      </c>
      <c r="N1462" s="18">
        <v>0.14866500000000002</v>
      </c>
      <c r="O1462" s="18">
        <v>9.3633333333333333</v>
      </c>
      <c r="P1462" s="18">
        <v>17.534166666666668</v>
      </c>
      <c r="Q1462" s="18">
        <v>10.038730000000001</v>
      </c>
      <c r="R1462" s="18">
        <v>0.13250000000000001</v>
      </c>
      <c r="S1462" s="2"/>
    </row>
    <row r="1463" spans="1:19" s="2" customFormat="1" ht="13.8">
      <c r="A1463" s="8">
        <v>43223</v>
      </c>
      <c r="B1463" s="9">
        <v>0.50026620370370367</v>
      </c>
      <c r="C1463" s="18">
        <v>2</v>
      </c>
      <c r="D1463" s="18">
        <v>1057</v>
      </c>
      <c r="E1463" s="18">
        <v>30</v>
      </c>
      <c r="F1463" s="18">
        <v>131</v>
      </c>
      <c r="G1463" s="17">
        <f t="shared" si="22"/>
        <v>0.38271604938271603</v>
      </c>
      <c r="H1463" s="18">
        <v>1.05</v>
      </c>
      <c r="I1463" s="18">
        <v>4.2790000000000002E-2</v>
      </c>
      <c r="J1463" s="18">
        <v>2.5600000000000002E-3</v>
      </c>
      <c r="K1463" s="18">
        <v>4.7800000000000004E-3</v>
      </c>
      <c r="L1463" s="18">
        <v>3.3028</v>
      </c>
      <c r="M1463" s="18">
        <v>0.04</v>
      </c>
      <c r="N1463" s="18">
        <v>0.12959257142857142</v>
      </c>
      <c r="O1463" s="18">
        <v>7.7531428571428576</v>
      </c>
      <c r="P1463" s="18">
        <v>14.476571428571431</v>
      </c>
      <c r="Q1463" s="18">
        <v>10.002765714285715</v>
      </c>
      <c r="R1463" s="18">
        <v>0.12114285714285715</v>
      </c>
    </row>
    <row r="1464" spans="1:19" ht="13.8">
      <c r="A1464" s="8">
        <v>43224</v>
      </c>
      <c r="B1464" s="9">
        <v>0.50027777777777771</v>
      </c>
      <c r="C1464" s="18">
        <v>2</v>
      </c>
      <c r="D1464" s="18">
        <v>1189</v>
      </c>
      <c r="E1464" s="18">
        <v>30</v>
      </c>
      <c r="F1464" s="18">
        <v>146</v>
      </c>
      <c r="G1464" s="17">
        <f t="shared" si="22"/>
        <v>0.5679012345679012</v>
      </c>
      <c r="H1464" s="18">
        <v>1.67</v>
      </c>
      <c r="I1464" s="18">
        <v>5.1220000000000002E-2</v>
      </c>
      <c r="J1464" s="18">
        <v>2.9499999999999999E-3</v>
      </c>
      <c r="K1464" s="18">
        <v>5.6499999999999996E-3</v>
      </c>
      <c r="L1464" s="18">
        <v>5.2543699999999998</v>
      </c>
      <c r="M1464" s="18">
        <v>0.04</v>
      </c>
      <c r="N1464" s="18">
        <v>9.7532694610778459E-2</v>
      </c>
      <c r="O1464" s="18">
        <v>5.6173652694610778</v>
      </c>
      <c r="P1464" s="18">
        <v>10.758682634730539</v>
      </c>
      <c r="Q1464" s="18">
        <v>10.005327305389221</v>
      </c>
      <c r="R1464" s="18">
        <v>7.6167664670658691E-2</v>
      </c>
    </row>
    <row r="1465" spans="1:19" s="2" customFormat="1" ht="13.8">
      <c r="A1465" s="8">
        <v>43225</v>
      </c>
      <c r="B1465" s="9">
        <v>0.50028935185185186</v>
      </c>
      <c r="C1465" s="18">
        <v>2</v>
      </c>
      <c r="D1465" s="18">
        <v>1600</v>
      </c>
      <c r="E1465" s="18">
        <v>30</v>
      </c>
      <c r="F1465" s="18">
        <v>142</v>
      </c>
      <c r="G1465" s="17">
        <f t="shared" si="22"/>
        <v>0.51851851851851849</v>
      </c>
      <c r="H1465" s="18">
        <v>2.13</v>
      </c>
      <c r="I1465" s="18">
        <v>7.5990000000000002E-2</v>
      </c>
      <c r="J1465" s="18">
        <v>4.4299999999999999E-3</v>
      </c>
      <c r="K1465" s="18">
        <v>8.5000000000000006E-3</v>
      </c>
      <c r="L1465" s="18">
        <v>6.6996399999999996</v>
      </c>
      <c r="M1465" s="18">
        <v>7.0000000000000007E-2</v>
      </c>
      <c r="N1465" s="18">
        <v>0.11344985915492958</v>
      </c>
      <c r="O1465" s="18">
        <v>6.6138028169014094</v>
      </c>
      <c r="P1465" s="18">
        <v>12.690140845070424</v>
      </c>
      <c r="Q1465" s="18">
        <v>10.002279436619718</v>
      </c>
      <c r="R1465" s="18">
        <v>0.10450704225352114</v>
      </c>
      <c r="S1465" s="1"/>
    </row>
    <row r="1466" spans="1:19" ht="13.8">
      <c r="A1466" s="8">
        <v>43226</v>
      </c>
      <c r="B1466" s="9">
        <v>0.5003009259259259</v>
      </c>
      <c r="C1466" s="18">
        <v>2</v>
      </c>
      <c r="D1466" s="18">
        <v>1600</v>
      </c>
      <c r="E1466" s="18">
        <v>30</v>
      </c>
      <c r="F1466" s="18">
        <v>123</v>
      </c>
      <c r="G1466" s="17">
        <f t="shared" si="22"/>
        <v>0.2839506172839506</v>
      </c>
      <c r="H1466" s="18">
        <v>1.61</v>
      </c>
      <c r="I1466" s="18">
        <v>5.9470000000000002E-2</v>
      </c>
      <c r="J1466" s="18">
        <v>4.0600000000000002E-3</v>
      </c>
      <c r="K1466" s="18">
        <v>7.79E-3</v>
      </c>
      <c r="L1466" s="18">
        <v>5.0658300000000001</v>
      </c>
      <c r="M1466" s="18">
        <v>0.06</v>
      </c>
      <c r="N1466" s="18">
        <v>0.1174624844720497</v>
      </c>
      <c r="O1466" s="18">
        <v>8.0191304347826087</v>
      </c>
      <c r="P1466" s="18">
        <v>15.386459627329193</v>
      </c>
      <c r="Q1466" s="18">
        <v>10.005800869565217</v>
      </c>
      <c r="R1466" s="18">
        <v>0.11850931677018632</v>
      </c>
      <c r="S1466" s="2"/>
    </row>
    <row r="1467" spans="1:19" s="2" customFormat="1" ht="13.8">
      <c r="A1467" s="8">
        <v>43227</v>
      </c>
      <c r="B1467" s="9">
        <v>0.50031250000000005</v>
      </c>
      <c r="C1467" s="18">
        <v>2</v>
      </c>
      <c r="D1467" s="18">
        <v>1634</v>
      </c>
      <c r="E1467" s="18">
        <v>30</v>
      </c>
      <c r="F1467" s="18">
        <v>113</v>
      </c>
      <c r="G1467" s="17">
        <f t="shared" si="22"/>
        <v>0.16049382716049382</v>
      </c>
      <c r="H1467" s="18">
        <v>0.99</v>
      </c>
      <c r="I1467" s="18">
        <v>4.9950000000000001E-2</v>
      </c>
      <c r="J1467" s="18">
        <v>4.0899999999999999E-3</v>
      </c>
      <c r="K1467" s="18">
        <v>8.0400000000000003E-3</v>
      </c>
      <c r="L1467" s="18">
        <v>3.1192600000000001</v>
      </c>
      <c r="M1467" s="18">
        <v>0.06</v>
      </c>
      <c r="N1467" s="18">
        <v>0.16044545454545456</v>
      </c>
      <c r="O1467" s="18">
        <v>13.137575757575757</v>
      </c>
      <c r="P1467" s="18">
        <v>25.825454545454544</v>
      </c>
      <c r="Q1467" s="18">
        <v>10.019441212121214</v>
      </c>
      <c r="R1467" s="18">
        <v>0.19272727272727272</v>
      </c>
    </row>
    <row r="1468" spans="1:19" s="2" customFormat="1" ht="13.8">
      <c r="A1468" s="8">
        <v>43228</v>
      </c>
      <c r="B1468" s="9">
        <v>0.50032407407407409</v>
      </c>
      <c r="C1468" s="18">
        <v>2</v>
      </c>
      <c r="D1468" s="18">
        <v>1580</v>
      </c>
      <c r="E1468" s="18">
        <v>30</v>
      </c>
      <c r="F1468" s="18">
        <v>119</v>
      </c>
      <c r="G1468" s="17">
        <f t="shared" si="22"/>
        <v>0.23456790123456789</v>
      </c>
      <c r="H1468" s="18">
        <v>1.04</v>
      </c>
      <c r="I1468" s="18">
        <v>3.61E-2</v>
      </c>
      <c r="J1468" s="18">
        <v>3.7799999999999999E-3</v>
      </c>
      <c r="K1468" s="18">
        <v>7.2399999999999999E-3</v>
      </c>
      <c r="L1468" s="18">
        <v>3.2551199999999998</v>
      </c>
      <c r="M1468" s="18">
        <v>0.06</v>
      </c>
      <c r="N1468" s="18">
        <v>0.11038269230769232</v>
      </c>
      <c r="O1468" s="18">
        <v>11.558076923076923</v>
      </c>
      <c r="P1468" s="18">
        <v>22.137692307692305</v>
      </c>
      <c r="Q1468" s="18">
        <v>9.9531553846153837</v>
      </c>
      <c r="R1468" s="18">
        <v>0.18346153846153845</v>
      </c>
    </row>
    <row r="1469" spans="1:19" ht="13.8">
      <c r="A1469" s="8">
        <v>43229</v>
      </c>
      <c r="B1469" s="9">
        <v>0.50033564814814813</v>
      </c>
      <c r="C1469" s="18">
        <v>2</v>
      </c>
      <c r="D1469" s="18">
        <v>1275</v>
      </c>
      <c r="E1469" s="18">
        <v>30</v>
      </c>
      <c r="F1469" s="18">
        <v>119</v>
      </c>
      <c r="G1469" s="17">
        <f t="shared" si="22"/>
        <v>0.23456790123456789</v>
      </c>
      <c r="H1469" s="18">
        <v>0.98</v>
      </c>
      <c r="I1469" s="18">
        <v>2.9839999999999998E-2</v>
      </c>
      <c r="J1469" s="18">
        <v>2.8400000000000001E-3</v>
      </c>
      <c r="K1469" s="18">
        <v>5.3E-3</v>
      </c>
      <c r="L1469" s="18">
        <v>3.10025</v>
      </c>
      <c r="M1469" s="18">
        <v>0.04</v>
      </c>
      <c r="N1469" s="18">
        <v>9.6827755102040808E-2</v>
      </c>
      <c r="O1469" s="18">
        <v>9.2155102040816335</v>
      </c>
      <c r="P1469" s="18">
        <v>17.197959183673468</v>
      </c>
      <c r="Q1469" s="18">
        <v>10.059994897959184</v>
      </c>
      <c r="R1469" s="18">
        <v>0.12979591836734694</v>
      </c>
    </row>
    <row r="1470" spans="1:19" s="2" customFormat="1" ht="13.8">
      <c r="A1470" s="8">
        <v>43230</v>
      </c>
      <c r="B1470" s="9">
        <v>0.50034722222222217</v>
      </c>
      <c r="C1470" s="18">
        <v>2</v>
      </c>
      <c r="D1470" s="18">
        <v>1382</v>
      </c>
      <c r="E1470" s="18">
        <v>29</v>
      </c>
      <c r="F1470" s="18">
        <v>115</v>
      </c>
      <c r="G1470" s="17">
        <f t="shared" si="22"/>
        <v>0.18518518518518517</v>
      </c>
      <c r="H1470" s="18">
        <v>1</v>
      </c>
      <c r="I1470" s="18">
        <v>3.4860000000000002E-2</v>
      </c>
      <c r="J1470" s="18">
        <v>3.0899999999999999E-3</v>
      </c>
      <c r="K1470" s="18">
        <v>5.7800000000000004E-3</v>
      </c>
      <c r="L1470" s="18">
        <v>3.1606900000000002</v>
      </c>
      <c r="M1470" s="18">
        <v>0.04</v>
      </c>
      <c r="N1470" s="18">
        <v>0.11085480000000002</v>
      </c>
      <c r="O1470" s="18">
        <v>9.8262</v>
      </c>
      <c r="P1470" s="18">
        <v>18.380400000000002</v>
      </c>
      <c r="Q1470" s="18">
        <v>10.050994200000002</v>
      </c>
      <c r="R1470" s="18">
        <v>0.12720000000000001</v>
      </c>
      <c r="S1470" s="1"/>
    </row>
    <row r="1471" spans="1:19" ht="13.8">
      <c r="A1471" s="8">
        <v>43231</v>
      </c>
      <c r="B1471" s="9">
        <v>0.50035879629629632</v>
      </c>
      <c r="C1471" s="18">
        <v>2</v>
      </c>
      <c r="D1471" s="18">
        <v>1340</v>
      </c>
      <c r="E1471" s="18">
        <v>29</v>
      </c>
      <c r="F1471" s="18">
        <v>105</v>
      </c>
      <c r="G1471" s="17">
        <f t="shared" si="22"/>
        <v>6.1728395061728392E-2</v>
      </c>
      <c r="H1471" s="18">
        <v>0.72</v>
      </c>
      <c r="I1471" s="18">
        <v>3.2989999999999998E-2</v>
      </c>
      <c r="J1471" s="18">
        <v>2.9299999999999999E-3</v>
      </c>
      <c r="K1471" s="18">
        <v>5.4799999999999996E-3</v>
      </c>
      <c r="L1471" s="18">
        <v>2.25719</v>
      </c>
      <c r="M1471" s="18">
        <v>0.04</v>
      </c>
      <c r="N1471" s="18">
        <v>0.14570583333333334</v>
      </c>
      <c r="O1471" s="18">
        <v>12.940833333333332</v>
      </c>
      <c r="P1471" s="18">
        <v>24.20333333333333</v>
      </c>
      <c r="Q1471" s="18">
        <v>9.9692558333333334</v>
      </c>
      <c r="R1471" s="18">
        <v>0.17666666666666669</v>
      </c>
    </row>
    <row r="1472" spans="1:19" s="2" customFormat="1" ht="13.8">
      <c r="A1472" s="8">
        <v>43232</v>
      </c>
      <c r="B1472" s="9">
        <v>0.50037037037037035</v>
      </c>
      <c r="C1472" s="18">
        <v>2</v>
      </c>
      <c r="D1472" s="18">
        <v>1340</v>
      </c>
      <c r="E1472" s="18">
        <v>29</v>
      </c>
      <c r="F1472" s="18">
        <v>107</v>
      </c>
      <c r="G1472" s="17">
        <f t="shared" si="22"/>
        <v>8.6419753086419748E-2</v>
      </c>
      <c r="H1472" s="18">
        <v>0.53</v>
      </c>
      <c r="I1472" s="18">
        <v>3.2370000000000003E-2</v>
      </c>
      <c r="J1472" s="18">
        <v>3.0899999999999999E-3</v>
      </c>
      <c r="K1472" s="18">
        <v>5.7800000000000004E-3</v>
      </c>
      <c r="L1472" s="18">
        <v>1.6628700000000001</v>
      </c>
      <c r="M1472" s="18">
        <v>0.05</v>
      </c>
      <c r="N1472" s="18">
        <v>0.19422000000000003</v>
      </c>
      <c r="O1472" s="18">
        <v>18.54</v>
      </c>
      <c r="P1472" s="18">
        <v>34.68</v>
      </c>
      <c r="Q1472" s="18">
        <v>9.9772200000000009</v>
      </c>
      <c r="R1472" s="18">
        <v>0.3</v>
      </c>
    </row>
    <row r="1473" spans="1:19" ht="13.8">
      <c r="A1473" s="8">
        <v>43233</v>
      </c>
      <c r="B1473" s="9">
        <v>0.5003819444444445</v>
      </c>
      <c r="C1473" s="18">
        <v>2</v>
      </c>
      <c r="D1473" s="18">
        <v>1044</v>
      </c>
      <c r="E1473" s="18">
        <v>29</v>
      </c>
      <c r="F1473" s="18">
        <v>127</v>
      </c>
      <c r="G1473" s="17">
        <f t="shared" si="22"/>
        <v>0.33333333333333331</v>
      </c>
      <c r="H1473" s="18">
        <v>0.87</v>
      </c>
      <c r="I1473" s="18">
        <v>2.068E-2</v>
      </c>
      <c r="J1473" s="18">
        <v>2.3500000000000001E-3</v>
      </c>
      <c r="K1473" s="18">
        <v>4.6600000000000001E-3</v>
      </c>
      <c r="L1473" s="18">
        <v>2.7540900000000001</v>
      </c>
      <c r="M1473" s="18">
        <v>0.03</v>
      </c>
      <c r="N1473" s="18">
        <v>7.5588965517241383E-2</v>
      </c>
      <c r="O1473" s="18">
        <v>8.5896551724137922</v>
      </c>
      <c r="P1473" s="18">
        <v>17.033103448275863</v>
      </c>
      <c r="Q1473" s="18">
        <v>10.066673793103449</v>
      </c>
      <c r="R1473" s="18">
        <v>0.10965517241379311</v>
      </c>
      <c r="S1473" s="2"/>
    </row>
    <row r="1474" spans="1:19" ht="13.8">
      <c r="A1474" s="8">
        <v>43234</v>
      </c>
      <c r="B1474" s="9">
        <v>0.50039351851851854</v>
      </c>
      <c r="C1474" s="18">
        <v>2</v>
      </c>
      <c r="D1474" s="18">
        <v>1303</v>
      </c>
      <c r="E1474" s="18">
        <v>29</v>
      </c>
      <c r="F1474" s="18">
        <v>141</v>
      </c>
      <c r="G1474" s="17">
        <f t="shared" si="22"/>
        <v>0.50617283950617287</v>
      </c>
      <c r="H1474" s="18">
        <v>1.62</v>
      </c>
      <c r="I1474" s="18">
        <v>3.841E-2</v>
      </c>
      <c r="J1474" s="18">
        <v>3.2200000000000002E-3</v>
      </c>
      <c r="K1474" s="18">
        <v>6.4700000000000001E-3</v>
      </c>
      <c r="L1474" s="18">
        <v>5.11435</v>
      </c>
      <c r="M1474" s="18">
        <v>0.04</v>
      </c>
      <c r="N1474" s="18">
        <v>7.5397407407407413E-2</v>
      </c>
      <c r="O1474" s="18">
        <v>6.3207407407407414</v>
      </c>
      <c r="P1474" s="18">
        <v>12.70037037037037</v>
      </c>
      <c r="Q1474" s="18">
        <v>10.039279629629631</v>
      </c>
      <c r="R1474" s="18">
        <v>7.8518518518518515E-2</v>
      </c>
    </row>
    <row r="1475" spans="1:19" ht="13.8">
      <c r="A1475" s="8">
        <v>43235</v>
      </c>
      <c r="B1475" s="9">
        <v>0.50040509259259258</v>
      </c>
      <c r="C1475" s="18">
        <v>2</v>
      </c>
      <c r="D1475" s="18">
        <v>1303</v>
      </c>
      <c r="E1475" s="18">
        <v>29</v>
      </c>
      <c r="F1475" s="18">
        <v>141</v>
      </c>
      <c r="G1475" s="17">
        <f t="shared" si="22"/>
        <v>0.50617283950617287</v>
      </c>
      <c r="H1475" s="18">
        <v>1.57</v>
      </c>
      <c r="I1475" s="18">
        <v>5.0290000000000001E-2</v>
      </c>
      <c r="J1475" s="18">
        <v>3.8500000000000001E-3</v>
      </c>
      <c r="K1475" s="18">
        <v>7.5599999999999999E-3</v>
      </c>
      <c r="L1475" s="18">
        <v>4.9568199999999996</v>
      </c>
      <c r="M1475" s="18">
        <v>0.05</v>
      </c>
      <c r="N1475" s="18">
        <v>0.10186127388535032</v>
      </c>
      <c r="O1475" s="18">
        <v>7.7980891719745218</v>
      </c>
      <c r="P1475" s="18">
        <v>15.312611464968153</v>
      </c>
      <c r="Q1475" s="18">
        <v>10.039928407643311</v>
      </c>
      <c r="R1475" s="18">
        <v>0.10127388535031849</v>
      </c>
    </row>
    <row r="1476" spans="1:19">
      <c r="A1476" s="6">
        <v>43236</v>
      </c>
      <c r="B1476" s="7">
        <v>0.50041666666666662</v>
      </c>
      <c r="C1476" s="28">
        <v>2</v>
      </c>
      <c r="D1476" s="17">
        <v>1614</v>
      </c>
      <c r="E1476" s="17">
        <v>29</v>
      </c>
      <c r="F1476" s="17">
        <v>116</v>
      </c>
      <c r="G1476" s="17">
        <f t="shared" si="22"/>
        <v>0.19753086419753085</v>
      </c>
      <c r="H1476" s="17">
        <v>1.19</v>
      </c>
      <c r="I1476" s="17">
        <v>5.1959999999999999E-2</v>
      </c>
      <c r="J1476" s="17">
        <v>4.5599999999999998E-3</v>
      </c>
      <c r="K1476" s="17">
        <v>9.1000000000000004E-3</v>
      </c>
      <c r="L1476" s="17">
        <v>3.7357</v>
      </c>
      <c r="M1476" s="17">
        <v>0.06</v>
      </c>
      <c r="N1476" s="17">
        <v>0.1388510924369748</v>
      </c>
      <c r="O1476" s="17">
        <v>12.185546218487396</v>
      </c>
      <c r="P1476" s="17">
        <v>24.317647058823532</v>
      </c>
      <c r="Q1476" s="17">
        <v>9.9827949579831934</v>
      </c>
      <c r="R1476" s="17">
        <v>0.16033613445378153</v>
      </c>
    </row>
    <row r="1477" spans="1:19" ht="13.8">
      <c r="A1477" s="8">
        <v>43237</v>
      </c>
      <c r="B1477" s="9">
        <v>0.50042824074074077</v>
      </c>
      <c r="C1477" s="18">
        <v>2</v>
      </c>
      <c r="D1477" s="18">
        <v>1578</v>
      </c>
      <c r="E1477" s="18">
        <v>29</v>
      </c>
      <c r="F1477" s="18">
        <v>123</v>
      </c>
      <c r="G1477" s="17">
        <f t="shared" ref="G1477:G1540" si="23">(F1477-$F$2257)/($F$2256-$F$2257)</f>
        <v>0.2839506172839506</v>
      </c>
      <c r="H1477" s="18">
        <v>1.27</v>
      </c>
      <c r="I1477" s="18">
        <v>4.0259999999999997E-2</v>
      </c>
      <c r="J1477" s="18">
        <v>4.3400000000000001E-3</v>
      </c>
      <c r="K1477" s="18">
        <v>8.4600000000000005E-3</v>
      </c>
      <c r="L1477" s="18">
        <v>3.9935800000000001</v>
      </c>
      <c r="M1477" s="18">
        <v>0.06</v>
      </c>
      <c r="N1477" s="18">
        <v>0.10080850393700787</v>
      </c>
      <c r="O1477" s="18">
        <v>10.867086614173228</v>
      </c>
      <c r="P1477" s="18">
        <v>21.183307086614175</v>
      </c>
      <c r="Q1477" s="18">
        <v>9.9996727559055127</v>
      </c>
      <c r="R1477" s="18">
        <v>0.15023622047244095</v>
      </c>
    </row>
    <row r="1478" spans="1:19" ht="13.8">
      <c r="A1478" s="8">
        <v>43238</v>
      </c>
      <c r="B1478" s="9">
        <v>0.50043981481481481</v>
      </c>
      <c r="C1478" s="18">
        <v>2</v>
      </c>
      <c r="D1478" s="18">
        <v>1347</v>
      </c>
      <c r="E1478" s="18">
        <v>29</v>
      </c>
      <c r="F1478" s="18">
        <v>127</v>
      </c>
      <c r="G1478" s="17">
        <f t="shared" si="23"/>
        <v>0.33333333333333331</v>
      </c>
      <c r="H1478" s="18">
        <v>1.33</v>
      </c>
      <c r="I1478" s="18">
        <v>3.9780000000000003E-2</v>
      </c>
      <c r="J1478" s="18">
        <v>3.5699999999999998E-3</v>
      </c>
      <c r="K1478" s="18">
        <v>6.8199999999999997E-3</v>
      </c>
      <c r="L1478" s="18">
        <v>4.1785100000000002</v>
      </c>
      <c r="M1478" s="18">
        <v>0.04</v>
      </c>
      <c r="N1478" s="18">
        <v>9.5113082706766924E-2</v>
      </c>
      <c r="O1478" s="18">
        <v>8.5357894736842095</v>
      </c>
      <c r="P1478" s="18">
        <v>16.306466165413532</v>
      </c>
      <c r="Q1478" s="18">
        <v>9.9907231578947364</v>
      </c>
      <c r="R1478" s="18">
        <v>9.5639097744360899E-2</v>
      </c>
      <c r="S1478" s="2"/>
    </row>
    <row r="1479" spans="1:19" s="2" customFormat="1" ht="13.8">
      <c r="A1479" s="8">
        <v>43239</v>
      </c>
      <c r="B1479" s="9">
        <v>0.50045138888888896</v>
      </c>
      <c r="C1479" s="18">
        <v>2</v>
      </c>
      <c r="D1479" s="18">
        <v>1436</v>
      </c>
      <c r="E1479" s="18">
        <v>29</v>
      </c>
      <c r="F1479" s="18">
        <v>109</v>
      </c>
      <c r="G1479" s="17">
        <f t="shared" si="23"/>
        <v>0.1111111111111111</v>
      </c>
      <c r="H1479" s="18">
        <v>1.18</v>
      </c>
      <c r="I1479" s="18">
        <v>4.0309999999999999E-2</v>
      </c>
      <c r="J1479" s="18">
        <v>3.4199999999999999E-3</v>
      </c>
      <c r="K1479" s="18">
        <v>6.77E-3</v>
      </c>
      <c r="L1479" s="18">
        <v>3.6999900000000001</v>
      </c>
      <c r="M1479" s="18">
        <v>0.04</v>
      </c>
      <c r="N1479" s="18">
        <v>0.10863203389830509</v>
      </c>
      <c r="O1479" s="18">
        <v>9.2166101694915259</v>
      </c>
      <c r="P1479" s="18">
        <v>18.244576271186443</v>
      </c>
      <c r="Q1479" s="18">
        <v>9.9711594915254249</v>
      </c>
      <c r="R1479" s="18">
        <v>0.10779661016949153</v>
      </c>
      <c r="S1479" s="1"/>
    </row>
    <row r="1480" spans="1:19" ht="13.8">
      <c r="A1480" s="6">
        <v>43240</v>
      </c>
      <c r="B1480" s="7">
        <v>0.500462962962963</v>
      </c>
      <c r="C1480" s="28">
        <v>2</v>
      </c>
      <c r="D1480" s="17">
        <v>1436</v>
      </c>
      <c r="E1480" s="17">
        <v>29</v>
      </c>
      <c r="F1480" s="17">
        <v>104</v>
      </c>
      <c r="G1480" s="17">
        <f t="shared" si="23"/>
        <v>4.9382716049382713E-2</v>
      </c>
      <c r="H1480" s="17">
        <v>1.1299999999999999</v>
      </c>
      <c r="I1480" s="17">
        <v>3.6040000000000003E-2</v>
      </c>
      <c r="J1480" s="17">
        <v>3.3600000000000001E-3</v>
      </c>
      <c r="K1480" s="17">
        <v>6.5100000000000002E-3</v>
      </c>
      <c r="L1480" s="17">
        <v>3.5422099999999999</v>
      </c>
      <c r="M1480" s="17">
        <v>0.04</v>
      </c>
      <c r="N1480" s="17">
        <v>0.10142230088495578</v>
      </c>
      <c r="O1480" s="17">
        <v>9.4555752212389397</v>
      </c>
      <c r="P1480" s="17">
        <v>18.320176991150447</v>
      </c>
      <c r="Q1480" s="17">
        <v>9.968343185840709</v>
      </c>
      <c r="R1480" s="17">
        <v>0.11256637168141595</v>
      </c>
      <c r="S1480" s="2"/>
    </row>
    <row r="1481" spans="1:19" ht="13.8">
      <c r="A1481" s="8">
        <v>43241</v>
      </c>
      <c r="B1481" s="9">
        <v>0.50047453703703704</v>
      </c>
      <c r="C1481" s="18">
        <v>2</v>
      </c>
      <c r="D1481" s="18">
        <v>1036</v>
      </c>
      <c r="E1481" s="18">
        <v>29</v>
      </c>
      <c r="F1481" s="18">
        <v>102</v>
      </c>
      <c r="G1481" s="17">
        <f t="shared" si="23"/>
        <v>2.4691358024691357E-2</v>
      </c>
      <c r="H1481" s="18">
        <v>0.74</v>
      </c>
      <c r="I1481" s="18">
        <v>2.9250000000000002E-2</v>
      </c>
      <c r="J1481" s="18">
        <v>2.4599999999999999E-3</v>
      </c>
      <c r="K1481" s="18">
        <v>4.6600000000000001E-3</v>
      </c>
      <c r="L1481" s="18">
        <v>2.3237199999999998</v>
      </c>
      <c r="M1481" s="18">
        <v>4.0000000000000001E-3</v>
      </c>
      <c r="N1481" s="18">
        <v>0.12569594594594596</v>
      </c>
      <c r="O1481" s="18">
        <v>10.571351351351352</v>
      </c>
      <c r="P1481" s="18">
        <v>20.025405405405404</v>
      </c>
      <c r="Q1481" s="18">
        <v>9.9857156756756762</v>
      </c>
      <c r="R1481" s="18">
        <v>4.2400000000000007E-2</v>
      </c>
      <c r="S1481" s="2"/>
    </row>
    <row r="1482" spans="1:19" ht="13.8">
      <c r="A1482" s="8">
        <v>43242</v>
      </c>
      <c r="B1482" s="9">
        <v>0.50048611111111108</v>
      </c>
      <c r="C1482" s="18">
        <v>2</v>
      </c>
      <c r="D1482" s="18">
        <v>812</v>
      </c>
      <c r="E1482" s="18">
        <v>29</v>
      </c>
      <c r="F1482" s="18">
        <v>103</v>
      </c>
      <c r="G1482" s="17">
        <f t="shared" si="23"/>
        <v>3.7037037037037035E-2</v>
      </c>
      <c r="H1482" s="18">
        <v>0.57999999999999996</v>
      </c>
      <c r="I1482" s="18">
        <v>2.6460000000000001E-2</v>
      </c>
      <c r="J1482" s="18">
        <v>2.0100000000000001E-3</v>
      </c>
      <c r="K1482" s="18">
        <v>3.5999999999999999E-3</v>
      </c>
      <c r="L1482" s="18">
        <v>1.8104800000000001</v>
      </c>
      <c r="M1482" s="18">
        <v>0.02</v>
      </c>
      <c r="N1482" s="18">
        <v>0.14507379310344828</v>
      </c>
      <c r="O1482" s="18">
        <v>11.020344827586207</v>
      </c>
      <c r="P1482" s="18">
        <v>19.737931034482759</v>
      </c>
      <c r="Q1482" s="18">
        <v>9.9264248275862084</v>
      </c>
      <c r="R1482" s="18">
        <v>0.10965517241379312</v>
      </c>
    </row>
    <row r="1483" spans="1:19">
      <c r="A1483" s="5">
        <v>43243</v>
      </c>
      <c r="B1483" s="4">
        <v>0.50049768518518511</v>
      </c>
      <c r="C1483" s="29">
        <v>2</v>
      </c>
      <c r="D1483" s="17">
        <v>830</v>
      </c>
      <c r="E1483" s="17">
        <v>28</v>
      </c>
      <c r="F1483" s="17">
        <v>101</v>
      </c>
      <c r="G1483" s="17">
        <f t="shared" si="23"/>
        <v>1.2345679012345678E-2</v>
      </c>
      <c r="H1483" s="30">
        <v>0.51</v>
      </c>
      <c r="I1483" s="17">
        <v>2.828E-2</v>
      </c>
      <c r="J1483" s="17">
        <v>2.1299999999999999E-3</v>
      </c>
      <c r="K1483" s="17">
        <v>3.8700000000000002E-3</v>
      </c>
      <c r="L1483" s="17">
        <v>1.60676</v>
      </c>
      <c r="M1483" s="17">
        <v>6.0000000000000001E-3</v>
      </c>
      <c r="N1483" s="17">
        <v>0.17633411764705884</v>
      </c>
      <c r="O1483" s="17">
        <v>13.281176470588234</v>
      </c>
      <c r="P1483" s="17">
        <v>24.13058823529412</v>
      </c>
      <c r="Q1483" s="17">
        <v>10.018621176470589</v>
      </c>
      <c r="R1483" s="17">
        <v>6.3660439179603345E-2</v>
      </c>
    </row>
    <row r="1484" spans="1:19">
      <c r="A1484" s="6">
        <v>43244</v>
      </c>
      <c r="B1484" s="7">
        <v>0.50050925925925926</v>
      </c>
      <c r="C1484" s="28">
        <v>2</v>
      </c>
      <c r="D1484" s="17">
        <v>833</v>
      </c>
      <c r="E1484" s="17">
        <v>28</v>
      </c>
      <c r="F1484" s="17">
        <v>101</v>
      </c>
      <c r="G1484" s="17">
        <f t="shared" si="23"/>
        <v>1.2345679012345678E-2</v>
      </c>
      <c r="H1484" s="17">
        <v>0.44</v>
      </c>
      <c r="I1484" s="17">
        <v>2.7560000000000001E-2</v>
      </c>
      <c r="J1484" s="17">
        <v>2.1700000000000001E-3</v>
      </c>
      <c r="K1484" s="17">
        <v>3.9500000000000004E-3</v>
      </c>
      <c r="L1484" s="17">
        <v>1.3702099999999999</v>
      </c>
      <c r="M1484" s="17">
        <v>6.0000000000000001E-3</v>
      </c>
      <c r="N1484" s="17">
        <v>0.19918363636363637</v>
      </c>
      <c r="O1484" s="17">
        <v>15.683181818181819</v>
      </c>
      <c r="P1484" s="17">
        <v>28.547727272727276</v>
      </c>
      <c r="Q1484" s="17">
        <v>9.9028813636363626</v>
      </c>
      <c r="R1484" s="17">
        <v>6.3318375952684261E-2</v>
      </c>
    </row>
    <row r="1485" spans="1:19" ht="13.8">
      <c r="A1485" s="6">
        <v>43245</v>
      </c>
      <c r="B1485" s="7">
        <v>0.5005208333333333</v>
      </c>
      <c r="C1485" s="28">
        <v>2</v>
      </c>
      <c r="D1485" s="17">
        <v>833</v>
      </c>
      <c r="E1485" s="17">
        <v>28</v>
      </c>
      <c r="F1485" s="17">
        <v>103</v>
      </c>
      <c r="G1485" s="17">
        <f t="shared" si="23"/>
        <v>3.7037037037037035E-2</v>
      </c>
      <c r="H1485" s="17">
        <v>0.42</v>
      </c>
      <c r="I1485" s="17">
        <v>2.4719999999999999E-2</v>
      </c>
      <c r="J1485" s="17">
        <v>2.16E-3</v>
      </c>
      <c r="K1485" s="17">
        <v>3.9300000000000003E-3</v>
      </c>
      <c r="L1485" s="17">
        <v>1.30663</v>
      </c>
      <c r="M1485" s="17">
        <v>0.02</v>
      </c>
      <c r="N1485" s="17">
        <v>0.1871657142857143</v>
      </c>
      <c r="O1485" s="17">
        <v>16.354285714285716</v>
      </c>
      <c r="P1485" s="17">
        <v>29.755714285714287</v>
      </c>
      <c r="Q1485" s="17">
        <v>9.8930557142857136</v>
      </c>
      <c r="R1485" s="17">
        <v>0.15142857142857144</v>
      </c>
      <c r="S1485" s="2"/>
    </row>
    <row r="1486" spans="1:19" ht="13.8">
      <c r="A1486" s="8">
        <v>43246</v>
      </c>
      <c r="B1486" s="9">
        <v>0.50053240740740745</v>
      </c>
      <c r="C1486" s="18">
        <v>2</v>
      </c>
      <c r="D1486" s="18">
        <v>834</v>
      </c>
      <c r="E1486" s="18">
        <v>29</v>
      </c>
      <c r="F1486" s="18">
        <v>101</v>
      </c>
      <c r="G1486" s="17">
        <f t="shared" si="23"/>
        <v>1.2345679012345678E-2</v>
      </c>
      <c r="H1486" s="18">
        <v>0.4</v>
      </c>
      <c r="I1486" s="18">
        <v>2.2780000000000002E-2</v>
      </c>
      <c r="J1486" s="18">
        <v>2.0799999999999998E-3</v>
      </c>
      <c r="K1486" s="18">
        <v>3.79E-3</v>
      </c>
      <c r="L1486" s="18">
        <v>1.25545</v>
      </c>
      <c r="M1486" s="18">
        <v>6.0000000000000001E-3</v>
      </c>
      <c r="N1486" s="18">
        <v>0.18110099999999998</v>
      </c>
      <c r="O1486" s="18">
        <v>16.535999999999998</v>
      </c>
      <c r="P1486" s="18">
        <v>30.130499999999998</v>
      </c>
      <c r="Q1486" s="18">
        <v>9.9808275000000002</v>
      </c>
      <c r="R1486" s="18">
        <v>6.3282772642166613E-2</v>
      </c>
      <c r="S1486" s="2"/>
    </row>
    <row r="1487" spans="1:19" ht="13.8">
      <c r="A1487" s="6">
        <v>43247</v>
      </c>
      <c r="B1487" s="7">
        <v>0.50054398148148149</v>
      </c>
      <c r="C1487" s="28">
        <v>2</v>
      </c>
      <c r="D1487" s="17">
        <v>834</v>
      </c>
      <c r="E1487" s="17">
        <v>29</v>
      </c>
      <c r="F1487" s="17">
        <v>103</v>
      </c>
      <c r="G1487" s="17">
        <f t="shared" si="23"/>
        <v>3.7037037037037035E-2</v>
      </c>
      <c r="H1487" s="17">
        <v>0.4</v>
      </c>
      <c r="I1487" s="17">
        <v>2.2530000000000001E-2</v>
      </c>
      <c r="J1487" s="17">
        <v>2.15E-3</v>
      </c>
      <c r="K1487" s="17">
        <v>3.8400000000000001E-3</v>
      </c>
      <c r="L1487" s="17">
        <v>1.26908</v>
      </c>
      <c r="M1487" s="17">
        <v>0.02</v>
      </c>
      <c r="N1487" s="17">
        <v>0.17911350000000001</v>
      </c>
      <c r="O1487" s="17">
        <v>17.092500000000001</v>
      </c>
      <c r="P1487" s="17">
        <v>30.527999999999999</v>
      </c>
      <c r="Q1487" s="17">
        <v>10.089186</v>
      </c>
      <c r="R1487" s="17">
        <v>0.159</v>
      </c>
      <c r="S1487" s="2"/>
    </row>
    <row r="1488" spans="1:19">
      <c r="A1488" s="6">
        <v>43248</v>
      </c>
      <c r="B1488" s="7">
        <v>0.50055555555555553</v>
      </c>
      <c r="C1488" s="28">
        <v>2</v>
      </c>
      <c r="D1488" s="17">
        <v>834</v>
      </c>
      <c r="E1488" s="17">
        <v>29</v>
      </c>
      <c r="F1488" s="17">
        <v>103</v>
      </c>
      <c r="G1488" s="17">
        <f t="shared" si="23"/>
        <v>3.7037037037037035E-2</v>
      </c>
      <c r="H1488" s="17">
        <v>0.4</v>
      </c>
      <c r="I1488" s="17">
        <v>2.2210000000000001E-2</v>
      </c>
      <c r="J1488" s="17">
        <v>2.15E-3</v>
      </c>
      <c r="K1488" s="17">
        <v>3.6900000000000001E-3</v>
      </c>
      <c r="L1488" s="17">
        <v>1.2643800000000001</v>
      </c>
      <c r="M1488" s="17">
        <v>0.02</v>
      </c>
      <c r="N1488" s="17">
        <v>0.17656949999999999</v>
      </c>
      <c r="O1488" s="17">
        <v>17.092500000000001</v>
      </c>
      <c r="P1488" s="17">
        <v>29.335500000000003</v>
      </c>
      <c r="Q1488" s="17">
        <v>10.051821</v>
      </c>
      <c r="R1488" s="17">
        <v>0.159</v>
      </c>
    </row>
    <row r="1489" spans="1:19">
      <c r="A1489" s="6">
        <v>43249</v>
      </c>
      <c r="B1489" s="7">
        <v>0.50056712962962957</v>
      </c>
      <c r="C1489" s="28">
        <v>2</v>
      </c>
      <c r="D1489" s="17">
        <v>832</v>
      </c>
      <c r="E1489" s="17">
        <v>29</v>
      </c>
      <c r="F1489" s="17">
        <v>101</v>
      </c>
      <c r="G1489" s="17">
        <f t="shared" si="23"/>
        <v>1.2345679012345678E-2</v>
      </c>
      <c r="H1489" s="17">
        <v>0.39</v>
      </c>
      <c r="I1489" s="17">
        <v>2.1319999999999999E-2</v>
      </c>
      <c r="J1489" s="17">
        <v>2.0899999999999998E-3</v>
      </c>
      <c r="K1489" s="17">
        <v>3.5999999999999999E-3</v>
      </c>
      <c r="L1489" s="17">
        <v>1.2329600000000001</v>
      </c>
      <c r="M1489" s="17">
        <v>6.0000000000000001E-3</v>
      </c>
      <c r="N1489" s="17">
        <v>0.17383999999999999</v>
      </c>
      <c r="O1489" s="17">
        <v>17.041538461538458</v>
      </c>
      <c r="P1489" s="17">
        <v>29.353846153846153</v>
      </c>
      <c r="Q1489" s="17">
        <v>10.053366153846154</v>
      </c>
      <c r="R1489" s="17">
        <v>6.3318072791356594E-2</v>
      </c>
    </row>
    <row r="1490" spans="1:19" ht="13.8">
      <c r="A1490" s="6">
        <v>43250</v>
      </c>
      <c r="B1490" s="7">
        <v>0.50057870370370372</v>
      </c>
      <c r="C1490" s="28">
        <v>2</v>
      </c>
      <c r="D1490" s="17">
        <v>833</v>
      </c>
      <c r="E1490" s="17">
        <v>29</v>
      </c>
      <c r="F1490" s="17">
        <v>103</v>
      </c>
      <c r="G1490" s="17">
        <f t="shared" si="23"/>
        <v>3.7037037037037035E-2</v>
      </c>
      <c r="H1490" s="17">
        <v>0.4</v>
      </c>
      <c r="I1490" s="17">
        <v>2.1700000000000001E-2</v>
      </c>
      <c r="J1490" s="17">
        <v>2.0999999999999999E-3</v>
      </c>
      <c r="K1490" s="17">
        <v>3.5500000000000002E-3</v>
      </c>
      <c r="L1490" s="17">
        <v>1.25651</v>
      </c>
      <c r="M1490" s="17">
        <v>0.02</v>
      </c>
      <c r="N1490" s="17">
        <v>0.17251500000000003</v>
      </c>
      <c r="O1490" s="17">
        <v>16.695</v>
      </c>
      <c r="P1490" s="17">
        <v>28.2225</v>
      </c>
      <c r="Q1490" s="17">
        <v>9.9892545000000013</v>
      </c>
      <c r="R1490" s="17">
        <v>0.159</v>
      </c>
      <c r="S1490" s="2"/>
    </row>
    <row r="1491" spans="1:19" ht="13.8">
      <c r="A1491" s="5">
        <v>43251</v>
      </c>
      <c r="B1491" s="4">
        <v>0.50059027777777776</v>
      </c>
      <c r="C1491" s="29">
        <v>2</v>
      </c>
      <c r="D1491" s="17">
        <v>834</v>
      </c>
      <c r="E1491" s="17">
        <v>29</v>
      </c>
      <c r="F1491" s="17">
        <v>101</v>
      </c>
      <c r="G1491" s="17">
        <f t="shared" si="23"/>
        <v>1.2345679012345678E-2</v>
      </c>
      <c r="H1491" s="30">
        <v>0.39</v>
      </c>
      <c r="I1491" s="17">
        <v>2.111E-2</v>
      </c>
      <c r="J1491" s="17">
        <v>2.0500000000000002E-3</v>
      </c>
      <c r="K1491" s="17">
        <v>3.47E-3</v>
      </c>
      <c r="L1491" s="17">
        <v>1.2297</v>
      </c>
      <c r="M1491" s="17">
        <v>4.0000000000000001E-3</v>
      </c>
      <c r="N1491" s="17">
        <v>0.17212769230769231</v>
      </c>
      <c r="O1491" s="17">
        <v>16.715384615384615</v>
      </c>
      <c r="P1491" s="17">
        <v>28.29384615384615</v>
      </c>
      <c r="Q1491" s="17">
        <v>10.026784615384615</v>
      </c>
      <c r="R1491" s="17">
        <v>4.2400000000000007E-2</v>
      </c>
      <c r="S1491" s="2"/>
    </row>
    <row r="1492" spans="1:19">
      <c r="A1492" s="5">
        <v>43252</v>
      </c>
      <c r="B1492" s="4">
        <v>0.50060185185185191</v>
      </c>
      <c r="C1492" s="29">
        <v>2</v>
      </c>
      <c r="D1492" s="17">
        <v>834</v>
      </c>
      <c r="E1492" s="17">
        <v>29</v>
      </c>
      <c r="F1492" s="17">
        <v>101</v>
      </c>
      <c r="G1492" s="17">
        <f t="shared" si="23"/>
        <v>1.2345679012345678E-2</v>
      </c>
      <c r="H1492" s="30">
        <v>0.39359320367663048</v>
      </c>
      <c r="I1492" s="17">
        <v>2.0950403955701781E-2</v>
      </c>
      <c r="J1492" s="17">
        <v>2.0528378682325601E-3</v>
      </c>
      <c r="K1492" s="17">
        <v>3.4755022513332646E-3</v>
      </c>
      <c r="L1492" s="17">
        <v>1.235140030858437</v>
      </c>
      <c r="M1492" s="17">
        <v>4.0000000000000001E-3</v>
      </c>
      <c r="N1492" s="17">
        <v>0.16926685714285708</v>
      </c>
      <c r="O1492" s="17">
        <v>16.585714285714282</v>
      </c>
      <c r="P1492" s="17">
        <v>28.08</v>
      </c>
      <c r="Q1492" s="17">
        <v>9.979199999999997</v>
      </c>
      <c r="R1492" s="17">
        <v>3.6342857142857149E-2</v>
      </c>
    </row>
    <row r="1493" spans="1:19" ht="13.8">
      <c r="A1493" s="6">
        <v>43253</v>
      </c>
      <c r="B1493" s="7">
        <v>0.50061342592592595</v>
      </c>
      <c r="C1493" s="28">
        <v>2</v>
      </c>
      <c r="D1493" s="17">
        <v>833</v>
      </c>
      <c r="E1493" s="17">
        <v>29</v>
      </c>
      <c r="F1493" s="17">
        <v>102</v>
      </c>
      <c r="G1493" s="17">
        <f t="shared" si="23"/>
        <v>2.4691358024691357E-2</v>
      </c>
      <c r="H1493" s="17">
        <v>0.4</v>
      </c>
      <c r="I1493" s="17">
        <v>2.1129999999999999E-2</v>
      </c>
      <c r="J1493" s="17">
        <v>2.0699999999999998E-3</v>
      </c>
      <c r="K1493" s="17">
        <v>3.5000000000000001E-3</v>
      </c>
      <c r="L1493" s="17">
        <v>1.2434099999999999</v>
      </c>
      <c r="M1493" s="17">
        <v>6.0000000000000001E-3</v>
      </c>
      <c r="N1493" s="17">
        <v>0.16798349999999998</v>
      </c>
      <c r="O1493" s="17">
        <v>16.456499999999998</v>
      </c>
      <c r="P1493" s="17">
        <v>27.824999999999999</v>
      </c>
      <c r="Q1493" s="17">
        <v>9.8851094999999987</v>
      </c>
      <c r="R1493" s="17">
        <v>6.3600000000000004E-2</v>
      </c>
      <c r="S1493" s="2"/>
    </row>
    <row r="1494" spans="1:19" ht="13.8">
      <c r="A1494" s="6">
        <v>43254</v>
      </c>
      <c r="B1494" s="7">
        <v>0.50062499999999999</v>
      </c>
      <c r="C1494" s="28">
        <v>2</v>
      </c>
      <c r="D1494" s="17">
        <v>833</v>
      </c>
      <c r="E1494" s="17">
        <v>29</v>
      </c>
      <c r="F1494" s="17">
        <v>102</v>
      </c>
      <c r="G1494" s="17">
        <f t="shared" si="23"/>
        <v>2.4691358024691357E-2</v>
      </c>
      <c r="H1494" s="17">
        <v>0.4</v>
      </c>
      <c r="I1494" s="17">
        <v>2.102E-2</v>
      </c>
      <c r="J1494" s="17">
        <v>2.0300000000000001E-3</v>
      </c>
      <c r="K1494" s="17">
        <v>3.3600000000000001E-3</v>
      </c>
      <c r="L1494" s="17">
        <v>1.2434499999999999</v>
      </c>
      <c r="M1494" s="17">
        <v>6.0000000000000001E-3</v>
      </c>
      <c r="N1494" s="17">
        <v>0.16710900000000001</v>
      </c>
      <c r="O1494" s="17">
        <v>16.138500000000001</v>
      </c>
      <c r="P1494" s="17">
        <v>26.712</v>
      </c>
      <c r="Q1494" s="17">
        <v>9.8854275000000005</v>
      </c>
      <c r="R1494" s="17">
        <v>6.3600000000000004E-2</v>
      </c>
      <c r="S1494" s="2"/>
    </row>
    <row r="1495" spans="1:19" ht="13.8">
      <c r="A1495" s="5">
        <v>43255</v>
      </c>
      <c r="B1495" s="4">
        <v>0.50063657407407403</v>
      </c>
      <c r="C1495" s="29">
        <v>2</v>
      </c>
      <c r="D1495" s="17">
        <v>833</v>
      </c>
      <c r="E1495" s="17">
        <v>29</v>
      </c>
      <c r="F1495" s="17">
        <v>102</v>
      </c>
      <c r="G1495" s="17">
        <f t="shared" si="23"/>
        <v>2.4691358024691357E-2</v>
      </c>
      <c r="H1495" s="30">
        <v>0.4</v>
      </c>
      <c r="I1495" s="17">
        <v>2.0959999999999999E-2</v>
      </c>
      <c r="J1495" s="17">
        <v>1.99E-3</v>
      </c>
      <c r="K1495" s="17">
        <v>3.3600000000000001E-3</v>
      </c>
      <c r="L1495" s="17">
        <v>1.2434499999999999</v>
      </c>
      <c r="M1495" s="17">
        <v>6.0000000000000001E-3</v>
      </c>
      <c r="N1495" s="17">
        <v>0.16663199999999997</v>
      </c>
      <c r="O1495" s="17">
        <v>15.820499999999999</v>
      </c>
      <c r="P1495" s="17">
        <v>26.712</v>
      </c>
      <c r="Q1495" s="17">
        <v>9.8854275000000005</v>
      </c>
      <c r="R1495" s="17">
        <v>6.3600000000000004E-2</v>
      </c>
      <c r="S1495" s="2"/>
    </row>
    <row r="1496" spans="1:19" ht="13.8">
      <c r="A1496" s="5">
        <v>43256</v>
      </c>
      <c r="B1496" s="4">
        <v>0.50064814814814818</v>
      </c>
      <c r="C1496" s="29">
        <v>2</v>
      </c>
      <c r="D1496" s="17">
        <v>833</v>
      </c>
      <c r="E1496" s="17">
        <v>29</v>
      </c>
      <c r="F1496" s="17">
        <v>102</v>
      </c>
      <c r="G1496" s="17">
        <f t="shared" si="23"/>
        <v>2.4691358024691357E-2</v>
      </c>
      <c r="H1496" s="30">
        <v>0.39608615510489231</v>
      </c>
      <c r="I1496" s="17">
        <v>2.1125738431447459E-2</v>
      </c>
      <c r="J1496" s="17">
        <v>1.9084175473786567E-3</v>
      </c>
      <c r="K1496" s="17">
        <v>3.2418012938282541E-3</v>
      </c>
      <c r="L1496" s="17">
        <v>1.2438482821438648</v>
      </c>
      <c r="M1496" s="17">
        <v>6.0000000000000001E-3</v>
      </c>
      <c r="N1496" s="17">
        <v>0.16960918059408622</v>
      </c>
      <c r="O1496" s="17">
        <v>15.321837742743078</v>
      </c>
      <c r="P1496" s="17">
        <v>26.026984234386628</v>
      </c>
      <c r="Q1496" s="17">
        <v>9.9863059746938223</v>
      </c>
      <c r="R1496" s="17">
        <v>6.3107275055213838E-2</v>
      </c>
      <c r="S1496" s="2"/>
    </row>
    <row r="1497" spans="1:19" ht="13.8">
      <c r="A1497" s="6">
        <v>43257</v>
      </c>
      <c r="B1497" s="7">
        <v>0.50065972222222221</v>
      </c>
      <c r="C1497" s="28">
        <v>2</v>
      </c>
      <c r="D1497" s="17">
        <v>834</v>
      </c>
      <c r="E1497" s="17">
        <v>29</v>
      </c>
      <c r="F1497" s="17">
        <v>102</v>
      </c>
      <c r="G1497" s="17">
        <f t="shared" si="23"/>
        <v>2.4691358024691357E-2</v>
      </c>
      <c r="H1497" s="17">
        <v>0.4</v>
      </c>
      <c r="I1497" s="17">
        <v>2.1059999999999999E-2</v>
      </c>
      <c r="J1497" s="17">
        <v>1.91E-3</v>
      </c>
      <c r="K1497" s="17">
        <v>3.2299999999999998E-3</v>
      </c>
      <c r="L1497" s="17">
        <v>1.2432799999999999</v>
      </c>
      <c r="M1497" s="17">
        <v>4.0000000000000001E-3</v>
      </c>
      <c r="N1497" s="17">
        <v>0.16742699999999999</v>
      </c>
      <c r="O1497" s="17">
        <v>15.1845</v>
      </c>
      <c r="P1497" s="17">
        <v>25.6785</v>
      </c>
      <c r="Q1497" s="17">
        <v>9.8840760000000003</v>
      </c>
      <c r="R1497" s="17">
        <v>4.2310480022481271E-2</v>
      </c>
      <c r="S1497" s="2"/>
    </row>
    <row r="1498" spans="1:19">
      <c r="A1498" s="6">
        <v>43258</v>
      </c>
      <c r="B1498" s="7">
        <v>0.50067129629629636</v>
      </c>
      <c r="C1498" s="28">
        <v>2</v>
      </c>
      <c r="D1498" s="17">
        <v>834</v>
      </c>
      <c r="E1498" s="17">
        <v>29</v>
      </c>
      <c r="F1498" s="17">
        <v>101</v>
      </c>
      <c r="G1498" s="17">
        <f t="shared" si="23"/>
        <v>1.2345679012345678E-2</v>
      </c>
      <c r="H1498" s="17">
        <v>0.39227142763047934</v>
      </c>
      <c r="I1498" s="17">
        <v>2.0702503487212313E-2</v>
      </c>
      <c r="J1498" s="17">
        <v>1.8900374733548393E-3</v>
      </c>
      <c r="K1498" s="17">
        <v>3.2105793278423963E-3</v>
      </c>
      <c r="L1498" s="17">
        <v>1.2318687111471482</v>
      </c>
      <c r="M1498" s="17">
        <v>6.0000000000000001E-3</v>
      </c>
      <c r="N1498" s="17">
        <v>0.16782757155423239</v>
      </c>
      <c r="O1498" s="17">
        <v>15.32183774274308</v>
      </c>
      <c r="P1498" s="17">
        <v>26.026984234386624</v>
      </c>
      <c r="Q1498" s="17">
        <v>9.9863059746938241</v>
      </c>
      <c r="R1498" s="17">
        <v>6.3600000000000004E-2</v>
      </c>
    </row>
    <row r="1499" spans="1:19">
      <c r="A1499" s="6">
        <v>43259</v>
      </c>
      <c r="B1499" s="7">
        <v>0.5006828703703704</v>
      </c>
      <c r="C1499" s="28">
        <v>2</v>
      </c>
      <c r="D1499" s="17">
        <v>833</v>
      </c>
      <c r="E1499" s="17">
        <v>29</v>
      </c>
      <c r="F1499" s="17">
        <v>102</v>
      </c>
      <c r="G1499" s="17">
        <f t="shared" si="23"/>
        <v>2.4691358024691357E-2</v>
      </c>
      <c r="H1499" s="17">
        <v>0.40020331840536866</v>
      </c>
      <c r="I1499" s="17">
        <v>2.0771418744051539E-2</v>
      </c>
      <c r="J1499" s="17">
        <v>2.7324226566987236E-3</v>
      </c>
      <c r="K1499" s="17">
        <v>3.5045871988665794E-3</v>
      </c>
      <c r="L1499" s="17">
        <v>1.2539490021439104</v>
      </c>
      <c r="M1499" s="17">
        <v>6.0000000000000001E-3</v>
      </c>
      <c r="N1499" s="17">
        <v>0.16504888532477949</v>
      </c>
      <c r="O1499" s="17">
        <v>21.711724137931032</v>
      </c>
      <c r="P1499" s="17">
        <v>27.847313552526057</v>
      </c>
      <c r="Q1499" s="17">
        <v>9.9638299919807523</v>
      </c>
      <c r="R1499" s="17">
        <v>6.3447246150315065E-2</v>
      </c>
    </row>
    <row r="1500" spans="1:19">
      <c r="A1500" s="5">
        <v>43260</v>
      </c>
      <c r="B1500" s="4">
        <v>0.50069444444444444</v>
      </c>
      <c r="C1500" s="29">
        <v>2</v>
      </c>
      <c r="D1500" s="17">
        <v>832</v>
      </c>
      <c r="E1500" s="17">
        <v>29</v>
      </c>
      <c r="F1500" s="17">
        <v>103</v>
      </c>
      <c r="G1500" s="17">
        <f t="shared" si="23"/>
        <v>3.7037037037037035E-2</v>
      </c>
      <c r="H1500" s="30">
        <v>0.4</v>
      </c>
      <c r="I1500" s="17">
        <v>2.1090000000000001E-2</v>
      </c>
      <c r="J1500" s="17">
        <v>1.8799999999999999E-3</v>
      </c>
      <c r="K1500" s="17">
        <v>3.13E-3</v>
      </c>
      <c r="L1500" s="17">
        <v>1.2521199999999999</v>
      </c>
      <c r="M1500" s="17">
        <v>0.02</v>
      </c>
      <c r="N1500" s="17">
        <v>0.1676655</v>
      </c>
      <c r="O1500" s="17">
        <v>14.945999999999998</v>
      </c>
      <c r="P1500" s="17">
        <v>24.883499999999998</v>
      </c>
      <c r="Q1500" s="17">
        <v>9.9543539999999986</v>
      </c>
      <c r="R1500" s="17">
        <v>0.159</v>
      </c>
    </row>
    <row r="1501" spans="1:19" ht="13.8">
      <c r="A1501" s="8">
        <v>43261</v>
      </c>
      <c r="B1501" s="9">
        <v>0.50070601851851848</v>
      </c>
      <c r="C1501" s="18">
        <v>2</v>
      </c>
      <c r="D1501" s="18">
        <v>832</v>
      </c>
      <c r="E1501" s="18">
        <v>29</v>
      </c>
      <c r="F1501" s="18">
        <v>104</v>
      </c>
      <c r="G1501" s="17">
        <f t="shared" si="23"/>
        <v>4.9382716049382713E-2</v>
      </c>
      <c r="H1501" s="18">
        <v>0.45</v>
      </c>
      <c r="I1501" s="18">
        <v>2.086E-2</v>
      </c>
      <c r="J1501" s="18">
        <v>1.81E-3</v>
      </c>
      <c r="K1501" s="18">
        <v>3.0699999999999998E-3</v>
      </c>
      <c r="L1501" s="18">
        <v>1.4105399999999999</v>
      </c>
      <c r="M1501" s="18">
        <v>0.02</v>
      </c>
      <c r="N1501" s="18">
        <v>0.14741066666666666</v>
      </c>
      <c r="O1501" s="18">
        <v>12.790666666666667</v>
      </c>
      <c r="P1501" s="18">
        <v>21.694666666666663</v>
      </c>
      <c r="Q1501" s="18">
        <v>9.9678160000000009</v>
      </c>
      <c r="R1501" s="18">
        <v>0.14133333333333334</v>
      </c>
    </row>
    <row r="1502" spans="1:19">
      <c r="A1502" s="6">
        <v>43262</v>
      </c>
      <c r="B1502" s="7">
        <v>0.50071759259259252</v>
      </c>
      <c r="C1502" s="28">
        <v>2</v>
      </c>
      <c r="D1502" s="17">
        <v>820</v>
      </c>
      <c r="E1502" s="17">
        <v>29</v>
      </c>
      <c r="F1502" s="17">
        <v>104</v>
      </c>
      <c r="G1502" s="17">
        <f t="shared" si="23"/>
        <v>4.9382716049382713E-2</v>
      </c>
      <c r="H1502" s="17">
        <v>0.64</v>
      </c>
      <c r="I1502" s="17">
        <v>2.0070000000000001E-2</v>
      </c>
      <c r="J1502" s="17">
        <v>1.6299999999999999E-3</v>
      </c>
      <c r="K1502" s="17">
        <v>4.0000000000000001E-3</v>
      </c>
      <c r="L1502" s="17">
        <v>2.0216599999999998</v>
      </c>
      <c r="M1502" s="17">
        <v>0.02</v>
      </c>
      <c r="N1502" s="17">
        <v>9.9722812500000008E-2</v>
      </c>
      <c r="O1502" s="17">
        <v>8.0990625000000005</v>
      </c>
      <c r="P1502" s="17">
        <v>19.875</v>
      </c>
      <c r="Q1502" s="17">
        <v>10.045123125</v>
      </c>
      <c r="R1502" s="17">
        <v>9.9375000000000005E-2</v>
      </c>
    </row>
    <row r="1503" spans="1:19" ht="13.8">
      <c r="A1503" s="8">
        <v>43263</v>
      </c>
      <c r="B1503" s="9">
        <v>0.50072916666666667</v>
      </c>
      <c r="C1503" s="18">
        <v>2</v>
      </c>
      <c r="D1503" s="18">
        <v>784</v>
      </c>
      <c r="E1503" s="18">
        <v>29</v>
      </c>
      <c r="F1503" s="18">
        <v>109</v>
      </c>
      <c r="G1503" s="17">
        <f t="shared" si="23"/>
        <v>0.1111111111111111</v>
      </c>
      <c r="H1503" s="18">
        <v>0.81</v>
      </c>
      <c r="I1503" s="18">
        <v>2.298E-2</v>
      </c>
      <c r="J1503" s="18">
        <v>1.5900000000000001E-3</v>
      </c>
      <c r="K1503" s="18">
        <v>4.9500000000000004E-3</v>
      </c>
      <c r="L1503" s="18">
        <v>2.5448900000000001</v>
      </c>
      <c r="M1503" s="18">
        <v>0.02</v>
      </c>
      <c r="N1503" s="18">
        <v>9.0217777777777772E-2</v>
      </c>
      <c r="O1503" s="18">
        <v>6.2422222222222228</v>
      </c>
      <c r="P1503" s="18">
        <v>19.433333333333334</v>
      </c>
      <c r="Q1503" s="18">
        <v>9.9910496296296305</v>
      </c>
      <c r="R1503" s="18">
        <v>7.8518518518518515E-2</v>
      </c>
    </row>
    <row r="1504" spans="1:19" ht="13.8">
      <c r="A1504" s="8">
        <v>43264</v>
      </c>
      <c r="B1504" s="9">
        <v>0.50074074074074071</v>
      </c>
      <c r="C1504" s="18">
        <v>2</v>
      </c>
      <c r="D1504" s="18">
        <v>811</v>
      </c>
      <c r="E1504" s="18">
        <v>29</v>
      </c>
      <c r="F1504" s="18">
        <v>109</v>
      </c>
      <c r="G1504" s="17">
        <f t="shared" si="23"/>
        <v>0.1111111111111111</v>
      </c>
      <c r="H1504" s="18">
        <v>0.7</v>
      </c>
      <c r="I1504" s="18">
        <v>3.32E-2</v>
      </c>
      <c r="J1504" s="18">
        <v>2.0699999999999998E-3</v>
      </c>
      <c r="K1504" s="18">
        <v>6.5700000000000003E-3</v>
      </c>
      <c r="L1504" s="18">
        <v>2.21305</v>
      </c>
      <c r="M1504" s="18">
        <v>0.03</v>
      </c>
      <c r="N1504" s="18">
        <v>0.15082285714285715</v>
      </c>
      <c r="O1504" s="18">
        <v>9.403714285714285</v>
      </c>
      <c r="P1504" s="18">
        <v>29.846571428571433</v>
      </c>
      <c r="Q1504" s="18">
        <v>10.053570000000001</v>
      </c>
      <c r="R1504" s="18">
        <v>0.13628571428571429</v>
      </c>
    </row>
    <row r="1505" spans="1:19">
      <c r="A1505" s="6">
        <v>43265</v>
      </c>
      <c r="B1505" s="7">
        <v>0.50075231481481486</v>
      </c>
      <c r="C1505" s="28">
        <v>2</v>
      </c>
      <c r="D1505" s="17">
        <v>1026</v>
      </c>
      <c r="E1505" s="17">
        <v>29</v>
      </c>
      <c r="F1505" s="17">
        <v>104</v>
      </c>
      <c r="G1505" s="17">
        <f t="shared" si="23"/>
        <v>4.9382716049382713E-2</v>
      </c>
      <c r="H1505" s="17">
        <v>0.5</v>
      </c>
      <c r="I1505" s="17">
        <v>4.0469999999999999E-2</v>
      </c>
      <c r="J1505" s="17">
        <v>2.7499999999999998E-3</v>
      </c>
      <c r="K1505" s="17">
        <v>8.5299999999999994E-3</v>
      </c>
      <c r="L1505" s="17">
        <v>1.5703</v>
      </c>
      <c r="M1505" s="17">
        <v>0.04</v>
      </c>
      <c r="N1505" s="17">
        <v>0.25738919999999998</v>
      </c>
      <c r="O1505" s="17">
        <v>17.489999999999998</v>
      </c>
      <c r="P1505" s="17">
        <v>54.250799999999998</v>
      </c>
      <c r="Q1505" s="17">
        <v>9.987108000000001</v>
      </c>
      <c r="R1505" s="17">
        <v>0.25440000000000002</v>
      </c>
    </row>
    <row r="1506" spans="1:19" ht="13.8">
      <c r="A1506" s="6">
        <v>43266</v>
      </c>
      <c r="B1506" s="7">
        <v>0.5007638888888889</v>
      </c>
      <c r="C1506" s="28">
        <v>2</v>
      </c>
      <c r="D1506" s="17">
        <v>1026</v>
      </c>
      <c r="E1506" s="17">
        <v>29</v>
      </c>
      <c r="F1506" s="17">
        <v>103</v>
      </c>
      <c r="G1506" s="17">
        <f t="shared" si="23"/>
        <v>3.7037037037037035E-2</v>
      </c>
      <c r="H1506" s="17">
        <v>0.54</v>
      </c>
      <c r="I1506" s="17">
        <v>3.2340000000000001E-2</v>
      </c>
      <c r="J1506" s="17">
        <v>2.3500000000000001E-3</v>
      </c>
      <c r="K1506" s="17">
        <v>7.11E-3</v>
      </c>
      <c r="L1506" s="17">
        <v>1.6868399999999999</v>
      </c>
      <c r="M1506" s="17">
        <v>0.03</v>
      </c>
      <c r="N1506" s="17">
        <v>0.19044666666666668</v>
      </c>
      <c r="O1506" s="17">
        <v>13.838888888888889</v>
      </c>
      <c r="P1506" s="17">
        <v>41.87</v>
      </c>
      <c r="Q1506" s="17">
        <v>9.9336133333333336</v>
      </c>
      <c r="R1506" s="17">
        <v>0.17666666666666667</v>
      </c>
      <c r="S1506" s="2"/>
    </row>
    <row r="1507" spans="1:19" ht="13.8">
      <c r="A1507" s="8">
        <v>43267</v>
      </c>
      <c r="B1507" s="9">
        <v>0.50077546296296294</v>
      </c>
      <c r="C1507" s="18">
        <v>2</v>
      </c>
      <c r="D1507" s="18">
        <v>902</v>
      </c>
      <c r="E1507" s="18">
        <v>29</v>
      </c>
      <c r="F1507" s="18">
        <v>102</v>
      </c>
      <c r="G1507" s="17">
        <f t="shared" si="23"/>
        <v>2.4691358024691357E-2</v>
      </c>
      <c r="H1507" s="18">
        <v>0.45</v>
      </c>
      <c r="I1507" s="18">
        <v>2.7660000000000001E-2</v>
      </c>
      <c r="J1507" s="18">
        <v>2.0300000000000001E-3</v>
      </c>
      <c r="K1507" s="18">
        <v>5.8399999999999997E-3</v>
      </c>
      <c r="L1507" s="18">
        <v>1.4053800000000001</v>
      </c>
      <c r="M1507" s="18">
        <v>6.0000000000000001E-3</v>
      </c>
      <c r="N1507" s="18">
        <v>0.195464</v>
      </c>
      <c r="O1507" s="18">
        <v>14.345333333333333</v>
      </c>
      <c r="P1507" s="18">
        <v>41.269333333333329</v>
      </c>
      <c r="Q1507" s="18">
        <v>9.9313520000000004</v>
      </c>
      <c r="R1507" s="18">
        <v>6.3393100630224131E-2</v>
      </c>
      <c r="S1507" s="2"/>
    </row>
    <row r="1508" spans="1:19" s="2" customFormat="1" ht="13.8">
      <c r="A1508" s="8">
        <v>43268</v>
      </c>
      <c r="B1508" s="9">
        <v>0.50078703703703698</v>
      </c>
      <c r="C1508" s="18">
        <v>2</v>
      </c>
      <c r="D1508" s="18">
        <v>876</v>
      </c>
      <c r="E1508" s="18">
        <v>29</v>
      </c>
      <c r="F1508" s="18">
        <v>113</v>
      </c>
      <c r="G1508" s="17">
        <f t="shared" si="23"/>
        <v>0.16049382716049382</v>
      </c>
      <c r="H1508" s="18">
        <v>0.62</v>
      </c>
      <c r="I1508" s="18">
        <v>2.4850000000000001E-2</v>
      </c>
      <c r="J1508" s="18">
        <v>2E-3</v>
      </c>
      <c r="K1508" s="18">
        <v>5.7499999999999999E-3</v>
      </c>
      <c r="L1508" s="18">
        <v>1.9452400000000001</v>
      </c>
      <c r="M1508" s="18">
        <v>0.03</v>
      </c>
      <c r="N1508" s="18">
        <v>0.12745645161290325</v>
      </c>
      <c r="O1508" s="18">
        <v>10.258064516129032</v>
      </c>
      <c r="P1508" s="18">
        <v>29.491935483870968</v>
      </c>
      <c r="Q1508" s="18">
        <v>9.9771987096774204</v>
      </c>
      <c r="R1508" s="18">
        <v>0.15387096774193548</v>
      </c>
    </row>
    <row r="1509" spans="1:19" ht="13.8">
      <c r="A1509" s="8">
        <v>43269</v>
      </c>
      <c r="B1509" s="9">
        <v>0.50079861111111112</v>
      </c>
      <c r="C1509" s="18">
        <v>2</v>
      </c>
      <c r="D1509" s="18">
        <v>839</v>
      </c>
      <c r="E1509" s="18">
        <v>29</v>
      </c>
      <c r="F1509" s="18">
        <v>113</v>
      </c>
      <c r="G1509" s="17">
        <f t="shared" si="23"/>
        <v>0.16049382716049382</v>
      </c>
      <c r="H1509" s="18">
        <v>0.77</v>
      </c>
      <c r="I1509" s="18">
        <v>2.247E-2</v>
      </c>
      <c r="J1509" s="18">
        <v>1.7899999999999999E-3</v>
      </c>
      <c r="K1509" s="18">
        <v>4.9300000000000004E-3</v>
      </c>
      <c r="L1509" s="18">
        <v>2.4387500000000002</v>
      </c>
      <c r="M1509" s="18">
        <v>0.02</v>
      </c>
      <c r="N1509" s="18">
        <v>9.2798181818181821E-2</v>
      </c>
      <c r="O1509" s="18">
        <v>7.3924675324675322</v>
      </c>
      <c r="P1509" s="18">
        <v>20.360259740259739</v>
      </c>
      <c r="Q1509" s="18">
        <v>10.071720779220781</v>
      </c>
      <c r="R1509" s="18">
        <v>8.25974025974026E-2</v>
      </c>
      <c r="S1509" s="2"/>
    </row>
    <row r="1510" spans="1:19" ht="13.8">
      <c r="A1510" s="8">
        <v>43270</v>
      </c>
      <c r="B1510" s="9">
        <v>0.50081018518518516</v>
      </c>
      <c r="C1510" s="18">
        <v>2</v>
      </c>
      <c r="D1510" s="18">
        <v>1033</v>
      </c>
      <c r="E1510" s="18">
        <v>29</v>
      </c>
      <c r="F1510" s="18">
        <v>144</v>
      </c>
      <c r="G1510" s="17">
        <f t="shared" si="23"/>
        <v>0.54320987654320985</v>
      </c>
      <c r="H1510" s="18">
        <v>1.42</v>
      </c>
      <c r="I1510" s="18">
        <v>4.3830000000000001E-2</v>
      </c>
      <c r="J1510" s="18">
        <v>3.0799999999999998E-3</v>
      </c>
      <c r="K1510" s="18">
        <v>8.4399999999999996E-3</v>
      </c>
      <c r="L1510" s="18">
        <v>4.4614700000000003</v>
      </c>
      <c r="M1510" s="18">
        <v>0.04</v>
      </c>
      <c r="N1510" s="18">
        <v>9.8154507042253536E-2</v>
      </c>
      <c r="O1510" s="18">
        <v>6.8974647887323943</v>
      </c>
      <c r="P1510" s="18">
        <v>18.900845070422534</v>
      </c>
      <c r="Q1510" s="18">
        <v>9.9911792957746499</v>
      </c>
      <c r="R1510" s="18">
        <v>8.9577464788732408E-2</v>
      </c>
    </row>
    <row r="1511" spans="1:19" ht="13.8">
      <c r="A1511" s="8">
        <v>43271</v>
      </c>
      <c r="B1511" s="9">
        <v>0.50082175925925931</v>
      </c>
      <c r="C1511" s="18">
        <v>2</v>
      </c>
      <c r="D1511" s="18">
        <v>1411</v>
      </c>
      <c r="E1511" s="18">
        <v>30</v>
      </c>
      <c r="F1511" s="18">
        <v>134</v>
      </c>
      <c r="G1511" s="17">
        <f t="shared" si="23"/>
        <v>0.41975308641975306</v>
      </c>
      <c r="H1511" s="18">
        <v>1.58</v>
      </c>
      <c r="I1511" s="18">
        <v>5.6189999999999997E-2</v>
      </c>
      <c r="J1511" s="18">
        <v>4.45E-3</v>
      </c>
      <c r="K1511" s="18">
        <v>1.1950000000000001E-2</v>
      </c>
      <c r="L1511" s="18">
        <v>4.9549000000000003</v>
      </c>
      <c r="M1511" s="18">
        <v>0.06</v>
      </c>
      <c r="N1511" s="18">
        <v>0.1130912658227848</v>
      </c>
      <c r="O1511" s="18">
        <v>8.9563291139240508</v>
      </c>
      <c r="P1511" s="18">
        <v>24.051265822784814</v>
      </c>
      <c r="Q1511" s="18">
        <v>9.9725202531645571</v>
      </c>
      <c r="R1511" s="18">
        <v>0.12075949367088606</v>
      </c>
      <c r="S1511" s="2"/>
    </row>
    <row r="1512" spans="1:19" s="2" customFormat="1" ht="13.8">
      <c r="A1512" s="8">
        <v>43272</v>
      </c>
      <c r="B1512" s="9">
        <v>0.50083333333333335</v>
      </c>
      <c r="C1512" s="18">
        <v>2</v>
      </c>
      <c r="D1512" s="18">
        <v>1738</v>
      </c>
      <c r="E1512" s="18">
        <v>29</v>
      </c>
      <c r="F1512" s="18">
        <v>134</v>
      </c>
      <c r="G1512" s="17">
        <f t="shared" si="23"/>
        <v>0.41975308641975306</v>
      </c>
      <c r="H1512" s="18">
        <v>1.49</v>
      </c>
      <c r="I1512" s="18">
        <v>5.7570000000000003E-2</v>
      </c>
      <c r="J1512" s="18">
        <v>5.8500000000000002E-3</v>
      </c>
      <c r="K1512" s="18">
        <v>1.5699999999999999E-2</v>
      </c>
      <c r="L1512" s="18">
        <v>4.6823499999999996</v>
      </c>
      <c r="M1512" s="18">
        <v>0.08</v>
      </c>
      <c r="N1512" s="18">
        <v>0.12286751677852351</v>
      </c>
      <c r="O1512" s="18">
        <v>12.48523489932886</v>
      </c>
      <c r="P1512" s="18">
        <v>33.507382550335571</v>
      </c>
      <c r="Q1512" s="18">
        <v>9.9932033557046971</v>
      </c>
      <c r="R1512" s="18">
        <v>0.17073825503355705</v>
      </c>
    </row>
    <row r="1513" spans="1:19" ht="13.8">
      <c r="A1513" s="8">
        <v>43273</v>
      </c>
      <c r="B1513" s="9">
        <v>0.50084490740740739</v>
      </c>
      <c r="C1513" s="18">
        <v>2</v>
      </c>
      <c r="D1513" s="18">
        <v>1750</v>
      </c>
      <c r="E1513" s="18">
        <v>29</v>
      </c>
      <c r="F1513" s="18">
        <v>126</v>
      </c>
      <c r="G1513" s="17">
        <f t="shared" si="23"/>
        <v>0.32098765432098764</v>
      </c>
      <c r="H1513" s="18">
        <v>1.1499999999999999</v>
      </c>
      <c r="I1513" s="18">
        <v>4.0719999999999999E-2</v>
      </c>
      <c r="J1513" s="18">
        <v>5.28E-3</v>
      </c>
      <c r="K1513" s="18">
        <v>1.3729999999999999E-2</v>
      </c>
      <c r="L1513" s="18">
        <v>3.5897899999999998</v>
      </c>
      <c r="M1513" s="18">
        <v>7.0000000000000007E-2</v>
      </c>
      <c r="N1513" s="18">
        <v>0.11259965217391306</v>
      </c>
      <c r="O1513" s="18">
        <v>14.600347826086956</v>
      </c>
      <c r="P1513" s="18">
        <v>37.966434782608701</v>
      </c>
      <c r="Q1513" s="18">
        <v>9.9265497391304347</v>
      </c>
      <c r="R1513" s="18">
        <v>0.19356521739130439</v>
      </c>
      <c r="S1513" s="2"/>
    </row>
    <row r="1514" spans="1:19" ht="13.8">
      <c r="A1514" s="8">
        <v>43274</v>
      </c>
      <c r="B1514" s="9">
        <v>0.50085648148148143</v>
      </c>
      <c r="C1514" s="18">
        <v>2</v>
      </c>
      <c r="D1514" s="18">
        <v>1701</v>
      </c>
      <c r="E1514" s="18">
        <v>29</v>
      </c>
      <c r="F1514" s="18">
        <v>121</v>
      </c>
      <c r="G1514" s="17">
        <f t="shared" si="23"/>
        <v>0.25925925925925924</v>
      </c>
      <c r="H1514" s="18">
        <v>0.97</v>
      </c>
      <c r="I1514" s="18">
        <v>3.2239999999999998E-2</v>
      </c>
      <c r="J1514" s="18">
        <v>4.6800000000000001E-3</v>
      </c>
      <c r="K1514" s="18">
        <v>1.2460000000000001E-2</v>
      </c>
      <c r="L1514" s="18">
        <v>3.0291899999999998</v>
      </c>
      <c r="M1514" s="18">
        <v>0.06</v>
      </c>
      <c r="N1514" s="18">
        <v>0.10569402061855671</v>
      </c>
      <c r="O1514" s="18">
        <v>15.342680412371134</v>
      </c>
      <c r="P1514" s="18">
        <v>40.848247422680416</v>
      </c>
      <c r="Q1514" s="18">
        <v>9.9307465979381444</v>
      </c>
      <c r="R1514" s="18">
        <v>0.19670103092783506</v>
      </c>
    </row>
    <row r="1515" spans="1:19" ht="13.8">
      <c r="A1515" s="8">
        <v>43275</v>
      </c>
      <c r="B1515" s="9">
        <v>0.50086805555555558</v>
      </c>
      <c r="C1515" s="18">
        <v>2</v>
      </c>
      <c r="D1515" s="18">
        <v>1701</v>
      </c>
      <c r="E1515" s="18">
        <v>29</v>
      </c>
      <c r="F1515" s="18">
        <v>113</v>
      </c>
      <c r="G1515" s="17">
        <f t="shared" si="23"/>
        <v>0.16049382716049382</v>
      </c>
      <c r="H1515" s="18">
        <v>0.73</v>
      </c>
      <c r="I1515" s="18">
        <v>2.937E-2</v>
      </c>
      <c r="J1515" s="18">
        <v>4.3400000000000001E-3</v>
      </c>
      <c r="K1515" s="18">
        <v>1.1480000000000001E-2</v>
      </c>
      <c r="L1515" s="18">
        <v>2.2938999999999998</v>
      </c>
      <c r="M1515" s="18">
        <v>0.06</v>
      </c>
      <c r="N1515" s="18">
        <v>0.12794054794520549</v>
      </c>
      <c r="O1515" s="18">
        <v>18.905753424657533</v>
      </c>
      <c r="P1515" s="18">
        <v>50.008767123287669</v>
      </c>
      <c r="Q1515" s="18">
        <v>9.992605479452056</v>
      </c>
      <c r="R1515" s="18">
        <v>0.26136986301369863</v>
      </c>
    </row>
    <row r="1516" spans="1:19" ht="13.8">
      <c r="A1516" s="8">
        <v>43277</v>
      </c>
      <c r="B1516" s="9">
        <v>0.50089120370370377</v>
      </c>
      <c r="C1516" s="18">
        <v>2</v>
      </c>
      <c r="D1516" s="18">
        <v>1508</v>
      </c>
      <c r="E1516" s="18">
        <v>29</v>
      </c>
      <c r="F1516" s="18">
        <v>106</v>
      </c>
      <c r="G1516" s="17">
        <f t="shared" si="23"/>
        <v>7.407407407407407E-2</v>
      </c>
      <c r="H1516" s="18">
        <v>0.39195872155081718</v>
      </c>
      <c r="I1516" s="18">
        <v>2.218265049989231E-2</v>
      </c>
      <c r="J1516" s="18">
        <v>1.8031266001802822E-3</v>
      </c>
      <c r="K1516" s="18">
        <v>7.4717296751656516E-3</v>
      </c>
      <c r="L1516" s="18">
        <v>1.2244487610526567</v>
      </c>
      <c r="M1516" s="18">
        <v>0.05</v>
      </c>
      <c r="N1516" s="18">
        <v>0.17997004457652302</v>
      </c>
      <c r="O1516" s="18">
        <v>14.628945022288262</v>
      </c>
      <c r="P1516" s="18">
        <v>60.618884236120493</v>
      </c>
      <c r="Q1516" s="18">
        <v>9.9340742942050504</v>
      </c>
      <c r="R1516" s="18">
        <v>0.40565496124414158</v>
      </c>
    </row>
    <row r="1517" spans="1:19" ht="13.8">
      <c r="A1517" s="8">
        <v>43278</v>
      </c>
      <c r="B1517" s="9">
        <v>0.50090277777777781</v>
      </c>
      <c r="C1517" s="18">
        <v>2</v>
      </c>
      <c r="D1517" s="18">
        <v>1129</v>
      </c>
      <c r="E1517" s="18">
        <v>29</v>
      </c>
      <c r="F1517" s="18">
        <v>103</v>
      </c>
      <c r="G1517" s="17">
        <f t="shared" si="23"/>
        <v>3.7037037037037035E-2</v>
      </c>
      <c r="H1517" s="18">
        <v>0.41688993342689196</v>
      </c>
      <c r="I1517" s="18">
        <v>1.7107341846443698E-2</v>
      </c>
      <c r="J1517" s="18">
        <v>1.2131593243430087E-3</v>
      </c>
      <c r="K1517" s="18">
        <v>5.0270449803642651E-3</v>
      </c>
      <c r="L1517" s="18">
        <v>1.3090835499887348</v>
      </c>
      <c r="M1517" s="18">
        <v>0.03</v>
      </c>
      <c r="N1517" s="18">
        <v>0.13049330940784415</v>
      </c>
      <c r="O1517" s="18">
        <v>9.2538733658036403</v>
      </c>
      <c r="P1517" s="18">
        <v>38.345860035888236</v>
      </c>
      <c r="Q1517" s="18">
        <v>9.9855749807741585</v>
      </c>
      <c r="R1517" s="18">
        <v>0.22883737972706375</v>
      </c>
      <c r="S1517" s="2"/>
    </row>
    <row r="1518" spans="1:19" ht="13.8">
      <c r="A1518" s="5">
        <v>43280</v>
      </c>
      <c r="B1518" s="4">
        <v>0.50092592592592589</v>
      </c>
      <c r="C1518" s="29">
        <v>2</v>
      </c>
      <c r="D1518" s="17">
        <v>810</v>
      </c>
      <c r="E1518" s="17">
        <v>28</v>
      </c>
      <c r="F1518" s="17">
        <v>103</v>
      </c>
      <c r="G1518" s="17">
        <f t="shared" si="23"/>
        <v>3.7037037037037035E-2</v>
      </c>
      <c r="H1518" s="30">
        <v>0.51763472333291671</v>
      </c>
      <c r="I1518" s="17">
        <v>1.8973571947204827E-2</v>
      </c>
      <c r="J1518" s="17">
        <v>1.2536998186212357E-3</v>
      </c>
      <c r="K1518" s="17">
        <v>3.8417066945438689E-3</v>
      </c>
      <c r="L1518" s="17">
        <v>1.6299812689707558</v>
      </c>
      <c r="M1518" s="17">
        <v>0.02</v>
      </c>
      <c r="N1518" s="17">
        <v>0.11656087984906353</v>
      </c>
      <c r="O1518" s="17">
        <v>7.701889466660532</v>
      </c>
      <c r="P1518" s="17">
        <v>23.600865123556211</v>
      </c>
      <c r="Q1518" s="17">
        <v>10.013509916708852</v>
      </c>
      <c r="R1518" s="17">
        <v>0.12286656426465362</v>
      </c>
      <c r="S1518" s="2"/>
    </row>
    <row r="1519" spans="1:19" s="2" customFormat="1" ht="13.8">
      <c r="A1519" s="6">
        <v>43281</v>
      </c>
      <c r="B1519" s="7">
        <v>0.50093750000000004</v>
      </c>
      <c r="C1519" s="28">
        <v>2</v>
      </c>
      <c r="D1519" s="17">
        <v>810</v>
      </c>
      <c r="E1519" s="17">
        <v>28</v>
      </c>
      <c r="F1519" s="17">
        <v>104</v>
      </c>
      <c r="G1519" s="17">
        <f t="shared" si="23"/>
        <v>4.9382716049382713E-2</v>
      </c>
      <c r="H1519" s="17">
        <v>0.58487074786195925</v>
      </c>
      <c r="I1519" s="17">
        <v>2.3662806520537993E-2</v>
      </c>
      <c r="J1519" s="17">
        <v>1.2944332534994593E-3</v>
      </c>
      <c r="K1519" s="17">
        <v>3.9665259751556613E-3</v>
      </c>
      <c r="L1519" s="17">
        <v>1.8426638079227595</v>
      </c>
      <c r="M1519" s="17">
        <v>0.02</v>
      </c>
      <c r="N1519" s="17">
        <v>0.12865701526428661</v>
      </c>
      <c r="O1519" s="17">
        <v>7.0379613977545104</v>
      </c>
      <c r="P1519" s="17">
        <v>21.566393339220387</v>
      </c>
      <c r="Q1519" s="17">
        <v>10.018745048568185</v>
      </c>
      <c r="R1519" s="17">
        <v>0.10874197458582906</v>
      </c>
    </row>
    <row r="1520" spans="1:19" ht="13.8">
      <c r="A1520" s="6">
        <v>43282</v>
      </c>
      <c r="B1520" s="7">
        <v>0.50094907407407407</v>
      </c>
      <c r="C1520" s="28">
        <v>2</v>
      </c>
      <c r="D1520" s="17">
        <v>800</v>
      </c>
      <c r="E1520" s="17">
        <v>28</v>
      </c>
      <c r="F1520" s="17">
        <v>103</v>
      </c>
      <c r="G1520" s="17">
        <f t="shared" si="23"/>
        <v>3.7037037037037035E-2</v>
      </c>
      <c r="H1520" s="17">
        <v>0.67354179273244574</v>
      </c>
      <c r="I1520" s="17">
        <v>2.3821137895741151E-2</v>
      </c>
      <c r="J1520" s="17">
        <v>1.4436035931461762E-3</v>
      </c>
      <c r="K1520" s="17">
        <v>3.7600837774970173E-3</v>
      </c>
      <c r="L1520" s="17">
        <v>2.1234401689882709</v>
      </c>
      <c r="M1520" s="17">
        <v>0.02</v>
      </c>
      <c r="N1520" s="17">
        <v>0.11246699065420561</v>
      </c>
      <c r="O1520" s="17">
        <v>6.8157009345794366</v>
      </c>
      <c r="P1520" s="17">
        <v>17.752523364485977</v>
      </c>
      <c r="Q1520" s="17">
        <v>10.025420560747662</v>
      </c>
      <c r="R1520" s="17">
        <v>9.4426211834584911E-2</v>
      </c>
      <c r="S1520" s="2"/>
    </row>
    <row r="1521" spans="1:19">
      <c r="A1521" s="6">
        <v>43283</v>
      </c>
      <c r="B1521" s="7">
        <v>0.50096064814814811</v>
      </c>
      <c r="C1521" s="28">
        <v>2</v>
      </c>
      <c r="D1521" s="17">
        <v>799</v>
      </c>
      <c r="E1521" s="17">
        <v>28</v>
      </c>
      <c r="F1521" s="17">
        <v>102</v>
      </c>
      <c r="G1521" s="17">
        <f t="shared" si="23"/>
        <v>2.4691358024691357E-2</v>
      </c>
      <c r="H1521" s="17">
        <v>0.6659980098021353</v>
      </c>
      <c r="I1521" s="17">
        <v>2.7734858691612362E-2</v>
      </c>
      <c r="J1521" s="17">
        <v>1.8463665443003458E-3</v>
      </c>
      <c r="K1521" s="17">
        <v>4.0076173054581152E-3</v>
      </c>
      <c r="L1521" s="17">
        <v>2.0979160948125828</v>
      </c>
      <c r="M1521" s="17">
        <v>4.0000000000000001E-3</v>
      </c>
      <c r="N1521" s="17">
        <v>0.13242809939556752</v>
      </c>
      <c r="O1521" s="17">
        <v>8.8160107454667571</v>
      </c>
      <c r="P1521" s="17">
        <v>19.135527199462732</v>
      </c>
      <c r="Q1521" s="17">
        <v>10.017106783075892</v>
      </c>
      <c r="R1521" s="17">
        <v>4.2400000000000007E-2</v>
      </c>
    </row>
    <row r="1522" spans="1:19" ht="13.8">
      <c r="A1522" s="6">
        <v>43284</v>
      </c>
      <c r="B1522" s="7">
        <v>0.50097222222222226</v>
      </c>
      <c r="C1522" s="28">
        <v>2</v>
      </c>
      <c r="D1522" s="17">
        <v>799</v>
      </c>
      <c r="E1522" s="17">
        <v>28</v>
      </c>
      <c r="F1522" s="17">
        <v>102</v>
      </c>
      <c r="G1522" s="17">
        <f t="shared" si="23"/>
        <v>2.4691358024691357E-2</v>
      </c>
      <c r="H1522" s="17">
        <v>0.52626176459788498</v>
      </c>
      <c r="I1522" s="17">
        <v>3.0742943755587802E-2</v>
      </c>
      <c r="J1522" s="17">
        <v>2.3764936214286858E-3</v>
      </c>
      <c r="K1522" s="17">
        <v>4.5851384254954842E-3</v>
      </c>
      <c r="L1522" s="17">
        <v>1.65269676997547</v>
      </c>
      <c r="M1522" s="17">
        <v>6.0000000000000001E-3</v>
      </c>
      <c r="N1522" s="17">
        <v>0.18576793474150508</v>
      </c>
      <c r="O1522" s="17">
        <v>14.360248500891363</v>
      </c>
      <c r="P1522" s="17">
        <v>27.706250337637087</v>
      </c>
      <c r="Q1522" s="17">
        <v>9.9866189833072223</v>
      </c>
      <c r="R1522" s="17">
        <v>6.3600000000000004E-2</v>
      </c>
      <c r="S1522" s="2"/>
    </row>
    <row r="1523" spans="1:19" s="2" customFormat="1" ht="13.8">
      <c r="A1523" s="6">
        <v>43285</v>
      </c>
      <c r="B1523" s="7">
        <v>0.5009837962962963</v>
      </c>
      <c r="C1523" s="28">
        <v>2</v>
      </c>
      <c r="D1523" s="17">
        <v>837</v>
      </c>
      <c r="E1523" s="17">
        <v>28</v>
      </c>
      <c r="F1523" s="17">
        <v>101</v>
      </c>
      <c r="G1523" s="17">
        <f t="shared" si="23"/>
        <v>1.2345679012345678E-2</v>
      </c>
      <c r="H1523" s="17">
        <v>0.46045064511134165</v>
      </c>
      <c r="I1523" s="17">
        <v>2.626557714181554E-2</v>
      </c>
      <c r="J1523" s="17">
        <v>2.5658577905087331E-3</v>
      </c>
      <c r="K1523" s="17">
        <v>4.3210115156923331E-3</v>
      </c>
      <c r="L1523" s="17">
        <v>1.4440408960537521</v>
      </c>
      <c r="M1523" s="17">
        <v>6.0000000000000001E-3</v>
      </c>
      <c r="N1523" s="17">
        <v>0.1813973684210527</v>
      </c>
      <c r="O1523" s="17">
        <v>17.720526315789478</v>
      </c>
      <c r="P1523" s="17">
        <v>29.842105263157897</v>
      </c>
      <c r="Q1523" s="17">
        <v>9.972947368421055</v>
      </c>
      <c r="R1523" s="17">
        <v>6.3600000000000004E-2</v>
      </c>
    </row>
    <row r="1524" spans="1:19" ht="13.8">
      <c r="A1524" s="6">
        <v>43286</v>
      </c>
      <c r="B1524" s="7">
        <v>0.50099537037037034</v>
      </c>
      <c r="C1524" s="28">
        <v>2</v>
      </c>
      <c r="D1524" s="17">
        <v>835</v>
      </c>
      <c r="E1524" s="17">
        <v>28</v>
      </c>
      <c r="F1524" s="17">
        <v>102</v>
      </c>
      <c r="G1524" s="17">
        <f t="shared" si="23"/>
        <v>2.4691358024691357E-2</v>
      </c>
      <c r="H1524" s="17">
        <v>0.43579828888001121</v>
      </c>
      <c r="I1524" s="17">
        <v>2.3687290544800847E-2</v>
      </c>
      <c r="J1524" s="17">
        <v>2.746352526933431E-3</v>
      </c>
      <c r="K1524" s="17">
        <v>4.1913810367443351E-3</v>
      </c>
      <c r="L1524" s="17">
        <v>1.3655918596859402</v>
      </c>
      <c r="M1524" s="17">
        <v>6.0000000000000001E-3</v>
      </c>
      <c r="N1524" s="17">
        <v>0.17284506583550668</v>
      </c>
      <c r="O1524" s="17">
        <v>20.040007633102217</v>
      </c>
      <c r="P1524" s="17">
        <v>30.584313974937977</v>
      </c>
      <c r="Q1524" s="17">
        <v>9.9646607722155096</v>
      </c>
      <c r="R1524" s="17">
        <v>6.3600000000000004E-2</v>
      </c>
      <c r="S1524" s="2"/>
    </row>
    <row r="1525" spans="1:19" s="2" customFormat="1" ht="13.8">
      <c r="A1525" s="5">
        <v>43287</v>
      </c>
      <c r="B1525" s="4">
        <v>0.50100694444444438</v>
      </c>
      <c r="C1525" s="29">
        <v>2</v>
      </c>
      <c r="D1525" s="17">
        <v>831</v>
      </c>
      <c r="E1525" s="17">
        <v>28</v>
      </c>
      <c r="F1525" s="17">
        <v>101</v>
      </c>
      <c r="G1525" s="17">
        <f t="shared" si="23"/>
        <v>1.2345679012345678E-2</v>
      </c>
      <c r="H1525" s="30">
        <v>0.4198268934562005</v>
      </c>
      <c r="I1525" s="17">
        <v>2.2985502202939337E-2</v>
      </c>
      <c r="J1525" s="17">
        <v>2.8370455230643569E-3</v>
      </c>
      <c r="K1525" s="17">
        <v>4.0750995885329338E-3</v>
      </c>
      <c r="L1525" s="17">
        <v>1.3148988005666267</v>
      </c>
      <c r="M1525" s="17">
        <v>6.0000000000000001E-3</v>
      </c>
      <c r="N1525" s="17">
        <v>0.174104846889645</v>
      </c>
      <c r="O1525" s="17">
        <v>21.489344546446681</v>
      </c>
      <c r="P1525" s="17">
        <v>30.867047570135451</v>
      </c>
      <c r="Q1525" s="17">
        <v>9.9597673492970404</v>
      </c>
      <c r="R1525" s="17">
        <v>6.3600000000000004E-2</v>
      </c>
    </row>
    <row r="1526" spans="1:19" ht="13.8">
      <c r="A1526" s="6">
        <v>43288</v>
      </c>
      <c r="B1526" s="7">
        <v>0.50101851851851853</v>
      </c>
      <c r="C1526" s="28">
        <v>2</v>
      </c>
      <c r="D1526" s="17">
        <v>860</v>
      </c>
      <c r="E1526" s="17">
        <v>29</v>
      </c>
      <c r="F1526" s="17">
        <v>102</v>
      </c>
      <c r="G1526" s="17">
        <f t="shared" si="23"/>
        <v>2.4691358024691357E-2</v>
      </c>
      <c r="H1526" s="17">
        <v>0.34474733018776005</v>
      </c>
      <c r="I1526" s="17">
        <v>2.3747179423391857E-2</v>
      </c>
      <c r="J1526" s="17">
        <v>3.171207190080278E-3</v>
      </c>
      <c r="K1526" s="17">
        <v>4.4249402652282955E-3</v>
      </c>
      <c r="L1526" s="17">
        <v>1.0754711958916772</v>
      </c>
      <c r="M1526" s="17">
        <v>6.0000000000000001E-3</v>
      </c>
      <c r="N1526" s="17">
        <v>0.21904747028862484</v>
      </c>
      <c r="O1526" s="17">
        <v>29.251680814940578</v>
      </c>
      <c r="P1526" s="17">
        <v>40.816298811544996</v>
      </c>
      <c r="Q1526" s="17">
        <v>9.9203042444821747</v>
      </c>
      <c r="R1526" s="17">
        <v>6.3600000000000004E-2</v>
      </c>
      <c r="S1526" s="2"/>
    </row>
    <row r="1527" spans="1:19" ht="13.8">
      <c r="A1527" s="6">
        <v>43289</v>
      </c>
      <c r="B1527" s="7">
        <v>0.50103009259259257</v>
      </c>
      <c r="C1527" s="28">
        <v>2</v>
      </c>
      <c r="D1527" s="17">
        <v>860</v>
      </c>
      <c r="E1527" s="17">
        <v>29</v>
      </c>
      <c r="F1527" s="17">
        <v>101</v>
      </c>
      <c r="G1527" s="17">
        <f t="shared" si="23"/>
        <v>1.2345679012345678E-2</v>
      </c>
      <c r="H1527" s="17">
        <v>0.29638962387840101</v>
      </c>
      <c r="I1527" s="17">
        <v>1.8715955896820631E-2</v>
      </c>
      <c r="J1527" s="17">
        <v>3.0926123874302864E-3</v>
      </c>
      <c r="K1527" s="17">
        <v>4.6029579719892647E-3</v>
      </c>
      <c r="L1527" s="17">
        <v>0.92223550795927767</v>
      </c>
      <c r="M1527" s="17">
        <v>6.0000000000000001E-3</v>
      </c>
      <c r="N1527" s="17">
        <v>0.20080574675012033</v>
      </c>
      <c r="O1527" s="17">
        <v>33.181011073663932</v>
      </c>
      <c r="P1527" s="17">
        <v>49.385690900337025</v>
      </c>
      <c r="Q1527" s="17">
        <v>9.894775926817525</v>
      </c>
      <c r="R1527" s="17">
        <v>6.3600000000000004E-2</v>
      </c>
      <c r="S1527" s="2"/>
    </row>
    <row r="1528" spans="1:19" s="2" customFormat="1" ht="13.8">
      <c r="A1528" s="6">
        <v>43290</v>
      </c>
      <c r="B1528" s="7">
        <v>0.50104166666666672</v>
      </c>
      <c r="C1528" s="28">
        <v>2</v>
      </c>
      <c r="D1528" s="17">
        <v>861</v>
      </c>
      <c r="E1528" s="17">
        <v>29</v>
      </c>
      <c r="F1528" s="17">
        <v>102</v>
      </c>
      <c r="G1528" s="17">
        <f t="shared" si="23"/>
        <v>2.4691358024691357E-2</v>
      </c>
      <c r="H1528" s="17">
        <v>0.28314008155673892</v>
      </c>
      <c r="I1528" s="17">
        <v>1.5487676920343481E-2</v>
      </c>
      <c r="J1528" s="17">
        <v>3.0897340621841114E-3</v>
      </c>
      <c r="K1528" s="17">
        <v>4.3112568309545745E-3</v>
      </c>
      <c r="L1528" s="17">
        <v>0.88072818118072027</v>
      </c>
      <c r="M1528" s="17">
        <v>6.0000000000000001E-3</v>
      </c>
      <c r="N1528" s="17">
        <v>0.17394503927492447</v>
      </c>
      <c r="O1528" s="17">
        <v>34.701389728096672</v>
      </c>
      <c r="P1528" s="17">
        <v>48.420543806646528</v>
      </c>
      <c r="Q1528" s="17">
        <v>9.8916253776435052</v>
      </c>
      <c r="R1528" s="17">
        <v>6.3600000000000004E-2</v>
      </c>
      <c r="S1528" s="1"/>
    </row>
    <row r="1529" spans="1:19" s="2" customFormat="1" ht="13.8">
      <c r="A1529" s="8">
        <v>43291</v>
      </c>
      <c r="B1529" s="9">
        <v>0.50105324074074076</v>
      </c>
      <c r="C1529" s="18">
        <v>2</v>
      </c>
      <c r="D1529" s="18">
        <v>863</v>
      </c>
      <c r="E1529" s="18">
        <v>29</v>
      </c>
      <c r="F1529" s="18">
        <v>102</v>
      </c>
      <c r="G1529" s="17">
        <f t="shared" si="23"/>
        <v>2.4691358024691357E-2</v>
      </c>
      <c r="H1529" s="18">
        <v>0.27849060417762916</v>
      </c>
      <c r="I1529" s="18">
        <v>1.4190167400558583E-2</v>
      </c>
      <c r="J1529" s="18">
        <v>3.0543767073570737E-3</v>
      </c>
      <c r="K1529" s="18">
        <v>4.2619209870098712E-3</v>
      </c>
      <c r="L1529" s="18">
        <v>0.86618470345514909</v>
      </c>
      <c r="M1529" s="18">
        <v>6.0000000000000001E-3</v>
      </c>
      <c r="N1529" s="18">
        <v>0.16203323076923082</v>
      </c>
      <c r="O1529" s="18">
        <v>34.87700404858299</v>
      </c>
      <c r="P1529" s="18">
        <v>48.665587044534412</v>
      </c>
      <c r="Q1529" s="18">
        <v>9.8907012145749</v>
      </c>
      <c r="R1529" s="18">
        <v>6.3600000000000004E-2</v>
      </c>
    </row>
    <row r="1530" spans="1:19" ht="13.8">
      <c r="A1530" s="8">
        <v>43292</v>
      </c>
      <c r="B1530" s="9">
        <v>0.5010648148148148</v>
      </c>
      <c r="C1530" s="18">
        <v>2</v>
      </c>
      <c r="D1530" s="18">
        <v>862</v>
      </c>
      <c r="E1530" s="18">
        <v>29</v>
      </c>
      <c r="F1530" s="18">
        <v>102</v>
      </c>
      <c r="G1530" s="17">
        <f t="shared" si="23"/>
        <v>2.4691358024691357E-2</v>
      </c>
      <c r="H1530" s="18">
        <v>0.27554541371093627</v>
      </c>
      <c r="I1530" s="18">
        <v>1.3651484919198259E-2</v>
      </c>
      <c r="J1530" s="18">
        <v>2.9515632877651367E-3</v>
      </c>
      <c r="K1530" s="18">
        <v>4.2395915898131237E-3</v>
      </c>
      <c r="L1530" s="18">
        <v>0.85720504239745343</v>
      </c>
      <c r="M1530" s="18">
        <v>6.0000000000000001E-3</v>
      </c>
      <c r="N1530" s="18">
        <v>0.1575483382517554</v>
      </c>
      <c r="O1530" s="18">
        <v>34.063246158542796</v>
      </c>
      <c r="P1530" s="18">
        <v>48.928055357688002</v>
      </c>
      <c r="Q1530" s="18">
        <v>9.8927868118449176</v>
      </c>
      <c r="R1530" s="18">
        <v>6.3600000000000004E-2</v>
      </c>
      <c r="S1530" s="2"/>
    </row>
    <row r="1531" spans="1:19" ht="13.8">
      <c r="A1531" s="6">
        <v>43293</v>
      </c>
      <c r="B1531" s="7">
        <v>0.50107638888888884</v>
      </c>
      <c r="C1531" s="28">
        <v>2</v>
      </c>
      <c r="D1531" s="17">
        <v>861</v>
      </c>
      <c r="E1531" s="17">
        <v>29</v>
      </c>
      <c r="F1531" s="17">
        <v>102</v>
      </c>
      <c r="G1531" s="17">
        <f t="shared" si="23"/>
        <v>2.4691358024691357E-2</v>
      </c>
      <c r="H1531" s="17">
        <v>0.27</v>
      </c>
      <c r="I1531" s="17">
        <v>1.315E-2</v>
      </c>
      <c r="J1531" s="17">
        <v>1.9E-3</v>
      </c>
      <c r="K1531" s="17">
        <v>3.3600000000000001E-3</v>
      </c>
      <c r="L1531" s="17">
        <v>0.82840000000000003</v>
      </c>
      <c r="M1531" s="17">
        <v>4.0000000000000001E-3</v>
      </c>
      <c r="N1531" s="17">
        <v>0.15487777777777778</v>
      </c>
      <c r="O1531" s="17">
        <v>22.377777777777776</v>
      </c>
      <c r="P1531" s="17">
        <v>39.573333333333338</v>
      </c>
      <c r="Q1531" s="17">
        <v>9.7567111111111124</v>
      </c>
      <c r="R1531" s="17">
        <v>4.224889482209479E-2</v>
      </c>
      <c r="S1531" s="2"/>
    </row>
    <row r="1532" spans="1:19" s="2" customFormat="1" ht="13.8">
      <c r="A1532" s="6">
        <v>43294</v>
      </c>
      <c r="B1532" s="7">
        <v>0.50108796296296299</v>
      </c>
      <c r="C1532" s="28">
        <v>2</v>
      </c>
      <c r="D1532" s="17">
        <v>860</v>
      </c>
      <c r="E1532" s="17">
        <v>29</v>
      </c>
      <c r="F1532" s="17">
        <v>101</v>
      </c>
      <c r="G1532" s="17">
        <f t="shared" si="23"/>
        <v>1.2345679012345678E-2</v>
      </c>
      <c r="H1532" s="17">
        <v>0.26</v>
      </c>
      <c r="I1532" s="17">
        <v>1.2710000000000001E-2</v>
      </c>
      <c r="J1532" s="17">
        <v>1.83E-3</v>
      </c>
      <c r="K1532" s="17">
        <v>3.32E-3</v>
      </c>
      <c r="L1532" s="17">
        <v>0.81649000000000005</v>
      </c>
      <c r="M1532" s="17">
        <v>6.0000000000000001E-3</v>
      </c>
      <c r="N1532" s="17">
        <v>0.15545307692307694</v>
      </c>
      <c r="O1532" s="17">
        <v>22.382307692307691</v>
      </c>
      <c r="P1532" s="17">
        <v>40.606153846153845</v>
      </c>
      <c r="Q1532" s="17">
        <v>9.9863007692307697</v>
      </c>
      <c r="R1532" s="17">
        <v>6.3600000000000004E-2</v>
      </c>
    </row>
    <row r="1533" spans="1:19" s="2" customFormat="1" ht="13.8">
      <c r="A1533" s="6">
        <v>43317</v>
      </c>
      <c r="B1533" s="7">
        <v>0.50135416666666666</v>
      </c>
      <c r="C1533" s="28">
        <v>2</v>
      </c>
      <c r="D1533" s="17">
        <v>860</v>
      </c>
      <c r="E1533" s="17">
        <v>29</v>
      </c>
      <c r="F1533" s="17">
        <v>101</v>
      </c>
      <c r="G1533" s="17">
        <f t="shared" si="23"/>
        <v>1.2345679012345678E-2</v>
      </c>
      <c r="H1533" s="17">
        <v>0.26505645553158708</v>
      </c>
      <c r="I1533" s="17">
        <v>1.1781922893908154E-2</v>
      </c>
      <c r="J1533" s="17">
        <v>2.3813052147499446E-3</v>
      </c>
      <c r="K1533" s="17">
        <v>3.5996474176452648E-3</v>
      </c>
      <c r="L1533" s="17">
        <v>0.82673220910753886</v>
      </c>
      <c r="M1533" s="17">
        <v>4.0000000000000001E-3</v>
      </c>
      <c r="N1533" s="17">
        <v>0.14135296092859359</v>
      </c>
      <c r="O1533" s="17">
        <v>28.569576121877908</v>
      </c>
      <c r="P1533" s="17">
        <v>43.186568556327067</v>
      </c>
      <c r="Q1533" s="17">
        <v>9.9186734376619317</v>
      </c>
      <c r="R1533" s="17">
        <v>4.2400000000000007E-2</v>
      </c>
    </row>
    <row r="1534" spans="1:19" s="2" customFormat="1" ht="13.8">
      <c r="A1534" s="6">
        <v>43318</v>
      </c>
      <c r="B1534" s="7">
        <v>0.5013657407407407</v>
      </c>
      <c r="C1534" s="28">
        <v>2</v>
      </c>
      <c r="D1534" s="17">
        <v>859</v>
      </c>
      <c r="E1534" s="17">
        <v>29</v>
      </c>
      <c r="F1534" s="17">
        <v>101</v>
      </c>
      <c r="G1534" s="17">
        <f t="shared" si="23"/>
        <v>1.2345679012345678E-2</v>
      </c>
      <c r="H1534" s="17">
        <v>0.26483140794777732</v>
      </c>
      <c r="I1534" s="17">
        <v>1.176826048429688E-2</v>
      </c>
      <c r="J1534" s="17">
        <v>2.4634918287591416E-3</v>
      </c>
      <c r="K1534" s="17">
        <v>3.5954732384455793E-3</v>
      </c>
      <c r="L1534" s="17">
        <v>0.8257735239946441</v>
      </c>
      <c r="M1534" s="17">
        <v>4.0000000000000001E-3</v>
      </c>
      <c r="N1534" s="17">
        <v>0.14130902610857854</v>
      </c>
      <c r="O1534" s="17">
        <v>29.580721094073763</v>
      </c>
      <c r="P1534" s="17">
        <v>43.173145462080385</v>
      </c>
      <c r="Q1534" s="17">
        <v>9.9155905511811007</v>
      </c>
      <c r="R1534" s="17">
        <v>4.2400000000000007E-2</v>
      </c>
    </row>
    <row r="1535" spans="1:19" ht="13.8">
      <c r="A1535" s="6">
        <v>43319</v>
      </c>
      <c r="B1535" s="7">
        <v>0.50137731481481485</v>
      </c>
      <c r="C1535" s="28">
        <v>2</v>
      </c>
      <c r="D1535" s="17">
        <v>859</v>
      </c>
      <c r="E1535" s="17">
        <v>29</v>
      </c>
      <c r="F1535" s="17">
        <v>102</v>
      </c>
      <c r="G1535" s="17">
        <f t="shared" si="23"/>
        <v>2.4691358024691357E-2</v>
      </c>
      <c r="H1535" s="17">
        <v>0.26884403927684924</v>
      </c>
      <c r="I1535" s="17">
        <v>1.1934579807303865E-2</v>
      </c>
      <c r="J1535" s="17">
        <v>2.4028819545140225E-3</v>
      </c>
      <c r="K1535" s="17">
        <v>3.6322634196142194E-3</v>
      </c>
      <c r="L1535" s="17">
        <v>0.83861378512192042</v>
      </c>
      <c r="M1535" s="17">
        <v>4.0000000000000001E-3</v>
      </c>
      <c r="N1535" s="17">
        <v>0.14116721311475408</v>
      </c>
      <c r="O1535" s="17">
        <v>28.422295081967206</v>
      </c>
      <c r="P1535" s="17">
        <v>42.9639344262295</v>
      </c>
      <c r="Q1535" s="17">
        <v>9.919475409836064</v>
      </c>
      <c r="R1535" s="17">
        <v>4.2400000000000007E-2</v>
      </c>
      <c r="S1535" s="2"/>
    </row>
    <row r="1536" spans="1:19" ht="13.8">
      <c r="A1536" s="5">
        <v>43320</v>
      </c>
      <c r="B1536" s="4">
        <v>0.50138888888888888</v>
      </c>
      <c r="C1536" s="29">
        <v>2</v>
      </c>
      <c r="D1536" s="17">
        <v>860</v>
      </c>
      <c r="E1536" s="17">
        <v>29</v>
      </c>
      <c r="F1536" s="17">
        <v>101</v>
      </c>
      <c r="G1536" s="17">
        <f t="shared" si="23"/>
        <v>1.2345679012345678E-2</v>
      </c>
      <c r="H1536" s="30">
        <v>0.26611515369507521</v>
      </c>
      <c r="I1536" s="17">
        <v>1.1955910940634281E-2</v>
      </c>
      <c r="J1536" s="17">
        <v>2.3797184282565173E-3</v>
      </c>
      <c r="K1536" s="17">
        <v>3.3205373417532803E-3</v>
      </c>
      <c r="L1536" s="17">
        <v>0.83052963750281439</v>
      </c>
      <c r="M1536" s="17">
        <v>4.0000000000000001E-3</v>
      </c>
      <c r="N1536" s="17">
        <v>0.14286971735093873</v>
      </c>
      <c r="O1536" s="17">
        <v>28.436954817412829</v>
      </c>
      <c r="P1536" s="17">
        <v>39.679471838250471</v>
      </c>
      <c r="Q1536" s="17">
        <v>9.9245917062100268</v>
      </c>
      <c r="R1536" s="17">
        <v>4.2400000000000007E-2</v>
      </c>
      <c r="S1536" s="2"/>
    </row>
    <row r="1537" spans="1:19" ht="13.8">
      <c r="A1537" s="6">
        <v>43321</v>
      </c>
      <c r="B1537" s="7">
        <v>0.50140046296296303</v>
      </c>
      <c r="C1537" s="28">
        <v>2</v>
      </c>
      <c r="D1537" s="17">
        <v>860</v>
      </c>
      <c r="E1537" s="17">
        <v>29</v>
      </c>
      <c r="F1537" s="17">
        <v>101</v>
      </c>
      <c r="G1537" s="17">
        <f t="shared" si="23"/>
        <v>1.2345679012345678E-2</v>
      </c>
      <c r="H1537" s="17">
        <v>0.26738856061691335</v>
      </c>
      <c r="I1537" s="17">
        <v>1.2287185657793756E-2</v>
      </c>
      <c r="J1537" s="17">
        <v>2.3911057914956656E-3</v>
      </c>
      <c r="K1537" s="17">
        <v>3.3364266858079057E-3</v>
      </c>
      <c r="L1537" s="17">
        <v>0.8345038651050487</v>
      </c>
      <c r="M1537" s="17">
        <v>6.0000000000000001E-3</v>
      </c>
      <c r="N1537" s="17">
        <v>0.14612910253765213</v>
      </c>
      <c r="O1537" s="17">
        <v>28.436954817412829</v>
      </c>
      <c r="P1537" s="17">
        <v>39.679471838250457</v>
      </c>
      <c r="Q1537" s="17">
        <v>9.9245917062100268</v>
      </c>
      <c r="R1537" s="17">
        <v>6.3600000000000004E-2</v>
      </c>
      <c r="S1537" s="2"/>
    </row>
    <row r="1538" spans="1:19" ht="13.8">
      <c r="A1538" s="6">
        <v>43322</v>
      </c>
      <c r="B1538" s="7">
        <v>0.50141203703703707</v>
      </c>
      <c r="C1538" s="28">
        <v>2</v>
      </c>
      <c r="D1538" s="17">
        <v>860</v>
      </c>
      <c r="E1538" s="17">
        <v>29</v>
      </c>
      <c r="F1538" s="17">
        <v>101</v>
      </c>
      <c r="G1538" s="17">
        <f t="shared" si="23"/>
        <v>1.2345679012345678E-2</v>
      </c>
      <c r="H1538" s="17">
        <v>0.26857663898813711</v>
      </c>
      <c r="I1538" s="17">
        <v>1.2369740326204868E-2</v>
      </c>
      <c r="J1538" s="17">
        <v>2.3894059606530821E-3</v>
      </c>
      <c r="K1538" s="17">
        <v>3.334054828818254E-3</v>
      </c>
      <c r="L1538" s="17">
        <v>0.8382766426743038</v>
      </c>
      <c r="M1538" s="17">
        <v>6.0000000000000001E-3</v>
      </c>
      <c r="N1538" s="17">
        <v>0.14646014778325125</v>
      </c>
      <c r="O1538" s="17">
        <v>28.291034482758626</v>
      </c>
      <c r="P1538" s="17">
        <v>39.475862068965519</v>
      </c>
      <c r="Q1538" s="17">
        <v>9.9253596059113303</v>
      </c>
      <c r="R1538" s="17">
        <v>6.3600000000000004E-2</v>
      </c>
      <c r="S1538" s="2"/>
    </row>
    <row r="1539" spans="1:19" ht="13.8">
      <c r="A1539" s="8">
        <v>43323</v>
      </c>
      <c r="B1539" s="9">
        <v>0.50142361111111111</v>
      </c>
      <c r="C1539" s="18">
        <v>2</v>
      </c>
      <c r="D1539" s="18">
        <v>849</v>
      </c>
      <c r="E1539" s="18">
        <v>29</v>
      </c>
      <c r="F1539" s="18">
        <v>102</v>
      </c>
      <c r="G1539" s="17">
        <f t="shared" si="23"/>
        <v>2.4691358024691357E-2</v>
      </c>
      <c r="H1539" s="18">
        <v>0.26914572074410886</v>
      </c>
      <c r="I1539" s="18">
        <v>1.2381967652559544E-2</v>
      </c>
      <c r="J1539" s="18">
        <v>2.2978683575162451E-3</v>
      </c>
      <c r="K1539" s="18">
        <v>3.3250808274136881E-3</v>
      </c>
      <c r="L1539" s="18">
        <v>0.84037459483324517</v>
      </c>
      <c r="M1539" s="18">
        <v>4.0000000000000001E-3</v>
      </c>
      <c r="N1539" s="18">
        <v>0.14629494025125123</v>
      </c>
      <c r="O1539" s="18">
        <v>27.149684404044539</v>
      </c>
      <c r="P1539" s="18">
        <v>39.286365029108381</v>
      </c>
      <c r="Q1539" s="18">
        <v>9.9291610662853671</v>
      </c>
      <c r="R1539" s="18">
        <v>4.2400000000000007E-2</v>
      </c>
    </row>
    <row r="1540" spans="1:19" s="2" customFormat="1" ht="13.8">
      <c r="A1540" s="8">
        <v>43324</v>
      </c>
      <c r="B1540" s="9">
        <v>0.50143518518518515</v>
      </c>
      <c r="C1540" s="18">
        <v>2</v>
      </c>
      <c r="D1540" s="18">
        <v>849</v>
      </c>
      <c r="E1540" s="18">
        <v>29</v>
      </c>
      <c r="F1540" s="18">
        <v>102</v>
      </c>
      <c r="G1540" s="17">
        <f t="shared" si="23"/>
        <v>2.4691358024691357E-2</v>
      </c>
      <c r="H1540" s="18">
        <v>0.34105978946061805</v>
      </c>
      <c r="I1540" s="18">
        <v>1.2793432884435713E-2</v>
      </c>
      <c r="J1540" s="18">
        <v>2.2116104197185621E-3</v>
      </c>
      <c r="K1540" s="18">
        <v>3.2002631396444311E-3</v>
      </c>
      <c r="L1540" s="18">
        <v>1.0686592984169796</v>
      </c>
      <c r="M1540" s="18">
        <v>4.0000000000000001E-3</v>
      </c>
      <c r="N1540" s="18">
        <v>0.11928441238073074</v>
      </c>
      <c r="O1540" s="18">
        <v>20.620786595299045</v>
      </c>
      <c r="P1540" s="18">
        <v>29.838864323946943</v>
      </c>
      <c r="Q1540" s="18">
        <v>9.9640493367465677</v>
      </c>
      <c r="R1540" s="18">
        <v>4.2400000000000007E-2</v>
      </c>
    </row>
    <row r="1541" spans="1:19" s="2" customFormat="1" ht="13.8">
      <c r="A1541" s="8">
        <v>43325</v>
      </c>
      <c r="B1541" s="9">
        <v>0.50144675925925919</v>
      </c>
      <c r="C1541" s="18">
        <v>2</v>
      </c>
      <c r="D1541" s="18">
        <v>839</v>
      </c>
      <c r="E1541" s="18">
        <v>29</v>
      </c>
      <c r="F1541" s="18">
        <v>104</v>
      </c>
      <c r="G1541" s="17">
        <f t="shared" ref="G1541:G1604" si="24">(F1541-$F$2257)/($F$2256-$F$2257)</f>
        <v>4.9382716049382713E-2</v>
      </c>
      <c r="H1541" s="18">
        <v>0.4132027377645438</v>
      </c>
      <c r="I1541" s="18">
        <v>1.812824634660426E-2</v>
      </c>
      <c r="J1541" s="18">
        <v>2.1544997784100736E-3</v>
      </c>
      <c r="K1541" s="18">
        <v>3.2375309729239035E-3</v>
      </c>
      <c r="L1541" s="18">
        <v>1.2973249112930785</v>
      </c>
      <c r="M1541" s="18">
        <v>0.02</v>
      </c>
      <c r="N1541" s="18">
        <v>0.13951462106490478</v>
      </c>
      <c r="O1541" s="18">
        <v>16.580987174504468</v>
      </c>
      <c r="P1541" s="18">
        <v>24.915973571706182</v>
      </c>
      <c r="Q1541" s="18">
        <v>9.984186552662262</v>
      </c>
      <c r="R1541" s="18">
        <v>0.15391959972017738</v>
      </c>
    </row>
    <row r="1542" spans="1:19" s="2" customFormat="1" ht="13.8">
      <c r="A1542" s="8">
        <v>43326</v>
      </c>
      <c r="B1542" s="9">
        <v>0.50145833333333334</v>
      </c>
      <c r="C1542" s="18">
        <v>2</v>
      </c>
      <c r="D1542" s="18">
        <v>884</v>
      </c>
      <c r="E1542" s="18">
        <v>29</v>
      </c>
      <c r="F1542" s="18">
        <v>105</v>
      </c>
      <c r="G1542" s="17">
        <f t="shared" si="24"/>
        <v>6.1728395061728392E-2</v>
      </c>
      <c r="H1542" s="18">
        <v>0.51029658266402078</v>
      </c>
      <c r="I1542" s="18">
        <v>2.2524082831035602E-2</v>
      </c>
      <c r="J1542" s="18">
        <v>2.3637765675524115E-3</v>
      </c>
      <c r="K1542" s="18">
        <v>3.705489537420662E-3</v>
      </c>
      <c r="L1542" s="18">
        <v>1.6035404174024803</v>
      </c>
      <c r="M1542" s="18">
        <v>0.03</v>
      </c>
      <c r="N1542" s="18">
        <v>0.14036265543610774</v>
      </c>
      <c r="O1542" s="18">
        <v>14.730275961431895</v>
      </c>
      <c r="P1542" s="18">
        <v>23.09138867339022</v>
      </c>
      <c r="Q1542" s="18">
        <v>9.9927350105286497</v>
      </c>
      <c r="R1542" s="18">
        <v>0.1869501055679445</v>
      </c>
    </row>
    <row r="1543" spans="1:19" ht="13.8">
      <c r="A1543" s="8">
        <v>43327</v>
      </c>
      <c r="B1543" s="9">
        <v>0.50146990740740738</v>
      </c>
      <c r="C1543" s="18">
        <v>2</v>
      </c>
      <c r="D1543" s="18">
        <v>979</v>
      </c>
      <c r="E1543" s="18">
        <v>29</v>
      </c>
      <c r="F1543" s="18">
        <v>108</v>
      </c>
      <c r="G1543" s="17">
        <f t="shared" si="24"/>
        <v>9.8765432098765427E-2</v>
      </c>
      <c r="H1543" s="18">
        <v>0.61772309309728746</v>
      </c>
      <c r="I1543" s="18">
        <v>2.7676162699446252E-2</v>
      </c>
      <c r="J1543" s="18">
        <v>2.6969972212571008E-3</v>
      </c>
      <c r="K1543" s="18">
        <v>4.2278509411610016E-3</v>
      </c>
      <c r="L1543" s="18">
        <v>1.9420238389069215</v>
      </c>
      <c r="M1543" s="18">
        <v>0.03</v>
      </c>
      <c r="N1543" s="18">
        <v>0.14247516139141334</v>
      </c>
      <c r="O1543" s="18">
        <v>13.883973675963647</v>
      </c>
      <c r="P1543" s="18">
        <v>21.764713256032589</v>
      </c>
      <c r="Q1543" s="18">
        <v>9.9974177373863977</v>
      </c>
      <c r="R1543" s="18">
        <v>0.15443813104292525</v>
      </c>
    </row>
    <row r="1544" spans="1:19" s="2" customFormat="1" ht="13.8">
      <c r="A1544" s="8">
        <v>43328</v>
      </c>
      <c r="B1544" s="9">
        <v>0.50148148148148153</v>
      </c>
      <c r="C1544" s="18">
        <v>2</v>
      </c>
      <c r="D1544" s="18">
        <v>1067</v>
      </c>
      <c r="E1544" s="18">
        <v>29</v>
      </c>
      <c r="F1544" s="18">
        <v>107</v>
      </c>
      <c r="G1544" s="17">
        <f t="shared" si="24"/>
        <v>8.6419753086419748E-2</v>
      </c>
      <c r="H1544" s="18">
        <v>0.68323280994156044</v>
      </c>
      <c r="I1544" s="18">
        <v>3.4185843368028233E-2</v>
      </c>
      <c r="J1544" s="18">
        <v>2.9752446889265943E-3</v>
      </c>
      <c r="K1544" s="18">
        <v>4.664035601934886E-3</v>
      </c>
      <c r="L1544" s="18">
        <v>2.1480190338141876</v>
      </c>
      <c r="M1544" s="18">
        <v>0.03</v>
      </c>
      <c r="N1544" s="18">
        <v>0.15911264846843093</v>
      </c>
      <c r="O1544" s="18">
        <v>13.847809960408414</v>
      </c>
      <c r="P1544" s="18">
        <v>21.708022504688476</v>
      </c>
      <c r="Q1544" s="18">
        <v>9.9976178370493844</v>
      </c>
      <c r="R1544" s="18">
        <v>0.13963029674783906</v>
      </c>
      <c r="S1544" s="1"/>
    </row>
    <row r="1545" spans="1:19" ht="13.8">
      <c r="A1545" s="8">
        <v>43329</v>
      </c>
      <c r="B1545" s="9">
        <v>0.50149305555555557</v>
      </c>
      <c r="C1545" s="18">
        <v>2</v>
      </c>
      <c r="D1545" s="18">
        <v>1067</v>
      </c>
      <c r="E1545" s="18">
        <v>29</v>
      </c>
      <c r="F1545" s="18">
        <v>107</v>
      </c>
      <c r="G1545" s="17">
        <f t="shared" si="24"/>
        <v>8.6419753086419748E-2</v>
      </c>
      <c r="H1545" s="18">
        <v>0.68279936329919522</v>
      </c>
      <c r="I1545" s="18">
        <v>3.5764005260769713E-2</v>
      </c>
      <c r="J1545" s="18">
        <v>2.9022398113914888E-3</v>
      </c>
      <c r="K1545" s="18">
        <v>4.3611474804451707E-3</v>
      </c>
      <c r="L1545" s="18">
        <v>2.1473459498953837</v>
      </c>
      <c r="M1545" s="18">
        <v>0.03</v>
      </c>
      <c r="N1545" s="18">
        <v>0.16656362445876016</v>
      </c>
      <c r="O1545" s="18">
        <v>13.516595205407118</v>
      </c>
      <c r="P1545" s="18">
        <v>20.311162741577778</v>
      </c>
      <c r="Q1545" s="18">
        <v>10.000829654662581</v>
      </c>
      <c r="R1545" s="18">
        <v>0.13971893520673476</v>
      </c>
    </row>
    <row r="1546" spans="1:19" ht="13.8">
      <c r="A1546" s="8">
        <v>43330</v>
      </c>
      <c r="B1546" s="9">
        <v>0.50150462962962961</v>
      </c>
      <c r="C1546" s="18">
        <v>2</v>
      </c>
      <c r="D1546" s="18">
        <v>1062</v>
      </c>
      <c r="E1546" s="18">
        <v>29</v>
      </c>
      <c r="F1546" s="18">
        <v>106</v>
      </c>
      <c r="G1546" s="17">
        <f t="shared" si="24"/>
        <v>7.407407407407407E-2</v>
      </c>
      <c r="H1546" s="18">
        <v>0.6713841304902668</v>
      </c>
      <c r="I1546" s="18">
        <v>3.4106805042797735E-2</v>
      </c>
      <c r="J1546" s="18">
        <v>2.7157110896235512E-3</v>
      </c>
      <c r="K1546" s="18">
        <v>4.2440880284349454E-3</v>
      </c>
      <c r="L1546" s="18">
        <v>2.111939042721199</v>
      </c>
      <c r="M1546" s="18">
        <v>0.03</v>
      </c>
      <c r="N1546" s="18">
        <v>0.16154632662660048</v>
      </c>
      <c r="O1546" s="18">
        <v>12.862921348314607</v>
      </c>
      <c r="P1546" s="18">
        <v>20.10205382806376</v>
      </c>
      <c r="Q1546" s="18">
        <v>10.003164881107919</v>
      </c>
      <c r="R1546" s="18">
        <v>0.14209451142423604</v>
      </c>
      <c r="S1546" s="2"/>
    </row>
    <row r="1547" spans="1:19" s="2" customFormat="1" ht="13.8">
      <c r="A1547" s="8">
        <v>43331</v>
      </c>
      <c r="B1547" s="9">
        <v>0.50151620370370364</v>
      </c>
      <c r="C1547" s="18">
        <v>2</v>
      </c>
      <c r="D1547" s="18">
        <v>1062</v>
      </c>
      <c r="E1547" s="18">
        <v>29</v>
      </c>
      <c r="F1547" s="18">
        <v>105</v>
      </c>
      <c r="G1547" s="17">
        <f t="shared" si="24"/>
        <v>6.1728395061728392E-2</v>
      </c>
      <c r="H1547" s="18">
        <v>0.5974878579628734</v>
      </c>
      <c r="I1547" s="18">
        <v>3.6244745546285095E-2</v>
      </c>
      <c r="J1547" s="18">
        <v>1.1126751327837933E-3</v>
      </c>
      <c r="K1547" s="18">
        <v>3.260396900715301E-3</v>
      </c>
      <c r="L1547" s="18">
        <v>1.8843023992864143</v>
      </c>
      <c r="M1547" s="18">
        <v>0.03</v>
      </c>
      <c r="N1547" s="18">
        <v>0.19290482526315791</v>
      </c>
      <c r="O1547" s="18">
        <v>5.9219729323308279</v>
      </c>
      <c r="P1547" s="18">
        <v>17.352757894736843</v>
      </c>
      <c r="Q1547" s="18">
        <v>10.028792300751881</v>
      </c>
      <c r="R1547" s="18">
        <v>0.15966851665448897</v>
      </c>
      <c r="S1547" s="1"/>
    </row>
    <row r="1548" spans="1:19" ht="13.8">
      <c r="A1548" s="8">
        <v>43332</v>
      </c>
      <c r="B1548" s="9">
        <v>0.50152777777777779</v>
      </c>
      <c r="C1548" s="18">
        <v>2</v>
      </c>
      <c r="D1548" s="18">
        <v>985</v>
      </c>
      <c r="E1548" s="18">
        <v>29</v>
      </c>
      <c r="F1548" s="18">
        <v>105</v>
      </c>
      <c r="G1548" s="17">
        <f t="shared" si="24"/>
        <v>6.1728395061728392E-2</v>
      </c>
      <c r="H1548" s="18">
        <v>0.56510458698329225</v>
      </c>
      <c r="I1548" s="18">
        <v>3.2936290778289662E-2</v>
      </c>
      <c r="J1548" s="18">
        <v>1.0127720991607949E-3</v>
      </c>
      <c r="K1548" s="18">
        <v>2.9676577789362821E-3</v>
      </c>
      <c r="L1548" s="18">
        <v>1.782478894522999</v>
      </c>
      <c r="M1548" s="18">
        <v>0.03</v>
      </c>
      <c r="N1548" s="18">
        <v>0.1853416289435601</v>
      </c>
      <c r="O1548" s="18">
        <v>5.6991490593342995</v>
      </c>
      <c r="P1548" s="18">
        <v>16.699832127351666</v>
      </c>
      <c r="Q1548" s="18">
        <v>10.030502344428367</v>
      </c>
      <c r="R1548" s="18">
        <v>0.16881830761501246</v>
      </c>
    </row>
    <row r="1549" spans="1:19" ht="13.8">
      <c r="A1549" s="8">
        <v>43333</v>
      </c>
      <c r="B1549" s="9">
        <v>0.50153935185185183</v>
      </c>
      <c r="C1549" s="18">
        <v>2</v>
      </c>
      <c r="D1549" s="18">
        <v>1001</v>
      </c>
      <c r="E1549" s="18">
        <v>29</v>
      </c>
      <c r="F1549" s="18">
        <v>107</v>
      </c>
      <c r="G1549" s="17">
        <f t="shared" si="24"/>
        <v>8.6419753086419748E-2</v>
      </c>
      <c r="H1549" s="18">
        <v>0.63330772736871388</v>
      </c>
      <c r="I1549" s="18">
        <v>3.4174956964310228E-2</v>
      </c>
      <c r="J1549" s="18">
        <v>9.1565413633259898E-4</v>
      </c>
      <c r="K1549" s="18">
        <v>2.9811995136410198E-3</v>
      </c>
      <c r="L1549" s="18">
        <v>1.9988232929555025</v>
      </c>
      <c r="M1549" s="18">
        <v>0.03</v>
      </c>
      <c r="N1549" s="18">
        <v>0.17160119551681197</v>
      </c>
      <c r="O1549" s="18">
        <v>4.5977334993773358</v>
      </c>
      <c r="P1549" s="18">
        <v>14.96936488169365</v>
      </c>
      <c r="Q1549" s="18">
        <v>10.036602739726028</v>
      </c>
      <c r="R1549" s="18">
        <v>0.15063766929920594</v>
      </c>
    </row>
    <row r="1550" spans="1:19" ht="13.8">
      <c r="A1550" s="8">
        <v>43334</v>
      </c>
      <c r="B1550" s="9">
        <v>0.50155092592592598</v>
      </c>
      <c r="C1550" s="18">
        <v>2</v>
      </c>
      <c r="D1550" s="18">
        <v>1001</v>
      </c>
      <c r="E1550" s="18">
        <v>29</v>
      </c>
      <c r="F1550" s="18">
        <v>105</v>
      </c>
      <c r="G1550" s="17">
        <f t="shared" si="24"/>
        <v>6.1728395061728392E-2</v>
      </c>
      <c r="H1550" s="18">
        <v>0.5972165492981506</v>
      </c>
      <c r="I1550" s="18">
        <v>3.5879249659236861E-2</v>
      </c>
      <c r="J1550" s="18">
        <v>9.2593155628998831E-4</v>
      </c>
      <c r="K1550" s="18">
        <v>3.0146608809441477E-3</v>
      </c>
      <c r="L1550" s="18">
        <v>1.8844023093901672</v>
      </c>
      <c r="M1550" s="18">
        <v>0.03</v>
      </c>
      <c r="N1550" s="18">
        <v>0.19104630313821502</v>
      </c>
      <c r="O1550" s="18">
        <v>4.9303093701313161</v>
      </c>
      <c r="P1550" s="18">
        <v>16.052170042288004</v>
      </c>
      <c r="Q1550" s="18">
        <v>10.033880258179391</v>
      </c>
      <c r="R1550" s="18">
        <v>0.15974105223995241</v>
      </c>
    </row>
    <row r="1551" spans="1:19" ht="13.8">
      <c r="A1551" s="8">
        <v>43335</v>
      </c>
      <c r="B1551" s="9">
        <v>0.50156250000000002</v>
      </c>
      <c r="C1551" s="18">
        <v>2</v>
      </c>
      <c r="D1551" s="18">
        <v>1061</v>
      </c>
      <c r="E1551" s="18">
        <v>29</v>
      </c>
      <c r="F1551" s="18">
        <v>105</v>
      </c>
      <c r="G1551" s="17">
        <f t="shared" si="24"/>
        <v>6.1728395061728392E-2</v>
      </c>
      <c r="H1551" s="18">
        <v>0.64871572003600941</v>
      </c>
      <c r="I1551" s="18">
        <v>3.6846438134063381E-2</v>
      </c>
      <c r="J1551" s="18">
        <v>9.7328315868422171E-4</v>
      </c>
      <c r="K1551" s="18">
        <v>3.1688288887393259E-3</v>
      </c>
      <c r="L1551" s="18">
        <v>2.0471640598681047</v>
      </c>
      <c r="M1551" s="18">
        <v>0.03</v>
      </c>
      <c r="N1551" s="18">
        <v>0.18062098643118668</v>
      </c>
      <c r="O1551" s="18">
        <v>4.7710273530045226</v>
      </c>
      <c r="P1551" s="18">
        <v>15.533577428386815</v>
      </c>
      <c r="Q1551" s="18">
        <v>10.035184148180056</v>
      </c>
      <c r="R1551" s="18">
        <v>0.1470597937640612</v>
      </c>
    </row>
    <row r="1552" spans="1:19">
      <c r="A1552" s="6">
        <v>43336</v>
      </c>
      <c r="B1552" s="7">
        <v>0.50157407407407406</v>
      </c>
      <c r="C1552" s="28">
        <v>2</v>
      </c>
      <c r="D1552" s="17">
        <v>980</v>
      </c>
      <c r="E1552" s="17">
        <v>29</v>
      </c>
      <c r="F1552" s="17">
        <v>102</v>
      </c>
      <c r="G1552" s="17">
        <f t="shared" si="24"/>
        <v>2.4691358024691357E-2</v>
      </c>
      <c r="H1552" s="17">
        <v>0.51416941109795899</v>
      </c>
      <c r="I1552" s="17">
        <v>3.1508173170264248E-2</v>
      </c>
      <c r="J1552" s="17">
        <v>9.9336567660485565E-4</v>
      </c>
      <c r="K1552" s="17">
        <v>2.9107924477258557E-3</v>
      </c>
      <c r="L1552" s="17">
        <v>1.621265190328576</v>
      </c>
      <c r="M1552" s="17">
        <v>6.0000000000000001E-3</v>
      </c>
      <c r="N1552" s="17">
        <v>0.19486960624024963</v>
      </c>
      <c r="O1552" s="17">
        <v>6.1437004680187215</v>
      </c>
      <c r="P1552" s="17">
        <v>18.00247113884555</v>
      </c>
      <c r="Q1552" s="17">
        <v>10.027090670826833</v>
      </c>
      <c r="R1552" s="17">
        <v>6.3600000000000004E-2</v>
      </c>
    </row>
    <row r="1553" spans="1:19" ht="13.8">
      <c r="A1553" s="6">
        <v>43337</v>
      </c>
      <c r="B1553" s="7">
        <v>0.5015856481481481</v>
      </c>
      <c r="C1553" s="28">
        <v>2</v>
      </c>
      <c r="D1553" s="17">
        <v>980</v>
      </c>
      <c r="E1553" s="17">
        <v>29</v>
      </c>
      <c r="F1553" s="17">
        <v>103</v>
      </c>
      <c r="G1553" s="17">
        <f t="shared" si="24"/>
        <v>3.7037037037037035E-2</v>
      </c>
      <c r="H1553" s="17">
        <v>0.47851169982851577</v>
      </c>
      <c r="I1553" s="17">
        <v>2.9229534979981868E-2</v>
      </c>
      <c r="J1553" s="17">
        <v>1.0026884755797529E-3</v>
      </c>
      <c r="K1553" s="17">
        <v>2.9381104168150897E-3</v>
      </c>
      <c r="L1553" s="17">
        <v>1.5082300139650795</v>
      </c>
      <c r="M1553" s="17">
        <v>0.03</v>
      </c>
      <c r="N1553" s="17">
        <v>0.19424795939086295</v>
      </c>
      <c r="O1553" s="17">
        <v>6.6634720812182744</v>
      </c>
      <c r="P1553" s="17">
        <v>19.525522842639596</v>
      </c>
      <c r="Q1553" s="17">
        <v>10.023101725888326</v>
      </c>
      <c r="R1553" s="17">
        <v>0.19936816599090157</v>
      </c>
      <c r="S1553" s="2"/>
    </row>
    <row r="1554" spans="1:19">
      <c r="A1554" s="6">
        <v>43338</v>
      </c>
      <c r="B1554" s="7">
        <v>0.50159722222222225</v>
      </c>
      <c r="C1554" s="28">
        <v>2</v>
      </c>
      <c r="D1554" s="17">
        <v>860</v>
      </c>
      <c r="E1554" s="17">
        <v>29</v>
      </c>
      <c r="F1554" s="17">
        <v>103</v>
      </c>
      <c r="G1554" s="17">
        <f t="shared" si="24"/>
        <v>3.7037037037037035E-2</v>
      </c>
      <c r="H1554" s="17">
        <v>0.45922029788525531</v>
      </c>
      <c r="I1554" s="17">
        <v>2.347877047278513E-2</v>
      </c>
      <c r="J1554" s="17">
        <v>8.4251617318681523E-4</v>
      </c>
      <c r="K1554" s="17">
        <v>2.4687683214311327E-3</v>
      </c>
      <c r="L1554" s="17">
        <v>1.4483440819062643</v>
      </c>
      <c r="M1554" s="17">
        <v>0.02</v>
      </c>
      <c r="N1554" s="17">
        <v>0.16258534400000002</v>
      </c>
      <c r="O1554" s="17">
        <v>5.8342400000000012</v>
      </c>
      <c r="P1554" s="17">
        <v>17.095680000000002</v>
      </c>
      <c r="Q1554" s="17">
        <v>10.0294656</v>
      </c>
      <c r="R1554" s="17">
        <v>0.13849562027829102</v>
      </c>
    </row>
    <row r="1555" spans="1:19" s="2" customFormat="1" ht="13.8">
      <c r="A1555" s="6">
        <v>43339</v>
      </c>
      <c r="B1555" s="7">
        <v>0.50160879629629629</v>
      </c>
      <c r="C1555" s="28">
        <v>2</v>
      </c>
      <c r="D1555" s="17">
        <v>860</v>
      </c>
      <c r="E1555" s="17">
        <v>29</v>
      </c>
      <c r="F1555" s="17">
        <v>102</v>
      </c>
      <c r="G1555" s="17">
        <f t="shared" si="24"/>
        <v>2.4691358024691357E-2</v>
      </c>
      <c r="H1555" s="17">
        <v>0.47108597737507452</v>
      </c>
      <c r="I1555" s="17">
        <v>2.379641672647801E-2</v>
      </c>
      <c r="J1555" s="17">
        <v>8.3941420774286677E-4</v>
      </c>
      <c r="K1555" s="17">
        <v>2.4596788412930511E-3</v>
      </c>
      <c r="L1555" s="17">
        <v>1.485958360311326</v>
      </c>
      <c r="M1555" s="17">
        <v>6.0000000000000001E-3</v>
      </c>
      <c r="N1555" s="17">
        <v>0.16063438273381297</v>
      </c>
      <c r="O1555" s="17">
        <v>5.6663482014388498</v>
      </c>
      <c r="P1555" s="17">
        <v>16.60371798561151</v>
      </c>
      <c r="Q1555" s="17">
        <v>10.030754071942448</v>
      </c>
      <c r="R1555" s="17">
        <v>6.3600000000000004E-2</v>
      </c>
    </row>
    <row r="1556" spans="1:19" ht="13.8">
      <c r="A1556" s="5">
        <v>43595</v>
      </c>
      <c r="B1556" s="4">
        <v>0.50457175925925923</v>
      </c>
      <c r="C1556" s="29">
        <v>2</v>
      </c>
      <c r="D1556" s="17">
        <v>835</v>
      </c>
      <c r="E1556" s="17">
        <v>23</v>
      </c>
      <c r="F1556" s="17">
        <v>117</v>
      </c>
      <c r="G1556" s="17">
        <f t="shared" si="24"/>
        <v>0.20987654320987653</v>
      </c>
      <c r="H1556" s="30">
        <v>0.72446838505112821</v>
      </c>
      <c r="I1556" s="17">
        <v>2.740690380748715E-2</v>
      </c>
      <c r="J1556" s="17">
        <v>1.401408384953635E-3</v>
      </c>
      <c r="K1556" s="17">
        <v>3.4220437307007369E-3</v>
      </c>
      <c r="L1556" s="17">
        <v>2.2854363487179916</v>
      </c>
      <c r="M1556" s="17">
        <v>0.03</v>
      </c>
      <c r="N1556" s="17">
        <v>0.12030056232427366</v>
      </c>
      <c r="O1556" s="17">
        <v>6.1513776944704777</v>
      </c>
      <c r="P1556" s="17">
        <v>15.020805998125587</v>
      </c>
      <c r="Q1556" s="17">
        <v>10.031752577319587</v>
      </c>
      <c r="R1556" s="17">
        <v>0.13168276486387642</v>
      </c>
      <c r="S1556" s="2"/>
    </row>
    <row r="1557" spans="1:19" ht="13.8">
      <c r="A1557" s="8">
        <v>43596</v>
      </c>
      <c r="B1557" s="9">
        <v>0.50458333333333327</v>
      </c>
      <c r="C1557" s="18">
        <v>2</v>
      </c>
      <c r="D1557" s="18">
        <v>992</v>
      </c>
      <c r="E1557" s="18">
        <v>23</v>
      </c>
      <c r="F1557" s="18">
        <v>113</v>
      </c>
      <c r="G1557" s="17">
        <f t="shared" si="24"/>
        <v>0.16049382716049382</v>
      </c>
      <c r="H1557" s="18">
        <v>0.85185484813316414</v>
      </c>
      <c r="I1557" s="18">
        <v>3.5298002773042854E-2</v>
      </c>
      <c r="J1557" s="18">
        <v>1.6975413048967904E-3</v>
      </c>
      <c r="K1557" s="18">
        <v>4.1451590003293726E-3</v>
      </c>
      <c r="L1557" s="18">
        <v>2.6869512805706464</v>
      </c>
      <c r="M1557" s="18">
        <v>0.03</v>
      </c>
      <c r="N1557" s="18">
        <v>0.13176851556842867</v>
      </c>
      <c r="O1557" s="18">
        <v>6.33697320782042</v>
      </c>
      <c r="P1557" s="18">
        <v>15.474004344677772</v>
      </c>
      <c r="Q1557" s="18">
        <v>10.030470673425054</v>
      </c>
      <c r="R1557" s="18">
        <v>0.11199091043394147</v>
      </c>
      <c r="S1557" s="2"/>
    </row>
    <row r="1558" spans="1:19" ht="13.8">
      <c r="A1558" s="6">
        <v>43597</v>
      </c>
      <c r="B1558" s="7">
        <v>0.50459490740740742</v>
      </c>
      <c r="C1558" s="28">
        <v>2</v>
      </c>
      <c r="D1558" s="17">
        <v>1268</v>
      </c>
      <c r="E1558" s="17">
        <v>23</v>
      </c>
      <c r="F1558" s="17">
        <v>105</v>
      </c>
      <c r="G1558" s="17">
        <f t="shared" si="24"/>
        <v>6.1728395061728392E-2</v>
      </c>
      <c r="H1558" s="17">
        <v>0.91599356018414113</v>
      </c>
      <c r="I1558" s="17">
        <v>3.9925690348070322E-2</v>
      </c>
      <c r="J1558" s="17">
        <v>2.175407852971599E-3</v>
      </c>
      <c r="K1558" s="17">
        <v>5.3120424316748351E-3</v>
      </c>
      <c r="L1558" s="17">
        <v>2.8868421072137647</v>
      </c>
      <c r="M1558" s="17">
        <v>0.04</v>
      </c>
      <c r="N1558" s="17">
        <v>0.13860762872758653</v>
      </c>
      <c r="O1558" s="17">
        <v>7.5522331958960587</v>
      </c>
      <c r="P1558" s="17">
        <v>18.441499664397352</v>
      </c>
      <c r="Q1558" s="17">
        <v>10.022076900949276</v>
      </c>
      <c r="R1558" s="17">
        <v>0.13886560509708074</v>
      </c>
      <c r="S1558" s="2"/>
    </row>
    <row r="1559" spans="1:19" ht="13.8">
      <c r="A1559" s="8">
        <v>43598</v>
      </c>
      <c r="B1559" s="9">
        <v>0.50460648148148146</v>
      </c>
      <c r="C1559" s="18">
        <v>2</v>
      </c>
      <c r="D1559" s="18">
        <v>1072</v>
      </c>
      <c r="E1559" s="18">
        <v>23</v>
      </c>
      <c r="F1559" s="18">
        <v>103</v>
      </c>
      <c r="G1559" s="17">
        <f t="shared" si="24"/>
        <v>3.7037037037037035E-2</v>
      </c>
      <c r="H1559" s="18">
        <v>0.51703076291126593</v>
      </c>
      <c r="I1559" s="18">
        <v>3.2244716497141189E-2</v>
      </c>
      <c r="J1559" s="18">
        <v>1.9765114887770078E-3</v>
      </c>
      <c r="K1559" s="18">
        <v>4.8263652632926941E-3</v>
      </c>
      <c r="L1559" s="18">
        <v>1.6243017380152911</v>
      </c>
      <c r="M1559" s="18">
        <v>0.04</v>
      </c>
      <c r="N1559" s="18">
        <v>0.1983212718012039</v>
      </c>
      <c r="O1559" s="18">
        <v>12.15654267633894</v>
      </c>
      <c r="P1559" s="18">
        <v>29.684580953850904</v>
      </c>
      <c r="Q1559" s="18">
        <v>9.9902750424448215</v>
      </c>
      <c r="R1559" s="18">
        <v>0.24602017737546186</v>
      </c>
      <c r="S1559" s="2"/>
    </row>
    <row r="1560" spans="1:19" ht="13.8">
      <c r="A1560" s="6">
        <v>43599</v>
      </c>
      <c r="B1560" s="7">
        <v>0.50461805555555561</v>
      </c>
      <c r="C1560" s="28">
        <v>2</v>
      </c>
      <c r="D1560" s="17">
        <v>853</v>
      </c>
      <c r="E1560" s="17">
        <v>23</v>
      </c>
      <c r="F1560" s="17">
        <v>105</v>
      </c>
      <c r="G1560" s="17">
        <f t="shared" si="24"/>
        <v>6.1728395061728392E-2</v>
      </c>
      <c r="H1560" s="17">
        <v>0.36021681545878659</v>
      </c>
      <c r="I1560" s="17">
        <v>2.2529474713810328E-2</v>
      </c>
      <c r="J1560" s="17">
        <v>1.4359200781035237E-3</v>
      </c>
      <c r="K1560" s="17">
        <v>3.4283983260146146E-3</v>
      </c>
      <c r="L1560" s="17">
        <v>1.1313714475848227</v>
      </c>
      <c r="M1560" s="17">
        <v>0.03</v>
      </c>
      <c r="N1560" s="17">
        <v>0.19889057510729619</v>
      </c>
      <c r="O1560" s="17">
        <v>12.676326180257512</v>
      </c>
      <c r="P1560" s="17">
        <v>30.265957081545068</v>
      </c>
      <c r="Q1560" s="17">
        <v>9.9877658369098707</v>
      </c>
      <c r="R1560" s="17">
        <v>0.2648404957955523</v>
      </c>
      <c r="S1560" s="2"/>
    </row>
    <row r="1561" spans="1:19" ht="13.8">
      <c r="A1561" s="8">
        <v>43600</v>
      </c>
      <c r="B1561" s="9">
        <v>0.50462962962962965</v>
      </c>
      <c r="C1561" s="18">
        <v>2</v>
      </c>
      <c r="D1561" s="18">
        <v>853</v>
      </c>
      <c r="E1561" s="18">
        <v>23</v>
      </c>
      <c r="F1561" s="18">
        <v>108</v>
      </c>
      <c r="G1561" s="17">
        <f t="shared" si="24"/>
        <v>9.8765432098765427E-2</v>
      </c>
      <c r="H1561" s="18">
        <v>0.7135987607685278</v>
      </c>
      <c r="I1561" s="18">
        <v>1.8561040018314375E-2</v>
      </c>
      <c r="J1561" s="18">
        <v>1.1567024938949541E-3</v>
      </c>
      <c r="K1561" s="18">
        <v>2.7617392877491921E-3</v>
      </c>
      <c r="L1561" s="18">
        <v>2.2527901904354128</v>
      </c>
      <c r="M1561" s="18">
        <v>0.02</v>
      </c>
      <c r="N1561" s="18">
        <v>8.2713298429319362E-2</v>
      </c>
      <c r="O1561" s="18">
        <v>5.1545968586387447</v>
      </c>
      <c r="P1561" s="18">
        <v>12.30709947643979</v>
      </c>
      <c r="Q1561" s="18">
        <v>10.039076858638744</v>
      </c>
      <c r="R1561" s="18">
        <v>8.9125715313048484E-2</v>
      </c>
      <c r="S1561" s="2"/>
    </row>
    <row r="1562" spans="1:19" ht="13.8">
      <c r="A1562" s="8">
        <v>43601</v>
      </c>
      <c r="B1562" s="9">
        <v>0.50464120370370369</v>
      </c>
      <c r="C1562" s="18">
        <v>2</v>
      </c>
      <c r="D1562" s="18">
        <v>809</v>
      </c>
      <c r="E1562" s="18">
        <v>23</v>
      </c>
      <c r="F1562" s="18">
        <v>107</v>
      </c>
      <c r="G1562" s="17">
        <f t="shared" si="24"/>
        <v>8.6419753086419748E-2</v>
      </c>
      <c r="H1562" s="18">
        <v>0.81083721200954473</v>
      </c>
      <c r="I1562" s="18">
        <v>2.5201484886058622E-2</v>
      </c>
      <c r="J1562" s="18">
        <v>1.0570856954715225E-3</v>
      </c>
      <c r="K1562" s="18">
        <v>2.7041727093457552E-3</v>
      </c>
      <c r="L1562" s="18">
        <v>2.5612378661374793</v>
      </c>
      <c r="M1562" s="18">
        <v>0.02</v>
      </c>
      <c r="N1562" s="18">
        <v>9.8837005444100234E-2</v>
      </c>
      <c r="O1562" s="18">
        <v>4.1457551057238247</v>
      </c>
      <c r="P1562" s="18">
        <v>10.605420037898158</v>
      </c>
      <c r="Q1562" s="18">
        <v>10.044847835894968</v>
      </c>
      <c r="R1562" s="18">
        <v>7.8437445960794577E-2</v>
      </c>
    </row>
    <row r="1563" spans="1:19" ht="13.8">
      <c r="A1563" s="8">
        <v>43602</v>
      </c>
      <c r="B1563" s="9">
        <v>0.50465277777777773</v>
      </c>
      <c r="C1563" s="18">
        <v>2</v>
      </c>
      <c r="D1563" s="18">
        <v>920</v>
      </c>
      <c r="E1563" s="18">
        <v>23</v>
      </c>
      <c r="F1563" s="18">
        <v>107</v>
      </c>
      <c r="G1563" s="17">
        <f t="shared" si="24"/>
        <v>8.6419753086419748E-2</v>
      </c>
      <c r="H1563" s="18">
        <v>0.95915782887689138</v>
      </c>
      <c r="I1563" s="18">
        <v>3.3333952796377173E-2</v>
      </c>
      <c r="J1563" s="18">
        <v>1.3159577404038992E-3</v>
      </c>
      <c r="K1563" s="18">
        <v>3.0603668381486027E-3</v>
      </c>
      <c r="L1563" s="18">
        <v>3.0297631697671163</v>
      </c>
      <c r="M1563" s="18">
        <v>0.03</v>
      </c>
      <c r="N1563" s="18">
        <v>0.11051566978982022</v>
      </c>
      <c r="O1563" s="18">
        <v>4.3629374525196258</v>
      </c>
      <c r="P1563" s="18">
        <v>10.146366168650291</v>
      </c>
      <c r="Q1563" s="18">
        <v>10.044902506963787</v>
      </c>
      <c r="R1563" s="18">
        <v>9.9462254415112181E-2</v>
      </c>
    </row>
    <row r="1564" spans="1:19" ht="13.8">
      <c r="A1564" s="5">
        <v>43603</v>
      </c>
      <c r="B1564" s="4">
        <v>0.50466435185185188</v>
      </c>
      <c r="C1564" s="29">
        <v>2</v>
      </c>
      <c r="D1564" s="17">
        <v>943</v>
      </c>
      <c r="E1564" s="17">
        <v>23</v>
      </c>
      <c r="F1564" s="17">
        <v>108</v>
      </c>
      <c r="G1564" s="17">
        <f t="shared" si="24"/>
        <v>9.8765432098765427E-2</v>
      </c>
      <c r="H1564" s="30">
        <v>0.99592572462943163</v>
      </c>
      <c r="I1564" s="17">
        <v>3.2590120532833555E-2</v>
      </c>
      <c r="J1564" s="17">
        <v>1.2337720017509114E-3</v>
      </c>
      <c r="K1564" s="17">
        <v>3.0899477682491522E-3</v>
      </c>
      <c r="L1564" s="17">
        <v>3.146449670297137</v>
      </c>
      <c r="M1564" s="17">
        <v>0.03</v>
      </c>
      <c r="N1564" s="17">
        <v>0.10406055464926589</v>
      </c>
      <c r="O1564" s="17">
        <v>3.9394453507340947</v>
      </c>
      <c r="P1564" s="17">
        <v>9.8662316476345833</v>
      </c>
      <c r="Q1564" s="17">
        <v>10.046642740619903</v>
      </c>
      <c r="R1564" s="17">
        <v>9.5790275962092303E-2</v>
      </c>
      <c r="S1564" s="2"/>
    </row>
    <row r="1565" spans="1:19" ht="13.8">
      <c r="A1565" s="8">
        <v>43604</v>
      </c>
      <c r="B1565" s="9">
        <v>0.50467592592592592</v>
      </c>
      <c r="C1565" s="18">
        <v>2</v>
      </c>
      <c r="D1565" s="18">
        <v>943</v>
      </c>
      <c r="E1565" s="18">
        <v>23</v>
      </c>
      <c r="F1565" s="18">
        <v>108</v>
      </c>
      <c r="G1565" s="17">
        <f t="shared" si="24"/>
        <v>9.8765432098765427E-2</v>
      </c>
      <c r="H1565" s="18">
        <v>1.033446981979224</v>
      </c>
      <c r="I1565" s="18">
        <v>3.5128051838780525E-2</v>
      </c>
      <c r="J1565" s="18">
        <v>1.2780904047043943E-3</v>
      </c>
      <c r="K1565" s="18">
        <v>3.5210361775398344E-3</v>
      </c>
      <c r="L1565" s="18">
        <v>3.2645035417476462</v>
      </c>
      <c r="M1565" s="18">
        <v>0.03</v>
      </c>
      <c r="N1565" s="18">
        <v>0.10809185840707965</v>
      </c>
      <c r="O1565" s="18">
        <v>3.9327876106194695</v>
      </c>
      <c r="P1565" s="18">
        <v>10.834513274336283</v>
      </c>
      <c r="Q1565" s="18">
        <v>10.045141592920356</v>
      </c>
      <c r="R1565" s="18">
        <v>9.2312427887972559E-2</v>
      </c>
      <c r="S1565" s="2"/>
    </row>
    <row r="1566" spans="1:19" ht="13.8">
      <c r="A1566" s="5">
        <v>43605</v>
      </c>
      <c r="B1566" s="4">
        <v>0.50468749999999996</v>
      </c>
      <c r="C1566" s="29">
        <v>2</v>
      </c>
      <c r="D1566" s="17">
        <v>947</v>
      </c>
      <c r="E1566" s="17">
        <v>23</v>
      </c>
      <c r="F1566" s="17">
        <v>104</v>
      </c>
      <c r="G1566" s="17">
        <f t="shared" si="24"/>
        <v>4.9382716049382713E-2</v>
      </c>
      <c r="H1566" s="30">
        <v>0.84504795884161343</v>
      </c>
      <c r="I1566" s="17">
        <v>3.5411597656789952E-2</v>
      </c>
      <c r="J1566" s="17">
        <v>1.3553634433512893E-3</v>
      </c>
      <c r="K1566" s="17">
        <v>3.7339171784633012E-3</v>
      </c>
      <c r="L1566" s="17">
        <v>2.6670836989023581</v>
      </c>
      <c r="M1566" s="17">
        <v>0.03</v>
      </c>
      <c r="N1566" s="17">
        <v>0.13325738423527539</v>
      </c>
      <c r="O1566" s="17">
        <v>5.1003682155096834</v>
      </c>
      <c r="P1566" s="17">
        <v>14.051103849525781</v>
      </c>
      <c r="Q1566" s="17">
        <v>10.036502749661272</v>
      </c>
      <c r="R1566" s="17">
        <v>0.11289300092597553</v>
      </c>
      <c r="S1566" s="2"/>
    </row>
    <row r="1567" spans="1:19" ht="13.8">
      <c r="A1567" s="8">
        <v>43606</v>
      </c>
      <c r="B1567" s="9">
        <v>0.50469907407407411</v>
      </c>
      <c r="C1567" s="18">
        <v>2</v>
      </c>
      <c r="D1567" s="18">
        <v>848</v>
      </c>
      <c r="E1567" s="18">
        <v>23</v>
      </c>
      <c r="F1567" s="18">
        <v>104</v>
      </c>
      <c r="G1567" s="17">
        <f t="shared" si="24"/>
        <v>4.9382716049382713E-2</v>
      </c>
      <c r="H1567" s="18">
        <v>0.80923183970732915</v>
      </c>
      <c r="I1567" s="18">
        <v>2.6064784392830394E-2</v>
      </c>
      <c r="J1567" s="18">
        <v>1.0611182343305068E-3</v>
      </c>
      <c r="K1567" s="18">
        <v>2.9232953146135607E-3</v>
      </c>
      <c r="L1567" s="18">
        <v>2.5557953322049993</v>
      </c>
      <c r="M1567" s="18">
        <v>0.02</v>
      </c>
      <c r="N1567" s="18">
        <v>0.10242554766403855</v>
      </c>
      <c r="O1567" s="18">
        <v>4.1698260246302201</v>
      </c>
      <c r="P1567" s="18">
        <v>11.487535023131555</v>
      </c>
      <c r="Q1567" s="18">
        <v>10.043387763080732</v>
      </c>
      <c r="R1567" s="18">
        <v>7.8593051928112348E-2</v>
      </c>
    </row>
    <row r="1568" spans="1:19" ht="13.8">
      <c r="A1568" s="6">
        <v>43607</v>
      </c>
      <c r="B1568" s="7">
        <v>0.50471064814814814</v>
      </c>
      <c r="C1568" s="28">
        <v>2</v>
      </c>
      <c r="D1568" s="17">
        <v>754</v>
      </c>
      <c r="E1568" s="17">
        <v>23</v>
      </c>
      <c r="F1568" s="17">
        <v>104</v>
      </c>
      <c r="G1568" s="17">
        <f t="shared" si="24"/>
        <v>4.9382716049382713E-2</v>
      </c>
      <c r="H1568" s="17">
        <v>0.77337918773011916</v>
      </c>
      <c r="I1568" s="17">
        <v>2.5464617612264599E-2</v>
      </c>
      <c r="J1568" s="17">
        <v>9.3772867228299813E-4</v>
      </c>
      <c r="K1568" s="17">
        <v>2.5833670041427851E-3</v>
      </c>
      <c r="L1568" s="17">
        <v>2.4431270810607484</v>
      </c>
      <c r="M1568" s="17">
        <v>0.02</v>
      </c>
      <c r="N1568" s="17">
        <v>0.10470605531120084</v>
      </c>
      <c r="O1568" s="17">
        <v>3.8557763451226128</v>
      </c>
      <c r="P1568" s="17">
        <v>10.622353437368199</v>
      </c>
      <c r="Q1568" s="17">
        <v>10.045711393625355</v>
      </c>
      <c r="R1568" s="17">
        <v>8.2236503139769074E-2</v>
      </c>
      <c r="S1568" s="2"/>
    </row>
    <row r="1569" spans="1:19" ht="13.8">
      <c r="A1569" s="5">
        <v>43608</v>
      </c>
      <c r="B1569" s="4">
        <v>0.50472222222222218</v>
      </c>
      <c r="C1569" s="29">
        <v>2</v>
      </c>
      <c r="D1569" s="17">
        <v>793</v>
      </c>
      <c r="E1569" s="17">
        <v>23</v>
      </c>
      <c r="F1569" s="17">
        <v>104</v>
      </c>
      <c r="G1569" s="17">
        <f t="shared" si="24"/>
        <v>4.9382716049382713E-2</v>
      </c>
      <c r="H1569" s="30">
        <v>0.73545815479642096</v>
      </c>
      <c r="I1569" s="17">
        <v>2.9571807455950522E-2</v>
      </c>
      <c r="J1569" s="17">
        <v>1.0067330373603267E-3</v>
      </c>
      <c r="K1569" s="17">
        <v>3.0045908479358584E-3</v>
      </c>
      <c r="L1569" s="17">
        <v>2.3221194981904283</v>
      </c>
      <c r="M1569" s="17">
        <v>0.02</v>
      </c>
      <c r="N1569" s="17">
        <v>0.12786362772189674</v>
      </c>
      <c r="O1569" s="17">
        <v>4.3529479385431626</v>
      </c>
      <c r="P1569" s="17">
        <v>12.991356250690833</v>
      </c>
      <c r="Q1569" s="17">
        <v>10.040462473748203</v>
      </c>
      <c r="R1569" s="17">
        <v>8.6476707866003408E-2</v>
      </c>
      <c r="S1569" s="2"/>
    </row>
    <row r="1570" spans="1:19" ht="13.8">
      <c r="A1570" s="8">
        <v>43609</v>
      </c>
      <c r="B1570" s="9">
        <v>0.50473379629629633</v>
      </c>
      <c r="C1570" s="18">
        <v>2</v>
      </c>
      <c r="D1570" s="18">
        <v>787</v>
      </c>
      <c r="E1570" s="18">
        <v>24</v>
      </c>
      <c r="F1570" s="18">
        <v>102</v>
      </c>
      <c r="G1570" s="17">
        <f t="shared" si="24"/>
        <v>2.4691358024691357E-2</v>
      </c>
      <c r="H1570" s="18">
        <v>0.60689414220588656</v>
      </c>
      <c r="I1570" s="18">
        <v>2.8517594492455986E-2</v>
      </c>
      <c r="J1570" s="18">
        <v>1.0252981297454913E-3</v>
      </c>
      <c r="K1570" s="18">
        <v>3.0599982942016591E-3</v>
      </c>
      <c r="L1570" s="18">
        <v>1.9146846469433241</v>
      </c>
      <c r="M1570" s="18">
        <v>6.0000000000000001E-3</v>
      </c>
      <c r="N1570" s="18">
        <v>0.14942630712564231</v>
      </c>
      <c r="O1570" s="18">
        <v>5.3723505070256019</v>
      </c>
      <c r="P1570" s="18">
        <v>16.033759265153922</v>
      </c>
      <c r="Q1570" s="18">
        <v>10.032552225910599</v>
      </c>
      <c r="R1570" s="18">
        <v>6.3600000000000004E-2</v>
      </c>
      <c r="S1570" s="2"/>
    </row>
    <row r="1571" spans="1:19" s="2" customFormat="1" ht="13.8">
      <c r="A1571" s="6">
        <v>43610</v>
      </c>
      <c r="B1571" s="7">
        <v>0.50474537037037037</v>
      </c>
      <c r="C1571" s="28">
        <v>2</v>
      </c>
      <c r="D1571" s="17">
        <v>787</v>
      </c>
      <c r="E1571" s="17">
        <v>24</v>
      </c>
      <c r="F1571" s="17">
        <v>107</v>
      </c>
      <c r="G1571" s="17">
        <f t="shared" si="24"/>
        <v>8.6419753086419748E-2</v>
      </c>
      <c r="H1571" s="17">
        <v>0.59928429525372284</v>
      </c>
      <c r="I1571" s="17">
        <v>2.8524267775479277E-2</v>
      </c>
      <c r="J1571" s="17">
        <v>1.0737176956629201E-3</v>
      </c>
      <c r="K1571" s="17">
        <v>2.9131875463722636E-3</v>
      </c>
      <c r="L1571" s="17">
        <v>1.8906587175955991</v>
      </c>
      <c r="M1571" s="17">
        <v>0.03</v>
      </c>
      <c r="N1571" s="17">
        <v>0.15135916666666666</v>
      </c>
      <c r="O1571" s="17">
        <v>5.6974999999999998</v>
      </c>
      <c r="P1571" s="17">
        <v>15.458333333333332</v>
      </c>
      <c r="Q1571" s="17">
        <v>10.032458333333334</v>
      </c>
      <c r="R1571" s="17">
        <v>0.15918988826431685</v>
      </c>
    </row>
    <row r="1572" spans="1:19" s="2" customFormat="1" ht="13.8">
      <c r="A1572" s="8">
        <v>43611</v>
      </c>
      <c r="B1572" s="9">
        <v>0.50475694444444441</v>
      </c>
      <c r="C1572" s="18">
        <v>2</v>
      </c>
      <c r="D1572" s="18">
        <v>801</v>
      </c>
      <c r="E1572" s="18">
        <v>24</v>
      </c>
      <c r="F1572" s="18">
        <v>107</v>
      </c>
      <c r="G1572" s="17">
        <f t="shared" si="24"/>
        <v>8.6419753086419748E-2</v>
      </c>
      <c r="H1572" s="18">
        <v>0.66709061566710426</v>
      </c>
      <c r="I1572" s="18">
        <v>2.6243482364800716E-2</v>
      </c>
      <c r="J1572" s="18">
        <v>1.0098916325033314E-3</v>
      </c>
      <c r="K1572" s="18">
        <v>3.0140176628975393E-3</v>
      </c>
      <c r="L1572" s="18">
        <v>2.1055066245098528</v>
      </c>
      <c r="M1572" s="18">
        <v>0.02</v>
      </c>
      <c r="N1572" s="18">
        <v>0.12510185567010307</v>
      </c>
      <c r="O1572" s="18">
        <v>4.8141216739334167</v>
      </c>
      <c r="P1572" s="18">
        <v>14.36772747646795</v>
      </c>
      <c r="Q1572" s="18">
        <v>10.036883908561185</v>
      </c>
      <c r="R1572" s="18">
        <v>9.5339371453155131E-2</v>
      </c>
      <c r="S1572" s="1"/>
    </row>
    <row r="1573" spans="1:19">
      <c r="A1573" s="6">
        <v>43612</v>
      </c>
      <c r="B1573" s="7">
        <v>0.50476851851851856</v>
      </c>
      <c r="C1573" s="28">
        <v>2</v>
      </c>
      <c r="D1573" s="17">
        <v>1257</v>
      </c>
      <c r="E1573" s="17">
        <v>24</v>
      </c>
      <c r="F1573" s="17">
        <v>116</v>
      </c>
      <c r="G1573" s="17">
        <f t="shared" si="24"/>
        <v>0.19753086419753085</v>
      </c>
      <c r="H1573" s="17">
        <v>1.1436922128807887</v>
      </c>
      <c r="I1573" s="17">
        <v>4.8074214949582583E-2</v>
      </c>
      <c r="J1573" s="17">
        <v>1.8754613829867171E-3</v>
      </c>
      <c r="K1573" s="17">
        <v>5.1667451338095602E-3</v>
      </c>
      <c r="L1573" s="17">
        <v>3.6093405291898217</v>
      </c>
      <c r="M1573" s="17">
        <v>0.04</v>
      </c>
      <c r="N1573" s="17">
        <v>0.1336688331160365</v>
      </c>
      <c r="O1573" s="17">
        <v>5.2146610169491527</v>
      </c>
      <c r="P1573" s="17">
        <v>14.365971316818774</v>
      </c>
      <c r="Q1573" s="17">
        <v>10.035657105606258</v>
      </c>
      <c r="R1573" s="17">
        <v>0.11121873399802411</v>
      </c>
    </row>
    <row r="1574" spans="1:19" ht="13.8">
      <c r="A1574" s="8">
        <v>43613</v>
      </c>
      <c r="B1574" s="9">
        <v>0.5047800925925926</v>
      </c>
      <c r="C1574" s="18">
        <v>2</v>
      </c>
      <c r="D1574" s="18">
        <v>1257</v>
      </c>
      <c r="E1574" s="18">
        <v>24</v>
      </c>
      <c r="F1574" s="18">
        <v>123</v>
      </c>
      <c r="G1574" s="17">
        <f t="shared" si="24"/>
        <v>0.2839506172839506</v>
      </c>
      <c r="H1574" s="18">
        <v>1.1941580131382963</v>
      </c>
      <c r="I1574" s="18">
        <v>4.9783049347921916E-2</v>
      </c>
      <c r="J1574" s="18">
        <v>2.0199408133474883E-3</v>
      </c>
      <c r="K1574" s="18">
        <v>5.564774333730111E-3</v>
      </c>
      <c r="L1574" s="18">
        <v>3.7681471916972473</v>
      </c>
      <c r="M1574" s="18">
        <v>0.04</v>
      </c>
      <c r="N1574" s="18">
        <v>0.13257047659073715</v>
      </c>
      <c r="O1574" s="18">
        <v>5.3790300075649311</v>
      </c>
      <c r="P1574" s="18">
        <v>14.81879465411448</v>
      </c>
      <c r="Q1574" s="18">
        <v>10.034440951500379</v>
      </c>
      <c r="R1574" s="18">
        <v>0.10651856672276827</v>
      </c>
    </row>
    <row r="1575" spans="1:19" s="2" customFormat="1" ht="13.8">
      <c r="A1575" s="8">
        <v>43614</v>
      </c>
      <c r="B1575" s="9">
        <v>0.50479166666666664</v>
      </c>
      <c r="C1575" s="18">
        <v>2</v>
      </c>
      <c r="D1575" s="18">
        <v>1329</v>
      </c>
      <c r="E1575" s="18">
        <v>24</v>
      </c>
      <c r="F1575" s="18">
        <v>131</v>
      </c>
      <c r="G1575" s="17">
        <f t="shared" si="24"/>
        <v>0.38271604938271603</v>
      </c>
      <c r="H1575" s="18">
        <v>1.3709783305371579</v>
      </c>
      <c r="I1575" s="18">
        <v>4.8273746975070413E-2</v>
      </c>
      <c r="J1575" s="18">
        <v>2.2390494987607331E-3</v>
      </c>
      <c r="K1575" s="18">
        <v>6.1684011235984427E-3</v>
      </c>
      <c r="L1575" s="18">
        <v>4.3266927881240509</v>
      </c>
      <c r="M1575" s="18">
        <v>0.05</v>
      </c>
      <c r="N1575" s="18">
        <v>0.11197151111832492</v>
      </c>
      <c r="O1575" s="18">
        <v>5.1935010550235328</v>
      </c>
      <c r="P1575" s="18">
        <v>14.307677325109555</v>
      </c>
      <c r="Q1575" s="18">
        <v>10.03581366661256</v>
      </c>
      <c r="R1575" s="18">
        <v>0.1159755748566083</v>
      </c>
      <c r="S1575" s="1"/>
    </row>
    <row r="1576" spans="1:19" ht="13.8">
      <c r="A1576" s="8">
        <v>43615</v>
      </c>
      <c r="B1576" s="9">
        <v>0.50480324074074068</v>
      </c>
      <c r="C1576" s="18">
        <v>2</v>
      </c>
      <c r="D1576" s="18">
        <v>1329</v>
      </c>
      <c r="E1576" s="18">
        <v>24</v>
      </c>
      <c r="F1576" s="18">
        <v>121</v>
      </c>
      <c r="G1576" s="17">
        <f t="shared" si="24"/>
        <v>0.25925925925925924</v>
      </c>
      <c r="H1576" s="18">
        <v>1.3896816131546852</v>
      </c>
      <c r="I1576" s="18">
        <v>3.9985145516872274E-2</v>
      </c>
      <c r="J1576" s="18">
        <v>1.9873474121038146E-3</v>
      </c>
      <c r="K1576" s="18">
        <v>5.4749821371017429E-3</v>
      </c>
      <c r="L1576" s="18">
        <v>4.3878071127343974</v>
      </c>
      <c r="M1576" s="18">
        <v>0.05</v>
      </c>
      <c r="N1576" s="18">
        <v>9.1497765776009071E-2</v>
      </c>
      <c r="O1576" s="18">
        <v>4.5476350198976681</v>
      </c>
      <c r="P1576" s="18">
        <v>12.528368391131322</v>
      </c>
      <c r="Q1576" s="18">
        <v>10.040592382035246</v>
      </c>
      <c r="R1576" s="18">
        <v>0.11441469649947925</v>
      </c>
    </row>
    <row r="1577" spans="1:19" ht="13.8">
      <c r="A1577" s="8">
        <v>43616</v>
      </c>
      <c r="B1577" s="9">
        <v>0.50481481481481483</v>
      </c>
      <c r="C1577" s="18">
        <v>2</v>
      </c>
      <c r="D1577" s="18">
        <v>1458</v>
      </c>
      <c r="E1577" s="18">
        <v>24</v>
      </c>
      <c r="F1577" s="18">
        <v>121</v>
      </c>
      <c r="G1577" s="17">
        <f t="shared" si="24"/>
        <v>0.25925925925925924</v>
      </c>
      <c r="H1577" s="18">
        <v>1.2232443721051049</v>
      </c>
      <c r="I1577" s="18">
        <v>4.8527674241111471E-2</v>
      </c>
      <c r="J1577" s="18">
        <v>2.5255534774025986E-3</v>
      </c>
      <c r="K1577" s="18">
        <v>6.957696520930234E-3</v>
      </c>
      <c r="L1577" s="18">
        <v>3.8565517858870453</v>
      </c>
      <c r="M1577" s="18">
        <v>0.06</v>
      </c>
      <c r="N1577" s="18">
        <v>0.1261546814404432</v>
      </c>
      <c r="O1577" s="18">
        <v>6.5655401662049853</v>
      </c>
      <c r="P1577" s="18">
        <v>18.087534626038774</v>
      </c>
      <c r="Q1577" s="18">
        <v>10.025662049861497</v>
      </c>
      <c r="R1577" s="18">
        <v>0.15597864527400079</v>
      </c>
    </row>
    <row r="1578" spans="1:19" s="2" customFormat="1" ht="13.8">
      <c r="A1578" s="8">
        <v>43617</v>
      </c>
      <c r="B1578" s="9">
        <v>0.50482638888888887</v>
      </c>
      <c r="C1578" s="18">
        <v>2</v>
      </c>
      <c r="D1578" s="18">
        <v>1314</v>
      </c>
      <c r="E1578" s="18">
        <v>24</v>
      </c>
      <c r="F1578" s="18">
        <v>121</v>
      </c>
      <c r="G1578" s="17">
        <f t="shared" si="24"/>
        <v>0.25925925925925924</v>
      </c>
      <c r="H1578" s="18">
        <v>1.4609697201109388</v>
      </c>
      <c r="I1578" s="18">
        <v>3.7264739729465902E-2</v>
      </c>
      <c r="J1578" s="18">
        <v>1.9188457543083495E-3</v>
      </c>
      <c r="K1578" s="18">
        <v>5.2862655843199597E-3</v>
      </c>
      <c r="L1578" s="18">
        <v>4.614154674313566</v>
      </c>
      <c r="M1578" s="18">
        <v>0.04</v>
      </c>
      <c r="N1578" s="18">
        <v>8.1111792194230509E-2</v>
      </c>
      <c r="O1578" s="18">
        <v>4.1766296828090326</v>
      </c>
      <c r="P1578" s="18">
        <v>11.50627855371361</v>
      </c>
      <c r="Q1578" s="18">
        <v>10.043337423312883</v>
      </c>
      <c r="R1578" s="18">
        <v>8.7065459502022435E-2</v>
      </c>
      <c r="S1578" s="1"/>
    </row>
    <row r="1579" spans="1:19" ht="13.8">
      <c r="A1579" s="8">
        <v>43618</v>
      </c>
      <c r="B1579" s="9">
        <v>0.50483796296296302</v>
      </c>
      <c r="C1579" s="18">
        <v>2</v>
      </c>
      <c r="D1579" s="18">
        <v>1099</v>
      </c>
      <c r="E1579" s="18">
        <v>24</v>
      </c>
      <c r="F1579" s="18">
        <v>109</v>
      </c>
      <c r="G1579" s="17">
        <f t="shared" si="24"/>
        <v>0.1111111111111111</v>
      </c>
      <c r="H1579" s="18">
        <v>1.1584020854630357</v>
      </c>
      <c r="I1579" s="18">
        <v>3.5529925532294414E-2</v>
      </c>
      <c r="J1579" s="18">
        <v>1.5815598321828779E-3</v>
      </c>
      <c r="K1579" s="18">
        <v>4.0458507334910822E-3</v>
      </c>
      <c r="L1579" s="18">
        <v>3.6586050204283644</v>
      </c>
      <c r="M1579" s="18">
        <v>0.03</v>
      </c>
      <c r="N1579" s="18">
        <v>9.7535358931552588E-2</v>
      </c>
      <c r="O1579" s="18">
        <v>4.3416360601001678</v>
      </c>
      <c r="P1579" s="18">
        <v>11.106510851419031</v>
      </c>
      <c r="Q1579" s="18">
        <v>10.043459098497495</v>
      </c>
      <c r="R1579" s="18">
        <v>8.235482411261956E-2</v>
      </c>
    </row>
    <row r="1580" spans="1:19" ht="13.8">
      <c r="A1580" s="8">
        <v>43619</v>
      </c>
      <c r="B1580" s="9">
        <v>0.50484953703703705</v>
      </c>
      <c r="C1580" s="18">
        <v>2</v>
      </c>
      <c r="D1580" s="18">
        <v>1353</v>
      </c>
      <c r="E1580" s="18">
        <v>24</v>
      </c>
      <c r="F1580" s="18">
        <v>106</v>
      </c>
      <c r="G1580" s="17">
        <f t="shared" si="24"/>
        <v>7.407407407407407E-2</v>
      </c>
      <c r="H1580" s="18">
        <v>1.0853452775529113</v>
      </c>
      <c r="I1580" s="18">
        <v>4.8668841538610161E-2</v>
      </c>
      <c r="J1580" s="18">
        <v>2.3944624555609119E-3</v>
      </c>
      <c r="K1580" s="18">
        <v>5.7170111342074482E-3</v>
      </c>
      <c r="L1580" s="18">
        <v>3.4220395217613162</v>
      </c>
      <c r="M1580" s="18">
        <v>0.05</v>
      </c>
      <c r="N1580" s="18">
        <v>0.14259694061757719</v>
      </c>
      <c r="O1580" s="18">
        <v>7.0156389548693578</v>
      </c>
      <c r="P1580" s="18">
        <v>16.750517814726837</v>
      </c>
      <c r="Q1580" s="18">
        <v>10.026381377672209</v>
      </c>
      <c r="R1580" s="18">
        <v>0.14649715928049328</v>
      </c>
    </row>
    <row r="1581" spans="1:19" ht="13.8">
      <c r="A1581" s="8">
        <v>43620</v>
      </c>
      <c r="B1581" s="9">
        <v>0.50486111111111109</v>
      </c>
      <c r="C1581" s="18">
        <v>2</v>
      </c>
      <c r="D1581" s="18">
        <v>1096</v>
      </c>
      <c r="E1581" s="18">
        <v>24</v>
      </c>
      <c r="F1581" s="18">
        <v>106</v>
      </c>
      <c r="G1581" s="17">
        <f t="shared" si="24"/>
        <v>7.407407407407407E-2</v>
      </c>
      <c r="H1581" s="18">
        <v>0.84759120524533671</v>
      </c>
      <c r="I1581" s="18">
        <v>3.4314977606318978E-2</v>
      </c>
      <c r="J1581" s="18">
        <v>1.6009932976055203E-3</v>
      </c>
      <c r="K1581" s="18">
        <v>4.0955642496885393E-3</v>
      </c>
      <c r="L1581" s="18">
        <v>2.6738183744395183</v>
      </c>
      <c r="M1581" s="18">
        <v>0.03</v>
      </c>
      <c r="N1581" s="18">
        <v>0.128743229180285</v>
      </c>
      <c r="O1581" s="18">
        <v>6.006620473264479</v>
      </c>
      <c r="P1581" s="18">
        <v>15.365773303699825</v>
      </c>
      <c r="Q1581" s="18">
        <v>10.031654856844032</v>
      </c>
      <c r="R1581" s="18">
        <v>0.11255425895126685</v>
      </c>
      <c r="S1581" s="2"/>
    </row>
    <row r="1582" spans="1:19" s="2" customFormat="1" ht="13.8">
      <c r="A1582" s="8">
        <v>43621</v>
      </c>
      <c r="B1582" s="9">
        <v>0.50487268518518513</v>
      </c>
      <c r="C1582" s="18">
        <v>2</v>
      </c>
      <c r="D1582" s="18">
        <v>959</v>
      </c>
      <c r="E1582" s="18">
        <v>24</v>
      </c>
      <c r="F1582" s="18">
        <v>129</v>
      </c>
      <c r="G1582" s="17">
        <f t="shared" si="24"/>
        <v>0.35802469135802467</v>
      </c>
      <c r="H1582" s="18">
        <v>1.3252441178549936</v>
      </c>
      <c r="I1582" s="18">
        <v>3.6033584359148892E-2</v>
      </c>
      <c r="J1582" s="18">
        <v>1.4860397641720609E-3</v>
      </c>
      <c r="K1582" s="18">
        <v>4.5157177329879679E-3</v>
      </c>
      <c r="L1582" s="18">
        <v>4.1867154410131295</v>
      </c>
      <c r="M1582" s="18">
        <v>0.03</v>
      </c>
      <c r="N1582" s="18">
        <v>8.6464672220210079E-2</v>
      </c>
      <c r="O1582" s="18">
        <v>3.5658384643245196</v>
      </c>
      <c r="P1582" s="18">
        <v>10.835726186164433</v>
      </c>
      <c r="Q1582" s="18">
        <v>10.046266135458167</v>
      </c>
      <c r="R1582" s="18">
        <v>7.1986737171421677E-2</v>
      </c>
      <c r="S1582" s="1"/>
    </row>
    <row r="1583" spans="1:19" s="2" customFormat="1" ht="13.8">
      <c r="A1583" s="8">
        <v>43622</v>
      </c>
      <c r="B1583" s="9">
        <v>0.50488425925925928</v>
      </c>
      <c r="C1583" s="18">
        <v>2</v>
      </c>
      <c r="D1583" s="18">
        <v>1004</v>
      </c>
      <c r="E1583" s="18">
        <v>24</v>
      </c>
      <c r="F1583" s="18">
        <v>129</v>
      </c>
      <c r="G1583" s="17">
        <f t="shared" si="24"/>
        <v>0.35802469135802467</v>
      </c>
      <c r="H1583" s="18">
        <v>1.1482217017141738</v>
      </c>
      <c r="I1583" s="18">
        <v>5.6919578765105443E-2</v>
      </c>
      <c r="J1583" s="18">
        <v>2.1746906944374489E-3</v>
      </c>
      <c r="K1583" s="18">
        <v>7.0803883074707632E-3</v>
      </c>
      <c r="L1583" s="18">
        <v>3.6197642318574341</v>
      </c>
      <c r="M1583" s="18">
        <v>0.04</v>
      </c>
      <c r="N1583" s="18">
        <v>0.15763877324632955</v>
      </c>
      <c r="O1583" s="18">
        <v>6.0228058727569351</v>
      </c>
      <c r="P1583" s="18">
        <v>19.60913539967374</v>
      </c>
      <c r="Q1583" s="18">
        <v>10.024937030995108</v>
      </c>
      <c r="R1583" s="18">
        <v>0.11077999989906465</v>
      </c>
      <c r="S1583" s="1"/>
    </row>
    <row r="1584" spans="1:19" s="2" customFormat="1" ht="13.8">
      <c r="A1584" s="8">
        <v>43623</v>
      </c>
      <c r="B1584" s="9">
        <v>0.50489583333333332</v>
      </c>
      <c r="C1584" s="18">
        <v>2</v>
      </c>
      <c r="D1584" s="18">
        <v>1401</v>
      </c>
      <c r="E1584" s="18">
        <v>24</v>
      </c>
      <c r="F1584" s="18">
        <v>106</v>
      </c>
      <c r="G1584" s="17">
        <f t="shared" si="24"/>
        <v>7.407407407407407E-2</v>
      </c>
      <c r="H1584" s="18">
        <v>1.357162449474314</v>
      </c>
      <c r="I1584" s="18">
        <v>5.1918540307335045E-2</v>
      </c>
      <c r="J1584" s="18">
        <v>2.3184338478420873E-3</v>
      </c>
      <c r="K1584" s="18">
        <v>9.0580671264528043E-3</v>
      </c>
      <c r="L1584" s="18">
        <v>4.2781394817079876</v>
      </c>
      <c r="M1584" s="18">
        <v>0.05</v>
      </c>
      <c r="N1584" s="18">
        <v>0.12165158138679417</v>
      </c>
      <c r="O1584" s="18">
        <v>5.4323781497149168</v>
      </c>
      <c r="P1584" s="18">
        <v>21.2241750965606</v>
      </c>
      <c r="Q1584" s="18">
        <v>10.024211587272394</v>
      </c>
      <c r="R1584" s="18">
        <v>0.11715620341661193</v>
      </c>
    </row>
    <row r="1585" spans="1:19">
      <c r="A1585" s="6">
        <v>43624</v>
      </c>
      <c r="B1585" s="7">
        <v>0.50490740740740747</v>
      </c>
      <c r="C1585" s="28">
        <v>2</v>
      </c>
      <c r="D1585" s="17">
        <v>1025</v>
      </c>
      <c r="E1585" s="17">
        <v>24</v>
      </c>
      <c r="F1585" s="17">
        <v>103</v>
      </c>
      <c r="G1585" s="17">
        <f t="shared" si="24"/>
        <v>3.7037037037037035E-2</v>
      </c>
      <c r="H1585" s="17">
        <v>0.9352394603420896</v>
      </c>
      <c r="I1585" s="17">
        <v>3.7186532832716473E-2</v>
      </c>
      <c r="J1585" s="17">
        <v>1.7008598982122677E-3</v>
      </c>
      <c r="K1585" s="17">
        <v>6.2298938132193532E-3</v>
      </c>
      <c r="L1585" s="17">
        <v>2.947827532889983</v>
      </c>
      <c r="M1585" s="17">
        <v>0.03</v>
      </c>
      <c r="N1585" s="17">
        <v>0.1264416007048976</v>
      </c>
      <c r="O1585" s="17">
        <v>5.7832616197958728</v>
      </c>
      <c r="P1585" s="17">
        <v>21.182876863205816</v>
      </c>
      <c r="Q1585" s="17">
        <v>10.023199353843896</v>
      </c>
      <c r="R1585" s="17">
        <v>0.10200596108840919</v>
      </c>
    </row>
    <row r="1586" spans="1:19" s="2" customFormat="1" ht="13.8">
      <c r="A1586" s="6">
        <v>43625</v>
      </c>
      <c r="B1586" s="7">
        <v>0.50491898148148151</v>
      </c>
      <c r="C1586" s="28">
        <v>2</v>
      </c>
      <c r="D1586" s="17">
        <v>856</v>
      </c>
      <c r="E1586" s="17">
        <v>24</v>
      </c>
      <c r="F1586" s="17">
        <v>103</v>
      </c>
      <c r="G1586" s="17">
        <f t="shared" si="24"/>
        <v>3.7037037037037035E-2</v>
      </c>
      <c r="H1586" s="17">
        <v>0.66587021650900613</v>
      </c>
      <c r="I1586" s="17">
        <v>3.7915284891662911E-2</v>
      </c>
      <c r="J1586" s="17">
        <v>1.4665882311917591E-3</v>
      </c>
      <c r="K1586" s="17">
        <v>5.7299261125631513E-3</v>
      </c>
      <c r="L1586" s="17">
        <v>2.095970591492347</v>
      </c>
      <c r="M1586" s="17">
        <v>0.03</v>
      </c>
      <c r="N1586" s="17">
        <v>0.18107223144415455</v>
      </c>
      <c r="O1586" s="17">
        <v>7.0039933602086784</v>
      </c>
      <c r="P1586" s="17">
        <v>27.364439174768787</v>
      </c>
      <c r="Q1586" s="17">
        <v>10.009738107659475</v>
      </c>
      <c r="R1586" s="17">
        <v>0.14327116250995389</v>
      </c>
      <c r="S1586" s="1"/>
    </row>
    <row r="1587" spans="1:19" ht="13.8">
      <c r="A1587" s="6">
        <v>43626</v>
      </c>
      <c r="B1587" s="7">
        <v>0.50493055555555555</v>
      </c>
      <c r="C1587" s="28">
        <v>2</v>
      </c>
      <c r="D1587" s="17">
        <v>839</v>
      </c>
      <c r="E1587" s="17">
        <v>24</v>
      </c>
      <c r="F1587" s="17">
        <v>103</v>
      </c>
      <c r="G1587" s="17">
        <f t="shared" si="24"/>
        <v>3.7037037037037035E-2</v>
      </c>
      <c r="H1587" s="17">
        <v>0.6374188696154437</v>
      </c>
      <c r="I1587" s="17">
        <v>2.8721622308633898E-2</v>
      </c>
      <c r="J1587" s="17">
        <v>1.3768447706480017E-3</v>
      </c>
      <c r="K1587" s="17">
        <v>4.7629223170672155E-3</v>
      </c>
      <c r="L1587" s="17">
        <v>2.0076317934797605</v>
      </c>
      <c r="M1587" s="17">
        <v>0.03</v>
      </c>
      <c r="N1587" s="17">
        <v>0.1432884454715912</v>
      </c>
      <c r="O1587" s="17">
        <v>6.8688998386604458</v>
      </c>
      <c r="P1587" s="17">
        <v>23.761601186063753</v>
      </c>
      <c r="Q1587" s="17">
        <v>10.015814415907208</v>
      </c>
      <c r="R1587" s="17">
        <v>0.14966610583328832</v>
      </c>
      <c r="S1587" s="2"/>
    </row>
    <row r="1588" spans="1:19" s="2" customFormat="1" ht="13.8">
      <c r="A1588" s="5">
        <v>43627</v>
      </c>
      <c r="B1588" s="4">
        <v>0.50494212962962959</v>
      </c>
      <c r="C1588" s="29">
        <v>2</v>
      </c>
      <c r="D1588" s="17">
        <v>799</v>
      </c>
      <c r="E1588" s="17">
        <v>24</v>
      </c>
      <c r="F1588" s="17">
        <v>104</v>
      </c>
      <c r="G1588" s="17">
        <f t="shared" si="24"/>
        <v>4.9382716049382713E-2</v>
      </c>
      <c r="H1588" s="30">
        <v>0.65660361444968007</v>
      </c>
      <c r="I1588" s="17">
        <v>2.8272851002016253E-2</v>
      </c>
      <c r="J1588" s="17">
        <v>1.1922843345080407E-3</v>
      </c>
      <c r="K1588" s="17">
        <v>4.1406463710046693E-3</v>
      </c>
      <c r="L1588" s="17">
        <v>2.0699534849334946</v>
      </c>
      <c r="M1588" s="17">
        <v>0.02</v>
      </c>
      <c r="N1588" s="17">
        <v>0.13692837536656891</v>
      </c>
      <c r="O1588" s="17">
        <v>5.7743577712609966</v>
      </c>
      <c r="P1588" s="17">
        <v>20.053583577712612</v>
      </c>
      <c r="Q1588" s="17">
        <v>10.02500129032258</v>
      </c>
      <c r="R1588" s="17">
        <v>9.6862092441122399E-2</v>
      </c>
      <c r="S1588" s="1"/>
    </row>
    <row r="1589" spans="1:19">
      <c r="A1589" s="6">
        <v>43628</v>
      </c>
      <c r="B1589" s="7">
        <v>0.50495370370370374</v>
      </c>
      <c r="C1589" s="28">
        <v>2</v>
      </c>
      <c r="D1589" s="17">
        <v>795</v>
      </c>
      <c r="E1589" s="17">
        <v>24</v>
      </c>
      <c r="F1589" s="17">
        <v>103</v>
      </c>
      <c r="G1589" s="17">
        <f t="shared" si="24"/>
        <v>3.7037037037037035E-2</v>
      </c>
      <c r="H1589" s="17">
        <v>0.67152364730315772</v>
      </c>
      <c r="I1589" s="17">
        <v>2.9308683964890034E-2</v>
      </c>
      <c r="J1589" s="17">
        <v>1.1826150239195542E-3</v>
      </c>
      <c r="K1589" s="17">
        <v>3.8503744964822695E-3</v>
      </c>
      <c r="L1589" s="17">
        <v>2.1177059730652483</v>
      </c>
      <c r="M1589" s="17">
        <v>0.02</v>
      </c>
      <c r="N1589" s="17">
        <v>0.1387912627986348</v>
      </c>
      <c r="O1589" s="17">
        <v>5.6002730375426619</v>
      </c>
      <c r="P1589" s="17">
        <v>18.233447098976107</v>
      </c>
      <c r="Q1589" s="17">
        <v>10.028395904436861</v>
      </c>
      <c r="R1589" s="17">
        <v>9.4709993096174519E-2</v>
      </c>
    </row>
    <row r="1590" spans="1:19" ht="13.8">
      <c r="A1590" s="6">
        <v>43629</v>
      </c>
      <c r="B1590" s="7">
        <v>0.50496527777777778</v>
      </c>
      <c r="C1590" s="28">
        <v>2</v>
      </c>
      <c r="D1590" s="17">
        <v>795</v>
      </c>
      <c r="E1590" s="17">
        <v>24</v>
      </c>
      <c r="F1590" s="17">
        <v>103</v>
      </c>
      <c r="G1590" s="17">
        <f t="shared" si="24"/>
        <v>3.7037037037037035E-2</v>
      </c>
      <c r="H1590" s="17">
        <v>0.70116548975875193</v>
      </c>
      <c r="I1590" s="17">
        <v>2.892315261100142E-2</v>
      </c>
      <c r="J1590" s="17">
        <v>1.1789328509919058E-3</v>
      </c>
      <c r="K1590" s="17">
        <v>3.8383860264852741E-3</v>
      </c>
      <c r="L1590" s="17">
        <v>2.2116414724034201</v>
      </c>
      <c r="M1590" s="17">
        <v>0.02</v>
      </c>
      <c r="N1590" s="17">
        <v>0.13117534540188269</v>
      </c>
      <c r="O1590" s="17">
        <v>5.3468211440984792</v>
      </c>
      <c r="P1590" s="17">
        <v>17.408254887762489</v>
      </c>
      <c r="Q1590" s="17">
        <v>10.030470673425054</v>
      </c>
      <c r="R1590" s="17">
        <v>9.070611849690817E-2</v>
      </c>
      <c r="S1590" s="2"/>
    </row>
    <row r="1591" spans="1:19">
      <c r="A1591" s="6">
        <v>43630</v>
      </c>
      <c r="B1591" s="7">
        <v>0.50497685185185182</v>
      </c>
      <c r="C1591" s="28">
        <v>2</v>
      </c>
      <c r="D1591" s="17">
        <v>811</v>
      </c>
      <c r="E1591" s="17">
        <v>24</v>
      </c>
      <c r="F1591" s="17">
        <v>106</v>
      </c>
      <c r="G1591" s="17">
        <f t="shared" si="24"/>
        <v>7.407407407407407E-2</v>
      </c>
      <c r="H1591" s="17">
        <v>0.59214476687630702</v>
      </c>
      <c r="I1591" s="17">
        <v>3.4813015964415224E-2</v>
      </c>
      <c r="J1591" s="17">
        <v>1.4087706441462961E-3</v>
      </c>
      <c r="K1591" s="17">
        <v>4.586695120476313E-3</v>
      </c>
      <c r="L1591" s="17">
        <v>1.8643823594469433</v>
      </c>
      <c r="M1591" s="17">
        <v>0.03</v>
      </c>
      <c r="N1591" s="17">
        <v>0.18695663114754105</v>
      </c>
      <c r="O1591" s="17">
        <v>7.5655327868852469</v>
      </c>
      <c r="P1591" s="17">
        <v>24.631967213114756</v>
      </c>
      <c r="Q1591" s="17">
        <v>10.012308196721312</v>
      </c>
      <c r="R1591" s="17">
        <v>0.16110925121107772</v>
      </c>
    </row>
    <row r="1592" spans="1:19" ht="13.8">
      <c r="A1592" s="8">
        <v>43631</v>
      </c>
      <c r="B1592" s="9">
        <v>0.50498842592592597</v>
      </c>
      <c r="C1592" s="18">
        <v>2</v>
      </c>
      <c r="D1592" s="18">
        <v>887</v>
      </c>
      <c r="E1592" s="18">
        <v>24</v>
      </c>
      <c r="F1592" s="18">
        <v>110</v>
      </c>
      <c r="G1592" s="17">
        <f t="shared" si="24"/>
        <v>0.12345679012345678</v>
      </c>
      <c r="H1592" s="18">
        <v>0.74170032467035085</v>
      </c>
      <c r="I1592" s="18">
        <v>3.1684663857035722E-2</v>
      </c>
      <c r="J1592" s="18">
        <v>1.5361178728518479E-3</v>
      </c>
      <c r="K1592" s="18">
        <v>4.3761497540546835E-3</v>
      </c>
      <c r="L1592" s="18">
        <v>2.3381142971663591</v>
      </c>
      <c r="M1592" s="18">
        <v>0.03</v>
      </c>
      <c r="N1592" s="18">
        <v>0.1358462814616607</v>
      </c>
      <c r="O1592" s="18">
        <v>6.5860222426624295</v>
      </c>
      <c r="P1592" s="18">
        <v>18.762505226189482</v>
      </c>
      <c r="Q1592" s="18">
        <v>10.024538506564094</v>
      </c>
      <c r="R1592" s="18">
        <v>0.1286233763513594</v>
      </c>
    </row>
    <row r="1593" spans="1:19" ht="13.8">
      <c r="A1593" s="8">
        <v>43632</v>
      </c>
      <c r="B1593" s="9">
        <v>0.505</v>
      </c>
      <c r="C1593" s="18">
        <v>2</v>
      </c>
      <c r="D1593" s="18">
        <v>1134</v>
      </c>
      <c r="E1593" s="18">
        <v>24</v>
      </c>
      <c r="F1593" s="18">
        <v>110</v>
      </c>
      <c r="G1593" s="17">
        <f t="shared" si="24"/>
        <v>0.12345679012345678</v>
      </c>
      <c r="H1593" s="18">
        <v>0.9378222461283523</v>
      </c>
      <c r="I1593" s="18">
        <v>4.086079930976913E-2</v>
      </c>
      <c r="J1593" s="18">
        <v>2.0548461953385552E-3</v>
      </c>
      <c r="K1593" s="18">
        <v>5.5095739300459207E-3</v>
      </c>
      <c r="L1593" s="18">
        <v>2.9560550738960667</v>
      </c>
      <c r="M1593" s="18">
        <v>0.04</v>
      </c>
      <c r="N1593" s="18">
        <v>0.13855220681903332</v>
      </c>
      <c r="O1593" s="18">
        <v>6.9676433121019103</v>
      </c>
      <c r="P1593" s="18">
        <v>18.68205320344698</v>
      </c>
      <c r="Q1593" s="18">
        <v>10.023493443237168</v>
      </c>
      <c r="R1593" s="18">
        <v>0.13563337884671073</v>
      </c>
    </row>
    <row r="1594" spans="1:19">
      <c r="A1594" s="6">
        <v>43633</v>
      </c>
      <c r="B1594" s="7">
        <v>0.50501157407407404</v>
      </c>
      <c r="C1594" s="28">
        <v>2</v>
      </c>
      <c r="D1594" s="17">
        <v>1168</v>
      </c>
      <c r="E1594" s="17">
        <v>24</v>
      </c>
      <c r="F1594" s="17">
        <v>106</v>
      </c>
      <c r="G1594" s="17">
        <f t="shared" si="24"/>
        <v>7.407407407407407E-2</v>
      </c>
      <c r="H1594" s="17">
        <v>0.83851971979108275</v>
      </c>
      <c r="I1594" s="17">
        <v>4.3208977277878903E-2</v>
      </c>
      <c r="J1594" s="17">
        <v>2.1558775776485887E-3</v>
      </c>
      <c r="K1594" s="17">
        <v>5.7804651876761084E-3</v>
      </c>
      <c r="L1594" s="17">
        <v>2.6407288413495849</v>
      </c>
      <c r="M1594" s="17">
        <v>0.04</v>
      </c>
      <c r="N1594" s="17">
        <v>0.163865612818133</v>
      </c>
      <c r="O1594" s="17">
        <v>8.1759445068633667</v>
      </c>
      <c r="P1594" s="17">
        <v>21.921821112793708</v>
      </c>
      <c r="Q1594" s="17">
        <v>10.014693175711983</v>
      </c>
      <c r="R1594" s="17">
        <v>0.15169589575268652</v>
      </c>
    </row>
    <row r="1595" spans="1:19" s="2" customFormat="1" ht="13.8">
      <c r="A1595" s="8">
        <v>43634</v>
      </c>
      <c r="B1595" s="9">
        <v>0.50502314814814808</v>
      </c>
      <c r="C1595" s="18">
        <v>2</v>
      </c>
      <c r="D1595" s="18">
        <v>1168</v>
      </c>
      <c r="E1595" s="18">
        <v>24</v>
      </c>
      <c r="F1595" s="18">
        <v>106</v>
      </c>
      <c r="G1595" s="17">
        <f t="shared" si="24"/>
        <v>7.407407407407407E-2</v>
      </c>
      <c r="H1595" s="18">
        <v>0.62870663064579457</v>
      </c>
      <c r="I1595" s="18">
        <v>4.3676521688514665E-2</v>
      </c>
      <c r="J1595" s="18">
        <v>2.4374956944920576E-3</v>
      </c>
      <c r="K1595" s="18">
        <v>6.1724697173183886E-3</v>
      </c>
      <c r="L1595" s="18">
        <v>1.9745604656931786</v>
      </c>
      <c r="M1595" s="18">
        <v>0.04</v>
      </c>
      <c r="N1595" s="18">
        <v>0.22091597606790039</v>
      </c>
      <c r="O1595" s="18">
        <v>12.328860442465562</v>
      </c>
      <c r="P1595" s="18">
        <v>31.220370112703488</v>
      </c>
      <c r="Q1595" s="18">
        <v>9.9873326840128005</v>
      </c>
      <c r="R1595" s="18">
        <v>0.20232011847774339</v>
      </c>
      <c r="S1595" s="1"/>
    </row>
    <row r="1596" spans="1:19" ht="13.8">
      <c r="A1596" s="6">
        <v>43635</v>
      </c>
      <c r="B1596" s="7">
        <v>0.50503472222222223</v>
      </c>
      <c r="C1596" s="28">
        <v>2</v>
      </c>
      <c r="D1596" s="17">
        <v>1075</v>
      </c>
      <c r="E1596" s="17">
        <v>24</v>
      </c>
      <c r="F1596" s="17">
        <v>114</v>
      </c>
      <c r="G1596" s="17">
        <f t="shared" si="24"/>
        <v>0.1728395061728395</v>
      </c>
      <c r="H1596" s="17">
        <v>0.82958517592322556</v>
      </c>
      <c r="I1596" s="17">
        <v>3.4042982652753795E-2</v>
      </c>
      <c r="J1596" s="17">
        <v>2.0943699684628759E-3</v>
      </c>
      <c r="K1596" s="17">
        <v>5.303572529957671E-3</v>
      </c>
      <c r="L1596" s="17">
        <v>2.6133624231801615</v>
      </c>
      <c r="M1596" s="17">
        <v>0.03</v>
      </c>
      <c r="N1596" s="17">
        <v>0.13049496058711607</v>
      </c>
      <c r="O1596" s="17">
        <v>8.028225061157924</v>
      </c>
      <c r="P1596" s="17">
        <v>20.329872247893455</v>
      </c>
      <c r="Q1596" s="17">
        <v>10.017648273987495</v>
      </c>
      <c r="R1596" s="17">
        <v>0.11499723327846549</v>
      </c>
      <c r="S1596" s="2"/>
    </row>
    <row r="1597" spans="1:19" ht="13.8">
      <c r="A1597" s="8">
        <v>43636</v>
      </c>
      <c r="B1597" s="9">
        <v>0.50504629629629627</v>
      </c>
      <c r="C1597" s="18">
        <v>2</v>
      </c>
      <c r="D1597" s="18">
        <v>931</v>
      </c>
      <c r="E1597" s="18">
        <v>24</v>
      </c>
      <c r="F1597" s="18">
        <v>114</v>
      </c>
      <c r="G1597" s="17">
        <f t="shared" si="24"/>
        <v>0.1728395061728395</v>
      </c>
      <c r="H1597" s="18">
        <v>0.80862053900908082</v>
      </c>
      <c r="I1597" s="18">
        <v>2.9861893347362018E-2</v>
      </c>
      <c r="J1597" s="18">
        <v>1.7416250057160879E-3</v>
      </c>
      <c r="K1597" s="18">
        <v>4.4103165519425482E-3</v>
      </c>
      <c r="L1597" s="18">
        <v>2.5494329864035237</v>
      </c>
      <c r="M1597" s="18">
        <v>0.03</v>
      </c>
      <c r="N1597" s="18">
        <v>0.11743557857308495</v>
      </c>
      <c r="O1597" s="18">
        <v>6.8491551364303946</v>
      </c>
      <c r="P1597" s="18">
        <v>17.344113782175157</v>
      </c>
      <c r="Q1597" s="18">
        <v>10.025959650614517</v>
      </c>
      <c r="R1597" s="18">
        <v>0.11797870001781968</v>
      </c>
    </row>
    <row r="1598" spans="1:19" ht="13.8">
      <c r="A1598" s="5">
        <v>43637</v>
      </c>
      <c r="B1598" s="4">
        <v>0.50505787037037042</v>
      </c>
      <c r="C1598" s="29">
        <v>2</v>
      </c>
      <c r="D1598" s="17">
        <v>1248</v>
      </c>
      <c r="E1598" s="17">
        <v>24</v>
      </c>
      <c r="F1598" s="17">
        <v>117</v>
      </c>
      <c r="G1598" s="17">
        <f t="shared" si="24"/>
        <v>0.20987654320987653</v>
      </c>
      <c r="H1598" s="30">
        <v>1.0507032739279136</v>
      </c>
      <c r="I1598" s="17">
        <v>4.8283739843016704E-2</v>
      </c>
      <c r="J1598" s="17">
        <v>2.6768580071982614E-3</v>
      </c>
      <c r="K1598" s="17">
        <v>6.7786068399335831E-3</v>
      </c>
      <c r="L1598" s="17">
        <v>3.3097585437838966</v>
      </c>
      <c r="M1598" s="17">
        <v>0.04</v>
      </c>
      <c r="N1598" s="17">
        <v>0.14613287738868064</v>
      </c>
      <c r="O1598" s="17">
        <v>8.1016293316265884</v>
      </c>
      <c r="P1598" s="17">
        <v>20.515753863033741</v>
      </c>
      <c r="Q1598" s="17">
        <v>10.017130840266983</v>
      </c>
      <c r="R1598" s="17">
        <v>0.12106177182115349</v>
      </c>
      <c r="S1598" s="2"/>
    </row>
    <row r="1599" spans="1:19" ht="13.8">
      <c r="A1599" s="8">
        <v>43638</v>
      </c>
      <c r="B1599" s="9">
        <v>0.50506944444444446</v>
      </c>
      <c r="C1599" s="18">
        <v>2</v>
      </c>
      <c r="D1599" s="18">
        <v>1248</v>
      </c>
      <c r="E1599" s="18">
        <v>24</v>
      </c>
      <c r="F1599" s="18">
        <v>119</v>
      </c>
      <c r="G1599" s="17">
        <f t="shared" si="24"/>
        <v>0.23456790123456789</v>
      </c>
      <c r="H1599" s="18">
        <v>1.2143887048275841</v>
      </c>
      <c r="I1599" s="18">
        <v>4.0785738358658563E-2</v>
      </c>
      <c r="J1599" s="18">
        <v>2.3697937159350936E-3</v>
      </c>
      <c r="K1599" s="18">
        <v>6.3540296624251492E-3</v>
      </c>
      <c r="L1599" s="18">
        <v>3.8299237975454439</v>
      </c>
      <c r="M1599" s="18">
        <v>0.04</v>
      </c>
      <c r="N1599" s="18">
        <v>0.10680159282191984</v>
      </c>
      <c r="O1599" s="18">
        <v>6.2055452152311741</v>
      </c>
      <c r="P1599" s="18">
        <v>16.638671165325722</v>
      </c>
      <c r="Q1599" s="18">
        <v>10.029043936079493</v>
      </c>
      <c r="R1599" s="18">
        <v>0.10474405723170782</v>
      </c>
    </row>
    <row r="1600" spans="1:19" ht="13.8">
      <c r="A1600" s="8">
        <v>43639</v>
      </c>
      <c r="B1600" s="9">
        <v>0.5050810185185185</v>
      </c>
      <c r="C1600" s="18">
        <v>2</v>
      </c>
      <c r="D1600" s="18">
        <v>1238</v>
      </c>
      <c r="E1600" s="18">
        <v>24</v>
      </c>
      <c r="F1600" s="18">
        <v>119</v>
      </c>
      <c r="G1600" s="17">
        <f t="shared" si="24"/>
        <v>0.23456790123456789</v>
      </c>
      <c r="H1600" s="18">
        <v>1.38</v>
      </c>
      <c r="I1600" s="18">
        <v>4.0079999999999998E-2</v>
      </c>
      <c r="J1600" s="18">
        <v>1.4599999999999999E-3</v>
      </c>
      <c r="K1600" s="18">
        <v>5.8300000000000001E-3</v>
      </c>
      <c r="L1600" s="18">
        <v>4.3427800000000003</v>
      </c>
      <c r="M1600" s="18">
        <v>0.04</v>
      </c>
      <c r="N1600" s="18">
        <v>9.2358260869565223E-2</v>
      </c>
      <c r="O1600" s="18">
        <v>3.3643478260869562</v>
      </c>
      <c r="P1600" s="18">
        <v>13.434347826086958</v>
      </c>
      <c r="Q1600" s="18">
        <v>10.007275652173915</v>
      </c>
      <c r="R1600" s="18">
        <v>9.2173913043478273E-2</v>
      </c>
    </row>
    <row r="1601" spans="1:19" ht="13.8">
      <c r="A1601" s="8">
        <v>43640</v>
      </c>
      <c r="B1601" s="9">
        <v>0.50509259259259254</v>
      </c>
      <c r="C1601" s="18">
        <v>2</v>
      </c>
      <c r="D1601" s="18">
        <v>1186</v>
      </c>
      <c r="E1601" s="18">
        <v>24</v>
      </c>
      <c r="F1601" s="18">
        <v>113</v>
      </c>
      <c r="G1601" s="17">
        <f t="shared" si="24"/>
        <v>0.16049382716049382</v>
      </c>
      <c r="H1601" s="18">
        <v>1.36</v>
      </c>
      <c r="I1601" s="18">
        <v>3.9629999999999999E-2</v>
      </c>
      <c r="J1601" s="18">
        <v>1.99E-3</v>
      </c>
      <c r="K1601" s="18">
        <v>5.2599999999999999E-3</v>
      </c>
      <c r="L1601" s="18">
        <v>4.2865700000000002</v>
      </c>
      <c r="M1601" s="18">
        <v>0.04</v>
      </c>
      <c r="N1601" s="18">
        <v>9.2664264705882349E-2</v>
      </c>
      <c r="O1601" s="18">
        <v>4.653088235294117</v>
      </c>
      <c r="P1601" s="18">
        <v>12.299117647058823</v>
      </c>
      <c r="Q1601" s="18">
        <v>10.023009264705882</v>
      </c>
      <c r="R1601" s="18">
        <v>9.3529411764705875E-2</v>
      </c>
    </row>
    <row r="1602" spans="1:19">
      <c r="A1602" s="6">
        <v>43641</v>
      </c>
      <c r="B1602" s="7">
        <v>0.50510416666666669</v>
      </c>
      <c r="C1602" s="28">
        <v>2</v>
      </c>
      <c r="D1602" s="17">
        <v>1127</v>
      </c>
      <c r="E1602" s="17">
        <v>24</v>
      </c>
      <c r="F1602" s="17">
        <v>113</v>
      </c>
      <c r="G1602" s="17">
        <f t="shared" si="24"/>
        <v>0.16049382716049382</v>
      </c>
      <c r="H1602" s="17">
        <v>1.34</v>
      </c>
      <c r="I1602" s="17">
        <v>4.0340000000000001E-2</v>
      </c>
      <c r="J1602" s="17">
        <v>1.7099999999999999E-3</v>
      </c>
      <c r="K1602" s="17">
        <v>5.1500000000000001E-3</v>
      </c>
      <c r="L1602" s="17">
        <v>4.2133099999999999</v>
      </c>
      <c r="M1602" s="17">
        <v>0.04</v>
      </c>
      <c r="N1602" s="17">
        <v>9.5732238805970149E-2</v>
      </c>
      <c r="O1602" s="17">
        <v>4.058059701492537</v>
      </c>
      <c r="P1602" s="17">
        <v>12.221641791044775</v>
      </c>
      <c r="Q1602" s="17">
        <v>9.9987505970149257</v>
      </c>
      <c r="R1602" s="17">
        <v>9.4925373134328361E-2</v>
      </c>
    </row>
    <row r="1603" spans="1:19" ht="13.8">
      <c r="A1603" s="5">
        <v>43642</v>
      </c>
      <c r="B1603" s="4">
        <v>0.50511574074074073</v>
      </c>
      <c r="C1603" s="29">
        <v>2</v>
      </c>
      <c r="D1603" s="17">
        <v>966</v>
      </c>
      <c r="E1603" s="17">
        <v>24</v>
      </c>
      <c r="F1603" s="17">
        <v>106</v>
      </c>
      <c r="G1603" s="17">
        <f t="shared" si="24"/>
        <v>7.407407407407407E-2</v>
      </c>
      <c r="H1603" s="30">
        <v>0.98</v>
      </c>
      <c r="I1603" s="17">
        <v>3.5860000000000003E-2</v>
      </c>
      <c r="J1603" s="17">
        <v>1.3600000000000001E-3</v>
      </c>
      <c r="K1603" s="17">
        <v>4.0699999999999998E-3</v>
      </c>
      <c r="L1603" s="17">
        <v>3.1047099999999999</v>
      </c>
      <c r="M1603" s="17">
        <v>0.03</v>
      </c>
      <c r="N1603" s="17">
        <v>0.11636204081632655</v>
      </c>
      <c r="O1603" s="17">
        <v>4.4130612244897964</v>
      </c>
      <c r="P1603" s="17">
        <v>13.20673469387755</v>
      </c>
      <c r="Q1603" s="17">
        <v>10.074467142857142</v>
      </c>
      <c r="R1603" s="17">
        <v>9.7346938775510206E-2</v>
      </c>
      <c r="S1603" s="2"/>
    </row>
    <row r="1604" spans="1:19" s="2" customFormat="1" ht="13.8">
      <c r="A1604" s="6">
        <v>43643</v>
      </c>
      <c r="B1604" s="7">
        <v>0.50512731481481488</v>
      </c>
      <c r="C1604" s="28">
        <v>2</v>
      </c>
      <c r="D1604" s="17">
        <v>966</v>
      </c>
      <c r="E1604" s="17">
        <v>24</v>
      </c>
      <c r="F1604" s="17">
        <v>106</v>
      </c>
      <c r="G1604" s="17">
        <f t="shared" si="24"/>
        <v>7.407407407407407E-2</v>
      </c>
      <c r="H1604" s="17">
        <v>0.7953573573906686</v>
      </c>
      <c r="I1604" s="17">
        <v>3.8534718238199872E-2</v>
      </c>
      <c r="J1604" s="17">
        <v>2.854325232968019E-4</v>
      </c>
      <c r="K1604" s="17">
        <v>4.4607129222197879E-3</v>
      </c>
      <c r="L1604" s="17">
        <v>2.5118062050118564</v>
      </c>
      <c r="M1604" s="17">
        <v>0.03</v>
      </c>
      <c r="N1604" s="17">
        <v>0.15406961771183494</v>
      </c>
      <c r="O1604" s="17">
        <v>1.1412171090761563</v>
      </c>
      <c r="P1604" s="17">
        <v>17.834834820911095</v>
      </c>
      <c r="Q1604" s="17">
        <v>10.042710559870175</v>
      </c>
      <c r="R1604" s="17">
        <v>0.11994608349758538</v>
      </c>
    </row>
    <row r="1605" spans="1:19" ht="13.8">
      <c r="A1605" s="3">
        <v>43644</v>
      </c>
      <c r="B1605" s="4">
        <v>0.50513888888888892</v>
      </c>
      <c r="C1605" s="29">
        <v>2</v>
      </c>
      <c r="D1605" s="17">
        <v>978</v>
      </c>
      <c r="E1605" s="17">
        <v>24</v>
      </c>
      <c r="F1605" s="17">
        <v>103</v>
      </c>
      <c r="G1605" s="17">
        <f t="shared" ref="G1605:G1668" si="25">(F1605-$F$2257)/($F$2256-$F$2257)</f>
        <v>3.7037037037037035E-2</v>
      </c>
      <c r="H1605" s="30">
        <v>0.54324332208908099</v>
      </c>
      <c r="I1605" s="17">
        <v>3.5766727142141602E-2</v>
      </c>
      <c r="J1605" s="17">
        <v>2.9073143045597145E-4</v>
      </c>
      <c r="K1605" s="17">
        <v>4.1648967711832184E-3</v>
      </c>
      <c r="L1605" s="17">
        <v>1.7135575287153813</v>
      </c>
      <c r="M1605" s="17">
        <v>0.03</v>
      </c>
      <c r="N1605" s="17">
        <v>0.20936878133102851</v>
      </c>
      <c r="O1605" s="17">
        <v>1.7018634399308556</v>
      </c>
      <c r="P1605" s="17">
        <v>24.380183232497835</v>
      </c>
      <c r="Q1605" s="17">
        <v>10.030703958513396</v>
      </c>
      <c r="R1605" s="17">
        <v>0.17561191481035143</v>
      </c>
      <c r="S1605" s="2"/>
    </row>
    <row r="1606" spans="1:19" ht="13.8">
      <c r="A1606" s="6">
        <v>43645</v>
      </c>
      <c r="B1606" s="7">
        <v>0.50515046296296295</v>
      </c>
      <c r="C1606" s="28">
        <v>2</v>
      </c>
      <c r="D1606" s="17">
        <v>875</v>
      </c>
      <c r="E1606" s="17">
        <v>24</v>
      </c>
      <c r="F1606" s="17">
        <v>104</v>
      </c>
      <c r="G1606" s="17">
        <f t="shared" si="25"/>
        <v>4.9382716049382713E-2</v>
      </c>
      <c r="H1606" s="17">
        <v>0.47181920325696908</v>
      </c>
      <c r="I1606" s="17">
        <v>2.4940166841451086E-2</v>
      </c>
      <c r="J1606" s="17">
        <v>2.3549125476117629E-4</v>
      </c>
      <c r="K1606" s="17">
        <v>3.0668628527036911E-3</v>
      </c>
      <c r="L1606" s="17">
        <v>1.4891809766199777</v>
      </c>
      <c r="M1606" s="17">
        <v>0.03</v>
      </c>
      <c r="N1606" s="17">
        <v>0.16809347734966953</v>
      </c>
      <c r="O1606" s="17">
        <v>1.587180396582299</v>
      </c>
      <c r="P1606" s="17">
        <v>20.670256327583431</v>
      </c>
      <c r="Q1606" s="17">
        <v>10.036885893922296</v>
      </c>
      <c r="R1606" s="17">
        <v>0.20219609405775257</v>
      </c>
      <c r="S1606" s="2"/>
    </row>
    <row r="1607" spans="1:19" ht="13.8">
      <c r="A1607" s="8">
        <v>43646</v>
      </c>
      <c r="B1607" s="9">
        <v>0.50516203703703699</v>
      </c>
      <c r="C1607" s="18">
        <v>2</v>
      </c>
      <c r="D1607" s="18">
        <v>777</v>
      </c>
      <c r="E1607" s="18">
        <v>24</v>
      </c>
      <c r="F1607" s="18">
        <v>105</v>
      </c>
      <c r="G1607" s="17">
        <f t="shared" si="25"/>
        <v>6.1728395061728392E-2</v>
      </c>
      <c r="H1607" s="18">
        <v>0.58286107893542227</v>
      </c>
      <c r="I1607" s="18">
        <v>2.0000274933488892E-2</v>
      </c>
      <c r="J1607" s="18">
        <v>1.8222133700737826E-4</v>
      </c>
      <c r="K1607" s="18">
        <v>2.373115086607717E-3</v>
      </c>
      <c r="L1607" s="18">
        <v>1.8422153400894765</v>
      </c>
      <c r="M1607" s="18">
        <v>0.02</v>
      </c>
      <c r="N1607" s="18">
        <v>0.10911841017873368</v>
      </c>
      <c r="O1607" s="18">
        <v>0.99417146319297167</v>
      </c>
      <c r="P1607" s="18">
        <v>12.947349288094514</v>
      </c>
      <c r="Q1607" s="18">
        <v>10.050842290215087</v>
      </c>
      <c r="R1607" s="18">
        <v>0.10911691018409299</v>
      </c>
      <c r="S1607" s="2"/>
    </row>
    <row r="1608" spans="1:19" ht="13.8">
      <c r="A1608" s="6">
        <v>43647</v>
      </c>
      <c r="B1608" s="7">
        <v>0.50517361111111114</v>
      </c>
      <c r="C1608" s="28">
        <v>2</v>
      </c>
      <c r="D1608" s="17">
        <v>777</v>
      </c>
      <c r="E1608" s="17">
        <v>24</v>
      </c>
      <c r="F1608" s="17">
        <v>105</v>
      </c>
      <c r="G1608" s="17">
        <f t="shared" si="25"/>
        <v>6.1728395061728392E-2</v>
      </c>
      <c r="H1608" s="17">
        <v>0.67500131556991205</v>
      </c>
      <c r="I1608" s="17">
        <v>2.5581248695694156E-2</v>
      </c>
      <c r="J1608" s="17">
        <v>1.839454337650249E-4</v>
      </c>
      <c r="K1608" s="17">
        <v>2.1560115957575008E-3</v>
      </c>
      <c r="L1608" s="17">
        <v>2.1344514797999259</v>
      </c>
      <c r="M1608" s="17">
        <v>0.02</v>
      </c>
      <c r="N1608" s="17">
        <v>0.12051587008185899</v>
      </c>
      <c r="O1608" s="17">
        <v>0.86658568787958823</v>
      </c>
      <c r="P1608" s="17">
        <v>10.157190388170056</v>
      </c>
      <c r="Q1608" s="17">
        <v>10.055618484288356</v>
      </c>
      <c r="R1608" s="17">
        <v>9.4222038584179241E-2</v>
      </c>
      <c r="S1608" s="2"/>
    </row>
    <row r="1609" spans="1:19">
      <c r="A1609" s="6">
        <v>43648</v>
      </c>
      <c r="B1609" s="7">
        <v>0.50518518518518518</v>
      </c>
      <c r="C1609" s="28">
        <v>2</v>
      </c>
      <c r="D1609" s="17">
        <v>780</v>
      </c>
      <c r="E1609" s="17">
        <v>25</v>
      </c>
      <c r="F1609" s="17">
        <v>105</v>
      </c>
      <c r="G1609" s="17">
        <f t="shared" si="25"/>
        <v>6.1728395061728392E-2</v>
      </c>
      <c r="H1609" s="17">
        <v>0.78752625857006098</v>
      </c>
      <c r="I1609" s="17">
        <v>2.7062517162032486E-2</v>
      </c>
      <c r="J1609" s="17">
        <v>1.8278591322684672E-4</v>
      </c>
      <c r="K1609" s="17">
        <v>1.9043741657122635E-3</v>
      </c>
      <c r="L1609" s="17">
        <v>2.4913294889300079</v>
      </c>
      <c r="M1609" s="17">
        <v>0.02</v>
      </c>
      <c r="N1609" s="17">
        <v>0.10927737791438637</v>
      </c>
      <c r="O1609" s="17">
        <v>0.73808231501611798</v>
      </c>
      <c r="P1609" s="17">
        <v>7.6897878401679272</v>
      </c>
      <c r="Q1609" s="17">
        <v>10.059890306619687</v>
      </c>
      <c r="R1609" s="17">
        <v>8.075921190930288E-2</v>
      </c>
    </row>
    <row r="1610" spans="1:19" ht="13.8">
      <c r="A1610" s="6">
        <v>43649</v>
      </c>
      <c r="B1610" s="7">
        <v>0.50519675925925933</v>
      </c>
      <c r="C1610" s="28">
        <v>2</v>
      </c>
      <c r="D1610" s="17">
        <v>780</v>
      </c>
      <c r="E1610" s="17">
        <v>25</v>
      </c>
      <c r="F1610" s="17">
        <v>103</v>
      </c>
      <c r="G1610" s="17">
        <f t="shared" si="25"/>
        <v>3.7037037037037035E-2</v>
      </c>
      <c r="H1610" s="17">
        <v>0.75078913731918995</v>
      </c>
      <c r="I1610" s="17">
        <v>2.9214941126783911E-2</v>
      </c>
      <c r="J1610" s="17">
        <v>1.9534777453065067E-4</v>
      </c>
      <c r="K1610" s="17">
        <v>2.035251232319337E-3</v>
      </c>
      <c r="L1610" s="17">
        <v>2.3747020628525979</v>
      </c>
      <c r="M1610" s="17">
        <v>0.02</v>
      </c>
      <c r="N1610" s="17">
        <v>0.12374115202958232</v>
      </c>
      <c r="O1610" s="17">
        <v>0.82740398352802769</v>
      </c>
      <c r="P1610" s="17">
        <v>8.6203949911757292</v>
      </c>
      <c r="Q1610" s="17">
        <v>10.058153727203967</v>
      </c>
      <c r="R1610" s="17">
        <v>8.4710868656269797E-2</v>
      </c>
      <c r="S1610" s="2"/>
    </row>
    <row r="1611" spans="1:19" ht="13.8">
      <c r="A1611" s="8">
        <v>43650</v>
      </c>
      <c r="B1611" s="9">
        <v>0.50520833333333337</v>
      </c>
      <c r="C1611" s="18">
        <v>2</v>
      </c>
      <c r="D1611" s="18">
        <v>774</v>
      </c>
      <c r="E1611" s="18">
        <v>25</v>
      </c>
      <c r="F1611" s="18">
        <v>102</v>
      </c>
      <c r="G1611" s="17">
        <f t="shared" si="25"/>
        <v>2.4691358024691357E-2</v>
      </c>
      <c r="H1611" s="18">
        <v>0.78340733949412833</v>
      </c>
      <c r="I1611" s="18">
        <v>2.6779095028430247E-2</v>
      </c>
      <c r="J1611" s="18">
        <v>1.8487911602056722E-4</v>
      </c>
      <c r="K1611" s="18">
        <v>1.9261824180747469E-3</v>
      </c>
      <c r="L1611" s="18">
        <v>2.4782400575408126</v>
      </c>
      <c r="M1611" s="18">
        <v>6.0000000000000001E-3</v>
      </c>
      <c r="N1611" s="18">
        <v>0.10870146078207178</v>
      </c>
      <c r="O1611" s="18">
        <v>0.75045963869197352</v>
      </c>
      <c r="P1611" s="18">
        <v>7.8187422821861432</v>
      </c>
      <c r="Q1611" s="18">
        <v>10.05964966841985</v>
      </c>
      <c r="R1611" s="18">
        <v>6.2600055746426922E-2</v>
      </c>
      <c r="S1611" s="2"/>
    </row>
    <row r="1612" spans="1:19" ht="13.8">
      <c r="A1612" s="8">
        <v>43651</v>
      </c>
      <c r="B1612" s="9">
        <v>0.50521990740740741</v>
      </c>
      <c r="C1612" s="18">
        <v>2</v>
      </c>
      <c r="D1612" s="18">
        <v>813</v>
      </c>
      <c r="E1612" s="18">
        <v>25</v>
      </c>
      <c r="F1612" s="18">
        <v>102</v>
      </c>
      <c r="G1612" s="17">
        <f t="shared" si="25"/>
        <v>2.4691358024691357E-2</v>
      </c>
      <c r="H1612" s="18">
        <v>0.7318352418143601</v>
      </c>
      <c r="I1612" s="18">
        <v>3.1114211548988378E-2</v>
      </c>
      <c r="J1612" s="18">
        <v>2.1417543327887886E-4</v>
      </c>
      <c r="K1612" s="18">
        <v>2.231409165324133E-3</v>
      </c>
      <c r="L1612" s="18">
        <v>2.3142900771790291</v>
      </c>
      <c r="M1612" s="18">
        <v>4.0000000000000001E-3</v>
      </c>
      <c r="N1612" s="18">
        <v>0.13519872653369885</v>
      </c>
      <c r="O1612" s="18">
        <v>0.93064372814065621</v>
      </c>
      <c r="P1612" s="18">
        <v>9.6960090745817205</v>
      </c>
      <c r="Q1612" s="18">
        <v>10.056146554494754</v>
      </c>
      <c r="R1612" s="18">
        <v>4.2400000000000007E-2</v>
      </c>
      <c r="S1612" s="2"/>
    </row>
    <row r="1613" spans="1:19" ht="13.8">
      <c r="A1613" s="5">
        <v>43652</v>
      </c>
      <c r="B1613" s="4">
        <v>0.50523148148148145</v>
      </c>
      <c r="C1613" s="29">
        <v>2</v>
      </c>
      <c r="D1613" s="17">
        <v>820</v>
      </c>
      <c r="E1613" s="17">
        <v>25</v>
      </c>
      <c r="F1613" s="17">
        <v>103</v>
      </c>
      <c r="G1613" s="17">
        <f t="shared" si="25"/>
        <v>3.7037037037037035E-2</v>
      </c>
      <c r="H1613" s="30">
        <v>0.61</v>
      </c>
      <c r="I1613" s="17">
        <v>3.014E-2</v>
      </c>
      <c r="J1613" s="17">
        <v>0</v>
      </c>
      <c r="K1613" s="17">
        <v>2.3700000000000001E-3</v>
      </c>
      <c r="L1613" s="17">
        <v>1.93923</v>
      </c>
      <c r="M1613" s="17">
        <v>0.03</v>
      </c>
      <c r="N1613" s="17">
        <v>0.1571232786885246</v>
      </c>
      <c r="O1613" s="17">
        <v>0</v>
      </c>
      <c r="P1613" s="17">
        <v>12.355081967213117</v>
      </c>
      <c r="Q1613" s="17">
        <v>10.109428524590166</v>
      </c>
      <c r="R1613" s="17">
        <v>0.15639344262295082</v>
      </c>
      <c r="S1613" s="2"/>
    </row>
    <row r="1614" spans="1:19" ht="13.8">
      <c r="A1614" s="8">
        <v>43653</v>
      </c>
      <c r="B1614" s="9">
        <v>0.50524305555555549</v>
      </c>
      <c r="C1614" s="18">
        <v>2</v>
      </c>
      <c r="D1614" s="18">
        <v>820</v>
      </c>
      <c r="E1614" s="18">
        <v>25</v>
      </c>
      <c r="F1614" s="18">
        <v>101</v>
      </c>
      <c r="G1614" s="17">
        <f t="shared" si="25"/>
        <v>1.2345679012345678E-2</v>
      </c>
      <c r="H1614" s="18">
        <v>0.56000000000000005</v>
      </c>
      <c r="I1614" s="18">
        <v>2.5520000000000001E-2</v>
      </c>
      <c r="J1614" s="18">
        <v>1.7000000000000001E-4</v>
      </c>
      <c r="K1614" s="18">
        <v>2.1700000000000001E-3</v>
      </c>
      <c r="L1614" s="18">
        <v>1.7807500000000001</v>
      </c>
      <c r="M1614" s="18">
        <v>4.0000000000000001E-3</v>
      </c>
      <c r="N1614" s="18">
        <v>0.14491714285714286</v>
      </c>
      <c r="O1614" s="18">
        <v>0.96535714285714291</v>
      </c>
      <c r="P1614" s="18">
        <v>12.3225</v>
      </c>
      <c r="Q1614" s="18">
        <v>10.112116071428572</v>
      </c>
      <c r="R1614" s="18">
        <v>4.2400000000000007E-2</v>
      </c>
    </row>
    <row r="1615" spans="1:19" ht="13.8">
      <c r="A1615" s="8">
        <v>43654</v>
      </c>
      <c r="B1615" s="9">
        <v>0.50525462962962964</v>
      </c>
      <c r="C1615" s="18">
        <v>2</v>
      </c>
      <c r="D1615" s="18">
        <v>811</v>
      </c>
      <c r="E1615" s="18">
        <v>25</v>
      </c>
      <c r="F1615" s="18">
        <v>101</v>
      </c>
      <c r="G1615" s="17">
        <f t="shared" si="25"/>
        <v>1.2345679012345678E-2</v>
      </c>
      <c r="H1615" s="18">
        <v>0.54</v>
      </c>
      <c r="I1615" s="18">
        <v>2.6100000000000002E-2</v>
      </c>
      <c r="J1615" s="18">
        <v>1.9499999999999999E-3</v>
      </c>
      <c r="K1615" s="18">
        <v>2.3800000000000002E-3</v>
      </c>
      <c r="L1615" s="18">
        <v>1.7128699999999999</v>
      </c>
      <c r="M1615" s="18">
        <v>4.0000000000000001E-3</v>
      </c>
      <c r="N1615" s="18">
        <v>0.15370000000000003</v>
      </c>
      <c r="O1615" s="18">
        <v>11.483333333333333</v>
      </c>
      <c r="P1615" s="18">
        <v>14.015555555555556</v>
      </c>
      <c r="Q1615" s="18">
        <v>10.086901111111111</v>
      </c>
      <c r="R1615" s="18">
        <v>4.2400000000000007E-2</v>
      </c>
    </row>
    <row r="1616" spans="1:19" s="2" customFormat="1" ht="13.8">
      <c r="A1616" s="8">
        <v>43655</v>
      </c>
      <c r="B1616" s="9">
        <v>0.50526620370370368</v>
      </c>
      <c r="C1616" s="18">
        <v>2</v>
      </c>
      <c r="D1616" s="18">
        <v>829</v>
      </c>
      <c r="E1616" s="18">
        <v>25</v>
      </c>
      <c r="F1616" s="18">
        <v>103</v>
      </c>
      <c r="G1616" s="17">
        <f t="shared" si="25"/>
        <v>3.7037037037037035E-2</v>
      </c>
      <c r="H1616" s="18">
        <v>0.55000000000000004</v>
      </c>
      <c r="I1616" s="18">
        <v>2.8060000000000002E-2</v>
      </c>
      <c r="J1616" s="18">
        <v>1.9599999999999999E-3</v>
      </c>
      <c r="K1616" s="18">
        <v>2.5000000000000001E-3</v>
      </c>
      <c r="L1616" s="18">
        <v>1.7280199999999999</v>
      </c>
      <c r="M1616" s="18">
        <v>0.02</v>
      </c>
      <c r="N1616" s="18">
        <v>0.16223781818181821</v>
      </c>
      <c r="O1616" s="18">
        <v>11.332363636363636</v>
      </c>
      <c r="P1616" s="18">
        <v>14.454545454545453</v>
      </c>
      <c r="Q1616" s="18">
        <v>9.9910974545454536</v>
      </c>
      <c r="R1616" s="18">
        <v>0.11563636363636363</v>
      </c>
    </row>
    <row r="1617" spans="1:19" s="2" customFormat="1" ht="13.8">
      <c r="A1617" s="6">
        <v>43656</v>
      </c>
      <c r="B1617" s="7">
        <v>0.50527777777777783</v>
      </c>
      <c r="C1617" s="28">
        <v>2</v>
      </c>
      <c r="D1617" s="17">
        <v>835</v>
      </c>
      <c r="E1617" s="17">
        <v>25</v>
      </c>
      <c r="F1617" s="17">
        <v>103</v>
      </c>
      <c r="G1617" s="17">
        <f t="shared" si="25"/>
        <v>3.7037037037037035E-2</v>
      </c>
      <c r="H1617" s="17">
        <v>0.47</v>
      </c>
      <c r="I1617" s="17">
        <v>2.7470000000000001E-2</v>
      </c>
      <c r="J1617" s="17">
        <v>2.0500000000000002E-3</v>
      </c>
      <c r="K1617" s="17">
        <v>2.6099999999999999E-3</v>
      </c>
      <c r="L1617" s="17">
        <v>1.4781200000000001</v>
      </c>
      <c r="M1617" s="17">
        <v>0.03</v>
      </c>
      <c r="N1617" s="17">
        <v>0.1858608510638298</v>
      </c>
      <c r="O1617" s="17">
        <v>13.870212765957447</v>
      </c>
      <c r="P1617" s="17">
        <v>17.659148936170212</v>
      </c>
      <c r="Q1617" s="17">
        <v>10.000897021276597</v>
      </c>
      <c r="R1617" s="17">
        <v>0.20297872340425532</v>
      </c>
    </row>
    <row r="1618" spans="1:19" ht="13.8">
      <c r="A1618" s="8">
        <v>43657</v>
      </c>
      <c r="B1618" s="9">
        <v>0.50528935185185186</v>
      </c>
      <c r="C1618" s="18">
        <v>2</v>
      </c>
      <c r="D1618" s="18">
        <v>951</v>
      </c>
      <c r="E1618" s="18">
        <v>25</v>
      </c>
      <c r="F1618" s="18">
        <v>108</v>
      </c>
      <c r="G1618" s="17">
        <f t="shared" si="25"/>
        <v>9.8765432098765427E-2</v>
      </c>
      <c r="H1618" s="18">
        <v>0.55000000000000004</v>
      </c>
      <c r="I1618" s="18">
        <v>2.8629999999999999E-2</v>
      </c>
      <c r="J1618" s="18">
        <v>1.9499999999999999E-3</v>
      </c>
      <c r="K1618" s="18">
        <v>3.0000000000000001E-3</v>
      </c>
      <c r="L1618" s="18">
        <v>1.7382200000000001</v>
      </c>
      <c r="M1618" s="18">
        <v>0.03</v>
      </c>
      <c r="N1618" s="18">
        <v>0.16553345454545454</v>
      </c>
      <c r="O1618" s="18">
        <v>11.274545454545454</v>
      </c>
      <c r="P1618" s="18">
        <v>17.345454545454547</v>
      </c>
      <c r="Q1618" s="18">
        <v>10.050072</v>
      </c>
      <c r="R1618" s="18">
        <v>0.17345454545454544</v>
      </c>
      <c r="S1618" s="2"/>
    </row>
    <row r="1619" spans="1:19" ht="13.8">
      <c r="A1619" s="8">
        <v>43658</v>
      </c>
      <c r="B1619" s="9">
        <v>0.5053009259259259</v>
      </c>
      <c r="C1619" s="18">
        <v>2</v>
      </c>
      <c r="D1619" s="18">
        <v>951</v>
      </c>
      <c r="E1619" s="18">
        <v>25</v>
      </c>
      <c r="F1619" s="18">
        <v>111</v>
      </c>
      <c r="G1619" s="17">
        <f t="shared" si="25"/>
        <v>0.13580246913580246</v>
      </c>
      <c r="H1619" s="18">
        <v>0.69</v>
      </c>
      <c r="I1619" s="18">
        <v>2.8420000000000001E-2</v>
      </c>
      <c r="J1619" s="18">
        <v>1.67E-3</v>
      </c>
      <c r="K1619" s="18">
        <v>2.8700000000000002E-3</v>
      </c>
      <c r="L1619" s="18">
        <v>2.1718899999999999</v>
      </c>
      <c r="M1619" s="18">
        <v>0.03</v>
      </c>
      <c r="N1619" s="18">
        <v>0.13097913043478263</v>
      </c>
      <c r="O1619" s="18">
        <v>7.6965217391304357</v>
      </c>
      <c r="P1619" s="18">
        <v>13.226956521739131</v>
      </c>
      <c r="Q1619" s="18">
        <v>10.009580000000001</v>
      </c>
      <c r="R1619" s="18">
        <v>0.13826086956521741</v>
      </c>
    </row>
    <row r="1620" spans="1:19" ht="13.8">
      <c r="A1620" s="8">
        <v>43659</v>
      </c>
      <c r="B1620" s="9">
        <v>0.50531250000000005</v>
      </c>
      <c r="C1620" s="18">
        <v>2</v>
      </c>
      <c r="D1620" s="18">
        <v>1063</v>
      </c>
      <c r="E1620" s="18">
        <v>25</v>
      </c>
      <c r="F1620" s="18">
        <v>117</v>
      </c>
      <c r="G1620" s="17">
        <f t="shared" si="25"/>
        <v>0.20987654320987653</v>
      </c>
      <c r="H1620" s="18">
        <v>0.83</v>
      </c>
      <c r="I1620" s="18">
        <v>4.0480000000000002E-2</v>
      </c>
      <c r="J1620" s="18">
        <v>1.57E-3</v>
      </c>
      <c r="K1620" s="18">
        <v>3.5400000000000002E-3</v>
      </c>
      <c r="L1620" s="18">
        <v>2.6058400000000002</v>
      </c>
      <c r="M1620" s="18">
        <v>0.03</v>
      </c>
      <c r="N1620" s="18">
        <v>0.15509204819277111</v>
      </c>
      <c r="O1620" s="18">
        <v>6.015180722891567</v>
      </c>
      <c r="P1620" s="18">
        <v>13.562891566265062</v>
      </c>
      <c r="Q1620" s="18">
        <v>9.9838207228915685</v>
      </c>
      <c r="R1620" s="18">
        <v>0.11493975903614458</v>
      </c>
      <c r="S1620" s="2"/>
    </row>
    <row r="1621" spans="1:19">
      <c r="A1621" s="6">
        <v>43660</v>
      </c>
      <c r="B1621" s="7">
        <v>0.50532407407407409</v>
      </c>
      <c r="C1621" s="28">
        <v>2</v>
      </c>
      <c r="D1621" s="17">
        <v>1136</v>
      </c>
      <c r="E1621" s="17">
        <v>25</v>
      </c>
      <c r="F1621" s="17">
        <v>117</v>
      </c>
      <c r="G1621" s="17">
        <f t="shared" si="25"/>
        <v>0.20987654320987653</v>
      </c>
      <c r="H1621" s="17">
        <v>0.9</v>
      </c>
      <c r="I1621" s="17">
        <v>4.4330000000000001E-2</v>
      </c>
      <c r="J1621" s="17">
        <v>1.2999999999999999E-3</v>
      </c>
      <c r="K1621" s="17">
        <v>3.81E-3</v>
      </c>
      <c r="L1621" s="17">
        <v>2.8248600000000001</v>
      </c>
      <c r="M1621" s="17">
        <v>0.04</v>
      </c>
      <c r="N1621" s="17">
        <v>0.1566326666666667</v>
      </c>
      <c r="O1621" s="17">
        <v>4.5933333333333328</v>
      </c>
      <c r="P1621" s="17">
        <v>13.462</v>
      </c>
      <c r="Q1621" s="17">
        <v>9.9811720000000008</v>
      </c>
      <c r="R1621" s="17">
        <v>0.14133333333333334</v>
      </c>
    </row>
    <row r="1622" spans="1:19" ht="13.8">
      <c r="A1622" s="8">
        <v>43661</v>
      </c>
      <c r="B1622" s="9">
        <v>0.50533564814814813</v>
      </c>
      <c r="C1622" s="18">
        <v>2</v>
      </c>
      <c r="D1622" s="18">
        <v>1196</v>
      </c>
      <c r="E1622" s="18">
        <v>25</v>
      </c>
      <c r="F1622" s="18">
        <v>126</v>
      </c>
      <c r="G1622" s="17">
        <f t="shared" si="25"/>
        <v>0.32098765432098764</v>
      </c>
      <c r="H1622" s="18">
        <v>1.05</v>
      </c>
      <c r="I1622" s="18">
        <v>5.058E-2</v>
      </c>
      <c r="J1622" s="18">
        <v>1.1800000000000001E-3</v>
      </c>
      <c r="K1622" s="18">
        <v>4.3299999999999996E-3</v>
      </c>
      <c r="L1622" s="18">
        <v>3.3035000000000001</v>
      </c>
      <c r="M1622" s="18">
        <v>0.04</v>
      </c>
      <c r="N1622" s="18">
        <v>0.15318514285714285</v>
      </c>
      <c r="O1622" s="18">
        <v>3.5737142857142858</v>
      </c>
      <c r="P1622" s="18">
        <v>13.113714285714284</v>
      </c>
      <c r="Q1622" s="18">
        <v>10.004885714285715</v>
      </c>
      <c r="R1622" s="18">
        <v>0.12114285714285715</v>
      </c>
    </row>
    <row r="1623" spans="1:19" ht="13.8">
      <c r="A1623" s="8">
        <v>43662</v>
      </c>
      <c r="B1623" s="9">
        <v>0.50534722222222228</v>
      </c>
      <c r="C1623" s="18">
        <v>2</v>
      </c>
      <c r="D1623" s="18">
        <v>1184</v>
      </c>
      <c r="E1623" s="18">
        <v>25</v>
      </c>
      <c r="F1623" s="18">
        <v>121</v>
      </c>
      <c r="G1623" s="17">
        <f t="shared" si="25"/>
        <v>0.25925925925925924</v>
      </c>
      <c r="H1623" s="18">
        <v>1.1599999999999999</v>
      </c>
      <c r="I1623" s="18">
        <v>4.2259999999999999E-2</v>
      </c>
      <c r="J1623" s="18">
        <v>9.3999999999999997E-4</v>
      </c>
      <c r="K1623" s="18">
        <v>3.9300000000000003E-3</v>
      </c>
      <c r="L1623" s="18">
        <v>3.6717200000000001</v>
      </c>
      <c r="M1623" s="18">
        <v>0.04</v>
      </c>
      <c r="N1623" s="18">
        <v>0.11585068965517242</v>
      </c>
      <c r="O1623" s="18">
        <v>2.576896551724138</v>
      </c>
      <c r="P1623" s="18">
        <v>10.773620689655173</v>
      </c>
      <c r="Q1623" s="18">
        <v>10.065577241379312</v>
      </c>
      <c r="R1623" s="18">
        <v>0.10965517241379312</v>
      </c>
    </row>
    <row r="1624" spans="1:19" s="2" customFormat="1" ht="13.8">
      <c r="A1624" s="8">
        <v>43663</v>
      </c>
      <c r="B1624" s="9">
        <v>0.50535879629629632</v>
      </c>
      <c r="C1624" s="18">
        <v>2</v>
      </c>
      <c r="D1624" s="18">
        <v>1184</v>
      </c>
      <c r="E1624" s="18">
        <v>25</v>
      </c>
      <c r="F1624" s="18">
        <v>112</v>
      </c>
      <c r="G1624" s="17">
        <f t="shared" si="25"/>
        <v>0.14814814814814814</v>
      </c>
      <c r="H1624" s="18">
        <v>1.27</v>
      </c>
      <c r="I1624" s="18">
        <v>3.6080000000000001E-2</v>
      </c>
      <c r="J1624" s="18">
        <v>6.8000000000000005E-4</v>
      </c>
      <c r="K1624" s="18">
        <v>3.32E-3</v>
      </c>
      <c r="L1624" s="18">
        <v>4.0069299999999997</v>
      </c>
      <c r="M1624" s="18">
        <v>0.03</v>
      </c>
      <c r="N1624" s="18">
        <v>9.0342047244094503E-2</v>
      </c>
      <c r="O1624" s="18">
        <v>1.7026771653543309</v>
      </c>
      <c r="P1624" s="18">
        <v>8.3130708661417323</v>
      </c>
      <c r="Q1624" s="18">
        <v>10.033100314960629</v>
      </c>
      <c r="R1624" s="18">
        <v>7.5118110236220476E-2</v>
      </c>
    </row>
    <row r="1625" spans="1:19">
      <c r="A1625" s="6">
        <v>43664</v>
      </c>
      <c r="B1625" s="7">
        <v>0.50537037037037036</v>
      </c>
      <c r="C1625" s="28">
        <v>2</v>
      </c>
      <c r="D1625" s="17">
        <v>1350</v>
      </c>
      <c r="E1625" s="17">
        <v>25</v>
      </c>
      <c r="F1625" s="17">
        <v>113</v>
      </c>
      <c r="G1625" s="17">
        <f t="shared" si="25"/>
        <v>0.16049382716049382</v>
      </c>
      <c r="H1625" s="17">
        <v>1.42</v>
      </c>
      <c r="I1625" s="17">
        <v>5.8939999999999999E-2</v>
      </c>
      <c r="J1625" s="17">
        <v>7.7999999999999999E-4</v>
      </c>
      <c r="K1625" s="17">
        <v>4.5700000000000003E-3</v>
      </c>
      <c r="L1625" s="17">
        <v>4.4738499999999997</v>
      </c>
      <c r="M1625" s="17">
        <v>0.05</v>
      </c>
      <c r="N1625" s="17">
        <v>0.1319923943661972</v>
      </c>
      <c r="O1625" s="17">
        <v>1.7467605633802816</v>
      </c>
      <c r="P1625" s="17">
        <v>10.234225352112677</v>
      </c>
      <c r="Q1625" s="17">
        <v>10.018903521126759</v>
      </c>
      <c r="R1625" s="17">
        <v>0.11197183098591552</v>
      </c>
    </row>
    <row r="1626" spans="1:19" ht="13.8">
      <c r="A1626" s="8">
        <v>43665</v>
      </c>
      <c r="B1626" s="9">
        <v>0.5053819444444444</v>
      </c>
      <c r="C1626" s="18">
        <v>2</v>
      </c>
      <c r="D1626" s="18">
        <v>1232</v>
      </c>
      <c r="E1626" s="18">
        <v>25</v>
      </c>
      <c r="F1626" s="18">
        <v>116</v>
      </c>
      <c r="G1626" s="17">
        <f t="shared" si="25"/>
        <v>0.19753086419753085</v>
      </c>
      <c r="H1626" s="18">
        <v>1.05</v>
      </c>
      <c r="I1626" s="18">
        <v>5.2409999999999998E-2</v>
      </c>
      <c r="J1626" s="18">
        <v>8.0999999999999996E-4</v>
      </c>
      <c r="K1626" s="18">
        <v>4.7499999999999999E-3</v>
      </c>
      <c r="L1626" s="18">
        <v>3.31447</v>
      </c>
      <c r="M1626" s="18">
        <v>0.05</v>
      </c>
      <c r="N1626" s="18">
        <v>0.15872742857142857</v>
      </c>
      <c r="O1626" s="18">
        <v>2.4531428571428568</v>
      </c>
      <c r="P1626" s="18">
        <v>14.385714285714286</v>
      </c>
      <c r="Q1626" s="18">
        <v>10.038109142857143</v>
      </c>
      <c r="R1626" s="18">
        <v>0.15142857142857144</v>
      </c>
    </row>
    <row r="1627" spans="1:19" s="2" customFormat="1" ht="13.8">
      <c r="A1627" s="8">
        <v>43666</v>
      </c>
      <c r="B1627" s="9">
        <v>0.50539351851851855</v>
      </c>
      <c r="C1627" s="18">
        <v>2</v>
      </c>
      <c r="D1627" s="18">
        <v>1204</v>
      </c>
      <c r="E1627" s="18">
        <v>25</v>
      </c>
      <c r="F1627" s="18">
        <v>120</v>
      </c>
      <c r="G1627" s="17">
        <f t="shared" si="25"/>
        <v>0.24691358024691357</v>
      </c>
      <c r="H1627" s="18">
        <v>1.02</v>
      </c>
      <c r="I1627" s="18">
        <v>4.138E-2</v>
      </c>
      <c r="J1627" s="18">
        <v>7.3999999999999999E-4</v>
      </c>
      <c r="K1627" s="18">
        <v>3.8400000000000001E-3</v>
      </c>
      <c r="L1627" s="18">
        <v>3.2345000000000002</v>
      </c>
      <c r="M1627" s="18">
        <v>0.04</v>
      </c>
      <c r="N1627" s="18">
        <v>0.12900823529411765</v>
      </c>
      <c r="O1627" s="18">
        <v>2.3070588235294118</v>
      </c>
      <c r="P1627" s="18">
        <v>11.971764705882352</v>
      </c>
      <c r="Q1627" s="18">
        <v>10.084029411764707</v>
      </c>
      <c r="R1627" s="18">
        <v>0.12470588235294118</v>
      </c>
      <c r="S1627" s="1"/>
    </row>
    <row r="1628" spans="1:19" ht="13.8">
      <c r="A1628" s="8">
        <v>43667</v>
      </c>
      <c r="B1628" s="9">
        <v>0.50540509259259259</v>
      </c>
      <c r="C1628" s="18">
        <v>2</v>
      </c>
      <c r="D1628" s="18">
        <v>1172</v>
      </c>
      <c r="E1628" s="18">
        <v>25</v>
      </c>
      <c r="F1628" s="18">
        <v>119</v>
      </c>
      <c r="G1628" s="17">
        <f t="shared" si="25"/>
        <v>0.23456790123456789</v>
      </c>
      <c r="H1628" s="18">
        <v>1.01</v>
      </c>
      <c r="I1628" s="18">
        <v>4.1259999999999998E-2</v>
      </c>
      <c r="J1628" s="18">
        <v>6.8000000000000005E-4</v>
      </c>
      <c r="K1628" s="18">
        <v>3.5599999999999998E-3</v>
      </c>
      <c r="L1628" s="18">
        <v>3.19754</v>
      </c>
      <c r="M1628" s="18">
        <v>0.04</v>
      </c>
      <c r="N1628" s="18">
        <v>0.12990772277227725</v>
      </c>
      <c r="O1628" s="18">
        <v>2.1409900990099011</v>
      </c>
      <c r="P1628" s="18">
        <v>11.208712871287128</v>
      </c>
      <c r="Q1628" s="18">
        <v>10.067502178217822</v>
      </c>
      <c r="R1628" s="18">
        <v>0.12594059405940594</v>
      </c>
    </row>
    <row r="1629" spans="1:19" ht="13.8">
      <c r="A1629" s="8">
        <v>43668</v>
      </c>
      <c r="B1629" s="9">
        <v>0.50541666666666674</v>
      </c>
      <c r="C1629" s="18">
        <v>2</v>
      </c>
      <c r="D1629" s="18">
        <v>1172</v>
      </c>
      <c r="E1629" s="18">
        <v>25</v>
      </c>
      <c r="F1629" s="18">
        <v>109</v>
      </c>
      <c r="G1629" s="17">
        <f t="shared" si="25"/>
        <v>0.1111111111111111</v>
      </c>
      <c r="H1629" s="18">
        <v>1.1299999999999999</v>
      </c>
      <c r="I1629" s="18">
        <v>3.5380000000000002E-2</v>
      </c>
      <c r="J1629" s="18">
        <v>5.6999999999999998E-4</v>
      </c>
      <c r="K1629" s="18">
        <v>2.98E-3</v>
      </c>
      <c r="L1629" s="18">
        <v>3.5655299999999999</v>
      </c>
      <c r="M1629" s="18">
        <v>0.03</v>
      </c>
      <c r="N1629" s="18">
        <v>9.95649557522124E-2</v>
      </c>
      <c r="O1629" s="18">
        <v>1.604070796460177</v>
      </c>
      <c r="P1629" s="18">
        <v>8.3861946902654871</v>
      </c>
      <c r="Q1629" s="18">
        <v>10.033969380530975</v>
      </c>
      <c r="R1629" s="18">
        <v>8.4424778761061955E-2</v>
      </c>
    </row>
    <row r="1630" spans="1:19" s="2" customFormat="1" ht="13.8">
      <c r="A1630" s="8">
        <v>43669</v>
      </c>
      <c r="B1630" s="9">
        <v>0.50542824074074078</v>
      </c>
      <c r="C1630" s="18">
        <v>2</v>
      </c>
      <c r="D1630" s="18">
        <v>1138</v>
      </c>
      <c r="E1630" s="18">
        <v>25</v>
      </c>
      <c r="F1630" s="18">
        <v>106</v>
      </c>
      <c r="G1630" s="17">
        <f t="shared" si="25"/>
        <v>7.407407407407407E-2</v>
      </c>
      <c r="H1630" s="18">
        <v>1.1399999999999999</v>
      </c>
      <c r="I1630" s="18">
        <v>3.6799999999999999E-2</v>
      </c>
      <c r="J1630" s="18">
        <v>5.6999999999999998E-4</v>
      </c>
      <c r="K1630" s="18">
        <v>2.9499999999999999E-3</v>
      </c>
      <c r="L1630" s="18">
        <v>3.5899399999999999</v>
      </c>
      <c r="M1630" s="18">
        <v>0.03</v>
      </c>
      <c r="N1630" s="18">
        <v>0.10265263157894738</v>
      </c>
      <c r="O1630" s="18">
        <v>1.59</v>
      </c>
      <c r="P1630" s="18">
        <v>8.2289473684210535</v>
      </c>
      <c r="Q1630" s="18">
        <v>10.014043157894736</v>
      </c>
      <c r="R1630" s="18">
        <v>8.3684210526315791E-2</v>
      </c>
      <c r="S1630" s="1"/>
    </row>
    <row r="1631" spans="1:19" ht="13.8">
      <c r="A1631" s="6">
        <v>43670</v>
      </c>
      <c r="B1631" s="7">
        <v>0.50543981481481481</v>
      </c>
      <c r="C1631" s="28">
        <v>2</v>
      </c>
      <c r="D1631" s="17">
        <v>911</v>
      </c>
      <c r="E1631" s="17">
        <v>25</v>
      </c>
      <c r="F1631" s="17">
        <v>106</v>
      </c>
      <c r="G1631" s="17">
        <f t="shared" si="25"/>
        <v>7.407407407407407E-2</v>
      </c>
      <c r="H1631" s="17">
        <v>0.9</v>
      </c>
      <c r="I1631" s="17">
        <v>3.041E-2</v>
      </c>
      <c r="J1631" s="17">
        <v>5.6999999999999998E-4</v>
      </c>
      <c r="K1631" s="17">
        <v>2.47E-3</v>
      </c>
      <c r="L1631" s="17">
        <v>2.8502700000000001</v>
      </c>
      <c r="M1631" s="17">
        <v>0.03</v>
      </c>
      <c r="N1631" s="17">
        <v>0.10744866666666666</v>
      </c>
      <c r="O1631" s="17">
        <v>2.0139999999999998</v>
      </c>
      <c r="P1631" s="17">
        <v>8.7273333333333323</v>
      </c>
      <c r="Q1631" s="17">
        <v>10.070954000000002</v>
      </c>
      <c r="R1631" s="17">
        <v>0.106</v>
      </c>
      <c r="S1631" s="2"/>
    </row>
    <row r="1632" spans="1:19" s="2" customFormat="1" ht="13.8">
      <c r="A1632" s="8">
        <v>43671</v>
      </c>
      <c r="B1632" s="9">
        <v>0.50545138888888885</v>
      </c>
      <c r="C1632" s="18">
        <v>2</v>
      </c>
      <c r="D1632" s="18">
        <v>807</v>
      </c>
      <c r="E1632" s="18">
        <v>25</v>
      </c>
      <c r="F1632" s="18">
        <v>106</v>
      </c>
      <c r="G1632" s="17">
        <f t="shared" si="25"/>
        <v>7.407407407407407E-2</v>
      </c>
      <c r="H1632" s="18">
        <v>0.82</v>
      </c>
      <c r="I1632" s="18">
        <v>2.5819999999999999E-2</v>
      </c>
      <c r="J1632" s="18">
        <v>4.8000000000000001E-4</v>
      </c>
      <c r="K1632" s="18">
        <v>2.0699999999999998E-3</v>
      </c>
      <c r="L1632" s="18">
        <v>2.5794000000000001</v>
      </c>
      <c r="M1632" s="18">
        <v>0.02</v>
      </c>
      <c r="N1632" s="18">
        <v>0.10013121951219513</v>
      </c>
      <c r="O1632" s="18">
        <v>1.8614634146341464</v>
      </c>
      <c r="P1632" s="18">
        <v>8.0275609756097559</v>
      </c>
      <c r="Q1632" s="18">
        <v>10.003039024390246</v>
      </c>
      <c r="R1632" s="18">
        <v>7.7560975609756111E-2</v>
      </c>
      <c r="S1632" s="1"/>
    </row>
    <row r="1633" spans="1:19" ht="13.8">
      <c r="A1633" s="8">
        <v>43672</v>
      </c>
      <c r="B1633" s="9">
        <v>0.50546296296296289</v>
      </c>
      <c r="C1633" s="18">
        <v>2</v>
      </c>
      <c r="D1633" s="18">
        <v>911</v>
      </c>
      <c r="E1633" s="18">
        <v>25</v>
      </c>
      <c r="F1633" s="18">
        <v>108</v>
      </c>
      <c r="G1633" s="17">
        <f t="shared" si="25"/>
        <v>9.8765432098765427E-2</v>
      </c>
      <c r="H1633" s="18">
        <v>1.07</v>
      </c>
      <c r="I1633" s="18">
        <v>3.1E-2</v>
      </c>
      <c r="J1633" s="18">
        <v>5.1000000000000004E-4</v>
      </c>
      <c r="K1633" s="18">
        <v>2.2300000000000002E-3</v>
      </c>
      <c r="L1633" s="18">
        <v>3.3765999999999998</v>
      </c>
      <c r="M1633" s="18">
        <v>0.02</v>
      </c>
      <c r="N1633" s="18">
        <v>9.2130841121495319E-2</v>
      </c>
      <c r="O1633" s="18">
        <v>1.5157009345794392</v>
      </c>
      <c r="P1633" s="18">
        <v>6.6274766355140189</v>
      </c>
      <c r="Q1633" s="18">
        <v>10.035128971962617</v>
      </c>
      <c r="R1633" s="18">
        <v>5.9439252336448596E-2</v>
      </c>
      <c r="S1633" s="2"/>
    </row>
    <row r="1634" spans="1:19" ht="13.8">
      <c r="A1634" s="8">
        <v>43673</v>
      </c>
      <c r="B1634" s="9">
        <v>0.50547453703703704</v>
      </c>
      <c r="C1634" s="18">
        <v>2</v>
      </c>
      <c r="D1634" s="18">
        <v>911</v>
      </c>
      <c r="E1634" s="18">
        <v>25</v>
      </c>
      <c r="F1634" s="18">
        <v>106</v>
      </c>
      <c r="G1634" s="17">
        <f t="shared" si="25"/>
        <v>7.407407407407407E-2</v>
      </c>
      <c r="H1634" s="18">
        <v>1.01</v>
      </c>
      <c r="I1634" s="18">
        <v>4.1230000000000003E-2</v>
      </c>
      <c r="J1634" s="18">
        <v>5.9000000000000003E-4</v>
      </c>
      <c r="K1634" s="18">
        <v>2.5500000000000002E-3</v>
      </c>
      <c r="L1634" s="18">
        <v>3.1921400000000002</v>
      </c>
      <c r="M1634" s="18">
        <v>0.03</v>
      </c>
      <c r="N1634" s="18">
        <v>0.12981326732673268</v>
      </c>
      <c r="O1634" s="18">
        <v>1.8576237623762377</v>
      </c>
      <c r="P1634" s="18">
        <v>8.0287128712871283</v>
      </c>
      <c r="Q1634" s="18">
        <v>10.050500198019805</v>
      </c>
      <c r="R1634" s="18">
        <v>9.4455445544554456E-2</v>
      </c>
      <c r="S1634" s="2"/>
    </row>
    <row r="1635" spans="1:19" ht="13.8">
      <c r="A1635" s="8">
        <v>43674</v>
      </c>
      <c r="B1635" s="9">
        <v>0.50548611111111108</v>
      </c>
      <c r="C1635" s="18">
        <v>2</v>
      </c>
      <c r="D1635" s="18">
        <v>1047</v>
      </c>
      <c r="E1635" s="18">
        <v>25</v>
      </c>
      <c r="F1635" s="18">
        <v>105</v>
      </c>
      <c r="G1635" s="17">
        <f t="shared" si="25"/>
        <v>6.1728395061728392E-2</v>
      </c>
      <c r="H1635" s="18">
        <v>0.89</v>
      </c>
      <c r="I1635" s="18">
        <v>5.3109999999999997E-2</v>
      </c>
      <c r="J1635" s="18">
        <v>6.4999999999999997E-4</v>
      </c>
      <c r="K1635" s="18">
        <v>3.3500000000000001E-3</v>
      </c>
      <c r="L1635" s="18">
        <v>2.8202600000000002</v>
      </c>
      <c r="M1635" s="18">
        <v>0.04</v>
      </c>
      <c r="N1635" s="18">
        <v>0.1897638202247191</v>
      </c>
      <c r="O1635" s="18">
        <v>2.3224719101123594</v>
      </c>
      <c r="P1635" s="18">
        <v>11.969662921348315</v>
      </c>
      <c r="Q1635" s="18">
        <v>10.076884044943821</v>
      </c>
      <c r="R1635" s="18">
        <v>0.14292134831460676</v>
      </c>
      <c r="S1635" s="2"/>
    </row>
    <row r="1636" spans="1:19" ht="13.8">
      <c r="A1636" s="6">
        <v>43675</v>
      </c>
      <c r="B1636" s="7">
        <v>0.50549768518518523</v>
      </c>
      <c r="C1636" s="28">
        <v>2</v>
      </c>
      <c r="D1636" s="17">
        <v>834</v>
      </c>
      <c r="E1636" s="17">
        <v>25</v>
      </c>
      <c r="F1636" s="17">
        <v>104</v>
      </c>
      <c r="G1636" s="17">
        <f t="shared" si="25"/>
        <v>4.9382716049382713E-2</v>
      </c>
      <c r="H1636" s="17">
        <v>0.66287422238923466</v>
      </c>
      <c r="I1636" s="17">
        <v>3.2562549144657719E-2</v>
      </c>
      <c r="J1636" s="17">
        <v>4.5094673533664479E-4</v>
      </c>
      <c r="K1636" s="17">
        <v>2.3491178771025216E-3</v>
      </c>
      <c r="L1636" s="17">
        <v>2.094909763973213</v>
      </c>
      <c r="M1636" s="17">
        <v>0.03</v>
      </c>
      <c r="N1636" s="17">
        <v>0.15621199736321686</v>
      </c>
      <c r="O1636" s="17">
        <v>2.1633223467369809</v>
      </c>
      <c r="P1636" s="17">
        <v>11.269400131839156</v>
      </c>
      <c r="Q1636" s="17">
        <v>10.049890046143704</v>
      </c>
      <c r="R1636" s="17">
        <v>0.1439187055066713</v>
      </c>
      <c r="S1636" s="2"/>
    </row>
    <row r="1637" spans="1:19" ht="13.8">
      <c r="A1637" s="8">
        <v>43676</v>
      </c>
      <c r="B1637" s="9">
        <v>0.50550925925925927</v>
      </c>
      <c r="C1637" s="18">
        <v>2</v>
      </c>
      <c r="D1637" s="18">
        <v>811</v>
      </c>
      <c r="E1637" s="18">
        <v>25</v>
      </c>
      <c r="F1637" s="18">
        <v>104</v>
      </c>
      <c r="G1637" s="17">
        <f t="shared" si="25"/>
        <v>4.9382716049382713E-2</v>
      </c>
      <c r="H1637" s="18">
        <v>0.63836745542541762</v>
      </c>
      <c r="I1637" s="18">
        <v>3.054298230111515E-2</v>
      </c>
      <c r="J1637" s="18">
        <v>4.186370773135126E-4</v>
      </c>
      <c r="K1637" s="18">
        <v>2.1808071004238796E-3</v>
      </c>
      <c r="L1637" s="18">
        <v>2.0176359977314497</v>
      </c>
      <c r="M1637" s="18">
        <v>0.02</v>
      </c>
      <c r="N1637" s="18">
        <v>0.15214855157805549</v>
      </c>
      <c r="O1637" s="18">
        <v>2.0854225799618726</v>
      </c>
      <c r="P1637" s="18">
        <v>10.863596695615335</v>
      </c>
      <c r="Q1637" s="18">
        <v>10.050766871425544</v>
      </c>
      <c r="R1637" s="18">
        <v>9.9629139078864878E-2</v>
      </c>
    </row>
    <row r="1638" spans="1:19">
      <c r="A1638" s="5">
        <v>43677</v>
      </c>
      <c r="B1638" s="4">
        <v>0.50552083333333331</v>
      </c>
      <c r="C1638" s="29">
        <v>2</v>
      </c>
      <c r="D1638" s="17">
        <v>865</v>
      </c>
      <c r="E1638" s="17">
        <v>26</v>
      </c>
      <c r="F1638" s="17">
        <v>104</v>
      </c>
      <c r="G1638" s="17">
        <f t="shared" si="25"/>
        <v>4.9382716049382713E-2</v>
      </c>
      <c r="H1638" s="30">
        <v>0.73743607457761862</v>
      </c>
      <c r="I1638" s="17">
        <v>3.3349955999047609E-2</v>
      </c>
      <c r="J1638" s="17">
        <v>3.5325732429093411E-4</v>
      </c>
      <c r="K1638" s="17">
        <v>2.3002802511967804E-3</v>
      </c>
      <c r="L1638" s="17">
        <v>2.3314983403201652</v>
      </c>
      <c r="M1638" s="17">
        <v>0.02</v>
      </c>
      <c r="N1638" s="17">
        <v>0.14381295373665481</v>
      </c>
      <c r="O1638" s="17">
        <v>1.5233297230388365</v>
      </c>
      <c r="P1638" s="17">
        <v>9.9193563360668424</v>
      </c>
      <c r="Q1638" s="17">
        <v>10.053976172056322</v>
      </c>
      <c r="R1638" s="17">
        <v>8.6244763705692298E-2</v>
      </c>
    </row>
    <row r="1639" spans="1:19" ht="13.8">
      <c r="A1639" s="8">
        <v>43678</v>
      </c>
      <c r="B1639" s="9">
        <v>0.50553240740740735</v>
      </c>
      <c r="C1639" s="18">
        <v>2</v>
      </c>
      <c r="D1639" s="18">
        <v>865</v>
      </c>
      <c r="E1639" s="18">
        <v>26</v>
      </c>
      <c r="F1639" s="18">
        <v>106</v>
      </c>
      <c r="G1639" s="17">
        <f t="shared" si="25"/>
        <v>7.407407407407407E-2</v>
      </c>
      <c r="H1639" s="18">
        <v>0.85039934125570538</v>
      </c>
      <c r="I1639" s="18">
        <v>3.0907854160795157E-2</v>
      </c>
      <c r="J1639" s="18">
        <v>3.3209338553578005E-4</v>
      </c>
      <c r="K1639" s="18">
        <v>2.7030856962214655E-3</v>
      </c>
      <c r="L1639" s="18">
        <v>2.6887979575414374</v>
      </c>
      <c r="M1639" s="18">
        <v>0.02</v>
      </c>
      <c r="N1639" s="18">
        <v>0.11557743693239154</v>
      </c>
      <c r="O1639" s="18">
        <v>1.2418365287588298</v>
      </c>
      <c r="P1639" s="18">
        <v>10.107971745711403</v>
      </c>
      <c r="Q1639" s="18">
        <v>10.054543895055501</v>
      </c>
      <c r="R1639" s="18">
        <v>7.4788392834462702E-2</v>
      </c>
    </row>
    <row r="1640" spans="1:19" ht="13.8">
      <c r="A1640" s="6">
        <v>43679</v>
      </c>
      <c r="B1640" s="7">
        <v>0.5055439814814815</v>
      </c>
      <c r="C1640" s="28">
        <v>2</v>
      </c>
      <c r="D1640" s="17">
        <v>808</v>
      </c>
      <c r="E1640" s="17">
        <v>26</v>
      </c>
      <c r="F1640" s="17">
        <v>105</v>
      </c>
      <c r="G1640" s="17">
        <f t="shared" si="25"/>
        <v>6.1728395061728392E-2</v>
      </c>
      <c r="H1640" s="17">
        <v>0.89179959354818772</v>
      </c>
      <c r="I1640" s="17">
        <v>2.8256417537370425E-2</v>
      </c>
      <c r="J1640" s="17">
        <v>2.8710443149974674E-4</v>
      </c>
      <c r="K1640" s="17">
        <v>2.5705861890093604E-3</v>
      </c>
      <c r="L1640" s="17">
        <v>2.8203002759416984</v>
      </c>
      <c r="M1640" s="17">
        <v>0.02</v>
      </c>
      <c r="N1640" s="17">
        <v>0.10075739932929526</v>
      </c>
      <c r="O1640" s="17">
        <v>1.0237637455481323</v>
      </c>
      <c r="P1640" s="17">
        <v>9.1662567915356039</v>
      </c>
      <c r="Q1640" s="17">
        <v>10.05669316557049</v>
      </c>
      <c r="R1640" s="17">
        <v>7.1316471166975731E-2</v>
      </c>
      <c r="S1640" s="2"/>
    </row>
    <row r="1641" spans="1:19" ht="13.8">
      <c r="A1641" s="8">
        <v>43680</v>
      </c>
      <c r="B1641" s="9">
        <v>0.50555555555555554</v>
      </c>
      <c r="C1641" s="18">
        <v>2</v>
      </c>
      <c r="D1641" s="18">
        <v>761</v>
      </c>
      <c r="E1641" s="18">
        <v>26</v>
      </c>
      <c r="F1641" s="18">
        <v>103</v>
      </c>
      <c r="G1641" s="17">
        <f t="shared" si="25"/>
        <v>3.7037037037037035E-2</v>
      </c>
      <c r="H1641" s="18">
        <v>0.89355884733235758</v>
      </c>
      <c r="I1641" s="18">
        <v>3.1526835520989907E-2</v>
      </c>
      <c r="J1641" s="18">
        <v>3.5765458194453521E-4</v>
      </c>
      <c r="K1641" s="18">
        <v>2.7946962682177633E-3</v>
      </c>
      <c r="L1641" s="18">
        <v>2.8253048463934811</v>
      </c>
      <c r="M1641" s="18">
        <v>0.02</v>
      </c>
      <c r="N1641" s="18">
        <v>0.11219780012928249</v>
      </c>
      <c r="O1641" s="18">
        <v>1.272822236586943</v>
      </c>
      <c r="P1641" s="18">
        <v>9.945773755656111</v>
      </c>
      <c r="Q1641" s="18">
        <v>10.054703658694248</v>
      </c>
      <c r="R1641" s="18">
        <v>7.1176062091346623E-2</v>
      </c>
      <c r="S1641" s="2"/>
    </row>
    <row r="1642" spans="1:19" s="2" customFormat="1" ht="13.8">
      <c r="A1642" s="6">
        <v>43681</v>
      </c>
      <c r="B1642" s="7">
        <v>0.50556712962962969</v>
      </c>
      <c r="C1642" s="28">
        <v>2</v>
      </c>
      <c r="D1642" s="17">
        <v>827</v>
      </c>
      <c r="E1642" s="17">
        <v>26</v>
      </c>
      <c r="F1642" s="17">
        <v>110</v>
      </c>
      <c r="G1642" s="17">
        <f t="shared" si="25"/>
        <v>0.12345679012345678</v>
      </c>
      <c r="H1642" s="17">
        <v>0.85685663328992545</v>
      </c>
      <c r="I1642" s="17">
        <v>4.7395021257697893E-2</v>
      </c>
      <c r="J1642" s="17">
        <v>6.2473384174557074E-4</v>
      </c>
      <c r="K1642" s="17">
        <v>4.0680343183432518E-3</v>
      </c>
      <c r="L1642" s="17">
        <v>2.706211401297868</v>
      </c>
      <c r="M1642" s="17">
        <v>0.03</v>
      </c>
      <c r="N1642" s="17">
        <v>0.17589426485595414</v>
      </c>
      <c r="O1642" s="17">
        <v>2.3185367768270662</v>
      </c>
      <c r="P1642" s="17">
        <v>15.097448779339036</v>
      </c>
      <c r="Q1642" s="17">
        <v>10.043398068922206</v>
      </c>
      <c r="R1642" s="17">
        <v>0.11133717858226642</v>
      </c>
    </row>
    <row r="1643" spans="1:19" ht="13.8">
      <c r="A1643" s="8">
        <v>43682</v>
      </c>
      <c r="B1643" s="9">
        <v>0.50557870370370372</v>
      </c>
      <c r="C1643" s="18">
        <v>2</v>
      </c>
      <c r="D1643" s="18">
        <v>827</v>
      </c>
      <c r="E1643" s="18">
        <v>26</v>
      </c>
      <c r="F1643" s="18">
        <v>115</v>
      </c>
      <c r="G1643" s="17">
        <f t="shared" si="25"/>
        <v>0.18518518518518517</v>
      </c>
      <c r="H1643" s="18">
        <v>0.78845066440387934</v>
      </c>
      <c r="I1643" s="18">
        <v>4.1933572756526899E-2</v>
      </c>
      <c r="J1643" s="18">
        <v>6.3054329007949288E-4</v>
      </c>
      <c r="K1643" s="18">
        <v>4.1058632842385584E-3</v>
      </c>
      <c r="L1643" s="18">
        <v>2.4894240126936875</v>
      </c>
      <c r="M1643" s="18">
        <v>0.03</v>
      </c>
      <c r="N1643" s="18">
        <v>0.16912759083864301</v>
      </c>
      <c r="O1643" s="18">
        <v>2.5431238160840359</v>
      </c>
      <c r="P1643" s="18">
        <v>16.559876011710003</v>
      </c>
      <c r="Q1643" s="18">
        <v>10.040410539004647</v>
      </c>
      <c r="R1643" s="18">
        <v>0.12099679067697747</v>
      </c>
      <c r="S1643" s="2"/>
    </row>
    <row r="1644" spans="1:19" s="2" customFormat="1" ht="13.8">
      <c r="A1644" s="8">
        <v>43683</v>
      </c>
      <c r="B1644" s="9">
        <v>0.50559027777777776</v>
      </c>
      <c r="C1644" s="18">
        <v>2</v>
      </c>
      <c r="D1644" s="18">
        <v>1068</v>
      </c>
      <c r="E1644" s="18">
        <v>26</v>
      </c>
      <c r="F1644" s="18">
        <v>119</v>
      </c>
      <c r="G1644" s="17">
        <f t="shared" si="25"/>
        <v>0.23456790123456789</v>
      </c>
      <c r="H1644" s="18">
        <v>1.0037337135420821</v>
      </c>
      <c r="I1644" s="18">
        <v>4.9715406642303311E-2</v>
      </c>
      <c r="J1644" s="18">
        <v>9.4430096544035431E-4</v>
      </c>
      <c r="K1644" s="18">
        <v>5.7097267677788865E-3</v>
      </c>
      <c r="L1644" s="18">
        <v>3.1679571923643515</v>
      </c>
      <c r="M1644" s="18">
        <v>0.04</v>
      </c>
      <c r="N1644" s="18">
        <v>0.15750690744920995</v>
      </c>
      <c r="O1644" s="18">
        <v>2.9917068935579092</v>
      </c>
      <c r="P1644" s="18">
        <v>18.089390519187361</v>
      </c>
      <c r="Q1644" s="18">
        <v>10.036629970480986</v>
      </c>
      <c r="R1644" s="18">
        <v>0.12672683828773984</v>
      </c>
    </row>
    <row r="1645" spans="1:19" s="2" customFormat="1" ht="13.8">
      <c r="A1645" s="8">
        <v>43684</v>
      </c>
      <c r="B1645" s="9">
        <v>0.5056018518518518</v>
      </c>
      <c r="C1645" s="18">
        <v>2</v>
      </c>
      <c r="D1645" s="18">
        <v>1256</v>
      </c>
      <c r="E1645" s="18">
        <v>26</v>
      </c>
      <c r="F1645" s="18">
        <v>122</v>
      </c>
      <c r="G1645" s="17">
        <f t="shared" si="25"/>
        <v>0.27160493827160492</v>
      </c>
      <c r="H1645" s="18">
        <v>1.3663035024491827</v>
      </c>
      <c r="I1645" s="18">
        <v>4.566487456440517E-2</v>
      </c>
      <c r="J1645" s="18">
        <v>1.0043936604958682E-3</v>
      </c>
      <c r="K1645" s="18">
        <v>5.6059181050932185E-3</v>
      </c>
      <c r="L1645" s="18">
        <v>4.3165569409217772</v>
      </c>
      <c r="M1645" s="18">
        <v>0.04</v>
      </c>
      <c r="N1645" s="18">
        <v>0.10628260913808896</v>
      </c>
      <c r="O1645" s="18">
        <v>2.3376737559784271</v>
      </c>
      <c r="P1645" s="18">
        <v>13.047481428716804</v>
      </c>
      <c r="Q1645" s="18">
        <v>10.046560700111936</v>
      </c>
      <c r="R1645" s="18">
        <v>9.3097909631341944E-2</v>
      </c>
    </row>
    <row r="1646" spans="1:19" ht="13.8">
      <c r="A1646" s="8">
        <v>43685</v>
      </c>
      <c r="B1646" s="9">
        <v>0.50561342592592595</v>
      </c>
      <c r="C1646" s="18">
        <v>2</v>
      </c>
      <c r="D1646" s="18">
        <v>1244</v>
      </c>
      <c r="E1646" s="18">
        <v>26</v>
      </c>
      <c r="F1646" s="18">
        <v>115</v>
      </c>
      <c r="G1646" s="17">
        <f t="shared" si="25"/>
        <v>0.18518518518518517</v>
      </c>
      <c r="H1646" s="18">
        <v>1.3</v>
      </c>
      <c r="I1646" s="18">
        <v>4.1759999999999999E-2</v>
      </c>
      <c r="J1646" s="18">
        <v>4.0000000000000002E-4</v>
      </c>
      <c r="K1646" s="18">
        <v>4.5799999999999999E-3</v>
      </c>
      <c r="L1646" s="18">
        <v>4.0970000000000004</v>
      </c>
      <c r="M1646" s="18">
        <v>0.04</v>
      </c>
      <c r="N1646" s="18">
        <v>0.1021513846153846</v>
      </c>
      <c r="O1646" s="18">
        <v>0.97846153846153849</v>
      </c>
      <c r="P1646" s="18">
        <v>11.203384615384614</v>
      </c>
      <c r="Q1646" s="18">
        <v>10.02189230769231</v>
      </c>
      <c r="R1646" s="18">
        <v>9.7846153846153847E-2</v>
      </c>
      <c r="S1646" s="2"/>
    </row>
    <row r="1647" spans="1:19" ht="13.8">
      <c r="A1647" s="8">
        <v>43696</v>
      </c>
      <c r="B1647" s="9">
        <v>0.50574074074074071</v>
      </c>
      <c r="C1647" s="18">
        <v>2</v>
      </c>
      <c r="D1647" s="18">
        <v>1142</v>
      </c>
      <c r="E1647" s="18">
        <v>26</v>
      </c>
      <c r="F1647" s="18">
        <v>120</v>
      </c>
      <c r="G1647" s="17">
        <f t="shared" si="25"/>
        <v>0.24691358024691357</v>
      </c>
      <c r="H1647" s="18">
        <v>1.2132104995937836</v>
      </c>
      <c r="I1647" s="18">
        <v>4.6383219945096719E-2</v>
      </c>
      <c r="J1647" s="18">
        <v>1.4788852736117796E-3</v>
      </c>
      <c r="K1647" s="18">
        <v>4.8149753094337E-3</v>
      </c>
      <c r="L1647" s="18">
        <v>3.8313446390779595</v>
      </c>
      <c r="M1647" s="18">
        <v>0.04</v>
      </c>
      <c r="N1647" s="18">
        <v>0.12157712076741357</v>
      </c>
      <c r="O1647" s="18">
        <v>3.8763719664972442</v>
      </c>
      <c r="P1647" s="18">
        <v>12.620745937432886</v>
      </c>
      <c r="Q1647" s="18">
        <v>10.042507838785886</v>
      </c>
      <c r="R1647" s="18">
        <v>0.10484577906520763</v>
      </c>
    </row>
    <row r="1648" spans="1:19" s="2" customFormat="1" ht="13.8">
      <c r="A1648" s="8">
        <v>43697</v>
      </c>
      <c r="B1648" s="9">
        <v>0.50575231481481475</v>
      </c>
      <c r="C1648" s="18">
        <v>2</v>
      </c>
      <c r="D1648" s="18">
        <v>1140</v>
      </c>
      <c r="E1648" s="18">
        <v>26</v>
      </c>
      <c r="F1648" s="18">
        <v>126</v>
      </c>
      <c r="G1648" s="17">
        <f t="shared" si="25"/>
        <v>0.32098765432098764</v>
      </c>
      <c r="H1648" s="18">
        <v>1.43398320877056</v>
      </c>
      <c r="I1648" s="18">
        <v>4.4136147070781548E-2</v>
      </c>
      <c r="J1648" s="18">
        <v>1.4160209973872126E-3</v>
      </c>
      <c r="K1648" s="18">
        <v>4.610300921725808E-3</v>
      </c>
      <c r="L1648" s="18">
        <v>4.5312671916390803</v>
      </c>
      <c r="M1648" s="18">
        <v>0.04</v>
      </c>
      <c r="N1648" s="18">
        <v>9.7876283924843405E-2</v>
      </c>
      <c r="O1648" s="18">
        <v>3.1401670146137786</v>
      </c>
      <c r="P1648" s="18">
        <v>10.223799582463464</v>
      </c>
      <c r="Q1648" s="18">
        <v>10.048534446764092</v>
      </c>
      <c r="R1648" s="18">
        <v>8.8703967537427597E-2</v>
      </c>
    </row>
    <row r="1649" spans="1:19" ht="13.8">
      <c r="A1649" s="8">
        <v>43698</v>
      </c>
      <c r="B1649" s="9">
        <v>0.5057638888888889</v>
      </c>
      <c r="C1649" s="18">
        <v>2</v>
      </c>
      <c r="D1649" s="18">
        <v>1140</v>
      </c>
      <c r="E1649" s="18">
        <v>26</v>
      </c>
      <c r="F1649" s="18">
        <v>126</v>
      </c>
      <c r="G1649" s="17">
        <f t="shared" si="25"/>
        <v>0.32098765432098764</v>
      </c>
      <c r="H1649" s="18">
        <v>1.4491800477338452</v>
      </c>
      <c r="I1649" s="18">
        <v>4.8373078233875093E-2</v>
      </c>
      <c r="J1649" s="18">
        <v>1.6294887301657884E-3</v>
      </c>
      <c r="K1649" s="18">
        <v>4.8632027993320039E-3</v>
      </c>
      <c r="L1649" s="18">
        <v>4.5783580639425585</v>
      </c>
      <c r="M1649" s="18">
        <v>0.04</v>
      </c>
      <c r="N1649" s="18">
        <v>0.10614718924972004</v>
      </c>
      <c r="O1649" s="18">
        <v>3.5756593323446628</v>
      </c>
      <c r="P1649" s="18">
        <v>10.671541418237945</v>
      </c>
      <c r="Q1649" s="18">
        <v>10.046493992312582</v>
      </c>
      <c r="R1649" s="18">
        <v>8.7773772623290641E-2</v>
      </c>
    </row>
    <row r="1650" spans="1:19" ht="13.8">
      <c r="A1650" s="8">
        <v>43699</v>
      </c>
      <c r="B1650" s="9">
        <v>0.50577546296296294</v>
      </c>
      <c r="C1650" s="18">
        <v>2</v>
      </c>
      <c r="D1650" s="18">
        <v>1311</v>
      </c>
      <c r="E1650" s="18">
        <v>26</v>
      </c>
      <c r="F1650" s="18">
        <v>123</v>
      </c>
      <c r="G1650" s="17">
        <f t="shared" si="25"/>
        <v>0.2839506172839506</v>
      </c>
      <c r="H1650" s="18">
        <v>1.4774173686176557</v>
      </c>
      <c r="I1650" s="18">
        <v>5.5189218962307808E-2</v>
      </c>
      <c r="J1650" s="18">
        <v>2.0002554600372854E-3</v>
      </c>
      <c r="K1650" s="18">
        <v>5.9697546675531376E-3</v>
      </c>
      <c r="L1650" s="18">
        <v>4.6649368616450948</v>
      </c>
      <c r="M1650" s="18">
        <v>0.05</v>
      </c>
      <c r="N1650" s="18">
        <v>0.11878953099376845</v>
      </c>
      <c r="O1650" s="18">
        <v>4.3053591341423418</v>
      </c>
      <c r="P1650" s="18">
        <v>12.849327648409313</v>
      </c>
      <c r="Q1650" s="18">
        <v>10.040831748114135</v>
      </c>
      <c r="R1650" s="18">
        <v>0.10762023201931641</v>
      </c>
    </row>
    <row r="1651" spans="1:19" ht="13.8">
      <c r="A1651" s="8">
        <v>43759</v>
      </c>
      <c r="B1651" s="9">
        <v>0.50646990740740738</v>
      </c>
      <c r="C1651" s="18">
        <v>2</v>
      </c>
      <c r="D1651" s="18">
        <v>1185</v>
      </c>
      <c r="E1651" s="18">
        <v>28</v>
      </c>
      <c r="F1651" s="18">
        <v>120</v>
      </c>
      <c r="G1651" s="17">
        <f t="shared" si="25"/>
        <v>0.24691358024691357</v>
      </c>
      <c r="H1651" s="18">
        <v>1.1444869038142236</v>
      </c>
      <c r="I1651" s="18">
        <v>4.3684699702373833E-2</v>
      </c>
      <c r="J1651" s="18">
        <v>1.4125555755552929E-3</v>
      </c>
      <c r="K1651" s="18">
        <v>5.0171107123316962E-3</v>
      </c>
      <c r="L1651" s="18">
        <v>3.6135142630484234</v>
      </c>
      <c r="M1651" s="18">
        <v>0.04</v>
      </c>
      <c r="N1651" s="18">
        <v>0.12137958467727322</v>
      </c>
      <c r="O1651" s="18">
        <v>3.9248389084188018</v>
      </c>
      <c r="P1651" s="18">
        <v>13.940231218062552</v>
      </c>
      <c r="Q1651" s="18">
        <v>10.040285579676004</v>
      </c>
      <c r="R1651" s="18">
        <v>0.11114150767132543</v>
      </c>
    </row>
    <row r="1652" spans="1:19" ht="13.8">
      <c r="A1652" s="8">
        <v>43760</v>
      </c>
      <c r="B1652" s="9">
        <v>0.50648148148148142</v>
      </c>
      <c r="C1652" s="18">
        <v>2</v>
      </c>
      <c r="D1652" s="18">
        <v>1185</v>
      </c>
      <c r="E1652" s="18">
        <v>28</v>
      </c>
      <c r="F1652" s="18">
        <v>119</v>
      </c>
      <c r="G1652" s="17">
        <f t="shared" si="25"/>
        <v>0.23456790123456789</v>
      </c>
      <c r="H1652" s="18">
        <v>1.2003264139060328</v>
      </c>
      <c r="I1652" s="18">
        <v>4.748178596746825E-2</v>
      </c>
      <c r="J1652" s="18">
        <v>1.6189111642139302E-3</v>
      </c>
      <c r="K1652" s="18">
        <v>5.2708735579058193E-3</v>
      </c>
      <c r="L1652" s="18">
        <v>3.7893815971658622</v>
      </c>
      <c r="M1652" s="18">
        <v>0.15</v>
      </c>
      <c r="N1652" s="18">
        <v>0.12579251579176648</v>
      </c>
      <c r="O1652" s="18">
        <v>4.2889479416249179</v>
      </c>
      <c r="P1652" s="18">
        <v>13.964016554127639</v>
      </c>
      <c r="Q1652" s="18">
        <v>10.039130472663906</v>
      </c>
      <c r="R1652" s="18">
        <v>0.39739190479677455</v>
      </c>
    </row>
    <row r="1653" spans="1:19" ht="13.8">
      <c r="A1653" s="8">
        <v>43761</v>
      </c>
      <c r="B1653" s="9">
        <v>0.50649305555555557</v>
      </c>
      <c r="C1653" s="18">
        <v>2</v>
      </c>
      <c r="D1653" s="18">
        <v>1261</v>
      </c>
      <c r="E1653" s="18">
        <v>28</v>
      </c>
      <c r="F1653" s="18">
        <v>116</v>
      </c>
      <c r="G1653" s="17">
        <f t="shared" si="25"/>
        <v>0.19753086419753085</v>
      </c>
      <c r="H1653" s="18">
        <v>1.2252530149749297</v>
      </c>
      <c r="I1653" s="18">
        <v>4.3620949706839454E-2</v>
      </c>
      <c r="J1653" s="18">
        <v>1.7019591719265904E-3</v>
      </c>
      <c r="K1653" s="18">
        <v>5.5412624202261082E-3</v>
      </c>
      <c r="L1653" s="18">
        <v>3.8676692344982944</v>
      </c>
      <c r="M1653" s="18">
        <v>0.04</v>
      </c>
      <c r="N1653" s="18">
        <v>0.11321304120242281</v>
      </c>
      <c r="O1653" s="18">
        <v>4.4172347266881031</v>
      </c>
      <c r="P1653" s="18">
        <v>14.381694458984521</v>
      </c>
      <c r="Q1653" s="18">
        <v>10.038080311074554</v>
      </c>
      <c r="R1653" s="18">
        <v>0.10381529238889707</v>
      </c>
    </row>
    <row r="1654" spans="1:19" s="2" customFormat="1" ht="13.8">
      <c r="A1654" s="6">
        <v>43762</v>
      </c>
      <c r="B1654" s="7">
        <v>0.50650462962962961</v>
      </c>
      <c r="C1654" s="28">
        <v>2</v>
      </c>
      <c r="D1654" s="17">
        <v>1262</v>
      </c>
      <c r="E1654" s="17">
        <v>28</v>
      </c>
      <c r="F1654" s="17">
        <v>114</v>
      </c>
      <c r="G1654" s="17">
        <f t="shared" si="25"/>
        <v>0.1728395061728395</v>
      </c>
      <c r="H1654" s="17">
        <v>1.0477259998673609</v>
      </c>
      <c r="I1654" s="17">
        <v>4.2541479314039989E-2</v>
      </c>
      <c r="J1654" s="17">
        <v>1.7576590060088587E-3</v>
      </c>
      <c r="K1654" s="17">
        <v>5.7226107172381451E-3</v>
      </c>
      <c r="L1654" s="17">
        <v>3.3048076892050284</v>
      </c>
      <c r="M1654" s="17">
        <v>0.04</v>
      </c>
      <c r="N1654" s="17">
        <v>0.12911954483879703</v>
      </c>
      <c r="O1654" s="17">
        <v>5.3347493904091028</v>
      </c>
      <c r="P1654" s="17">
        <v>17.368951503657541</v>
      </c>
      <c r="Q1654" s="17">
        <v>10.030569493362229</v>
      </c>
      <c r="R1654" s="17">
        <v>0.1214057874063478</v>
      </c>
      <c r="S1654" s="1"/>
    </row>
    <row r="1655" spans="1:19" ht="13.8">
      <c r="A1655" s="8">
        <v>43763</v>
      </c>
      <c r="B1655" s="9">
        <v>0.50651620370370376</v>
      </c>
      <c r="C1655" s="18">
        <v>2</v>
      </c>
      <c r="D1655" s="18">
        <v>1265</v>
      </c>
      <c r="E1655" s="18">
        <v>28</v>
      </c>
      <c r="F1655" s="18">
        <v>109</v>
      </c>
      <c r="G1655" s="17">
        <f t="shared" si="25"/>
        <v>0.1111111111111111</v>
      </c>
      <c r="H1655" s="18">
        <v>0.80181177273042681</v>
      </c>
      <c r="I1655" s="18">
        <v>4.1599029853423952E-2</v>
      </c>
      <c r="J1655" s="18">
        <v>1.904025029727666E-3</v>
      </c>
      <c r="K1655" s="18">
        <v>5.7222934703801062E-3</v>
      </c>
      <c r="L1655" s="18">
        <v>2.5253026065117918</v>
      </c>
      <c r="M1655" s="18">
        <v>0.04</v>
      </c>
      <c r="N1655" s="18">
        <v>0.16498250516254645</v>
      </c>
      <c r="O1655" s="18">
        <v>7.5513977225795008</v>
      </c>
      <c r="P1655" s="18">
        <v>22.69471945247507</v>
      </c>
      <c r="Q1655" s="18">
        <v>10.01539583456251</v>
      </c>
      <c r="R1655" s="18">
        <v>0.15864072382829092</v>
      </c>
    </row>
    <row r="1656" spans="1:19" ht="13.8">
      <c r="A1656" s="8">
        <v>43764</v>
      </c>
      <c r="B1656" s="9">
        <v>0.5065277777777778</v>
      </c>
      <c r="C1656" s="18">
        <v>2</v>
      </c>
      <c r="D1656" s="18">
        <v>1175</v>
      </c>
      <c r="E1656" s="18">
        <v>28</v>
      </c>
      <c r="F1656" s="18">
        <v>106</v>
      </c>
      <c r="G1656" s="17">
        <f t="shared" si="25"/>
        <v>7.407407407407407E-2</v>
      </c>
      <c r="H1656" s="18">
        <v>0.59732584484299733</v>
      </c>
      <c r="I1656" s="18">
        <v>3.5204341912591773E-2</v>
      </c>
      <c r="J1656" s="18">
        <v>1.7112371416642435E-3</v>
      </c>
      <c r="K1656" s="18">
        <v>5.1428951663612336E-3</v>
      </c>
      <c r="L1656" s="18">
        <v>1.8789934839955507</v>
      </c>
      <c r="M1656" s="18">
        <v>0.04</v>
      </c>
      <c r="N1656" s="18">
        <v>0.18741832158872521</v>
      </c>
      <c r="O1656" s="18">
        <v>9.1101601537475982</v>
      </c>
      <c r="P1656" s="18">
        <v>27.379372197309422</v>
      </c>
      <c r="Q1656" s="18">
        <v>10.003249199231265</v>
      </c>
      <c r="R1656" s="18">
        <v>0.21294909821528579</v>
      </c>
    </row>
    <row r="1657" spans="1:19" s="2" customFormat="1" ht="13.8">
      <c r="A1657" s="8">
        <v>43765</v>
      </c>
      <c r="B1657" s="9">
        <v>0.50653935185185184</v>
      </c>
      <c r="C1657" s="18">
        <v>2</v>
      </c>
      <c r="D1657" s="18">
        <v>1175</v>
      </c>
      <c r="E1657" s="18">
        <v>28</v>
      </c>
      <c r="F1657" s="18">
        <v>105</v>
      </c>
      <c r="G1657" s="17">
        <f t="shared" si="25"/>
        <v>6.1728395061728392E-2</v>
      </c>
      <c r="H1657" s="18">
        <v>0.58260634820777357</v>
      </c>
      <c r="I1657" s="18">
        <v>3.3175398900013746E-2</v>
      </c>
      <c r="J1657" s="18">
        <v>1.6061881158070052E-3</v>
      </c>
      <c r="K1657" s="18">
        <v>4.8271843194199809E-3</v>
      </c>
      <c r="L1657" s="18">
        <v>1.8331807117797303</v>
      </c>
      <c r="M1657" s="18">
        <v>0.04</v>
      </c>
      <c r="N1657" s="18">
        <v>0.1810789889718474</v>
      </c>
      <c r="O1657" s="18">
        <v>8.7669456812110411</v>
      </c>
      <c r="P1657" s="18">
        <v>26.347886841564495</v>
      </c>
      <c r="Q1657" s="18">
        <v>10.005923693403657</v>
      </c>
      <c r="R1657" s="18">
        <v>0.21832923790016268</v>
      </c>
      <c r="S1657" s="1"/>
    </row>
    <row r="1658" spans="1:19">
      <c r="A1658" s="6">
        <v>43766</v>
      </c>
      <c r="B1658" s="7">
        <v>0.50655092592592588</v>
      </c>
      <c r="C1658" s="28">
        <v>2</v>
      </c>
      <c r="D1658" s="17">
        <v>1054</v>
      </c>
      <c r="E1658" s="17">
        <v>28</v>
      </c>
      <c r="F1658" s="17">
        <v>105</v>
      </c>
      <c r="G1658" s="17">
        <f t="shared" si="25"/>
        <v>6.1728395061728392E-2</v>
      </c>
      <c r="H1658" s="17">
        <v>0.60083092641429892</v>
      </c>
      <c r="I1658" s="17">
        <v>3.1548157120539551E-2</v>
      </c>
      <c r="J1658" s="17">
        <v>1.1564968083403245E-3</v>
      </c>
      <c r="K1658" s="17">
        <v>4.1076419408282144E-3</v>
      </c>
      <c r="L1658" s="17">
        <v>1.8934273327246243</v>
      </c>
      <c r="M1658" s="17">
        <v>0.03</v>
      </c>
      <c r="N1658" s="17">
        <v>0.16697399423500819</v>
      </c>
      <c r="O1658" s="17">
        <v>6.1209563104052442</v>
      </c>
      <c r="P1658" s="17">
        <v>21.740394506301925</v>
      </c>
      <c r="Q1658" s="17">
        <v>10.021286610523935</v>
      </c>
      <c r="R1658" s="17">
        <v>0.15878010902224693</v>
      </c>
    </row>
    <row r="1659" spans="1:19" ht="13.8">
      <c r="A1659" s="8">
        <v>43769</v>
      </c>
      <c r="B1659" s="9">
        <v>0.50658564814814822</v>
      </c>
      <c r="C1659" s="18">
        <v>2</v>
      </c>
      <c r="D1659" s="18">
        <v>786</v>
      </c>
      <c r="E1659" s="18">
        <v>28</v>
      </c>
      <c r="F1659" s="18">
        <v>106</v>
      </c>
      <c r="G1659" s="17">
        <f t="shared" si="25"/>
        <v>7.407407407407407E-2</v>
      </c>
      <c r="H1659" s="18">
        <v>0.76858824708405715</v>
      </c>
      <c r="I1659" s="18">
        <v>3.1758317312122281E-2</v>
      </c>
      <c r="J1659" s="18">
        <v>8.6850624934284456E-4</v>
      </c>
      <c r="K1659" s="18">
        <v>2.8276947653022846E-3</v>
      </c>
      <c r="L1659" s="18">
        <v>2.4277779342095331</v>
      </c>
      <c r="M1659" s="18">
        <v>0.02</v>
      </c>
      <c r="N1659" s="18">
        <v>0.13139863826398565</v>
      </c>
      <c r="O1659" s="18">
        <v>3.5934063308779614</v>
      </c>
      <c r="P1659" s="18">
        <v>11.699462472625919</v>
      </c>
      <c r="Q1659" s="18">
        <v>10.044824208640255</v>
      </c>
      <c r="R1659" s="18">
        <v>8.274911858370422E-2</v>
      </c>
    </row>
    <row r="1660" spans="1:19" s="2" customFormat="1" ht="13.8">
      <c r="A1660" s="8">
        <v>43770</v>
      </c>
      <c r="B1660" s="9">
        <v>0.50659722222222225</v>
      </c>
      <c r="C1660" s="18">
        <v>2</v>
      </c>
      <c r="D1660" s="18">
        <v>800</v>
      </c>
      <c r="E1660" s="18">
        <v>28</v>
      </c>
      <c r="F1660" s="18">
        <v>106</v>
      </c>
      <c r="G1660" s="17">
        <f t="shared" si="25"/>
        <v>7.407407407407407E-2</v>
      </c>
      <c r="H1660" s="18">
        <v>0.83621979594940143</v>
      </c>
      <c r="I1660" s="18">
        <v>2.9327982677691881E-2</v>
      </c>
      <c r="J1660" s="18">
        <v>8.5551253817750593E-4</v>
      </c>
      <c r="K1660" s="18">
        <v>2.7853896591825775E-3</v>
      </c>
      <c r="L1660" s="18">
        <v>2.6421410481389018</v>
      </c>
      <c r="M1660" s="18">
        <v>0.02</v>
      </c>
      <c r="N1660" s="18">
        <v>0.11152927180966116</v>
      </c>
      <c r="O1660" s="18">
        <v>3.2533669790915649</v>
      </c>
      <c r="P1660" s="18">
        <v>10.592357606344629</v>
      </c>
      <c r="Q1660" s="18">
        <v>10.047607786589763</v>
      </c>
      <c r="R1660" s="18">
        <v>7.6056558703913243E-2</v>
      </c>
    </row>
    <row r="1661" spans="1:19">
      <c r="A1661" s="6">
        <v>43771</v>
      </c>
      <c r="B1661" s="7">
        <v>0.50660879629629629</v>
      </c>
      <c r="C1661" s="28">
        <v>2</v>
      </c>
      <c r="D1661" s="17">
        <v>776</v>
      </c>
      <c r="E1661" s="17">
        <v>28</v>
      </c>
      <c r="F1661" s="17">
        <v>104</v>
      </c>
      <c r="G1661" s="17">
        <f t="shared" si="25"/>
        <v>4.9382716049382713E-2</v>
      </c>
      <c r="H1661" s="17">
        <v>0.72517289079353653</v>
      </c>
      <c r="I1661" s="17">
        <v>3.1602271240897276E-2</v>
      </c>
      <c r="J1661" s="17">
        <v>8.9518950155374375E-4</v>
      </c>
      <c r="K1661" s="17">
        <v>2.9145704701749797E-3</v>
      </c>
      <c r="L1661" s="17">
        <v>2.2900196551374838</v>
      </c>
      <c r="M1661" s="17">
        <v>0.03</v>
      </c>
      <c r="N1661" s="17">
        <v>0.13858105263157894</v>
      </c>
      <c r="O1661" s="17">
        <v>3.9255502392344499</v>
      </c>
      <c r="P1661" s="17">
        <v>12.780861244019139</v>
      </c>
      <c r="Q1661" s="17">
        <v>10.042105263157895</v>
      </c>
      <c r="R1661" s="17">
        <v>0.13155483500714765</v>
      </c>
    </row>
    <row r="1662" spans="1:19" s="2" customFormat="1" ht="13.8">
      <c r="A1662" s="6">
        <v>43772</v>
      </c>
      <c r="B1662" s="7">
        <v>0.50662037037037033</v>
      </c>
      <c r="C1662" s="28">
        <v>2</v>
      </c>
      <c r="D1662" s="17">
        <v>834</v>
      </c>
      <c r="E1662" s="17">
        <v>28</v>
      </c>
      <c r="F1662" s="17">
        <v>103</v>
      </c>
      <c r="G1662" s="17">
        <f t="shared" si="25"/>
        <v>3.7037037037037035E-2</v>
      </c>
      <c r="H1662" s="17">
        <v>0.66886570380805754</v>
      </c>
      <c r="I1662" s="17">
        <v>3.3517240880077633E-2</v>
      </c>
      <c r="J1662" s="17">
        <v>1.0106881892309523E-3</v>
      </c>
      <c r="K1662" s="17">
        <v>3.2906127091240312E-3</v>
      </c>
      <c r="L1662" s="17">
        <v>2.1106930091381289</v>
      </c>
      <c r="M1662" s="17">
        <v>0.03</v>
      </c>
      <c r="N1662" s="17">
        <v>0.15935160883840627</v>
      </c>
      <c r="O1662" s="17">
        <v>4.8051326648327262</v>
      </c>
      <c r="P1662" s="17">
        <v>15.644617978525156</v>
      </c>
      <c r="Q1662" s="17">
        <v>10.034904960511138</v>
      </c>
      <c r="R1662" s="17">
        <v>0.14262952855387642</v>
      </c>
      <c r="S1662" s="1"/>
    </row>
    <row r="1663" spans="1:19" ht="13.8">
      <c r="A1663" s="8">
        <v>43773</v>
      </c>
      <c r="B1663" s="9">
        <v>0.50663194444444437</v>
      </c>
      <c r="C1663" s="18">
        <v>2</v>
      </c>
      <c r="D1663" s="18">
        <v>834</v>
      </c>
      <c r="E1663" s="18">
        <v>28</v>
      </c>
      <c r="F1663" s="18">
        <v>103</v>
      </c>
      <c r="G1663" s="17">
        <f t="shared" si="25"/>
        <v>3.7037037037037035E-2</v>
      </c>
      <c r="H1663" s="18">
        <v>0.61603912504993386</v>
      </c>
      <c r="I1663" s="18">
        <v>2.9446325119786759E-2</v>
      </c>
      <c r="J1663" s="18">
        <v>9.4768400229020455E-4</v>
      </c>
      <c r="K1663" s="18">
        <v>3.0854827981541539E-3</v>
      </c>
      <c r="L1663" s="18">
        <v>1.9438541628371171</v>
      </c>
      <c r="M1663" s="18">
        <v>0.03</v>
      </c>
      <c r="N1663" s="18">
        <v>0.15200221880928722</v>
      </c>
      <c r="O1663" s="18">
        <v>4.8919541060619744</v>
      </c>
      <c r="P1663" s="18">
        <v>15.927292438341311</v>
      </c>
      <c r="Q1663" s="18">
        <v>10.034194236155029</v>
      </c>
      <c r="R1663" s="18">
        <v>0.15486029396634057</v>
      </c>
      <c r="S1663" s="2"/>
    </row>
    <row r="1664" spans="1:19" s="2" customFormat="1" ht="13.8">
      <c r="A1664" s="8">
        <v>43774</v>
      </c>
      <c r="B1664" s="9">
        <v>0.50664351851851852</v>
      </c>
      <c r="C1664" s="18">
        <v>2</v>
      </c>
      <c r="D1664" s="18">
        <v>828</v>
      </c>
      <c r="E1664" s="18">
        <v>29</v>
      </c>
      <c r="F1664" s="18">
        <v>102</v>
      </c>
      <c r="G1664" s="17">
        <f t="shared" si="25"/>
        <v>2.4691358024691357E-2</v>
      </c>
      <c r="H1664" s="18">
        <v>0.52985100097772075</v>
      </c>
      <c r="I1664" s="18">
        <v>3.0393717235089945E-2</v>
      </c>
      <c r="J1664" s="18">
        <v>9.528253083375891E-4</v>
      </c>
      <c r="K1664" s="18">
        <v>3.1022219341223828E-3</v>
      </c>
      <c r="L1664" s="18">
        <v>1.6707680988059119</v>
      </c>
      <c r="M1664" s="18">
        <v>4.0000000000000001E-3</v>
      </c>
      <c r="N1664" s="18">
        <v>0.1824135853838843</v>
      </c>
      <c r="O1664" s="18">
        <v>5.7185595099799356</v>
      </c>
      <c r="P1664" s="18">
        <v>18.618565846446302</v>
      </c>
      <c r="Q1664" s="18">
        <v>10.027427605871795</v>
      </c>
      <c r="R1664" s="18">
        <v>4.2400000000000007E-2</v>
      </c>
      <c r="S1664" s="1"/>
    </row>
    <row r="1665" spans="1:19" ht="13.8">
      <c r="A1665" s="8">
        <v>43775</v>
      </c>
      <c r="B1665" s="9">
        <v>0.50665509259259256</v>
      </c>
      <c r="C1665" s="18">
        <v>2</v>
      </c>
      <c r="D1665" s="18">
        <v>828</v>
      </c>
      <c r="E1665" s="18">
        <v>29</v>
      </c>
      <c r="F1665" s="18">
        <v>109</v>
      </c>
      <c r="G1665" s="17">
        <f t="shared" si="25"/>
        <v>0.1111111111111111</v>
      </c>
      <c r="H1665" s="18">
        <v>0.81916416997279839</v>
      </c>
      <c r="I1665" s="18">
        <v>2.4739497693233491E-2</v>
      </c>
      <c r="J1665" s="18">
        <v>8.9232355722832944E-4</v>
      </c>
      <c r="K1665" s="18">
        <v>3.3894460700921044E-3</v>
      </c>
      <c r="L1665" s="18">
        <v>2.5870465922743815</v>
      </c>
      <c r="M1665" s="18">
        <v>0.02</v>
      </c>
      <c r="N1665" s="18">
        <v>9.6038871752770774E-2</v>
      </c>
      <c r="O1665" s="18">
        <v>3.4640051603823374</v>
      </c>
      <c r="P1665" s="18">
        <v>13.15784905881663</v>
      </c>
      <c r="Q1665" s="18">
        <v>10.042929689790652</v>
      </c>
      <c r="R1665" s="18">
        <v>7.7640114559834744E-2</v>
      </c>
    </row>
    <row r="1666" spans="1:19" ht="13.8">
      <c r="A1666" s="8">
        <v>43776</v>
      </c>
      <c r="B1666" s="9">
        <v>0.50666666666666671</v>
      </c>
      <c r="C1666" s="18">
        <v>2</v>
      </c>
      <c r="D1666" s="18">
        <v>1056</v>
      </c>
      <c r="E1666" s="18">
        <v>29</v>
      </c>
      <c r="F1666" s="18">
        <v>106</v>
      </c>
      <c r="G1666" s="17">
        <f t="shared" si="25"/>
        <v>7.407407407407407E-2</v>
      </c>
      <c r="H1666" s="18">
        <v>0.84161116798040903</v>
      </c>
      <c r="I1666" s="18">
        <v>4.2460313811467816E-2</v>
      </c>
      <c r="J1666" s="18">
        <v>1.3647391258700258E-3</v>
      </c>
      <c r="K1666" s="18">
        <v>5.5541708610989411E-3</v>
      </c>
      <c r="L1666" s="18">
        <v>2.6533067656449796</v>
      </c>
      <c r="M1666" s="18">
        <v>0.03</v>
      </c>
      <c r="N1666" s="18">
        <v>0.16043489328270266</v>
      </c>
      <c r="O1666" s="18">
        <v>5.156621710095588</v>
      </c>
      <c r="P1666" s="18">
        <v>20.986251145737853</v>
      </c>
      <c r="Q1666" s="18">
        <v>10.02543197590677</v>
      </c>
      <c r="R1666" s="18">
        <v>0.11335400910723266</v>
      </c>
    </row>
    <row r="1667" spans="1:19" s="2" customFormat="1" ht="13.8">
      <c r="A1667" s="8">
        <v>43777</v>
      </c>
      <c r="B1667" s="9">
        <v>0.50667824074074075</v>
      </c>
      <c r="C1667" s="18">
        <v>2</v>
      </c>
      <c r="D1667" s="18">
        <v>1025</v>
      </c>
      <c r="E1667" s="18">
        <v>29</v>
      </c>
      <c r="F1667" s="18">
        <v>109</v>
      </c>
      <c r="G1667" s="17">
        <f t="shared" si="25"/>
        <v>0.1111111111111111</v>
      </c>
      <c r="H1667" s="18">
        <v>0.69088315521001387</v>
      </c>
      <c r="I1667" s="18">
        <v>4.041148468275408E-2</v>
      </c>
      <c r="J1667" s="18">
        <v>1.4255076631324243E-3</v>
      </c>
      <c r="K1667" s="18">
        <v>5.4147190305030082E-3</v>
      </c>
      <c r="L1667" s="18">
        <v>2.175833014502127</v>
      </c>
      <c r="M1667" s="18">
        <v>0.03</v>
      </c>
      <c r="N1667" s="18">
        <v>0.18600615794735087</v>
      </c>
      <c r="O1667" s="18">
        <v>6.5613328890369864</v>
      </c>
      <c r="P1667" s="18">
        <v>24.922892369210267</v>
      </c>
      <c r="Q1667" s="18">
        <v>10.014933688770411</v>
      </c>
      <c r="R1667" s="18">
        <v>0.13808413084119908</v>
      </c>
      <c r="S1667" s="1"/>
    </row>
    <row r="1668" spans="1:19" s="2" customFormat="1" ht="13.8">
      <c r="A1668" s="8">
        <v>43778</v>
      </c>
      <c r="B1668" s="9">
        <v>0.50668981481481479</v>
      </c>
      <c r="C1668" s="18">
        <v>2</v>
      </c>
      <c r="D1668" s="18">
        <v>1066</v>
      </c>
      <c r="E1668" s="18">
        <v>29</v>
      </c>
      <c r="F1668" s="18">
        <v>110</v>
      </c>
      <c r="G1668" s="17">
        <f t="shared" si="25"/>
        <v>0.12345679012345678</v>
      </c>
      <c r="H1668" s="18">
        <v>0.72203161233173052</v>
      </c>
      <c r="I1668" s="18">
        <v>3.9777048828263904E-2</v>
      </c>
      <c r="J1668" s="18">
        <v>1.2841815641095372E-3</v>
      </c>
      <c r="K1668" s="18">
        <v>4.94124830164769E-3</v>
      </c>
      <c r="L1668" s="18">
        <v>2.2756891903522494</v>
      </c>
      <c r="M1668" s="18">
        <v>0.03</v>
      </c>
      <c r="N1668" s="18">
        <v>0.1751876415291414</v>
      </c>
      <c r="O1668" s="18">
        <v>5.6558429078754973</v>
      </c>
      <c r="P1668" s="18">
        <v>21.762439941508251</v>
      </c>
      <c r="Q1668" s="18">
        <v>10.022679757677043</v>
      </c>
      <c r="R1668" s="18">
        <v>0.13212717888059641</v>
      </c>
      <c r="S1668" s="1"/>
    </row>
    <row r="1669" spans="1:19" s="2" customFormat="1" ht="13.8">
      <c r="A1669" s="8">
        <v>43779</v>
      </c>
      <c r="B1669" s="9">
        <v>0.50670138888888883</v>
      </c>
      <c r="C1669" s="18">
        <v>2</v>
      </c>
      <c r="D1669" s="18">
        <v>1066</v>
      </c>
      <c r="E1669" s="18">
        <v>29</v>
      </c>
      <c r="F1669" s="18">
        <v>111</v>
      </c>
      <c r="G1669" s="17">
        <f t="shared" ref="G1669:G1732" si="26">(F1669-$F$2257)/($F$2256-$F$2257)</f>
        <v>0.13580246913580246</v>
      </c>
      <c r="H1669" s="18">
        <v>0.73317991692173101</v>
      </c>
      <c r="I1669" s="18">
        <v>4.1490151910075407E-2</v>
      </c>
      <c r="J1669" s="18">
        <v>1.2773263377678773E-3</v>
      </c>
      <c r="K1669" s="18">
        <v>4.9148708979651944E-3</v>
      </c>
      <c r="L1669" s="18">
        <v>2.3110695134497878</v>
      </c>
      <c r="M1669" s="18">
        <v>0.03</v>
      </c>
      <c r="N1669" s="18">
        <v>0.17995403314917124</v>
      </c>
      <c r="O1669" s="18">
        <v>5.540110497237567</v>
      </c>
      <c r="P1669" s="18">
        <v>21.317127071823201</v>
      </c>
      <c r="Q1669" s="18">
        <v>10.023734806629834</v>
      </c>
      <c r="R1669" s="18">
        <v>0.1301181303499673</v>
      </c>
    </row>
    <row r="1670" spans="1:19" ht="13.8">
      <c r="A1670" s="6">
        <v>41318</v>
      </c>
      <c r="B1670" s="7">
        <v>0.47821759259259261</v>
      </c>
      <c r="C1670" s="28">
        <v>3</v>
      </c>
      <c r="D1670" s="17">
        <v>863</v>
      </c>
      <c r="E1670" s="17">
        <v>18</v>
      </c>
      <c r="F1670" s="17">
        <v>102</v>
      </c>
      <c r="G1670" s="17">
        <f t="shared" si="26"/>
        <v>2.4691358024691357E-2</v>
      </c>
      <c r="H1670" s="17">
        <v>0.49</v>
      </c>
      <c r="I1670" s="17">
        <v>2.453E-2</v>
      </c>
      <c r="J1670" s="17">
        <v>6.8100000000000001E-3</v>
      </c>
      <c r="K1670" s="17">
        <v>1.055E-2</v>
      </c>
      <c r="L1670" s="17">
        <v>1.52501</v>
      </c>
      <c r="M1670" s="17">
        <v>6.0000000000000001E-3</v>
      </c>
      <c r="N1670" s="17">
        <v>0.15919469387755103</v>
      </c>
      <c r="O1670" s="17">
        <v>44.195510204081629</v>
      </c>
      <c r="P1670" s="17">
        <v>68.467346938775506</v>
      </c>
      <c r="Q1670" s="17">
        <v>9.8970036734693885</v>
      </c>
      <c r="R1670" s="17">
        <v>6.3600000000000004E-2</v>
      </c>
      <c r="S1670" s="2"/>
    </row>
    <row r="1671" spans="1:19">
      <c r="A1671" s="6">
        <v>41319</v>
      </c>
      <c r="B1671" s="7">
        <v>0.47822916666666665</v>
      </c>
      <c r="C1671" s="28">
        <v>3</v>
      </c>
      <c r="D1671" s="17">
        <v>863</v>
      </c>
      <c r="E1671" s="17">
        <v>18</v>
      </c>
      <c r="F1671" s="17">
        <v>102</v>
      </c>
      <c r="G1671" s="17">
        <f t="shared" si="26"/>
        <v>2.4691358024691357E-2</v>
      </c>
      <c r="H1671" s="17">
        <v>0.44</v>
      </c>
      <c r="I1671" s="17">
        <v>1.746E-2</v>
      </c>
      <c r="J1671" s="17">
        <v>6.11E-3</v>
      </c>
      <c r="K1671" s="17">
        <v>9.4599999999999997E-3</v>
      </c>
      <c r="L1671" s="17">
        <v>1.36016</v>
      </c>
      <c r="M1671" s="17">
        <v>6.0000000000000001E-3</v>
      </c>
      <c r="N1671" s="17">
        <v>0.12618818181818184</v>
      </c>
      <c r="O1671" s="17">
        <v>44.158636363636361</v>
      </c>
      <c r="P1671" s="17">
        <v>68.37</v>
      </c>
      <c r="Q1671" s="17">
        <v>9.8302472727272736</v>
      </c>
      <c r="R1671" s="17">
        <v>6.3600000000000004E-2</v>
      </c>
    </row>
    <row r="1672" spans="1:19" s="2" customFormat="1" ht="13.8">
      <c r="A1672" s="6">
        <v>41320</v>
      </c>
      <c r="B1672" s="7">
        <v>0.47824074074074074</v>
      </c>
      <c r="C1672" s="28">
        <v>3</v>
      </c>
      <c r="D1672" s="17">
        <v>850</v>
      </c>
      <c r="E1672" s="17">
        <v>18</v>
      </c>
      <c r="F1672" s="17">
        <v>103</v>
      </c>
      <c r="G1672" s="17">
        <f t="shared" si="26"/>
        <v>3.7037037037037035E-2</v>
      </c>
      <c r="H1672" s="17">
        <v>0.48</v>
      </c>
      <c r="I1672" s="17">
        <v>1.553E-2</v>
      </c>
      <c r="J1672" s="17">
        <v>5.5999999999999999E-3</v>
      </c>
      <c r="K1672" s="17">
        <v>8.6700000000000006E-3</v>
      </c>
      <c r="L1672" s="17">
        <v>1.4878100000000001</v>
      </c>
      <c r="M1672" s="17">
        <v>0.03</v>
      </c>
      <c r="N1672" s="17">
        <v>0.10288625000000001</v>
      </c>
      <c r="O1672" s="17">
        <v>37.1</v>
      </c>
      <c r="P1672" s="17">
        <v>57.438749999999999</v>
      </c>
      <c r="Q1672" s="17">
        <v>9.8567412500000007</v>
      </c>
      <c r="R1672" s="17">
        <v>0.19875000000000001</v>
      </c>
      <c r="S1672" s="1"/>
    </row>
    <row r="1673" spans="1:19">
      <c r="A1673" s="3">
        <v>41321</v>
      </c>
      <c r="B1673" s="4">
        <v>0.47825231481481478</v>
      </c>
      <c r="C1673" s="29">
        <v>3</v>
      </c>
      <c r="D1673" s="17">
        <v>855</v>
      </c>
      <c r="E1673" s="17">
        <v>18</v>
      </c>
      <c r="F1673" s="17">
        <v>105</v>
      </c>
      <c r="G1673" s="17">
        <f t="shared" si="26"/>
        <v>6.1728395061728392E-2</v>
      </c>
      <c r="H1673" s="30">
        <v>0.54</v>
      </c>
      <c r="I1673" s="17">
        <v>1.813E-2</v>
      </c>
      <c r="J1673" s="17">
        <v>5.5900000000000004E-3</v>
      </c>
      <c r="K1673" s="17">
        <v>8.5800000000000008E-3</v>
      </c>
      <c r="L1673" s="17">
        <v>1.6671499999999999</v>
      </c>
      <c r="M1673" s="17">
        <v>0.03</v>
      </c>
      <c r="N1673" s="17">
        <v>0.10676555555555554</v>
      </c>
      <c r="O1673" s="17">
        <v>32.918888888888894</v>
      </c>
      <c r="P1673" s="17">
        <v>50.526666666666664</v>
      </c>
      <c r="Q1673" s="17">
        <v>9.8176611111111107</v>
      </c>
      <c r="R1673" s="17">
        <v>0.17666666666666667</v>
      </c>
    </row>
    <row r="1674" spans="1:19">
      <c r="A1674" s="6">
        <v>41322</v>
      </c>
      <c r="B1674" s="7">
        <v>0.47826388888888888</v>
      </c>
      <c r="C1674" s="28">
        <v>3</v>
      </c>
      <c r="D1674" s="17">
        <v>987</v>
      </c>
      <c r="E1674" s="17">
        <v>18</v>
      </c>
      <c r="F1674" s="17">
        <v>104</v>
      </c>
      <c r="G1674" s="17">
        <f t="shared" si="26"/>
        <v>4.9382716049382713E-2</v>
      </c>
      <c r="H1674" s="17">
        <v>0.63</v>
      </c>
      <c r="I1674" s="17">
        <v>2.4160000000000001E-2</v>
      </c>
      <c r="J1674" s="17">
        <v>6.4999999999999997E-3</v>
      </c>
      <c r="K1674" s="17">
        <v>9.9799999999999993E-3</v>
      </c>
      <c r="L1674" s="17">
        <v>1.9741299999999999</v>
      </c>
      <c r="M1674" s="17">
        <v>0.03</v>
      </c>
      <c r="N1674" s="17">
        <v>0.12195047619047619</v>
      </c>
      <c r="O1674" s="17">
        <v>32.809523809523803</v>
      </c>
      <c r="P1674" s="17">
        <v>50.375238095238089</v>
      </c>
      <c r="Q1674" s="17">
        <v>9.9646561904761892</v>
      </c>
      <c r="R1674" s="17">
        <v>0.15142857142857141</v>
      </c>
    </row>
    <row r="1675" spans="1:19" s="2" customFormat="1" ht="13.8">
      <c r="A1675" s="8">
        <v>41323</v>
      </c>
      <c r="B1675" s="9">
        <v>0.47827546296296292</v>
      </c>
      <c r="C1675" s="18">
        <v>3</v>
      </c>
      <c r="D1675" s="18">
        <v>1018</v>
      </c>
      <c r="E1675" s="18">
        <v>18</v>
      </c>
      <c r="F1675" s="18">
        <v>104</v>
      </c>
      <c r="G1675" s="17">
        <f t="shared" si="26"/>
        <v>4.9382716049382713E-2</v>
      </c>
      <c r="H1675" s="18">
        <v>0.63</v>
      </c>
      <c r="I1675" s="18">
        <v>2.674E-2</v>
      </c>
      <c r="J1675" s="18">
        <v>6.8399999999999997E-3</v>
      </c>
      <c r="K1675" s="18">
        <v>1.04E-2</v>
      </c>
      <c r="L1675" s="18">
        <v>1.9703200000000001</v>
      </c>
      <c r="M1675" s="18">
        <v>0.03</v>
      </c>
      <c r="N1675" s="18">
        <v>0.13497333333333333</v>
      </c>
      <c r="O1675" s="18">
        <v>34.525714285714287</v>
      </c>
      <c r="P1675" s="18">
        <v>52.495238095238086</v>
      </c>
      <c r="Q1675" s="18">
        <v>9.9454247619047624</v>
      </c>
      <c r="R1675" s="18">
        <v>0.15142857142857141</v>
      </c>
    </row>
    <row r="1676" spans="1:19" ht="13.8">
      <c r="A1676" s="3">
        <v>41324</v>
      </c>
      <c r="B1676" s="4">
        <v>0.47828703703703707</v>
      </c>
      <c r="C1676" s="29">
        <v>3</v>
      </c>
      <c r="D1676" s="17">
        <v>1018</v>
      </c>
      <c r="E1676" s="17">
        <v>18</v>
      </c>
      <c r="F1676" s="17">
        <v>104</v>
      </c>
      <c r="G1676" s="17">
        <f t="shared" si="26"/>
        <v>4.9382716049382713E-2</v>
      </c>
      <c r="H1676" s="30">
        <v>0.63</v>
      </c>
      <c r="I1676" s="17">
        <v>2.6179999999999998E-2</v>
      </c>
      <c r="J1676" s="17">
        <v>6.7299999999999999E-3</v>
      </c>
      <c r="K1676" s="17">
        <v>1.0319999999999999E-2</v>
      </c>
      <c r="L1676" s="17">
        <v>1.94329</v>
      </c>
      <c r="M1676" s="17">
        <v>0.03</v>
      </c>
      <c r="N1676" s="17">
        <v>0.13214666666666666</v>
      </c>
      <c r="O1676" s="17">
        <v>33.970476190476191</v>
      </c>
      <c r="P1676" s="17">
        <v>52.091428571428573</v>
      </c>
      <c r="Q1676" s="17">
        <v>9.8089876190476186</v>
      </c>
      <c r="R1676" s="17">
        <v>0.15142857142857141</v>
      </c>
      <c r="S1676" s="2"/>
    </row>
    <row r="1677" spans="1:19" ht="13.8">
      <c r="A1677" s="6">
        <v>41325</v>
      </c>
      <c r="B1677" s="7">
        <v>0.4782986111111111</v>
      </c>
      <c r="C1677" s="28">
        <v>3</v>
      </c>
      <c r="D1677" s="17">
        <v>958</v>
      </c>
      <c r="E1677" s="17">
        <v>18</v>
      </c>
      <c r="F1677" s="17">
        <v>106</v>
      </c>
      <c r="G1677" s="17">
        <f t="shared" si="26"/>
        <v>7.407407407407407E-2</v>
      </c>
      <c r="H1677" s="17">
        <v>0.62</v>
      </c>
      <c r="I1677" s="17">
        <v>2.5260000000000001E-2</v>
      </c>
      <c r="J1677" s="17">
        <v>6.3E-3</v>
      </c>
      <c r="K1677" s="17">
        <v>9.58E-3</v>
      </c>
      <c r="L1677" s="17">
        <v>1.9150199999999999</v>
      </c>
      <c r="M1677" s="17">
        <v>0.03</v>
      </c>
      <c r="N1677" s="17">
        <v>0.12955935483870967</v>
      </c>
      <c r="O1677" s="17">
        <v>32.312903225806451</v>
      </c>
      <c r="P1677" s="17">
        <v>49.136129032258069</v>
      </c>
      <c r="Q1677" s="17">
        <v>9.8221993548387108</v>
      </c>
      <c r="R1677" s="17">
        <v>0.15387096774193548</v>
      </c>
      <c r="S1677" s="2"/>
    </row>
    <row r="1678" spans="1:19" ht="13.8">
      <c r="A1678" s="8">
        <v>41326</v>
      </c>
      <c r="B1678" s="9">
        <v>0.4783101851851852</v>
      </c>
      <c r="C1678" s="18">
        <v>3</v>
      </c>
      <c r="D1678" s="18">
        <v>989</v>
      </c>
      <c r="E1678" s="18">
        <v>18</v>
      </c>
      <c r="F1678" s="18">
        <v>110</v>
      </c>
      <c r="G1678" s="17">
        <f t="shared" si="26"/>
        <v>0.12345679012345678</v>
      </c>
      <c r="H1678" s="18">
        <v>0.75</v>
      </c>
      <c r="I1678" s="18">
        <v>2.785E-2</v>
      </c>
      <c r="J1678" s="18">
        <v>6.5500000000000003E-3</v>
      </c>
      <c r="K1678" s="18">
        <v>9.7900000000000001E-3</v>
      </c>
      <c r="L1678" s="18">
        <v>2.32965</v>
      </c>
      <c r="M1678" s="18">
        <v>0.03</v>
      </c>
      <c r="N1678" s="18">
        <v>0.11808400000000001</v>
      </c>
      <c r="O1678" s="18">
        <v>27.772000000000002</v>
      </c>
      <c r="P1678" s="18">
        <v>41.509599999999999</v>
      </c>
      <c r="Q1678" s="18">
        <v>9.8777160000000013</v>
      </c>
      <c r="R1678" s="18">
        <v>0.12720000000000001</v>
      </c>
    </row>
    <row r="1679" spans="1:19" s="2" customFormat="1" ht="13.8">
      <c r="A1679" s="8">
        <v>41327</v>
      </c>
      <c r="B1679" s="9">
        <v>0.47832175925925924</v>
      </c>
      <c r="C1679" s="18">
        <v>3</v>
      </c>
      <c r="D1679" s="18">
        <v>1104</v>
      </c>
      <c r="E1679" s="18">
        <v>18</v>
      </c>
      <c r="F1679" s="18">
        <v>113</v>
      </c>
      <c r="G1679" s="17">
        <f t="shared" si="26"/>
        <v>0.16049382716049382</v>
      </c>
      <c r="H1679" s="18">
        <v>0.92</v>
      </c>
      <c r="I1679" s="18">
        <v>3.3550000000000003E-2</v>
      </c>
      <c r="J1679" s="18">
        <v>7.5500000000000003E-3</v>
      </c>
      <c r="K1679" s="18">
        <v>1.128E-2</v>
      </c>
      <c r="L1679" s="18">
        <v>2.8767200000000002</v>
      </c>
      <c r="M1679" s="18">
        <v>0.03</v>
      </c>
      <c r="N1679" s="18">
        <v>0.11596630434782611</v>
      </c>
      <c r="O1679" s="18">
        <v>26.096739130434781</v>
      </c>
      <c r="P1679" s="18">
        <v>38.989565217391309</v>
      </c>
      <c r="Q1679" s="18">
        <v>9.9434452173913055</v>
      </c>
      <c r="R1679" s="18">
        <v>0.10369565217391304</v>
      </c>
    </row>
    <row r="1680" spans="1:19" ht="13.8">
      <c r="A1680" s="8">
        <v>41328</v>
      </c>
      <c r="B1680" s="9">
        <v>0.47833333333333333</v>
      </c>
      <c r="C1680" s="18">
        <v>3</v>
      </c>
      <c r="D1680" s="18">
        <v>1161</v>
      </c>
      <c r="E1680" s="18">
        <v>18</v>
      </c>
      <c r="F1680" s="18">
        <v>122</v>
      </c>
      <c r="G1680" s="17">
        <f t="shared" si="26"/>
        <v>0.27160493827160492</v>
      </c>
      <c r="H1680" s="18">
        <v>1.1100000000000001</v>
      </c>
      <c r="I1680" s="18">
        <v>3.7900000000000003E-2</v>
      </c>
      <c r="J1680" s="18">
        <v>8.8100000000000001E-3</v>
      </c>
      <c r="K1680" s="18">
        <v>1.306E-2</v>
      </c>
      <c r="L1680" s="18">
        <v>3.4700099999999998</v>
      </c>
      <c r="M1680" s="18">
        <v>0.04</v>
      </c>
      <c r="N1680" s="18">
        <v>0.10857837837837839</v>
      </c>
      <c r="O1680" s="18">
        <v>25.239459459459457</v>
      </c>
      <c r="P1680" s="18">
        <v>37.415135135135131</v>
      </c>
      <c r="Q1680" s="18">
        <v>9.9411097297297282</v>
      </c>
      <c r="R1680" s="18">
        <v>0.11459459459459459</v>
      </c>
    </row>
    <row r="1681" spans="1:19" ht="13.8">
      <c r="A1681" s="8">
        <v>41329</v>
      </c>
      <c r="B1681" s="9">
        <v>0.47834490740740737</v>
      </c>
      <c r="C1681" s="18">
        <v>3</v>
      </c>
      <c r="D1681" s="18">
        <v>1161</v>
      </c>
      <c r="E1681" s="18">
        <v>18</v>
      </c>
      <c r="F1681" s="18">
        <v>113</v>
      </c>
      <c r="G1681" s="17">
        <f t="shared" si="26"/>
        <v>0.16049382716049382</v>
      </c>
      <c r="H1681" s="18">
        <v>1.04</v>
      </c>
      <c r="I1681" s="18">
        <v>3.3520000000000001E-2</v>
      </c>
      <c r="J1681" s="18">
        <v>8.3099999999999997E-3</v>
      </c>
      <c r="K1681" s="18">
        <v>1.222E-2</v>
      </c>
      <c r="L1681" s="18">
        <v>3.26024</v>
      </c>
      <c r="M1681" s="18">
        <v>0.04</v>
      </c>
      <c r="N1681" s="18">
        <v>0.10249384615384616</v>
      </c>
      <c r="O1681" s="18">
        <v>25.409423076923076</v>
      </c>
      <c r="P1681" s="18">
        <v>37.365000000000002</v>
      </c>
      <c r="Q1681" s="18">
        <v>9.9688107692307693</v>
      </c>
      <c r="R1681" s="18">
        <v>0.12230769230769231</v>
      </c>
    </row>
    <row r="1682" spans="1:19" ht="13.8">
      <c r="A1682" s="5">
        <v>41330</v>
      </c>
      <c r="B1682" s="4">
        <v>0.47835648148148152</v>
      </c>
      <c r="C1682" s="29">
        <v>3</v>
      </c>
      <c r="D1682" s="17">
        <v>1325</v>
      </c>
      <c r="E1682" s="17">
        <v>18</v>
      </c>
      <c r="F1682" s="17">
        <v>104</v>
      </c>
      <c r="G1682" s="17">
        <f t="shared" si="26"/>
        <v>4.9382716049382713E-2</v>
      </c>
      <c r="H1682" s="30">
        <v>0.9</v>
      </c>
      <c r="I1682" s="17">
        <v>3.3590000000000002E-2</v>
      </c>
      <c r="J1682" s="17">
        <v>9.6399999999999993E-3</v>
      </c>
      <c r="K1682" s="17">
        <v>1.396E-2</v>
      </c>
      <c r="L1682" s="17">
        <v>2.78972</v>
      </c>
      <c r="M1682" s="17">
        <v>0.04</v>
      </c>
      <c r="N1682" s="17">
        <v>0.11868466666666667</v>
      </c>
      <c r="O1682" s="17">
        <v>34.06133333333333</v>
      </c>
      <c r="P1682" s="17">
        <v>49.325333333333333</v>
      </c>
      <c r="Q1682" s="17">
        <v>9.8570106666666657</v>
      </c>
      <c r="R1682" s="17">
        <v>0.14133333333333334</v>
      </c>
      <c r="S1682" s="2"/>
    </row>
    <row r="1683" spans="1:19" ht="13.8">
      <c r="A1683" s="8">
        <v>41331</v>
      </c>
      <c r="B1683" s="9">
        <v>0.47836805555555556</v>
      </c>
      <c r="C1683" s="18">
        <v>3</v>
      </c>
      <c r="D1683" s="18">
        <v>894</v>
      </c>
      <c r="E1683" s="18">
        <v>18</v>
      </c>
      <c r="F1683" s="18">
        <v>105</v>
      </c>
      <c r="G1683" s="17">
        <f t="shared" si="26"/>
        <v>6.1728395061728392E-2</v>
      </c>
      <c r="H1683" s="18">
        <v>0.54</v>
      </c>
      <c r="I1683" s="18">
        <v>1.9089999999999999E-2</v>
      </c>
      <c r="J1683" s="18">
        <v>6.4099999999999999E-3</v>
      </c>
      <c r="K1683" s="18">
        <v>9.3699999999999999E-3</v>
      </c>
      <c r="L1683" s="18">
        <v>1.6840299999999999</v>
      </c>
      <c r="M1683" s="18">
        <v>0.03</v>
      </c>
      <c r="N1683" s="18">
        <v>0.11241888888888889</v>
      </c>
      <c r="O1683" s="18">
        <v>37.747777777777777</v>
      </c>
      <c r="P1683" s="18">
        <v>55.178888888888885</v>
      </c>
      <c r="Q1683" s="18">
        <v>9.9170655555555545</v>
      </c>
      <c r="R1683" s="18">
        <v>0.17666666666666667</v>
      </c>
    </row>
    <row r="1684" spans="1:19" ht="13.8">
      <c r="A1684" s="8">
        <v>41332</v>
      </c>
      <c r="B1684" s="9">
        <v>0.47837962962962965</v>
      </c>
      <c r="C1684" s="18">
        <v>3</v>
      </c>
      <c r="D1684" s="18">
        <v>889</v>
      </c>
      <c r="E1684" s="18">
        <v>18</v>
      </c>
      <c r="F1684" s="18">
        <v>112</v>
      </c>
      <c r="G1684" s="17">
        <f t="shared" si="26"/>
        <v>0.14814814814814814</v>
      </c>
      <c r="H1684" s="18">
        <v>0.68</v>
      </c>
      <c r="I1684" s="18">
        <v>1.9369999999999998E-2</v>
      </c>
      <c r="J1684" s="18">
        <v>6.62E-3</v>
      </c>
      <c r="K1684" s="18">
        <v>8.9800000000000001E-3</v>
      </c>
      <c r="L1684" s="18">
        <v>2.1304699999999999</v>
      </c>
      <c r="M1684" s="18">
        <v>0.03</v>
      </c>
      <c r="N1684" s="18">
        <v>9.0583235294117631E-2</v>
      </c>
      <c r="O1684" s="18">
        <v>30.958235294117646</v>
      </c>
      <c r="P1684" s="18">
        <v>41.994705882352939</v>
      </c>
      <c r="Q1684" s="18">
        <v>9.9630802941176455</v>
      </c>
      <c r="R1684" s="18">
        <v>0.14029411764705882</v>
      </c>
      <c r="S1684" s="2"/>
    </row>
    <row r="1685" spans="1:19" ht="13.8">
      <c r="A1685" s="3">
        <v>41333</v>
      </c>
      <c r="B1685" s="4">
        <v>0.47839120370370369</v>
      </c>
      <c r="C1685" s="29">
        <v>3</v>
      </c>
      <c r="D1685" s="17">
        <v>889</v>
      </c>
      <c r="E1685" s="17">
        <v>18</v>
      </c>
      <c r="F1685" s="17">
        <v>112</v>
      </c>
      <c r="G1685" s="17">
        <f t="shared" si="26"/>
        <v>0.14814814814814814</v>
      </c>
      <c r="H1685" s="30">
        <v>0.78</v>
      </c>
      <c r="I1685" s="17">
        <v>2.2689999999999998E-2</v>
      </c>
      <c r="J1685" s="17">
        <v>6.7499999999999999E-3</v>
      </c>
      <c r="K1685" s="17">
        <v>8.6800000000000002E-3</v>
      </c>
      <c r="L1685" s="17">
        <v>2.4264999999999999</v>
      </c>
      <c r="M1685" s="17">
        <v>0.03</v>
      </c>
      <c r="N1685" s="17">
        <v>9.2505384615384614E-2</v>
      </c>
      <c r="O1685" s="17">
        <v>27.519230769230766</v>
      </c>
      <c r="P1685" s="17">
        <v>35.387692307692305</v>
      </c>
      <c r="Q1685" s="17">
        <v>9.8926538461538449</v>
      </c>
      <c r="R1685" s="17">
        <v>0.1223076923076923</v>
      </c>
      <c r="S1685" s="2"/>
    </row>
    <row r="1686" spans="1:19" ht="13.8">
      <c r="A1686" s="8">
        <v>41334</v>
      </c>
      <c r="B1686" s="9">
        <v>0.47840277777777779</v>
      </c>
      <c r="C1686" s="18">
        <v>3</v>
      </c>
      <c r="D1686" s="18">
        <v>1139</v>
      </c>
      <c r="E1686" s="18">
        <v>18</v>
      </c>
      <c r="F1686" s="18">
        <v>112</v>
      </c>
      <c r="G1686" s="17">
        <f t="shared" si="26"/>
        <v>0.14814814814814814</v>
      </c>
      <c r="H1686" s="18">
        <v>0.96</v>
      </c>
      <c r="I1686" s="18">
        <v>3.2169999999999997E-2</v>
      </c>
      <c r="J1686" s="18">
        <v>9.1999999999999998E-3</v>
      </c>
      <c r="K1686" s="18">
        <v>1.192E-2</v>
      </c>
      <c r="L1686" s="18">
        <v>3.00441</v>
      </c>
      <c r="M1686" s="18">
        <v>0.04</v>
      </c>
      <c r="N1686" s="18">
        <v>0.10656312499999999</v>
      </c>
      <c r="O1686" s="18">
        <v>30.475000000000001</v>
      </c>
      <c r="P1686" s="18">
        <v>39.484999999999999</v>
      </c>
      <c r="Q1686" s="18">
        <v>9.9521081250000023</v>
      </c>
      <c r="R1686" s="18">
        <v>0.13250000000000001</v>
      </c>
      <c r="S1686" s="2"/>
    </row>
    <row r="1687" spans="1:19">
      <c r="A1687" s="3">
        <v>41335</v>
      </c>
      <c r="B1687" s="4">
        <v>0.47841435185185183</v>
      </c>
      <c r="C1687" s="29">
        <v>3</v>
      </c>
      <c r="D1687" s="17">
        <v>1267</v>
      </c>
      <c r="E1687" s="17">
        <v>18</v>
      </c>
      <c r="F1687" s="17">
        <v>116</v>
      </c>
      <c r="G1687" s="17">
        <f t="shared" si="26"/>
        <v>0.19753086419753085</v>
      </c>
      <c r="H1687" s="30">
        <v>1.1399999999999999</v>
      </c>
      <c r="I1687" s="17">
        <v>3.3739999999999999E-2</v>
      </c>
      <c r="J1687" s="17">
        <v>1.0580000000000001E-2</v>
      </c>
      <c r="K1687" s="17">
        <v>1.3610000000000001E-2</v>
      </c>
      <c r="L1687" s="17">
        <v>3.5684399999999998</v>
      </c>
      <c r="M1687" s="17">
        <v>0.04</v>
      </c>
      <c r="N1687" s="17">
        <v>9.4116842105263165E-2</v>
      </c>
      <c r="O1687" s="17">
        <v>29.512631578947374</v>
      </c>
      <c r="P1687" s="17">
        <v>37.964736842105268</v>
      </c>
      <c r="Q1687" s="17">
        <v>9.9540694736842106</v>
      </c>
      <c r="R1687" s="17">
        <v>0.11157894736842107</v>
      </c>
    </row>
    <row r="1688" spans="1:19" ht="13.8">
      <c r="A1688" s="8">
        <v>41336</v>
      </c>
      <c r="B1688" s="9">
        <v>0.47842592592592598</v>
      </c>
      <c r="C1688" s="18">
        <v>3</v>
      </c>
      <c r="D1688" s="18">
        <v>1181</v>
      </c>
      <c r="E1688" s="18">
        <v>18</v>
      </c>
      <c r="F1688" s="18">
        <v>114</v>
      </c>
      <c r="G1688" s="17">
        <f t="shared" si="26"/>
        <v>0.1728395061728395</v>
      </c>
      <c r="H1688" s="18">
        <v>1.1299999999999999</v>
      </c>
      <c r="I1688" s="18">
        <v>3.0280000000000001E-2</v>
      </c>
      <c r="J1688" s="18">
        <v>9.2499999999999995E-3</v>
      </c>
      <c r="K1688" s="18">
        <v>1.1979999999999999E-2</v>
      </c>
      <c r="L1688" s="18">
        <v>3.54074</v>
      </c>
      <c r="M1688" s="18">
        <v>0.04</v>
      </c>
      <c r="N1688" s="18">
        <v>8.5212743362831883E-2</v>
      </c>
      <c r="O1688" s="18">
        <v>26.030973451327434</v>
      </c>
      <c r="P1688" s="18">
        <v>33.713628318584071</v>
      </c>
      <c r="Q1688" s="18">
        <v>9.9642063716814171</v>
      </c>
      <c r="R1688" s="18">
        <v>0.11256637168141595</v>
      </c>
    </row>
    <row r="1689" spans="1:19" ht="13.8">
      <c r="A1689" s="8">
        <v>41337</v>
      </c>
      <c r="B1689" s="9">
        <v>0.47843750000000002</v>
      </c>
      <c r="C1689" s="18">
        <v>3</v>
      </c>
      <c r="D1689" s="18">
        <v>1181</v>
      </c>
      <c r="E1689" s="18">
        <v>18</v>
      </c>
      <c r="F1689" s="18">
        <v>114</v>
      </c>
      <c r="G1689" s="17">
        <f t="shared" si="26"/>
        <v>0.1728395061728395</v>
      </c>
      <c r="H1689" s="18">
        <v>1.05</v>
      </c>
      <c r="I1689" s="18">
        <v>3.3790000000000001E-2</v>
      </c>
      <c r="J1689" s="18">
        <v>9.8600000000000007E-3</v>
      </c>
      <c r="K1689" s="18">
        <v>1.2869999999999999E-2</v>
      </c>
      <c r="L1689" s="18">
        <v>3.2745000000000002</v>
      </c>
      <c r="M1689" s="18">
        <v>0.04</v>
      </c>
      <c r="N1689" s="18">
        <v>0.10233542857142858</v>
      </c>
      <c r="O1689" s="18">
        <v>29.861714285714285</v>
      </c>
      <c r="P1689" s="18">
        <v>38.977714285714285</v>
      </c>
      <c r="Q1689" s="18">
        <v>9.9170571428571446</v>
      </c>
      <c r="R1689" s="18">
        <v>0.12114285714285715</v>
      </c>
    </row>
    <row r="1690" spans="1:19">
      <c r="A1690" s="6">
        <v>41338</v>
      </c>
      <c r="B1690" s="7">
        <v>0.47844907407407411</v>
      </c>
      <c r="C1690" s="28">
        <v>3</v>
      </c>
      <c r="D1690" s="17">
        <v>1206</v>
      </c>
      <c r="E1690" s="17">
        <v>18</v>
      </c>
      <c r="F1690" s="17">
        <v>108</v>
      </c>
      <c r="G1690" s="17">
        <f t="shared" si="26"/>
        <v>9.8765432098765427E-2</v>
      </c>
      <c r="H1690" s="17">
        <v>0.87</v>
      </c>
      <c r="I1690" s="17">
        <v>3.236E-2</v>
      </c>
      <c r="J1690" s="17">
        <v>9.9799999999999993E-3</v>
      </c>
      <c r="K1690" s="17">
        <v>1.294E-2</v>
      </c>
      <c r="L1690" s="17">
        <v>2.7139099999999998</v>
      </c>
      <c r="M1690" s="17">
        <v>0.04</v>
      </c>
      <c r="N1690" s="17">
        <v>0.11828137931034484</v>
      </c>
      <c r="O1690" s="17">
        <v>36.478620689655166</v>
      </c>
      <c r="P1690" s="17">
        <v>47.297931034482758</v>
      </c>
      <c r="Q1690" s="17">
        <v>9.919808965517241</v>
      </c>
      <c r="R1690" s="17">
        <v>0.14620689655172414</v>
      </c>
    </row>
    <row r="1691" spans="1:19" s="2" customFormat="1" ht="13.8">
      <c r="A1691" s="8">
        <v>41339</v>
      </c>
      <c r="B1691" s="9">
        <v>0.47846064814814815</v>
      </c>
      <c r="C1691" s="18">
        <v>3</v>
      </c>
      <c r="D1691" s="18">
        <v>1156</v>
      </c>
      <c r="E1691" s="18">
        <v>18</v>
      </c>
      <c r="F1691" s="18">
        <v>108</v>
      </c>
      <c r="G1691" s="17">
        <f t="shared" si="26"/>
        <v>9.8765432098765427E-2</v>
      </c>
      <c r="H1691" s="18">
        <v>0.79</v>
      </c>
      <c r="I1691" s="18">
        <v>3.0099999999999998E-2</v>
      </c>
      <c r="J1691" s="18">
        <v>9.1500000000000001E-3</v>
      </c>
      <c r="K1691" s="18">
        <v>1.2019999999999999E-2</v>
      </c>
      <c r="L1691" s="18">
        <v>2.46834</v>
      </c>
      <c r="M1691" s="18">
        <v>0.04</v>
      </c>
      <c r="N1691" s="18">
        <v>0.12116202531645569</v>
      </c>
      <c r="O1691" s="18">
        <v>36.831645569620257</v>
      </c>
      <c r="P1691" s="18">
        <v>48.384303797468348</v>
      </c>
      <c r="Q1691" s="18">
        <v>9.9358496202531636</v>
      </c>
      <c r="R1691" s="18">
        <v>0.1610126582278481</v>
      </c>
      <c r="S1691" s="1"/>
    </row>
    <row r="1692" spans="1:19" s="2" customFormat="1" ht="13.8">
      <c r="A1692" s="8">
        <v>41340</v>
      </c>
      <c r="B1692" s="9">
        <v>0.47847222222222219</v>
      </c>
      <c r="C1692" s="18">
        <v>3</v>
      </c>
      <c r="D1692" s="18">
        <v>1115</v>
      </c>
      <c r="E1692" s="18">
        <v>18</v>
      </c>
      <c r="F1692" s="18">
        <v>109</v>
      </c>
      <c r="G1692" s="17">
        <f t="shared" si="26"/>
        <v>0.1111111111111111</v>
      </c>
      <c r="H1692" s="18">
        <v>0.77</v>
      </c>
      <c r="I1692" s="18">
        <v>3.0419999999999999E-2</v>
      </c>
      <c r="J1692" s="18">
        <v>8.7500000000000008E-3</v>
      </c>
      <c r="K1692" s="18">
        <v>1.15E-2</v>
      </c>
      <c r="L1692" s="18">
        <v>2.3960900000000001</v>
      </c>
      <c r="M1692" s="18">
        <v>0.04</v>
      </c>
      <c r="N1692" s="18">
        <v>0.12563064935064935</v>
      </c>
      <c r="O1692" s="18">
        <v>36.13636363636364</v>
      </c>
      <c r="P1692" s="18">
        <v>47.493506493506494</v>
      </c>
      <c r="Q1692" s="18">
        <v>9.8955405194805195</v>
      </c>
      <c r="R1692" s="18">
        <v>0.1651948051948052</v>
      </c>
      <c r="S1692" s="1"/>
    </row>
    <row r="1693" spans="1:19" s="2" customFormat="1" ht="13.8">
      <c r="A1693" s="8">
        <v>41341</v>
      </c>
      <c r="B1693" s="9">
        <v>0.47848379629629628</v>
      </c>
      <c r="C1693" s="18">
        <v>3</v>
      </c>
      <c r="D1693" s="18">
        <v>1125</v>
      </c>
      <c r="E1693" s="18">
        <v>18</v>
      </c>
      <c r="F1693" s="18">
        <v>108</v>
      </c>
      <c r="G1693" s="17">
        <f t="shared" si="26"/>
        <v>9.8765432098765427E-2</v>
      </c>
      <c r="H1693" s="18">
        <v>0.77</v>
      </c>
      <c r="I1693" s="18">
        <v>3.143E-2</v>
      </c>
      <c r="J1693" s="18">
        <v>8.7299999999999999E-3</v>
      </c>
      <c r="K1693" s="18">
        <v>1.1469999999999999E-2</v>
      </c>
      <c r="L1693" s="18">
        <v>2.3803899999999998</v>
      </c>
      <c r="M1693" s="18">
        <v>0.03</v>
      </c>
      <c r="N1693" s="18">
        <v>0.12980181818181818</v>
      </c>
      <c r="O1693" s="18">
        <v>36.053766233766233</v>
      </c>
      <c r="P1693" s="18">
        <v>47.369610389610379</v>
      </c>
      <c r="Q1693" s="18">
        <v>9.8307015584415574</v>
      </c>
      <c r="R1693" s="18">
        <v>0.12389610389610389</v>
      </c>
    </row>
    <row r="1694" spans="1:19" s="2" customFormat="1" ht="13.8">
      <c r="A1694" s="8">
        <v>41342</v>
      </c>
      <c r="B1694" s="9">
        <v>0.47849537037037032</v>
      </c>
      <c r="C1694" s="18">
        <v>3</v>
      </c>
      <c r="D1694" s="18">
        <v>1125</v>
      </c>
      <c r="E1694" s="18">
        <v>18</v>
      </c>
      <c r="F1694" s="18">
        <v>108</v>
      </c>
      <c r="G1694" s="17">
        <f t="shared" si="26"/>
        <v>9.8765432098765427E-2</v>
      </c>
      <c r="H1694" s="18">
        <v>0.77</v>
      </c>
      <c r="I1694" s="18">
        <v>3.1730000000000001E-2</v>
      </c>
      <c r="J1694" s="18">
        <v>8.8100000000000001E-3</v>
      </c>
      <c r="K1694" s="18">
        <v>1.142E-2</v>
      </c>
      <c r="L1694" s="18">
        <v>2.3862999999999999</v>
      </c>
      <c r="M1694" s="18">
        <v>0.03</v>
      </c>
      <c r="N1694" s="18">
        <v>0.13104077922077922</v>
      </c>
      <c r="O1694" s="18">
        <v>36.384155844155842</v>
      </c>
      <c r="P1694" s="18">
        <v>47.163116883116878</v>
      </c>
      <c r="Q1694" s="18">
        <v>9.8551090909090906</v>
      </c>
      <c r="R1694" s="18">
        <v>0.12389610389610389</v>
      </c>
      <c r="S1694" s="1"/>
    </row>
    <row r="1695" spans="1:19" s="2" customFormat="1" ht="13.8">
      <c r="A1695" s="8">
        <v>41343</v>
      </c>
      <c r="B1695" s="9">
        <v>0.47850694444444447</v>
      </c>
      <c r="C1695" s="18">
        <v>3</v>
      </c>
      <c r="D1695" s="18">
        <v>1124</v>
      </c>
      <c r="E1695" s="18">
        <v>18</v>
      </c>
      <c r="F1695" s="18">
        <v>109</v>
      </c>
      <c r="G1695" s="17">
        <f t="shared" si="26"/>
        <v>0.1111111111111111</v>
      </c>
      <c r="H1695" s="18">
        <v>0.78</v>
      </c>
      <c r="I1695" s="18">
        <v>3.2439999999999997E-2</v>
      </c>
      <c r="J1695" s="18">
        <v>8.8800000000000007E-3</v>
      </c>
      <c r="K1695" s="18">
        <v>1.1509999999999999E-2</v>
      </c>
      <c r="L1695" s="18">
        <v>2.4178099999999998</v>
      </c>
      <c r="M1695" s="18">
        <v>0.04</v>
      </c>
      <c r="N1695" s="18">
        <v>0.13225538461538461</v>
      </c>
      <c r="O1695" s="18">
        <v>36.203076923076928</v>
      </c>
      <c r="P1695" s="18">
        <v>46.925384615384608</v>
      </c>
      <c r="Q1695" s="18">
        <v>9.8572253846153846</v>
      </c>
      <c r="R1695" s="18">
        <v>0.16307692307692309</v>
      </c>
      <c r="S1695" s="1"/>
    </row>
    <row r="1696" spans="1:19" s="2" customFormat="1" ht="13.8">
      <c r="A1696" s="8">
        <v>41344</v>
      </c>
      <c r="B1696" s="9">
        <v>0.47851851851851851</v>
      </c>
      <c r="C1696" s="18">
        <v>3</v>
      </c>
      <c r="D1696" s="18">
        <v>1120</v>
      </c>
      <c r="E1696" s="18">
        <v>18</v>
      </c>
      <c r="F1696" s="18">
        <v>108</v>
      </c>
      <c r="G1696" s="17">
        <f t="shared" si="26"/>
        <v>9.8765432098765427E-2</v>
      </c>
      <c r="H1696" s="18">
        <v>0.77</v>
      </c>
      <c r="I1696" s="18">
        <v>3.2289999999999999E-2</v>
      </c>
      <c r="J1696" s="18">
        <v>8.8100000000000001E-3</v>
      </c>
      <c r="K1696" s="18">
        <v>1.1140000000000001E-2</v>
      </c>
      <c r="L1696" s="18">
        <v>2.3917899999999999</v>
      </c>
      <c r="M1696" s="18">
        <v>0.04</v>
      </c>
      <c r="N1696" s="18">
        <v>0.1333535064935065</v>
      </c>
      <c r="O1696" s="18">
        <v>36.384155844155842</v>
      </c>
      <c r="P1696" s="18">
        <v>46.006753246753249</v>
      </c>
      <c r="Q1696" s="18">
        <v>9.8777820779220775</v>
      </c>
      <c r="R1696" s="18">
        <v>0.1651948051948052</v>
      </c>
      <c r="S1696" s="1"/>
    </row>
    <row r="1697" spans="1:19" s="2" customFormat="1" ht="13.8">
      <c r="A1697" s="5">
        <v>41345</v>
      </c>
      <c r="B1697" s="4">
        <v>0.4785300925925926</v>
      </c>
      <c r="C1697" s="29">
        <v>3</v>
      </c>
      <c r="D1697" s="17">
        <v>1133</v>
      </c>
      <c r="E1697" s="17">
        <v>18</v>
      </c>
      <c r="F1697" s="17">
        <v>109</v>
      </c>
      <c r="G1697" s="17">
        <f t="shared" si="26"/>
        <v>0.1111111111111111</v>
      </c>
      <c r="H1697" s="30">
        <v>0.79</v>
      </c>
      <c r="I1697" s="17">
        <v>3.32E-2</v>
      </c>
      <c r="J1697" s="17">
        <v>9.0200000000000002E-3</v>
      </c>
      <c r="K1697" s="17">
        <v>1.14E-2</v>
      </c>
      <c r="L1697" s="17">
        <v>2.4594100000000001</v>
      </c>
      <c r="M1697" s="17">
        <v>0.04</v>
      </c>
      <c r="N1697" s="17">
        <v>0.13364050632911392</v>
      </c>
      <c r="O1697" s="17">
        <v>36.308354430379751</v>
      </c>
      <c r="P1697" s="17">
        <v>45.888607594936708</v>
      </c>
      <c r="Q1697" s="17">
        <v>9.8999035443037986</v>
      </c>
      <c r="R1697" s="17">
        <v>0.1610126582278481</v>
      </c>
      <c r="S1697" s="1"/>
    </row>
    <row r="1698" spans="1:19" s="2" customFormat="1" ht="13.8">
      <c r="A1698" s="8">
        <v>41346</v>
      </c>
      <c r="B1698" s="9">
        <v>0.47854166666666664</v>
      </c>
      <c r="C1698" s="18">
        <v>3</v>
      </c>
      <c r="D1698" s="18">
        <v>1155</v>
      </c>
      <c r="E1698" s="18">
        <v>18</v>
      </c>
      <c r="F1698" s="18">
        <v>107</v>
      </c>
      <c r="G1698" s="17">
        <f t="shared" si="26"/>
        <v>8.6419753086419748E-2</v>
      </c>
      <c r="H1698" s="18">
        <v>0.79</v>
      </c>
      <c r="I1698" s="18">
        <v>3.3300000000000003E-2</v>
      </c>
      <c r="J1698" s="18">
        <v>8.9800000000000001E-3</v>
      </c>
      <c r="K1698" s="18">
        <v>1.123E-2</v>
      </c>
      <c r="L1698" s="18">
        <v>2.4506700000000001</v>
      </c>
      <c r="M1698" s="18">
        <v>0.04</v>
      </c>
      <c r="N1698" s="18">
        <v>0.13404303797468356</v>
      </c>
      <c r="O1698" s="18">
        <v>36.147341772151897</v>
      </c>
      <c r="P1698" s="18">
        <v>45.204303797468356</v>
      </c>
      <c r="Q1698" s="18">
        <v>9.8647222784810129</v>
      </c>
      <c r="R1698" s="18">
        <v>0.1610126582278481</v>
      </c>
      <c r="S1698" s="1"/>
    </row>
    <row r="1699" spans="1:19" s="2" customFormat="1" ht="13.8">
      <c r="A1699" s="6">
        <v>41347</v>
      </c>
      <c r="B1699" s="7">
        <v>0.47855324074074074</v>
      </c>
      <c r="C1699" s="28">
        <v>3</v>
      </c>
      <c r="D1699" s="17">
        <v>1155</v>
      </c>
      <c r="E1699" s="17">
        <v>18</v>
      </c>
      <c r="F1699" s="17">
        <v>107</v>
      </c>
      <c r="G1699" s="17">
        <f t="shared" si="26"/>
        <v>8.6419753086419748E-2</v>
      </c>
      <c r="H1699" s="17">
        <v>0.77</v>
      </c>
      <c r="I1699" s="17">
        <v>3.2919999999999998E-2</v>
      </c>
      <c r="J1699" s="17">
        <v>9.0200000000000002E-3</v>
      </c>
      <c r="K1699" s="17">
        <v>1.128E-2</v>
      </c>
      <c r="L1699" s="17">
        <v>2.3976099999999998</v>
      </c>
      <c r="M1699" s="17">
        <v>0.04</v>
      </c>
      <c r="N1699" s="17">
        <v>0.13595532467532467</v>
      </c>
      <c r="O1699" s="17">
        <v>37.251428571428576</v>
      </c>
      <c r="P1699" s="17">
        <v>46.584935064935067</v>
      </c>
      <c r="Q1699" s="17">
        <v>9.901817922077921</v>
      </c>
      <c r="R1699" s="17">
        <v>0.1651948051948052</v>
      </c>
    </row>
    <row r="1700" spans="1:19" s="2" customFormat="1" ht="13.8">
      <c r="A1700" s="3">
        <v>41348</v>
      </c>
      <c r="B1700" s="4">
        <v>0.47856481481481478</v>
      </c>
      <c r="C1700" s="29">
        <v>3</v>
      </c>
      <c r="D1700" s="17">
        <v>1097</v>
      </c>
      <c r="E1700" s="17">
        <v>18</v>
      </c>
      <c r="F1700" s="17">
        <v>106</v>
      </c>
      <c r="G1700" s="17">
        <f t="shared" si="26"/>
        <v>7.407407407407407E-2</v>
      </c>
      <c r="H1700" s="30">
        <v>0.71</v>
      </c>
      <c r="I1700" s="17">
        <v>3.1099999999999999E-2</v>
      </c>
      <c r="J1700" s="17">
        <v>8.43E-3</v>
      </c>
      <c r="K1700" s="17">
        <v>1.035E-2</v>
      </c>
      <c r="L1700" s="17">
        <v>2.21008</v>
      </c>
      <c r="M1700" s="17">
        <v>0.03</v>
      </c>
      <c r="N1700" s="17">
        <v>0.13929295774647887</v>
      </c>
      <c r="O1700" s="17">
        <v>37.756901408450709</v>
      </c>
      <c r="P1700" s="17">
        <v>46.356338028169013</v>
      </c>
      <c r="Q1700" s="17">
        <v>9.8986681690140852</v>
      </c>
      <c r="R1700" s="17">
        <v>0.13436619718309858</v>
      </c>
      <c r="S1700" s="1"/>
    </row>
    <row r="1701" spans="1:19" s="2" customFormat="1" ht="13.8">
      <c r="A1701" s="3">
        <v>41349</v>
      </c>
      <c r="B1701" s="4">
        <v>0.47857638888888893</v>
      </c>
      <c r="C1701" s="29">
        <v>3</v>
      </c>
      <c r="D1701" s="17">
        <v>1069</v>
      </c>
      <c r="E1701" s="17">
        <v>18</v>
      </c>
      <c r="F1701" s="17">
        <v>106</v>
      </c>
      <c r="G1701" s="17">
        <f t="shared" si="26"/>
        <v>7.407407407407407E-2</v>
      </c>
      <c r="H1701" s="30">
        <v>0.69</v>
      </c>
      <c r="I1701" s="17">
        <v>3.1510000000000003E-2</v>
      </c>
      <c r="J1701" s="17">
        <v>8.2100000000000003E-3</v>
      </c>
      <c r="K1701" s="17">
        <v>1.008E-2</v>
      </c>
      <c r="L1701" s="17">
        <v>2.1375500000000001</v>
      </c>
      <c r="M1701" s="17">
        <v>0.03</v>
      </c>
      <c r="N1701" s="17">
        <v>0.14522000000000004</v>
      </c>
      <c r="O1701" s="17">
        <v>37.837391304347832</v>
      </c>
      <c r="P1701" s="17">
        <v>46.455652173913052</v>
      </c>
      <c r="Q1701" s="17">
        <v>9.8513173913043506</v>
      </c>
      <c r="R1701" s="17">
        <v>0.13826086956521741</v>
      </c>
    </row>
    <row r="1702" spans="1:19" s="2" customFormat="1" ht="13.8">
      <c r="A1702" s="8">
        <v>41350</v>
      </c>
      <c r="B1702" s="9">
        <v>0.47858796296296297</v>
      </c>
      <c r="C1702" s="18">
        <v>3</v>
      </c>
      <c r="D1702" s="18">
        <v>1076</v>
      </c>
      <c r="E1702" s="18">
        <v>18</v>
      </c>
      <c r="F1702" s="18">
        <v>107</v>
      </c>
      <c r="G1702" s="17">
        <f t="shared" si="26"/>
        <v>8.6419753086419748E-2</v>
      </c>
      <c r="H1702" s="18">
        <v>0.7</v>
      </c>
      <c r="I1702" s="18">
        <v>3.3009999999999998E-2</v>
      </c>
      <c r="J1702" s="18">
        <v>8.4100000000000008E-3</v>
      </c>
      <c r="K1702" s="18">
        <v>1.025E-2</v>
      </c>
      <c r="L1702" s="18">
        <v>2.17388</v>
      </c>
      <c r="M1702" s="18">
        <v>0.03</v>
      </c>
      <c r="N1702" s="18">
        <v>0.14995971428571431</v>
      </c>
      <c r="O1702" s="18">
        <v>38.205428571428577</v>
      </c>
      <c r="P1702" s="18">
        <v>46.564285714285717</v>
      </c>
      <c r="Q1702" s="18">
        <v>9.8756262857142865</v>
      </c>
      <c r="R1702" s="18">
        <v>0.13628571428571429</v>
      </c>
    </row>
    <row r="1703" spans="1:19" s="2" customFormat="1" ht="13.8">
      <c r="A1703" s="8">
        <v>41351</v>
      </c>
      <c r="B1703" s="9">
        <v>0.47859953703703706</v>
      </c>
      <c r="C1703" s="18">
        <v>3</v>
      </c>
      <c r="D1703" s="18">
        <v>1077</v>
      </c>
      <c r="E1703" s="18">
        <v>18</v>
      </c>
      <c r="F1703" s="18">
        <v>106</v>
      </c>
      <c r="G1703" s="17">
        <f t="shared" si="26"/>
        <v>7.407407407407407E-2</v>
      </c>
      <c r="H1703" s="18">
        <v>0.69</v>
      </c>
      <c r="I1703" s="18">
        <v>3.3320000000000002E-2</v>
      </c>
      <c r="J1703" s="18">
        <v>8.2500000000000004E-3</v>
      </c>
      <c r="K1703" s="18">
        <v>1.0120000000000001E-2</v>
      </c>
      <c r="L1703" s="18">
        <v>2.1505000000000001</v>
      </c>
      <c r="M1703" s="18">
        <v>0.03</v>
      </c>
      <c r="N1703" s="18">
        <v>0.1535617391304348</v>
      </c>
      <c r="O1703" s="18">
        <v>38.021739130434788</v>
      </c>
      <c r="P1703" s="18">
        <v>46.64</v>
      </c>
      <c r="Q1703" s="18">
        <v>9.9110000000000014</v>
      </c>
      <c r="R1703" s="18">
        <v>0.13826086956521741</v>
      </c>
    </row>
    <row r="1704" spans="1:19" s="2" customFormat="1" ht="13.8">
      <c r="A1704" s="3">
        <v>41352</v>
      </c>
      <c r="B1704" s="4">
        <v>0.4786111111111111</v>
      </c>
      <c r="C1704" s="29">
        <v>3</v>
      </c>
      <c r="D1704" s="17">
        <v>1083</v>
      </c>
      <c r="E1704" s="17">
        <v>18</v>
      </c>
      <c r="F1704" s="17">
        <v>106</v>
      </c>
      <c r="G1704" s="17">
        <f t="shared" si="26"/>
        <v>7.407407407407407E-2</v>
      </c>
      <c r="H1704" s="30">
        <v>0.7</v>
      </c>
      <c r="I1704" s="17">
        <v>3.3759999999999998E-2</v>
      </c>
      <c r="J1704" s="17">
        <v>8.2900000000000005E-3</v>
      </c>
      <c r="K1704" s="17">
        <v>1.017E-2</v>
      </c>
      <c r="L1704" s="17">
        <v>2.1668799999999999</v>
      </c>
      <c r="M1704" s="17">
        <v>0.03</v>
      </c>
      <c r="N1704" s="17">
        <v>0.15336685714285717</v>
      </c>
      <c r="O1704" s="17">
        <v>37.66028571428572</v>
      </c>
      <c r="P1704" s="17">
        <v>46.200857142857146</v>
      </c>
      <c r="Q1704" s="17">
        <v>9.843826285714286</v>
      </c>
      <c r="R1704" s="17">
        <v>0.13628571428571429</v>
      </c>
    </row>
    <row r="1705" spans="1:19" s="2" customFormat="1" ht="13.8">
      <c r="A1705" s="8">
        <v>41353</v>
      </c>
      <c r="B1705" s="9">
        <v>0.47862268518518519</v>
      </c>
      <c r="C1705" s="18">
        <v>3</v>
      </c>
      <c r="D1705" s="18">
        <v>1083</v>
      </c>
      <c r="E1705" s="18">
        <v>18</v>
      </c>
      <c r="F1705" s="18">
        <v>106</v>
      </c>
      <c r="G1705" s="17">
        <f t="shared" si="26"/>
        <v>7.407407407407407E-2</v>
      </c>
      <c r="H1705" s="18">
        <v>0.7</v>
      </c>
      <c r="I1705" s="18">
        <v>3.3860000000000001E-2</v>
      </c>
      <c r="J1705" s="18">
        <v>8.3999999999999995E-3</v>
      </c>
      <c r="K1705" s="18">
        <v>1.017E-2</v>
      </c>
      <c r="L1705" s="18">
        <v>2.1712899999999999</v>
      </c>
      <c r="M1705" s="18">
        <v>0.03</v>
      </c>
      <c r="N1705" s="18">
        <v>0.15382114285714288</v>
      </c>
      <c r="O1705" s="18">
        <v>38.159999999999997</v>
      </c>
      <c r="P1705" s="18">
        <v>46.200857142857146</v>
      </c>
      <c r="Q1705" s="18">
        <v>9.8638602857142867</v>
      </c>
      <c r="R1705" s="18">
        <v>0.13628571428571429</v>
      </c>
    </row>
    <row r="1706" spans="1:19" s="2" customFormat="1" ht="13.8">
      <c r="A1706" s="8">
        <v>41354</v>
      </c>
      <c r="B1706" s="9">
        <v>0.47863425925925923</v>
      </c>
      <c r="C1706" s="18">
        <v>3</v>
      </c>
      <c r="D1706" s="18">
        <v>1082</v>
      </c>
      <c r="E1706" s="18">
        <v>18</v>
      </c>
      <c r="F1706" s="18">
        <v>108</v>
      </c>
      <c r="G1706" s="17">
        <f t="shared" si="26"/>
        <v>9.8765432098765427E-2</v>
      </c>
      <c r="H1706" s="18">
        <v>0.71</v>
      </c>
      <c r="I1706" s="18">
        <v>3.4639999999999997E-2</v>
      </c>
      <c r="J1706" s="18">
        <v>8.5599999999999999E-3</v>
      </c>
      <c r="K1706" s="18">
        <v>1.0359999999999999E-2</v>
      </c>
      <c r="L1706" s="18">
        <v>2.21896</v>
      </c>
      <c r="M1706" s="18">
        <v>0.03</v>
      </c>
      <c r="N1706" s="18">
        <v>0.15514816901408451</v>
      </c>
      <c r="O1706" s="18">
        <v>38.339154929577468</v>
      </c>
      <c r="P1706" s="18">
        <v>46.401126760563386</v>
      </c>
      <c r="Q1706" s="18">
        <v>9.9384405633802828</v>
      </c>
      <c r="R1706" s="18">
        <v>0.13436619718309858</v>
      </c>
    </row>
    <row r="1707" spans="1:19" s="2" customFormat="1" ht="13.8">
      <c r="A1707" s="6">
        <v>41355</v>
      </c>
      <c r="B1707" s="7">
        <v>0.47864583333333338</v>
      </c>
      <c r="C1707" s="28">
        <v>3</v>
      </c>
      <c r="D1707" s="17">
        <v>1083</v>
      </c>
      <c r="E1707" s="17">
        <v>18</v>
      </c>
      <c r="F1707" s="17">
        <v>108</v>
      </c>
      <c r="G1707" s="17">
        <f t="shared" si="26"/>
        <v>9.8765432098765427E-2</v>
      </c>
      <c r="H1707" s="17">
        <v>0.72</v>
      </c>
      <c r="I1707" s="17">
        <v>3.4959999999999998E-2</v>
      </c>
      <c r="J1707" s="17">
        <v>8.6400000000000001E-3</v>
      </c>
      <c r="K1707" s="17">
        <v>1.0200000000000001E-2</v>
      </c>
      <c r="L1707" s="17">
        <v>2.2285599999999999</v>
      </c>
      <c r="M1707" s="17">
        <v>0.03</v>
      </c>
      <c r="N1707" s="17">
        <v>0.15440666666666666</v>
      </c>
      <c r="O1707" s="17">
        <v>38.159999999999997</v>
      </c>
      <c r="P1707" s="17">
        <v>45.05</v>
      </c>
      <c r="Q1707" s="17">
        <v>9.8428066666666663</v>
      </c>
      <c r="R1707" s="17">
        <v>0.13250000000000001</v>
      </c>
    </row>
    <row r="1708" spans="1:19" s="2" customFormat="1" ht="13.8">
      <c r="A1708" s="6">
        <v>41356</v>
      </c>
      <c r="B1708" s="7">
        <v>0.47865740740740742</v>
      </c>
      <c r="C1708" s="28">
        <v>3</v>
      </c>
      <c r="D1708" s="17">
        <v>1108</v>
      </c>
      <c r="E1708" s="17">
        <v>18</v>
      </c>
      <c r="F1708" s="17">
        <v>108</v>
      </c>
      <c r="G1708" s="17">
        <f t="shared" si="26"/>
        <v>9.8765432098765427E-2</v>
      </c>
      <c r="H1708" s="17">
        <v>0.75</v>
      </c>
      <c r="I1708" s="17">
        <v>3.619E-2</v>
      </c>
      <c r="J1708" s="17">
        <v>8.8500000000000002E-3</v>
      </c>
      <c r="K1708" s="17">
        <v>1.044E-2</v>
      </c>
      <c r="L1708" s="17">
        <v>2.3376299999999999</v>
      </c>
      <c r="M1708" s="17">
        <v>0.03</v>
      </c>
      <c r="N1708" s="17">
        <v>0.15344560000000002</v>
      </c>
      <c r="O1708" s="17">
        <v>37.524000000000001</v>
      </c>
      <c r="P1708" s="17">
        <v>44.265599999999999</v>
      </c>
      <c r="Q1708" s="17">
        <v>9.9115511999999999</v>
      </c>
      <c r="R1708" s="17">
        <v>0.12720000000000001</v>
      </c>
    </row>
    <row r="1709" spans="1:19" s="2" customFormat="1" ht="13.8">
      <c r="A1709" s="8">
        <v>41357</v>
      </c>
      <c r="B1709" s="9">
        <v>0.47866898148148151</v>
      </c>
      <c r="C1709" s="18">
        <v>3</v>
      </c>
      <c r="D1709" s="18">
        <v>1095</v>
      </c>
      <c r="E1709" s="18">
        <v>18</v>
      </c>
      <c r="F1709" s="18">
        <v>108</v>
      </c>
      <c r="G1709" s="17">
        <f t="shared" si="26"/>
        <v>9.8765432098765427E-2</v>
      </c>
      <c r="H1709" s="18">
        <v>0.79</v>
      </c>
      <c r="I1709" s="18">
        <v>3.6049999999999999E-2</v>
      </c>
      <c r="J1709" s="18">
        <v>8.7399999999999995E-3</v>
      </c>
      <c r="K1709" s="18">
        <v>1.005E-2</v>
      </c>
      <c r="L1709" s="18">
        <v>2.4605800000000002</v>
      </c>
      <c r="M1709" s="18">
        <v>0.03</v>
      </c>
      <c r="N1709" s="18">
        <v>0.14511265822784811</v>
      </c>
      <c r="O1709" s="18">
        <v>35.181265822784809</v>
      </c>
      <c r="P1709" s="18">
        <v>40.454430379746832</v>
      </c>
      <c r="Q1709" s="18">
        <v>9.9046131645569631</v>
      </c>
      <c r="R1709" s="18">
        <v>0.12075949367088606</v>
      </c>
      <c r="S1709" s="1"/>
    </row>
    <row r="1710" spans="1:19" s="2" customFormat="1" ht="13.8">
      <c r="A1710" s="6">
        <v>41358</v>
      </c>
      <c r="B1710" s="7">
        <v>0.47868055555555555</v>
      </c>
      <c r="C1710" s="28">
        <v>3</v>
      </c>
      <c r="D1710" s="17">
        <v>1095</v>
      </c>
      <c r="E1710" s="17">
        <v>18</v>
      </c>
      <c r="F1710" s="17">
        <v>105</v>
      </c>
      <c r="G1710" s="17">
        <f t="shared" si="26"/>
        <v>6.1728395061728392E-2</v>
      </c>
      <c r="H1710" s="17">
        <v>0.75</v>
      </c>
      <c r="I1710" s="17">
        <v>3.585E-2</v>
      </c>
      <c r="J1710" s="17">
        <v>8.6999999999999994E-3</v>
      </c>
      <c r="K1710" s="17">
        <v>1.001E-2</v>
      </c>
      <c r="L1710" s="17">
        <v>2.3226200000000001</v>
      </c>
      <c r="M1710" s="17">
        <v>0.03</v>
      </c>
      <c r="N1710" s="17">
        <v>0.152004</v>
      </c>
      <c r="O1710" s="17">
        <v>36.887999999999998</v>
      </c>
      <c r="P1710" s="17">
        <v>42.442399999999999</v>
      </c>
      <c r="Q1710" s="17">
        <v>9.8479088000000008</v>
      </c>
      <c r="R1710" s="17">
        <v>0.12720000000000001</v>
      </c>
      <c r="S1710" s="1"/>
    </row>
    <row r="1711" spans="1:19" s="2" customFormat="1" ht="13.8">
      <c r="A1711" s="6">
        <v>41359</v>
      </c>
      <c r="B1711" s="7">
        <v>0.47869212962962965</v>
      </c>
      <c r="C1711" s="28">
        <v>3</v>
      </c>
      <c r="D1711" s="17">
        <v>1082</v>
      </c>
      <c r="E1711" s="17">
        <v>18</v>
      </c>
      <c r="F1711" s="17">
        <v>102</v>
      </c>
      <c r="G1711" s="17">
        <f t="shared" si="26"/>
        <v>2.4691358024691357E-2</v>
      </c>
      <c r="H1711" s="17">
        <v>0.62</v>
      </c>
      <c r="I1711" s="17">
        <v>3.3480000000000003E-2</v>
      </c>
      <c r="J1711" s="17">
        <v>8.6899999999999998E-3</v>
      </c>
      <c r="K1711" s="17">
        <v>9.8600000000000007E-3</v>
      </c>
      <c r="L1711" s="17">
        <v>1.9273400000000001</v>
      </c>
      <c r="M1711" s="17">
        <v>2.6000000000000002E-2</v>
      </c>
      <c r="N1711" s="17">
        <v>0.17172000000000004</v>
      </c>
      <c r="O1711" s="17">
        <v>44.571290322580644</v>
      </c>
      <c r="P1711" s="17">
        <v>50.572258064516134</v>
      </c>
      <c r="Q1711" s="17">
        <v>9.8853890322580664</v>
      </c>
      <c r="R1711" s="17">
        <v>0.27560000000000007</v>
      </c>
      <c r="S1711" s="1"/>
    </row>
    <row r="1712" spans="1:19" s="2" customFormat="1" ht="13.8">
      <c r="A1712" s="3">
        <v>41360</v>
      </c>
      <c r="B1712" s="4">
        <v>0.47870370370370369</v>
      </c>
      <c r="C1712" s="29">
        <v>3</v>
      </c>
      <c r="D1712" s="17">
        <v>983</v>
      </c>
      <c r="E1712" s="17">
        <v>18</v>
      </c>
      <c r="F1712" s="17">
        <v>104</v>
      </c>
      <c r="G1712" s="17">
        <f t="shared" si="26"/>
        <v>4.9382716049382713E-2</v>
      </c>
      <c r="H1712" s="30">
        <v>0.56999999999999995</v>
      </c>
      <c r="I1712" s="17">
        <v>2.7869999999999999E-2</v>
      </c>
      <c r="J1712" s="17">
        <v>7.7799999999999996E-3</v>
      </c>
      <c r="K1712" s="17">
        <v>8.6499999999999997E-3</v>
      </c>
      <c r="L1712" s="17">
        <v>1.7805200000000001</v>
      </c>
      <c r="M1712" s="17">
        <v>0.03</v>
      </c>
      <c r="N1712" s="17">
        <v>0.15548526315789474</v>
      </c>
      <c r="O1712" s="17">
        <v>43.404210526315786</v>
      </c>
      <c r="P1712" s="17">
        <v>48.257894736842104</v>
      </c>
      <c r="Q1712" s="17">
        <v>9.9334273684210554</v>
      </c>
      <c r="R1712" s="17">
        <v>0.16736842105263158</v>
      </c>
    </row>
    <row r="1713" spans="1:19" s="2" customFormat="1" ht="13.8">
      <c r="A1713" s="8">
        <v>41361</v>
      </c>
      <c r="B1713" s="9">
        <v>0.47871527777777773</v>
      </c>
      <c r="C1713" s="18">
        <v>3</v>
      </c>
      <c r="D1713" s="18">
        <v>917</v>
      </c>
      <c r="E1713" s="18">
        <v>18</v>
      </c>
      <c r="F1713" s="18">
        <v>106</v>
      </c>
      <c r="G1713" s="17">
        <f t="shared" si="26"/>
        <v>7.407407407407407E-2</v>
      </c>
      <c r="H1713" s="18">
        <v>0.61</v>
      </c>
      <c r="I1713" s="18">
        <v>2.5239999999999999E-2</v>
      </c>
      <c r="J1713" s="18">
        <v>7.0299999999999998E-3</v>
      </c>
      <c r="K1713" s="18">
        <v>7.6699999999999997E-3</v>
      </c>
      <c r="L1713" s="18">
        <v>1.91309</v>
      </c>
      <c r="M1713" s="18">
        <v>0.03</v>
      </c>
      <c r="N1713" s="18">
        <v>0.1315790163934426</v>
      </c>
      <c r="O1713" s="18">
        <v>36.648196721311479</v>
      </c>
      <c r="P1713" s="18">
        <v>39.984590163934428</v>
      </c>
      <c r="Q1713" s="18">
        <v>9.9731577049180338</v>
      </c>
      <c r="R1713" s="18">
        <v>0.15639344262295082</v>
      </c>
    </row>
    <row r="1714" spans="1:19" s="2" customFormat="1" ht="13.8">
      <c r="A1714" s="8">
        <v>41362</v>
      </c>
      <c r="B1714" s="9">
        <v>0.47872685185185188</v>
      </c>
      <c r="C1714" s="18">
        <v>3</v>
      </c>
      <c r="D1714" s="18">
        <v>1073</v>
      </c>
      <c r="E1714" s="18">
        <v>18</v>
      </c>
      <c r="F1714" s="18">
        <v>106</v>
      </c>
      <c r="G1714" s="17">
        <f t="shared" si="26"/>
        <v>7.407407407407407E-2</v>
      </c>
      <c r="H1714" s="18">
        <v>0.73</v>
      </c>
      <c r="I1714" s="18">
        <v>3.2629999999999999E-2</v>
      </c>
      <c r="J1714" s="18">
        <v>8.4200000000000004E-3</v>
      </c>
      <c r="K1714" s="18">
        <v>9.1900000000000003E-3</v>
      </c>
      <c r="L1714" s="18">
        <v>2.2662</v>
      </c>
      <c r="M1714" s="18">
        <v>0.03</v>
      </c>
      <c r="N1714" s="18">
        <v>0.14214164383561645</v>
      </c>
      <c r="O1714" s="18">
        <v>36.678904109589041</v>
      </c>
      <c r="P1714" s="18">
        <v>40.033150684931506</v>
      </c>
      <c r="Q1714" s="18">
        <v>9.8719397260273976</v>
      </c>
      <c r="R1714" s="18">
        <v>0.13068493150684932</v>
      </c>
    </row>
    <row r="1715" spans="1:19" s="2" customFormat="1" ht="13.8">
      <c r="A1715" s="3">
        <v>41363</v>
      </c>
      <c r="B1715" s="4">
        <v>0.47873842592592591</v>
      </c>
      <c r="C1715" s="29">
        <v>3</v>
      </c>
      <c r="D1715" s="17">
        <v>1073</v>
      </c>
      <c r="E1715" s="17">
        <v>18</v>
      </c>
      <c r="F1715" s="17">
        <v>103</v>
      </c>
      <c r="G1715" s="17">
        <f t="shared" si="26"/>
        <v>3.7037037037037035E-2</v>
      </c>
      <c r="H1715" s="30">
        <v>0.62</v>
      </c>
      <c r="I1715" s="17">
        <v>3.4000000000000002E-2</v>
      </c>
      <c r="J1715" s="17">
        <v>8.6199999999999992E-3</v>
      </c>
      <c r="K1715" s="17">
        <v>9.4000000000000004E-3</v>
      </c>
      <c r="L1715" s="17">
        <v>1.9198599999999999</v>
      </c>
      <c r="M1715" s="17">
        <v>0.03</v>
      </c>
      <c r="N1715" s="17">
        <v>0.17438709677419356</v>
      </c>
      <c r="O1715" s="17">
        <v>44.212258064516121</v>
      </c>
      <c r="P1715" s="17">
        <v>48.21290322580645</v>
      </c>
      <c r="Q1715" s="17">
        <v>9.8470238709677425</v>
      </c>
      <c r="R1715" s="17">
        <v>0.15387096774193548</v>
      </c>
    </row>
    <row r="1716" spans="1:19" s="2" customFormat="1" ht="13.8">
      <c r="A1716" s="6">
        <v>41364</v>
      </c>
      <c r="B1716" s="7">
        <v>0.47875000000000001</v>
      </c>
      <c r="C1716" s="28">
        <v>3</v>
      </c>
      <c r="D1716" s="17">
        <v>1063</v>
      </c>
      <c r="E1716" s="17">
        <v>18</v>
      </c>
      <c r="F1716" s="17">
        <v>102</v>
      </c>
      <c r="G1716" s="17">
        <f t="shared" si="26"/>
        <v>2.4691358024691357E-2</v>
      </c>
      <c r="H1716" s="17">
        <v>0.56999999999999995</v>
      </c>
      <c r="I1716" s="17">
        <v>3.1609999999999999E-2</v>
      </c>
      <c r="J1716" s="17">
        <v>8.4700000000000001E-3</v>
      </c>
      <c r="K1716" s="17">
        <v>8.9999999999999993E-3</v>
      </c>
      <c r="L1716" s="17">
        <v>1.7655000000000001</v>
      </c>
      <c r="M1716" s="17">
        <v>6.0000000000000001E-3</v>
      </c>
      <c r="N1716" s="17">
        <v>0.17635052631578951</v>
      </c>
      <c r="O1716" s="17">
        <v>47.253684210526316</v>
      </c>
      <c r="P1716" s="17">
        <v>50.210526315789473</v>
      </c>
      <c r="Q1716" s="17">
        <v>9.8496315789473705</v>
      </c>
      <c r="R1716" s="17">
        <v>6.3950722426896145E-2</v>
      </c>
    </row>
    <row r="1717" spans="1:19" s="2" customFormat="1" ht="13.8">
      <c r="A1717" s="6">
        <v>41365</v>
      </c>
      <c r="B1717" s="7">
        <v>0.47876157407407405</v>
      </c>
      <c r="C1717" s="28">
        <v>3</v>
      </c>
      <c r="D1717" s="17">
        <v>862</v>
      </c>
      <c r="E1717" s="17">
        <v>18</v>
      </c>
      <c r="F1717" s="17">
        <v>102</v>
      </c>
      <c r="G1717" s="17">
        <f t="shared" si="26"/>
        <v>2.4691358024691357E-2</v>
      </c>
      <c r="H1717" s="17">
        <v>0.47</v>
      </c>
      <c r="I1717" s="17">
        <v>2.409E-2</v>
      </c>
      <c r="J1717" s="17">
        <v>6.7400000000000003E-3</v>
      </c>
      <c r="K1717" s="17">
        <v>7.11E-3</v>
      </c>
      <c r="L1717" s="17">
        <v>1.4539899999999999</v>
      </c>
      <c r="M1717" s="17">
        <v>6.0000000000000001E-3</v>
      </c>
      <c r="N1717" s="17">
        <v>0.16299191489361703</v>
      </c>
      <c r="O1717" s="17">
        <v>45.602553191489363</v>
      </c>
      <c r="P1717" s="17">
        <v>48.10595744680851</v>
      </c>
      <c r="Q1717" s="17">
        <v>9.837634468085108</v>
      </c>
      <c r="R1717" s="17">
        <v>6.3932696949114853E-2</v>
      </c>
    </row>
    <row r="1718" spans="1:19" s="2" customFormat="1" ht="13.8">
      <c r="A1718" s="6">
        <v>41366</v>
      </c>
      <c r="B1718" s="7">
        <v>0.47877314814814814</v>
      </c>
      <c r="C1718" s="28">
        <v>3</v>
      </c>
      <c r="D1718" s="17">
        <v>888</v>
      </c>
      <c r="E1718" s="17">
        <v>18</v>
      </c>
      <c r="F1718" s="17">
        <v>101</v>
      </c>
      <c r="G1718" s="17">
        <f t="shared" si="26"/>
        <v>1.2345679012345678E-2</v>
      </c>
      <c r="H1718" s="17">
        <v>0.48</v>
      </c>
      <c r="I1718" s="17">
        <v>2.4309999999999998E-2</v>
      </c>
      <c r="J1718" s="17">
        <v>6.8300000000000001E-3</v>
      </c>
      <c r="K1718" s="17">
        <v>7.0499999999999998E-3</v>
      </c>
      <c r="L1718" s="17">
        <v>1.4942200000000001</v>
      </c>
      <c r="M1718" s="17">
        <v>6.0000000000000001E-3</v>
      </c>
      <c r="N1718" s="17">
        <v>0.16105375</v>
      </c>
      <c r="O1718" s="17">
        <v>45.248750000000001</v>
      </c>
      <c r="P1718" s="17">
        <v>46.706249999999997</v>
      </c>
      <c r="Q1718" s="17">
        <v>9.899207500000001</v>
      </c>
      <c r="R1718" s="17">
        <v>6.3581262358593502E-2</v>
      </c>
    </row>
    <row r="1719" spans="1:19" s="2" customFormat="1" ht="13.8">
      <c r="A1719" s="6">
        <v>41367</v>
      </c>
      <c r="B1719" s="7">
        <v>0.47878472222222218</v>
      </c>
      <c r="C1719" s="28">
        <v>3</v>
      </c>
      <c r="D1719" s="17">
        <v>880</v>
      </c>
      <c r="E1719" s="17">
        <v>18</v>
      </c>
      <c r="F1719" s="17">
        <v>102</v>
      </c>
      <c r="G1719" s="17">
        <f t="shared" si="26"/>
        <v>2.4691358024691357E-2</v>
      </c>
      <c r="H1719" s="17">
        <v>0.48</v>
      </c>
      <c r="I1719" s="17">
        <v>2.4150000000000001E-2</v>
      </c>
      <c r="J1719" s="17">
        <v>6.9300000000000004E-3</v>
      </c>
      <c r="K1719" s="17">
        <v>7.0699999999999999E-3</v>
      </c>
      <c r="L1719" s="17">
        <v>1.47915</v>
      </c>
      <c r="M1719" s="17">
        <v>4.0000000000000001E-3</v>
      </c>
      <c r="N1719" s="17">
        <v>0.15999375000000002</v>
      </c>
      <c r="O1719" s="17">
        <v>45.911250000000003</v>
      </c>
      <c r="P1719" s="17">
        <v>46.838749999999997</v>
      </c>
      <c r="Q1719" s="17">
        <v>9.7993687500000011</v>
      </c>
      <c r="R1719" s="17">
        <v>4.2452158989660087E-2</v>
      </c>
    </row>
    <row r="1720" spans="1:19" s="2" customFormat="1" ht="13.8">
      <c r="A1720" s="8">
        <v>41368</v>
      </c>
      <c r="B1720" s="9">
        <v>0.47879629629629633</v>
      </c>
      <c r="C1720" s="18">
        <v>3</v>
      </c>
      <c r="D1720" s="18">
        <v>880</v>
      </c>
      <c r="E1720" s="18">
        <v>18</v>
      </c>
      <c r="F1720" s="18">
        <v>101</v>
      </c>
      <c r="G1720" s="17">
        <f t="shared" si="26"/>
        <v>1.2345679012345678E-2</v>
      </c>
      <c r="H1720" s="18">
        <v>0.47</v>
      </c>
      <c r="I1720" s="18">
        <v>2.3189999999999999E-2</v>
      </c>
      <c r="J1720" s="18">
        <v>6.8399999999999997E-3</v>
      </c>
      <c r="K1720" s="18">
        <v>6.9800000000000001E-3</v>
      </c>
      <c r="L1720" s="18">
        <v>1.4437500000000001</v>
      </c>
      <c r="M1720" s="18">
        <v>6.0000000000000001E-3</v>
      </c>
      <c r="N1720" s="18">
        <v>0.15690255319148935</v>
      </c>
      <c r="O1720" s="18">
        <v>46.279148936170216</v>
      </c>
      <c r="P1720" s="18">
        <v>47.226382978723407</v>
      </c>
      <c r="Q1720" s="18">
        <v>9.7683510638297903</v>
      </c>
      <c r="R1720" s="18">
        <v>6.3598707206468139E-2</v>
      </c>
    </row>
    <row r="1721" spans="1:19" ht="13.8">
      <c r="A1721" s="8">
        <v>41369</v>
      </c>
      <c r="B1721" s="9">
        <v>0.47880787037037037</v>
      </c>
      <c r="C1721" s="18">
        <v>3</v>
      </c>
      <c r="D1721" s="18">
        <v>836</v>
      </c>
      <c r="E1721" s="18">
        <v>18</v>
      </c>
      <c r="F1721" s="18">
        <v>101</v>
      </c>
      <c r="G1721" s="17">
        <f t="shared" si="26"/>
        <v>1.2345679012345678E-2</v>
      </c>
      <c r="H1721" s="18">
        <v>0.44</v>
      </c>
      <c r="I1721" s="18">
        <v>2.1590000000000002E-2</v>
      </c>
      <c r="J1721" s="18">
        <v>6.4799999999999996E-3</v>
      </c>
      <c r="K1721" s="18">
        <v>6.4700000000000001E-3</v>
      </c>
      <c r="L1721" s="18">
        <v>1.35501</v>
      </c>
      <c r="M1721" s="18">
        <v>6.0000000000000001E-3</v>
      </c>
      <c r="N1721" s="18">
        <v>0.15603681818181822</v>
      </c>
      <c r="O1721" s="18">
        <v>46.832727272727269</v>
      </c>
      <c r="P1721" s="18">
        <v>46.760454545454543</v>
      </c>
      <c r="Q1721" s="18">
        <v>9.7930268181818203</v>
      </c>
      <c r="R1721" s="18">
        <v>6.2315657296843678E-2</v>
      </c>
      <c r="S1721" s="2"/>
    </row>
    <row r="1722" spans="1:19" s="2" customFormat="1" ht="13.8">
      <c r="A1722" s="6">
        <v>41370</v>
      </c>
      <c r="B1722" s="7">
        <v>0.47881944444444446</v>
      </c>
      <c r="C1722" s="28">
        <v>3</v>
      </c>
      <c r="D1722" s="17">
        <v>836</v>
      </c>
      <c r="E1722" s="17">
        <v>18</v>
      </c>
      <c r="F1722" s="17">
        <v>101</v>
      </c>
      <c r="G1722" s="17">
        <f t="shared" si="26"/>
        <v>1.2345679012345678E-2</v>
      </c>
      <c r="H1722" s="17">
        <v>0.44</v>
      </c>
      <c r="I1722" s="17">
        <v>2.1430000000000001E-2</v>
      </c>
      <c r="J1722" s="17">
        <v>6.4900000000000001E-3</v>
      </c>
      <c r="K1722" s="17">
        <v>6.4799999999999996E-3</v>
      </c>
      <c r="L1722" s="17">
        <v>1.3499300000000001</v>
      </c>
      <c r="M1722" s="17">
        <v>6.0000000000000001E-3</v>
      </c>
      <c r="N1722" s="17">
        <v>0.15488045454545457</v>
      </c>
      <c r="O1722" s="17">
        <v>46.905000000000001</v>
      </c>
      <c r="P1722" s="17">
        <v>46.832727272727269</v>
      </c>
      <c r="Q1722" s="17">
        <v>9.7563122727272731</v>
      </c>
      <c r="R1722" s="17">
        <v>6.2297876384041738E-2</v>
      </c>
    </row>
    <row r="1723" spans="1:19" s="2" customFormat="1" ht="13.8">
      <c r="A1723" s="8">
        <v>41371</v>
      </c>
      <c r="B1723" s="9">
        <v>0.4788310185185185</v>
      </c>
      <c r="C1723" s="18">
        <v>3</v>
      </c>
      <c r="D1723" s="18">
        <v>833</v>
      </c>
      <c r="E1723" s="18">
        <v>19</v>
      </c>
      <c r="F1723" s="18">
        <v>101</v>
      </c>
      <c r="G1723" s="17">
        <f t="shared" si="26"/>
        <v>1.2345679012345678E-2</v>
      </c>
      <c r="H1723" s="18">
        <v>0.43</v>
      </c>
      <c r="I1723" s="18">
        <v>2.1239999999999998E-2</v>
      </c>
      <c r="J1723" s="18">
        <v>6.45E-3</v>
      </c>
      <c r="K1723" s="18">
        <v>6.3099999999999996E-3</v>
      </c>
      <c r="L1723" s="18">
        <v>1.3354600000000001</v>
      </c>
      <c r="M1723" s="18">
        <v>6.0000000000000001E-3</v>
      </c>
      <c r="N1723" s="18">
        <v>0.15707720930232558</v>
      </c>
      <c r="O1723" s="18">
        <v>47.7</v>
      </c>
      <c r="P1723" s="18">
        <v>46.664651162790697</v>
      </c>
      <c r="Q1723" s="18">
        <v>9.8761925581395378</v>
      </c>
      <c r="R1723" s="18">
        <v>6.2263086508271087E-2</v>
      </c>
    </row>
    <row r="1724" spans="1:19" ht="13.8">
      <c r="A1724" s="8">
        <v>41372</v>
      </c>
      <c r="B1724" s="9">
        <v>0.4788425925925926</v>
      </c>
      <c r="C1724" s="18">
        <v>3</v>
      </c>
      <c r="D1724" s="18">
        <v>833</v>
      </c>
      <c r="E1724" s="18">
        <v>19</v>
      </c>
      <c r="F1724" s="18">
        <v>101</v>
      </c>
      <c r="G1724" s="17">
        <f t="shared" si="26"/>
        <v>1.2345679012345678E-2</v>
      </c>
      <c r="H1724" s="18">
        <v>0.43</v>
      </c>
      <c r="I1724" s="18">
        <v>2.1180000000000001E-2</v>
      </c>
      <c r="J1724" s="18">
        <v>6.45E-3</v>
      </c>
      <c r="K1724" s="18">
        <v>6.3099999999999996E-3</v>
      </c>
      <c r="L1724" s="18">
        <v>1.3337699999999999</v>
      </c>
      <c r="M1724" s="18">
        <v>6.0000000000000001E-3</v>
      </c>
      <c r="N1724" s="18">
        <v>0.15663348837209304</v>
      </c>
      <c r="O1724" s="18">
        <v>47.7</v>
      </c>
      <c r="P1724" s="18">
        <v>46.664651162790697</v>
      </c>
      <c r="Q1724" s="18">
        <v>9.8636944186046502</v>
      </c>
      <c r="R1724" s="18">
        <v>6.339978002635388E-2</v>
      </c>
      <c r="S1724" s="2"/>
    </row>
    <row r="1725" spans="1:19" s="2" customFormat="1" ht="13.8">
      <c r="A1725" s="8">
        <v>41373</v>
      </c>
      <c r="B1725" s="9">
        <v>0.47885416666666664</v>
      </c>
      <c r="C1725" s="18">
        <v>3</v>
      </c>
      <c r="D1725" s="18">
        <v>834</v>
      </c>
      <c r="E1725" s="18">
        <v>19</v>
      </c>
      <c r="F1725" s="18">
        <v>101</v>
      </c>
      <c r="G1725" s="17">
        <f t="shared" si="26"/>
        <v>1.2345679012345678E-2</v>
      </c>
      <c r="H1725" s="18">
        <v>0.43</v>
      </c>
      <c r="I1725" s="18">
        <v>2.1129999999999999E-2</v>
      </c>
      <c r="J1725" s="18">
        <v>6.4200000000000004E-3</v>
      </c>
      <c r="K1725" s="18">
        <v>6.1799999999999997E-3</v>
      </c>
      <c r="L1725" s="18">
        <v>1.33202</v>
      </c>
      <c r="M1725" s="18">
        <v>6.0000000000000001E-3</v>
      </c>
      <c r="N1725" s="18">
        <v>0.15626372093023255</v>
      </c>
      <c r="O1725" s="18">
        <v>47.478139534883724</v>
      </c>
      <c r="P1725" s="18">
        <v>45.70325581395349</v>
      </c>
      <c r="Q1725" s="18">
        <v>9.8507525581395345</v>
      </c>
      <c r="R1725" s="18">
        <v>6.338199040147835E-2</v>
      </c>
    </row>
    <row r="1726" spans="1:19" s="2" customFormat="1" ht="13.8">
      <c r="A1726" s="3">
        <v>41374</v>
      </c>
      <c r="B1726" s="4">
        <v>0.47886574074074079</v>
      </c>
      <c r="C1726" s="29">
        <v>3</v>
      </c>
      <c r="D1726" s="17">
        <v>835</v>
      </c>
      <c r="E1726" s="17">
        <v>19</v>
      </c>
      <c r="F1726" s="17">
        <v>101</v>
      </c>
      <c r="G1726" s="17">
        <f t="shared" si="26"/>
        <v>1.2345679012345678E-2</v>
      </c>
      <c r="H1726" s="30">
        <v>0.43</v>
      </c>
      <c r="I1726" s="17">
        <v>2.1129999999999999E-2</v>
      </c>
      <c r="J1726" s="17">
        <v>6.43E-3</v>
      </c>
      <c r="K1726" s="17">
        <v>6.0499999999999998E-3</v>
      </c>
      <c r="L1726" s="17">
        <v>1.33365</v>
      </c>
      <c r="M1726" s="17">
        <v>6.0000000000000001E-3</v>
      </c>
      <c r="N1726" s="17">
        <v>0.15626372093023255</v>
      </c>
      <c r="O1726" s="17">
        <v>47.552093023255807</v>
      </c>
      <c r="P1726" s="17">
        <v>44.741860465116282</v>
      </c>
      <c r="Q1726" s="17">
        <v>9.8628069767441868</v>
      </c>
      <c r="R1726" s="17">
        <v>6.3399628607983871E-2</v>
      </c>
    </row>
    <row r="1727" spans="1:19" s="2" customFormat="1" ht="13.8">
      <c r="A1727" s="6">
        <v>41375</v>
      </c>
      <c r="B1727" s="7">
        <v>0.47887731481481483</v>
      </c>
      <c r="C1727" s="28">
        <v>3</v>
      </c>
      <c r="D1727" s="17">
        <v>846</v>
      </c>
      <c r="E1727" s="17">
        <v>19</v>
      </c>
      <c r="F1727" s="17">
        <v>101</v>
      </c>
      <c r="G1727" s="17">
        <f t="shared" si="26"/>
        <v>1.2345679012345678E-2</v>
      </c>
      <c r="H1727" s="17">
        <v>0.44</v>
      </c>
      <c r="I1727" s="17">
        <v>2.164E-2</v>
      </c>
      <c r="J1727" s="17">
        <v>6.4700000000000001E-3</v>
      </c>
      <c r="K1727" s="17">
        <v>6.13E-3</v>
      </c>
      <c r="L1727" s="17">
        <v>1.3512</v>
      </c>
      <c r="M1727" s="17">
        <v>4.0000000000000001E-3</v>
      </c>
      <c r="N1727" s="17">
        <v>0.15639818181818183</v>
      </c>
      <c r="O1727" s="17">
        <v>46.760454545454543</v>
      </c>
      <c r="P1727" s="17">
        <v>44.30318181818182</v>
      </c>
      <c r="Q1727" s="17">
        <v>9.765490909090909</v>
      </c>
      <c r="R1727" s="17">
        <v>4.2400000000000007E-2</v>
      </c>
      <c r="S1727" s="1"/>
    </row>
    <row r="1728" spans="1:19" s="2" customFormat="1" ht="13.8">
      <c r="A1728" s="6">
        <v>41376</v>
      </c>
      <c r="B1728" s="7">
        <v>0.47888888888888892</v>
      </c>
      <c r="C1728" s="28">
        <v>3</v>
      </c>
      <c r="D1728" s="17">
        <v>838</v>
      </c>
      <c r="E1728" s="17">
        <v>19</v>
      </c>
      <c r="F1728" s="17">
        <v>103</v>
      </c>
      <c r="G1728" s="17">
        <f t="shared" si="26"/>
        <v>3.7037037037037035E-2</v>
      </c>
      <c r="H1728" s="17">
        <v>0.44</v>
      </c>
      <c r="I1728" s="17">
        <v>2.2030000000000001E-2</v>
      </c>
      <c r="J1728" s="17">
        <v>6.5399999999999998E-3</v>
      </c>
      <c r="K1728" s="17">
        <v>6.1999999999999998E-3</v>
      </c>
      <c r="L1728" s="17">
        <v>1.3765099999999999</v>
      </c>
      <c r="M1728" s="17">
        <v>0.02</v>
      </c>
      <c r="N1728" s="17">
        <v>0.15921681818181818</v>
      </c>
      <c r="O1728" s="17">
        <v>47.266363636363636</v>
      </c>
      <c r="P1728" s="17">
        <v>44.809090909090912</v>
      </c>
      <c r="Q1728" s="17">
        <v>9.9484131818181805</v>
      </c>
      <c r="R1728" s="17">
        <v>0.14454545454545456</v>
      </c>
      <c r="S1728" s="1"/>
    </row>
    <row r="1729" spans="1:19" s="2" customFormat="1" ht="13.8">
      <c r="A1729" s="8">
        <v>41377</v>
      </c>
      <c r="B1729" s="9">
        <v>0.47890046296296296</v>
      </c>
      <c r="C1729" s="18">
        <v>3</v>
      </c>
      <c r="D1729" s="18">
        <v>838</v>
      </c>
      <c r="E1729" s="18">
        <v>19</v>
      </c>
      <c r="F1729" s="18">
        <v>109</v>
      </c>
      <c r="G1729" s="17">
        <f t="shared" si="26"/>
        <v>0.1111111111111111</v>
      </c>
      <c r="H1729" s="18">
        <v>0.56000000000000005</v>
      </c>
      <c r="I1729" s="18">
        <v>2.2679999999999999E-2</v>
      </c>
      <c r="J1729" s="18">
        <v>6.6299999999999996E-3</v>
      </c>
      <c r="K1729" s="18">
        <v>6.5700000000000003E-3</v>
      </c>
      <c r="L1729" s="18">
        <v>1.7495799999999999</v>
      </c>
      <c r="M1729" s="18">
        <v>0.03</v>
      </c>
      <c r="N1729" s="18">
        <v>0.12878999999999999</v>
      </c>
      <c r="O1729" s="18">
        <v>37.648928571428563</v>
      </c>
      <c r="P1729" s="18">
        <v>37.308214285714286</v>
      </c>
      <c r="Q1729" s="18">
        <v>9.9351149999999997</v>
      </c>
      <c r="R1729" s="18">
        <v>0.17035714285714285</v>
      </c>
      <c r="S1729" s="1"/>
    </row>
    <row r="1730" spans="1:19" s="2" customFormat="1" ht="13.8">
      <c r="A1730" s="8">
        <v>41378</v>
      </c>
      <c r="B1730" s="9">
        <v>0.47891203703703705</v>
      </c>
      <c r="C1730" s="18">
        <v>3</v>
      </c>
      <c r="D1730" s="18">
        <v>867</v>
      </c>
      <c r="E1730" s="18">
        <v>19</v>
      </c>
      <c r="F1730" s="18">
        <v>109</v>
      </c>
      <c r="G1730" s="17">
        <f t="shared" si="26"/>
        <v>0.1111111111111111</v>
      </c>
      <c r="H1730" s="18">
        <v>0.66</v>
      </c>
      <c r="I1730" s="18">
        <v>2.5250000000000002E-2</v>
      </c>
      <c r="J1730" s="18">
        <v>6.8100000000000001E-3</v>
      </c>
      <c r="K1730" s="18">
        <v>7.1300000000000001E-3</v>
      </c>
      <c r="L1730" s="18">
        <v>2.0559599999999998</v>
      </c>
      <c r="M1730" s="18">
        <v>0.03</v>
      </c>
      <c r="N1730" s="18">
        <v>0.12165909090909091</v>
      </c>
      <c r="O1730" s="18">
        <v>32.811818181818182</v>
      </c>
      <c r="P1730" s="18">
        <v>34.353636363636362</v>
      </c>
      <c r="Q1730" s="18">
        <v>9.90598909090909</v>
      </c>
      <c r="R1730" s="18">
        <v>0.14454545454545453</v>
      </c>
      <c r="S1730" s="1"/>
    </row>
    <row r="1731" spans="1:19" s="2" customFormat="1" ht="13.8">
      <c r="A1731" s="8">
        <v>41379</v>
      </c>
      <c r="B1731" s="9">
        <v>0.47892361111111109</v>
      </c>
      <c r="C1731" s="18">
        <v>3</v>
      </c>
      <c r="D1731" s="18">
        <v>1048</v>
      </c>
      <c r="E1731" s="18">
        <v>19</v>
      </c>
      <c r="F1731" s="18">
        <v>105</v>
      </c>
      <c r="G1731" s="17">
        <f t="shared" si="26"/>
        <v>6.1728395061728392E-2</v>
      </c>
      <c r="H1731" s="18">
        <v>0.72</v>
      </c>
      <c r="I1731" s="18">
        <v>3.3250000000000002E-2</v>
      </c>
      <c r="J1731" s="18">
        <v>8.4899999999999993E-3</v>
      </c>
      <c r="K1731" s="18">
        <v>8.8400000000000006E-3</v>
      </c>
      <c r="L1731" s="18">
        <v>2.2418999999999998</v>
      </c>
      <c r="M1731" s="18">
        <v>0.03</v>
      </c>
      <c r="N1731" s="18">
        <v>0.14685416666666667</v>
      </c>
      <c r="O1731" s="18">
        <v>37.497500000000002</v>
      </c>
      <c r="P1731" s="18">
        <v>39.043333333333337</v>
      </c>
      <c r="Q1731" s="18">
        <v>9.901724999999999</v>
      </c>
      <c r="R1731" s="18">
        <v>0.13250000000000001</v>
      </c>
      <c r="S1731" s="1"/>
    </row>
    <row r="1732" spans="1:19" s="2" customFormat="1" ht="13.8">
      <c r="A1732" s="3">
        <v>41380</v>
      </c>
      <c r="B1732" s="4">
        <v>0.47893518518518513</v>
      </c>
      <c r="C1732" s="29">
        <v>3</v>
      </c>
      <c r="D1732" s="17">
        <v>934</v>
      </c>
      <c r="E1732" s="17">
        <v>19</v>
      </c>
      <c r="F1732" s="17">
        <v>106</v>
      </c>
      <c r="G1732" s="17">
        <f t="shared" si="26"/>
        <v>7.407407407407407E-2</v>
      </c>
      <c r="H1732" s="30">
        <v>0.56999999999999995</v>
      </c>
      <c r="I1732" s="17">
        <v>2.911E-2</v>
      </c>
      <c r="J1732" s="17">
        <v>7.9000000000000008E-3</v>
      </c>
      <c r="K1732" s="17">
        <v>8.3400000000000002E-3</v>
      </c>
      <c r="L1732" s="17">
        <v>1.75515</v>
      </c>
      <c r="M1732" s="17">
        <v>0.03</v>
      </c>
      <c r="N1732" s="17">
        <v>0.16240315789473686</v>
      </c>
      <c r="O1732" s="17">
        <v>44.073684210526324</v>
      </c>
      <c r="P1732" s="17">
        <v>46.528421052631586</v>
      </c>
      <c r="Q1732" s="17">
        <v>9.7918894736842113</v>
      </c>
      <c r="R1732" s="17">
        <v>0.16736842105263158</v>
      </c>
    </row>
    <row r="1733" spans="1:19" s="2" customFormat="1" ht="13.8">
      <c r="A1733" s="6">
        <v>41381</v>
      </c>
      <c r="B1733" s="7">
        <v>0.47894675925925928</v>
      </c>
      <c r="C1733" s="28">
        <v>3</v>
      </c>
      <c r="D1733" s="17">
        <v>1002</v>
      </c>
      <c r="E1733" s="17">
        <v>19</v>
      </c>
      <c r="F1733" s="17">
        <v>104</v>
      </c>
      <c r="G1733" s="17">
        <f t="shared" ref="G1733:G1796" si="27">(F1733-$F$2257)/($F$2256-$F$2257)</f>
        <v>4.9382716049382713E-2</v>
      </c>
      <c r="H1733" s="17">
        <v>0.54</v>
      </c>
      <c r="I1733" s="17">
        <v>2.928E-2</v>
      </c>
      <c r="J1733" s="17">
        <v>8.2699999999999996E-3</v>
      </c>
      <c r="K1733" s="17">
        <v>8.7899999999999992E-3</v>
      </c>
      <c r="L1733" s="17">
        <v>1.6712199999999999</v>
      </c>
      <c r="M1733" s="17">
        <v>0.03</v>
      </c>
      <c r="N1733" s="17">
        <v>0.17242666666666667</v>
      </c>
      <c r="O1733" s="17">
        <v>48.701111111111111</v>
      </c>
      <c r="P1733" s="17">
        <v>51.763333333333328</v>
      </c>
      <c r="Q1733" s="17">
        <v>9.8416288888888896</v>
      </c>
      <c r="R1733" s="17">
        <v>0.17666666666666667</v>
      </c>
      <c r="S1733" s="1"/>
    </row>
    <row r="1734" spans="1:19" ht="13.8">
      <c r="A1734" s="6">
        <v>41382</v>
      </c>
      <c r="B1734" s="7">
        <v>0.47895833333333332</v>
      </c>
      <c r="C1734" s="28">
        <v>3</v>
      </c>
      <c r="D1734" s="17">
        <v>1002</v>
      </c>
      <c r="E1734" s="17">
        <v>19</v>
      </c>
      <c r="F1734" s="17">
        <v>105</v>
      </c>
      <c r="G1734" s="17">
        <f t="shared" si="27"/>
        <v>6.1728395061728392E-2</v>
      </c>
      <c r="H1734" s="17">
        <v>0.56999999999999995</v>
      </c>
      <c r="I1734" s="17">
        <v>2.9909999999999999E-2</v>
      </c>
      <c r="J1734" s="17">
        <v>8.26E-3</v>
      </c>
      <c r="K1734" s="17">
        <v>8.6E-3</v>
      </c>
      <c r="L1734" s="17">
        <v>1.77945</v>
      </c>
      <c r="M1734" s="17">
        <v>0.03</v>
      </c>
      <c r="N1734" s="17">
        <v>0.1668663157894737</v>
      </c>
      <c r="O1734" s="17">
        <v>46.082105263157899</v>
      </c>
      <c r="P1734" s="17">
        <v>47.978947368421053</v>
      </c>
      <c r="Q1734" s="17">
        <v>9.9274578947368433</v>
      </c>
      <c r="R1734" s="17">
        <v>0.16736842105263158</v>
      </c>
      <c r="S1734" s="2"/>
    </row>
    <row r="1735" spans="1:19" ht="13.8">
      <c r="A1735" s="3">
        <v>41383</v>
      </c>
      <c r="B1735" s="4">
        <v>0.47896990740740741</v>
      </c>
      <c r="C1735" s="29">
        <v>3</v>
      </c>
      <c r="D1735" s="17">
        <v>946</v>
      </c>
      <c r="E1735" s="17">
        <v>19</v>
      </c>
      <c r="F1735" s="17">
        <v>106</v>
      </c>
      <c r="G1735" s="17">
        <f t="shared" si="27"/>
        <v>7.407407407407407E-2</v>
      </c>
      <c r="H1735" s="30">
        <v>0.6</v>
      </c>
      <c r="I1735" s="17">
        <v>2.9399999999999999E-2</v>
      </c>
      <c r="J1735" s="17">
        <v>7.6600000000000001E-3</v>
      </c>
      <c r="K1735" s="17">
        <v>7.8600000000000007E-3</v>
      </c>
      <c r="L1735" s="17">
        <v>1.86039</v>
      </c>
      <c r="M1735" s="17">
        <v>0.03</v>
      </c>
      <c r="N1735" s="17">
        <v>0.15582000000000001</v>
      </c>
      <c r="O1735" s="17">
        <v>40.598000000000006</v>
      </c>
      <c r="P1735" s="17">
        <v>41.658000000000001</v>
      </c>
      <c r="Q1735" s="17">
        <v>9.8600670000000008</v>
      </c>
      <c r="R1735" s="17">
        <v>0.159</v>
      </c>
      <c r="S1735" s="2"/>
    </row>
    <row r="1736" spans="1:19" s="2" customFormat="1" ht="13.8">
      <c r="A1736" s="8">
        <v>41384</v>
      </c>
      <c r="B1736" s="9">
        <v>0.47898148148148145</v>
      </c>
      <c r="C1736" s="18">
        <v>3</v>
      </c>
      <c r="D1736" s="18">
        <v>1009</v>
      </c>
      <c r="E1736" s="18">
        <v>19</v>
      </c>
      <c r="F1736" s="18">
        <v>106</v>
      </c>
      <c r="G1736" s="17">
        <f t="shared" si="27"/>
        <v>7.407407407407407E-2</v>
      </c>
      <c r="H1736" s="18">
        <v>0.66</v>
      </c>
      <c r="I1736" s="18">
        <v>3.2539999999999999E-2</v>
      </c>
      <c r="J1736" s="18">
        <v>8.1700000000000002E-3</v>
      </c>
      <c r="K1736" s="18">
        <v>8.2199999999999999E-3</v>
      </c>
      <c r="L1736" s="18">
        <v>2.0353500000000002</v>
      </c>
      <c r="M1736" s="18">
        <v>0.03</v>
      </c>
      <c r="N1736" s="18">
        <v>0.15678363636363638</v>
      </c>
      <c r="O1736" s="18">
        <v>39.36454545454545</v>
      </c>
      <c r="P1736" s="18">
        <v>39.605454545454542</v>
      </c>
      <c r="Q1736" s="18">
        <v>9.8066863636363646</v>
      </c>
      <c r="R1736" s="18">
        <v>0.14454545454545453</v>
      </c>
    </row>
    <row r="1737" spans="1:19" s="2" customFormat="1" ht="13.8">
      <c r="A1737" s="6">
        <v>41385</v>
      </c>
      <c r="B1737" s="7">
        <v>0.47899305555555555</v>
      </c>
      <c r="C1737" s="28">
        <v>3</v>
      </c>
      <c r="D1737" s="17">
        <v>1070</v>
      </c>
      <c r="E1737" s="17">
        <v>19</v>
      </c>
      <c r="F1737" s="17">
        <v>105</v>
      </c>
      <c r="G1737" s="17">
        <f t="shared" si="27"/>
        <v>6.1728395061728392E-2</v>
      </c>
      <c r="H1737" s="17">
        <v>0.67</v>
      </c>
      <c r="I1737" s="17">
        <v>3.5180000000000003E-2</v>
      </c>
      <c r="J1737" s="17">
        <v>8.6300000000000005E-3</v>
      </c>
      <c r="K1737" s="17">
        <v>8.5500000000000003E-3</v>
      </c>
      <c r="L1737" s="17">
        <v>2.0737899999999998</v>
      </c>
      <c r="M1737" s="17">
        <v>0.03</v>
      </c>
      <c r="N1737" s="17">
        <v>0.16697373134328358</v>
      </c>
      <c r="O1737" s="17">
        <v>40.960298507462682</v>
      </c>
      <c r="P1737" s="17">
        <v>40.580597014925374</v>
      </c>
      <c r="Q1737" s="17">
        <v>9.8427644776119383</v>
      </c>
      <c r="R1737" s="17">
        <v>0.14238805970149251</v>
      </c>
    </row>
    <row r="1738" spans="1:19" s="2" customFormat="1" ht="13.8">
      <c r="A1738" s="8">
        <v>41386</v>
      </c>
      <c r="B1738" s="9">
        <v>0.47900462962962959</v>
      </c>
      <c r="C1738" s="18">
        <v>3</v>
      </c>
      <c r="D1738" s="18">
        <v>1070</v>
      </c>
      <c r="E1738" s="18">
        <v>19</v>
      </c>
      <c r="F1738" s="18">
        <v>105</v>
      </c>
      <c r="G1738" s="17">
        <f t="shared" si="27"/>
        <v>6.1728395061728392E-2</v>
      </c>
      <c r="H1738" s="18">
        <v>0.64</v>
      </c>
      <c r="I1738" s="18">
        <v>3.5189999999999999E-2</v>
      </c>
      <c r="J1738" s="18">
        <v>8.6199999999999992E-3</v>
      </c>
      <c r="K1738" s="18">
        <v>8.4100000000000008E-3</v>
      </c>
      <c r="L1738" s="18">
        <v>1.99997</v>
      </c>
      <c r="M1738" s="18">
        <v>0.03</v>
      </c>
      <c r="N1738" s="18">
        <v>0.17485031250000002</v>
      </c>
      <c r="O1738" s="18">
        <v>42.830624999999998</v>
      </c>
      <c r="P1738" s="18">
        <v>41.787187500000002</v>
      </c>
      <c r="Q1738" s="18">
        <v>9.9373509374999998</v>
      </c>
      <c r="R1738" s="18">
        <v>0.14906249999999999</v>
      </c>
    </row>
    <row r="1739" spans="1:19" s="2" customFormat="1" ht="13.8">
      <c r="A1739" s="6">
        <v>41387</v>
      </c>
      <c r="B1739" s="7">
        <v>0.47901620370370374</v>
      </c>
      <c r="C1739" s="28">
        <v>3</v>
      </c>
      <c r="D1739" s="17">
        <v>1028</v>
      </c>
      <c r="E1739" s="17">
        <v>19</v>
      </c>
      <c r="F1739" s="17">
        <v>106</v>
      </c>
      <c r="G1739" s="17">
        <f t="shared" si="27"/>
        <v>7.407407407407407E-2</v>
      </c>
      <c r="H1739" s="17">
        <v>0.64</v>
      </c>
      <c r="I1739" s="17">
        <v>3.347E-2</v>
      </c>
      <c r="J1739" s="17">
        <v>8.2000000000000007E-3</v>
      </c>
      <c r="K1739" s="17">
        <v>7.8200000000000006E-3</v>
      </c>
      <c r="L1739" s="17">
        <v>1.9891300000000001</v>
      </c>
      <c r="M1739" s="17">
        <v>0.03</v>
      </c>
      <c r="N1739" s="17">
        <v>0.16630406250000002</v>
      </c>
      <c r="O1739" s="17">
        <v>40.743749999999999</v>
      </c>
      <c r="P1739" s="17">
        <v>38.855625000000003</v>
      </c>
      <c r="Q1739" s="17">
        <v>9.8834896875000009</v>
      </c>
      <c r="R1739" s="17">
        <v>0.14906249999999999</v>
      </c>
    </row>
    <row r="1740" spans="1:19" s="2" customFormat="1" ht="13.8">
      <c r="A1740" s="8">
        <v>41388</v>
      </c>
      <c r="B1740" s="9">
        <v>0.47902777777777777</v>
      </c>
      <c r="C1740" s="18">
        <v>3</v>
      </c>
      <c r="D1740" s="18">
        <v>980</v>
      </c>
      <c r="E1740" s="18">
        <v>19</v>
      </c>
      <c r="F1740" s="18">
        <v>108</v>
      </c>
      <c r="G1740" s="17">
        <f t="shared" si="27"/>
        <v>9.8765432098765427E-2</v>
      </c>
      <c r="H1740" s="18">
        <v>0.66</v>
      </c>
      <c r="I1740" s="18">
        <v>3.3009999999999998E-2</v>
      </c>
      <c r="J1740" s="18">
        <v>7.8700000000000003E-3</v>
      </c>
      <c r="K1740" s="18">
        <v>7.45E-3</v>
      </c>
      <c r="L1740" s="18">
        <v>2.0579800000000001</v>
      </c>
      <c r="M1740" s="18">
        <v>0.03</v>
      </c>
      <c r="N1740" s="18">
        <v>0.15904818181818181</v>
      </c>
      <c r="O1740" s="18">
        <v>37.919090909090912</v>
      </c>
      <c r="P1740" s="18">
        <v>35.895454545454541</v>
      </c>
      <c r="Q1740" s="18">
        <v>9.9157218181818187</v>
      </c>
      <c r="R1740" s="18">
        <v>0.14454545454545453</v>
      </c>
    </row>
    <row r="1741" spans="1:19" ht="13.8">
      <c r="A1741" s="8">
        <v>41389</v>
      </c>
      <c r="B1741" s="9">
        <v>0.47903935185185187</v>
      </c>
      <c r="C1741" s="18">
        <v>3</v>
      </c>
      <c r="D1741" s="18">
        <v>1121</v>
      </c>
      <c r="E1741" s="18">
        <v>19</v>
      </c>
      <c r="F1741" s="18">
        <v>111</v>
      </c>
      <c r="G1741" s="17">
        <f t="shared" si="27"/>
        <v>0.13580246913580246</v>
      </c>
      <c r="H1741" s="18">
        <v>0.82</v>
      </c>
      <c r="I1741" s="18">
        <v>3.9440000000000003E-2</v>
      </c>
      <c r="J1741" s="18">
        <v>9.2599999999999991E-3</v>
      </c>
      <c r="K1741" s="18">
        <v>8.5699999999999995E-3</v>
      </c>
      <c r="L1741" s="18">
        <v>2.5660599999999998</v>
      </c>
      <c r="M1741" s="18">
        <v>0.04</v>
      </c>
      <c r="N1741" s="18">
        <v>0.15295024390243905</v>
      </c>
      <c r="O1741" s="18">
        <v>35.910731707317069</v>
      </c>
      <c r="P1741" s="18">
        <v>33.234878048780487</v>
      </c>
      <c r="Q1741" s="18">
        <v>9.9513058536585373</v>
      </c>
      <c r="R1741" s="18">
        <v>0.15512195121951222</v>
      </c>
      <c r="S1741" s="2"/>
    </row>
    <row r="1742" spans="1:19" ht="13.8">
      <c r="A1742" s="8">
        <v>41390</v>
      </c>
      <c r="B1742" s="9">
        <v>0.47905092592592591</v>
      </c>
      <c r="C1742" s="18">
        <v>3</v>
      </c>
      <c r="D1742" s="18">
        <v>1193</v>
      </c>
      <c r="E1742" s="18">
        <v>19</v>
      </c>
      <c r="F1742" s="18">
        <v>112</v>
      </c>
      <c r="G1742" s="17">
        <f t="shared" si="27"/>
        <v>0.14814814814814814</v>
      </c>
      <c r="H1742" s="18">
        <v>0.92</v>
      </c>
      <c r="I1742" s="18">
        <v>4.1619999999999997E-2</v>
      </c>
      <c r="J1742" s="18">
        <v>9.9799999999999993E-3</v>
      </c>
      <c r="K1742" s="18">
        <v>9.2399999999999999E-3</v>
      </c>
      <c r="L1742" s="18">
        <v>2.8533400000000002</v>
      </c>
      <c r="M1742" s="18">
        <v>0.04</v>
      </c>
      <c r="N1742" s="18">
        <v>0.14386043478260868</v>
      </c>
      <c r="O1742" s="18">
        <v>34.496086956521737</v>
      </c>
      <c r="P1742" s="18">
        <v>31.938260869565216</v>
      </c>
      <c r="Q1742" s="18">
        <v>9.8626317391304354</v>
      </c>
      <c r="R1742" s="18">
        <v>0.13826086956521738</v>
      </c>
    </row>
    <row r="1743" spans="1:19" s="2" customFormat="1" ht="13.8">
      <c r="A1743" s="8">
        <v>41391</v>
      </c>
      <c r="B1743" s="9">
        <v>0.4790625</v>
      </c>
      <c r="C1743" s="18">
        <v>3</v>
      </c>
      <c r="D1743" s="18">
        <v>1204</v>
      </c>
      <c r="E1743" s="18">
        <v>19</v>
      </c>
      <c r="F1743" s="18">
        <v>112</v>
      </c>
      <c r="G1743" s="17">
        <f t="shared" si="27"/>
        <v>0.14814814814814814</v>
      </c>
      <c r="H1743" s="18">
        <v>0.93</v>
      </c>
      <c r="I1743" s="18">
        <v>3.909E-2</v>
      </c>
      <c r="J1743" s="18">
        <v>1.026E-2</v>
      </c>
      <c r="K1743" s="18">
        <v>9.2200000000000008E-3</v>
      </c>
      <c r="L1743" s="18">
        <v>2.9113199999999999</v>
      </c>
      <c r="M1743" s="18">
        <v>0.04</v>
      </c>
      <c r="N1743" s="18">
        <v>0.13366258064516129</v>
      </c>
      <c r="O1743" s="18">
        <v>35.082580645161293</v>
      </c>
      <c r="P1743" s="18">
        <v>31.526451612903227</v>
      </c>
      <c r="Q1743" s="18">
        <v>9.9548361290322571</v>
      </c>
      <c r="R1743" s="18">
        <v>0.1367741935483871</v>
      </c>
      <c r="S1743" s="1"/>
    </row>
    <row r="1744" spans="1:19" s="2" customFormat="1" ht="13.8">
      <c r="A1744" s="8">
        <v>41392</v>
      </c>
      <c r="B1744" s="9">
        <v>0.47907407407407404</v>
      </c>
      <c r="C1744" s="18">
        <v>3</v>
      </c>
      <c r="D1744" s="18">
        <v>1204</v>
      </c>
      <c r="E1744" s="18">
        <v>19</v>
      </c>
      <c r="F1744" s="18">
        <v>113</v>
      </c>
      <c r="G1744" s="17">
        <f t="shared" si="27"/>
        <v>0.16049382716049382</v>
      </c>
      <c r="H1744" s="18">
        <v>0.95</v>
      </c>
      <c r="I1744" s="18">
        <v>3.721E-2</v>
      </c>
      <c r="J1744" s="18">
        <v>1.038E-2</v>
      </c>
      <c r="K1744" s="18">
        <v>9.3299999999999998E-3</v>
      </c>
      <c r="L1744" s="18">
        <v>2.95194</v>
      </c>
      <c r="M1744" s="18">
        <v>0.04</v>
      </c>
      <c r="N1744" s="18">
        <v>0.12455557894736843</v>
      </c>
      <c r="O1744" s="18">
        <v>34.745684210526321</v>
      </c>
      <c r="P1744" s="18">
        <v>31.230947368421052</v>
      </c>
      <c r="Q1744" s="18">
        <v>9.881230736842106</v>
      </c>
      <c r="R1744" s="18">
        <v>0.13389473684210529</v>
      </c>
    </row>
    <row r="1745" spans="1:19" s="2" customFormat="1" ht="13.8">
      <c r="A1745" s="8">
        <v>41393</v>
      </c>
      <c r="B1745" s="9">
        <v>0.47908564814814819</v>
      </c>
      <c r="C1745" s="18">
        <v>3</v>
      </c>
      <c r="D1745" s="18">
        <v>1209</v>
      </c>
      <c r="E1745" s="18">
        <v>19</v>
      </c>
      <c r="F1745" s="18">
        <v>115</v>
      </c>
      <c r="G1745" s="17">
        <f t="shared" si="27"/>
        <v>0.18518518518518517</v>
      </c>
      <c r="H1745" s="18">
        <v>0.99</v>
      </c>
      <c r="I1745" s="18">
        <v>3.6749999999999998E-2</v>
      </c>
      <c r="J1745" s="18">
        <v>1.069E-2</v>
      </c>
      <c r="K1745" s="18">
        <v>9.5399999999999999E-3</v>
      </c>
      <c r="L1745" s="18">
        <v>3.1013000000000002</v>
      </c>
      <c r="M1745" s="18">
        <v>0.04</v>
      </c>
      <c r="N1745" s="18">
        <v>0.11804545454545454</v>
      </c>
      <c r="O1745" s="18">
        <v>34.337575757575756</v>
      </c>
      <c r="P1745" s="18">
        <v>30.643636363636364</v>
      </c>
      <c r="Q1745" s="18">
        <v>9.9617515151515157</v>
      </c>
      <c r="R1745" s="18">
        <v>0.12848484848484851</v>
      </c>
      <c r="S1745" s="1"/>
    </row>
    <row r="1746" spans="1:19" ht="13.8">
      <c r="A1746" s="8">
        <v>41394</v>
      </c>
      <c r="B1746" s="9">
        <v>0.47909722222222223</v>
      </c>
      <c r="C1746" s="18">
        <v>3</v>
      </c>
      <c r="D1746" s="18">
        <v>1265</v>
      </c>
      <c r="E1746" s="18">
        <v>19</v>
      </c>
      <c r="F1746" s="18">
        <v>121</v>
      </c>
      <c r="G1746" s="17">
        <f t="shared" si="27"/>
        <v>0.25925925925925924</v>
      </c>
      <c r="H1746" s="18">
        <v>1.21</v>
      </c>
      <c r="I1746" s="18">
        <v>3.8019999999999998E-2</v>
      </c>
      <c r="J1746" s="18">
        <v>1.1520000000000001E-2</v>
      </c>
      <c r="K1746" s="18">
        <v>9.9699999999999997E-3</v>
      </c>
      <c r="L1746" s="18">
        <v>3.79373</v>
      </c>
      <c r="M1746" s="18">
        <v>0.04</v>
      </c>
      <c r="N1746" s="18">
        <v>9.9920330578512406E-2</v>
      </c>
      <c r="O1746" s="18">
        <v>30.275702479338843</v>
      </c>
      <c r="P1746" s="18">
        <v>26.20214876033058</v>
      </c>
      <c r="Q1746" s="18">
        <v>9.9702986776859515</v>
      </c>
      <c r="R1746" s="18">
        <v>0.10512396694214877</v>
      </c>
    </row>
    <row r="1747" spans="1:19" s="2" customFormat="1" ht="13.8">
      <c r="A1747" s="8">
        <v>41395</v>
      </c>
      <c r="B1747" s="9">
        <v>0.47910879629629632</v>
      </c>
      <c r="C1747" s="18">
        <v>3</v>
      </c>
      <c r="D1747" s="18">
        <v>1326</v>
      </c>
      <c r="E1747" s="18">
        <v>19</v>
      </c>
      <c r="F1747" s="18">
        <v>131</v>
      </c>
      <c r="G1747" s="17">
        <f t="shared" si="27"/>
        <v>0.38271604938271603</v>
      </c>
      <c r="H1747" s="18">
        <v>1.5</v>
      </c>
      <c r="I1747" s="18">
        <v>4.1149999999999999E-2</v>
      </c>
      <c r="J1747" s="18">
        <v>1.2789999999999999E-2</v>
      </c>
      <c r="K1747" s="18">
        <v>1.1140000000000001E-2</v>
      </c>
      <c r="L1747" s="18">
        <v>4.7041300000000001</v>
      </c>
      <c r="M1747" s="18">
        <v>0.05</v>
      </c>
      <c r="N1747" s="18">
        <v>8.7237999999999996E-2</v>
      </c>
      <c r="O1747" s="18">
        <v>27.114799999999999</v>
      </c>
      <c r="P1747" s="18">
        <v>23.616800000000001</v>
      </c>
      <c r="Q1747" s="18">
        <v>9.9727556000000011</v>
      </c>
      <c r="R1747" s="18">
        <v>0.10600000000000002</v>
      </c>
    </row>
    <row r="1748" spans="1:19" s="2" customFormat="1" ht="13.8">
      <c r="A1748" s="8">
        <v>41396</v>
      </c>
      <c r="B1748" s="9">
        <v>0.47912037037037036</v>
      </c>
      <c r="C1748" s="18">
        <v>3</v>
      </c>
      <c r="D1748" s="18">
        <v>1326</v>
      </c>
      <c r="E1748" s="18">
        <v>19</v>
      </c>
      <c r="F1748" s="18">
        <v>128</v>
      </c>
      <c r="G1748" s="17">
        <f t="shared" si="27"/>
        <v>0.34567901234567899</v>
      </c>
      <c r="H1748" s="18">
        <v>1.48</v>
      </c>
      <c r="I1748" s="18">
        <v>3.9609999999999999E-2</v>
      </c>
      <c r="J1748" s="18">
        <v>1.281E-2</v>
      </c>
      <c r="K1748" s="18">
        <v>1.089E-2</v>
      </c>
      <c r="L1748" s="18">
        <v>4.6271100000000001</v>
      </c>
      <c r="M1748" s="18">
        <v>0.05</v>
      </c>
      <c r="N1748" s="18">
        <v>8.5107972972972984E-2</v>
      </c>
      <c r="O1748" s="18">
        <v>27.524189189189187</v>
      </c>
      <c r="P1748" s="18">
        <v>23.398783783783784</v>
      </c>
      <c r="Q1748" s="18">
        <v>9.9420336486486498</v>
      </c>
      <c r="R1748" s="18">
        <v>0.10743243243243246</v>
      </c>
      <c r="S1748" s="1"/>
    </row>
    <row r="1749" spans="1:19" s="2" customFormat="1" ht="13.8">
      <c r="A1749" s="8">
        <v>41397</v>
      </c>
      <c r="B1749" s="9">
        <v>0.47913194444444446</v>
      </c>
      <c r="C1749" s="18">
        <v>3</v>
      </c>
      <c r="D1749" s="18">
        <v>1456</v>
      </c>
      <c r="E1749" s="18">
        <v>19</v>
      </c>
      <c r="F1749" s="18">
        <v>123</v>
      </c>
      <c r="G1749" s="17">
        <f t="shared" si="27"/>
        <v>0.2839506172839506</v>
      </c>
      <c r="H1749" s="18">
        <v>1.49</v>
      </c>
      <c r="I1749" s="18">
        <v>4.0129999999999999E-2</v>
      </c>
      <c r="J1749" s="18">
        <v>1.391E-2</v>
      </c>
      <c r="K1749" s="18">
        <v>1.1900000000000001E-2</v>
      </c>
      <c r="L1749" s="18">
        <v>4.6525100000000004</v>
      </c>
      <c r="M1749" s="18">
        <v>0.05</v>
      </c>
      <c r="N1749" s="18">
        <v>8.5646577181208064E-2</v>
      </c>
      <c r="O1749" s="18">
        <v>29.687114093959732</v>
      </c>
      <c r="P1749" s="18">
        <v>25.397315436241616</v>
      </c>
      <c r="Q1749" s="18">
        <v>9.9295179865771832</v>
      </c>
      <c r="R1749" s="18">
        <v>0.10671140939597318</v>
      </c>
      <c r="S1749" s="1"/>
    </row>
    <row r="1750" spans="1:19" s="2" customFormat="1" ht="13.8">
      <c r="A1750" s="8">
        <v>41398</v>
      </c>
      <c r="B1750" s="9">
        <v>0.4791435185185185</v>
      </c>
      <c r="C1750" s="18">
        <v>3</v>
      </c>
      <c r="D1750" s="18">
        <v>1474</v>
      </c>
      <c r="E1750" s="18">
        <v>19</v>
      </c>
      <c r="F1750" s="18">
        <v>119</v>
      </c>
      <c r="G1750" s="17">
        <f t="shared" si="27"/>
        <v>0.23456790123456789</v>
      </c>
      <c r="H1750" s="18">
        <v>1.38</v>
      </c>
      <c r="I1750" s="18">
        <v>3.6420000000000001E-2</v>
      </c>
      <c r="J1750" s="18">
        <v>1.362E-2</v>
      </c>
      <c r="K1750" s="18">
        <v>1.1730000000000001E-2</v>
      </c>
      <c r="L1750" s="18">
        <v>4.3085500000000003</v>
      </c>
      <c r="M1750" s="18">
        <v>0.05</v>
      </c>
      <c r="N1750" s="18">
        <v>8.3924347826086973E-2</v>
      </c>
      <c r="O1750" s="18">
        <v>31.385217391304348</v>
      </c>
      <c r="P1750" s="18">
        <v>27.03</v>
      </c>
      <c r="Q1750" s="18">
        <v>9.9283978260869574</v>
      </c>
      <c r="R1750" s="18">
        <v>0.11521739130434785</v>
      </c>
      <c r="S1750" s="1"/>
    </row>
    <row r="1751" spans="1:19" s="2" customFormat="1" ht="13.8">
      <c r="A1751" s="8">
        <v>41399</v>
      </c>
      <c r="B1751" s="9">
        <v>0.47915509259259265</v>
      </c>
      <c r="C1751" s="18">
        <v>3</v>
      </c>
      <c r="D1751" s="18">
        <v>1345</v>
      </c>
      <c r="E1751" s="18">
        <v>19</v>
      </c>
      <c r="F1751" s="18">
        <v>119</v>
      </c>
      <c r="G1751" s="17">
        <f t="shared" si="27"/>
        <v>0.23456790123456789</v>
      </c>
      <c r="H1751" s="18">
        <v>1.23</v>
      </c>
      <c r="I1751" s="18">
        <v>3.1989999999999998E-2</v>
      </c>
      <c r="J1751" s="18">
        <v>1.2319999999999999E-2</v>
      </c>
      <c r="K1751" s="18">
        <v>1.035E-2</v>
      </c>
      <c r="L1751" s="18">
        <v>3.8309199999999999</v>
      </c>
      <c r="M1751" s="18">
        <v>0.05</v>
      </c>
      <c r="N1751" s="18">
        <v>8.2705853658536582E-2</v>
      </c>
      <c r="O1751" s="18">
        <v>31.851707317073171</v>
      </c>
      <c r="P1751" s="18">
        <v>26.758536585365853</v>
      </c>
      <c r="Q1751" s="18">
        <v>9.9043297560975621</v>
      </c>
      <c r="R1751" s="18">
        <v>0.12926829268292686</v>
      </c>
      <c r="S1751" s="1"/>
    </row>
    <row r="1752" spans="1:19" s="2" customFormat="1" ht="13.8">
      <c r="A1752" s="8">
        <v>41400</v>
      </c>
      <c r="B1752" s="9">
        <v>0.47916666666666669</v>
      </c>
      <c r="C1752" s="18">
        <v>3</v>
      </c>
      <c r="D1752" s="18">
        <v>1323</v>
      </c>
      <c r="E1752" s="18">
        <v>19</v>
      </c>
      <c r="F1752" s="18">
        <v>121</v>
      </c>
      <c r="G1752" s="17">
        <f t="shared" si="27"/>
        <v>0.25925925925925924</v>
      </c>
      <c r="H1752" s="18">
        <v>1.24</v>
      </c>
      <c r="I1752" s="18">
        <v>3.2599999999999997E-2</v>
      </c>
      <c r="J1752" s="18">
        <v>1.223E-2</v>
      </c>
      <c r="K1752" s="18">
        <v>1.026E-2</v>
      </c>
      <c r="L1752" s="18">
        <v>3.8586499999999999</v>
      </c>
      <c r="M1752" s="18">
        <v>0.05</v>
      </c>
      <c r="N1752" s="18">
        <v>8.3603225806451617E-2</v>
      </c>
      <c r="O1752" s="18">
        <v>31.364032258064515</v>
      </c>
      <c r="P1752" s="18">
        <v>26.311935483870972</v>
      </c>
      <c r="Q1752" s="18">
        <v>9.8955701612903226</v>
      </c>
      <c r="R1752" s="18">
        <v>0.12822580645161294</v>
      </c>
      <c r="S1752" s="1"/>
    </row>
    <row r="1753" spans="1:19" s="2" customFormat="1" ht="13.8">
      <c r="A1753" s="8">
        <v>41401</v>
      </c>
      <c r="B1753" s="9">
        <v>0.47917824074074072</v>
      </c>
      <c r="C1753" s="18">
        <v>3</v>
      </c>
      <c r="D1753" s="18">
        <v>1323</v>
      </c>
      <c r="E1753" s="18">
        <v>19</v>
      </c>
      <c r="F1753" s="18">
        <v>126</v>
      </c>
      <c r="G1753" s="17">
        <f t="shared" si="27"/>
        <v>0.32098765432098764</v>
      </c>
      <c r="H1753" s="18">
        <v>1.33</v>
      </c>
      <c r="I1753" s="18">
        <v>3.4819999999999997E-2</v>
      </c>
      <c r="J1753" s="18">
        <v>1.269E-2</v>
      </c>
      <c r="K1753" s="18">
        <v>1.065E-2</v>
      </c>
      <c r="L1753" s="18">
        <v>4.1501400000000004</v>
      </c>
      <c r="M1753" s="18">
        <v>0.05</v>
      </c>
      <c r="N1753" s="18">
        <v>8.3253834586466152E-2</v>
      </c>
      <c r="O1753" s="18">
        <v>30.341503759398492</v>
      </c>
      <c r="P1753" s="18">
        <v>25.463909774436086</v>
      </c>
      <c r="Q1753" s="18">
        <v>9.9228911278195504</v>
      </c>
      <c r="R1753" s="18">
        <v>0.11954887218045114</v>
      </c>
      <c r="S1753" s="1"/>
    </row>
    <row r="1754" spans="1:19" s="2" customFormat="1" ht="13.8">
      <c r="A1754" s="8">
        <v>41402</v>
      </c>
      <c r="B1754" s="9">
        <v>0.47918981481481482</v>
      </c>
      <c r="C1754" s="18">
        <v>3</v>
      </c>
      <c r="D1754" s="18">
        <v>1360</v>
      </c>
      <c r="E1754" s="18">
        <v>19</v>
      </c>
      <c r="F1754" s="18">
        <v>131</v>
      </c>
      <c r="G1754" s="17">
        <f t="shared" si="27"/>
        <v>0.38271604938271603</v>
      </c>
      <c r="H1754" s="18">
        <v>1.51</v>
      </c>
      <c r="I1754" s="18">
        <v>3.6679999999999997E-2</v>
      </c>
      <c r="J1754" s="18">
        <v>1.349E-2</v>
      </c>
      <c r="K1754" s="18">
        <v>1.125E-2</v>
      </c>
      <c r="L1754" s="18">
        <v>4.7092799999999997</v>
      </c>
      <c r="M1754" s="18">
        <v>0.05</v>
      </c>
      <c r="N1754" s="18">
        <v>7.7246622516556285E-2</v>
      </c>
      <c r="O1754" s="18">
        <v>28.409403973509935</v>
      </c>
      <c r="P1754" s="18">
        <v>23.692052980132448</v>
      </c>
      <c r="Q1754" s="18">
        <v>9.917556556291391</v>
      </c>
      <c r="R1754" s="18">
        <v>0.10529801324503313</v>
      </c>
      <c r="S1754" s="1"/>
    </row>
    <row r="1755" spans="1:19" s="2" customFormat="1" ht="13.8">
      <c r="A1755" s="8">
        <v>41403</v>
      </c>
      <c r="B1755" s="9">
        <v>0.47920138888888886</v>
      </c>
      <c r="C1755" s="18">
        <v>3</v>
      </c>
      <c r="D1755" s="18">
        <v>1401</v>
      </c>
      <c r="E1755" s="18">
        <v>19</v>
      </c>
      <c r="F1755" s="18">
        <v>133</v>
      </c>
      <c r="G1755" s="17">
        <f t="shared" si="27"/>
        <v>0.40740740740740738</v>
      </c>
      <c r="H1755" s="18">
        <v>1.62</v>
      </c>
      <c r="I1755" s="18">
        <v>3.7940000000000002E-2</v>
      </c>
      <c r="J1755" s="18">
        <v>1.4120000000000001E-2</v>
      </c>
      <c r="K1755" s="18">
        <v>1.155E-2</v>
      </c>
      <c r="L1755" s="18">
        <v>5.0713699999999999</v>
      </c>
      <c r="M1755" s="18">
        <v>0.05</v>
      </c>
      <c r="N1755" s="18">
        <v>7.4474814814814813E-2</v>
      </c>
      <c r="O1755" s="18">
        <v>27.717037037037038</v>
      </c>
      <c r="P1755" s="18">
        <v>22.672222222222221</v>
      </c>
      <c r="Q1755" s="18">
        <v>9.9549114814814814</v>
      </c>
      <c r="R1755" s="18">
        <v>9.8148148148148165E-2</v>
      </c>
      <c r="S1755" s="1"/>
    </row>
    <row r="1756" spans="1:19" s="2" customFormat="1" ht="13.8">
      <c r="A1756" s="8">
        <v>41404</v>
      </c>
      <c r="B1756" s="9">
        <v>0.47921296296296295</v>
      </c>
      <c r="C1756" s="18">
        <v>3</v>
      </c>
      <c r="D1756" s="18">
        <v>1483</v>
      </c>
      <c r="E1756" s="18">
        <v>19</v>
      </c>
      <c r="F1756" s="18">
        <v>135</v>
      </c>
      <c r="G1756" s="17">
        <f t="shared" si="27"/>
        <v>0.43209876543209874</v>
      </c>
      <c r="H1756" s="18">
        <v>1.75</v>
      </c>
      <c r="I1756" s="18">
        <v>4.0430000000000001E-2</v>
      </c>
      <c r="J1756" s="18">
        <v>1.5299999999999999E-2</v>
      </c>
      <c r="K1756" s="18">
        <v>1.2189999999999999E-2</v>
      </c>
      <c r="L1756" s="18">
        <v>5.48719</v>
      </c>
      <c r="M1756" s="18">
        <v>0.06</v>
      </c>
      <c r="N1756" s="18">
        <v>7.3467085714285715E-2</v>
      </c>
      <c r="O1756" s="18">
        <v>27.802285714285713</v>
      </c>
      <c r="P1756" s="18">
        <v>22.150971428571427</v>
      </c>
      <c r="Q1756" s="18">
        <v>9.9710081142857145</v>
      </c>
      <c r="R1756" s="18">
        <v>0.10902857142857143</v>
      </c>
      <c r="S1756" s="1"/>
    </row>
    <row r="1757" spans="1:19" s="2" customFormat="1" ht="13.8">
      <c r="A1757" s="8">
        <v>41405</v>
      </c>
      <c r="B1757" s="9">
        <v>0.47922453703703699</v>
      </c>
      <c r="C1757" s="18">
        <v>3</v>
      </c>
      <c r="D1757" s="18">
        <v>1503</v>
      </c>
      <c r="E1757" s="18">
        <v>19</v>
      </c>
      <c r="F1757" s="18">
        <v>133</v>
      </c>
      <c r="G1757" s="17">
        <f t="shared" si="27"/>
        <v>0.40740740740740738</v>
      </c>
      <c r="H1757" s="18">
        <v>1.76</v>
      </c>
      <c r="I1757" s="18">
        <v>3.9949999999999999E-2</v>
      </c>
      <c r="J1757" s="18">
        <v>1.529E-2</v>
      </c>
      <c r="K1757" s="18">
        <v>1.218E-2</v>
      </c>
      <c r="L1757" s="18">
        <v>5.4916299999999998</v>
      </c>
      <c r="M1757" s="18">
        <v>0.06</v>
      </c>
      <c r="N1757" s="18">
        <v>7.2182386363636372E-2</v>
      </c>
      <c r="O1757" s="18">
        <v>27.626249999999999</v>
      </c>
      <c r="P1757" s="18">
        <v>22.007045454545455</v>
      </c>
      <c r="Q1757" s="18">
        <v>9.9223769318181834</v>
      </c>
      <c r="R1757" s="18">
        <v>0.10840909090909091</v>
      </c>
    </row>
    <row r="1758" spans="1:19" s="2" customFormat="1" ht="13.8">
      <c r="A1758" s="8">
        <v>41406</v>
      </c>
      <c r="B1758" s="9">
        <v>0.47923611111111114</v>
      </c>
      <c r="C1758" s="18">
        <v>3</v>
      </c>
      <c r="D1758" s="18">
        <v>1503</v>
      </c>
      <c r="E1758" s="18">
        <v>19</v>
      </c>
      <c r="F1758" s="18">
        <v>131</v>
      </c>
      <c r="G1758" s="17">
        <f t="shared" si="27"/>
        <v>0.38271604938271603</v>
      </c>
      <c r="H1758" s="18">
        <v>1.72</v>
      </c>
      <c r="I1758" s="18">
        <v>3.9129999999999998E-2</v>
      </c>
      <c r="J1758" s="18">
        <v>1.521E-2</v>
      </c>
      <c r="K1758" s="18">
        <v>1.204E-2</v>
      </c>
      <c r="L1758" s="18">
        <v>5.38903</v>
      </c>
      <c r="M1758" s="18">
        <v>0.06</v>
      </c>
      <c r="N1758" s="18">
        <v>7.2345000000000007E-2</v>
      </c>
      <c r="O1758" s="18">
        <v>28.120813953488369</v>
      </c>
      <c r="P1758" s="18">
        <v>22.26</v>
      </c>
      <c r="Q1758" s="18">
        <v>9.9634391860465126</v>
      </c>
      <c r="R1758" s="18">
        <v>0.11093023255813954</v>
      </c>
      <c r="S1758" s="1"/>
    </row>
    <row r="1759" spans="1:19" s="2" customFormat="1" ht="13.8">
      <c r="A1759" s="8">
        <v>41407</v>
      </c>
      <c r="B1759" s="9">
        <v>0.47924768518518518</v>
      </c>
      <c r="C1759" s="18">
        <v>3</v>
      </c>
      <c r="D1759" s="18">
        <v>1502</v>
      </c>
      <c r="E1759" s="18">
        <v>19</v>
      </c>
      <c r="F1759" s="18">
        <v>130</v>
      </c>
      <c r="G1759" s="17">
        <f t="shared" si="27"/>
        <v>0.37037037037037035</v>
      </c>
      <c r="H1759" s="18">
        <v>1.7</v>
      </c>
      <c r="I1759" s="18">
        <v>3.8039999999999997E-2</v>
      </c>
      <c r="J1759" s="18">
        <v>1.506E-2</v>
      </c>
      <c r="K1759" s="18">
        <v>1.192E-2</v>
      </c>
      <c r="L1759" s="18">
        <v>5.3188399999999998</v>
      </c>
      <c r="M1759" s="18">
        <v>0.06</v>
      </c>
      <c r="N1759" s="18">
        <v>7.1157176470588238E-2</v>
      </c>
      <c r="O1759" s="18">
        <v>28.17105882352941</v>
      </c>
      <c r="P1759" s="18">
        <v>22.297411764705881</v>
      </c>
      <c r="Q1759" s="18">
        <v>9.9493595294117654</v>
      </c>
      <c r="R1759" s="18">
        <v>0.11223529411764706</v>
      </c>
      <c r="S1759" s="1"/>
    </row>
    <row r="1760" spans="1:19" s="2" customFormat="1" ht="13.8">
      <c r="A1760" s="8">
        <v>41408</v>
      </c>
      <c r="B1760" s="9">
        <v>0.47925925925925927</v>
      </c>
      <c r="C1760" s="18">
        <v>3</v>
      </c>
      <c r="D1760" s="18">
        <v>1475</v>
      </c>
      <c r="E1760" s="18">
        <v>19</v>
      </c>
      <c r="F1760" s="18">
        <v>128</v>
      </c>
      <c r="G1760" s="17">
        <f t="shared" si="27"/>
        <v>0.34567901234567899</v>
      </c>
      <c r="H1760" s="18">
        <v>1.63</v>
      </c>
      <c r="I1760" s="18">
        <v>3.603E-2</v>
      </c>
      <c r="J1760" s="18">
        <v>1.46E-2</v>
      </c>
      <c r="K1760" s="18">
        <v>1.1480000000000001E-2</v>
      </c>
      <c r="L1760" s="18">
        <v>5.0935800000000002</v>
      </c>
      <c r="M1760" s="18">
        <v>0.06</v>
      </c>
      <c r="N1760" s="18">
        <v>7.0291656441717795E-2</v>
      </c>
      <c r="O1760" s="18">
        <v>28.483435582822086</v>
      </c>
      <c r="P1760" s="18">
        <v>22.396564417177917</v>
      </c>
      <c r="Q1760" s="18">
        <v>9.9371683435582838</v>
      </c>
      <c r="R1760" s="18">
        <v>0.11705521472392638</v>
      </c>
      <c r="S1760" s="1"/>
    </row>
    <row r="1761" spans="1:19" s="2" customFormat="1" ht="13.8">
      <c r="A1761" s="8">
        <v>41409</v>
      </c>
      <c r="B1761" s="9">
        <v>0.47927083333333331</v>
      </c>
      <c r="C1761" s="18">
        <v>3</v>
      </c>
      <c r="D1761" s="18">
        <v>1445</v>
      </c>
      <c r="E1761" s="18">
        <v>19</v>
      </c>
      <c r="F1761" s="18">
        <v>126</v>
      </c>
      <c r="G1761" s="17">
        <f t="shared" si="27"/>
        <v>0.32098765432098764</v>
      </c>
      <c r="H1761" s="18">
        <v>1.55</v>
      </c>
      <c r="I1761" s="18">
        <v>3.4610000000000002E-2</v>
      </c>
      <c r="J1761" s="18">
        <v>1.4109999999999999E-2</v>
      </c>
      <c r="K1761" s="18">
        <v>1.1089999999999999E-2</v>
      </c>
      <c r="L1761" s="18">
        <v>4.8455899999999996</v>
      </c>
      <c r="M1761" s="18">
        <v>0.05</v>
      </c>
      <c r="N1761" s="18">
        <v>7.1006322580645168E-2</v>
      </c>
      <c r="O1761" s="18">
        <v>28.948258064516128</v>
      </c>
      <c r="P1761" s="18">
        <v>22.752387096774193</v>
      </c>
      <c r="Q1761" s="18">
        <v>9.9412749677419345</v>
      </c>
      <c r="R1761" s="18">
        <v>0.10258064516129034</v>
      </c>
    </row>
    <row r="1762" spans="1:19" s="2" customFormat="1" ht="13.8">
      <c r="A1762" s="8">
        <v>41410</v>
      </c>
      <c r="B1762" s="9">
        <v>0.47928240740740741</v>
      </c>
      <c r="C1762" s="18">
        <v>3</v>
      </c>
      <c r="D1762" s="18">
        <v>1423</v>
      </c>
      <c r="E1762" s="18">
        <v>19</v>
      </c>
      <c r="F1762" s="18">
        <v>118</v>
      </c>
      <c r="G1762" s="17">
        <f t="shared" si="27"/>
        <v>0.22222222222222221</v>
      </c>
      <c r="H1762" s="18">
        <v>1.37</v>
      </c>
      <c r="I1762" s="18">
        <v>3.2320000000000002E-2</v>
      </c>
      <c r="J1762" s="18">
        <v>1.316E-2</v>
      </c>
      <c r="K1762" s="18">
        <v>0.01</v>
      </c>
      <c r="L1762" s="18">
        <v>4.2920100000000003</v>
      </c>
      <c r="M1762" s="18">
        <v>0.05</v>
      </c>
      <c r="N1762" s="18">
        <v>7.5020145985401465E-2</v>
      </c>
      <c r="O1762" s="18">
        <v>30.546569343065688</v>
      </c>
      <c r="P1762" s="18">
        <v>23.211678832116785</v>
      </c>
      <c r="Q1762" s="18">
        <v>9.9624757664233581</v>
      </c>
      <c r="R1762" s="18">
        <v>0.11605839416058396</v>
      </c>
    </row>
    <row r="1763" spans="1:19" s="2" customFormat="1" ht="13.8">
      <c r="A1763" s="5">
        <v>41411</v>
      </c>
      <c r="B1763" s="4">
        <v>0.47929398148148145</v>
      </c>
      <c r="C1763" s="29">
        <v>3</v>
      </c>
      <c r="D1763" s="17">
        <v>1423</v>
      </c>
      <c r="E1763" s="17">
        <v>19</v>
      </c>
      <c r="F1763" s="17">
        <v>105</v>
      </c>
      <c r="G1763" s="17">
        <f t="shared" si="27"/>
        <v>6.1728395061728392E-2</v>
      </c>
      <c r="H1763" s="30">
        <v>0.92</v>
      </c>
      <c r="I1763" s="17">
        <v>3.1179999999999999E-2</v>
      </c>
      <c r="J1763" s="17">
        <v>1.281E-2</v>
      </c>
      <c r="K1763" s="17">
        <v>9.4599999999999997E-3</v>
      </c>
      <c r="L1763" s="17">
        <v>2.8593799999999998</v>
      </c>
      <c r="M1763" s="17">
        <v>0.05</v>
      </c>
      <c r="N1763" s="17">
        <v>0.10777434782608696</v>
      </c>
      <c r="O1763" s="17">
        <v>44.278043478260862</v>
      </c>
      <c r="P1763" s="17">
        <v>32.69869565217391</v>
      </c>
      <c r="Q1763" s="17">
        <v>9.8835091304347831</v>
      </c>
      <c r="R1763" s="17">
        <v>0.17282608695652177</v>
      </c>
    </row>
    <row r="1764" spans="1:19" s="2" customFormat="1" ht="13.8">
      <c r="A1764" s="8">
        <v>41412</v>
      </c>
      <c r="B1764" s="9">
        <v>0.4793055555555556</v>
      </c>
      <c r="C1764" s="18">
        <v>3</v>
      </c>
      <c r="D1764" s="18">
        <v>1357</v>
      </c>
      <c r="E1764" s="18">
        <v>19</v>
      </c>
      <c r="F1764" s="18">
        <v>128</v>
      </c>
      <c r="G1764" s="17">
        <f t="shared" si="27"/>
        <v>0.34567901234567899</v>
      </c>
      <c r="H1764" s="18">
        <v>1.07</v>
      </c>
      <c r="I1764" s="18">
        <v>3.1329999999999997E-2</v>
      </c>
      <c r="J1764" s="18">
        <v>1.3990000000000001E-2</v>
      </c>
      <c r="K1764" s="18">
        <v>1.1220000000000001E-2</v>
      </c>
      <c r="L1764" s="18">
        <v>3.3218700000000001</v>
      </c>
      <c r="M1764" s="18">
        <v>0.05</v>
      </c>
      <c r="N1764" s="18">
        <v>9.3111588785046717E-2</v>
      </c>
      <c r="O1764" s="18">
        <v>41.577757009345788</v>
      </c>
      <c r="P1764" s="18">
        <v>33.345420560747662</v>
      </c>
      <c r="Q1764" s="18">
        <v>9.8724734579439257</v>
      </c>
      <c r="R1764" s="18">
        <v>0.14859813084112153</v>
      </c>
      <c r="S1764" s="1"/>
    </row>
    <row r="1765" spans="1:19" ht="13.8">
      <c r="A1765" s="8">
        <v>41413</v>
      </c>
      <c r="B1765" s="9">
        <v>0.47931712962962963</v>
      </c>
      <c r="C1765" s="18">
        <v>3</v>
      </c>
      <c r="D1765" s="18">
        <v>1002</v>
      </c>
      <c r="E1765" s="18">
        <v>19</v>
      </c>
      <c r="F1765" s="18">
        <v>139</v>
      </c>
      <c r="G1765" s="17">
        <f t="shared" si="27"/>
        <v>0.48148148148148145</v>
      </c>
      <c r="H1765" s="18">
        <v>1.0900000000000001</v>
      </c>
      <c r="I1765" s="18">
        <v>2.683E-2</v>
      </c>
      <c r="J1765" s="18">
        <v>1.0070000000000001E-2</v>
      </c>
      <c r="K1765" s="18">
        <v>8.6599999999999993E-3</v>
      </c>
      <c r="L1765" s="18">
        <v>3.4157899999999999</v>
      </c>
      <c r="M1765" s="18">
        <v>0.04</v>
      </c>
      <c r="N1765" s="18">
        <v>7.8274678899082573E-2</v>
      </c>
      <c r="O1765" s="18">
        <v>29.378532110091744</v>
      </c>
      <c r="P1765" s="18">
        <v>25.264954128440365</v>
      </c>
      <c r="Q1765" s="18">
        <v>9.9653322935779816</v>
      </c>
      <c r="R1765" s="18">
        <v>0.11669724770642202</v>
      </c>
    </row>
    <row r="1766" spans="1:19" ht="13.8">
      <c r="A1766" s="8">
        <v>41414</v>
      </c>
      <c r="B1766" s="9">
        <v>0.47932870370370373</v>
      </c>
      <c r="C1766" s="18">
        <v>3</v>
      </c>
      <c r="D1766" s="18">
        <v>1625</v>
      </c>
      <c r="E1766" s="18">
        <v>19</v>
      </c>
      <c r="F1766" s="18">
        <v>134</v>
      </c>
      <c r="G1766" s="17">
        <f t="shared" si="27"/>
        <v>0.41975308641975306</v>
      </c>
      <c r="H1766" s="18">
        <v>1.68</v>
      </c>
      <c r="I1766" s="18">
        <v>5.4379999999999998E-2</v>
      </c>
      <c r="J1766" s="18">
        <v>1.7100000000000001E-2</v>
      </c>
      <c r="K1766" s="18">
        <v>1.47E-2</v>
      </c>
      <c r="L1766" s="18">
        <v>5.2523999999999997</v>
      </c>
      <c r="M1766" s="18">
        <v>0.06</v>
      </c>
      <c r="N1766" s="18">
        <v>0.10293357142857144</v>
      </c>
      <c r="O1766" s="18">
        <v>32.367857142857147</v>
      </c>
      <c r="P1766" s="18">
        <v>27.824999999999999</v>
      </c>
      <c r="Q1766" s="18">
        <v>9.9420428571428587</v>
      </c>
      <c r="R1766" s="18">
        <v>0.11357142857142857</v>
      </c>
    </row>
    <row r="1767" spans="1:19" s="2" customFormat="1" ht="13.8">
      <c r="A1767" s="8">
        <v>41415</v>
      </c>
      <c r="B1767" s="9">
        <v>0.47934027777777777</v>
      </c>
      <c r="C1767" s="18">
        <v>3</v>
      </c>
      <c r="D1767" s="18">
        <v>1678</v>
      </c>
      <c r="E1767" s="18">
        <v>19</v>
      </c>
      <c r="F1767" s="18">
        <v>133</v>
      </c>
      <c r="G1767" s="17">
        <f t="shared" si="27"/>
        <v>0.40740740740740738</v>
      </c>
      <c r="H1767" s="18">
        <v>1.57</v>
      </c>
      <c r="I1767" s="18">
        <v>5.1330000000000001E-2</v>
      </c>
      <c r="J1767" s="18">
        <v>1.839E-2</v>
      </c>
      <c r="K1767" s="18">
        <v>1.5810000000000001E-2</v>
      </c>
      <c r="L1767" s="18">
        <v>4.8913099999999998</v>
      </c>
      <c r="M1767" s="18">
        <v>7.0000000000000007E-2</v>
      </c>
      <c r="N1767" s="18">
        <v>0.10396777070063694</v>
      </c>
      <c r="O1767" s="18">
        <v>37.248535031847133</v>
      </c>
      <c r="P1767" s="18">
        <v>32.022802547770702</v>
      </c>
      <c r="Q1767" s="18">
        <v>9.9072393630573234</v>
      </c>
      <c r="R1767" s="18">
        <v>0.14178343949044586</v>
      </c>
      <c r="S1767" s="1"/>
    </row>
    <row r="1768" spans="1:19" s="2" customFormat="1" ht="13.8">
      <c r="A1768" s="8">
        <v>41416</v>
      </c>
      <c r="B1768" s="9">
        <v>0.47935185185185186</v>
      </c>
      <c r="C1768" s="18">
        <v>3</v>
      </c>
      <c r="D1768" s="18">
        <v>1678</v>
      </c>
      <c r="E1768" s="18">
        <v>19</v>
      </c>
      <c r="F1768" s="18">
        <v>129</v>
      </c>
      <c r="G1768" s="17">
        <f t="shared" si="27"/>
        <v>0.35802469135802467</v>
      </c>
      <c r="H1768" s="18">
        <v>1.42</v>
      </c>
      <c r="I1768" s="18">
        <v>3.9640000000000002E-2</v>
      </c>
      <c r="J1768" s="18">
        <v>1.779E-2</v>
      </c>
      <c r="K1768" s="18">
        <v>1.52E-2</v>
      </c>
      <c r="L1768" s="18">
        <v>4.4154</v>
      </c>
      <c r="M1768" s="18">
        <v>7.0000000000000007E-2</v>
      </c>
      <c r="N1768" s="18">
        <v>8.8771267605633808E-2</v>
      </c>
      <c r="O1768" s="18">
        <v>39.839577464788739</v>
      </c>
      <c r="P1768" s="18">
        <v>34.039436619718309</v>
      </c>
      <c r="Q1768" s="18">
        <v>9.8880084507042252</v>
      </c>
      <c r="R1768" s="18">
        <v>0.15676056338028171</v>
      </c>
    </row>
    <row r="1769" spans="1:19" s="2" customFormat="1" ht="13.8">
      <c r="A1769" s="8">
        <v>41417</v>
      </c>
      <c r="B1769" s="9">
        <v>0.4793634259259259</v>
      </c>
      <c r="C1769" s="18">
        <v>3</v>
      </c>
      <c r="D1769" s="18">
        <v>1666</v>
      </c>
      <c r="E1769" s="18">
        <v>19</v>
      </c>
      <c r="F1769" s="18">
        <v>129</v>
      </c>
      <c r="G1769" s="17">
        <f t="shared" si="27"/>
        <v>0.35802469135802467</v>
      </c>
      <c r="H1769" s="18">
        <v>1.33</v>
      </c>
      <c r="I1769" s="18">
        <v>3.4389999999999997E-2</v>
      </c>
      <c r="J1769" s="18">
        <v>1.7639999999999999E-2</v>
      </c>
      <c r="K1769" s="18">
        <v>1.461E-2</v>
      </c>
      <c r="L1769" s="18">
        <v>4.1216100000000004</v>
      </c>
      <c r="M1769" s="18">
        <v>7.0000000000000007E-2</v>
      </c>
      <c r="N1769" s="18">
        <v>8.2225714285714277E-2</v>
      </c>
      <c r="O1769" s="18">
        <v>42.176842105263155</v>
      </c>
      <c r="P1769" s="18">
        <v>34.93218045112782</v>
      </c>
      <c r="Q1769" s="18">
        <v>9.8546765413533848</v>
      </c>
      <c r="R1769" s="18">
        <v>0.16736842105263158</v>
      </c>
    </row>
    <row r="1770" spans="1:19" s="2" customFormat="1" ht="13.8">
      <c r="A1770" s="8">
        <v>41418</v>
      </c>
      <c r="B1770" s="9">
        <v>0.479375</v>
      </c>
      <c r="C1770" s="18">
        <v>3</v>
      </c>
      <c r="D1770" s="18">
        <v>1649</v>
      </c>
      <c r="E1770" s="18">
        <v>19</v>
      </c>
      <c r="F1770" s="18">
        <v>128</v>
      </c>
      <c r="G1770" s="17">
        <f t="shared" si="27"/>
        <v>0.34567901234567899</v>
      </c>
      <c r="H1770" s="18">
        <v>1.3</v>
      </c>
      <c r="I1770" s="18">
        <v>3.1969999999999998E-2</v>
      </c>
      <c r="J1770" s="18">
        <v>1.712E-2</v>
      </c>
      <c r="K1770" s="18">
        <v>1.418E-2</v>
      </c>
      <c r="L1770" s="18">
        <v>4.0274999999999999</v>
      </c>
      <c r="M1770" s="18">
        <v>0.06</v>
      </c>
      <c r="N1770" s="18">
        <v>7.8203538461538449E-2</v>
      </c>
      <c r="O1770" s="18">
        <v>41.878153846153843</v>
      </c>
      <c r="P1770" s="18">
        <v>34.686461538461536</v>
      </c>
      <c r="Q1770" s="18">
        <v>9.8518846153846145</v>
      </c>
      <c r="R1770" s="18">
        <v>0.14676923076923076</v>
      </c>
      <c r="S1770" s="1"/>
    </row>
    <row r="1771" spans="1:19" s="2" customFormat="1" ht="13.8">
      <c r="A1771" s="8">
        <v>41419</v>
      </c>
      <c r="B1771" s="9">
        <v>0.47938657407407409</v>
      </c>
      <c r="C1771" s="18">
        <v>3</v>
      </c>
      <c r="D1771" s="18">
        <v>1622</v>
      </c>
      <c r="E1771" s="18">
        <v>18</v>
      </c>
      <c r="F1771" s="18">
        <v>129</v>
      </c>
      <c r="G1771" s="17">
        <f t="shared" si="27"/>
        <v>0.35802469135802467</v>
      </c>
      <c r="H1771" s="18">
        <v>1.29</v>
      </c>
      <c r="I1771" s="18">
        <v>3.1309999999999998E-2</v>
      </c>
      <c r="J1771" s="18">
        <v>1.6920000000000001E-2</v>
      </c>
      <c r="K1771" s="18">
        <v>1.366E-2</v>
      </c>
      <c r="L1771" s="18">
        <v>4.0187200000000001</v>
      </c>
      <c r="M1771" s="18">
        <v>0.06</v>
      </c>
      <c r="N1771" s="18">
        <v>7.7182790697674419E-2</v>
      </c>
      <c r="O1771" s="18">
        <v>41.709767441860471</v>
      </c>
      <c r="P1771" s="18">
        <v>33.673488372093026</v>
      </c>
      <c r="Q1771" s="18">
        <v>9.9066120930232557</v>
      </c>
      <c r="R1771" s="18">
        <v>0.14790697674418604</v>
      </c>
    </row>
    <row r="1772" spans="1:19" s="2" customFormat="1" ht="13.8">
      <c r="A1772" s="8">
        <v>41420</v>
      </c>
      <c r="B1772" s="9">
        <v>0.47939814814814818</v>
      </c>
      <c r="C1772" s="18">
        <v>3</v>
      </c>
      <c r="D1772" s="18">
        <v>1642</v>
      </c>
      <c r="E1772" s="18">
        <v>18</v>
      </c>
      <c r="F1772" s="18">
        <v>128</v>
      </c>
      <c r="G1772" s="17">
        <f t="shared" si="27"/>
        <v>0.34567901234567899</v>
      </c>
      <c r="H1772" s="18">
        <v>1.28</v>
      </c>
      <c r="I1772" s="18">
        <v>3.1329999999999997E-2</v>
      </c>
      <c r="J1772" s="18">
        <v>1.72E-2</v>
      </c>
      <c r="K1772" s="18">
        <v>1.38E-2</v>
      </c>
      <c r="L1772" s="18">
        <v>3.9636200000000001</v>
      </c>
      <c r="M1772" s="18">
        <v>0.06</v>
      </c>
      <c r="N1772" s="18">
        <v>7.7835468749999998E-2</v>
      </c>
      <c r="O1772" s="18">
        <v>42.731250000000003</v>
      </c>
      <c r="P1772" s="18">
        <v>34.284374999999997</v>
      </c>
      <c r="Q1772" s="18">
        <v>9.8471184375000007</v>
      </c>
      <c r="R1772" s="18">
        <v>0.14906249999999999</v>
      </c>
      <c r="S1772" s="1"/>
    </row>
    <row r="1773" spans="1:19" s="2" customFormat="1" ht="13.8">
      <c r="A1773" s="8">
        <v>41421</v>
      </c>
      <c r="B1773" s="9">
        <v>0.47940972222222222</v>
      </c>
      <c r="C1773" s="18">
        <v>3</v>
      </c>
      <c r="D1773" s="18">
        <v>1642</v>
      </c>
      <c r="E1773" s="18">
        <v>18</v>
      </c>
      <c r="F1773" s="18">
        <v>129</v>
      </c>
      <c r="G1773" s="17">
        <f t="shared" si="27"/>
        <v>0.35802469135802467</v>
      </c>
      <c r="H1773" s="18">
        <v>1.26</v>
      </c>
      <c r="I1773" s="18">
        <v>3.0949999999999998E-2</v>
      </c>
      <c r="J1773" s="18">
        <v>1.737E-2</v>
      </c>
      <c r="K1773" s="18">
        <v>1.358E-2</v>
      </c>
      <c r="L1773" s="18">
        <v>3.89818</v>
      </c>
      <c r="M1773" s="18">
        <v>0.06</v>
      </c>
      <c r="N1773" s="18">
        <v>7.8111904761904757E-2</v>
      </c>
      <c r="O1773" s="18">
        <v>43.838571428571427</v>
      </c>
      <c r="P1773" s="18">
        <v>34.273333333333333</v>
      </c>
      <c r="Q1773" s="18">
        <v>9.8382638095238111</v>
      </c>
      <c r="R1773" s="18">
        <v>0.15142857142857141</v>
      </c>
    </row>
    <row r="1774" spans="1:19" s="2" customFormat="1" ht="13.8">
      <c r="A1774" s="8">
        <v>41422</v>
      </c>
      <c r="B1774" s="9">
        <v>0.47942129629629626</v>
      </c>
      <c r="C1774" s="18">
        <v>3</v>
      </c>
      <c r="D1774" s="18">
        <v>1650</v>
      </c>
      <c r="E1774" s="18">
        <v>18</v>
      </c>
      <c r="F1774" s="18">
        <v>133</v>
      </c>
      <c r="G1774" s="17">
        <f t="shared" si="27"/>
        <v>0.40740740740740738</v>
      </c>
      <c r="H1774" s="18">
        <v>1.33</v>
      </c>
      <c r="I1774" s="18">
        <v>3.1230000000000001E-2</v>
      </c>
      <c r="J1774" s="18">
        <v>1.7770000000000001E-2</v>
      </c>
      <c r="K1774" s="18">
        <v>1.353E-2</v>
      </c>
      <c r="L1774" s="18">
        <v>4.1246799999999997</v>
      </c>
      <c r="M1774" s="18">
        <v>7.0000000000000007E-2</v>
      </c>
      <c r="N1774" s="18">
        <v>7.4670225563909773E-2</v>
      </c>
      <c r="O1774" s="18">
        <v>42.487669172932328</v>
      </c>
      <c r="P1774" s="18">
        <v>32.349924812030075</v>
      </c>
      <c r="Q1774" s="18">
        <v>9.8620168421052625</v>
      </c>
      <c r="R1774" s="18">
        <v>0.16736842105263158</v>
      </c>
    </row>
    <row r="1775" spans="1:19" ht="13.8">
      <c r="A1775" s="8">
        <v>41423</v>
      </c>
      <c r="B1775" s="9">
        <v>0.47943287037037036</v>
      </c>
      <c r="C1775" s="18">
        <v>3</v>
      </c>
      <c r="D1775" s="18">
        <v>1656</v>
      </c>
      <c r="E1775" s="18">
        <v>18</v>
      </c>
      <c r="F1775" s="18">
        <v>133</v>
      </c>
      <c r="G1775" s="17">
        <f t="shared" si="27"/>
        <v>0.40740740740740738</v>
      </c>
      <c r="H1775" s="18">
        <v>1.39</v>
      </c>
      <c r="I1775" s="18">
        <v>3.108E-2</v>
      </c>
      <c r="J1775" s="18">
        <v>1.772E-2</v>
      </c>
      <c r="K1775" s="18">
        <v>1.349E-2</v>
      </c>
      <c r="L1775" s="18">
        <v>4.3367300000000002</v>
      </c>
      <c r="M1775" s="18">
        <v>7.0000000000000007E-2</v>
      </c>
      <c r="N1775" s="18">
        <v>7.1103884892086341E-2</v>
      </c>
      <c r="O1775" s="18">
        <v>40.539280575539571</v>
      </c>
      <c r="P1775" s="18">
        <v>30.862014388489214</v>
      </c>
      <c r="Q1775" s="18">
        <v>9.9214398561151089</v>
      </c>
      <c r="R1775" s="18">
        <v>0.16014388489208636</v>
      </c>
      <c r="S1775" s="2"/>
    </row>
    <row r="1776" spans="1:19" ht="13.8">
      <c r="A1776" s="8">
        <v>41424</v>
      </c>
      <c r="B1776" s="9">
        <v>0.4794444444444444</v>
      </c>
      <c r="C1776" s="18">
        <v>3</v>
      </c>
      <c r="D1776" s="18">
        <v>1702</v>
      </c>
      <c r="E1776" s="18">
        <v>18</v>
      </c>
      <c r="F1776" s="18">
        <v>137</v>
      </c>
      <c r="G1776" s="17">
        <f t="shared" si="27"/>
        <v>0.4567901234567901</v>
      </c>
      <c r="H1776" s="18">
        <v>1.53</v>
      </c>
      <c r="I1776" s="18">
        <v>3.2649999999999998E-2</v>
      </c>
      <c r="J1776" s="18">
        <v>1.883E-2</v>
      </c>
      <c r="K1776" s="18">
        <v>1.3950000000000001E-2</v>
      </c>
      <c r="L1776" s="18">
        <v>4.7490399999999999</v>
      </c>
      <c r="M1776" s="18">
        <v>7.0000000000000007E-2</v>
      </c>
      <c r="N1776" s="18">
        <v>6.7860784313725497E-2</v>
      </c>
      <c r="O1776" s="18">
        <v>39.136862745098036</v>
      </c>
      <c r="P1776" s="18">
        <v>28.994117647058825</v>
      </c>
      <c r="Q1776" s="18">
        <v>9.8705537254901952</v>
      </c>
      <c r="R1776" s="18">
        <v>0.14549019607843139</v>
      </c>
    </row>
    <row r="1777" spans="1:19" s="2" customFormat="1" ht="13.8">
      <c r="A1777" s="8">
        <v>41425</v>
      </c>
      <c r="B1777" s="9">
        <v>0.47945601851851855</v>
      </c>
      <c r="C1777" s="18">
        <v>3</v>
      </c>
      <c r="D1777" s="18">
        <v>1702</v>
      </c>
      <c r="E1777" s="18">
        <v>18</v>
      </c>
      <c r="F1777" s="18">
        <v>139</v>
      </c>
      <c r="G1777" s="17">
        <f t="shared" si="27"/>
        <v>0.48148148148148145</v>
      </c>
      <c r="H1777" s="18">
        <v>1.59</v>
      </c>
      <c r="I1777" s="18">
        <v>3.2500000000000001E-2</v>
      </c>
      <c r="J1777" s="18">
        <v>1.907E-2</v>
      </c>
      <c r="K1777" s="18">
        <v>1.421E-2</v>
      </c>
      <c r="L1777" s="18">
        <v>4.9509499999999997</v>
      </c>
      <c r="M1777" s="18">
        <v>7.0000000000000007E-2</v>
      </c>
      <c r="N1777" s="18">
        <v>6.5000000000000002E-2</v>
      </c>
      <c r="O1777" s="18">
        <v>38.14</v>
      </c>
      <c r="P1777" s="18">
        <v>28.42</v>
      </c>
      <c r="Q1777" s="18">
        <v>9.9018999999999995</v>
      </c>
      <c r="R1777" s="18">
        <v>0.14000000000000001</v>
      </c>
      <c r="S1777" s="1"/>
    </row>
    <row r="1778" spans="1:19" s="2" customFormat="1" ht="13.8">
      <c r="A1778" s="8">
        <v>41426</v>
      </c>
      <c r="B1778" s="9">
        <v>0.47946759259259258</v>
      </c>
      <c r="C1778" s="18">
        <v>3</v>
      </c>
      <c r="D1778" s="18">
        <v>1708</v>
      </c>
      <c r="E1778" s="18">
        <v>18</v>
      </c>
      <c r="F1778" s="18">
        <v>139</v>
      </c>
      <c r="G1778" s="17">
        <f t="shared" si="27"/>
        <v>0.48148148148148145</v>
      </c>
      <c r="H1778" s="18">
        <v>1.63</v>
      </c>
      <c r="I1778" s="18">
        <v>3.2160000000000001E-2</v>
      </c>
      <c r="J1778" s="18">
        <v>1.9179999999999999E-2</v>
      </c>
      <c r="K1778" s="18">
        <v>1.3899999999999999E-2</v>
      </c>
      <c r="L1778" s="18">
        <v>5.06698</v>
      </c>
      <c r="M1778" s="18">
        <v>7.0000000000000007E-2</v>
      </c>
      <c r="N1778" s="18">
        <v>6.2741595092024552E-2</v>
      </c>
      <c r="O1778" s="18">
        <v>37.418650306748468</v>
      </c>
      <c r="P1778" s="18">
        <v>27.117791411042944</v>
      </c>
      <c r="Q1778" s="18">
        <v>9.8852738650306762</v>
      </c>
      <c r="R1778" s="18">
        <v>0.13656441717791412</v>
      </c>
      <c r="S1778" s="1"/>
    </row>
    <row r="1779" spans="1:19" s="2" customFormat="1" ht="13.8">
      <c r="A1779" s="8">
        <v>41427</v>
      </c>
      <c r="B1779" s="9">
        <v>0.47947916666666668</v>
      </c>
      <c r="C1779" s="18">
        <v>3</v>
      </c>
      <c r="D1779" s="18">
        <v>1707</v>
      </c>
      <c r="E1779" s="18">
        <v>18</v>
      </c>
      <c r="F1779" s="18">
        <v>133</v>
      </c>
      <c r="G1779" s="17">
        <f t="shared" si="27"/>
        <v>0.40740740740740738</v>
      </c>
      <c r="H1779" s="18">
        <v>1.56</v>
      </c>
      <c r="I1779" s="18">
        <v>3.0550000000000001E-2</v>
      </c>
      <c r="J1779" s="18">
        <v>1.8249999999999999E-2</v>
      </c>
      <c r="K1779" s="18">
        <v>1.3310000000000001E-2</v>
      </c>
      <c r="L1779" s="18">
        <v>4.8470500000000003</v>
      </c>
      <c r="M1779" s="18">
        <v>7.0000000000000007E-2</v>
      </c>
      <c r="N1779" s="18">
        <v>6.2275000000000004E-2</v>
      </c>
      <c r="O1779" s="18">
        <v>37.201923076923073</v>
      </c>
      <c r="P1779" s="18">
        <v>27.131923076923076</v>
      </c>
      <c r="Q1779" s="18">
        <v>9.8805250000000004</v>
      </c>
      <c r="R1779" s="18">
        <v>0.1426923076923077</v>
      </c>
      <c r="S1779" s="1"/>
    </row>
    <row r="1780" spans="1:19" s="2" customFormat="1" ht="13.8">
      <c r="A1780" s="8">
        <v>41428</v>
      </c>
      <c r="B1780" s="9">
        <v>0.47949074074074072</v>
      </c>
      <c r="C1780" s="18">
        <v>3</v>
      </c>
      <c r="D1780" s="18">
        <v>1648</v>
      </c>
      <c r="E1780" s="18">
        <v>18</v>
      </c>
      <c r="F1780" s="18">
        <v>133</v>
      </c>
      <c r="G1780" s="17">
        <f t="shared" si="27"/>
        <v>0.40740740740740738</v>
      </c>
      <c r="H1780" s="18">
        <v>1.5</v>
      </c>
      <c r="I1780" s="18">
        <v>2.9420000000000002E-2</v>
      </c>
      <c r="J1780" s="18">
        <v>1.7690000000000001E-2</v>
      </c>
      <c r="K1780" s="18">
        <v>1.2449999999999999E-2</v>
      </c>
      <c r="L1780" s="18">
        <v>4.67272</v>
      </c>
      <c r="M1780" s="18">
        <v>0.06</v>
      </c>
      <c r="N1780" s="18">
        <v>6.2370400000000013E-2</v>
      </c>
      <c r="O1780" s="18">
        <v>37.502800000000001</v>
      </c>
      <c r="P1780" s="18">
        <v>26.394000000000002</v>
      </c>
      <c r="Q1780" s="18">
        <v>9.9061664</v>
      </c>
      <c r="R1780" s="18">
        <v>0.12720000000000001</v>
      </c>
    </row>
    <row r="1781" spans="1:19" s="2" customFormat="1" ht="13.8">
      <c r="A1781" s="8">
        <v>41429</v>
      </c>
      <c r="B1781" s="9">
        <v>0.47950231481481481</v>
      </c>
      <c r="C1781" s="18">
        <v>3</v>
      </c>
      <c r="D1781" s="18">
        <v>1648</v>
      </c>
      <c r="E1781" s="18">
        <v>18</v>
      </c>
      <c r="F1781" s="18">
        <v>133</v>
      </c>
      <c r="G1781" s="17">
        <f t="shared" si="27"/>
        <v>0.40740740740740738</v>
      </c>
      <c r="H1781" s="18">
        <v>1.51</v>
      </c>
      <c r="I1781" s="18">
        <v>3.0120000000000001E-2</v>
      </c>
      <c r="J1781" s="18">
        <v>1.772E-2</v>
      </c>
      <c r="K1781" s="18">
        <v>1.239E-2</v>
      </c>
      <c r="L1781" s="18">
        <v>4.6904899999999996</v>
      </c>
      <c r="M1781" s="18">
        <v>0.06</v>
      </c>
      <c r="N1781" s="18">
        <v>6.3431523178807958E-2</v>
      </c>
      <c r="O1781" s="18">
        <v>37.317615894039733</v>
      </c>
      <c r="P1781" s="18">
        <v>26.092847682119203</v>
      </c>
      <c r="Q1781" s="18">
        <v>9.8779855629139064</v>
      </c>
      <c r="R1781" s="18">
        <v>0.12635761589403974</v>
      </c>
    </row>
    <row r="1782" spans="1:19" s="2" customFormat="1" ht="13.8">
      <c r="A1782" s="8">
        <v>41430</v>
      </c>
      <c r="B1782" s="9">
        <v>0.47951388888888885</v>
      </c>
      <c r="C1782" s="18">
        <v>3</v>
      </c>
      <c r="D1782" s="18">
        <v>1576</v>
      </c>
      <c r="E1782" s="18">
        <v>18</v>
      </c>
      <c r="F1782" s="18">
        <v>131</v>
      </c>
      <c r="G1782" s="17">
        <f t="shared" si="27"/>
        <v>0.38271604938271603</v>
      </c>
      <c r="H1782" s="18">
        <v>1.43</v>
      </c>
      <c r="I1782" s="18">
        <v>2.9510000000000002E-2</v>
      </c>
      <c r="J1782" s="18">
        <v>1.6629999999999999E-2</v>
      </c>
      <c r="K1782" s="18">
        <v>1.129E-2</v>
      </c>
      <c r="L1782" s="18">
        <v>4.4731100000000001</v>
      </c>
      <c r="M1782" s="18">
        <v>0.06</v>
      </c>
      <c r="N1782" s="18">
        <v>6.562363636363637E-2</v>
      </c>
      <c r="O1782" s="18">
        <v>36.981398601398602</v>
      </c>
      <c r="P1782" s="18">
        <v>25.106433566433569</v>
      </c>
      <c r="Q1782" s="18">
        <v>9.9471956643356645</v>
      </c>
      <c r="R1782" s="18">
        <v>0.13342657342657344</v>
      </c>
    </row>
    <row r="1783" spans="1:19" s="2" customFormat="1" ht="13.8">
      <c r="A1783" s="8">
        <v>41431</v>
      </c>
      <c r="B1783" s="9">
        <v>0.479525462962963</v>
      </c>
      <c r="C1783" s="18">
        <v>3</v>
      </c>
      <c r="D1783" s="18">
        <v>1576</v>
      </c>
      <c r="E1783" s="18">
        <v>18</v>
      </c>
      <c r="F1783" s="18">
        <v>132</v>
      </c>
      <c r="G1783" s="17">
        <f t="shared" si="27"/>
        <v>0.39506172839506171</v>
      </c>
      <c r="H1783" s="18">
        <v>1.49</v>
      </c>
      <c r="I1783" s="18">
        <v>3.099E-2</v>
      </c>
      <c r="J1783" s="18">
        <v>1.6760000000000001E-2</v>
      </c>
      <c r="K1783" s="18">
        <v>1.1379999999999999E-2</v>
      </c>
      <c r="L1783" s="18">
        <v>4.6605400000000001</v>
      </c>
      <c r="M1783" s="18">
        <v>0.06</v>
      </c>
      <c r="N1783" s="18">
        <v>6.6139731543624167E-2</v>
      </c>
      <c r="O1783" s="18">
        <v>35.769664429530202</v>
      </c>
      <c r="P1783" s="18">
        <v>24.287516778523489</v>
      </c>
      <c r="Q1783" s="18">
        <v>9.9466558389261746</v>
      </c>
      <c r="R1783" s="18">
        <v>0.12805369127516777</v>
      </c>
      <c r="S1783" s="1"/>
    </row>
    <row r="1784" spans="1:19" s="2" customFormat="1" ht="13.8">
      <c r="A1784" s="8">
        <v>41432</v>
      </c>
      <c r="B1784" s="9">
        <v>0.47953703703703704</v>
      </c>
      <c r="C1784" s="18">
        <v>3</v>
      </c>
      <c r="D1784" s="18">
        <v>1556</v>
      </c>
      <c r="E1784" s="18">
        <v>18</v>
      </c>
      <c r="F1784" s="18">
        <v>130</v>
      </c>
      <c r="G1784" s="17">
        <f t="shared" si="27"/>
        <v>0.37037037037037035</v>
      </c>
      <c r="H1784" s="18">
        <v>1.46</v>
      </c>
      <c r="I1784" s="18">
        <v>3.1E-2</v>
      </c>
      <c r="J1784" s="18">
        <v>1.6420000000000001E-2</v>
      </c>
      <c r="K1784" s="18">
        <v>1.108E-2</v>
      </c>
      <c r="L1784" s="18">
        <v>4.5694499999999998</v>
      </c>
      <c r="M1784" s="18">
        <v>0.06</v>
      </c>
      <c r="N1784" s="18">
        <v>6.7520547945205484E-2</v>
      </c>
      <c r="O1784" s="18">
        <v>35.764109589041098</v>
      </c>
      <c r="P1784" s="18">
        <v>24.133150684931508</v>
      </c>
      <c r="Q1784" s="18">
        <v>9.9526376712328766</v>
      </c>
      <c r="R1784" s="18">
        <v>0.13068493150684932</v>
      </c>
      <c r="S1784" s="1"/>
    </row>
    <row r="1785" spans="1:19" s="2" customFormat="1" ht="13.8">
      <c r="A1785" s="8">
        <v>41433</v>
      </c>
      <c r="B1785" s="9">
        <v>0.47954861111111113</v>
      </c>
      <c r="C1785" s="18">
        <v>3</v>
      </c>
      <c r="D1785" s="18">
        <v>1565</v>
      </c>
      <c r="E1785" s="18">
        <v>18</v>
      </c>
      <c r="F1785" s="18">
        <v>129</v>
      </c>
      <c r="G1785" s="17">
        <f t="shared" si="27"/>
        <v>0.35802469135802467</v>
      </c>
      <c r="H1785" s="18">
        <v>1.47</v>
      </c>
      <c r="I1785" s="18">
        <v>3.1230000000000001E-2</v>
      </c>
      <c r="J1785" s="18">
        <v>1.6459999999999999E-2</v>
      </c>
      <c r="K1785" s="18">
        <v>1.11E-2</v>
      </c>
      <c r="L1785" s="18">
        <v>4.5790800000000003</v>
      </c>
      <c r="M1785" s="18">
        <v>0.06</v>
      </c>
      <c r="N1785" s="18">
        <v>6.7558775510204089E-2</v>
      </c>
      <c r="O1785" s="18">
        <v>35.607346938775507</v>
      </c>
      <c r="P1785" s="18">
        <v>24.012244897959185</v>
      </c>
      <c r="Q1785" s="18">
        <v>9.9057648979591857</v>
      </c>
      <c r="R1785" s="18">
        <v>0.12979591836734694</v>
      </c>
      <c r="S1785" s="1"/>
    </row>
    <row r="1786" spans="1:19" s="2" customFormat="1" ht="13.8">
      <c r="A1786" s="8">
        <v>41434</v>
      </c>
      <c r="B1786" s="9">
        <v>0.47956018518518517</v>
      </c>
      <c r="C1786" s="18">
        <v>3</v>
      </c>
      <c r="D1786" s="18">
        <v>1538</v>
      </c>
      <c r="E1786" s="18">
        <v>18</v>
      </c>
      <c r="F1786" s="18">
        <v>126</v>
      </c>
      <c r="G1786" s="17">
        <f t="shared" si="27"/>
        <v>0.32098765432098764</v>
      </c>
      <c r="H1786" s="18">
        <v>1.39</v>
      </c>
      <c r="I1786" s="18">
        <v>3.0470000000000001E-2</v>
      </c>
      <c r="J1786" s="18">
        <v>1.5859999999999999E-2</v>
      </c>
      <c r="K1786" s="18">
        <v>1.0699999999999999E-2</v>
      </c>
      <c r="L1786" s="18">
        <v>4.3259699999999999</v>
      </c>
      <c r="M1786" s="18">
        <v>0.06</v>
      </c>
      <c r="N1786" s="18">
        <v>6.9708345323741025E-2</v>
      </c>
      <c r="O1786" s="18">
        <v>36.284028776978417</v>
      </c>
      <c r="P1786" s="18">
        <v>24.479136690647483</v>
      </c>
      <c r="Q1786" s="18">
        <v>9.8968234532374115</v>
      </c>
      <c r="R1786" s="18">
        <v>0.13726618705035973</v>
      </c>
    </row>
    <row r="1787" spans="1:19" s="2" customFormat="1" ht="13.8">
      <c r="A1787" s="8">
        <v>41435</v>
      </c>
      <c r="B1787" s="9">
        <v>0.47957175925925927</v>
      </c>
      <c r="C1787" s="18">
        <v>3</v>
      </c>
      <c r="D1787" s="18">
        <v>1538</v>
      </c>
      <c r="E1787" s="18">
        <v>18</v>
      </c>
      <c r="F1787" s="18">
        <v>127</v>
      </c>
      <c r="G1787" s="17">
        <f t="shared" si="27"/>
        <v>0.33333333333333331</v>
      </c>
      <c r="H1787" s="18">
        <v>1.37</v>
      </c>
      <c r="I1787" s="18">
        <v>3.1530000000000002E-2</v>
      </c>
      <c r="J1787" s="18">
        <v>1.6049999999999998E-2</v>
      </c>
      <c r="K1787" s="18">
        <v>1.0829999999999999E-2</v>
      </c>
      <c r="L1787" s="18">
        <v>4.2589100000000002</v>
      </c>
      <c r="M1787" s="18">
        <v>0.06</v>
      </c>
      <c r="N1787" s="18">
        <v>7.3186423357664246E-2</v>
      </c>
      <c r="O1787" s="18">
        <v>37.254744525547437</v>
      </c>
      <c r="P1787" s="18">
        <v>25.138248175182479</v>
      </c>
      <c r="Q1787" s="18">
        <v>9.885645109489051</v>
      </c>
      <c r="R1787" s="18">
        <v>0.13927007299270072</v>
      </c>
    </row>
    <row r="1788" spans="1:19" s="2" customFormat="1" ht="13.8">
      <c r="A1788" s="8">
        <v>41436</v>
      </c>
      <c r="B1788" s="9">
        <v>0.47958333333333331</v>
      </c>
      <c r="C1788" s="18">
        <v>3</v>
      </c>
      <c r="D1788" s="18">
        <v>1509</v>
      </c>
      <c r="E1788" s="18">
        <v>18</v>
      </c>
      <c r="F1788" s="18">
        <v>127</v>
      </c>
      <c r="G1788" s="17">
        <f t="shared" si="27"/>
        <v>0.33333333333333331</v>
      </c>
      <c r="H1788" s="18">
        <v>1.36</v>
      </c>
      <c r="I1788" s="18">
        <v>3.1280000000000002E-2</v>
      </c>
      <c r="J1788" s="18">
        <v>1.5650000000000001E-2</v>
      </c>
      <c r="K1788" s="18">
        <v>1.017E-2</v>
      </c>
      <c r="L1788" s="18">
        <v>4.2406800000000002</v>
      </c>
      <c r="M1788" s="18">
        <v>0.06</v>
      </c>
      <c r="N1788" s="18">
        <v>7.3140000000000011E-2</v>
      </c>
      <c r="O1788" s="18">
        <v>36.593382352941177</v>
      </c>
      <c r="P1788" s="18">
        <v>23.779852941176472</v>
      </c>
      <c r="Q1788" s="18">
        <v>9.9157076470588237</v>
      </c>
      <c r="R1788" s="18">
        <v>0.14029411764705882</v>
      </c>
      <c r="S1788" s="1"/>
    </row>
    <row r="1789" spans="1:19" s="2" customFormat="1" ht="13.8">
      <c r="A1789" s="8">
        <v>41437</v>
      </c>
      <c r="B1789" s="9">
        <v>0.47959490740740746</v>
      </c>
      <c r="C1789" s="18">
        <v>3</v>
      </c>
      <c r="D1789" s="18">
        <v>1499</v>
      </c>
      <c r="E1789" s="18">
        <v>18</v>
      </c>
      <c r="F1789" s="18">
        <v>124</v>
      </c>
      <c r="G1789" s="17">
        <f t="shared" si="27"/>
        <v>0.29629629629629628</v>
      </c>
      <c r="H1789" s="18">
        <v>1.26</v>
      </c>
      <c r="I1789" s="18">
        <v>3.184E-2</v>
      </c>
      <c r="J1789" s="18">
        <v>1.553E-2</v>
      </c>
      <c r="K1789" s="18">
        <v>1.004E-2</v>
      </c>
      <c r="L1789" s="18">
        <v>3.91289</v>
      </c>
      <c r="M1789" s="18">
        <v>0.06</v>
      </c>
      <c r="N1789" s="18">
        <v>8.0358095238095242E-2</v>
      </c>
      <c r="O1789" s="18">
        <v>39.194761904761911</v>
      </c>
      <c r="P1789" s="18">
        <v>25.339047619047619</v>
      </c>
      <c r="Q1789" s="18">
        <v>9.8753890476190485</v>
      </c>
      <c r="R1789" s="18">
        <v>0.15142857142857141</v>
      </c>
      <c r="S1789" s="1"/>
    </row>
    <row r="1790" spans="1:19" s="2" customFormat="1" ht="13.8">
      <c r="A1790" s="8">
        <v>41438</v>
      </c>
      <c r="B1790" s="9">
        <v>0.47960648148148149</v>
      </c>
      <c r="C1790" s="18">
        <v>3</v>
      </c>
      <c r="D1790" s="18">
        <v>1544</v>
      </c>
      <c r="E1790" s="18">
        <v>18</v>
      </c>
      <c r="F1790" s="18">
        <v>122</v>
      </c>
      <c r="G1790" s="17">
        <f t="shared" si="27"/>
        <v>0.27160493827160492</v>
      </c>
      <c r="H1790" s="18">
        <v>1.1599999999999999</v>
      </c>
      <c r="I1790" s="18">
        <v>3.1919999999999997E-2</v>
      </c>
      <c r="J1790" s="18">
        <v>1.5959999999999998E-2</v>
      </c>
      <c r="K1790" s="18">
        <v>1.031E-2</v>
      </c>
      <c r="L1790" s="18">
        <v>3.59538</v>
      </c>
      <c r="M1790" s="18">
        <v>0.06</v>
      </c>
      <c r="N1790" s="18">
        <v>8.750482758620691E-2</v>
      </c>
      <c r="O1790" s="18">
        <v>43.752413793103443</v>
      </c>
      <c r="P1790" s="18">
        <v>28.263620689655177</v>
      </c>
      <c r="Q1790" s="18">
        <v>9.8563003448275879</v>
      </c>
      <c r="R1790" s="18">
        <v>0.16448275862068967</v>
      </c>
      <c r="S1790" s="1"/>
    </row>
    <row r="1791" spans="1:19" s="2" customFormat="1" ht="13.8">
      <c r="A1791" s="8">
        <v>41439</v>
      </c>
      <c r="B1791" s="9">
        <v>0.47961805555555559</v>
      </c>
      <c r="C1791" s="18">
        <v>3</v>
      </c>
      <c r="D1791" s="18">
        <v>1540</v>
      </c>
      <c r="E1791" s="18">
        <v>18</v>
      </c>
      <c r="F1791" s="18">
        <v>122</v>
      </c>
      <c r="G1791" s="17">
        <f t="shared" si="27"/>
        <v>0.27160493827160492</v>
      </c>
      <c r="H1791" s="18">
        <v>1.0900000000000001</v>
      </c>
      <c r="I1791" s="18">
        <v>3.1449999999999999E-2</v>
      </c>
      <c r="J1791" s="18">
        <v>1.585E-2</v>
      </c>
      <c r="K1791" s="18">
        <v>1.0240000000000001E-2</v>
      </c>
      <c r="L1791" s="18">
        <v>3.3900999999999999</v>
      </c>
      <c r="M1791" s="18">
        <v>0.06</v>
      </c>
      <c r="N1791" s="18">
        <v>9.1753211009174301E-2</v>
      </c>
      <c r="O1791" s="18">
        <v>46.241284403669724</v>
      </c>
      <c r="P1791" s="18">
        <v>29.874495412844038</v>
      </c>
      <c r="Q1791" s="18">
        <v>9.890383486238532</v>
      </c>
      <c r="R1791" s="18">
        <v>0.17504587155963303</v>
      </c>
      <c r="S1791" s="1"/>
    </row>
    <row r="1792" spans="1:19" s="2" customFormat="1" ht="13.8">
      <c r="A1792" s="8">
        <v>41440</v>
      </c>
      <c r="B1792" s="9">
        <v>0.47962962962962963</v>
      </c>
      <c r="C1792" s="18">
        <v>3</v>
      </c>
      <c r="D1792" s="18">
        <v>1512</v>
      </c>
      <c r="E1792" s="18">
        <v>18</v>
      </c>
      <c r="F1792" s="18">
        <v>120</v>
      </c>
      <c r="G1792" s="17">
        <f t="shared" si="27"/>
        <v>0.24691358024691357</v>
      </c>
      <c r="H1792" s="18">
        <v>1.08</v>
      </c>
      <c r="I1792" s="18">
        <v>3.057E-2</v>
      </c>
      <c r="J1792" s="18">
        <v>1.5129999999999999E-2</v>
      </c>
      <c r="K1792" s="18">
        <v>9.7099999999999999E-3</v>
      </c>
      <c r="L1792" s="18">
        <v>3.3434699999999999</v>
      </c>
      <c r="M1792" s="18">
        <v>0.05</v>
      </c>
      <c r="N1792" s="18">
        <v>9.001166666666667E-2</v>
      </c>
      <c r="O1792" s="18">
        <v>44.54944444444444</v>
      </c>
      <c r="P1792" s="18">
        <v>28.590555555555554</v>
      </c>
      <c r="Q1792" s="18">
        <v>9.8446616666666671</v>
      </c>
      <c r="R1792" s="18">
        <v>0.14722222222222225</v>
      </c>
      <c r="S1792" s="1"/>
    </row>
    <row r="1793" spans="1:19" s="2" customFormat="1" ht="13.8">
      <c r="A1793" s="8">
        <v>41441</v>
      </c>
      <c r="B1793" s="9">
        <v>0.47964120370370367</v>
      </c>
      <c r="C1793" s="18">
        <v>3</v>
      </c>
      <c r="D1793" s="18">
        <v>1481</v>
      </c>
      <c r="E1793" s="18">
        <v>18</v>
      </c>
      <c r="F1793" s="18">
        <v>124</v>
      </c>
      <c r="G1793" s="17">
        <f t="shared" si="27"/>
        <v>0.29629629629629628</v>
      </c>
      <c r="H1793" s="18">
        <v>1.2</v>
      </c>
      <c r="I1793" s="18">
        <v>3.134E-2</v>
      </c>
      <c r="J1793" s="18">
        <v>1.486E-2</v>
      </c>
      <c r="K1793" s="18">
        <v>9.5399999999999999E-3</v>
      </c>
      <c r="L1793" s="18">
        <v>3.73325</v>
      </c>
      <c r="M1793" s="18">
        <v>0.05</v>
      </c>
      <c r="N1793" s="18">
        <v>8.3051000000000014E-2</v>
      </c>
      <c r="O1793" s="18">
        <v>39.379000000000005</v>
      </c>
      <c r="P1793" s="18">
        <v>25.280999999999999</v>
      </c>
      <c r="Q1793" s="18">
        <v>9.8931125000000009</v>
      </c>
      <c r="R1793" s="18">
        <v>0.13250000000000001</v>
      </c>
      <c r="S1793" s="1"/>
    </row>
    <row r="1794" spans="1:19" s="2" customFormat="1" ht="13.8">
      <c r="A1794" s="8">
        <v>41442</v>
      </c>
      <c r="B1794" s="9">
        <v>0.47965277777777776</v>
      </c>
      <c r="C1794" s="18">
        <v>3</v>
      </c>
      <c r="D1794" s="18">
        <v>1457</v>
      </c>
      <c r="E1794" s="18">
        <v>18</v>
      </c>
      <c r="F1794" s="18">
        <v>124</v>
      </c>
      <c r="G1794" s="17">
        <f t="shared" si="27"/>
        <v>0.29629629629629628</v>
      </c>
      <c r="H1794" s="18">
        <v>1.26</v>
      </c>
      <c r="I1794" s="18">
        <v>3.2039999999999999E-2</v>
      </c>
      <c r="J1794" s="18">
        <v>1.468E-2</v>
      </c>
      <c r="K1794" s="18">
        <v>9.3699999999999999E-3</v>
      </c>
      <c r="L1794" s="18">
        <v>3.9385300000000001</v>
      </c>
      <c r="M1794" s="18">
        <v>0.05</v>
      </c>
      <c r="N1794" s="18">
        <v>8.0862857142857139E-2</v>
      </c>
      <c r="O1794" s="18">
        <v>37.049523809523812</v>
      </c>
      <c r="P1794" s="18">
        <v>23.648095238095237</v>
      </c>
      <c r="Q1794" s="18">
        <v>9.9400995238095256</v>
      </c>
      <c r="R1794" s="18">
        <v>0.12619047619047621</v>
      </c>
    </row>
    <row r="1795" spans="1:19" s="2" customFormat="1" ht="13.8">
      <c r="A1795" s="8">
        <v>41443</v>
      </c>
      <c r="B1795" s="9">
        <v>0.4796643518518518</v>
      </c>
      <c r="C1795" s="18">
        <v>3</v>
      </c>
      <c r="D1795" s="18">
        <v>1456</v>
      </c>
      <c r="E1795" s="18">
        <v>18</v>
      </c>
      <c r="F1795" s="18">
        <v>119</v>
      </c>
      <c r="G1795" s="17">
        <f t="shared" si="27"/>
        <v>0.23456790123456789</v>
      </c>
      <c r="H1795" s="18">
        <v>1.19</v>
      </c>
      <c r="I1795" s="18">
        <v>3.1919999999999997E-2</v>
      </c>
      <c r="J1795" s="18">
        <v>1.452E-2</v>
      </c>
      <c r="K1795" s="18">
        <v>8.9200000000000008E-3</v>
      </c>
      <c r="L1795" s="18">
        <v>3.7131799999999999</v>
      </c>
      <c r="M1795" s="18">
        <v>0.05</v>
      </c>
      <c r="N1795" s="18">
        <v>8.5298823529411774E-2</v>
      </c>
      <c r="O1795" s="18">
        <v>38.801344537815126</v>
      </c>
      <c r="P1795" s="18">
        <v>23.836638655462188</v>
      </c>
      <c r="Q1795" s="18">
        <v>9.9226154621848757</v>
      </c>
      <c r="R1795" s="18">
        <v>0.13361344537815129</v>
      </c>
      <c r="S1795" s="1"/>
    </row>
    <row r="1796" spans="1:19" s="2" customFormat="1" ht="13.8">
      <c r="A1796" s="8">
        <v>41444</v>
      </c>
      <c r="B1796" s="9">
        <v>0.47967592592592595</v>
      </c>
      <c r="C1796" s="18">
        <v>3</v>
      </c>
      <c r="D1796" s="18">
        <v>1429</v>
      </c>
      <c r="E1796" s="18">
        <v>18</v>
      </c>
      <c r="F1796" s="18">
        <v>116</v>
      </c>
      <c r="G1796" s="17">
        <f t="shared" si="27"/>
        <v>0.19753086419753085</v>
      </c>
      <c r="H1796" s="18">
        <v>1.05</v>
      </c>
      <c r="I1796" s="18">
        <v>3.1210000000000002E-2</v>
      </c>
      <c r="J1796" s="18">
        <v>1.4239999999999999E-2</v>
      </c>
      <c r="K1796" s="18">
        <v>8.7500000000000008E-3</v>
      </c>
      <c r="L1796" s="18">
        <v>3.2692000000000001</v>
      </c>
      <c r="M1796" s="18">
        <v>0.05</v>
      </c>
      <c r="N1796" s="18">
        <v>9.4521714285714292E-2</v>
      </c>
      <c r="O1796" s="18">
        <v>43.126857142857141</v>
      </c>
      <c r="P1796" s="18">
        <v>26.5</v>
      </c>
      <c r="Q1796" s="18">
        <v>9.9010057142857146</v>
      </c>
      <c r="R1796" s="18">
        <v>0.15142857142857144</v>
      </c>
      <c r="S1796" s="1"/>
    </row>
    <row r="1797" spans="1:19" s="2" customFormat="1" ht="13.8">
      <c r="A1797" s="8">
        <v>41445</v>
      </c>
      <c r="B1797" s="9">
        <v>0.47968749999999999</v>
      </c>
      <c r="C1797" s="18">
        <v>3</v>
      </c>
      <c r="D1797" s="18">
        <v>1429</v>
      </c>
      <c r="E1797" s="18">
        <v>18</v>
      </c>
      <c r="F1797" s="18">
        <v>116</v>
      </c>
      <c r="G1797" s="17">
        <f t="shared" ref="G1797:G1860" si="28">(F1797-$F$2257)/($F$2256-$F$2257)</f>
        <v>0.19753086419753085</v>
      </c>
      <c r="H1797" s="18">
        <v>1.03</v>
      </c>
      <c r="I1797" s="18">
        <v>3.2300000000000002E-2</v>
      </c>
      <c r="J1797" s="18">
        <v>1.414E-2</v>
      </c>
      <c r="K1797" s="18">
        <v>8.6300000000000005E-3</v>
      </c>
      <c r="L1797" s="18">
        <v>3.2122799999999998</v>
      </c>
      <c r="M1797" s="18">
        <v>0.05</v>
      </c>
      <c r="N1797" s="18">
        <v>9.9722330097087392E-2</v>
      </c>
      <c r="O1797" s="18">
        <v>43.655533980582518</v>
      </c>
      <c r="P1797" s="18">
        <v>26.644077669902913</v>
      </c>
      <c r="Q1797" s="18">
        <v>9.9175246601941733</v>
      </c>
      <c r="R1797" s="18">
        <v>0.15436893203883498</v>
      </c>
    </row>
    <row r="1798" spans="1:19" s="2" customFormat="1" ht="13.8">
      <c r="A1798" s="8">
        <v>41446</v>
      </c>
      <c r="B1798" s="9">
        <v>0.47969907407407408</v>
      </c>
      <c r="C1798" s="18">
        <v>3</v>
      </c>
      <c r="D1798" s="18">
        <v>1327</v>
      </c>
      <c r="E1798" s="18">
        <v>18</v>
      </c>
      <c r="F1798" s="18">
        <v>111</v>
      </c>
      <c r="G1798" s="17">
        <f t="shared" si="28"/>
        <v>0.13580246913580246</v>
      </c>
      <c r="H1798" s="18">
        <v>0.89</v>
      </c>
      <c r="I1798" s="18">
        <v>3.1140000000000001E-2</v>
      </c>
      <c r="J1798" s="18">
        <v>1.2540000000000001E-2</v>
      </c>
      <c r="K1798" s="18">
        <v>7.6600000000000001E-3</v>
      </c>
      <c r="L1798" s="18">
        <v>2.7650600000000001</v>
      </c>
      <c r="M1798" s="18">
        <v>0.04</v>
      </c>
      <c r="N1798" s="18">
        <v>0.11126426966292136</v>
      </c>
      <c r="O1798" s="18">
        <v>44.805842696629213</v>
      </c>
      <c r="P1798" s="18">
        <v>27.369438202247192</v>
      </c>
      <c r="Q1798" s="18">
        <v>9.8796525842696639</v>
      </c>
      <c r="R1798" s="18">
        <v>0.14292134831460676</v>
      </c>
    </row>
    <row r="1799" spans="1:19">
      <c r="A1799" s="6">
        <v>41447</v>
      </c>
      <c r="B1799" s="7">
        <v>0.47971064814814812</v>
      </c>
      <c r="C1799" s="28">
        <v>3</v>
      </c>
      <c r="D1799" s="17">
        <v>1323</v>
      </c>
      <c r="E1799" s="17">
        <v>19</v>
      </c>
      <c r="F1799" s="17">
        <v>104</v>
      </c>
      <c r="G1799" s="17">
        <f t="shared" si="28"/>
        <v>4.9382716049382713E-2</v>
      </c>
      <c r="H1799" s="17">
        <v>0.69</v>
      </c>
      <c r="I1799" s="17">
        <v>3.09E-2</v>
      </c>
      <c r="J1799" s="17">
        <v>1.222E-2</v>
      </c>
      <c r="K1799" s="17">
        <v>7.4599999999999996E-3</v>
      </c>
      <c r="L1799" s="17">
        <v>2.12283</v>
      </c>
      <c r="M1799" s="17">
        <v>0.04</v>
      </c>
      <c r="N1799" s="17">
        <v>0.14240869565217393</v>
      </c>
      <c r="O1799" s="17">
        <v>56.318260869565222</v>
      </c>
      <c r="P1799" s="17">
        <v>34.380869565217395</v>
      </c>
      <c r="Q1799" s="17">
        <v>9.7834773913043485</v>
      </c>
      <c r="R1799" s="17">
        <v>0.18434782608695655</v>
      </c>
    </row>
    <row r="1800" spans="1:19" s="2" customFormat="1" ht="13.8">
      <c r="A1800" s="6">
        <v>41448</v>
      </c>
      <c r="B1800" s="7">
        <v>0.47972222222222222</v>
      </c>
      <c r="C1800" s="28">
        <v>3</v>
      </c>
      <c r="D1800" s="17">
        <v>913</v>
      </c>
      <c r="E1800" s="17">
        <v>19</v>
      </c>
      <c r="F1800" s="17">
        <v>101</v>
      </c>
      <c r="G1800" s="17">
        <f t="shared" si="28"/>
        <v>1.2345679012345678E-2</v>
      </c>
      <c r="H1800" s="17">
        <v>0.4</v>
      </c>
      <c r="I1800" s="17">
        <v>1.8839999999999999E-2</v>
      </c>
      <c r="J1800" s="17">
        <v>8.0400000000000003E-3</v>
      </c>
      <c r="K1800" s="17">
        <v>4.8799999999999998E-3</v>
      </c>
      <c r="L1800" s="17">
        <v>1.2276100000000001</v>
      </c>
      <c r="M1800" s="17">
        <v>4.0000000000000001E-3</v>
      </c>
      <c r="N1800" s="17">
        <v>0.14977799999999999</v>
      </c>
      <c r="O1800" s="17">
        <v>63.917999999999999</v>
      </c>
      <c r="P1800" s="17">
        <v>38.795999999999999</v>
      </c>
      <c r="Q1800" s="17">
        <v>9.7594995000000004</v>
      </c>
      <c r="R1800" s="17">
        <v>4.2400000000000007E-2</v>
      </c>
      <c r="S1800" s="1"/>
    </row>
    <row r="1801" spans="1:19">
      <c r="A1801" s="6">
        <v>41449</v>
      </c>
      <c r="B1801" s="7">
        <v>0.47973379629629626</v>
      </c>
      <c r="C1801" s="28">
        <v>3</v>
      </c>
      <c r="D1801" s="17">
        <v>837</v>
      </c>
      <c r="E1801" s="17">
        <v>19</v>
      </c>
      <c r="F1801" s="17">
        <v>101</v>
      </c>
      <c r="G1801" s="17">
        <f t="shared" si="28"/>
        <v>1.2345679012345678E-2</v>
      </c>
      <c r="H1801" s="17">
        <v>0.39</v>
      </c>
      <c r="I1801" s="17">
        <v>1.7479999999999999E-2</v>
      </c>
      <c r="J1801" s="17">
        <v>7.0400000000000003E-3</v>
      </c>
      <c r="K1801" s="17">
        <v>3.9699999999999996E-3</v>
      </c>
      <c r="L1801" s="17">
        <v>1.2116800000000001</v>
      </c>
      <c r="M1801" s="17">
        <v>4.0000000000000001E-3</v>
      </c>
      <c r="N1801" s="17">
        <v>0.14252923076923077</v>
      </c>
      <c r="O1801" s="17">
        <v>57.403076923076924</v>
      </c>
      <c r="P1801" s="17">
        <v>32.370769230769227</v>
      </c>
      <c r="Q1801" s="17">
        <v>9.8798523076923086</v>
      </c>
      <c r="R1801" s="17">
        <v>4.2400000000000007E-2</v>
      </c>
    </row>
    <row r="1802" spans="1:19" s="2" customFormat="1" ht="13.8">
      <c r="A1802" s="6">
        <v>41450</v>
      </c>
      <c r="B1802" s="7">
        <v>0.47974537037037041</v>
      </c>
      <c r="C1802" s="28">
        <v>3</v>
      </c>
      <c r="D1802" s="17">
        <v>837</v>
      </c>
      <c r="E1802" s="17">
        <v>19</v>
      </c>
      <c r="F1802" s="17">
        <v>102</v>
      </c>
      <c r="G1802" s="17">
        <f t="shared" si="28"/>
        <v>2.4691358024691357E-2</v>
      </c>
      <c r="H1802" s="17">
        <v>0.42</v>
      </c>
      <c r="I1802" s="17">
        <v>2.0629999999999999E-2</v>
      </c>
      <c r="J1802" s="17">
        <v>7.1000000000000004E-3</v>
      </c>
      <c r="K1802" s="17">
        <v>4.0099999999999997E-3</v>
      </c>
      <c r="L1802" s="17">
        <v>1.2940199999999999</v>
      </c>
      <c r="M1802" s="17">
        <v>6.0000000000000001E-3</v>
      </c>
      <c r="N1802" s="17">
        <v>0.15619857142857144</v>
      </c>
      <c r="O1802" s="17">
        <v>53.757142857142867</v>
      </c>
      <c r="P1802" s="17">
        <v>30.361428571428572</v>
      </c>
      <c r="Q1802" s="17">
        <v>9.7975800000000017</v>
      </c>
      <c r="R1802" s="17">
        <v>6.4222313097298811E-2</v>
      </c>
    </row>
    <row r="1803" spans="1:19" s="2" customFormat="1" ht="13.8">
      <c r="A1803" s="6">
        <v>41470</v>
      </c>
      <c r="B1803" s="7">
        <v>0.47997685185185185</v>
      </c>
      <c r="C1803" s="28">
        <v>3</v>
      </c>
      <c r="D1803" s="17">
        <v>842</v>
      </c>
      <c r="E1803" s="17">
        <v>21</v>
      </c>
      <c r="F1803" s="17">
        <v>103</v>
      </c>
      <c r="G1803" s="17">
        <f t="shared" si="28"/>
        <v>3.7037037037037035E-2</v>
      </c>
      <c r="H1803" s="17">
        <v>0.54</v>
      </c>
      <c r="I1803" s="17">
        <v>2.4230000000000002E-2</v>
      </c>
      <c r="J1803" s="17">
        <v>7.0699999999999999E-3</v>
      </c>
      <c r="K1803" s="17">
        <v>3.63E-3</v>
      </c>
      <c r="L1803" s="17">
        <v>1.6821200000000001</v>
      </c>
      <c r="M1803" s="17">
        <v>0.02</v>
      </c>
      <c r="N1803" s="17">
        <v>0.14268777777777777</v>
      </c>
      <c r="O1803" s="17">
        <v>41.634444444444441</v>
      </c>
      <c r="P1803" s="17">
        <v>21.376666666666665</v>
      </c>
      <c r="Q1803" s="17">
        <v>9.9058177777777772</v>
      </c>
      <c r="R1803" s="17">
        <v>0.11777777777777777</v>
      </c>
      <c r="S1803" s="1"/>
    </row>
    <row r="1804" spans="1:19" ht="13.8">
      <c r="A1804" s="8">
        <v>41471</v>
      </c>
      <c r="B1804" s="9">
        <v>0.47998842592592594</v>
      </c>
      <c r="C1804" s="18">
        <v>3</v>
      </c>
      <c r="D1804" s="18">
        <v>826</v>
      </c>
      <c r="E1804" s="18">
        <v>21</v>
      </c>
      <c r="F1804" s="18">
        <v>105</v>
      </c>
      <c r="G1804" s="17">
        <f t="shared" si="28"/>
        <v>6.1728395061728392E-2</v>
      </c>
      <c r="H1804" s="18">
        <v>0.6</v>
      </c>
      <c r="I1804" s="18">
        <v>2.4969999999999999E-2</v>
      </c>
      <c r="J1804" s="18">
        <v>6.9699999999999996E-3</v>
      </c>
      <c r="K1804" s="18">
        <v>3.8400000000000001E-3</v>
      </c>
      <c r="L1804" s="18">
        <v>1.8701700000000001</v>
      </c>
      <c r="M1804" s="18">
        <v>0.02</v>
      </c>
      <c r="N1804" s="18">
        <v>0.13234100000000001</v>
      </c>
      <c r="O1804" s="18">
        <v>36.941000000000003</v>
      </c>
      <c r="P1804" s="18">
        <v>20.352</v>
      </c>
      <c r="Q1804" s="18">
        <v>9.9119010000000021</v>
      </c>
      <c r="R1804" s="18">
        <v>0.10600000000000001</v>
      </c>
    </row>
    <row r="1805" spans="1:19" s="2" customFormat="1" ht="13.8">
      <c r="A1805" s="6">
        <v>41472</v>
      </c>
      <c r="B1805" s="7">
        <v>0.48</v>
      </c>
      <c r="C1805" s="28">
        <v>3</v>
      </c>
      <c r="D1805" s="17">
        <v>913</v>
      </c>
      <c r="E1805" s="17">
        <v>21</v>
      </c>
      <c r="F1805" s="17">
        <v>105</v>
      </c>
      <c r="G1805" s="17">
        <f t="shared" si="28"/>
        <v>6.1728395061728392E-2</v>
      </c>
      <c r="H1805" s="17">
        <v>0.72</v>
      </c>
      <c r="I1805" s="17">
        <v>2.8510000000000001E-2</v>
      </c>
      <c r="J1805" s="17">
        <v>7.5700000000000003E-3</v>
      </c>
      <c r="K1805" s="17">
        <v>4.7800000000000004E-3</v>
      </c>
      <c r="L1805" s="17">
        <v>2.2494299999999998</v>
      </c>
      <c r="M1805" s="17">
        <v>0.03</v>
      </c>
      <c r="N1805" s="17">
        <v>0.12591916666666667</v>
      </c>
      <c r="O1805" s="17">
        <v>33.43416666666667</v>
      </c>
      <c r="P1805" s="17">
        <v>21.111666666666672</v>
      </c>
      <c r="Q1805" s="17">
        <v>9.9349825000000003</v>
      </c>
      <c r="R1805" s="17">
        <v>0.13250000000000001</v>
      </c>
      <c r="S1805" s="1"/>
    </row>
    <row r="1806" spans="1:19" s="2" customFormat="1" ht="13.8">
      <c r="A1806" s="8">
        <v>41473</v>
      </c>
      <c r="B1806" s="9">
        <v>0.48001157407407408</v>
      </c>
      <c r="C1806" s="18">
        <v>3</v>
      </c>
      <c r="D1806" s="18">
        <v>1061</v>
      </c>
      <c r="E1806" s="18">
        <v>21</v>
      </c>
      <c r="F1806" s="18">
        <v>111</v>
      </c>
      <c r="G1806" s="17">
        <f t="shared" si="28"/>
        <v>0.13580246913580246</v>
      </c>
      <c r="H1806" s="18">
        <v>1.1100000000000001</v>
      </c>
      <c r="I1806" s="18">
        <v>3.5319999999999997E-2</v>
      </c>
      <c r="J1806" s="18">
        <v>8.7100000000000007E-3</v>
      </c>
      <c r="K1806" s="18">
        <v>6.1199999999999996E-3</v>
      </c>
      <c r="L1806" s="18">
        <v>3.4829300000000001</v>
      </c>
      <c r="M1806" s="18">
        <v>0.03</v>
      </c>
      <c r="N1806" s="18">
        <v>0.10118702702702702</v>
      </c>
      <c r="O1806" s="18">
        <v>24.952972972972972</v>
      </c>
      <c r="P1806" s="18">
        <v>17.532972972972967</v>
      </c>
      <c r="Q1806" s="18">
        <v>9.9781237837837828</v>
      </c>
      <c r="R1806" s="18">
        <v>8.5945945945945942E-2</v>
      </c>
      <c r="S1806" s="1"/>
    </row>
    <row r="1807" spans="1:19" s="2" customFormat="1" ht="13.8">
      <c r="A1807" s="6">
        <v>41474</v>
      </c>
      <c r="B1807" s="7">
        <v>0.48002314814814812</v>
      </c>
      <c r="C1807" s="28">
        <v>3</v>
      </c>
      <c r="D1807" s="17">
        <v>1061</v>
      </c>
      <c r="E1807" s="17">
        <v>21</v>
      </c>
      <c r="F1807" s="17">
        <v>108</v>
      </c>
      <c r="G1807" s="17">
        <f t="shared" si="28"/>
        <v>9.8765432098765427E-2</v>
      </c>
      <c r="H1807" s="17">
        <v>1.1000000000000001</v>
      </c>
      <c r="I1807" s="17">
        <v>4.0379999999999999E-2</v>
      </c>
      <c r="J1807" s="17">
        <v>9.1299999999999992E-3</v>
      </c>
      <c r="K1807" s="17">
        <v>6.8100000000000001E-3</v>
      </c>
      <c r="L1807" s="17">
        <v>3.44306</v>
      </c>
      <c r="M1807" s="17">
        <v>0.03</v>
      </c>
      <c r="N1807" s="17">
        <v>0.11673490909090908</v>
      </c>
      <c r="O1807" s="17">
        <v>26.393999999999995</v>
      </c>
      <c r="P1807" s="17">
        <v>19.687090909090905</v>
      </c>
      <c r="Q1807" s="17">
        <v>9.9535734545454542</v>
      </c>
      <c r="R1807" s="17">
        <v>8.6727272727272722E-2</v>
      </c>
      <c r="S1807" s="1"/>
    </row>
    <row r="1808" spans="1:19" s="2" customFormat="1" ht="13.8">
      <c r="A1808" s="6">
        <v>41475</v>
      </c>
      <c r="B1808" s="7">
        <v>0.48003472222222227</v>
      </c>
      <c r="C1808" s="28">
        <v>3</v>
      </c>
      <c r="D1808" s="17">
        <v>1015</v>
      </c>
      <c r="E1808" s="17">
        <v>22</v>
      </c>
      <c r="F1808" s="17">
        <v>104</v>
      </c>
      <c r="G1808" s="17">
        <f t="shared" si="28"/>
        <v>4.9382716049382713E-2</v>
      </c>
      <c r="H1808" s="17">
        <v>0.87</v>
      </c>
      <c r="I1808" s="17">
        <v>4.1230000000000003E-2</v>
      </c>
      <c r="J1808" s="17">
        <v>9.4599999999999997E-3</v>
      </c>
      <c r="K1808" s="17">
        <v>6.9199999999999999E-3</v>
      </c>
      <c r="L1808" s="17">
        <v>2.7054900000000002</v>
      </c>
      <c r="M1808" s="17">
        <v>0.03</v>
      </c>
      <c r="N1808" s="17">
        <v>0.15070275862068969</v>
      </c>
      <c r="O1808" s="17">
        <v>34.577931034482759</v>
      </c>
      <c r="P1808" s="17">
        <v>25.293793103448277</v>
      </c>
      <c r="Q1808" s="17">
        <v>9.8890324137931032</v>
      </c>
      <c r="R1808" s="17">
        <v>0.10965517241379311</v>
      </c>
    </row>
    <row r="1809" spans="1:19" s="2" customFormat="1" ht="13.8">
      <c r="A1809" s="8">
        <v>41476</v>
      </c>
      <c r="B1809" s="9">
        <v>0.4800462962962963</v>
      </c>
      <c r="C1809" s="18">
        <v>3</v>
      </c>
      <c r="D1809" s="18">
        <v>950</v>
      </c>
      <c r="E1809" s="18">
        <v>22</v>
      </c>
      <c r="F1809" s="18">
        <v>105</v>
      </c>
      <c r="G1809" s="17">
        <f t="shared" si="28"/>
        <v>6.1728395061728392E-2</v>
      </c>
      <c r="H1809" s="18">
        <v>0.75</v>
      </c>
      <c r="I1809" s="18">
        <v>3.5529999999999999E-2</v>
      </c>
      <c r="J1809" s="18">
        <v>8.8199999999999997E-3</v>
      </c>
      <c r="K1809" s="18">
        <v>6.28E-3</v>
      </c>
      <c r="L1809" s="18">
        <v>2.3214999999999999</v>
      </c>
      <c r="M1809" s="18">
        <v>0.03</v>
      </c>
      <c r="N1809" s="18">
        <v>0.15064720000000001</v>
      </c>
      <c r="O1809" s="18">
        <v>37.396799999999999</v>
      </c>
      <c r="P1809" s="18">
        <v>26.627200000000002</v>
      </c>
      <c r="Q1809" s="18">
        <v>9.8431599999999992</v>
      </c>
      <c r="R1809" s="18">
        <v>0.12720000000000001</v>
      </c>
    </row>
    <row r="1810" spans="1:19" ht="13.8">
      <c r="A1810" s="8">
        <v>41477</v>
      </c>
      <c r="B1810" s="9">
        <v>0.4800578703703704</v>
      </c>
      <c r="C1810" s="18">
        <v>3</v>
      </c>
      <c r="D1810" s="18">
        <v>886</v>
      </c>
      <c r="E1810" s="18">
        <v>22</v>
      </c>
      <c r="F1810" s="18">
        <v>108</v>
      </c>
      <c r="G1810" s="17">
        <f t="shared" si="28"/>
        <v>9.8765432098765427E-2</v>
      </c>
      <c r="H1810" s="18">
        <v>0.83</v>
      </c>
      <c r="I1810" s="18">
        <v>3.039E-2</v>
      </c>
      <c r="J1810" s="18">
        <v>7.4900000000000001E-3</v>
      </c>
      <c r="K1810" s="18">
        <v>5.2199999999999998E-3</v>
      </c>
      <c r="L1810" s="18">
        <v>2.5840399999999999</v>
      </c>
      <c r="M1810" s="18">
        <v>0.03</v>
      </c>
      <c r="N1810" s="18">
        <v>0.11643397590361447</v>
      </c>
      <c r="O1810" s="18">
        <v>28.696626506024099</v>
      </c>
      <c r="P1810" s="18">
        <v>19.999518072289156</v>
      </c>
      <c r="Q1810" s="18">
        <v>9.9002978313253003</v>
      </c>
      <c r="R1810" s="18">
        <v>0.11493975903614458</v>
      </c>
      <c r="S1810" s="2"/>
    </row>
    <row r="1811" spans="1:19" s="2" customFormat="1" ht="13.8">
      <c r="A1811" s="8">
        <v>41478</v>
      </c>
      <c r="B1811" s="9">
        <v>0.48006944444444444</v>
      </c>
      <c r="C1811" s="18">
        <v>3</v>
      </c>
      <c r="D1811" s="18">
        <v>940</v>
      </c>
      <c r="E1811" s="18">
        <v>22</v>
      </c>
      <c r="F1811" s="18">
        <v>107</v>
      </c>
      <c r="G1811" s="17">
        <f t="shared" si="28"/>
        <v>8.6419753086419748E-2</v>
      </c>
      <c r="H1811" s="18">
        <v>0.95</v>
      </c>
      <c r="I1811" s="18">
        <v>3.3550000000000003E-2</v>
      </c>
      <c r="J1811" s="18">
        <v>7.6800000000000002E-3</v>
      </c>
      <c r="K1811" s="18">
        <v>5.1999999999999998E-3</v>
      </c>
      <c r="L1811" s="18">
        <v>2.9637799999999999</v>
      </c>
      <c r="M1811" s="18">
        <v>0.03</v>
      </c>
      <c r="N1811" s="18">
        <v>0.11230421052631581</v>
      </c>
      <c r="O1811" s="18">
        <v>25.707789473684212</v>
      </c>
      <c r="P1811" s="18">
        <v>17.406315789473684</v>
      </c>
      <c r="Q1811" s="18">
        <v>9.9208635789473689</v>
      </c>
      <c r="R1811" s="18">
        <v>0.10042105263157895</v>
      </c>
      <c r="S1811" s="1"/>
    </row>
    <row r="1812" spans="1:19" s="2" customFormat="1" ht="13.8">
      <c r="A1812" s="6">
        <v>41479</v>
      </c>
      <c r="B1812" s="7">
        <v>0.48008101851851853</v>
      </c>
      <c r="C1812" s="28">
        <v>3</v>
      </c>
      <c r="D1812" s="17">
        <v>940</v>
      </c>
      <c r="E1812" s="17">
        <v>22</v>
      </c>
      <c r="F1812" s="17">
        <v>105</v>
      </c>
      <c r="G1812" s="17">
        <f t="shared" si="28"/>
        <v>6.1728395061728392E-2</v>
      </c>
      <c r="H1812" s="17">
        <v>0.96</v>
      </c>
      <c r="I1812" s="17">
        <v>3.5220000000000001E-2</v>
      </c>
      <c r="J1812" s="17">
        <v>7.7799999999999996E-3</v>
      </c>
      <c r="K1812" s="17">
        <v>5.1500000000000001E-3</v>
      </c>
      <c r="L1812" s="17">
        <v>3.01857</v>
      </c>
      <c r="M1812" s="17">
        <v>0.03</v>
      </c>
      <c r="N1812" s="17">
        <v>0.11666625000000001</v>
      </c>
      <c r="O1812" s="17">
        <v>25.771249999999998</v>
      </c>
      <c r="P1812" s="17">
        <v>17.059374999999999</v>
      </c>
      <c r="Q1812" s="17">
        <v>9.9990131250000012</v>
      </c>
      <c r="R1812" s="17">
        <v>9.9375000000000005E-2</v>
      </c>
      <c r="S1812" s="1"/>
    </row>
    <row r="1813" spans="1:19" s="2" customFormat="1" ht="13.8">
      <c r="A1813" s="6">
        <v>41480</v>
      </c>
      <c r="B1813" s="7">
        <v>0.48009259259259257</v>
      </c>
      <c r="C1813" s="28">
        <v>3</v>
      </c>
      <c r="D1813" s="17">
        <v>904</v>
      </c>
      <c r="E1813" s="17">
        <v>22</v>
      </c>
      <c r="F1813" s="17">
        <v>105</v>
      </c>
      <c r="G1813" s="17">
        <f t="shared" si="28"/>
        <v>6.1728395061728392E-2</v>
      </c>
      <c r="H1813" s="17">
        <v>0.96</v>
      </c>
      <c r="I1813" s="17">
        <v>3.3849999999999998E-2</v>
      </c>
      <c r="J1813" s="17">
        <v>7.5199999999999998E-3</v>
      </c>
      <c r="K1813" s="17">
        <v>5.0000000000000001E-3</v>
      </c>
      <c r="L1813" s="17">
        <v>3.0040200000000001</v>
      </c>
      <c r="M1813" s="17">
        <v>0.03</v>
      </c>
      <c r="N1813" s="17">
        <v>0.11212812500000001</v>
      </c>
      <c r="O1813" s="17">
        <v>24.91</v>
      </c>
      <c r="P1813" s="17">
        <v>16.5625</v>
      </c>
      <c r="Q1813" s="17">
        <v>9.9508162500000026</v>
      </c>
      <c r="R1813" s="17">
        <v>9.9375000000000005E-2</v>
      </c>
      <c r="S1813" s="1"/>
    </row>
    <row r="1814" spans="1:19" ht="13.8">
      <c r="A1814" s="8">
        <v>41481</v>
      </c>
      <c r="B1814" s="9">
        <v>0.48010416666666672</v>
      </c>
      <c r="C1814" s="18">
        <v>3</v>
      </c>
      <c r="D1814" s="18">
        <v>771</v>
      </c>
      <c r="E1814" s="18">
        <v>22</v>
      </c>
      <c r="F1814" s="18">
        <v>104</v>
      </c>
      <c r="G1814" s="17">
        <f t="shared" si="28"/>
        <v>4.9382716049382713E-2</v>
      </c>
      <c r="H1814" s="18">
        <v>0.82</v>
      </c>
      <c r="I1814" s="18">
        <v>2.879E-2</v>
      </c>
      <c r="J1814" s="18">
        <v>6.4099999999999999E-3</v>
      </c>
      <c r="K1814" s="18">
        <v>4.1399999999999996E-3</v>
      </c>
      <c r="L1814" s="18">
        <v>2.5664699999999998</v>
      </c>
      <c r="M1814" s="18">
        <v>0.02</v>
      </c>
      <c r="N1814" s="18">
        <v>0.11164902439024391</v>
      </c>
      <c r="O1814" s="18">
        <v>24.85829268292683</v>
      </c>
      <c r="P1814" s="18">
        <v>16.055121951219512</v>
      </c>
      <c r="Q1814" s="18">
        <v>9.9528958536585375</v>
      </c>
      <c r="R1814" s="18">
        <v>7.7560975609756111E-2</v>
      </c>
    </row>
    <row r="1815" spans="1:19" ht="13.8">
      <c r="A1815" s="8">
        <v>41633</v>
      </c>
      <c r="B1815" s="9">
        <v>0.48186342592592596</v>
      </c>
      <c r="C1815" s="18">
        <v>3</v>
      </c>
      <c r="D1815" s="18">
        <v>1175</v>
      </c>
      <c r="E1815" s="18">
        <v>27</v>
      </c>
      <c r="F1815" s="18">
        <v>150</v>
      </c>
      <c r="G1815" s="17">
        <f t="shared" si="28"/>
        <v>0.61728395061728392</v>
      </c>
      <c r="H1815" s="18">
        <v>1.75</v>
      </c>
      <c r="I1815" s="18">
        <v>5.2290000000000003E-2</v>
      </c>
      <c r="J1815" s="18">
        <v>6.8300000000000001E-3</v>
      </c>
      <c r="K1815" s="18">
        <v>5.4799999999999996E-3</v>
      </c>
      <c r="L1815" s="18">
        <v>5.51023</v>
      </c>
      <c r="M1815" s="18">
        <v>0.05</v>
      </c>
      <c r="N1815" s="18">
        <v>9.5018400000000017E-2</v>
      </c>
      <c r="O1815" s="18">
        <v>12.411085714285715</v>
      </c>
      <c r="P1815" s="18">
        <v>9.9579428571428554</v>
      </c>
      <c r="Q1815" s="18">
        <v>10.012875085714287</v>
      </c>
      <c r="R1815" s="18">
        <v>9.0857142857142872E-2</v>
      </c>
    </row>
    <row r="1816" spans="1:19" s="2" customFormat="1" ht="13.8">
      <c r="A1816" s="8">
        <v>41634</v>
      </c>
      <c r="B1816" s="9">
        <v>0.481875</v>
      </c>
      <c r="C1816" s="18">
        <v>3</v>
      </c>
      <c r="D1816" s="18">
        <v>1175</v>
      </c>
      <c r="E1816" s="18">
        <v>27</v>
      </c>
      <c r="F1816" s="18">
        <v>178</v>
      </c>
      <c r="G1816" s="17">
        <f t="shared" si="28"/>
        <v>0.96296296296296291</v>
      </c>
      <c r="H1816" s="18">
        <v>2.2200000000000002</v>
      </c>
      <c r="I1816" s="18">
        <v>6.6949999999999996E-2</v>
      </c>
      <c r="J1816" s="18">
        <v>8.3400000000000002E-3</v>
      </c>
      <c r="K1816" s="18">
        <v>6.62E-3</v>
      </c>
      <c r="L1816" s="18">
        <v>6.9863299999999997</v>
      </c>
      <c r="M1816" s="18">
        <v>0.06</v>
      </c>
      <c r="N1816" s="18">
        <v>9.5901351351351347E-2</v>
      </c>
      <c r="O1816" s="18">
        <v>11.946486486486485</v>
      </c>
      <c r="P1816" s="18">
        <v>9.4827027027027029</v>
      </c>
      <c r="Q1816" s="18">
        <v>10.007445675675674</v>
      </c>
      <c r="R1816" s="18">
        <v>8.5945945945945942E-2</v>
      </c>
      <c r="S1816" s="1"/>
    </row>
    <row r="1817" spans="1:19" ht="13.8">
      <c r="A1817" s="8">
        <v>41635</v>
      </c>
      <c r="B1817" s="9">
        <v>0.48188657407407409</v>
      </c>
      <c r="C1817" s="18">
        <v>3</v>
      </c>
      <c r="D1817" s="18">
        <v>1584</v>
      </c>
      <c r="E1817" s="18">
        <v>27</v>
      </c>
      <c r="F1817" s="18">
        <v>178</v>
      </c>
      <c r="G1817" s="17">
        <f t="shared" si="28"/>
        <v>0.96296296296296291</v>
      </c>
      <c r="H1817" s="18">
        <v>3.04</v>
      </c>
      <c r="I1817" s="18">
        <v>8.8289999999999993E-2</v>
      </c>
      <c r="J1817" s="18">
        <v>1.141E-2</v>
      </c>
      <c r="K1817" s="18">
        <v>9.0500000000000008E-3</v>
      </c>
      <c r="L1817" s="18">
        <v>9.5893099999999993</v>
      </c>
      <c r="M1817" s="18">
        <v>0.08</v>
      </c>
      <c r="N1817" s="18">
        <v>9.2355986842105262E-2</v>
      </c>
      <c r="O1817" s="18">
        <v>11.93546052631579</v>
      </c>
      <c r="P1817" s="18">
        <v>9.466776315789474</v>
      </c>
      <c r="Q1817" s="18">
        <v>10.030922960526315</v>
      </c>
      <c r="R1817" s="18">
        <v>8.3684210526315791E-2</v>
      </c>
    </row>
    <row r="1818" spans="1:19" s="2" customFormat="1" ht="13.8">
      <c r="A1818" s="8">
        <v>41636</v>
      </c>
      <c r="B1818" s="9">
        <v>0.48189814814814813</v>
      </c>
      <c r="C1818" s="18">
        <v>3</v>
      </c>
      <c r="D1818" s="18">
        <v>2224</v>
      </c>
      <c r="E1818" s="18">
        <v>26</v>
      </c>
      <c r="F1818" s="18">
        <v>164</v>
      </c>
      <c r="G1818" s="17">
        <f t="shared" si="28"/>
        <v>0.79012345679012341</v>
      </c>
      <c r="H1818" s="18">
        <v>3.6</v>
      </c>
      <c r="I1818" s="18">
        <v>0.11665</v>
      </c>
      <c r="J1818" s="18">
        <v>1.6590000000000001E-2</v>
      </c>
      <c r="K1818" s="18">
        <v>1.3480000000000001E-2</v>
      </c>
      <c r="L1818" s="18">
        <v>11.319269999999999</v>
      </c>
      <c r="M1818" s="18">
        <v>0.11</v>
      </c>
      <c r="N1818" s="18">
        <v>0.10304083333333333</v>
      </c>
      <c r="O1818" s="18">
        <v>14.654499999999999</v>
      </c>
      <c r="P1818" s="18">
        <v>11.907333333333332</v>
      </c>
      <c r="Q1818" s="18">
        <v>9.9986885000000001</v>
      </c>
      <c r="R1818" s="18">
        <v>9.7166666666666665E-2</v>
      </c>
    </row>
    <row r="1819" spans="1:19" s="2" customFormat="1" ht="13.8">
      <c r="A1819" s="6">
        <v>41637</v>
      </c>
      <c r="B1819" s="7">
        <v>0.48190972222222223</v>
      </c>
      <c r="C1819" s="28">
        <v>3</v>
      </c>
      <c r="D1819" s="17">
        <v>2177</v>
      </c>
      <c r="E1819" s="17">
        <v>26</v>
      </c>
      <c r="F1819" s="17">
        <v>164</v>
      </c>
      <c r="G1819" s="17">
        <f t="shared" si="28"/>
        <v>0.79012345679012341</v>
      </c>
      <c r="H1819" s="17">
        <v>3.11</v>
      </c>
      <c r="I1819" s="17">
        <v>9.8280000000000006E-2</v>
      </c>
      <c r="J1819" s="17">
        <v>1.668E-2</v>
      </c>
      <c r="K1819" s="17">
        <v>1.4200000000000001E-2</v>
      </c>
      <c r="L1819" s="17">
        <v>9.7659500000000001</v>
      </c>
      <c r="M1819" s="17">
        <v>0.11</v>
      </c>
      <c r="N1819" s="17">
        <v>0.10049209003215435</v>
      </c>
      <c r="O1819" s="17">
        <v>17.055434083601288</v>
      </c>
      <c r="P1819" s="17">
        <v>14.519614147909971</v>
      </c>
      <c r="Q1819" s="17">
        <v>9.9857623794212227</v>
      </c>
      <c r="R1819" s="17">
        <v>0.11247588424437299</v>
      </c>
      <c r="S1819" s="1"/>
    </row>
    <row r="1820" spans="1:19" s="2" customFormat="1" ht="13.8">
      <c r="A1820" s="6">
        <v>41638</v>
      </c>
      <c r="B1820" s="7">
        <v>0.48192129629629626</v>
      </c>
      <c r="C1820" s="28">
        <v>3</v>
      </c>
      <c r="D1820" s="17">
        <v>2115</v>
      </c>
      <c r="E1820" s="17">
        <v>26</v>
      </c>
      <c r="F1820" s="17">
        <v>167</v>
      </c>
      <c r="G1820" s="17">
        <f t="shared" si="28"/>
        <v>0.8271604938271605</v>
      </c>
      <c r="H1820" s="17">
        <v>2.88</v>
      </c>
      <c r="I1820" s="17">
        <v>7.3630000000000001E-2</v>
      </c>
      <c r="J1820" s="17">
        <v>1.618E-2</v>
      </c>
      <c r="K1820" s="17">
        <v>1.406E-2</v>
      </c>
      <c r="L1820" s="17">
        <v>9.0323499999999992</v>
      </c>
      <c r="M1820" s="17">
        <v>0.11</v>
      </c>
      <c r="N1820" s="17">
        <v>8.1299791666666676E-2</v>
      </c>
      <c r="O1820" s="17">
        <v>17.865416666666665</v>
      </c>
      <c r="P1820" s="17">
        <v>15.524583333333334</v>
      </c>
      <c r="Q1820" s="17">
        <v>9.9732197916666667</v>
      </c>
      <c r="R1820" s="17">
        <v>0.12145833333333333</v>
      </c>
      <c r="S1820" s="1"/>
    </row>
    <row r="1821" spans="1:19" s="2" customFormat="1" ht="13.8">
      <c r="A1821" s="8">
        <v>41639</v>
      </c>
      <c r="B1821" s="9">
        <v>0.48193287037037041</v>
      </c>
      <c r="C1821" s="18">
        <v>3</v>
      </c>
      <c r="D1821" s="18">
        <v>2115</v>
      </c>
      <c r="E1821" s="18">
        <v>26</v>
      </c>
      <c r="F1821" s="18">
        <v>155</v>
      </c>
      <c r="G1821" s="17">
        <f t="shared" si="28"/>
        <v>0.67901234567901236</v>
      </c>
      <c r="H1821" s="18">
        <v>2.6</v>
      </c>
      <c r="I1821" s="18">
        <v>5.6559999999999999E-2</v>
      </c>
      <c r="J1821" s="18">
        <v>1.455E-2</v>
      </c>
      <c r="K1821" s="18">
        <v>1.32E-2</v>
      </c>
      <c r="L1821" s="18">
        <v>8.1761900000000001</v>
      </c>
      <c r="M1821" s="18">
        <v>0.1</v>
      </c>
      <c r="N1821" s="18">
        <v>6.9177230769230769E-2</v>
      </c>
      <c r="O1821" s="18">
        <v>17.795769230769231</v>
      </c>
      <c r="P1821" s="18">
        <v>16.144615384615385</v>
      </c>
      <c r="Q1821" s="18">
        <v>10.000109307692309</v>
      </c>
      <c r="R1821" s="18">
        <v>0.12230769230769233</v>
      </c>
      <c r="S1821" s="1"/>
    </row>
    <row r="1822" spans="1:19" s="2" customFormat="1" ht="13.8">
      <c r="A1822" s="8">
        <v>41640</v>
      </c>
      <c r="B1822" s="9">
        <v>0.48194444444444445</v>
      </c>
      <c r="C1822" s="18">
        <v>3</v>
      </c>
      <c r="D1822" s="18">
        <v>2093</v>
      </c>
      <c r="E1822" s="18">
        <v>26</v>
      </c>
      <c r="F1822" s="18">
        <v>114</v>
      </c>
      <c r="G1822" s="17">
        <f t="shared" si="28"/>
        <v>0.1728395061728395</v>
      </c>
      <c r="H1822" s="18">
        <v>1.3</v>
      </c>
      <c r="I1822" s="18">
        <v>4.2470000000000001E-2</v>
      </c>
      <c r="J1822" s="18">
        <v>1.2120000000000001E-2</v>
      </c>
      <c r="K1822" s="18">
        <v>1.0619999999999999E-2</v>
      </c>
      <c r="L1822" s="18">
        <v>4.0688899999999997</v>
      </c>
      <c r="M1822" s="18">
        <v>0.08</v>
      </c>
      <c r="N1822" s="18">
        <v>0.10388815384615384</v>
      </c>
      <c r="O1822" s="18">
        <v>29.647384615384617</v>
      </c>
      <c r="P1822" s="18">
        <v>25.978153846153845</v>
      </c>
      <c r="Q1822" s="18">
        <v>9.9531309230769232</v>
      </c>
      <c r="R1822" s="18">
        <v>0.19569230769230769</v>
      </c>
    </row>
    <row r="1823" spans="1:19" s="2" customFormat="1" ht="13.8">
      <c r="A1823" s="8">
        <v>41641</v>
      </c>
      <c r="B1823" s="9">
        <v>0.48195601851851855</v>
      </c>
      <c r="C1823" s="18">
        <v>3</v>
      </c>
      <c r="D1823" s="18">
        <v>1572</v>
      </c>
      <c r="E1823" s="18">
        <v>25</v>
      </c>
      <c r="F1823" s="18">
        <v>111</v>
      </c>
      <c r="G1823" s="17">
        <f t="shared" si="28"/>
        <v>0.13580246913580246</v>
      </c>
      <c r="H1823" s="18">
        <v>0.49</v>
      </c>
      <c r="I1823" s="18">
        <v>2.861E-2</v>
      </c>
      <c r="J1823" s="18">
        <v>9.5099999999999994E-3</v>
      </c>
      <c r="K1823" s="18">
        <v>8.2400000000000008E-3</v>
      </c>
      <c r="L1823" s="18">
        <v>1.5111399999999999</v>
      </c>
      <c r="M1823" s="18">
        <v>0.06</v>
      </c>
      <c r="N1823" s="18">
        <v>0.18567306122448979</v>
      </c>
      <c r="O1823" s="18">
        <v>61.717959183673464</v>
      </c>
      <c r="P1823" s="18">
        <v>53.475918367346942</v>
      </c>
      <c r="Q1823" s="18">
        <v>9.8069902040816324</v>
      </c>
      <c r="R1823" s="18">
        <v>0.38938775510204082</v>
      </c>
      <c r="S1823" s="1"/>
    </row>
    <row r="1824" spans="1:19" s="2" customFormat="1" ht="13.8">
      <c r="A1824" s="8">
        <v>41642</v>
      </c>
      <c r="B1824" s="9">
        <v>0.48196759259259259</v>
      </c>
      <c r="C1824" s="18">
        <v>3</v>
      </c>
      <c r="D1824" s="18">
        <v>1031</v>
      </c>
      <c r="E1824" s="18">
        <v>25</v>
      </c>
      <c r="F1824" s="18">
        <v>114</v>
      </c>
      <c r="G1824" s="17">
        <f t="shared" si="28"/>
        <v>0.1728395061728395</v>
      </c>
      <c r="H1824" s="18">
        <v>0.56000000000000005</v>
      </c>
      <c r="I1824" s="18">
        <v>1.3860000000000001E-2</v>
      </c>
      <c r="J1824" s="18">
        <v>5.1900000000000002E-3</v>
      </c>
      <c r="K1824" s="18">
        <v>4.4999999999999997E-3</v>
      </c>
      <c r="L1824" s="18">
        <v>1.7471099999999999</v>
      </c>
      <c r="M1824" s="18">
        <v>0.03</v>
      </c>
      <c r="N1824" s="18">
        <v>7.8704999999999997E-2</v>
      </c>
      <c r="O1824" s="18">
        <v>29.471785714285712</v>
      </c>
      <c r="P1824" s="18">
        <v>25.553571428571423</v>
      </c>
      <c r="Q1824" s="18">
        <v>9.9210889285714288</v>
      </c>
      <c r="R1824" s="18">
        <v>0.17035714285714285</v>
      </c>
    </row>
    <row r="1825" spans="1:19" s="2" customFormat="1" ht="13.8">
      <c r="A1825" s="5">
        <v>41643</v>
      </c>
      <c r="B1825" s="4">
        <v>0.48197916666666668</v>
      </c>
      <c r="C1825" s="29">
        <v>3</v>
      </c>
      <c r="D1825" s="17">
        <v>1193</v>
      </c>
      <c r="E1825" s="17">
        <v>25</v>
      </c>
      <c r="F1825" s="17">
        <v>111</v>
      </c>
      <c r="G1825" s="17">
        <f t="shared" si="28"/>
        <v>0.13580246913580246</v>
      </c>
      <c r="H1825" s="30">
        <v>0.87</v>
      </c>
      <c r="I1825" s="17">
        <v>2.1569999999999999E-2</v>
      </c>
      <c r="J1825" s="17">
        <v>5.4000000000000003E-3</v>
      </c>
      <c r="K1825" s="17">
        <v>5.0099999999999997E-3</v>
      </c>
      <c r="L1825" s="17">
        <v>2.7359399999999998</v>
      </c>
      <c r="M1825" s="17">
        <v>0.03</v>
      </c>
      <c r="N1825" s="17">
        <v>7.8842068965517251E-2</v>
      </c>
      <c r="O1825" s="17">
        <v>19.737931034482759</v>
      </c>
      <c r="P1825" s="17">
        <v>18.312413793103449</v>
      </c>
      <c r="Q1825" s="17">
        <v>10.000332413793103</v>
      </c>
      <c r="R1825" s="17">
        <v>0.10965517241379311</v>
      </c>
      <c r="S1825" s="1"/>
    </row>
    <row r="1826" spans="1:19" s="2" customFormat="1" ht="13.8">
      <c r="A1826" s="8">
        <v>41644</v>
      </c>
      <c r="B1826" s="9">
        <v>0.48199074074074072</v>
      </c>
      <c r="C1826" s="18">
        <v>3</v>
      </c>
      <c r="D1826" s="18">
        <v>1193</v>
      </c>
      <c r="E1826" s="18">
        <v>25</v>
      </c>
      <c r="F1826" s="18">
        <v>114</v>
      </c>
      <c r="G1826" s="17">
        <f t="shared" si="28"/>
        <v>0.1728395061728395</v>
      </c>
      <c r="H1826" s="18">
        <v>0.97</v>
      </c>
      <c r="I1826" s="18">
        <v>3.2530000000000003E-2</v>
      </c>
      <c r="J1826" s="18">
        <v>5.8500000000000002E-3</v>
      </c>
      <c r="K1826" s="18">
        <v>5.3200000000000001E-3</v>
      </c>
      <c r="L1826" s="18">
        <v>3.0573700000000001</v>
      </c>
      <c r="M1826" s="18">
        <v>0.04</v>
      </c>
      <c r="N1826" s="18">
        <v>0.10664474226804126</v>
      </c>
      <c r="O1826" s="18">
        <v>19.178350515463919</v>
      </c>
      <c r="P1826" s="18">
        <v>17.440824742268042</v>
      </c>
      <c r="Q1826" s="18">
        <v>10.023130515463919</v>
      </c>
      <c r="R1826" s="18">
        <v>0.13113402061855672</v>
      </c>
      <c r="S1826" s="1"/>
    </row>
    <row r="1827" spans="1:19" s="2" customFormat="1" ht="13.8">
      <c r="A1827" s="6">
        <v>41645</v>
      </c>
      <c r="B1827" s="7">
        <v>0.48200231481481487</v>
      </c>
      <c r="C1827" s="28">
        <v>3</v>
      </c>
      <c r="D1827" s="17">
        <v>1017</v>
      </c>
      <c r="E1827" s="17">
        <v>25</v>
      </c>
      <c r="F1827" s="17">
        <v>114</v>
      </c>
      <c r="G1827" s="17">
        <f t="shared" si="28"/>
        <v>0.1728395061728395</v>
      </c>
      <c r="H1827" s="17">
        <v>0.84</v>
      </c>
      <c r="I1827" s="17">
        <v>3.542E-2</v>
      </c>
      <c r="J1827" s="17">
        <v>5.3499999999999997E-3</v>
      </c>
      <c r="K1827" s="17">
        <v>5.3600000000000002E-3</v>
      </c>
      <c r="L1827" s="17">
        <v>2.6470400000000001</v>
      </c>
      <c r="M1827" s="17">
        <v>0.03</v>
      </c>
      <c r="N1827" s="17">
        <v>0.13409000000000001</v>
      </c>
      <c r="O1827" s="17">
        <v>20.253571428571426</v>
      </c>
      <c r="P1827" s="17">
        <v>20.291428571428575</v>
      </c>
      <c r="Q1827" s="17">
        <v>10.020937142857143</v>
      </c>
      <c r="R1827" s="17">
        <v>0.11357142857142857</v>
      </c>
      <c r="S1827" s="1"/>
    </row>
    <row r="1828" spans="1:19" s="2" customFormat="1" ht="13.8">
      <c r="A1828" s="6">
        <v>41646</v>
      </c>
      <c r="B1828" s="7">
        <v>0.48201388888888891</v>
      </c>
      <c r="C1828" s="28">
        <v>3</v>
      </c>
      <c r="D1828" s="17">
        <v>1129</v>
      </c>
      <c r="E1828" s="17">
        <v>25</v>
      </c>
      <c r="F1828" s="17">
        <v>107</v>
      </c>
      <c r="G1828" s="17">
        <f t="shared" si="28"/>
        <v>8.6419753086419748E-2</v>
      </c>
      <c r="H1828" s="17">
        <v>0.86</v>
      </c>
      <c r="I1828" s="17">
        <v>4.1860000000000001E-2</v>
      </c>
      <c r="J1828" s="17">
        <v>5.8500000000000002E-3</v>
      </c>
      <c r="K1828" s="17">
        <v>5.7999999999999996E-3</v>
      </c>
      <c r="L1828" s="17">
        <v>2.7060900000000001</v>
      </c>
      <c r="M1828" s="17">
        <v>0.04</v>
      </c>
      <c r="N1828" s="17">
        <v>0.15478465116279069</v>
      </c>
      <c r="O1828" s="17">
        <v>21.631395348837213</v>
      </c>
      <c r="P1828" s="17">
        <v>21.446511627906975</v>
      </c>
      <c r="Q1828" s="17">
        <v>10.006239767441862</v>
      </c>
      <c r="R1828" s="17">
        <v>0.14790697674418607</v>
      </c>
      <c r="S1828" s="1"/>
    </row>
    <row r="1829" spans="1:19" s="2" customFormat="1" ht="13.8">
      <c r="A1829" s="6">
        <v>41647</v>
      </c>
      <c r="B1829" s="7">
        <v>0.48202546296296295</v>
      </c>
      <c r="C1829" s="28">
        <v>3</v>
      </c>
      <c r="D1829" s="17">
        <v>1129</v>
      </c>
      <c r="E1829" s="17">
        <v>25</v>
      </c>
      <c r="F1829" s="17">
        <v>103</v>
      </c>
      <c r="G1829" s="17">
        <f t="shared" si="28"/>
        <v>3.7037037037037035E-2</v>
      </c>
      <c r="H1829" s="17">
        <v>0.69</v>
      </c>
      <c r="I1829" s="17">
        <v>4.2759999999999999E-2</v>
      </c>
      <c r="J1829" s="17">
        <v>5.7999999999999996E-3</v>
      </c>
      <c r="K1829" s="17">
        <v>5.96E-3</v>
      </c>
      <c r="L1829" s="17">
        <v>2.1555800000000001</v>
      </c>
      <c r="M1829" s="17">
        <v>0.03</v>
      </c>
      <c r="N1829" s="17">
        <v>0.19706782608695655</v>
      </c>
      <c r="O1829" s="17">
        <v>26.730434782608697</v>
      </c>
      <c r="P1829" s="17">
        <v>27.467826086956524</v>
      </c>
      <c r="Q1829" s="17">
        <v>9.934412173913044</v>
      </c>
      <c r="R1829" s="17">
        <v>0.13826086956521741</v>
      </c>
    </row>
    <row r="1830" spans="1:19" ht="13.8">
      <c r="A1830" s="8">
        <v>41648</v>
      </c>
      <c r="B1830" s="9">
        <v>0.48203703703703704</v>
      </c>
      <c r="C1830" s="18">
        <v>3</v>
      </c>
      <c r="D1830" s="18">
        <v>1007</v>
      </c>
      <c r="E1830" s="18">
        <v>25</v>
      </c>
      <c r="F1830" s="18">
        <v>103</v>
      </c>
      <c r="G1830" s="17">
        <f t="shared" si="28"/>
        <v>3.7037037037037035E-2</v>
      </c>
      <c r="H1830" s="18">
        <v>0.57999999999999996</v>
      </c>
      <c r="I1830" s="18">
        <v>3.594E-2</v>
      </c>
      <c r="J1830" s="18">
        <v>5.0499999999999998E-3</v>
      </c>
      <c r="K1830" s="18">
        <v>5.3E-3</v>
      </c>
      <c r="L1830" s="18">
        <v>1.8049299999999999</v>
      </c>
      <c r="M1830" s="18">
        <v>0.03</v>
      </c>
      <c r="N1830" s="18">
        <v>0.19705034482758624</v>
      </c>
      <c r="O1830" s="18">
        <v>27.687931034482762</v>
      </c>
      <c r="P1830" s="18">
        <v>29.058620689655172</v>
      </c>
      <c r="Q1830" s="18">
        <v>9.8959955172413796</v>
      </c>
      <c r="R1830" s="18">
        <v>0.16448275862068967</v>
      </c>
      <c r="S1830" s="2"/>
    </row>
    <row r="1831" spans="1:19" ht="13.8">
      <c r="A1831" s="6">
        <v>41649</v>
      </c>
      <c r="B1831" s="7">
        <v>0.48204861111111108</v>
      </c>
      <c r="C1831" s="28">
        <v>3</v>
      </c>
      <c r="D1831" s="17">
        <v>870</v>
      </c>
      <c r="E1831" s="17">
        <v>25</v>
      </c>
      <c r="F1831" s="17">
        <v>104</v>
      </c>
      <c r="G1831" s="17">
        <f t="shared" si="28"/>
        <v>4.9382716049382713E-2</v>
      </c>
      <c r="H1831" s="17">
        <v>0.56999999999999995</v>
      </c>
      <c r="I1831" s="17">
        <v>2.9600000000000001E-2</v>
      </c>
      <c r="J1831" s="17">
        <v>4.1799999999999997E-3</v>
      </c>
      <c r="K1831" s="17">
        <v>4.1999999999999997E-3</v>
      </c>
      <c r="L1831" s="17">
        <v>1.7796799999999999</v>
      </c>
      <c r="M1831" s="17">
        <v>0.02</v>
      </c>
      <c r="N1831" s="17">
        <v>0.16513684210526317</v>
      </c>
      <c r="O1831" s="17">
        <v>23.32</v>
      </c>
      <c r="P1831" s="17">
        <v>23.431578947368422</v>
      </c>
      <c r="Q1831" s="17">
        <v>9.9287410526315796</v>
      </c>
      <c r="R1831" s="17">
        <v>0.11157894736842107</v>
      </c>
      <c r="S1831" s="2"/>
    </row>
    <row r="1832" spans="1:19" ht="13.8">
      <c r="A1832" s="8">
        <v>41650</v>
      </c>
      <c r="B1832" s="9">
        <v>0.48206018518518517</v>
      </c>
      <c r="C1832" s="18">
        <v>3</v>
      </c>
      <c r="D1832" s="18">
        <v>811</v>
      </c>
      <c r="E1832" s="18">
        <v>25</v>
      </c>
      <c r="F1832" s="18">
        <v>107</v>
      </c>
      <c r="G1832" s="17">
        <f t="shared" si="28"/>
        <v>8.6419753086419748E-2</v>
      </c>
      <c r="H1832" s="18">
        <v>0.65</v>
      </c>
      <c r="I1832" s="18">
        <v>2.8910000000000002E-2</v>
      </c>
      <c r="J1832" s="18">
        <v>3.8600000000000001E-3</v>
      </c>
      <c r="K1832" s="18">
        <v>3.7100000000000002E-3</v>
      </c>
      <c r="L1832" s="18">
        <v>2.0476800000000002</v>
      </c>
      <c r="M1832" s="18">
        <v>0.02</v>
      </c>
      <c r="N1832" s="18">
        <v>0.14143661538461538</v>
      </c>
      <c r="O1832" s="18">
        <v>18.884307692307694</v>
      </c>
      <c r="P1832" s="18">
        <v>18.150461538461538</v>
      </c>
      <c r="Q1832" s="18">
        <v>10.017880615384616</v>
      </c>
      <c r="R1832" s="18">
        <v>9.7846153846153847E-2</v>
      </c>
    </row>
    <row r="1833" spans="1:19" ht="13.8">
      <c r="A1833" s="8">
        <v>41651</v>
      </c>
      <c r="B1833" s="9">
        <v>0.48207175925925921</v>
      </c>
      <c r="C1833" s="18">
        <v>3</v>
      </c>
      <c r="D1833" s="18">
        <v>816</v>
      </c>
      <c r="E1833" s="18">
        <v>25</v>
      </c>
      <c r="F1833" s="18">
        <v>110</v>
      </c>
      <c r="G1833" s="17">
        <f t="shared" si="28"/>
        <v>0.12345679012345678</v>
      </c>
      <c r="H1833" s="18">
        <v>0.78</v>
      </c>
      <c r="I1833" s="18">
        <v>3.2469999999999999E-2</v>
      </c>
      <c r="J1833" s="18">
        <v>4.0299999999999997E-3</v>
      </c>
      <c r="K1833" s="18">
        <v>3.8400000000000001E-3</v>
      </c>
      <c r="L1833" s="18">
        <v>2.4365100000000002</v>
      </c>
      <c r="M1833" s="18">
        <v>0.02</v>
      </c>
      <c r="N1833" s="18">
        <v>0.13237769230769231</v>
      </c>
      <c r="O1833" s="18">
        <v>16.43</v>
      </c>
      <c r="P1833" s="18">
        <v>15.655384615384614</v>
      </c>
      <c r="Q1833" s="18">
        <v>9.9334638461538471</v>
      </c>
      <c r="R1833" s="18">
        <v>8.1538461538461546E-2</v>
      </c>
    </row>
    <row r="1834" spans="1:19" ht="13.8">
      <c r="A1834" s="8">
        <v>41652</v>
      </c>
      <c r="B1834" s="9">
        <v>0.48208333333333336</v>
      </c>
      <c r="C1834" s="18">
        <v>3</v>
      </c>
      <c r="D1834" s="18">
        <v>1025</v>
      </c>
      <c r="E1834" s="18">
        <v>25</v>
      </c>
      <c r="F1834" s="18">
        <v>117</v>
      </c>
      <c r="G1834" s="17">
        <f t="shared" si="28"/>
        <v>0.20987654320987653</v>
      </c>
      <c r="H1834" s="18">
        <v>1.1000000000000001</v>
      </c>
      <c r="I1834" s="18">
        <v>4.8189999999999997E-2</v>
      </c>
      <c r="J1834" s="18">
        <v>5.7499999999999999E-3</v>
      </c>
      <c r="K1834" s="18">
        <v>5.47E-3</v>
      </c>
      <c r="L1834" s="18">
        <v>3.4407899999999998</v>
      </c>
      <c r="M1834" s="18">
        <v>0.03</v>
      </c>
      <c r="N1834" s="18">
        <v>0.13931290909090907</v>
      </c>
      <c r="O1834" s="18">
        <v>16.622727272727271</v>
      </c>
      <c r="P1834" s="18">
        <v>15.813272727272727</v>
      </c>
      <c r="Q1834" s="18">
        <v>9.9470110909090899</v>
      </c>
      <c r="R1834" s="18">
        <v>8.6727272727272722E-2</v>
      </c>
    </row>
    <row r="1835" spans="1:19" s="2" customFormat="1" ht="13.8">
      <c r="A1835" s="6">
        <v>41653</v>
      </c>
      <c r="B1835" s="7">
        <v>0.4820949074074074</v>
      </c>
      <c r="C1835" s="28">
        <v>3</v>
      </c>
      <c r="D1835" s="17">
        <v>1025</v>
      </c>
      <c r="E1835" s="17">
        <v>25</v>
      </c>
      <c r="F1835" s="17">
        <v>117</v>
      </c>
      <c r="G1835" s="17">
        <f t="shared" si="28"/>
        <v>0.20987654320987653</v>
      </c>
      <c r="H1835" s="17">
        <v>1.06</v>
      </c>
      <c r="I1835" s="17">
        <v>4.7509999999999997E-2</v>
      </c>
      <c r="J1835" s="17">
        <v>5.9699999999999996E-3</v>
      </c>
      <c r="K1835" s="17">
        <v>5.6899999999999997E-3</v>
      </c>
      <c r="L1835" s="17">
        <v>3.3399200000000002</v>
      </c>
      <c r="M1835" s="17">
        <v>0.03</v>
      </c>
      <c r="N1835" s="17">
        <v>0.14252999999999999</v>
      </c>
      <c r="O1835" s="17">
        <v>17.91</v>
      </c>
      <c r="P1835" s="17">
        <v>17.07</v>
      </c>
      <c r="Q1835" s="17">
        <v>10.01976</v>
      </c>
      <c r="R1835" s="17">
        <v>0.09</v>
      </c>
      <c r="S1835" s="1"/>
    </row>
    <row r="1836" spans="1:19">
      <c r="A1836" s="5">
        <v>41767</v>
      </c>
      <c r="B1836" s="4">
        <v>0.48341435185185189</v>
      </c>
      <c r="C1836" s="29">
        <v>3</v>
      </c>
      <c r="D1836" s="17">
        <v>832</v>
      </c>
      <c r="E1836" s="17">
        <v>28</v>
      </c>
      <c r="F1836" s="17">
        <v>102</v>
      </c>
      <c r="G1836" s="17">
        <f t="shared" si="28"/>
        <v>2.4691358024691357E-2</v>
      </c>
      <c r="H1836" s="30">
        <v>0.4</v>
      </c>
      <c r="I1836" s="17">
        <v>2.511E-2</v>
      </c>
      <c r="J1836" s="17">
        <v>4.1399999999999996E-3</v>
      </c>
      <c r="K1836" s="17">
        <v>2.5600000000000002E-3</v>
      </c>
      <c r="L1836" s="17">
        <v>1.2578400000000001</v>
      </c>
      <c r="M1836" s="17">
        <v>6.0000000000000001E-3</v>
      </c>
      <c r="N1836" s="17">
        <v>0.19962449999999998</v>
      </c>
      <c r="O1836" s="17">
        <v>32.912999999999997</v>
      </c>
      <c r="P1836" s="17">
        <v>20.352</v>
      </c>
      <c r="Q1836" s="17">
        <v>9.9998280000000008</v>
      </c>
      <c r="R1836" s="17">
        <v>6.3211177228284704E-2</v>
      </c>
    </row>
    <row r="1837" spans="1:19" ht="13.8">
      <c r="A1837" s="5">
        <v>41768</v>
      </c>
      <c r="B1837" s="4">
        <v>0.48342592592592593</v>
      </c>
      <c r="C1837" s="29">
        <v>3</v>
      </c>
      <c r="D1837" s="17">
        <v>833</v>
      </c>
      <c r="E1837" s="17">
        <v>28</v>
      </c>
      <c r="F1837" s="17">
        <v>103</v>
      </c>
      <c r="G1837" s="17">
        <f t="shared" si="28"/>
        <v>3.7037037037037035E-2</v>
      </c>
      <c r="H1837" s="30">
        <v>0.41</v>
      </c>
      <c r="I1837" s="17">
        <v>2.5309999999999999E-2</v>
      </c>
      <c r="J1837" s="17">
        <v>4.1900000000000001E-3</v>
      </c>
      <c r="K1837" s="17">
        <v>2.32E-3</v>
      </c>
      <c r="L1837" s="17">
        <v>1.26631</v>
      </c>
      <c r="M1837" s="17">
        <v>0.02</v>
      </c>
      <c r="N1837" s="17">
        <v>0.19630682926829268</v>
      </c>
      <c r="O1837" s="17">
        <v>32.498048780487807</v>
      </c>
      <c r="P1837" s="17">
        <v>17.994146341463416</v>
      </c>
      <c r="Q1837" s="17">
        <v>9.8216239024390255</v>
      </c>
      <c r="R1837" s="17">
        <v>0.15512195121951222</v>
      </c>
      <c r="S1837" s="2"/>
    </row>
    <row r="1838" spans="1:19" ht="13.8">
      <c r="A1838" s="6">
        <v>41769</v>
      </c>
      <c r="B1838" s="7">
        <v>0.48343750000000002</v>
      </c>
      <c r="C1838" s="28">
        <v>3</v>
      </c>
      <c r="D1838" s="17">
        <v>833</v>
      </c>
      <c r="E1838" s="17">
        <v>28</v>
      </c>
      <c r="F1838" s="17">
        <v>103</v>
      </c>
      <c r="G1838" s="17">
        <f t="shared" si="28"/>
        <v>3.7037037037037035E-2</v>
      </c>
      <c r="H1838" s="17">
        <v>0.4</v>
      </c>
      <c r="I1838" s="17">
        <v>2.5250000000000002E-2</v>
      </c>
      <c r="J1838" s="17">
        <v>4.15E-3</v>
      </c>
      <c r="K1838" s="17">
        <v>2.32E-3</v>
      </c>
      <c r="L1838" s="17">
        <v>1.2646200000000001</v>
      </c>
      <c r="M1838" s="17">
        <v>0.02</v>
      </c>
      <c r="N1838" s="17">
        <v>0.20073750000000001</v>
      </c>
      <c r="O1838" s="17">
        <v>32.9925</v>
      </c>
      <c r="P1838" s="17">
        <v>18.443999999999999</v>
      </c>
      <c r="Q1838" s="17">
        <v>10.053728999999999</v>
      </c>
      <c r="R1838" s="17">
        <v>0.159</v>
      </c>
      <c r="S1838" s="2"/>
    </row>
    <row r="1839" spans="1:19" s="2" customFormat="1" ht="13.8">
      <c r="A1839" s="8">
        <v>41770</v>
      </c>
      <c r="B1839" s="9">
        <v>0.48344907407407406</v>
      </c>
      <c r="C1839" s="18">
        <v>3</v>
      </c>
      <c r="D1839" s="18">
        <v>833</v>
      </c>
      <c r="E1839" s="18">
        <v>28</v>
      </c>
      <c r="F1839" s="18">
        <v>113</v>
      </c>
      <c r="G1839" s="17">
        <f t="shared" si="28"/>
        <v>0.16049382716049382</v>
      </c>
      <c r="H1839" s="18">
        <v>0.57999999999999996</v>
      </c>
      <c r="I1839" s="18">
        <v>2.5669999999999998E-2</v>
      </c>
      <c r="J1839" s="18">
        <v>4.2300000000000003E-3</v>
      </c>
      <c r="K1839" s="18">
        <v>2.3600000000000001E-3</v>
      </c>
      <c r="L1839" s="18">
        <v>1.83074</v>
      </c>
      <c r="M1839" s="18">
        <v>0.03</v>
      </c>
      <c r="N1839" s="18">
        <v>0.14074241379310345</v>
      </c>
      <c r="O1839" s="18">
        <v>23.192068965517244</v>
      </c>
      <c r="P1839" s="18">
        <v>12.939310344827588</v>
      </c>
      <c r="Q1839" s="18">
        <v>10.037505517241382</v>
      </c>
      <c r="R1839" s="18">
        <v>0.16448275862068967</v>
      </c>
    </row>
    <row r="1840" spans="1:19" ht="13.8">
      <c r="A1840" s="8">
        <v>41771</v>
      </c>
      <c r="B1840" s="9">
        <v>0.4834606481481481</v>
      </c>
      <c r="C1840" s="18">
        <v>3</v>
      </c>
      <c r="D1840" s="18">
        <v>847</v>
      </c>
      <c r="E1840" s="18">
        <v>28</v>
      </c>
      <c r="F1840" s="18">
        <v>113</v>
      </c>
      <c r="G1840" s="17">
        <f t="shared" si="28"/>
        <v>0.16049382716049382</v>
      </c>
      <c r="H1840" s="18">
        <v>0.73</v>
      </c>
      <c r="I1840" s="18">
        <v>2.776E-2</v>
      </c>
      <c r="J1840" s="18">
        <v>4.1799999999999997E-3</v>
      </c>
      <c r="K1840" s="18">
        <v>2.33E-3</v>
      </c>
      <c r="L1840" s="18">
        <v>2.29068</v>
      </c>
      <c r="M1840" s="18">
        <v>0.02</v>
      </c>
      <c r="N1840" s="18">
        <v>0.12092712328767125</v>
      </c>
      <c r="O1840" s="18">
        <v>18.208767123287672</v>
      </c>
      <c r="P1840" s="18">
        <v>10.14986301369863</v>
      </c>
      <c r="Q1840" s="18">
        <v>9.9785786301369885</v>
      </c>
      <c r="R1840" s="18">
        <v>8.7123287671232882E-2</v>
      </c>
      <c r="S1840" s="2"/>
    </row>
    <row r="1841" spans="1:19" ht="13.8">
      <c r="A1841" s="8">
        <v>41772</v>
      </c>
      <c r="B1841" s="9">
        <v>0.48347222222222225</v>
      </c>
      <c r="C1841" s="18">
        <v>3</v>
      </c>
      <c r="D1841" s="18">
        <v>1306</v>
      </c>
      <c r="E1841" s="18">
        <v>28</v>
      </c>
      <c r="F1841" s="18">
        <v>123</v>
      </c>
      <c r="G1841" s="17">
        <f t="shared" si="28"/>
        <v>0.2839506172839506</v>
      </c>
      <c r="H1841" s="18">
        <v>1.33</v>
      </c>
      <c r="I1841" s="18">
        <v>5.3129999999999997E-2</v>
      </c>
      <c r="J1841" s="18">
        <v>7.4400000000000004E-3</v>
      </c>
      <c r="K1841" s="18">
        <v>4.15E-3</v>
      </c>
      <c r="L1841" s="18">
        <v>4.1916599999999997</v>
      </c>
      <c r="M1841" s="18">
        <v>0.04</v>
      </c>
      <c r="N1841" s="18">
        <v>0.12703263157894737</v>
      </c>
      <c r="O1841" s="18">
        <v>17.788872180451129</v>
      </c>
      <c r="P1841" s="18">
        <v>9.9225563909774444</v>
      </c>
      <c r="Q1841" s="18">
        <v>10.022164511278195</v>
      </c>
      <c r="R1841" s="18">
        <v>9.5639097744360899E-2</v>
      </c>
      <c r="S1841" s="2"/>
    </row>
    <row r="1842" spans="1:19" ht="13.8">
      <c r="A1842" s="8">
        <v>41773</v>
      </c>
      <c r="B1842" s="9">
        <v>0.48348379629629629</v>
      </c>
      <c r="C1842" s="18">
        <v>3</v>
      </c>
      <c r="D1842" s="18">
        <v>1335</v>
      </c>
      <c r="E1842" s="18">
        <v>28</v>
      </c>
      <c r="F1842" s="18">
        <v>123</v>
      </c>
      <c r="G1842" s="17">
        <f t="shared" si="28"/>
        <v>0.2839506172839506</v>
      </c>
      <c r="H1842" s="18">
        <v>1.39</v>
      </c>
      <c r="I1842" s="18">
        <v>5.5669999999999997E-2</v>
      </c>
      <c r="J1842" s="18">
        <v>7.9600000000000001E-3</v>
      </c>
      <c r="K1842" s="18">
        <v>4.4400000000000004E-3</v>
      </c>
      <c r="L1842" s="18">
        <v>4.3768700000000003</v>
      </c>
      <c r="M1842" s="18">
        <v>0.04</v>
      </c>
      <c r="N1842" s="18">
        <v>0.12736014388489211</v>
      </c>
      <c r="O1842" s="18">
        <v>18.210647482014391</v>
      </c>
      <c r="P1842" s="18">
        <v>10.15769784172662</v>
      </c>
      <c r="Q1842" s="18">
        <v>10.0132709352518</v>
      </c>
      <c r="R1842" s="18">
        <v>9.1510791366906485E-2</v>
      </c>
      <c r="S1842" s="2"/>
    </row>
    <row r="1843" spans="1:19" ht="13.8">
      <c r="A1843" s="8">
        <v>41774</v>
      </c>
      <c r="B1843" s="9">
        <v>0.48349537037037038</v>
      </c>
      <c r="C1843" s="18">
        <v>3</v>
      </c>
      <c r="D1843" s="18">
        <v>1335</v>
      </c>
      <c r="E1843" s="18">
        <v>28</v>
      </c>
      <c r="F1843" s="18">
        <v>129</v>
      </c>
      <c r="G1843" s="17">
        <f t="shared" si="28"/>
        <v>0.35802469135802467</v>
      </c>
      <c r="H1843" s="18">
        <v>1.45</v>
      </c>
      <c r="I1843" s="18">
        <v>5.6390000000000003E-2</v>
      </c>
      <c r="J1843" s="18">
        <v>8.43E-3</v>
      </c>
      <c r="K1843" s="18">
        <v>4.7099999999999998E-3</v>
      </c>
      <c r="L1843" s="18">
        <v>4.5627199999999997</v>
      </c>
      <c r="M1843" s="18">
        <v>0.05</v>
      </c>
      <c r="N1843" s="18">
        <v>0.12366910344827588</v>
      </c>
      <c r="O1843" s="18">
        <v>18.487862068965519</v>
      </c>
      <c r="P1843" s="18">
        <v>10.32951724137931</v>
      </c>
      <c r="Q1843" s="18">
        <v>10.006516965517241</v>
      </c>
      <c r="R1843" s="18">
        <v>0.10965517241379313</v>
      </c>
      <c r="S1843" s="2"/>
    </row>
    <row r="1844" spans="1:19" s="2" customFormat="1" ht="13.8">
      <c r="A1844" s="8">
        <v>41775</v>
      </c>
      <c r="B1844" s="9">
        <v>0.48350694444444442</v>
      </c>
      <c r="C1844" s="18">
        <v>3</v>
      </c>
      <c r="D1844" s="18">
        <v>1267</v>
      </c>
      <c r="E1844" s="18">
        <v>28</v>
      </c>
      <c r="F1844" s="18">
        <v>121</v>
      </c>
      <c r="G1844" s="17">
        <f t="shared" si="28"/>
        <v>0.25925925925925924</v>
      </c>
      <c r="H1844" s="18">
        <v>1.24</v>
      </c>
      <c r="I1844" s="18">
        <v>4.7780000000000003E-2</v>
      </c>
      <c r="J1844" s="18">
        <v>7.5500000000000003E-3</v>
      </c>
      <c r="K1844" s="18">
        <v>4.2100000000000002E-3</v>
      </c>
      <c r="L1844" s="18">
        <v>3.9086099999999999</v>
      </c>
      <c r="M1844" s="18">
        <v>0.04</v>
      </c>
      <c r="N1844" s="18">
        <v>0.12253258064516132</v>
      </c>
      <c r="O1844" s="18">
        <v>19.362096774193549</v>
      </c>
      <c r="P1844" s="18">
        <v>10.796612903225807</v>
      </c>
      <c r="Q1844" s="18">
        <v>10.023693387096774</v>
      </c>
      <c r="R1844" s="18">
        <v>0.10258064516129033</v>
      </c>
      <c r="S1844" s="1"/>
    </row>
    <row r="1845" spans="1:19" s="2" customFormat="1" ht="13.8">
      <c r="A1845" s="8">
        <v>41776</v>
      </c>
      <c r="B1845" s="9">
        <v>0.48351851851851851</v>
      </c>
      <c r="C1845" s="18">
        <v>3</v>
      </c>
      <c r="D1845" s="18">
        <v>1414</v>
      </c>
      <c r="E1845" s="18">
        <v>28</v>
      </c>
      <c r="F1845" s="18">
        <v>107</v>
      </c>
      <c r="G1845" s="17">
        <f t="shared" si="28"/>
        <v>8.6419753086419748E-2</v>
      </c>
      <c r="H1845" s="18">
        <v>0.97</v>
      </c>
      <c r="I1845" s="18">
        <v>4.4229999999999998E-2</v>
      </c>
      <c r="J1845" s="18">
        <v>8.0199999999999994E-3</v>
      </c>
      <c r="K1845" s="18">
        <v>4.47E-3</v>
      </c>
      <c r="L1845" s="18">
        <v>3.0437799999999999</v>
      </c>
      <c r="M1845" s="18">
        <v>0.04</v>
      </c>
      <c r="N1845" s="18">
        <v>0.14500144329896908</v>
      </c>
      <c r="O1845" s="18">
        <v>26.29237113402062</v>
      </c>
      <c r="P1845" s="18">
        <v>14.654226804123713</v>
      </c>
      <c r="Q1845" s="18">
        <v>9.9785777319587634</v>
      </c>
      <c r="R1845" s="18">
        <v>0.13113402061855672</v>
      </c>
    </row>
    <row r="1846" spans="1:19" ht="13.8">
      <c r="A1846" s="8">
        <v>42213</v>
      </c>
      <c r="B1846" s="9">
        <v>0.48857638888888894</v>
      </c>
      <c r="C1846" s="18">
        <v>3</v>
      </c>
      <c r="D1846" s="18">
        <v>2015</v>
      </c>
      <c r="E1846" s="18">
        <v>27</v>
      </c>
      <c r="F1846" s="18">
        <v>172</v>
      </c>
      <c r="G1846" s="17">
        <f t="shared" si="28"/>
        <v>0.88888888888888884</v>
      </c>
      <c r="H1846" s="18">
        <v>3.14</v>
      </c>
      <c r="I1846" s="18">
        <v>8.7510000000000004E-2</v>
      </c>
      <c r="J1846" s="18">
        <v>9.8200000000000006E-3</v>
      </c>
      <c r="K1846" s="18">
        <v>1.6830000000000001E-2</v>
      </c>
      <c r="L1846" s="18">
        <v>9.8747199999999999</v>
      </c>
      <c r="M1846" s="18">
        <v>0.1</v>
      </c>
      <c r="N1846" s="18">
        <v>8.8624777070063693E-2</v>
      </c>
      <c r="O1846" s="18">
        <v>9.9450955414012743</v>
      </c>
      <c r="P1846" s="18">
        <v>17.044394904458599</v>
      </c>
      <c r="Q1846" s="18">
        <v>10.000512611464968</v>
      </c>
      <c r="R1846" s="18">
        <v>0.10127388535031849</v>
      </c>
    </row>
    <row r="1847" spans="1:19" ht="13.8">
      <c r="A1847" s="8">
        <v>42214</v>
      </c>
      <c r="B1847" s="9">
        <v>0.48858796296296297</v>
      </c>
      <c r="C1847" s="18">
        <v>3</v>
      </c>
      <c r="D1847" s="18">
        <v>2015</v>
      </c>
      <c r="E1847" s="18">
        <v>27</v>
      </c>
      <c r="F1847" s="18">
        <v>165</v>
      </c>
      <c r="G1847" s="17">
        <f t="shared" si="28"/>
        <v>0.80246913580246915</v>
      </c>
      <c r="H1847" s="18">
        <v>2.88</v>
      </c>
      <c r="I1847" s="18">
        <v>6.7500000000000004E-2</v>
      </c>
      <c r="J1847" s="18">
        <v>9.3600000000000003E-3</v>
      </c>
      <c r="K1847" s="18">
        <v>1.576E-2</v>
      </c>
      <c r="L1847" s="18">
        <v>9.0783199999999997</v>
      </c>
      <c r="M1847" s="18">
        <v>0.1</v>
      </c>
      <c r="N1847" s="18">
        <v>7.4531249999999993E-2</v>
      </c>
      <c r="O1847" s="18">
        <v>10.335000000000001</v>
      </c>
      <c r="P1847" s="18">
        <v>17.401666666666667</v>
      </c>
      <c r="Q1847" s="18">
        <v>10.023978333333334</v>
      </c>
      <c r="R1847" s="18">
        <v>0.11041666666666669</v>
      </c>
      <c r="S1847" s="2"/>
    </row>
    <row r="1848" spans="1:19" ht="13.8">
      <c r="A1848" s="8">
        <v>42215</v>
      </c>
      <c r="B1848" s="9">
        <v>0.48859953703703707</v>
      </c>
      <c r="C1848" s="18">
        <v>3</v>
      </c>
      <c r="D1848" s="18">
        <v>2109</v>
      </c>
      <c r="E1848" s="18">
        <v>27</v>
      </c>
      <c r="F1848" s="18">
        <v>175</v>
      </c>
      <c r="G1848" s="17">
        <f t="shared" si="28"/>
        <v>0.92592592592592593</v>
      </c>
      <c r="H1848" s="18">
        <v>3.25</v>
      </c>
      <c r="I1848" s="18">
        <v>6.7430000000000004E-2</v>
      </c>
      <c r="J1848" s="18">
        <v>1.055E-2</v>
      </c>
      <c r="K1848" s="18">
        <v>1.745E-2</v>
      </c>
      <c r="L1848" s="18">
        <v>10.223710000000001</v>
      </c>
      <c r="M1848" s="18">
        <v>0.11</v>
      </c>
      <c r="N1848" s="18">
        <v>6.5977661538461546E-2</v>
      </c>
      <c r="O1848" s="18">
        <v>10.32276923076923</v>
      </c>
      <c r="P1848" s="18">
        <v>17.074153846153845</v>
      </c>
      <c r="Q1848" s="18">
        <v>10.003507015384617</v>
      </c>
      <c r="R1848" s="18">
        <v>0.10763076923076922</v>
      </c>
    </row>
    <row r="1849" spans="1:19" ht="13.8">
      <c r="A1849" s="8">
        <v>42216</v>
      </c>
      <c r="B1849" s="9">
        <v>0.48861111111111111</v>
      </c>
      <c r="C1849" s="18">
        <v>3</v>
      </c>
      <c r="D1849" s="18">
        <v>2205</v>
      </c>
      <c r="E1849" s="18">
        <v>27</v>
      </c>
      <c r="F1849" s="18">
        <v>167</v>
      </c>
      <c r="G1849" s="17">
        <f t="shared" si="28"/>
        <v>0.8271604938271605</v>
      </c>
      <c r="H1849" s="18">
        <v>3.34</v>
      </c>
      <c r="I1849" s="18">
        <v>6.2579999999999997E-2</v>
      </c>
      <c r="J1849" s="18">
        <v>1.059E-2</v>
      </c>
      <c r="K1849" s="18">
        <v>1.721E-2</v>
      </c>
      <c r="L1849" s="18">
        <v>10.518000000000001</v>
      </c>
      <c r="M1849" s="18">
        <v>0.1</v>
      </c>
      <c r="N1849" s="18">
        <v>5.9582155688622754E-2</v>
      </c>
      <c r="O1849" s="18">
        <v>10.082694610778445</v>
      </c>
      <c r="P1849" s="18">
        <v>16.385568862275452</v>
      </c>
      <c r="Q1849" s="18">
        <v>10.014143712574851</v>
      </c>
      <c r="R1849" s="18">
        <v>9.5209580838323371E-2</v>
      </c>
    </row>
    <row r="1850" spans="1:19" ht="13.8">
      <c r="A1850" s="5">
        <v>42527</v>
      </c>
      <c r="B1850" s="4">
        <v>0.49221064814814813</v>
      </c>
      <c r="C1850" s="29">
        <v>3</v>
      </c>
      <c r="D1850" s="17">
        <v>864</v>
      </c>
      <c r="E1850" s="17">
        <v>33</v>
      </c>
      <c r="F1850" s="17">
        <v>102</v>
      </c>
      <c r="G1850" s="17">
        <f t="shared" si="28"/>
        <v>2.4691358024691357E-2</v>
      </c>
      <c r="H1850" s="30">
        <v>0.26</v>
      </c>
      <c r="I1850" s="17">
        <v>1.299E-2</v>
      </c>
      <c r="J1850" s="17">
        <v>2.2100000000000002E-3</v>
      </c>
      <c r="K1850" s="17">
        <v>1.8E-3</v>
      </c>
      <c r="L1850" s="17">
        <v>0.81672</v>
      </c>
      <c r="M1850" s="17">
        <v>4.0000000000000001E-3</v>
      </c>
      <c r="N1850" s="17">
        <v>0.1588776923076923</v>
      </c>
      <c r="O1850" s="17">
        <v>27.03</v>
      </c>
      <c r="P1850" s="17">
        <v>22.015384615384615</v>
      </c>
      <c r="Q1850" s="17">
        <v>9.9891138461538453</v>
      </c>
      <c r="R1850" s="17">
        <v>4.2400000000000007E-2</v>
      </c>
      <c r="S1850" s="2"/>
    </row>
    <row r="1851" spans="1:19" ht="13.8">
      <c r="A1851" s="8">
        <v>42528</v>
      </c>
      <c r="B1851" s="9">
        <v>0.49222222222222217</v>
      </c>
      <c r="C1851" s="18">
        <v>3</v>
      </c>
      <c r="D1851" s="18">
        <v>862</v>
      </c>
      <c r="E1851" s="18">
        <v>33</v>
      </c>
      <c r="F1851" s="18">
        <v>102</v>
      </c>
      <c r="G1851" s="17">
        <f t="shared" si="28"/>
        <v>2.4691358024691357E-2</v>
      </c>
      <c r="H1851" s="18">
        <v>0.26</v>
      </c>
      <c r="I1851" s="18">
        <v>1.289E-2</v>
      </c>
      <c r="J1851" s="18">
        <v>2.16E-3</v>
      </c>
      <c r="K1851" s="18">
        <v>1.7899999999999999E-3</v>
      </c>
      <c r="L1851" s="18">
        <v>0.81483000000000005</v>
      </c>
      <c r="M1851" s="18">
        <v>4.0000000000000001E-3</v>
      </c>
      <c r="N1851" s="18">
        <v>0.15765461538461539</v>
      </c>
      <c r="O1851" s="18">
        <v>26.418461538461539</v>
      </c>
      <c r="P1851" s="18">
        <v>21.893076923076922</v>
      </c>
      <c r="Q1851" s="18">
        <v>9.9659976923076936</v>
      </c>
      <c r="R1851" s="18">
        <v>4.2400000000000007E-2</v>
      </c>
    </row>
    <row r="1852" spans="1:19" s="2" customFormat="1" ht="13.8">
      <c r="A1852" s="8">
        <v>42529</v>
      </c>
      <c r="B1852" s="9">
        <v>0.49223379629629632</v>
      </c>
      <c r="C1852" s="18">
        <v>3</v>
      </c>
      <c r="D1852" s="18">
        <v>864</v>
      </c>
      <c r="E1852" s="18">
        <v>33</v>
      </c>
      <c r="F1852" s="18">
        <v>102</v>
      </c>
      <c r="G1852" s="17">
        <f t="shared" si="28"/>
        <v>2.4691358024691357E-2</v>
      </c>
      <c r="H1852" s="18">
        <v>0.26</v>
      </c>
      <c r="I1852" s="18">
        <v>1.2919999999999999E-2</v>
      </c>
      <c r="J1852" s="18">
        <v>2.1700000000000001E-3</v>
      </c>
      <c r="K1852" s="18">
        <v>1.8E-3</v>
      </c>
      <c r="L1852" s="18">
        <v>0.81672</v>
      </c>
      <c r="M1852" s="18">
        <v>4.0000000000000001E-3</v>
      </c>
      <c r="N1852" s="18">
        <v>0.15802153846153846</v>
      </c>
      <c r="O1852" s="18">
        <v>26.540769230769229</v>
      </c>
      <c r="P1852" s="18">
        <v>22.015384615384615</v>
      </c>
      <c r="Q1852" s="18">
        <v>9.9891138461538453</v>
      </c>
      <c r="R1852" s="18">
        <v>4.2400000000000007E-2</v>
      </c>
      <c r="S1852" s="1"/>
    </row>
    <row r="1853" spans="1:19" ht="13.8">
      <c r="A1853" s="6">
        <v>42530</v>
      </c>
      <c r="B1853" s="7">
        <v>0.49224537037037036</v>
      </c>
      <c r="C1853" s="28">
        <v>3</v>
      </c>
      <c r="D1853" s="17">
        <v>864</v>
      </c>
      <c r="E1853" s="17">
        <v>33</v>
      </c>
      <c r="F1853" s="17">
        <v>101</v>
      </c>
      <c r="G1853" s="17">
        <f t="shared" si="28"/>
        <v>1.2345679012345678E-2</v>
      </c>
      <c r="H1853" s="17">
        <v>0.26</v>
      </c>
      <c r="I1853" s="17">
        <v>1.278E-2</v>
      </c>
      <c r="J1853" s="17">
        <v>2.15E-3</v>
      </c>
      <c r="K1853" s="17">
        <v>1.64E-3</v>
      </c>
      <c r="L1853" s="17">
        <v>0.80786000000000002</v>
      </c>
      <c r="M1853" s="17">
        <v>6.0000000000000001E-3</v>
      </c>
      <c r="N1853" s="17">
        <v>0.15630923076923076</v>
      </c>
      <c r="O1853" s="17">
        <v>26.296153846153846</v>
      </c>
      <c r="P1853" s="17">
        <v>20.05846153846154</v>
      </c>
      <c r="Q1853" s="17">
        <v>9.8807492307692311</v>
      </c>
      <c r="R1853" s="17">
        <v>6.3600000000000004E-2</v>
      </c>
      <c r="S1853" s="2"/>
    </row>
    <row r="1854" spans="1:19" s="2" customFormat="1" ht="13.8">
      <c r="A1854" s="6">
        <v>42531</v>
      </c>
      <c r="B1854" s="7">
        <v>0.49225694444444446</v>
      </c>
      <c r="C1854" s="28">
        <v>3</v>
      </c>
      <c r="D1854" s="17">
        <v>864</v>
      </c>
      <c r="E1854" s="17">
        <v>33</v>
      </c>
      <c r="F1854" s="17">
        <v>103</v>
      </c>
      <c r="G1854" s="17">
        <f t="shared" si="28"/>
        <v>3.7037037037037035E-2</v>
      </c>
      <c r="H1854" s="17">
        <v>0.27</v>
      </c>
      <c r="I1854" s="17">
        <v>1.3140000000000001E-2</v>
      </c>
      <c r="J1854" s="17">
        <v>2.1900000000000001E-3</v>
      </c>
      <c r="K1854" s="17">
        <v>1.82E-3</v>
      </c>
      <c r="L1854" s="17">
        <v>0.83711000000000002</v>
      </c>
      <c r="M1854" s="17">
        <v>0.03</v>
      </c>
      <c r="N1854" s="17">
        <v>0.15476000000000001</v>
      </c>
      <c r="O1854" s="17">
        <v>25.793333333333333</v>
      </c>
      <c r="P1854" s="17">
        <v>21.435555555555556</v>
      </c>
      <c r="Q1854" s="17">
        <v>9.8592955555555566</v>
      </c>
      <c r="R1854" s="17">
        <v>0.35333333333333333</v>
      </c>
    </row>
    <row r="1855" spans="1:19" ht="13.8">
      <c r="A1855" s="8">
        <v>42532</v>
      </c>
      <c r="B1855" s="9">
        <v>0.49226851851851849</v>
      </c>
      <c r="C1855" s="18">
        <v>3</v>
      </c>
      <c r="D1855" s="18">
        <v>839</v>
      </c>
      <c r="E1855" s="18">
        <v>33</v>
      </c>
      <c r="F1855" s="18">
        <v>105</v>
      </c>
      <c r="G1855" s="17">
        <f t="shared" si="28"/>
        <v>6.1728395061728392E-2</v>
      </c>
      <c r="H1855" s="18">
        <v>0.39</v>
      </c>
      <c r="I1855" s="18">
        <v>1.397E-2</v>
      </c>
      <c r="J1855" s="18">
        <v>2.0400000000000001E-3</v>
      </c>
      <c r="K1855" s="18">
        <v>1.6900000000000001E-3</v>
      </c>
      <c r="L1855" s="18">
        <v>1.24047</v>
      </c>
      <c r="M1855" s="18">
        <v>0.02</v>
      </c>
      <c r="N1855" s="18">
        <v>0.11390923076923076</v>
      </c>
      <c r="O1855" s="18">
        <v>16.633846153846154</v>
      </c>
      <c r="P1855" s="18">
        <v>13.78</v>
      </c>
      <c r="Q1855" s="18">
        <v>10.114601538461539</v>
      </c>
      <c r="R1855" s="18">
        <v>0.16307692307692309</v>
      </c>
    </row>
    <row r="1856" spans="1:19" ht="13.8">
      <c r="A1856" s="8">
        <v>42668</v>
      </c>
      <c r="B1856" s="9">
        <v>0.49384259259259261</v>
      </c>
      <c r="C1856" s="18">
        <v>3</v>
      </c>
      <c r="D1856" s="18">
        <v>1216</v>
      </c>
      <c r="E1856" s="18">
        <v>26</v>
      </c>
      <c r="F1856" s="18">
        <v>170</v>
      </c>
      <c r="G1856" s="17">
        <f t="shared" si="28"/>
        <v>0.86419753086419748</v>
      </c>
      <c r="H1856" s="18">
        <v>2.1</v>
      </c>
      <c r="I1856" s="18">
        <v>6.0350000000000001E-2</v>
      </c>
      <c r="J1856" s="18">
        <v>5.1200000000000004E-3</v>
      </c>
      <c r="K1856" s="18">
        <v>6.6E-3</v>
      </c>
      <c r="L1856" s="18">
        <v>6.6111300000000002</v>
      </c>
      <c r="M1856" s="18">
        <v>0.05</v>
      </c>
      <c r="N1856" s="18">
        <v>9.1387142857142847E-2</v>
      </c>
      <c r="O1856" s="18">
        <v>7.7531428571428576</v>
      </c>
      <c r="P1856" s="18">
        <v>9.9942857142857129</v>
      </c>
      <c r="Q1856" s="18">
        <v>10.011139714285715</v>
      </c>
      <c r="R1856" s="18">
        <v>7.571428571428572E-2</v>
      </c>
    </row>
    <row r="1857" spans="1:19" s="2" customFormat="1" ht="13.8">
      <c r="A1857" s="6">
        <v>42669</v>
      </c>
      <c r="B1857" s="7">
        <v>0.49385416666666665</v>
      </c>
      <c r="C1857" s="28">
        <v>3</v>
      </c>
      <c r="D1857" s="17">
        <v>1642</v>
      </c>
      <c r="E1857" s="17">
        <v>26</v>
      </c>
      <c r="F1857" s="17">
        <v>181</v>
      </c>
      <c r="G1857" s="17">
        <f t="shared" si="28"/>
        <v>1</v>
      </c>
      <c r="H1857" s="17">
        <v>3.42</v>
      </c>
      <c r="I1857" s="17">
        <v>9.5799999999999996E-2</v>
      </c>
      <c r="J1857" s="17">
        <v>7.7999999999999996E-3</v>
      </c>
      <c r="K1857" s="17">
        <v>1.005E-2</v>
      </c>
      <c r="L1857" s="17">
        <v>10.79186</v>
      </c>
      <c r="M1857" s="17">
        <v>0.08</v>
      </c>
      <c r="N1857" s="17">
        <v>8.9077192982456144E-2</v>
      </c>
      <c r="O1857" s="17">
        <v>7.2526315789473683</v>
      </c>
      <c r="P1857" s="17">
        <v>9.344736842105263</v>
      </c>
      <c r="Q1857" s="17">
        <v>10.034536491228071</v>
      </c>
      <c r="R1857" s="17">
        <v>7.4385964912280708E-2</v>
      </c>
    </row>
    <row r="1858" spans="1:19" s="2" customFormat="1" ht="13.8">
      <c r="A1858" s="6">
        <v>42670</v>
      </c>
      <c r="B1858" s="7">
        <v>0.49386574074074074</v>
      </c>
      <c r="C1858" s="28">
        <v>3</v>
      </c>
      <c r="D1858" s="17">
        <v>1642</v>
      </c>
      <c r="E1858" s="17">
        <v>26</v>
      </c>
      <c r="F1858" s="17">
        <v>170</v>
      </c>
      <c r="G1858" s="17">
        <f t="shared" si="28"/>
        <v>0.86419753086419748</v>
      </c>
      <c r="H1858" s="17">
        <v>3.36</v>
      </c>
      <c r="I1858" s="17">
        <v>9.5689999999999997E-2</v>
      </c>
      <c r="J1858" s="17">
        <v>7.6699999999999997E-3</v>
      </c>
      <c r="K1858" s="17">
        <v>1.0070000000000001E-2</v>
      </c>
      <c r="L1858" s="17">
        <v>10.603999999999999</v>
      </c>
      <c r="M1858" s="17">
        <v>0.08</v>
      </c>
      <c r="N1858" s="17">
        <v>9.0563750000000012E-2</v>
      </c>
      <c r="O1858" s="17">
        <v>7.2591071428571432</v>
      </c>
      <c r="P1858" s="17">
        <v>9.5305357142857154</v>
      </c>
      <c r="Q1858" s="17">
        <v>10.035928571428572</v>
      </c>
      <c r="R1858" s="17">
        <v>7.571428571428572E-2</v>
      </c>
      <c r="S1858" s="1"/>
    </row>
    <row r="1859" spans="1:19" ht="13.8">
      <c r="A1859" s="8">
        <v>42671</v>
      </c>
      <c r="B1859" s="9">
        <v>0.49387731481481478</v>
      </c>
      <c r="C1859" s="18">
        <v>3</v>
      </c>
      <c r="D1859" s="18">
        <v>1902</v>
      </c>
      <c r="E1859" s="18">
        <v>26</v>
      </c>
      <c r="F1859" s="18">
        <v>167</v>
      </c>
      <c r="G1859" s="17">
        <f t="shared" si="28"/>
        <v>0.8271604938271605</v>
      </c>
      <c r="H1859" s="18">
        <v>3.53</v>
      </c>
      <c r="I1859" s="18">
        <v>0.11418</v>
      </c>
      <c r="J1859" s="18">
        <v>9.7999999999999997E-3</v>
      </c>
      <c r="K1859" s="18">
        <v>1.3180000000000001E-2</v>
      </c>
      <c r="L1859" s="18">
        <v>11.1286</v>
      </c>
      <c r="M1859" s="18">
        <v>0.1</v>
      </c>
      <c r="N1859" s="18">
        <v>0.10285903682719548</v>
      </c>
      <c r="O1859" s="18">
        <v>8.8283286118980175</v>
      </c>
      <c r="P1859" s="18">
        <v>11.873201133144478</v>
      </c>
      <c r="Q1859" s="18">
        <v>10.02519773371105</v>
      </c>
      <c r="R1859" s="18">
        <v>9.0084985835694076E-2</v>
      </c>
      <c r="S1859" s="2"/>
    </row>
    <row r="1860" spans="1:19" s="2" customFormat="1" ht="13.8">
      <c r="A1860" s="8">
        <v>42672</v>
      </c>
      <c r="B1860" s="9">
        <v>0.49388888888888888</v>
      </c>
      <c r="C1860" s="18">
        <v>3</v>
      </c>
      <c r="D1860" s="18">
        <v>2179</v>
      </c>
      <c r="E1860" s="18">
        <v>26</v>
      </c>
      <c r="F1860" s="18">
        <v>166</v>
      </c>
      <c r="G1860" s="17">
        <f t="shared" si="28"/>
        <v>0.81481481481481477</v>
      </c>
      <c r="H1860" s="18">
        <v>3.44</v>
      </c>
      <c r="I1860" s="18">
        <v>0.10875</v>
      </c>
      <c r="J1860" s="18">
        <v>1.1809999999999999E-2</v>
      </c>
      <c r="K1860" s="18">
        <v>1.562E-2</v>
      </c>
      <c r="L1860" s="18">
        <v>10.822010000000001</v>
      </c>
      <c r="M1860" s="18">
        <v>0.12</v>
      </c>
      <c r="N1860" s="18">
        <v>0.10053052325581395</v>
      </c>
      <c r="O1860" s="18">
        <v>10.917383720930232</v>
      </c>
      <c r="P1860" s="18">
        <v>14.439418604651163</v>
      </c>
      <c r="Q1860" s="18">
        <v>10.004067383720932</v>
      </c>
      <c r="R1860" s="18">
        <v>0.11093023255813954</v>
      </c>
    </row>
    <row r="1861" spans="1:19" ht="13.8">
      <c r="A1861" s="8">
        <v>42673</v>
      </c>
      <c r="B1861" s="9">
        <v>0.49390046296296292</v>
      </c>
      <c r="C1861" s="18">
        <v>3</v>
      </c>
      <c r="D1861" s="18">
        <v>2288</v>
      </c>
      <c r="E1861" s="18">
        <v>26</v>
      </c>
      <c r="F1861" s="18">
        <v>168</v>
      </c>
      <c r="G1861" s="17">
        <f t="shared" ref="G1861:G1924" si="29">(F1861-$F$2257)/($F$2256-$F$2257)</f>
        <v>0.83950617283950613</v>
      </c>
      <c r="H1861" s="18">
        <v>3.27</v>
      </c>
      <c r="I1861" s="18">
        <v>8.7010000000000004E-2</v>
      </c>
      <c r="J1861" s="18">
        <v>1.234E-2</v>
      </c>
      <c r="K1861" s="18">
        <v>1.6320000000000001E-2</v>
      </c>
      <c r="L1861" s="18">
        <v>10.29899</v>
      </c>
      <c r="M1861" s="18">
        <v>0.12</v>
      </c>
      <c r="N1861" s="18">
        <v>8.461522935779818E-2</v>
      </c>
      <c r="O1861" s="18">
        <v>12.000366972477064</v>
      </c>
      <c r="P1861" s="18">
        <v>15.870825688073396</v>
      </c>
      <c r="Q1861" s="18">
        <v>10.015531559633029</v>
      </c>
      <c r="R1861" s="18">
        <v>0.11669724770642202</v>
      </c>
    </row>
    <row r="1862" spans="1:19" ht="13.8">
      <c r="A1862" s="8">
        <v>42674</v>
      </c>
      <c r="B1862" s="9">
        <v>0.49391203703703707</v>
      </c>
      <c r="C1862" s="18">
        <v>3</v>
      </c>
      <c r="D1862" s="18">
        <v>2290</v>
      </c>
      <c r="E1862" s="18">
        <v>26</v>
      </c>
      <c r="F1862" s="18">
        <v>170</v>
      </c>
      <c r="G1862" s="17">
        <f t="shared" si="29"/>
        <v>0.86419753086419748</v>
      </c>
      <c r="H1862" s="18">
        <v>3.15</v>
      </c>
      <c r="I1862" s="18">
        <v>6.7559999999999995E-2</v>
      </c>
      <c r="J1862" s="18">
        <v>1.226E-2</v>
      </c>
      <c r="K1862" s="18">
        <v>1.5949999999999999E-2</v>
      </c>
      <c r="L1862" s="18">
        <v>9.9078999999999997</v>
      </c>
      <c r="M1862" s="18">
        <v>0.12</v>
      </c>
      <c r="N1862" s="18">
        <v>6.8203428571428568E-2</v>
      </c>
      <c r="O1862" s="18">
        <v>12.376761904761906</v>
      </c>
      <c r="P1862" s="18">
        <v>16.101904761904763</v>
      </c>
      <c r="Q1862" s="18">
        <v>10.002260952380952</v>
      </c>
      <c r="R1862" s="18">
        <v>0.12114285714285715</v>
      </c>
    </row>
    <row r="1863" spans="1:19">
      <c r="A1863" s="6">
        <v>42675</v>
      </c>
      <c r="B1863" s="7">
        <v>0.4939236111111111</v>
      </c>
      <c r="C1863" s="28">
        <v>3</v>
      </c>
      <c r="D1863" s="17">
        <v>2290</v>
      </c>
      <c r="E1863" s="17">
        <v>26</v>
      </c>
      <c r="F1863" s="17">
        <v>172</v>
      </c>
      <c r="G1863" s="17">
        <f t="shared" si="29"/>
        <v>0.88888888888888884</v>
      </c>
      <c r="H1863" s="17">
        <v>3.12</v>
      </c>
      <c r="I1863" s="17">
        <v>5.7840000000000003E-2</v>
      </c>
      <c r="J1863" s="17">
        <v>1.2149999999999999E-2</v>
      </c>
      <c r="K1863" s="17">
        <v>1.6449999999999999E-2</v>
      </c>
      <c r="L1863" s="17">
        <v>9.8243500000000008</v>
      </c>
      <c r="M1863" s="17">
        <v>0.12</v>
      </c>
      <c r="N1863" s="17">
        <v>5.8952307692307693E-2</v>
      </c>
      <c r="O1863" s="17">
        <v>12.383653846153846</v>
      </c>
      <c r="P1863" s="17">
        <v>16.766346153846154</v>
      </c>
      <c r="Q1863" s="17">
        <v>10.013279807692308</v>
      </c>
      <c r="R1863" s="17">
        <v>0.1223076923076923</v>
      </c>
    </row>
    <row r="1864" spans="1:19" ht="13.8">
      <c r="A1864" s="8">
        <v>42676</v>
      </c>
      <c r="B1864" s="9">
        <v>0.4939351851851852</v>
      </c>
      <c r="C1864" s="18">
        <v>3</v>
      </c>
      <c r="D1864" s="18">
        <v>2285</v>
      </c>
      <c r="E1864" s="18">
        <v>26</v>
      </c>
      <c r="F1864" s="18">
        <v>170</v>
      </c>
      <c r="G1864" s="17">
        <f t="shared" si="29"/>
        <v>0.86419753086419748</v>
      </c>
      <c r="H1864" s="18">
        <v>3.1</v>
      </c>
      <c r="I1864" s="18">
        <v>5.3449999999999998E-2</v>
      </c>
      <c r="J1864" s="18">
        <v>1.214E-2</v>
      </c>
      <c r="K1864" s="18">
        <v>1.617E-2</v>
      </c>
      <c r="L1864" s="18">
        <v>9.7365700000000004</v>
      </c>
      <c r="M1864" s="18">
        <v>0.12</v>
      </c>
      <c r="N1864" s="18">
        <v>5.4829354838709682E-2</v>
      </c>
      <c r="O1864" s="18">
        <v>12.453290322580644</v>
      </c>
      <c r="P1864" s="18">
        <v>16.587290322580646</v>
      </c>
      <c r="Q1864" s="18">
        <v>9.9878363225806446</v>
      </c>
      <c r="R1864" s="18">
        <v>0.12309677419354838</v>
      </c>
    </row>
    <row r="1865" spans="1:19" ht="13.8">
      <c r="A1865" s="8">
        <v>42677</v>
      </c>
      <c r="B1865" s="9">
        <v>0.49394675925925924</v>
      </c>
      <c r="C1865" s="18">
        <v>3</v>
      </c>
      <c r="D1865" s="18">
        <v>2279</v>
      </c>
      <c r="E1865" s="18">
        <v>26</v>
      </c>
      <c r="F1865" s="18">
        <v>172</v>
      </c>
      <c r="G1865" s="17">
        <f t="shared" si="29"/>
        <v>0.88888888888888884</v>
      </c>
      <c r="H1865" s="18">
        <v>3.16</v>
      </c>
      <c r="I1865" s="18">
        <v>5.3310000000000003E-2</v>
      </c>
      <c r="J1865" s="18">
        <v>1.2279999999999999E-2</v>
      </c>
      <c r="K1865" s="18">
        <v>1.635E-2</v>
      </c>
      <c r="L1865" s="18">
        <v>9.9408700000000003</v>
      </c>
      <c r="M1865" s="18">
        <v>0.12</v>
      </c>
      <c r="N1865" s="18">
        <v>5.3647405063291145E-2</v>
      </c>
      <c r="O1865" s="18">
        <v>12.35772151898734</v>
      </c>
      <c r="P1865" s="18">
        <v>16.453481012658226</v>
      </c>
      <c r="Q1865" s="18">
        <v>10.003786898734177</v>
      </c>
      <c r="R1865" s="18">
        <v>0.12075949367088606</v>
      </c>
    </row>
    <row r="1866" spans="1:19" ht="13.8">
      <c r="A1866" s="8">
        <v>42678</v>
      </c>
      <c r="B1866" s="9">
        <v>0.49395833333333333</v>
      </c>
      <c r="C1866" s="18">
        <v>3</v>
      </c>
      <c r="D1866" s="18">
        <v>2279</v>
      </c>
      <c r="E1866" s="18">
        <v>25</v>
      </c>
      <c r="F1866" s="18">
        <v>170</v>
      </c>
      <c r="G1866" s="17">
        <f t="shared" si="29"/>
        <v>0.86419753086419748</v>
      </c>
      <c r="H1866" s="18">
        <v>3.13</v>
      </c>
      <c r="I1866" s="18">
        <v>5.1369999999999999E-2</v>
      </c>
      <c r="J1866" s="18">
        <v>1.2070000000000001E-2</v>
      </c>
      <c r="K1866" s="18">
        <v>1.6729999999999998E-2</v>
      </c>
      <c r="L1866" s="18">
        <v>9.8580199999999998</v>
      </c>
      <c r="M1866" s="18">
        <v>0.12</v>
      </c>
      <c r="N1866" s="18">
        <v>5.2190607028753999E-2</v>
      </c>
      <c r="O1866" s="18">
        <v>12.262811501597445</v>
      </c>
      <c r="P1866" s="18">
        <v>16.997252396166132</v>
      </c>
      <c r="Q1866" s="18">
        <v>10.015496357827477</v>
      </c>
      <c r="R1866" s="18">
        <v>0.12191693290734824</v>
      </c>
    </row>
    <row r="1867" spans="1:19">
      <c r="A1867" s="3">
        <v>42679</v>
      </c>
      <c r="B1867" s="4">
        <v>0.49396990740740737</v>
      </c>
      <c r="C1867" s="29">
        <v>3</v>
      </c>
      <c r="D1867" s="17">
        <v>2277</v>
      </c>
      <c r="E1867" s="17">
        <v>25</v>
      </c>
      <c r="F1867" s="17">
        <v>167</v>
      </c>
      <c r="G1867" s="17">
        <f t="shared" si="29"/>
        <v>0.8271604938271605</v>
      </c>
      <c r="H1867" s="30">
        <v>3.09</v>
      </c>
      <c r="I1867" s="17">
        <v>5.0520000000000002E-2</v>
      </c>
      <c r="J1867" s="17">
        <v>1.209E-2</v>
      </c>
      <c r="K1867" s="17">
        <v>1.6480000000000002E-2</v>
      </c>
      <c r="L1867" s="17">
        <v>9.7040000000000006</v>
      </c>
      <c r="M1867" s="17">
        <v>0.12</v>
      </c>
      <c r="N1867" s="17">
        <v>5.1991456310679619E-2</v>
      </c>
      <c r="O1867" s="17">
        <v>12.442135922330097</v>
      </c>
      <c r="P1867" s="17">
        <v>16.96</v>
      </c>
      <c r="Q1867" s="17">
        <v>9.9866407766990317</v>
      </c>
      <c r="R1867" s="17">
        <v>0.12349514563106796</v>
      </c>
    </row>
    <row r="1868" spans="1:19" ht="13.8">
      <c r="A1868" s="8">
        <v>42680</v>
      </c>
      <c r="B1868" s="9">
        <v>0.49398148148148152</v>
      </c>
      <c r="C1868" s="18">
        <v>3</v>
      </c>
      <c r="D1868" s="18">
        <v>2277</v>
      </c>
      <c r="E1868" s="18">
        <v>25</v>
      </c>
      <c r="F1868" s="18">
        <v>161</v>
      </c>
      <c r="G1868" s="17">
        <f t="shared" si="29"/>
        <v>0.75308641975308643</v>
      </c>
      <c r="H1868" s="18">
        <v>2.89</v>
      </c>
      <c r="I1868" s="18">
        <v>4.7449999999999999E-2</v>
      </c>
      <c r="J1868" s="18">
        <v>1.1809999999999999E-2</v>
      </c>
      <c r="K1868" s="18">
        <v>1.584E-2</v>
      </c>
      <c r="L1868" s="18">
        <v>9.0866000000000007</v>
      </c>
      <c r="M1868" s="18">
        <v>0.11</v>
      </c>
      <c r="N1868" s="18">
        <v>5.2211418685121101E-2</v>
      </c>
      <c r="O1868" s="18">
        <v>12.99508650519031</v>
      </c>
      <c r="P1868" s="18">
        <v>17.42948096885813</v>
      </c>
      <c r="Q1868" s="18">
        <v>9.9984041522491367</v>
      </c>
      <c r="R1868" s="18">
        <v>0.12103806228373702</v>
      </c>
    </row>
    <row r="1869" spans="1:19" ht="13.8">
      <c r="A1869" s="8">
        <v>42681</v>
      </c>
      <c r="B1869" s="9">
        <v>0.49399305555555556</v>
      </c>
      <c r="C1869" s="18">
        <v>3</v>
      </c>
      <c r="D1869" s="18">
        <v>2285</v>
      </c>
      <c r="E1869" s="18">
        <v>25</v>
      </c>
      <c r="F1869" s="18">
        <v>132</v>
      </c>
      <c r="G1869" s="17">
        <f t="shared" si="29"/>
        <v>0.39506172839506171</v>
      </c>
      <c r="H1869" s="18">
        <v>1.74</v>
      </c>
      <c r="I1869" s="18">
        <v>3.8800000000000001E-2</v>
      </c>
      <c r="J1869" s="18">
        <v>1.0659999999999999E-2</v>
      </c>
      <c r="K1869" s="18">
        <v>1.4619999999999999E-2</v>
      </c>
      <c r="L1869" s="18">
        <v>5.46434</v>
      </c>
      <c r="M1869" s="18">
        <v>0.1</v>
      </c>
      <c r="N1869" s="18">
        <v>7.0910344827586208E-2</v>
      </c>
      <c r="O1869" s="18">
        <v>19.482068965517243</v>
      </c>
      <c r="P1869" s="18">
        <v>26.719310344827587</v>
      </c>
      <c r="Q1869" s="18">
        <v>9.9865524137931025</v>
      </c>
      <c r="R1869" s="18">
        <v>0.1827586206896552</v>
      </c>
      <c r="S1869" s="2"/>
    </row>
    <row r="1870" spans="1:19">
      <c r="A1870" s="5">
        <v>43356</v>
      </c>
      <c r="B1870" s="4">
        <v>0.5018055555555555</v>
      </c>
      <c r="C1870" s="29">
        <v>3</v>
      </c>
      <c r="D1870" s="17">
        <v>842</v>
      </c>
      <c r="E1870" s="17">
        <v>28</v>
      </c>
      <c r="F1870" s="17">
        <v>101</v>
      </c>
      <c r="G1870" s="17">
        <f t="shared" si="29"/>
        <v>1.2345679012345678E-2</v>
      </c>
      <c r="H1870" s="30">
        <v>0.39</v>
      </c>
      <c r="I1870" s="17">
        <v>2.0080000000000001E-2</v>
      </c>
      <c r="J1870" s="17">
        <v>7.5000000000000002E-4</v>
      </c>
      <c r="K1870" s="17">
        <v>2.4299999999999999E-3</v>
      </c>
      <c r="L1870" s="17">
        <v>1.2378499999999999</v>
      </c>
      <c r="M1870" s="17">
        <v>6.0000000000000001E-3</v>
      </c>
      <c r="N1870" s="17">
        <v>0.16372923076923077</v>
      </c>
      <c r="O1870" s="17">
        <v>6.1153846153846159</v>
      </c>
      <c r="P1870" s="17">
        <v>19.81384615384615</v>
      </c>
      <c r="Q1870" s="17">
        <v>10.093238461538462</v>
      </c>
      <c r="R1870" s="17">
        <v>6.3600000000000004E-2</v>
      </c>
    </row>
    <row r="1871" spans="1:19">
      <c r="A1871" s="6">
        <v>43357</v>
      </c>
      <c r="B1871" s="7">
        <v>0.50181712962962965</v>
      </c>
      <c r="C1871" s="28">
        <v>3</v>
      </c>
      <c r="D1871" s="17">
        <v>842</v>
      </c>
      <c r="E1871" s="17">
        <v>28</v>
      </c>
      <c r="F1871" s="17">
        <v>101</v>
      </c>
      <c r="G1871" s="17">
        <f t="shared" si="29"/>
        <v>1.2345679012345678E-2</v>
      </c>
      <c r="H1871" s="17">
        <v>0.39</v>
      </c>
      <c r="I1871" s="17">
        <v>2.017E-2</v>
      </c>
      <c r="J1871" s="17">
        <v>7.5000000000000002E-4</v>
      </c>
      <c r="K1871" s="17">
        <v>2.4299999999999999E-3</v>
      </c>
      <c r="L1871" s="17">
        <v>1.2378400000000001</v>
      </c>
      <c r="M1871" s="17">
        <v>6.0000000000000001E-3</v>
      </c>
      <c r="N1871" s="17">
        <v>0.16446307692307693</v>
      </c>
      <c r="O1871" s="17">
        <v>6.1153846153846159</v>
      </c>
      <c r="P1871" s="17">
        <v>19.81384615384615</v>
      </c>
      <c r="Q1871" s="17">
        <v>10.093156923076924</v>
      </c>
      <c r="R1871" s="17">
        <v>6.3600000000000004E-2</v>
      </c>
    </row>
    <row r="1872" spans="1:19" ht="13.8">
      <c r="A1872" s="8">
        <v>43358</v>
      </c>
      <c r="B1872" s="9">
        <v>0.50182870370370369</v>
      </c>
      <c r="C1872" s="18">
        <v>3</v>
      </c>
      <c r="D1872" s="18">
        <v>841</v>
      </c>
      <c r="E1872" s="18">
        <v>28</v>
      </c>
      <c r="F1872" s="18">
        <v>102</v>
      </c>
      <c r="G1872" s="17">
        <f t="shared" si="29"/>
        <v>2.4691358024691357E-2</v>
      </c>
      <c r="H1872" s="18">
        <v>0.4</v>
      </c>
      <c r="I1872" s="18">
        <v>2.0420000000000001E-2</v>
      </c>
      <c r="J1872" s="18">
        <v>7.5000000000000002E-4</v>
      </c>
      <c r="K1872" s="18">
        <v>2.4499999999999999E-3</v>
      </c>
      <c r="L1872" s="18">
        <v>1.24655</v>
      </c>
      <c r="M1872" s="18">
        <v>6.0000000000000001E-3</v>
      </c>
      <c r="N1872" s="18">
        <v>0.16233900000000001</v>
      </c>
      <c r="O1872" s="18">
        <v>5.9625000000000004</v>
      </c>
      <c r="P1872" s="18">
        <v>19.477499999999999</v>
      </c>
      <c r="Q1872" s="18">
        <v>9.9100725000000001</v>
      </c>
      <c r="R1872" s="18">
        <v>6.3600000000000004E-2</v>
      </c>
    </row>
    <row r="1873" spans="1:19" ht="13.8">
      <c r="A1873" s="8">
        <v>43359</v>
      </c>
      <c r="B1873" s="9">
        <v>0.50184027777777784</v>
      </c>
      <c r="C1873" s="18">
        <v>3</v>
      </c>
      <c r="D1873" s="18">
        <v>842</v>
      </c>
      <c r="E1873" s="18">
        <v>28</v>
      </c>
      <c r="F1873" s="18">
        <v>102</v>
      </c>
      <c r="G1873" s="17">
        <f t="shared" si="29"/>
        <v>2.4691358024691357E-2</v>
      </c>
      <c r="H1873" s="18">
        <v>0.4</v>
      </c>
      <c r="I1873" s="18">
        <v>2.0400000000000001E-2</v>
      </c>
      <c r="J1873" s="18">
        <v>7.6000000000000004E-4</v>
      </c>
      <c r="K1873" s="18">
        <v>2.4599999999999999E-3</v>
      </c>
      <c r="L1873" s="18">
        <v>1.24803</v>
      </c>
      <c r="M1873" s="18">
        <v>6.0000000000000001E-3</v>
      </c>
      <c r="N1873" s="18">
        <v>0.16218000000000002</v>
      </c>
      <c r="O1873" s="18">
        <v>6.0420000000000007</v>
      </c>
      <c r="P1873" s="18">
        <v>19.556999999999999</v>
      </c>
      <c r="Q1873" s="18">
        <v>9.9218384999999998</v>
      </c>
      <c r="R1873" s="18">
        <v>6.1548387096774196E-2</v>
      </c>
    </row>
    <row r="1874" spans="1:19">
      <c r="A1874" s="6">
        <v>43360</v>
      </c>
      <c r="B1874" s="7">
        <v>0.50185185185185188</v>
      </c>
      <c r="C1874" s="28">
        <v>3</v>
      </c>
      <c r="D1874" s="17">
        <v>843</v>
      </c>
      <c r="E1874" s="17">
        <v>28</v>
      </c>
      <c r="F1874" s="17">
        <v>103</v>
      </c>
      <c r="G1874" s="17">
        <f t="shared" si="29"/>
        <v>3.7037037037037035E-2</v>
      </c>
      <c r="H1874" s="17">
        <v>0.4</v>
      </c>
      <c r="I1874" s="17">
        <v>2.0650000000000002E-2</v>
      </c>
      <c r="J1874" s="17">
        <v>7.6000000000000004E-4</v>
      </c>
      <c r="K1874" s="17">
        <v>2.49E-3</v>
      </c>
      <c r="L1874" s="17">
        <v>1.2630999999999999</v>
      </c>
      <c r="M1874" s="17">
        <v>0.03</v>
      </c>
      <c r="N1874" s="17">
        <v>0.16416749999999999</v>
      </c>
      <c r="O1874" s="17">
        <v>6.0420000000000007</v>
      </c>
      <c r="P1874" s="17">
        <v>19.795499999999997</v>
      </c>
      <c r="Q1874" s="17">
        <v>10.041644999999999</v>
      </c>
      <c r="R1874" s="17">
        <v>0.23849999999999999</v>
      </c>
    </row>
    <row r="1875" spans="1:19">
      <c r="A1875" s="6">
        <v>43361</v>
      </c>
      <c r="B1875" s="7">
        <v>0.50186342592592592</v>
      </c>
      <c r="C1875" s="28">
        <v>3</v>
      </c>
      <c r="D1875" s="17">
        <v>896</v>
      </c>
      <c r="E1875" s="17">
        <v>28</v>
      </c>
      <c r="F1875" s="17">
        <v>103</v>
      </c>
      <c r="G1875" s="17">
        <f t="shared" si="29"/>
        <v>3.7037037037037035E-2</v>
      </c>
      <c r="H1875" s="17">
        <v>0.43</v>
      </c>
      <c r="I1875" s="17">
        <v>2.2040000000000001E-2</v>
      </c>
      <c r="J1875" s="17">
        <v>8.0999999999999996E-4</v>
      </c>
      <c r="K1875" s="17">
        <v>2.64E-3</v>
      </c>
      <c r="L1875" s="17">
        <v>1.3425</v>
      </c>
      <c r="M1875" s="17">
        <v>0.03</v>
      </c>
      <c r="N1875" s="17">
        <v>0.16299348837209304</v>
      </c>
      <c r="O1875" s="17">
        <v>5.9902325581395344</v>
      </c>
      <c r="P1875" s="17">
        <v>19.523720930232557</v>
      </c>
      <c r="Q1875" s="17">
        <v>9.9282558139534896</v>
      </c>
      <c r="R1875" s="17">
        <v>0.22186046511627908</v>
      </c>
    </row>
    <row r="1876" spans="1:19" ht="13.8">
      <c r="A1876" s="8">
        <v>43362</v>
      </c>
      <c r="B1876" s="9">
        <v>0.50187499999999996</v>
      </c>
      <c r="C1876" s="18">
        <v>3</v>
      </c>
      <c r="D1876" s="18">
        <v>916</v>
      </c>
      <c r="E1876" s="18">
        <v>28</v>
      </c>
      <c r="F1876" s="18">
        <v>103</v>
      </c>
      <c r="G1876" s="17">
        <f t="shared" si="29"/>
        <v>3.7037037037037035E-2</v>
      </c>
      <c r="H1876" s="18">
        <v>0.44</v>
      </c>
      <c r="I1876" s="18">
        <v>2.3120000000000002E-2</v>
      </c>
      <c r="J1876" s="18">
        <v>8.3000000000000001E-4</v>
      </c>
      <c r="K1876" s="18">
        <v>2.7100000000000002E-3</v>
      </c>
      <c r="L1876" s="18">
        <v>1.3827700000000001</v>
      </c>
      <c r="M1876" s="18">
        <v>0.03</v>
      </c>
      <c r="N1876" s="18">
        <v>0.16709454545454547</v>
      </c>
      <c r="O1876" s="18">
        <v>5.998636363636364</v>
      </c>
      <c r="P1876" s="18">
        <v>19.585909090909091</v>
      </c>
      <c r="Q1876" s="18">
        <v>9.9936559090909114</v>
      </c>
      <c r="R1876" s="18">
        <v>0.21681818181818183</v>
      </c>
      <c r="S1876" s="2"/>
    </row>
    <row r="1877" spans="1:19" ht="13.8">
      <c r="A1877" s="8">
        <v>43363</v>
      </c>
      <c r="B1877" s="9">
        <v>0.50188657407407411</v>
      </c>
      <c r="C1877" s="18">
        <v>3</v>
      </c>
      <c r="D1877" s="18">
        <v>916</v>
      </c>
      <c r="E1877" s="18">
        <v>28</v>
      </c>
      <c r="F1877" s="18">
        <v>103</v>
      </c>
      <c r="G1877" s="17">
        <f t="shared" si="29"/>
        <v>3.7037037037037035E-2</v>
      </c>
      <c r="H1877" s="18">
        <v>0.44</v>
      </c>
      <c r="I1877" s="18">
        <v>2.383E-2</v>
      </c>
      <c r="J1877" s="18">
        <v>8.4000000000000003E-4</v>
      </c>
      <c r="K1877" s="18">
        <v>2.7200000000000002E-3</v>
      </c>
      <c r="L1877" s="18">
        <v>1.4006799999999999</v>
      </c>
      <c r="M1877" s="18">
        <v>0.03</v>
      </c>
      <c r="N1877" s="18">
        <v>0.17222590909090912</v>
      </c>
      <c r="O1877" s="18">
        <v>6.0709090909090913</v>
      </c>
      <c r="P1877" s="18">
        <v>19.65818181818182</v>
      </c>
      <c r="Q1877" s="18">
        <v>10.123096363636364</v>
      </c>
      <c r="R1877" s="18">
        <v>0.21681818181818183</v>
      </c>
    </row>
    <row r="1878" spans="1:19" ht="13.8">
      <c r="A1878" s="8">
        <v>43463</v>
      </c>
      <c r="B1878" s="9">
        <v>0.50304398148148144</v>
      </c>
      <c r="C1878" s="18">
        <v>3</v>
      </c>
      <c r="D1878" s="18">
        <v>884</v>
      </c>
      <c r="E1878" s="18">
        <v>26</v>
      </c>
      <c r="F1878" s="18">
        <v>101</v>
      </c>
      <c r="G1878" s="17">
        <f t="shared" si="29"/>
        <v>1.2345679012345678E-2</v>
      </c>
      <c r="H1878" s="18">
        <v>0.41998965112469749</v>
      </c>
      <c r="I1878" s="18">
        <v>2.5389934997848727E-2</v>
      </c>
      <c r="J1878" s="18">
        <v>9.8148408417640144E-4</v>
      </c>
      <c r="K1878" s="18">
        <v>2.3240215101005702E-3</v>
      </c>
      <c r="L1878" s="18">
        <v>1.323862253075146</v>
      </c>
      <c r="M1878" s="18">
        <v>6.0000000000000001E-3</v>
      </c>
      <c r="N1878" s="18">
        <v>0.19224281616688396</v>
      </c>
      <c r="O1878" s="18">
        <v>7.4314197488506135</v>
      </c>
      <c r="P1878" s="18">
        <v>17.596596445481371</v>
      </c>
      <c r="Q1878" s="18">
        <v>10.023775475193851</v>
      </c>
      <c r="R1878" s="18">
        <v>6.3600000000000004E-2</v>
      </c>
    </row>
    <row r="1879" spans="1:19" s="2" customFormat="1" ht="13.8">
      <c r="A1879" s="8">
        <v>43464</v>
      </c>
      <c r="B1879" s="9">
        <v>0.50305555555555559</v>
      </c>
      <c r="C1879" s="18">
        <v>3</v>
      </c>
      <c r="D1879" s="18">
        <v>833</v>
      </c>
      <c r="E1879" s="18">
        <v>26</v>
      </c>
      <c r="F1879" s="18">
        <v>101</v>
      </c>
      <c r="G1879" s="17">
        <f t="shared" si="29"/>
        <v>1.2345679012345678E-2</v>
      </c>
      <c r="H1879" s="18">
        <v>0.40584540533808872</v>
      </c>
      <c r="I1879" s="18">
        <v>2.2423265174691745E-2</v>
      </c>
      <c r="J1879" s="18">
        <v>9.9027771569162458E-4</v>
      </c>
      <c r="K1879" s="18">
        <v>2.1494400030515884E-3</v>
      </c>
      <c r="L1879" s="18">
        <v>1.2793006303876682</v>
      </c>
      <c r="M1879" s="18">
        <v>6.0000000000000001E-3</v>
      </c>
      <c r="N1879" s="18">
        <v>0.17569740181268884</v>
      </c>
      <c r="O1879" s="18">
        <v>7.7593169578352832</v>
      </c>
      <c r="P1879" s="18">
        <v>16.841928280572709</v>
      </c>
      <c r="Q1879" s="18">
        <v>10.023954814133718</v>
      </c>
      <c r="R1879" s="18">
        <v>6.3600000000000004E-2</v>
      </c>
      <c r="S1879" s="1"/>
    </row>
    <row r="1880" spans="1:19" ht="13.8">
      <c r="A1880" s="8">
        <v>43465</v>
      </c>
      <c r="B1880" s="9">
        <v>0.50306712962962963</v>
      </c>
      <c r="C1880" s="18">
        <v>3</v>
      </c>
      <c r="D1880" s="18">
        <v>833</v>
      </c>
      <c r="E1880" s="18">
        <v>26</v>
      </c>
      <c r="F1880" s="18">
        <v>101</v>
      </c>
      <c r="G1880" s="17">
        <f t="shared" si="29"/>
        <v>1.2345679012345678E-2</v>
      </c>
      <c r="H1880" s="18">
        <v>0.41634910232281358</v>
      </c>
      <c r="I1880" s="18">
        <v>2.2224132209130627E-2</v>
      </c>
      <c r="J1880" s="18">
        <v>1.0653708862793947E-3</v>
      </c>
      <c r="K1880" s="18">
        <v>2.1345534751930628E-3</v>
      </c>
      <c r="L1880" s="18">
        <v>1.3123692169803063</v>
      </c>
      <c r="M1880" s="18">
        <v>6.0000000000000001E-3</v>
      </c>
      <c r="N1880" s="18">
        <v>0.16974394812130456</v>
      </c>
      <c r="O1880" s="18">
        <v>8.1371123402632062</v>
      </c>
      <c r="P1880" s="18">
        <v>16.303337783711616</v>
      </c>
      <c r="Q1880" s="18">
        <v>10.023641426664124</v>
      </c>
      <c r="R1880" s="18">
        <v>6.3600000000000004E-2</v>
      </c>
    </row>
    <row r="1881" spans="1:19" ht="13.8">
      <c r="A1881" s="8">
        <v>43466</v>
      </c>
      <c r="B1881" s="9">
        <v>0.50307870370370367</v>
      </c>
      <c r="C1881" s="18">
        <v>3</v>
      </c>
      <c r="D1881" s="18">
        <v>834</v>
      </c>
      <c r="E1881" s="18">
        <v>26</v>
      </c>
      <c r="F1881" s="18">
        <v>102</v>
      </c>
      <c r="G1881" s="17">
        <f t="shared" si="29"/>
        <v>2.4691358024691357E-2</v>
      </c>
      <c r="H1881" s="18">
        <v>0.42002708926161275</v>
      </c>
      <c r="I1881" s="18">
        <v>2.355104591265372E-2</v>
      </c>
      <c r="J1881" s="18">
        <v>1.0083255634690772E-3</v>
      </c>
      <c r="K1881" s="18">
        <v>2.188613626134431E-3</v>
      </c>
      <c r="L1881" s="18">
        <v>1.3241112438113307</v>
      </c>
      <c r="M1881" s="18">
        <v>4.0000000000000001E-3</v>
      </c>
      <c r="N1881" s="18">
        <v>0.17830356164383565</v>
      </c>
      <c r="O1881" s="18">
        <v>7.6339726027397266</v>
      </c>
      <c r="P1881" s="18">
        <v>16.569863013698633</v>
      </c>
      <c r="Q1881" s="18">
        <v>10.024767123287672</v>
      </c>
      <c r="R1881" s="18">
        <v>4.1917520846133365E-2</v>
      </c>
    </row>
    <row r="1882" spans="1:19" ht="13.8">
      <c r="A1882" s="8">
        <v>43467</v>
      </c>
      <c r="B1882" s="9">
        <v>0.50309027777777782</v>
      </c>
      <c r="C1882" s="18">
        <v>3</v>
      </c>
      <c r="D1882" s="18">
        <v>846</v>
      </c>
      <c r="E1882" s="18">
        <v>26</v>
      </c>
      <c r="F1882" s="18">
        <v>102</v>
      </c>
      <c r="G1882" s="17">
        <f t="shared" si="29"/>
        <v>2.4691358024691357E-2</v>
      </c>
      <c r="H1882" s="18">
        <v>0.42286125900591492</v>
      </c>
      <c r="I1882" s="18">
        <v>2.3567474814231226E-2</v>
      </c>
      <c r="J1882" s="18">
        <v>1.0187498537440993E-3</v>
      </c>
      <c r="K1882" s="18">
        <v>1.9348349935449946E-3</v>
      </c>
      <c r="L1882" s="18">
        <v>1.3334566884084582</v>
      </c>
      <c r="M1882" s="18">
        <v>6.0000000000000001E-3</v>
      </c>
      <c r="N1882" s="18">
        <v>0.17723205498994882</v>
      </c>
      <c r="O1882" s="18">
        <v>7.6611996627974861</v>
      </c>
      <c r="P1882" s="18">
        <v>14.550340444847937</v>
      </c>
      <c r="Q1882" s="18">
        <v>10.027857078010506</v>
      </c>
      <c r="R1882" s="18">
        <v>6.3600000000000004E-2</v>
      </c>
    </row>
    <row r="1883" spans="1:19" ht="13.8">
      <c r="A1883" s="8">
        <v>43468</v>
      </c>
      <c r="B1883" s="9">
        <v>0.50310185185185186</v>
      </c>
      <c r="C1883" s="18">
        <v>3</v>
      </c>
      <c r="D1883" s="18">
        <v>853</v>
      </c>
      <c r="E1883" s="18">
        <v>26</v>
      </c>
      <c r="F1883" s="18">
        <v>102</v>
      </c>
      <c r="G1883" s="17">
        <f t="shared" si="29"/>
        <v>2.4691358024691357E-2</v>
      </c>
      <c r="H1883" s="18">
        <v>0.42410521438130505</v>
      </c>
      <c r="I1883" s="18">
        <v>2.3749892005353084E-2</v>
      </c>
      <c r="J1883" s="18">
        <v>9.4289901951754315E-4</v>
      </c>
      <c r="K1883" s="18">
        <v>1.9535751355754592E-3</v>
      </c>
      <c r="L1883" s="18">
        <v>1.3376009346644215</v>
      </c>
      <c r="M1883" s="18">
        <v>6.0000000000000001E-3</v>
      </c>
      <c r="N1883" s="18">
        <v>0.17808000000000002</v>
      </c>
      <c r="O1883" s="18">
        <v>7.0699882491186843</v>
      </c>
      <c r="P1883" s="18">
        <v>14.648178613396004</v>
      </c>
      <c r="Q1883" s="18">
        <v>10.029518213866039</v>
      </c>
      <c r="R1883" s="18">
        <v>6.3600000000000004E-2</v>
      </c>
    </row>
    <row r="1884" spans="1:19" s="2" customFormat="1" ht="13.8">
      <c r="A1884" s="8">
        <v>43469</v>
      </c>
      <c r="B1884" s="9">
        <v>0.50311342592592589</v>
      </c>
      <c r="C1884" s="18">
        <v>3</v>
      </c>
      <c r="D1884" s="18">
        <v>854</v>
      </c>
      <c r="E1884" s="18">
        <v>26</v>
      </c>
      <c r="F1884" s="18">
        <v>102</v>
      </c>
      <c r="G1884" s="17">
        <f t="shared" si="29"/>
        <v>2.4691358024691357E-2</v>
      </c>
      <c r="H1884" s="18">
        <v>0.42070840765217993</v>
      </c>
      <c r="I1884" s="18">
        <v>2.2463703596212577E-2</v>
      </c>
      <c r="J1884" s="18">
        <v>1.0201787586380645E-3</v>
      </c>
      <c r="K1884" s="18">
        <v>1.9375488051653167E-3</v>
      </c>
      <c r="L1884" s="18">
        <v>1.3266278043529871</v>
      </c>
      <c r="M1884" s="18">
        <v>6.0000000000000001E-3</v>
      </c>
      <c r="N1884" s="18">
        <v>0.16979593499118859</v>
      </c>
      <c r="O1884" s="18">
        <v>7.7112042294889358</v>
      </c>
      <c r="P1884" s="18">
        <v>14.645310358331702</v>
      </c>
      <c r="Q1884" s="18">
        <v>10.027554337184258</v>
      </c>
      <c r="R1884" s="18">
        <v>6.1732553026877857E-2</v>
      </c>
      <c r="S1884" s="1"/>
    </row>
    <row r="1885" spans="1:19" s="2" customFormat="1" ht="13.8">
      <c r="A1885" s="8">
        <v>43470</v>
      </c>
      <c r="B1885" s="9">
        <v>0.50312500000000004</v>
      </c>
      <c r="C1885" s="18">
        <v>3</v>
      </c>
      <c r="D1885" s="18">
        <v>860</v>
      </c>
      <c r="E1885" s="18">
        <v>26</v>
      </c>
      <c r="F1885" s="18">
        <v>102</v>
      </c>
      <c r="G1885" s="17">
        <f t="shared" si="29"/>
        <v>2.4691358024691357E-2</v>
      </c>
      <c r="H1885" s="18">
        <v>0.42148973492565239</v>
      </c>
      <c r="I1885" s="18">
        <v>2.2378139183102136E-2</v>
      </c>
      <c r="J1885" s="18">
        <v>1.0287882945902264E-3</v>
      </c>
      <c r="K1885" s="18">
        <v>1.953900249415547E-3</v>
      </c>
      <c r="L1885" s="18">
        <v>1.3290509247555136</v>
      </c>
      <c r="M1885" s="18">
        <v>6.0000000000000001E-3</v>
      </c>
      <c r="N1885" s="18">
        <v>0.16883562446619801</v>
      </c>
      <c r="O1885" s="18">
        <v>7.7618658432428873</v>
      </c>
      <c r="P1885" s="18">
        <v>14.741528151895411</v>
      </c>
      <c r="Q1885" s="18">
        <v>10.027247618421919</v>
      </c>
      <c r="R1885" s="18">
        <v>6.3600000000000004E-2</v>
      </c>
      <c r="S1885" s="1"/>
    </row>
    <row r="1886" spans="1:19" s="2" customFormat="1" ht="13.8">
      <c r="A1886" s="8">
        <v>43471</v>
      </c>
      <c r="B1886" s="9">
        <v>0.50313657407407408</v>
      </c>
      <c r="C1886" s="18">
        <v>3</v>
      </c>
      <c r="D1886" s="18">
        <v>893</v>
      </c>
      <c r="E1886" s="18">
        <v>26</v>
      </c>
      <c r="F1886" s="18">
        <v>102</v>
      </c>
      <c r="G1886" s="17">
        <f t="shared" si="29"/>
        <v>2.4691358024691357E-2</v>
      </c>
      <c r="H1886" s="18">
        <v>0.43095127686002571</v>
      </c>
      <c r="I1886" s="18">
        <v>2.3619571576659525E-2</v>
      </c>
      <c r="J1886" s="18">
        <v>1.0726719709167679E-3</v>
      </c>
      <c r="K1886" s="18">
        <v>2.3282802469511239E-3</v>
      </c>
      <c r="L1886" s="18">
        <v>1.3583020654980931</v>
      </c>
      <c r="M1886" s="18">
        <v>6.0000000000000001E-3</v>
      </c>
      <c r="N1886" s="18">
        <v>0.17428939568538121</v>
      </c>
      <c r="O1886" s="18">
        <v>7.9152726785475025</v>
      </c>
      <c r="P1886" s="18">
        <v>17.180436821653494</v>
      </c>
      <c r="Q1886" s="18">
        <v>10.022944124346777</v>
      </c>
      <c r="R1886" s="18">
        <v>6.3600000000000004E-2</v>
      </c>
    </row>
    <row r="1887" spans="1:19" ht="13.8">
      <c r="A1887" s="8">
        <v>43472</v>
      </c>
      <c r="B1887" s="9">
        <v>0.50314814814814812</v>
      </c>
      <c r="C1887" s="18">
        <v>3</v>
      </c>
      <c r="D1887" s="18">
        <v>875</v>
      </c>
      <c r="E1887" s="18">
        <v>26</v>
      </c>
      <c r="F1887" s="18">
        <v>102</v>
      </c>
      <c r="G1887" s="17">
        <f t="shared" si="29"/>
        <v>2.4691358024691357E-2</v>
      </c>
      <c r="H1887" s="18">
        <v>0.41385993487803546</v>
      </c>
      <c r="I1887" s="18">
        <v>2.2013548870755573E-2</v>
      </c>
      <c r="J1887" s="18">
        <v>1.0441208950556003E-3</v>
      </c>
      <c r="K1887" s="18">
        <v>2.2663089195005281E-3</v>
      </c>
      <c r="L1887" s="18">
        <v>1.3043417227768219</v>
      </c>
      <c r="M1887" s="18">
        <v>6.0000000000000001E-3</v>
      </c>
      <c r="N1887" s="18">
        <v>0.16914680429172887</v>
      </c>
      <c r="O1887" s="18">
        <v>8.0227733260899079</v>
      </c>
      <c r="P1887" s="18">
        <v>17.413771560505229</v>
      </c>
      <c r="Q1887" s="18">
        <v>10.022247453483637</v>
      </c>
      <c r="R1887" s="18">
        <v>6.1548387096774196E-2</v>
      </c>
      <c r="S1887" s="2"/>
    </row>
    <row r="1888" spans="1:19" ht="13.8">
      <c r="A1888" s="8">
        <v>43473</v>
      </c>
      <c r="B1888" s="9">
        <v>0.50315972222222227</v>
      </c>
      <c r="C1888" s="18">
        <v>3</v>
      </c>
      <c r="D1888" s="18">
        <v>907</v>
      </c>
      <c r="E1888" s="18">
        <v>26</v>
      </c>
      <c r="F1888" s="18">
        <v>103</v>
      </c>
      <c r="G1888" s="17">
        <f t="shared" si="29"/>
        <v>3.7037037037037035E-2</v>
      </c>
      <c r="H1888" s="18">
        <v>0.42702143035720774</v>
      </c>
      <c r="I1888" s="18">
        <v>2.2729566880694288E-2</v>
      </c>
      <c r="J1888" s="18">
        <v>1.1829278359843688E-3</v>
      </c>
      <c r="K1888" s="18">
        <v>2.3700879719185924E-3</v>
      </c>
      <c r="L1888" s="18">
        <v>1.3454481540587866</v>
      </c>
      <c r="M1888" s="18">
        <v>0.03</v>
      </c>
      <c r="N1888" s="18">
        <v>0.1692655626677679</v>
      </c>
      <c r="O1888" s="18">
        <v>8.8091843898410058</v>
      </c>
      <c r="P1888" s="18">
        <v>17.649886434028492</v>
      </c>
      <c r="Q1888" s="18">
        <v>10.019462316745818</v>
      </c>
      <c r="R1888" s="18">
        <v>0.22340799130431682</v>
      </c>
    </row>
    <row r="1889" spans="1:19">
      <c r="A1889" s="6">
        <v>43474</v>
      </c>
      <c r="B1889" s="7">
        <v>0.50317129629629631</v>
      </c>
      <c r="C1889" s="28">
        <v>3</v>
      </c>
      <c r="D1889" s="17">
        <v>907</v>
      </c>
      <c r="E1889" s="17">
        <v>26</v>
      </c>
      <c r="F1889" s="17">
        <v>103</v>
      </c>
      <c r="G1889" s="17">
        <f t="shared" si="29"/>
        <v>3.7037037037037035E-2</v>
      </c>
      <c r="H1889" s="17">
        <v>0.41984023473496268</v>
      </c>
      <c r="I1889" s="17">
        <v>2.3654128180866828E-2</v>
      </c>
      <c r="J1889" s="17">
        <v>1.0964364122643985E-3</v>
      </c>
      <c r="K1889" s="17">
        <v>2.3798619801087724E-3</v>
      </c>
      <c r="L1889" s="17">
        <v>1.3229482757283229</v>
      </c>
      <c r="M1889" s="17">
        <v>0.03</v>
      </c>
      <c r="N1889" s="17">
        <v>0.17916369464361029</v>
      </c>
      <c r="O1889" s="17">
        <v>8.3047490510333191</v>
      </c>
      <c r="P1889" s="17">
        <v>18.025811893715733</v>
      </c>
      <c r="Q1889" s="17">
        <v>10.020420075917336</v>
      </c>
      <c r="R1889" s="17">
        <v>0.22722929368650016</v>
      </c>
    </row>
    <row r="1890" spans="1:19" ht="13.8">
      <c r="A1890" s="8">
        <v>43475</v>
      </c>
      <c r="B1890" s="9">
        <v>0.50318287037037035</v>
      </c>
      <c r="C1890" s="18">
        <v>3</v>
      </c>
      <c r="D1890" s="18">
        <v>908</v>
      </c>
      <c r="E1890" s="18">
        <v>26</v>
      </c>
      <c r="F1890" s="18">
        <v>103</v>
      </c>
      <c r="G1890" s="17">
        <f t="shared" si="29"/>
        <v>3.7037037037037035E-2</v>
      </c>
      <c r="H1890" s="18">
        <v>0.4166029612697037</v>
      </c>
      <c r="I1890" s="18">
        <v>2.4122528313582095E-2</v>
      </c>
      <c r="J1890" s="18">
        <v>1.0999668266002439E-3</v>
      </c>
      <c r="K1890" s="18">
        <v>2.0890842830779831E-3</v>
      </c>
      <c r="L1890" s="18">
        <v>1.3131386922204462</v>
      </c>
      <c r="M1890" s="18">
        <v>0.03</v>
      </c>
      <c r="N1890" s="18">
        <v>0.18413128846563856</v>
      </c>
      <c r="O1890" s="18">
        <v>8.3962305450927435</v>
      </c>
      <c r="P1890" s="18">
        <v>15.946329329827309</v>
      </c>
      <c r="Q1890" s="18">
        <v>10.023407007320021</v>
      </c>
      <c r="R1890" s="18">
        <v>0.22899501172349851</v>
      </c>
    </row>
    <row r="1891" spans="1:19" ht="13.8">
      <c r="A1891" s="8">
        <v>43476</v>
      </c>
      <c r="B1891" s="9">
        <v>0.50319444444444439</v>
      </c>
      <c r="C1891" s="18">
        <v>3</v>
      </c>
      <c r="D1891" s="18">
        <v>939</v>
      </c>
      <c r="E1891" s="18">
        <v>26</v>
      </c>
      <c r="F1891" s="18">
        <v>103</v>
      </c>
      <c r="G1891" s="17">
        <f t="shared" si="29"/>
        <v>3.7037037037037035E-2</v>
      </c>
      <c r="H1891" s="18">
        <v>0.42587613311379519</v>
      </c>
      <c r="I1891" s="18">
        <v>2.5625148996032597E-2</v>
      </c>
      <c r="J1891" s="18">
        <v>1.1406639822250536E-3</v>
      </c>
      <c r="K1891" s="18">
        <v>2.1663773305824665E-3</v>
      </c>
      <c r="L1891" s="18">
        <v>1.3422697093159932</v>
      </c>
      <c r="M1891" s="18">
        <v>0.03</v>
      </c>
      <c r="N1891" s="18">
        <v>0.19134195948381516</v>
      </c>
      <c r="O1891" s="18">
        <v>8.5172921923437386</v>
      </c>
      <c r="P1891" s="18">
        <v>16.176252613366017</v>
      </c>
      <c r="Q1891" s="18">
        <v>10.022674068199841</v>
      </c>
      <c r="R1891" s="18">
        <v>0.22400879641336668</v>
      </c>
    </row>
    <row r="1892" spans="1:19" ht="13.8">
      <c r="A1892" s="8">
        <v>43477</v>
      </c>
      <c r="B1892" s="9">
        <v>0.50320601851851854</v>
      </c>
      <c r="C1892" s="18">
        <v>3</v>
      </c>
      <c r="D1892" s="18">
        <v>944</v>
      </c>
      <c r="E1892" s="18">
        <v>25</v>
      </c>
      <c r="F1892" s="18">
        <v>103</v>
      </c>
      <c r="G1892" s="17">
        <f t="shared" si="29"/>
        <v>3.7037037037037035E-2</v>
      </c>
      <c r="H1892" s="18">
        <v>0.41808074472309575</v>
      </c>
      <c r="I1892" s="18">
        <v>2.5457115534408797E-2</v>
      </c>
      <c r="J1892" s="18">
        <v>1.1445387832843897E-3</v>
      </c>
      <c r="K1892" s="18">
        <v>2.1737364488734539E-3</v>
      </c>
      <c r="L1892" s="18">
        <v>1.3175504598273791</v>
      </c>
      <c r="M1892" s="18">
        <v>0.03</v>
      </c>
      <c r="N1892" s="18">
        <v>0.19363156141772897</v>
      </c>
      <c r="O1892" s="18">
        <v>8.7055751234249499</v>
      </c>
      <c r="P1892" s="18">
        <v>16.533844226659792</v>
      </c>
      <c r="Q1892" s="18">
        <v>10.021534153710119</v>
      </c>
      <c r="R1892" s="18">
        <v>0.22818558664591349</v>
      </c>
      <c r="S1892" s="2"/>
    </row>
    <row r="1893" spans="1:19" ht="13.8">
      <c r="A1893" s="5">
        <v>43478</v>
      </c>
      <c r="B1893" s="4">
        <v>0.50321759259259258</v>
      </c>
      <c r="C1893" s="29">
        <v>3</v>
      </c>
      <c r="D1893" s="17">
        <v>944</v>
      </c>
      <c r="E1893" s="17">
        <v>25</v>
      </c>
      <c r="F1893" s="17">
        <v>103</v>
      </c>
      <c r="G1893" s="17">
        <f t="shared" si="29"/>
        <v>3.7037037037037035E-2</v>
      </c>
      <c r="H1893" s="30">
        <v>0.40736470280626713</v>
      </c>
      <c r="I1893" s="17">
        <v>2.505306787633043E-2</v>
      </c>
      <c r="J1893" s="17">
        <v>1.1447253187095103E-3</v>
      </c>
      <c r="K1893" s="17">
        <v>2.1740907215800779E-3</v>
      </c>
      <c r="L1893" s="17">
        <v>1.2836009097002379</v>
      </c>
      <c r="M1893" s="17">
        <v>0.03</v>
      </c>
      <c r="N1893" s="17">
        <v>0.19557108236895851</v>
      </c>
      <c r="O1893" s="17">
        <v>8.9360381211708635</v>
      </c>
      <c r="P1893" s="17">
        <v>16.971545268890402</v>
      </c>
      <c r="Q1893" s="17">
        <v>10.020138869979579</v>
      </c>
      <c r="R1893" s="17">
        <v>0.2341881840591622</v>
      </c>
      <c r="S1893" s="2"/>
    </row>
    <row r="1894" spans="1:19" ht="13.8">
      <c r="A1894" s="8">
        <v>43479</v>
      </c>
      <c r="B1894" s="9">
        <v>0.50322916666666673</v>
      </c>
      <c r="C1894" s="18">
        <v>3</v>
      </c>
      <c r="D1894" s="18">
        <v>939</v>
      </c>
      <c r="E1894" s="18">
        <v>25</v>
      </c>
      <c r="F1894" s="18">
        <v>102</v>
      </c>
      <c r="G1894" s="17">
        <f t="shared" si="29"/>
        <v>2.4691358024691357E-2</v>
      </c>
      <c r="H1894" s="18">
        <v>0.39031611164482444</v>
      </c>
      <c r="I1894" s="18">
        <v>2.4305797898203196E-2</v>
      </c>
      <c r="J1894" s="18">
        <v>1.1266431652419016E-3</v>
      </c>
      <c r="K1894" s="18">
        <v>2.1397486471648524E-3</v>
      </c>
      <c r="L1894" s="18">
        <v>1.2297004470237192</v>
      </c>
      <c r="M1894" s="18">
        <v>6.0000000000000001E-3</v>
      </c>
      <c r="N1894" s="18">
        <v>0.19802522880895035</v>
      </c>
      <c r="O1894" s="18">
        <v>9.1790350400124296</v>
      </c>
      <c r="P1894" s="18">
        <v>17.43305104498485</v>
      </c>
      <c r="Q1894" s="18">
        <v>10.018667702587212</v>
      </c>
      <c r="R1894" s="18">
        <v>5.2999999999999999E-2</v>
      </c>
      <c r="S1894" s="2"/>
    </row>
    <row r="1895" spans="1:19" ht="13.8">
      <c r="A1895" s="8">
        <v>43480</v>
      </c>
      <c r="B1895" s="9">
        <v>0.50324074074074077</v>
      </c>
      <c r="C1895" s="18">
        <v>3</v>
      </c>
      <c r="D1895" s="18">
        <v>935</v>
      </c>
      <c r="E1895" s="18">
        <v>25</v>
      </c>
      <c r="F1895" s="18">
        <v>102</v>
      </c>
      <c r="G1895" s="17">
        <f t="shared" si="29"/>
        <v>2.4691358024691357E-2</v>
      </c>
      <c r="H1895" s="18">
        <v>0.37690352183898151</v>
      </c>
      <c r="I1895" s="18">
        <v>2.3522696585495637E-2</v>
      </c>
      <c r="J1895" s="18">
        <v>1.1228225197146854E-3</v>
      </c>
      <c r="K1895" s="18">
        <v>2.13249238240386E-3</v>
      </c>
      <c r="L1895" s="18">
        <v>1.1872324937138223</v>
      </c>
      <c r="M1895" s="18">
        <v>4.0000000000000001E-3</v>
      </c>
      <c r="N1895" s="18">
        <v>0.19846504690882849</v>
      </c>
      <c r="O1895" s="18">
        <v>9.4734471974981957</v>
      </c>
      <c r="P1895" s="18">
        <v>17.992205917729134</v>
      </c>
      <c r="Q1895" s="18">
        <v>10.016885253788789</v>
      </c>
      <c r="R1895" s="18">
        <v>4.2203051705590959E-2</v>
      </c>
      <c r="S1895" s="2"/>
    </row>
    <row r="1896" spans="1:19" ht="13.8">
      <c r="A1896" s="8">
        <v>43481</v>
      </c>
      <c r="B1896" s="9">
        <v>0.50325231481481481</v>
      </c>
      <c r="C1896" s="18">
        <v>3</v>
      </c>
      <c r="D1896" s="18">
        <v>919</v>
      </c>
      <c r="E1896" s="18">
        <v>25</v>
      </c>
      <c r="F1896" s="18">
        <v>102</v>
      </c>
      <c r="G1896" s="17">
        <f t="shared" si="29"/>
        <v>2.4691358024691357E-2</v>
      </c>
      <c r="H1896" s="18">
        <v>0.3613662545285824</v>
      </c>
      <c r="I1896" s="18">
        <v>2.1781379940202471E-2</v>
      </c>
      <c r="J1896" s="18">
        <v>1.1030711599906249E-3</v>
      </c>
      <c r="K1896" s="18">
        <v>2.0949801100597137E-3</v>
      </c>
      <c r="L1896" s="18">
        <v>1.1381300108120322</v>
      </c>
      <c r="M1896" s="18">
        <v>6.0000000000000001E-3</v>
      </c>
      <c r="N1896" s="18">
        <v>0.19167475474488538</v>
      </c>
      <c r="O1896" s="18">
        <v>9.7069558787281256</v>
      </c>
      <c r="P1896" s="18">
        <v>18.435691397584421</v>
      </c>
      <c r="Q1896" s="18">
        <v>10.015471530687702</v>
      </c>
      <c r="R1896" s="18">
        <v>6.3600000000000004E-2</v>
      </c>
      <c r="S1896" s="2"/>
    </row>
    <row r="1897" spans="1:19" ht="13.8">
      <c r="A1897" s="8">
        <v>43482</v>
      </c>
      <c r="B1897" s="9">
        <v>0.50326388888888884</v>
      </c>
      <c r="C1897" s="18">
        <v>3</v>
      </c>
      <c r="D1897" s="18">
        <v>909</v>
      </c>
      <c r="E1897" s="18">
        <v>25</v>
      </c>
      <c r="F1897" s="18">
        <v>102</v>
      </c>
      <c r="G1897" s="17">
        <f t="shared" si="29"/>
        <v>2.4691358024691357E-2</v>
      </c>
      <c r="H1897" s="18">
        <v>0.35623000042359154</v>
      </c>
      <c r="I1897" s="18">
        <v>2.0586984616510255E-2</v>
      </c>
      <c r="J1897" s="18">
        <v>1.0918783083687215E-3</v>
      </c>
      <c r="K1897" s="18">
        <v>2.073722368607262E-3</v>
      </c>
      <c r="L1897" s="18">
        <v>1.121926122281194</v>
      </c>
      <c r="M1897" s="18">
        <v>6.0000000000000001E-3</v>
      </c>
      <c r="N1897" s="18">
        <v>0.18377624288425048</v>
      </c>
      <c r="O1897" s="18">
        <v>9.7469977724610182</v>
      </c>
      <c r="P1897" s="18">
        <v>18.511739955449222</v>
      </c>
      <c r="Q1897" s="18">
        <v>10.015229106509365</v>
      </c>
      <c r="R1897" s="18">
        <v>6.3600000000000004E-2</v>
      </c>
      <c r="S1897" s="2"/>
    </row>
    <row r="1898" spans="1:19" s="2" customFormat="1" ht="13.8">
      <c r="A1898" s="8">
        <v>43483</v>
      </c>
      <c r="B1898" s="9">
        <v>0.50327546296296299</v>
      </c>
      <c r="C1898" s="18">
        <v>3</v>
      </c>
      <c r="D1898" s="18">
        <v>915</v>
      </c>
      <c r="E1898" s="18">
        <v>25</v>
      </c>
      <c r="F1898" s="18">
        <v>102</v>
      </c>
      <c r="G1898" s="17">
        <f t="shared" si="29"/>
        <v>2.4691358024691357E-2</v>
      </c>
      <c r="H1898" s="18">
        <v>0.35743381192600698</v>
      </c>
      <c r="I1898" s="18">
        <v>2.1129151829453411E-2</v>
      </c>
      <c r="J1898" s="18">
        <v>1.1914855112140075E-3</v>
      </c>
      <c r="K1898" s="18">
        <v>2.0888296976560418E-3</v>
      </c>
      <c r="L1898" s="18">
        <v>1.1254102860840713</v>
      </c>
      <c r="M1898" s="18">
        <v>6.0000000000000001E-3</v>
      </c>
      <c r="N1898" s="18">
        <v>0.18798082491303625</v>
      </c>
      <c r="O1898" s="18">
        <v>10.600351167798573</v>
      </c>
      <c r="P1898" s="18">
        <v>18.583799900612885</v>
      </c>
      <c r="Q1898" s="18">
        <v>10.012496272983267</v>
      </c>
      <c r="R1898" s="18">
        <v>6.3600000000000004E-2</v>
      </c>
    </row>
    <row r="1899" spans="1:19" s="2" customFormat="1" ht="13.8">
      <c r="A1899" s="3">
        <v>43484</v>
      </c>
      <c r="B1899" s="4">
        <v>0.50328703703703703</v>
      </c>
      <c r="C1899" s="29">
        <v>3</v>
      </c>
      <c r="D1899" s="17">
        <v>915</v>
      </c>
      <c r="E1899" s="17">
        <v>25</v>
      </c>
      <c r="F1899" s="17">
        <v>103</v>
      </c>
      <c r="G1899" s="17">
        <f t="shared" si="29"/>
        <v>3.7037037037037035E-2</v>
      </c>
      <c r="H1899" s="30">
        <v>0.36426050394067844</v>
      </c>
      <c r="I1899" s="17">
        <v>2.1941437560694624E-2</v>
      </c>
      <c r="J1899" s="17">
        <v>1.2092343090237894E-3</v>
      </c>
      <c r="K1899" s="17">
        <v>2.1199456580381281E-3</v>
      </c>
      <c r="L1899" s="17">
        <v>1.1469338651957302</v>
      </c>
      <c r="M1899" s="17">
        <v>0.03</v>
      </c>
      <c r="N1899" s="17">
        <v>0.1915490993071593</v>
      </c>
      <c r="O1899" s="17">
        <v>10.556634774001978</v>
      </c>
      <c r="P1899" s="17">
        <v>18.507159353348726</v>
      </c>
      <c r="Q1899" s="17">
        <v>10.012750907291322</v>
      </c>
      <c r="R1899" s="17">
        <v>0.26190047772935698</v>
      </c>
    </row>
    <row r="1900" spans="1:19" ht="13.8">
      <c r="A1900" s="6">
        <v>43485</v>
      </c>
      <c r="B1900" s="7">
        <v>0.50329861111111118</v>
      </c>
      <c r="C1900" s="28">
        <v>3</v>
      </c>
      <c r="D1900" s="17">
        <v>932</v>
      </c>
      <c r="E1900" s="17">
        <v>25</v>
      </c>
      <c r="F1900" s="17">
        <v>103</v>
      </c>
      <c r="G1900" s="17">
        <f t="shared" si="29"/>
        <v>3.7037037037037035E-2</v>
      </c>
      <c r="H1900" s="17">
        <v>0.37669701415290724</v>
      </c>
      <c r="I1900" s="17">
        <v>2.3119138732909716E-2</v>
      </c>
      <c r="J1900" s="17">
        <v>1.3299303886489869E-3</v>
      </c>
      <c r="K1900" s="17">
        <v>2.1650029582657932E-3</v>
      </c>
      <c r="L1900" s="17">
        <v>1.1858914163235483</v>
      </c>
      <c r="M1900" s="17">
        <v>0.03</v>
      </c>
      <c r="N1900" s="17">
        <v>0.19516709293801421</v>
      </c>
      <c r="O1900" s="17">
        <v>11.227003339578074</v>
      </c>
      <c r="P1900" s="17">
        <v>18.276517064429427</v>
      </c>
      <c r="Q1900" s="17">
        <v>10.01105546957726</v>
      </c>
      <c r="R1900" s="17">
        <v>0.25325393198172691</v>
      </c>
      <c r="S1900" s="2"/>
    </row>
    <row r="1901" spans="1:19" ht="13.8">
      <c r="A1901" s="6">
        <v>43486</v>
      </c>
      <c r="B1901" s="7">
        <v>0.50331018518518522</v>
      </c>
      <c r="C1901" s="28">
        <v>3</v>
      </c>
      <c r="D1901" s="17">
        <v>976</v>
      </c>
      <c r="E1901" s="17">
        <v>25</v>
      </c>
      <c r="F1901" s="17">
        <v>103</v>
      </c>
      <c r="G1901" s="17">
        <f t="shared" si="29"/>
        <v>3.7037037037037035E-2</v>
      </c>
      <c r="H1901" s="17">
        <v>0.39634100618690649</v>
      </c>
      <c r="I1901" s="17">
        <v>2.5768202362982752E-2</v>
      </c>
      <c r="J1901" s="17">
        <v>1.3992835849283437E-3</v>
      </c>
      <c r="K1901" s="17">
        <v>2.277903510348467E-3</v>
      </c>
      <c r="L1901" s="17">
        <v>1.2477332697500578</v>
      </c>
      <c r="M1901" s="17">
        <v>0.03</v>
      </c>
      <c r="N1901" s="17">
        <v>0.20674843691455566</v>
      </c>
      <c r="O1901" s="17">
        <v>11.227003339578074</v>
      </c>
      <c r="P1901" s="17">
        <v>18.276517064429427</v>
      </c>
      <c r="Q1901" s="17">
        <v>10.011055469577258</v>
      </c>
      <c r="R1901" s="17">
        <v>0.24070181614014288</v>
      </c>
      <c r="S1901" s="2"/>
    </row>
    <row r="1902" spans="1:19" ht="13.8">
      <c r="A1902" s="8">
        <v>43487</v>
      </c>
      <c r="B1902" s="9">
        <v>0.50332175925925926</v>
      </c>
      <c r="C1902" s="18">
        <v>3</v>
      </c>
      <c r="D1902" s="18">
        <v>946</v>
      </c>
      <c r="E1902" s="18">
        <v>25</v>
      </c>
      <c r="F1902" s="18">
        <v>102</v>
      </c>
      <c r="G1902" s="17">
        <f t="shared" si="29"/>
        <v>2.4691358024691357E-2</v>
      </c>
      <c r="H1902" s="18">
        <v>0.37695996093513345</v>
      </c>
      <c r="I1902" s="18">
        <v>2.4506251226639304E-2</v>
      </c>
      <c r="J1902" s="18">
        <v>1.3363010179743534E-3</v>
      </c>
      <c r="K1902" s="18">
        <v>2.1753737501908083E-3</v>
      </c>
      <c r="L1902" s="18">
        <v>1.1866885784204144</v>
      </c>
      <c r="M1902" s="18">
        <v>6.0000000000000001E-3</v>
      </c>
      <c r="N1902" s="18">
        <v>0.20673251001881079</v>
      </c>
      <c r="O1902" s="18">
        <v>11.272914042692397</v>
      </c>
      <c r="P1902" s="18">
        <v>18.351255418336468</v>
      </c>
      <c r="Q1902" s="18">
        <v>10.010797088410893</v>
      </c>
      <c r="R1902" s="18">
        <v>6.3600000000000004E-2</v>
      </c>
      <c r="S1902" s="2"/>
    </row>
    <row r="1903" spans="1:19" ht="13.8">
      <c r="A1903" s="8">
        <v>43488</v>
      </c>
      <c r="B1903" s="9">
        <v>0.5033333333333333</v>
      </c>
      <c r="C1903" s="18">
        <v>3</v>
      </c>
      <c r="D1903" s="18">
        <v>946</v>
      </c>
      <c r="E1903" s="18">
        <v>25</v>
      </c>
      <c r="F1903" s="18">
        <v>102</v>
      </c>
      <c r="G1903" s="17">
        <f t="shared" si="29"/>
        <v>2.4691358024691357E-2</v>
      </c>
      <c r="H1903" s="18">
        <v>0.37391127058413098</v>
      </c>
      <c r="I1903" s="18">
        <v>2.3797669868840122E-2</v>
      </c>
      <c r="J1903" s="18">
        <v>1.3309362003940685E-3</v>
      </c>
      <c r="K1903" s="18">
        <v>2.1666403262229025E-3</v>
      </c>
      <c r="L1903" s="18">
        <v>1.1770605200827275</v>
      </c>
      <c r="M1903" s="18">
        <v>6.0000000000000001E-3</v>
      </c>
      <c r="N1903" s="18">
        <v>0.20239184035476718</v>
      </c>
      <c r="O1903" s="18">
        <v>11.319201773835921</v>
      </c>
      <c r="P1903" s="18">
        <v>18.42660753880266</v>
      </c>
      <c r="Q1903" s="18">
        <v>10.010536585365852</v>
      </c>
      <c r="R1903" s="18">
        <v>6.3600000000000004E-2</v>
      </c>
      <c r="S1903" s="2"/>
    </row>
    <row r="1904" spans="1:19" ht="13.8">
      <c r="A1904" s="8">
        <v>43489</v>
      </c>
      <c r="B1904" s="9">
        <v>0.50334490740740734</v>
      </c>
      <c r="C1904" s="18">
        <v>3</v>
      </c>
      <c r="D1904" s="18">
        <v>945</v>
      </c>
      <c r="E1904" s="18">
        <v>25</v>
      </c>
      <c r="F1904" s="18">
        <v>103</v>
      </c>
      <c r="G1904" s="17">
        <f t="shared" si="29"/>
        <v>3.7037037037037035E-2</v>
      </c>
      <c r="H1904" s="18">
        <v>0.37746620915714352</v>
      </c>
      <c r="I1904" s="18">
        <v>2.4081190723576777E-2</v>
      </c>
      <c r="J1904" s="18">
        <v>1.2479267279576728E-3</v>
      </c>
      <c r="K1904" s="18">
        <v>2.187778521285366E-3</v>
      </c>
      <c r="L1904" s="18">
        <v>1.1885441680942128</v>
      </c>
      <c r="M1904" s="18">
        <v>0.03</v>
      </c>
      <c r="N1904" s="18">
        <v>0.20287428289797929</v>
      </c>
      <c r="O1904" s="18">
        <v>10.513277476589449</v>
      </c>
      <c r="P1904" s="18">
        <v>18.431148348940365</v>
      </c>
      <c r="Q1904" s="18">
        <v>10.013003449975354</v>
      </c>
      <c r="R1904" s="18">
        <v>0.25273785490103007</v>
      </c>
      <c r="S1904" s="2"/>
    </row>
    <row r="1905" spans="1:19" ht="13.8">
      <c r="A1905" s="8">
        <v>43490</v>
      </c>
      <c r="B1905" s="9">
        <v>0.50335648148148149</v>
      </c>
      <c r="C1905" s="18">
        <v>3</v>
      </c>
      <c r="D1905" s="18">
        <v>952</v>
      </c>
      <c r="E1905" s="18">
        <v>25</v>
      </c>
      <c r="F1905" s="18">
        <v>102</v>
      </c>
      <c r="G1905" s="17">
        <f t="shared" si="29"/>
        <v>2.4691358024691357E-2</v>
      </c>
      <c r="H1905" s="18">
        <v>0.37489486870402372</v>
      </c>
      <c r="I1905" s="18">
        <v>2.457905255983622E-2</v>
      </c>
      <c r="J1905" s="18">
        <v>1.2445371721873592E-3</v>
      </c>
      <c r="K1905" s="18">
        <v>2.1818361873767664E-3</v>
      </c>
      <c r="L1905" s="18">
        <v>1.1804179046399605</v>
      </c>
      <c r="M1905" s="18">
        <v>6.0000000000000001E-3</v>
      </c>
      <c r="N1905" s="18">
        <v>0.2084888155724183</v>
      </c>
      <c r="O1905" s="18">
        <v>10.556634774001976</v>
      </c>
      <c r="P1905" s="18">
        <v>18.507159353348733</v>
      </c>
      <c r="Q1905" s="18">
        <v>10.012750907291322</v>
      </c>
      <c r="R1905" s="18">
        <v>6.3600000000000004E-2</v>
      </c>
      <c r="S1905" s="2"/>
    </row>
    <row r="1906" spans="1:19" ht="13.8">
      <c r="A1906" s="8">
        <v>43491</v>
      </c>
      <c r="B1906" s="9">
        <v>0.50336805555555553</v>
      </c>
      <c r="C1906" s="18">
        <v>3</v>
      </c>
      <c r="D1906" s="18">
        <v>956</v>
      </c>
      <c r="E1906" s="18">
        <v>25</v>
      </c>
      <c r="F1906" s="18">
        <v>102</v>
      </c>
      <c r="G1906" s="17">
        <f t="shared" si="29"/>
        <v>2.4691358024691357E-2</v>
      </c>
      <c r="H1906" s="18">
        <v>0.37509045988943307</v>
      </c>
      <c r="I1906" s="18">
        <v>2.4391103135403127E-2</v>
      </c>
      <c r="J1906" s="18">
        <v>1.1544495705254096E-3</v>
      </c>
      <c r="K1906" s="18">
        <v>2.1925592618505839E-3</v>
      </c>
      <c r="L1906" s="18">
        <v>1.181297234956233</v>
      </c>
      <c r="M1906" s="18">
        <v>6.0000000000000001E-3</v>
      </c>
      <c r="N1906" s="18">
        <v>0.20678667218954519</v>
      </c>
      <c r="O1906" s="18">
        <v>9.7873713859663667</v>
      </c>
      <c r="P1906" s="18">
        <v>18.588418523734571</v>
      </c>
      <c r="Q1906" s="18">
        <v>10.014984674012096</v>
      </c>
      <c r="R1906" s="18">
        <v>6.3600000000000004E-2</v>
      </c>
      <c r="S1906" s="2"/>
    </row>
    <row r="1907" spans="1:19" ht="13.8">
      <c r="A1907" s="6">
        <v>43534</v>
      </c>
      <c r="B1907" s="7">
        <v>0.50386574074074075</v>
      </c>
      <c r="C1907" s="28">
        <v>3</v>
      </c>
      <c r="D1907" s="17">
        <v>1025</v>
      </c>
      <c r="E1907" s="17">
        <v>24</v>
      </c>
      <c r="F1907" s="17">
        <v>103</v>
      </c>
      <c r="G1907" s="17">
        <f t="shared" si="29"/>
        <v>3.7037037037037035E-2</v>
      </c>
      <c r="H1907" s="17">
        <v>0.28303616691987149</v>
      </c>
      <c r="I1907" s="17">
        <v>1.9114776500690857E-2</v>
      </c>
      <c r="J1907" s="17">
        <v>1.1630163731446842E-3</v>
      </c>
      <c r="K1907" s="17">
        <v>3.7865649358199025E-3</v>
      </c>
      <c r="L1907" s="17">
        <v>0.8871380706778057</v>
      </c>
      <c r="M1907" s="17">
        <v>0.03</v>
      </c>
      <c r="N1907" s="17">
        <v>0.21476050193050195</v>
      </c>
      <c r="O1907" s="17">
        <v>13.06685328185328</v>
      </c>
      <c r="P1907" s="17">
        <v>42.543243243243246</v>
      </c>
      <c r="Q1907" s="17">
        <v>9.9672741312741309</v>
      </c>
      <c r="R1907" s="17">
        <v>0.33705939787902817</v>
      </c>
      <c r="S1907" s="2"/>
    </row>
    <row r="1908" spans="1:19" ht="13.8">
      <c r="A1908" s="8">
        <v>43535</v>
      </c>
      <c r="B1908" s="9">
        <v>0.50387731481481479</v>
      </c>
      <c r="C1908" s="18">
        <v>3</v>
      </c>
      <c r="D1908" s="18">
        <v>1022</v>
      </c>
      <c r="E1908" s="18">
        <v>24</v>
      </c>
      <c r="F1908" s="18">
        <v>103</v>
      </c>
      <c r="G1908" s="17">
        <f t="shared" si="29"/>
        <v>3.7037037037037035E-2</v>
      </c>
      <c r="H1908" s="18">
        <v>0.28667742097502796</v>
      </c>
      <c r="I1908" s="18">
        <v>1.985853545539994E-2</v>
      </c>
      <c r="J1908" s="18">
        <v>1.2692932360939388E-3</v>
      </c>
      <c r="K1908" s="18">
        <v>3.7882007433811347E-3</v>
      </c>
      <c r="L1908" s="18">
        <v>0.89834474771609785</v>
      </c>
      <c r="M1908" s="18">
        <v>0.03</v>
      </c>
      <c r="N1908" s="18">
        <v>0.2202829317125492</v>
      </c>
      <c r="O1908" s="18">
        <v>14.079771183410799</v>
      </c>
      <c r="P1908" s="18">
        <v>42.021022524133002</v>
      </c>
      <c r="Q1908" s="18">
        <v>9.9649853414372576</v>
      </c>
      <c r="R1908" s="18">
        <v>0.33277821349003328</v>
      </c>
      <c r="S1908" s="2"/>
    </row>
    <row r="1909" spans="1:19" ht="13.8">
      <c r="A1909" s="8">
        <v>43536</v>
      </c>
      <c r="B1909" s="9">
        <v>0.50388888888888894</v>
      </c>
      <c r="C1909" s="18">
        <v>3</v>
      </c>
      <c r="D1909" s="18">
        <v>1021</v>
      </c>
      <c r="E1909" s="18">
        <v>24</v>
      </c>
      <c r="F1909" s="18">
        <v>103</v>
      </c>
      <c r="G1909" s="17">
        <f t="shared" si="29"/>
        <v>3.7037037037037035E-2</v>
      </c>
      <c r="H1909" s="18">
        <v>0.29229457878953558</v>
      </c>
      <c r="I1909" s="18">
        <v>2.051544499896037E-2</v>
      </c>
      <c r="J1909" s="18">
        <v>1.2714352173268735E-3</v>
      </c>
      <c r="K1909" s="18">
        <v>3.7945934780685762E-3</v>
      </c>
      <c r="L1909" s="18">
        <v>0.91612328256227038</v>
      </c>
      <c r="M1909" s="18">
        <v>0.03</v>
      </c>
      <c r="N1909" s="18">
        <v>0.22319645943098007</v>
      </c>
      <c r="O1909" s="18">
        <v>13.832497365648051</v>
      </c>
      <c r="P1909" s="18">
        <v>41.283034773445735</v>
      </c>
      <c r="Q1909" s="18">
        <v>9.9669041095890414</v>
      </c>
      <c r="R1909" s="18">
        <v>0.3263830632612999</v>
      </c>
      <c r="S1909" s="2"/>
    </row>
    <row r="1910" spans="1:19">
      <c r="A1910" s="6">
        <v>43537</v>
      </c>
      <c r="B1910" s="7">
        <v>0.50390046296296298</v>
      </c>
      <c r="C1910" s="28">
        <v>3</v>
      </c>
      <c r="D1910" s="17">
        <v>1021</v>
      </c>
      <c r="E1910" s="17">
        <v>24</v>
      </c>
      <c r="F1910" s="17">
        <v>103</v>
      </c>
      <c r="G1910" s="17">
        <f t="shared" si="29"/>
        <v>3.7037037037037035E-2</v>
      </c>
      <c r="H1910" s="17">
        <v>0.2967909005389785</v>
      </c>
      <c r="I1910" s="17">
        <v>2.0810809931614063E-2</v>
      </c>
      <c r="J1910" s="17">
        <v>1.2687119476267553E-3</v>
      </c>
      <c r="K1910" s="17">
        <v>3.7864658902038821E-3</v>
      </c>
      <c r="L1910" s="17">
        <v>0.93038876159295403</v>
      </c>
      <c r="M1910" s="17">
        <v>0.03</v>
      </c>
      <c r="N1910" s="17">
        <v>0.22297979979288923</v>
      </c>
      <c r="O1910" s="17">
        <v>13.593759061097687</v>
      </c>
      <c r="P1910" s="17">
        <v>40.570521228857444</v>
      </c>
      <c r="Q1910" s="17">
        <v>9.9687566448049729</v>
      </c>
      <c r="R1910" s="17">
        <v>0.32143842626829733</v>
      </c>
    </row>
    <row r="1911" spans="1:19" ht="13.8">
      <c r="A1911" s="8">
        <v>43538</v>
      </c>
      <c r="B1911" s="9">
        <v>0.50391203703703702</v>
      </c>
      <c r="C1911" s="18">
        <v>3</v>
      </c>
      <c r="D1911" s="18">
        <v>1020</v>
      </c>
      <c r="E1911" s="18">
        <v>24</v>
      </c>
      <c r="F1911" s="18">
        <v>103</v>
      </c>
      <c r="G1911" s="17">
        <f t="shared" si="29"/>
        <v>3.7037037037037035E-2</v>
      </c>
      <c r="H1911" s="18">
        <v>0.30407893247107221</v>
      </c>
      <c r="I1911" s="18">
        <v>2.1056919169066948E-2</v>
      </c>
      <c r="J1911" s="18">
        <v>1.2699123762550894E-3</v>
      </c>
      <c r="K1911" s="18">
        <v>4.1345984343188957E-3</v>
      </c>
      <c r="L1911" s="18">
        <v>0.95292649629064086</v>
      </c>
      <c r="M1911" s="18">
        <v>0.03</v>
      </c>
      <c r="N1911" s="18">
        <v>0.2202092805755396</v>
      </c>
      <c r="O1911" s="18">
        <v>13.280503597122301</v>
      </c>
      <c r="P1911" s="18">
        <v>43.238848920863312</v>
      </c>
      <c r="Q1911" s="18">
        <v>9.9655251798561171</v>
      </c>
      <c r="R1911" s="18">
        <v>0.31373432952010127</v>
      </c>
      <c r="S1911" s="2"/>
    </row>
    <row r="1912" spans="1:19" s="2" customFormat="1" ht="13.8">
      <c r="A1912" s="3">
        <v>43539</v>
      </c>
      <c r="B1912" s="4">
        <v>0.50392361111111106</v>
      </c>
      <c r="C1912" s="29">
        <v>3</v>
      </c>
      <c r="D1912" s="17">
        <v>1018</v>
      </c>
      <c r="E1912" s="17">
        <v>24</v>
      </c>
      <c r="F1912" s="17">
        <v>103</v>
      </c>
      <c r="G1912" s="17">
        <f t="shared" si="29"/>
        <v>3.7037037037037035E-2</v>
      </c>
      <c r="H1912" s="30">
        <v>0.31089784123775976</v>
      </c>
      <c r="I1912" s="17">
        <v>2.1616136106981897E-2</v>
      </c>
      <c r="J1912" s="17">
        <v>1.262899256250301E-3</v>
      </c>
      <c r="K1912" s="17">
        <v>4.1117650203498172E-3</v>
      </c>
      <c r="L1912" s="17">
        <v>0.97458620899005788</v>
      </c>
      <c r="M1912" s="17">
        <v>0.03</v>
      </c>
      <c r="N1912" s="17">
        <v>0.22109935709599829</v>
      </c>
      <c r="O1912" s="17">
        <v>12.917489612945552</v>
      </c>
      <c r="P1912" s="17">
        <v>42.056942925869237</v>
      </c>
      <c r="Q1912" s="17">
        <v>9.9684968292149598</v>
      </c>
      <c r="R1912" s="17">
        <v>0.30685320817986206</v>
      </c>
    </row>
    <row r="1913" spans="1:19" ht="13.8">
      <c r="A1913" s="6">
        <v>43540</v>
      </c>
      <c r="B1913" s="7">
        <v>0.50393518518518521</v>
      </c>
      <c r="C1913" s="28">
        <v>3</v>
      </c>
      <c r="D1913" s="17">
        <v>1020</v>
      </c>
      <c r="E1913" s="17">
        <v>24</v>
      </c>
      <c r="F1913" s="17">
        <v>103</v>
      </c>
      <c r="G1913" s="17">
        <f t="shared" si="29"/>
        <v>3.7037037037037035E-2</v>
      </c>
      <c r="H1913" s="17">
        <v>0.32042013210771364</v>
      </c>
      <c r="I1913" s="17">
        <v>2.2419587940808682E-2</v>
      </c>
      <c r="J1913" s="17">
        <v>1.2669485683339482E-3</v>
      </c>
      <c r="K1913" s="17">
        <v>4.1249488271337849E-3</v>
      </c>
      <c r="L1913" s="17">
        <v>1.0047196786090147</v>
      </c>
      <c r="M1913" s="17">
        <v>0.03</v>
      </c>
      <c r="N1913" s="17">
        <v>0.2225025287356322</v>
      </c>
      <c r="O1913" s="17">
        <v>12.573793103448276</v>
      </c>
      <c r="P1913" s="17">
        <v>40.937931034482759</v>
      </c>
      <c r="Q1913" s="17">
        <v>9.9713103448275877</v>
      </c>
      <c r="R1913" s="17">
        <v>0.29773410107680115</v>
      </c>
      <c r="S1913" s="2"/>
    </row>
    <row r="1914" spans="1:19">
      <c r="A1914" s="5">
        <v>43541</v>
      </c>
      <c r="B1914" s="4">
        <v>0.50394675925925925</v>
      </c>
      <c r="C1914" s="29">
        <v>3</v>
      </c>
      <c r="D1914" s="17">
        <v>1011</v>
      </c>
      <c r="E1914" s="17">
        <v>24</v>
      </c>
      <c r="F1914" s="17">
        <v>103</v>
      </c>
      <c r="G1914" s="17">
        <f t="shared" si="29"/>
        <v>3.7037037037037035E-2</v>
      </c>
      <c r="H1914" s="30">
        <v>0.32645003523175731</v>
      </c>
      <c r="I1914" s="17">
        <v>2.2809943204014367E-2</v>
      </c>
      <c r="J1914" s="17">
        <v>1.2573368970485435E-3</v>
      </c>
      <c r="K1914" s="17">
        <v>4.0936550136464207E-3</v>
      </c>
      <c r="L1914" s="17">
        <v>1.0239010932941819</v>
      </c>
      <c r="M1914" s="17">
        <v>0.03</v>
      </c>
      <c r="N1914" s="17">
        <v>0.22219516483516488</v>
      </c>
      <c r="O1914" s="17">
        <v>12.247912087912091</v>
      </c>
      <c r="P1914" s="17">
        <v>39.876923076923092</v>
      </c>
      <c r="Q1914" s="17">
        <v>9.9739780219780236</v>
      </c>
      <c r="R1914" s="17">
        <v>0.29223461388899069</v>
      </c>
    </row>
    <row r="1915" spans="1:19" ht="13.8">
      <c r="A1915" s="8">
        <v>43542</v>
      </c>
      <c r="B1915" s="9">
        <v>0.5039583333333334</v>
      </c>
      <c r="C1915" s="18">
        <v>3</v>
      </c>
      <c r="D1915" s="18">
        <v>1011</v>
      </c>
      <c r="E1915" s="18">
        <v>24</v>
      </c>
      <c r="F1915" s="18">
        <v>103</v>
      </c>
      <c r="G1915" s="17">
        <f t="shared" si="29"/>
        <v>3.7037037037037035E-2</v>
      </c>
      <c r="H1915" s="18">
        <v>0.33506621796506048</v>
      </c>
      <c r="I1915" s="18">
        <v>2.321490267436974E-2</v>
      </c>
      <c r="J1915" s="18">
        <v>1.1476430774432366E-3</v>
      </c>
      <c r="K1915" s="18">
        <v>4.0761952856334834E-3</v>
      </c>
      <c r="L1915" s="18">
        <v>1.051561331424733</v>
      </c>
      <c r="M1915" s="18">
        <v>0.03</v>
      </c>
      <c r="N1915" s="18">
        <v>0.22032477924167762</v>
      </c>
      <c r="O1915" s="18">
        <v>10.891891783164036</v>
      </c>
      <c r="P1915" s="18">
        <v>38.685788997284526</v>
      </c>
      <c r="Q1915" s="18">
        <v>9.9800124710851872</v>
      </c>
      <c r="R1915" s="18">
        <v>0.28471984009425855</v>
      </c>
      <c r="S1915" s="2"/>
    </row>
    <row r="1916" spans="1:19" ht="13.8">
      <c r="A1916" s="5">
        <v>43543</v>
      </c>
      <c r="B1916" s="4">
        <v>0.50396990740740744</v>
      </c>
      <c r="C1916" s="29">
        <v>3</v>
      </c>
      <c r="D1916" s="17">
        <v>997</v>
      </c>
      <c r="E1916" s="17">
        <v>24</v>
      </c>
      <c r="F1916" s="17">
        <v>103</v>
      </c>
      <c r="G1916" s="17">
        <f t="shared" si="29"/>
        <v>3.7037037037037035E-2</v>
      </c>
      <c r="H1916" s="30">
        <v>0.33597171351480187</v>
      </c>
      <c r="I1916" s="17">
        <v>2.2884783853923209E-2</v>
      </c>
      <c r="J1916" s="17">
        <v>1.1286104434267206E-3</v>
      </c>
      <c r="K1916" s="17">
        <v>3.6745456297614162E-3</v>
      </c>
      <c r="L1916" s="17">
        <v>1.0551195308314922</v>
      </c>
      <c r="M1916" s="17">
        <v>0.03</v>
      </c>
      <c r="N1916" s="17">
        <v>0.21660636811994483</v>
      </c>
      <c r="O1916" s="17">
        <v>10.682391004142831</v>
      </c>
      <c r="P1916" s="17">
        <v>34.77987768790689</v>
      </c>
      <c r="Q1916" s="17">
        <v>9.9867934503846918</v>
      </c>
      <c r="R1916" s="17">
        <v>0.28395247624260778</v>
      </c>
      <c r="S1916" s="2"/>
    </row>
    <row r="1917" spans="1:19" ht="13.8">
      <c r="A1917" s="8">
        <v>43551</v>
      </c>
      <c r="B1917" s="9">
        <v>0.50406249999999997</v>
      </c>
      <c r="C1917" s="18">
        <v>3</v>
      </c>
      <c r="D1917" s="18">
        <v>1118</v>
      </c>
      <c r="E1917" s="18">
        <v>24</v>
      </c>
      <c r="F1917" s="18">
        <v>107</v>
      </c>
      <c r="G1917" s="17">
        <f t="shared" si="29"/>
        <v>8.6419753086419748E-2</v>
      </c>
      <c r="H1917" s="18">
        <v>0.55101533539436098</v>
      </c>
      <c r="I1917" s="18">
        <v>3.2269369156204306E-2</v>
      </c>
      <c r="J1917" s="18">
        <v>1.3037850526082372E-3</v>
      </c>
      <c r="K1917" s="18">
        <v>4.6307798908706947E-3</v>
      </c>
      <c r="L1917" s="18">
        <v>1.7343373257951438</v>
      </c>
      <c r="M1917" s="18">
        <v>0.03</v>
      </c>
      <c r="N1917" s="18">
        <v>0.18623182936149524</v>
      </c>
      <c r="O1917" s="18">
        <v>7.5243576738692415</v>
      </c>
      <c r="P1917" s="18">
        <v>26.724991315222681</v>
      </c>
      <c r="Q1917" s="18">
        <v>10.009145556867924</v>
      </c>
      <c r="R1917" s="18">
        <v>0.17313492723704749</v>
      </c>
    </row>
    <row r="1918" spans="1:19" s="2" customFormat="1" ht="13.8">
      <c r="A1918" s="8">
        <v>43552</v>
      </c>
      <c r="B1918" s="9">
        <v>0.50407407407407401</v>
      </c>
      <c r="C1918" s="18">
        <v>3</v>
      </c>
      <c r="D1918" s="18">
        <v>1118</v>
      </c>
      <c r="E1918" s="18">
        <v>24</v>
      </c>
      <c r="F1918" s="18">
        <v>107</v>
      </c>
      <c r="G1918" s="17">
        <f t="shared" si="29"/>
        <v>8.6419753086419748E-2</v>
      </c>
      <c r="H1918" s="18">
        <v>0.56712170529481454</v>
      </c>
      <c r="I1918" s="18">
        <v>3.2863368282083132E-2</v>
      </c>
      <c r="J1918" s="18">
        <v>1.4288420992210058E-3</v>
      </c>
      <c r="K1918" s="18">
        <v>4.6520440439753678E-3</v>
      </c>
      <c r="L1918" s="18">
        <v>1.7849449944919773</v>
      </c>
      <c r="M1918" s="18">
        <v>0.03</v>
      </c>
      <c r="N1918" s="18">
        <v>0.18427351688593518</v>
      </c>
      <c r="O1918" s="18">
        <v>8.011892038518921</v>
      </c>
      <c r="P1918" s="18">
        <v>26.085229892852301</v>
      </c>
      <c r="Q1918" s="18">
        <v>10.008654279126544</v>
      </c>
      <c r="R1918" s="18">
        <v>0.16821786066256611</v>
      </c>
      <c r="S1918" s="1"/>
    </row>
    <row r="1919" spans="1:19" s="2" customFormat="1" ht="13.8">
      <c r="A1919" s="8">
        <v>43553</v>
      </c>
      <c r="B1919" s="9">
        <v>0.50408564814814816</v>
      </c>
      <c r="C1919" s="18">
        <v>3</v>
      </c>
      <c r="D1919" s="18">
        <v>1127</v>
      </c>
      <c r="E1919" s="18">
        <v>24</v>
      </c>
      <c r="F1919" s="18">
        <v>108</v>
      </c>
      <c r="G1919" s="17">
        <f t="shared" si="29"/>
        <v>9.8765432098765427E-2</v>
      </c>
      <c r="H1919" s="18">
        <v>0.58065820842095928</v>
      </c>
      <c r="I1919" s="18">
        <v>3.3744979551973704E-2</v>
      </c>
      <c r="J1919" s="18">
        <v>1.4530926686821691E-3</v>
      </c>
      <c r="K1919" s="18">
        <v>4.7309993864070622E-3</v>
      </c>
      <c r="L1919" s="18">
        <v>1.8276301201060616</v>
      </c>
      <c r="M1919" s="18">
        <v>0.03</v>
      </c>
      <c r="N1919" s="18">
        <v>0.18480585208136874</v>
      </c>
      <c r="O1919" s="18">
        <v>7.9579253671022512</v>
      </c>
      <c r="P1919" s="18">
        <v>25.909524451030585</v>
      </c>
      <c r="Q1919" s="18">
        <v>10.009096052808841</v>
      </c>
      <c r="R1919" s="18">
        <v>0.16429630825237201</v>
      </c>
      <c r="S1919" s="1"/>
    </row>
    <row r="1920" spans="1:19" ht="13.8">
      <c r="A1920" s="6">
        <v>43554</v>
      </c>
      <c r="B1920" s="7">
        <v>0.5040972222222222</v>
      </c>
      <c r="C1920" s="28">
        <v>3</v>
      </c>
      <c r="D1920" s="17">
        <v>1136</v>
      </c>
      <c r="E1920" s="17">
        <v>24</v>
      </c>
      <c r="F1920" s="17">
        <v>107</v>
      </c>
      <c r="G1920" s="17">
        <f t="shared" si="29"/>
        <v>8.6419753086419748E-2</v>
      </c>
      <c r="H1920" s="17">
        <v>0.59597915252262279</v>
      </c>
      <c r="I1920" s="17">
        <v>3.3874494979286629E-2</v>
      </c>
      <c r="J1920" s="17">
        <v>1.4475560587421865E-3</v>
      </c>
      <c r="K1920" s="17">
        <v>4.7129732145094437E-3</v>
      </c>
      <c r="L1920" s="17">
        <v>1.876212193966617</v>
      </c>
      <c r="M1920" s="17">
        <v>0.03</v>
      </c>
      <c r="N1920" s="17">
        <v>0.18074607740585777</v>
      </c>
      <c r="O1920" s="17">
        <v>7.7238075313807544</v>
      </c>
      <c r="P1920" s="17">
        <v>25.147280334728034</v>
      </c>
      <c r="Q1920" s="17">
        <v>10.011012552301258</v>
      </c>
      <c r="R1920" s="17">
        <v>0.16007271327561867</v>
      </c>
      <c r="S1920" s="2"/>
    </row>
    <row r="1921" spans="1:19" ht="13.8">
      <c r="A1921" s="8">
        <v>43555</v>
      </c>
      <c r="B1921" s="9">
        <v>0.50410879629629635</v>
      </c>
      <c r="C1921" s="18">
        <v>3</v>
      </c>
      <c r="D1921" s="18">
        <v>1137</v>
      </c>
      <c r="E1921" s="18">
        <v>24</v>
      </c>
      <c r="F1921" s="18">
        <v>108</v>
      </c>
      <c r="G1921" s="17">
        <f t="shared" si="29"/>
        <v>9.8765432098765427E-2</v>
      </c>
      <c r="H1921" s="18">
        <v>0.65256093580810193</v>
      </c>
      <c r="I1921" s="18">
        <v>3.4599099671360378E-2</v>
      </c>
      <c r="J1921" s="18">
        <v>1.4481777604170958E-3</v>
      </c>
      <c r="K1921" s="18">
        <v>4.3220809128727269E-3</v>
      </c>
      <c r="L1921" s="18">
        <v>2.0560756342665978</v>
      </c>
      <c r="M1921" s="18">
        <v>0.03</v>
      </c>
      <c r="N1921" s="18">
        <v>0.16860515381398958</v>
      </c>
      <c r="O1921" s="18">
        <v>7.0571268144077406</v>
      </c>
      <c r="P1921" s="18">
        <v>21.061967624395194</v>
      </c>
      <c r="Q1921" s="18">
        <v>10.019478884176573</v>
      </c>
      <c r="R1921" s="18">
        <v>0.14619324382612783</v>
      </c>
    </row>
    <row r="1922" spans="1:19" ht="13.8">
      <c r="A1922" s="8">
        <v>43556</v>
      </c>
      <c r="B1922" s="9">
        <v>0.50412037037037039</v>
      </c>
      <c r="C1922" s="18">
        <v>3</v>
      </c>
      <c r="D1922" s="18">
        <v>1137</v>
      </c>
      <c r="E1922" s="18">
        <v>24</v>
      </c>
      <c r="F1922" s="18">
        <v>108</v>
      </c>
      <c r="G1922" s="17">
        <f t="shared" si="29"/>
        <v>9.8765432098765427E-2</v>
      </c>
      <c r="H1922" s="18">
        <v>0.68848874255212977</v>
      </c>
      <c r="I1922" s="18">
        <v>3.4639199356414532E-2</v>
      </c>
      <c r="J1922" s="18">
        <v>1.4417864699451399E-3</v>
      </c>
      <c r="K1922" s="18">
        <v>4.3030061312316183E-3</v>
      </c>
      <c r="L1922" s="18">
        <v>2.1699445204639449</v>
      </c>
      <c r="M1922" s="18">
        <v>0.03</v>
      </c>
      <c r="N1922" s="18">
        <v>0.15999194633898881</v>
      </c>
      <c r="O1922" s="18">
        <v>6.6593405106814725</v>
      </c>
      <c r="P1922" s="18">
        <v>19.874775942731524</v>
      </c>
      <c r="Q1922" s="18">
        <v>10.0225655825489</v>
      </c>
      <c r="R1922" s="18">
        <v>0.13856435712567466</v>
      </c>
    </row>
    <row r="1923" spans="1:19" s="2" customFormat="1" ht="13.8">
      <c r="A1923" s="6">
        <v>43557</v>
      </c>
      <c r="B1923" s="7">
        <v>0.50413194444444442</v>
      </c>
      <c r="C1923" s="28">
        <v>3</v>
      </c>
      <c r="D1923" s="17">
        <v>1141</v>
      </c>
      <c r="E1923" s="17">
        <v>24</v>
      </c>
      <c r="F1923" s="17">
        <v>108</v>
      </c>
      <c r="G1923" s="17">
        <f t="shared" si="29"/>
        <v>9.8765432098765427E-2</v>
      </c>
      <c r="H1923" s="17">
        <v>0.69413968093546807</v>
      </c>
      <c r="I1923" s="17">
        <v>3.5312267901351599E-2</v>
      </c>
      <c r="J1923" s="17">
        <v>1.4536202821776962E-3</v>
      </c>
      <c r="K1923" s="17">
        <v>4.3383240979721939E-3</v>
      </c>
      <c r="L1923" s="17">
        <v>2.1877548665488349</v>
      </c>
      <c r="M1923" s="17">
        <v>0.03</v>
      </c>
      <c r="N1923" s="17">
        <v>0.1617729327546362</v>
      </c>
      <c r="O1923" s="17">
        <v>6.6593405106814716</v>
      </c>
      <c r="P1923" s="17">
        <v>19.874775942731524</v>
      </c>
      <c r="Q1923" s="17">
        <v>10.022565582548896</v>
      </c>
      <c r="R1923" s="17">
        <v>0.1374363152261123</v>
      </c>
      <c r="S1923" s="1"/>
    </row>
    <row r="1924" spans="1:19" s="2" customFormat="1" ht="13.8">
      <c r="A1924" s="5">
        <v>43558</v>
      </c>
      <c r="B1924" s="4">
        <v>0.50414351851851846</v>
      </c>
      <c r="C1924" s="29">
        <v>3</v>
      </c>
      <c r="D1924" s="17">
        <v>1142</v>
      </c>
      <c r="E1924" s="17">
        <v>24</v>
      </c>
      <c r="F1924" s="17">
        <v>108</v>
      </c>
      <c r="G1924" s="17">
        <f t="shared" si="29"/>
        <v>9.8765432098765427E-2</v>
      </c>
      <c r="H1924" s="30">
        <v>0.70098402020058803</v>
      </c>
      <c r="I1924" s="17">
        <v>3.5395508568689116E-2</v>
      </c>
      <c r="J1924" s="17">
        <v>1.4597252574683173E-3</v>
      </c>
      <c r="K1924" s="17">
        <v>4.3565443730643576E-3</v>
      </c>
      <c r="L1924" s="17">
        <v>2.2093903606254952</v>
      </c>
      <c r="M1924" s="17">
        <v>0.03</v>
      </c>
      <c r="N1924" s="17">
        <v>0.16057101731965698</v>
      </c>
      <c r="O1924" s="17">
        <v>6.6220144610728102</v>
      </c>
      <c r="P1924" s="17">
        <v>19.763376492349085</v>
      </c>
      <c r="Q1924" s="17">
        <v>10.02285522111989</v>
      </c>
      <c r="R1924" s="17">
        <v>0.13609440051529434</v>
      </c>
      <c r="S1924" s="1"/>
    </row>
    <row r="1925" spans="1:19" ht="13.8">
      <c r="A1925" s="8">
        <v>43559</v>
      </c>
      <c r="B1925" s="9">
        <v>0.50415509259259261</v>
      </c>
      <c r="C1925" s="18">
        <v>3</v>
      </c>
      <c r="D1925" s="18">
        <v>1144</v>
      </c>
      <c r="E1925" s="18">
        <v>24</v>
      </c>
      <c r="F1925" s="18">
        <v>108</v>
      </c>
      <c r="G1925" s="17">
        <f t="shared" ref="G1925:G1988" si="30">(F1925-$F$2257)/($F$2256-$F$2257)</f>
        <v>9.8765432098765427E-2</v>
      </c>
      <c r="H1925" s="18">
        <v>0.70368415068474155</v>
      </c>
      <c r="I1925" s="18">
        <v>3.575821493992111E-2</v>
      </c>
      <c r="J1925" s="18">
        <v>1.4612527844301336E-3</v>
      </c>
      <c r="K1925" s="18">
        <v>4.3611032713612502E-3</v>
      </c>
      <c r="L1925" s="18">
        <v>2.2179325208637217</v>
      </c>
      <c r="M1925" s="18">
        <v>0.03</v>
      </c>
      <c r="N1925" s="18">
        <v>0.16159398133139566</v>
      </c>
      <c r="O1925" s="18">
        <v>6.6035079090045272</v>
      </c>
      <c r="P1925" s="18">
        <v>19.708143759432112</v>
      </c>
      <c r="Q1925" s="18">
        <v>10.022998826225475</v>
      </c>
      <c r="R1925" s="18">
        <v>0.13557218804369559</v>
      </c>
    </row>
    <row r="1926" spans="1:19" ht="13.8">
      <c r="A1926" s="8">
        <v>43560</v>
      </c>
      <c r="B1926" s="9">
        <v>0.50416666666666665</v>
      </c>
      <c r="C1926" s="18">
        <v>3</v>
      </c>
      <c r="D1926" s="18">
        <v>1148</v>
      </c>
      <c r="E1926" s="18">
        <v>24</v>
      </c>
      <c r="F1926" s="18">
        <v>108</v>
      </c>
      <c r="G1926" s="17">
        <f t="shared" si="30"/>
        <v>9.8765432098765427E-2</v>
      </c>
      <c r="H1926" s="18">
        <v>0.69719479674814544</v>
      </c>
      <c r="I1926" s="18">
        <v>3.6163923339299964E-2</v>
      </c>
      <c r="J1926" s="18">
        <v>1.4724678010793642E-3</v>
      </c>
      <c r="K1926" s="18">
        <v>4.394574445081823E-3</v>
      </c>
      <c r="L1926" s="18">
        <v>2.1972872225409121</v>
      </c>
      <c r="M1926" s="18">
        <v>0.04</v>
      </c>
      <c r="N1926" s="18">
        <v>0.16494855778523107</v>
      </c>
      <c r="O1926" s="18">
        <v>6.7161252913421627</v>
      </c>
      <c r="P1926" s="18">
        <v>20.044249900517304</v>
      </c>
      <c r="Q1926" s="18">
        <v>10.022124950258657</v>
      </c>
      <c r="R1926" s="18">
        <v>0.18244542356495771</v>
      </c>
    </row>
    <row r="1927" spans="1:19" ht="13.8">
      <c r="A1927" s="8">
        <v>43561</v>
      </c>
      <c r="B1927" s="9">
        <v>0.5041782407407408</v>
      </c>
      <c r="C1927" s="18">
        <v>3</v>
      </c>
      <c r="D1927" s="18">
        <v>1148</v>
      </c>
      <c r="E1927" s="18">
        <v>24</v>
      </c>
      <c r="F1927" s="18">
        <v>108</v>
      </c>
      <c r="G1927" s="17">
        <f t="shared" si="30"/>
        <v>9.8765432098765427E-2</v>
      </c>
      <c r="H1927" s="18">
        <v>0.68795285844043019</v>
      </c>
      <c r="I1927" s="18">
        <v>3.5308821470771828E-2</v>
      </c>
      <c r="J1927" s="18">
        <v>1.4696581333321179E-3</v>
      </c>
      <c r="K1927" s="18">
        <v>4.3861890025803521E-3</v>
      </c>
      <c r="L1927" s="18">
        <v>2.1680305641325739</v>
      </c>
      <c r="M1927" s="18">
        <v>0.04</v>
      </c>
      <c r="N1927" s="18">
        <v>0.16321184060721061</v>
      </c>
      <c r="O1927" s="18">
        <v>6.7933620838364668</v>
      </c>
      <c r="P1927" s="18">
        <v>20.274762808349148</v>
      </c>
      <c r="Q1927" s="18">
        <v>10.021525616698293</v>
      </c>
      <c r="R1927" s="18">
        <v>0.18489638997700922</v>
      </c>
    </row>
    <row r="1928" spans="1:19" s="2" customFormat="1" ht="13.8">
      <c r="A1928" s="6">
        <v>43562</v>
      </c>
      <c r="B1928" s="7">
        <v>0.50418981481481484</v>
      </c>
      <c r="C1928" s="28">
        <v>3</v>
      </c>
      <c r="D1928" s="17">
        <v>1150</v>
      </c>
      <c r="E1928" s="17">
        <v>24</v>
      </c>
      <c r="F1928" s="17">
        <v>108</v>
      </c>
      <c r="G1928" s="17">
        <f t="shared" si="30"/>
        <v>9.8765432098765427E-2</v>
      </c>
      <c r="H1928" s="17">
        <v>0.67388554021422176</v>
      </c>
      <c r="I1928" s="17">
        <v>3.4547233424568252E-2</v>
      </c>
      <c r="J1928" s="17">
        <v>1.4734974745476293E-3</v>
      </c>
      <c r="K1928" s="17">
        <v>4.3976475015568778E-3</v>
      </c>
      <c r="L1928" s="17">
        <v>2.1234355078946066</v>
      </c>
      <c r="M1928" s="17">
        <v>0.04</v>
      </c>
      <c r="N1928" s="17">
        <v>0.16302501795067978</v>
      </c>
      <c r="O1928" s="17">
        <v>6.9532905655935506</v>
      </c>
      <c r="P1928" s="17">
        <v>20.752068742275323</v>
      </c>
      <c r="Q1928" s="17">
        <v>10.020284621270084</v>
      </c>
      <c r="R1928" s="17">
        <v>0.18875609047727057</v>
      </c>
      <c r="S1928" s="1"/>
    </row>
    <row r="1929" spans="1:19" s="2" customFormat="1" ht="13.8">
      <c r="A1929" s="8">
        <v>43563</v>
      </c>
      <c r="B1929" s="9">
        <v>0.50420138888888888</v>
      </c>
      <c r="C1929" s="18">
        <v>3</v>
      </c>
      <c r="D1929" s="18">
        <v>1160</v>
      </c>
      <c r="E1929" s="18">
        <v>24</v>
      </c>
      <c r="F1929" s="18">
        <v>107</v>
      </c>
      <c r="G1929" s="17">
        <f t="shared" si="30"/>
        <v>8.6419753086419748E-2</v>
      </c>
      <c r="H1929" s="18">
        <v>0.61895535385050759</v>
      </c>
      <c r="I1929" s="18">
        <v>3.3987106649824336E-2</v>
      </c>
      <c r="J1929" s="18">
        <v>1.4892448226315692E-3</v>
      </c>
      <c r="K1929" s="18">
        <v>4.4446454008771636E-3</v>
      </c>
      <c r="L1929" s="18">
        <v>1.9492944829561274</v>
      </c>
      <c r="M1929" s="18">
        <v>0.04</v>
      </c>
      <c r="N1929" s="18">
        <v>0.17461517777346028</v>
      </c>
      <c r="O1929" s="18">
        <v>7.6512764717311068</v>
      </c>
      <c r="P1929" s="18">
        <v>22.83520497377113</v>
      </c>
      <c r="Q1929" s="18">
        <v>10.014868467068196</v>
      </c>
      <c r="R1929" s="18">
        <v>0.20550755269938553</v>
      </c>
      <c r="S1929" s="1"/>
    </row>
    <row r="1930" spans="1:19">
      <c r="A1930" s="6">
        <v>43564</v>
      </c>
      <c r="B1930" s="7">
        <v>0.50421296296296292</v>
      </c>
      <c r="C1930" s="28">
        <v>3</v>
      </c>
      <c r="D1930" s="17">
        <v>1157</v>
      </c>
      <c r="E1930" s="17">
        <v>24</v>
      </c>
      <c r="F1930" s="17">
        <v>106</v>
      </c>
      <c r="G1930" s="17">
        <f t="shared" si="30"/>
        <v>7.407407407407407E-2</v>
      </c>
      <c r="H1930" s="17">
        <v>0.56021803432110528</v>
      </c>
      <c r="I1930" s="17">
        <v>3.2721408645473564E-2</v>
      </c>
      <c r="J1930" s="17">
        <v>1.4770577255764465E-3</v>
      </c>
      <c r="K1930" s="17">
        <v>4.4082730569529605E-3</v>
      </c>
      <c r="L1930" s="17">
        <v>1.763309222781184</v>
      </c>
      <c r="M1930" s="17">
        <v>0.04</v>
      </c>
      <c r="N1930" s="17">
        <v>0.18573853949329361</v>
      </c>
      <c r="O1930" s="17">
        <v>8.3843133915265096</v>
      </c>
      <c r="P1930" s="17">
        <v>25.022950819672136</v>
      </c>
      <c r="Q1930" s="17">
        <v>10.009180327868853</v>
      </c>
      <c r="R1930" s="17">
        <v>0.22705445417184056</v>
      </c>
    </row>
    <row r="1931" spans="1:19" s="2" customFormat="1" ht="13.8">
      <c r="A1931" s="6">
        <v>43565</v>
      </c>
      <c r="B1931" s="7">
        <v>0.50422453703703707</v>
      </c>
      <c r="C1931" s="28">
        <v>3</v>
      </c>
      <c r="D1931" s="17">
        <v>1157</v>
      </c>
      <c r="E1931" s="17">
        <v>24</v>
      </c>
      <c r="F1931" s="17">
        <v>106</v>
      </c>
      <c r="G1931" s="17">
        <f t="shared" si="30"/>
        <v>7.407407407407407E-2</v>
      </c>
      <c r="H1931" s="17">
        <v>0.52284346071442778</v>
      </c>
      <c r="I1931" s="17">
        <v>3.2077530662852329E-2</v>
      </c>
      <c r="J1931" s="17">
        <v>1.4838194372058988E-3</v>
      </c>
      <c r="K1931" s="17">
        <v>4.4284533591028756E-3</v>
      </c>
      <c r="L1931" s="17">
        <v>1.6448541048096397</v>
      </c>
      <c r="M1931" s="17">
        <v>0.04</v>
      </c>
      <c r="N1931" s="17">
        <v>0.19509959514170044</v>
      </c>
      <c r="O1931" s="17">
        <v>9.0247773279352224</v>
      </c>
      <c r="P1931" s="17">
        <v>26.934412955465582</v>
      </c>
      <c r="Q1931" s="17">
        <v>10.00421052631579</v>
      </c>
      <c r="R1931" s="17">
        <v>0.24328505481581505</v>
      </c>
      <c r="S1931" s="1"/>
    </row>
    <row r="1932" spans="1:19" ht="13.8">
      <c r="A1932" s="8">
        <v>43566</v>
      </c>
      <c r="B1932" s="9">
        <v>0.50423611111111111</v>
      </c>
      <c r="C1932" s="18">
        <v>3</v>
      </c>
      <c r="D1932" s="18">
        <v>1152</v>
      </c>
      <c r="E1932" s="18">
        <v>24</v>
      </c>
      <c r="F1932" s="18">
        <v>107</v>
      </c>
      <c r="G1932" s="17">
        <f t="shared" si="30"/>
        <v>8.6419753086419748E-2</v>
      </c>
      <c r="H1932" s="18">
        <v>0.51119703087209345</v>
      </c>
      <c r="I1932" s="18">
        <v>3.1436759008989817E-2</v>
      </c>
      <c r="J1932" s="18">
        <v>1.484793377449771E-3</v>
      </c>
      <c r="K1932" s="18">
        <v>4.4313600799857503E-3</v>
      </c>
      <c r="L1932" s="18">
        <v>1.6079506575948295</v>
      </c>
      <c r="M1932" s="18">
        <v>0.04</v>
      </c>
      <c r="N1932" s="18">
        <v>0.19555843952779303</v>
      </c>
      <c r="O1932" s="18">
        <v>9.2364443749511391</v>
      </c>
      <c r="P1932" s="18">
        <v>27.56613243686968</v>
      </c>
      <c r="Q1932" s="18">
        <v>10.002568055664142</v>
      </c>
      <c r="R1932" s="18">
        <v>0.24882773630942059</v>
      </c>
    </row>
    <row r="1933" spans="1:19" ht="13.8">
      <c r="A1933" s="8">
        <v>43567</v>
      </c>
      <c r="B1933" s="9">
        <v>0.50424768518518526</v>
      </c>
      <c r="C1933" s="18">
        <v>3</v>
      </c>
      <c r="D1933" s="18">
        <v>1152</v>
      </c>
      <c r="E1933" s="18">
        <v>24</v>
      </c>
      <c r="F1933" s="18">
        <v>107</v>
      </c>
      <c r="G1933" s="17">
        <f t="shared" si="30"/>
        <v>8.6419753086419748E-2</v>
      </c>
      <c r="H1933" s="18">
        <v>0.50730961902922278</v>
      </c>
      <c r="I1933" s="18">
        <v>3.0912373917598646E-2</v>
      </c>
      <c r="J1933" s="18">
        <v>1.4787044536461391E-3</v>
      </c>
      <c r="K1933" s="18">
        <v>4.8143865932664997E-3</v>
      </c>
      <c r="L1933" s="18">
        <v>1.5950521296500795</v>
      </c>
      <c r="M1933" s="18">
        <v>0.04</v>
      </c>
      <c r="N1933" s="18">
        <v>0.19376992938961246</v>
      </c>
      <c r="O1933" s="18">
        <v>9.2690538208065298</v>
      </c>
      <c r="P1933" s="18">
        <v>30.178314765416612</v>
      </c>
      <c r="Q1933" s="18">
        <v>9.9983630943040964</v>
      </c>
      <c r="R1933" s="18">
        <v>0.25073445333720912</v>
      </c>
    </row>
    <row r="1934" spans="1:19" s="2" customFormat="1" ht="13.8">
      <c r="A1934" s="8">
        <v>43568</v>
      </c>
      <c r="B1934" s="9">
        <v>0.5042592592592593</v>
      </c>
      <c r="C1934" s="18">
        <v>3</v>
      </c>
      <c r="D1934" s="18">
        <v>1154</v>
      </c>
      <c r="E1934" s="18">
        <v>24</v>
      </c>
      <c r="F1934" s="18">
        <v>107</v>
      </c>
      <c r="G1934" s="17">
        <f t="shared" si="30"/>
        <v>8.6419753086419748E-2</v>
      </c>
      <c r="H1934" s="18">
        <v>0.50753673298613733</v>
      </c>
      <c r="I1934" s="18">
        <v>3.0272807449749591E-2</v>
      </c>
      <c r="J1934" s="18">
        <v>1.5960105031038404E-3</v>
      </c>
      <c r="K1934" s="18">
        <v>4.7965968608487519E-3</v>
      </c>
      <c r="L1934" s="18">
        <v>1.5954394796680251</v>
      </c>
      <c r="M1934" s="18">
        <v>0.04</v>
      </c>
      <c r="N1934" s="18">
        <v>0.18967598093601062</v>
      </c>
      <c r="O1934" s="18">
        <v>9.9998937416985694</v>
      </c>
      <c r="P1934" s="18">
        <v>30.053347917806082</v>
      </c>
      <c r="Q1934" s="18">
        <v>9.9963159621845463</v>
      </c>
      <c r="R1934" s="18">
        <v>0.25062225398269705</v>
      </c>
      <c r="S1934" s="1"/>
    </row>
    <row r="1935" spans="1:19" ht="13.8">
      <c r="A1935" s="5">
        <v>43569</v>
      </c>
      <c r="B1935" s="4">
        <v>0.50427083333333333</v>
      </c>
      <c r="C1935" s="29">
        <v>3</v>
      </c>
      <c r="D1935" s="17">
        <v>1161</v>
      </c>
      <c r="E1935" s="17">
        <v>24</v>
      </c>
      <c r="F1935" s="17">
        <v>107</v>
      </c>
      <c r="G1935" s="17">
        <f t="shared" si="30"/>
        <v>8.6419753086419748E-2</v>
      </c>
      <c r="H1935" s="30">
        <v>0.50733354721270807</v>
      </c>
      <c r="I1935" s="17">
        <v>3.0565138328460587E-2</v>
      </c>
      <c r="J1935" s="17">
        <v>1.6079345309250391E-3</v>
      </c>
      <c r="K1935" s="17">
        <v>4.8324329373060221E-3</v>
      </c>
      <c r="L1935" s="17">
        <v>1.5947028693109873</v>
      </c>
      <c r="M1935" s="17">
        <v>0.04</v>
      </c>
      <c r="N1935" s="17">
        <v>0.19158429482636427</v>
      </c>
      <c r="O1935" s="17">
        <v>10.078639262934088</v>
      </c>
      <c r="P1935" s="17">
        <v>30.290007087172221</v>
      </c>
      <c r="Q1935" s="17">
        <v>9.9957023387668347</v>
      </c>
      <c r="R1935" s="17">
        <v>0.25072262754717711</v>
      </c>
      <c r="S1935" s="2"/>
    </row>
    <row r="1936" spans="1:19" ht="13.8">
      <c r="A1936" s="8">
        <v>43570</v>
      </c>
      <c r="B1936" s="9">
        <v>0.50428240740740737</v>
      </c>
      <c r="C1936" s="18">
        <v>3</v>
      </c>
      <c r="D1936" s="18">
        <v>1158</v>
      </c>
      <c r="E1936" s="18">
        <v>24</v>
      </c>
      <c r="F1936" s="18">
        <v>107</v>
      </c>
      <c r="G1936" s="17">
        <f t="shared" si="30"/>
        <v>8.6419753086419748E-2</v>
      </c>
      <c r="H1936" s="18">
        <v>0.5109261841701328</v>
      </c>
      <c r="I1936" s="18">
        <v>3.0488085558128854E-2</v>
      </c>
      <c r="J1936" s="18">
        <v>1.6004169243115812E-3</v>
      </c>
      <c r="K1936" s="18">
        <v>4.8098397725285453E-3</v>
      </c>
      <c r="L1936" s="18">
        <v>1.6061429240407821</v>
      </c>
      <c r="M1936" s="18">
        <v>0.04</v>
      </c>
      <c r="N1936" s="18">
        <v>0.18975757179547051</v>
      </c>
      <c r="O1936" s="18">
        <v>9.9609806210600045</v>
      </c>
      <c r="P1936" s="18">
        <v>29.936399719822564</v>
      </c>
      <c r="Q1936" s="18">
        <v>9.996619192155034</v>
      </c>
      <c r="R1936" s="18">
        <v>0.24895964219685363</v>
      </c>
    </row>
    <row r="1937" spans="1:19" ht="13.8">
      <c r="A1937" s="6">
        <v>43571</v>
      </c>
      <c r="B1937" s="7">
        <v>0.50429398148148141</v>
      </c>
      <c r="C1937" s="28">
        <v>3</v>
      </c>
      <c r="D1937" s="17">
        <v>1158</v>
      </c>
      <c r="E1937" s="17">
        <v>24</v>
      </c>
      <c r="F1937" s="17">
        <v>108</v>
      </c>
      <c r="G1937" s="17">
        <f t="shared" si="30"/>
        <v>9.8765432098765427E-2</v>
      </c>
      <c r="H1937" s="17">
        <v>0.5227488860940428</v>
      </c>
      <c r="I1937" s="17">
        <v>3.0781813172847346E-2</v>
      </c>
      <c r="J1937" s="17">
        <v>1.6123532199795415E-3</v>
      </c>
      <c r="K1937" s="17">
        <v>4.8457127183642746E-3</v>
      </c>
      <c r="L1937" s="17">
        <v>1.643504230311883</v>
      </c>
      <c r="M1937" s="17">
        <v>0.04</v>
      </c>
      <c r="N1937" s="17">
        <v>0.18725274886964521</v>
      </c>
      <c r="O1937" s="17">
        <v>9.8083102153421731</v>
      </c>
      <c r="P1937" s="17">
        <v>29.477569162387926</v>
      </c>
      <c r="Q1937" s="17">
        <v>9.9978088742432369</v>
      </c>
      <c r="R1937" s="17">
        <v>0.2433290694322334</v>
      </c>
      <c r="S1937" s="2"/>
    </row>
    <row r="1938" spans="1:19" ht="13.8">
      <c r="A1938" s="8">
        <v>43572</v>
      </c>
      <c r="B1938" s="9">
        <v>0.50430555555555556</v>
      </c>
      <c r="C1938" s="18">
        <v>3</v>
      </c>
      <c r="D1938" s="18">
        <v>1159</v>
      </c>
      <c r="E1938" s="18">
        <v>23</v>
      </c>
      <c r="F1938" s="18">
        <v>110</v>
      </c>
      <c r="G1938" s="17">
        <f t="shared" si="30"/>
        <v>0.12345679012345678</v>
      </c>
      <c r="H1938" s="18">
        <v>0.59971251455434016</v>
      </c>
      <c r="I1938" s="18">
        <v>3.2522805298071722E-2</v>
      </c>
      <c r="J1938" s="18">
        <v>1.6365332758684031E-3</v>
      </c>
      <c r="K1938" s="18">
        <v>4.9183826537726617E-3</v>
      </c>
      <c r="L1938" s="18">
        <v>1.8871365825130106</v>
      </c>
      <c r="M1938" s="18">
        <v>0.04</v>
      </c>
      <c r="N1938" s="18">
        <v>0.17245349786426198</v>
      </c>
      <c r="O1938" s="18">
        <v>8.6777842565597645</v>
      </c>
      <c r="P1938" s="18">
        <v>26.079924062648317</v>
      </c>
      <c r="Q1938" s="18">
        <v>10.006618482608992</v>
      </c>
      <c r="R1938" s="18">
        <v>0.21210162688455014</v>
      </c>
      <c r="S1938" s="2"/>
    </row>
    <row r="1939" spans="1:19" s="2" customFormat="1" ht="13.8">
      <c r="A1939" s="6">
        <v>43573</v>
      </c>
      <c r="B1939" s="7">
        <v>0.5043171296296296</v>
      </c>
      <c r="C1939" s="28">
        <v>3</v>
      </c>
      <c r="D1939" s="17">
        <v>1161</v>
      </c>
      <c r="E1939" s="17">
        <v>23</v>
      </c>
      <c r="F1939" s="17">
        <v>111</v>
      </c>
      <c r="G1939" s="17">
        <f t="shared" si="30"/>
        <v>0.13580246913580246</v>
      </c>
      <c r="H1939" s="17">
        <v>0.74403882620204653</v>
      </c>
      <c r="I1939" s="17">
        <v>3.2997019121612535E-2</v>
      </c>
      <c r="J1939" s="17">
        <v>1.7102200181843086E-3</v>
      </c>
      <c r="K1939" s="17">
        <v>5.170432613115351E-3</v>
      </c>
      <c r="L1939" s="17">
        <v>2.3437400581429477</v>
      </c>
      <c r="M1939" s="17">
        <v>0.04</v>
      </c>
      <c r="N1939" s="17">
        <v>0.14102828657792865</v>
      </c>
      <c r="O1939" s="17">
        <v>7.3094299199236366</v>
      </c>
      <c r="P1939" s="17">
        <v>22.098276502094713</v>
      </c>
      <c r="Q1939" s="17">
        <v>10.017075886938539</v>
      </c>
      <c r="R1939" s="17">
        <v>0.17095882032029652</v>
      </c>
      <c r="S1939" s="1"/>
    </row>
    <row r="1940" spans="1:19" ht="13.8">
      <c r="A1940" s="8">
        <v>43574</v>
      </c>
      <c r="B1940" s="9">
        <v>0.50432870370370375</v>
      </c>
      <c r="C1940" s="18">
        <v>3</v>
      </c>
      <c r="D1940" s="18">
        <v>1188</v>
      </c>
      <c r="E1940" s="18">
        <v>23</v>
      </c>
      <c r="F1940" s="18">
        <v>111</v>
      </c>
      <c r="G1940" s="17">
        <f t="shared" si="30"/>
        <v>0.13580246913580246</v>
      </c>
      <c r="H1940" s="18">
        <v>0.77738757529386904</v>
      </c>
      <c r="I1940" s="18">
        <v>3.5999367984326222E-2</v>
      </c>
      <c r="J1940" s="18">
        <v>1.9192918126872557E-3</v>
      </c>
      <c r="K1940" s="18">
        <v>5.4156761226214021E-3</v>
      </c>
      <c r="L1940" s="18">
        <v>2.4483617108202695</v>
      </c>
      <c r="M1940" s="18">
        <v>0.04</v>
      </c>
      <c r="N1940" s="18">
        <v>0.14725986602870811</v>
      </c>
      <c r="O1940" s="18">
        <v>7.8511004784688998</v>
      </c>
      <c r="P1940" s="18">
        <v>22.153492822966506</v>
      </c>
      <c r="Q1940" s="18">
        <v>10.015326315789473</v>
      </c>
      <c r="R1940" s="18">
        <v>0.16362494596329985</v>
      </c>
    </row>
    <row r="1941" spans="1:19" ht="13.8">
      <c r="A1941" s="8">
        <v>43575</v>
      </c>
      <c r="B1941" s="9">
        <v>0.50434027777777779</v>
      </c>
      <c r="C1941" s="18">
        <v>3</v>
      </c>
      <c r="D1941" s="18">
        <v>1253</v>
      </c>
      <c r="E1941" s="18">
        <v>23</v>
      </c>
      <c r="F1941" s="18">
        <v>113</v>
      </c>
      <c r="G1941" s="17">
        <f t="shared" si="30"/>
        <v>0.16049382716049382</v>
      </c>
      <c r="H1941" s="18">
        <v>0.84846500733806862</v>
      </c>
      <c r="I1941" s="18">
        <v>3.7623414437630821E-2</v>
      </c>
      <c r="J1941" s="18">
        <v>2.1059708680267186E-3</v>
      </c>
      <c r="K1941" s="18">
        <v>5.9424294260598878E-3</v>
      </c>
      <c r="L1941" s="18">
        <v>2.6721341990590179</v>
      </c>
      <c r="M1941" s="18">
        <v>0.04</v>
      </c>
      <c r="N1941" s="18">
        <v>0.14101047995724211</v>
      </c>
      <c r="O1941" s="18">
        <v>7.8930625334045965</v>
      </c>
      <c r="P1941" s="18">
        <v>22.271897381079636</v>
      </c>
      <c r="Q1941" s="18">
        <v>10.015011437733833</v>
      </c>
      <c r="R1941" s="18">
        <v>0.14991779142320893</v>
      </c>
      <c r="S1941" s="2"/>
    </row>
    <row r="1942" spans="1:19" ht="13.8">
      <c r="A1942" s="8">
        <v>43576</v>
      </c>
      <c r="B1942" s="9">
        <v>0.50435185185185183</v>
      </c>
      <c r="C1942" s="18">
        <v>3</v>
      </c>
      <c r="D1942" s="18">
        <v>1253</v>
      </c>
      <c r="E1942" s="18">
        <v>23</v>
      </c>
      <c r="F1942" s="18">
        <v>115</v>
      </c>
      <c r="G1942" s="17">
        <f t="shared" si="30"/>
        <v>0.18518518518518517</v>
      </c>
      <c r="H1942" s="18">
        <v>0.87347375536973593</v>
      </c>
      <c r="I1942" s="18">
        <v>3.646697645519574E-2</v>
      </c>
      <c r="J1942" s="18">
        <v>2.1394578691651131E-3</v>
      </c>
      <c r="K1942" s="18">
        <v>6.0369198788845042E-3</v>
      </c>
      <c r="L1942" s="18">
        <v>2.7511106305202238</v>
      </c>
      <c r="M1942" s="18">
        <v>0.04</v>
      </c>
      <c r="N1942" s="18">
        <v>0.13276298734177217</v>
      </c>
      <c r="O1942" s="18">
        <v>7.7889873417721542</v>
      </c>
      <c r="P1942" s="18">
        <v>21.978227848101266</v>
      </c>
      <c r="Q1942" s="18">
        <v>10.015792405063292</v>
      </c>
      <c r="R1942" s="18">
        <v>0.1456254400524685</v>
      </c>
      <c r="S1942" s="2"/>
    </row>
    <row r="1943" spans="1:19" ht="13.8">
      <c r="A1943" s="8">
        <v>43577</v>
      </c>
      <c r="B1943" s="9">
        <v>0.50436342592592587</v>
      </c>
      <c r="C1943" s="18">
        <v>3</v>
      </c>
      <c r="D1943" s="18">
        <v>1270</v>
      </c>
      <c r="E1943" s="18">
        <v>23</v>
      </c>
      <c r="F1943" s="18">
        <v>116</v>
      </c>
      <c r="G1943" s="17">
        <f t="shared" si="30"/>
        <v>0.19753086419753085</v>
      </c>
      <c r="H1943" s="18">
        <v>0.92457572927595222</v>
      </c>
      <c r="I1943" s="18">
        <v>3.6315240733060652E-2</v>
      </c>
      <c r="J1943" s="18">
        <v>2.1901197076039385E-3</v>
      </c>
      <c r="K1943" s="18">
        <v>5.7044978430614212E-3</v>
      </c>
      <c r="L1943" s="18">
        <v>2.913368541277797</v>
      </c>
      <c r="M1943" s="18">
        <v>0.04</v>
      </c>
      <c r="N1943" s="18">
        <v>0.12490319816373371</v>
      </c>
      <c r="O1943" s="18">
        <v>7.5327314460596773</v>
      </c>
      <c r="P1943" s="18">
        <v>19.620137719969392</v>
      </c>
      <c r="Q1943" s="18">
        <v>10.020284621270083</v>
      </c>
      <c r="R1943" s="18">
        <v>0.13757661592481132</v>
      </c>
      <c r="S1943" s="2"/>
    </row>
    <row r="1944" spans="1:19" ht="13.8">
      <c r="A1944" s="8">
        <v>43578</v>
      </c>
      <c r="B1944" s="9">
        <v>0.50437500000000002</v>
      </c>
      <c r="C1944" s="18">
        <v>3</v>
      </c>
      <c r="D1944" s="18">
        <v>1312</v>
      </c>
      <c r="E1944" s="18">
        <v>23</v>
      </c>
      <c r="F1944" s="18">
        <v>116</v>
      </c>
      <c r="G1944" s="17">
        <f t="shared" si="30"/>
        <v>0.19753086419753085</v>
      </c>
      <c r="H1944" s="18">
        <v>0.97417199621717876</v>
      </c>
      <c r="I1944" s="18">
        <v>3.6094514855740639E-2</v>
      </c>
      <c r="J1944" s="18">
        <v>2.2900808658226158E-3</v>
      </c>
      <c r="K1944" s="18">
        <v>5.964861790049604E-3</v>
      </c>
      <c r="L1944" s="18">
        <v>3.0697735140933857</v>
      </c>
      <c r="M1944" s="18">
        <v>0.04</v>
      </c>
      <c r="N1944" s="18">
        <v>0.11782370842824601</v>
      </c>
      <c r="O1944" s="18">
        <v>7.4755353075170827</v>
      </c>
      <c r="P1944" s="18">
        <v>19.471161731207285</v>
      </c>
      <c r="Q1944" s="18">
        <v>10.020694305239179</v>
      </c>
      <c r="R1944" s="18">
        <v>0.1305724250891343</v>
      </c>
      <c r="S1944" s="2"/>
    </row>
    <row r="1945" spans="1:19" ht="13.8">
      <c r="A1945" s="8">
        <v>43579</v>
      </c>
      <c r="B1945" s="9">
        <v>0.50438657407407406</v>
      </c>
      <c r="C1945" s="18">
        <v>3</v>
      </c>
      <c r="D1945" s="18">
        <v>1343</v>
      </c>
      <c r="E1945" s="18">
        <v>23</v>
      </c>
      <c r="F1945" s="18">
        <v>116</v>
      </c>
      <c r="G1945" s="17">
        <f t="shared" si="30"/>
        <v>0.19753086419753085</v>
      </c>
      <c r="H1945" s="18">
        <v>1.0149176818636294</v>
      </c>
      <c r="I1945" s="18">
        <v>3.5105209174944876E-2</v>
      </c>
      <c r="J1945" s="18">
        <v>2.5002467818180199E-3</v>
      </c>
      <c r="K1945" s="18">
        <v>6.1052537695556299E-3</v>
      </c>
      <c r="L1945" s="18">
        <v>3.197990069767235</v>
      </c>
      <c r="M1945" s="18">
        <v>0.05</v>
      </c>
      <c r="N1945" s="18">
        <v>0.10999371394469863</v>
      </c>
      <c r="O1945" s="18">
        <v>7.8339208275313306</v>
      </c>
      <c r="P1945" s="18">
        <v>19.129341555599762</v>
      </c>
      <c r="Q1945" s="18">
        <v>10.020131291028447</v>
      </c>
      <c r="R1945" s="18">
        <v>0.15666295192338983</v>
      </c>
      <c r="S1945" s="2"/>
    </row>
    <row r="1946" spans="1:19" ht="13.8">
      <c r="A1946" s="8">
        <v>43580</v>
      </c>
      <c r="B1946" s="9">
        <v>0.50439814814814821</v>
      </c>
      <c r="C1946" s="18">
        <v>3</v>
      </c>
      <c r="D1946" s="18">
        <v>1343</v>
      </c>
      <c r="E1946" s="18">
        <v>23</v>
      </c>
      <c r="F1946" s="18">
        <v>116</v>
      </c>
      <c r="G1946" s="17">
        <f t="shared" si="30"/>
        <v>0.19753086419753085</v>
      </c>
      <c r="H1946" s="18">
        <v>1.0185763470085192</v>
      </c>
      <c r="I1946" s="18">
        <v>3.3972303507173694E-2</v>
      </c>
      <c r="J1946" s="18">
        <v>2.4968427318593635E-3</v>
      </c>
      <c r="K1946" s="18">
        <v>6.0969415545403059E-3</v>
      </c>
      <c r="L1946" s="18">
        <v>3.2096042326401464</v>
      </c>
      <c r="M1946" s="18">
        <v>0.05</v>
      </c>
      <c r="N1946" s="18">
        <v>0.10606168646080763</v>
      </c>
      <c r="O1946" s="18">
        <v>7.7951543942992894</v>
      </c>
      <c r="P1946" s="18">
        <v>19.03467933491687</v>
      </c>
      <c r="Q1946" s="18">
        <v>10.020399049881236</v>
      </c>
      <c r="R1946" s="18">
        <v>0.15610022799662576</v>
      </c>
      <c r="S1946" s="2"/>
    </row>
    <row r="1947" spans="1:19" ht="13.8">
      <c r="A1947" s="6">
        <v>43581</v>
      </c>
      <c r="B1947" s="7">
        <v>0.50440972222222225</v>
      </c>
      <c r="C1947" s="28">
        <v>3</v>
      </c>
      <c r="D1947" s="17">
        <v>1340</v>
      </c>
      <c r="E1947" s="17">
        <v>23</v>
      </c>
      <c r="F1947" s="17">
        <v>114</v>
      </c>
      <c r="G1947" s="17">
        <f t="shared" si="30"/>
        <v>0.1728395061728395</v>
      </c>
      <c r="H1947" s="17">
        <v>0.98829596666818664</v>
      </c>
      <c r="I1947" s="17">
        <v>3.3129257480920778E-2</v>
      </c>
      <c r="J1947" s="17">
        <v>2.4529626718546595E-3</v>
      </c>
      <c r="K1947" s="17">
        <v>5.9897925708078895E-3</v>
      </c>
      <c r="L1947" s="17">
        <v>3.1139790662759586</v>
      </c>
      <c r="M1947" s="17">
        <v>0.04</v>
      </c>
      <c r="N1947" s="17">
        <v>0.10659867321374888</v>
      </c>
      <c r="O1947" s="17">
        <v>7.8927988776430507</v>
      </c>
      <c r="P1947" s="17">
        <v>19.273113538430703</v>
      </c>
      <c r="Q1947" s="17">
        <v>10.019724621705581</v>
      </c>
      <c r="R1947" s="17">
        <v>0.12870638380608357</v>
      </c>
      <c r="S1947" s="2"/>
    </row>
    <row r="1948" spans="1:19" ht="13.8">
      <c r="A1948" s="6">
        <v>43582</v>
      </c>
      <c r="B1948" s="7">
        <v>0.50442129629629628</v>
      </c>
      <c r="C1948" s="28">
        <v>3</v>
      </c>
      <c r="D1948" s="17">
        <v>1322</v>
      </c>
      <c r="E1948" s="17">
        <v>23</v>
      </c>
      <c r="F1948" s="17">
        <v>113</v>
      </c>
      <c r="G1948" s="17">
        <f t="shared" si="30"/>
        <v>0.16049382716049382</v>
      </c>
      <c r="H1948" s="17">
        <v>0.95471239069725</v>
      </c>
      <c r="I1948" s="17">
        <v>3.2168123898157833E-2</v>
      </c>
      <c r="J1948" s="17">
        <v>2.2274224277307355E-3</v>
      </c>
      <c r="K1948" s="17">
        <v>5.8016584164149393E-3</v>
      </c>
      <c r="L1948" s="17">
        <v>3.0085742930837469</v>
      </c>
      <c r="M1948" s="17">
        <v>0.04</v>
      </c>
      <c r="N1948" s="17">
        <v>0.10714706857573475</v>
      </c>
      <c r="O1948" s="17">
        <v>7.4192012057272043</v>
      </c>
      <c r="P1948" s="17">
        <v>19.32443104747551</v>
      </c>
      <c r="Q1948" s="17">
        <v>10.021097814619443</v>
      </c>
      <c r="R1948" s="17">
        <v>0.13323384219105264</v>
      </c>
      <c r="S1948" s="2"/>
    </row>
    <row r="1949" spans="1:19" ht="13.8">
      <c r="A1949" s="8">
        <v>43583</v>
      </c>
      <c r="B1949" s="9">
        <v>0.50443287037037032</v>
      </c>
      <c r="C1949" s="18">
        <v>3</v>
      </c>
      <c r="D1949" s="18">
        <v>1302</v>
      </c>
      <c r="E1949" s="18">
        <v>23</v>
      </c>
      <c r="F1949" s="18">
        <v>112</v>
      </c>
      <c r="G1949" s="17">
        <f t="shared" si="30"/>
        <v>0.14814814814814814</v>
      </c>
      <c r="H1949" s="18">
        <v>0.91319510104294022</v>
      </c>
      <c r="I1949" s="18">
        <v>3.2330617965414227E-2</v>
      </c>
      <c r="J1949" s="18">
        <v>2.1742517555721169E-3</v>
      </c>
      <c r="K1949" s="18">
        <v>5.6631673633506302E-3</v>
      </c>
      <c r="L1949" s="18">
        <v>2.8774283698548198</v>
      </c>
      <c r="M1949" s="18">
        <v>0.04</v>
      </c>
      <c r="N1949" s="18">
        <v>0.11258422763394003</v>
      </c>
      <c r="O1949" s="18">
        <v>7.5713509356575237</v>
      </c>
      <c r="P1949" s="18">
        <v>19.720728018456803</v>
      </c>
      <c r="Q1949" s="18">
        <v>10.020007997949243</v>
      </c>
      <c r="R1949" s="18">
        <v>0.13929115460072844</v>
      </c>
      <c r="S1949" s="2"/>
    </row>
    <row r="1950" spans="1:19" s="2" customFormat="1" ht="13.8">
      <c r="A1950" s="6">
        <v>43584</v>
      </c>
      <c r="B1950" s="7">
        <v>0.50444444444444447</v>
      </c>
      <c r="C1950" s="28">
        <v>3</v>
      </c>
      <c r="D1950" s="17">
        <v>1302</v>
      </c>
      <c r="E1950" s="17">
        <v>23</v>
      </c>
      <c r="F1950" s="17">
        <v>108</v>
      </c>
      <c r="G1950" s="17">
        <f t="shared" si="30"/>
        <v>9.8765432098765427E-2</v>
      </c>
      <c r="H1950" s="17">
        <v>0.83286208799880768</v>
      </c>
      <c r="I1950" s="17">
        <v>3.1548571532880015E-2</v>
      </c>
      <c r="J1950" s="17">
        <v>2.101500427419974E-3</v>
      </c>
      <c r="K1950" s="17">
        <v>5.473675531884584E-3</v>
      </c>
      <c r="L1950" s="17">
        <v>2.6234544870675403</v>
      </c>
      <c r="M1950" s="17">
        <v>0.04</v>
      </c>
      <c r="N1950" s="17">
        <v>0.12045746699266503</v>
      </c>
      <c r="O1950" s="17">
        <v>8.0238630806845954</v>
      </c>
      <c r="P1950" s="17">
        <v>20.899364303178483</v>
      </c>
      <c r="Q1950" s="17">
        <v>10.01676674816626</v>
      </c>
      <c r="R1950" s="17">
        <v>0.15272636590487007</v>
      </c>
    </row>
    <row r="1951" spans="1:19" s="2" customFormat="1" ht="13.8">
      <c r="A1951" s="8">
        <v>43585</v>
      </c>
      <c r="B1951" s="9">
        <v>0.50445601851851851</v>
      </c>
      <c r="C1951" s="18">
        <v>3</v>
      </c>
      <c r="D1951" s="18">
        <v>1231</v>
      </c>
      <c r="E1951" s="18">
        <v>22</v>
      </c>
      <c r="F1951" s="18">
        <v>107</v>
      </c>
      <c r="G1951" s="17">
        <f t="shared" si="30"/>
        <v>8.6419753086419748E-2</v>
      </c>
      <c r="H1951" s="18">
        <v>0.57878666295113312</v>
      </c>
      <c r="I1951" s="18">
        <v>3.2105512930254425E-2</v>
      </c>
      <c r="J1951" s="18">
        <v>2.2650320853173753E-3</v>
      </c>
      <c r="K1951" s="18">
        <v>5.5308923013563825E-3</v>
      </c>
      <c r="L1951" s="18">
        <v>1.8179516242910676</v>
      </c>
      <c r="M1951" s="18">
        <v>0.04</v>
      </c>
      <c r="N1951" s="18">
        <v>0.17639579080423451</v>
      </c>
      <c r="O1951" s="18">
        <v>12.444657923842632</v>
      </c>
      <c r="P1951" s="18">
        <v>30.388118186127361</v>
      </c>
      <c r="Q1951" s="18">
        <v>9.9882850371306695</v>
      </c>
      <c r="R1951" s="18">
        <v>0.21977009517017757</v>
      </c>
    </row>
    <row r="1952" spans="1:19" ht="13.8">
      <c r="A1952" s="8">
        <v>43586</v>
      </c>
      <c r="B1952" s="9">
        <v>0.50446759259259266</v>
      </c>
      <c r="C1952" s="18">
        <v>3</v>
      </c>
      <c r="D1952" s="18">
        <v>1231</v>
      </c>
      <c r="E1952" s="18">
        <v>22</v>
      </c>
      <c r="F1952" s="18">
        <v>107</v>
      </c>
      <c r="G1952" s="17">
        <f t="shared" si="30"/>
        <v>8.6419753086419748E-2</v>
      </c>
      <c r="H1952" s="18">
        <v>0.66632967754358452</v>
      </c>
      <c r="I1952" s="18">
        <v>2.802767580000674E-2</v>
      </c>
      <c r="J1952" s="18">
        <v>2.210403604467033E-3</v>
      </c>
      <c r="K1952" s="18">
        <v>5.5033304516142259E-3</v>
      </c>
      <c r="L1952" s="18">
        <v>2.0954989027300326</v>
      </c>
      <c r="M1952" s="18">
        <v>0.04</v>
      </c>
      <c r="N1952" s="18">
        <v>0.13375962687507878</v>
      </c>
      <c r="O1952" s="18">
        <v>10.548957519223498</v>
      </c>
      <c r="P1952" s="18">
        <v>26.264162359763013</v>
      </c>
      <c r="Q1952" s="18">
        <v>10.000584898525149</v>
      </c>
      <c r="R1952" s="18">
        <v>0.19089649506370648</v>
      </c>
    </row>
    <row r="1953" spans="1:19" ht="13.8">
      <c r="A1953" s="8">
        <v>43587</v>
      </c>
      <c r="B1953" s="9">
        <v>0.5044791666666667</v>
      </c>
      <c r="C1953" s="18">
        <v>3</v>
      </c>
      <c r="D1953" s="18">
        <v>1094</v>
      </c>
      <c r="E1953" s="18">
        <v>22</v>
      </c>
      <c r="F1953" s="18">
        <v>108</v>
      </c>
      <c r="G1953" s="17">
        <f t="shared" si="30"/>
        <v>9.8765432098765427E-2</v>
      </c>
      <c r="H1953" s="18">
        <v>0.88618486161274101</v>
      </c>
      <c r="I1953" s="18">
        <v>2.641604660149495E-2</v>
      </c>
      <c r="J1953" s="18">
        <v>1.7169138495325695E-3</v>
      </c>
      <c r="K1953" s="18">
        <v>4.2746692286583813E-3</v>
      </c>
      <c r="L1953" s="18">
        <v>2.7954457779940691</v>
      </c>
      <c r="M1953" s="18">
        <v>0.03</v>
      </c>
      <c r="N1953" s="18">
        <v>9.4791766178311115E-2</v>
      </c>
      <c r="O1953" s="18">
        <v>6.1610012515644561</v>
      </c>
      <c r="P1953" s="18">
        <v>15.339291761761027</v>
      </c>
      <c r="Q1953" s="18">
        <v>10.031222557608777</v>
      </c>
      <c r="R1953" s="18">
        <v>0.10765248215410092</v>
      </c>
    </row>
    <row r="1954" spans="1:19" ht="13.8">
      <c r="A1954" s="8">
        <v>43588</v>
      </c>
      <c r="B1954" s="9">
        <v>0.50449074074074074</v>
      </c>
      <c r="C1954" s="18">
        <v>3</v>
      </c>
      <c r="D1954" s="18">
        <v>1052</v>
      </c>
      <c r="E1954" s="18">
        <v>22</v>
      </c>
      <c r="F1954" s="18">
        <v>106</v>
      </c>
      <c r="G1954" s="17">
        <f t="shared" si="30"/>
        <v>7.407407407407407E-2</v>
      </c>
      <c r="H1954" s="18">
        <v>0.77874111989212103</v>
      </c>
      <c r="I1954" s="18">
        <v>3.7659289491990586E-2</v>
      </c>
      <c r="J1954" s="18">
        <v>1.8701725963753474E-3</v>
      </c>
      <c r="K1954" s="18">
        <v>4.6562436736020951E-3</v>
      </c>
      <c r="L1954" s="18">
        <v>2.453993918526995</v>
      </c>
      <c r="M1954" s="18">
        <v>0.03</v>
      </c>
      <c r="N1954" s="18">
        <v>0.15378222303340028</v>
      </c>
      <c r="O1954" s="18">
        <v>7.6368753422157321</v>
      </c>
      <c r="P1954" s="18">
        <v>19.013834641357906</v>
      </c>
      <c r="Q1954" s="18">
        <v>10.020917685709072</v>
      </c>
      <c r="R1954" s="18">
        <v>0.1225054097736816</v>
      </c>
    </row>
    <row r="1955" spans="1:19">
      <c r="A1955" s="6">
        <v>43589</v>
      </c>
      <c r="B1955" s="7">
        <v>0.50450231481481478</v>
      </c>
      <c r="C1955" s="28">
        <v>3</v>
      </c>
      <c r="D1955" s="17">
        <v>1060</v>
      </c>
      <c r="E1955" s="17">
        <v>22</v>
      </c>
      <c r="F1955" s="17">
        <v>105</v>
      </c>
      <c r="G1955" s="17">
        <f t="shared" si="30"/>
        <v>6.1728395061728392E-2</v>
      </c>
      <c r="H1955" s="17">
        <v>0.6750422578873716</v>
      </c>
      <c r="I1955" s="17">
        <v>3.708093556719301E-2</v>
      </c>
      <c r="J1955" s="17">
        <v>2.0111414081924683E-3</v>
      </c>
      <c r="K1955" s="17">
        <v>5.0072193747062819E-3</v>
      </c>
      <c r="L1955" s="17">
        <v>2.1244916489825227</v>
      </c>
      <c r="M1955" s="17">
        <v>0.03</v>
      </c>
      <c r="N1955" s="17">
        <v>0.17468147175365112</v>
      </c>
      <c r="O1955" s="17">
        <v>9.4741175138684479</v>
      </c>
      <c r="P1955" s="17">
        <v>23.588090116608175</v>
      </c>
      <c r="Q1955" s="17">
        <v>10.008089663760899</v>
      </c>
      <c r="R1955" s="17">
        <v>0.14132448581599338</v>
      </c>
    </row>
    <row r="1956" spans="1:19" s="2" customFormat="1" ht="13.8">
      <c r="A1956" s="8">
        <v>43590</v>
      </c>
      <c r="B1956" s="9">
        <v>0.50451388888888882</v>
      </c>
      <c r="C1956" s="18">
        <v>3</v>
      </c>
      <c r="D1956" s="18">
        <v>1035</v>
      </c>
      <c r="E1956" s="18">
        <v>22</v>
      </c>
      <c r="F1956" s="18">
        <v>105</v>
      </c>
      <c r="G1956" s="17">
        <f t="shared" si="30"/>
        <v>6.1728395061728392E-2</v>
      </c>
      <c r="H1956" s="18">
        <v>0.59634961994930069</v>
      </c>
      <c r="I1956" s="18">
        <v>3.3185578148643945E-2</v>
      </c>
      <c r="J1956" s="18">
        <v>1.9004040443915959E-3</v>
      </c>
      <c r="K1956" s="18">
        <v>4.7315121214674483E-3</v>
      </c>
      <c r="L1956" s="18">
        <v>1.875966564203797</v>
      </c>
      <c r="M1956" s="18">
        <v>0.03</v>
      </c>
      <c r="N1956" s="18">
        <v>0.17696018406393804</v>
      </c>
      <c r="O1956" s="18">
        <v>10.133795107774281</v>
      </c>
      <c r="P1956" s="18">
        <v>25.230515863405188</v>
      </c>
      <c r="Q1956" s="18">
        <v>10.003483652216035</v>
      </c>
      <c r="R1956" s="18">
        <v>0.15997327206833892</v>
      </c>
      <c r="S1956" s="1"/>
    </row>
    <row r="1957" spans="1:19" ht="13.8">
      <c r="A1957" s="8">
        <v>43591</v>
      </c>
      <c r="B1957" s="9">
        <v>0.50452546296296297</v>
      </c>
      <c r="C1957" s="18">
        <v>3</v>
      </c>
      <c r="D1957" s="18">
        <v>1035</v>
      </c>
      <c r="E1957" s="18">
        <v>22</v>
      </c>
      <c r="F1957" s="18">
        <v>104</v>
      </c>
      <c r="G1957" s="17">
        <f t="shared" si="30"/>
        <v>4.9382716049382713E-2</v>
      </c>
      <c r="H1957" s="18">
        <v>0.58410036672332666</v>
      </c>
      <c r="I1957" s="18">
        <v>3.3908850291587932E-2</v>
      </c>
      <c r="J1957" s="18">
        <v>1.8390984985272871E-3</v>
      </c>
      <c r="K1957" s="18">
        <v>4.5788772466753246E-3</v>
      </c>
      <c r="L1957" s="18">
        <v>1.8375889785558557</v>
      </c>
      <c r="M1957" s="18">
        <v>0.03</v>
      </c>
      <c r="N1957" s="18">
        <v>0.18460893036611634</v>
      </c>
      <c r="O1957" s="18">
        <v>10.012548456568558</v>
      </c>
      <c r="P1957" s="18">
        <v>24.928643216080403</v>
      </c>
      <c r="Q1957" s="18">
        <v>10.004330222541279</v>
      </c>
      <c r="R1957" s="18">
        <v>0.16332809468203693</v>
      </c>
    </row>
    <row r="1958" spans="1:19" ht="13.8">
      <c r="A1958" s="8">
        <v>43592</v>
      </c>
      <c r="B1958" s="9">
        <v>0.50453703703703701</v>
      </c>
      <c r="C1958" s="18">
        <v>3</v>
      </c>
      <c r="D1958" s="18">
        <v>1028</v>
      </c>
      <c r="E1958" s="18">
        <v>22</v>
      </c>
      <c r="F1958" s="18">
        <v>101</v>
      </c>
      <c r="G1958" s="17">
        <f t="shared" si="30"/>
        <v>1.2345679012345678E-2</v>
      </c>
      <c r="H1958" s="18">
        <v>0.55889746995522904</v>
      </c>
      <c r="I1958" s="18">
        <v>3.3669885707502095E-2</v>
      </c>
      <c r="J1958" s="18">
        <v>1.6565275576917503E-3</v>
      </c>
      <c r="K1958" s="18">
        <v>4.3820932485450371E-3</v>
      </c>
      <c r="L1958" s="18">
        <v>1.7586158839215909</v>
      </c>
      <c r="M1958" s="18">
        <v>6.0000000000000001E-3</v>
      </c>
      <c r="N1958" s="18">
        <v>0.19157402261712445</v>
      </c>
      <c r="O1958" s="18">
        <v>9.425266558966074</v>
      </c>
      <c r="P1958" s="18">
        <v>24.933117932148626</v>
      </c>
      <c r="Q1958" s="18">
        <v>10.006126009693054</v>
      </c>
      <c r="R1958" s="18">
        <v>6.3600000000000004E-2</v>
      </c>
    </row>
    <row r="1959" spans="1:19">
      <c r="A1959" s="6">
        <v>43593</v>
      </c>
      <c r="B1959" s="7">
        <v>0.50454861111111116</v>
      </c>
      <c r="C1959" s="28">
        <v>3</v>
      </c>
      <c r="D1959" s="17">
        <v>974</v>
      </c>
      <c r="E1959" s="17">
        <v>23</v>
      </c>
      <c r="F1959" s="17">
        <v>103</v>
      </c>
      <c r="G1959" s="17">
        <f t="shared" si="30"/>
        <v>3.7037037037037035E-2</v>
      </c>
      <c r="H1959" s="17">
        <v>0.54050533575212856</v>
      </c>
      <c r="I1959" s="17">
        <v>3.4013240144098275E-2</v>
      </c>
      <c r="J1959" s="17">
        <v>1.5972363128209414E-3</v>
      </c>
      <c r="K1959" s="17">
        <v>4.2252472228693503E-3</v>
      </c>
      <c r="L1959" s="17">
        <v>1.7007780854253223</v>
      </c>
      <c r="M1959" s="17">
        <v>0.03</v>
      </c>
      <c r="N1959" s="17">
        <v>0.20011292489411206</v>
      </c>
      <c r="O1959" s="17">
        <v>9.3971532541907763</v>
      </c>
      <c r="P1959" s="17">
        <v>24.858748434051183</v>
      </c>
      <c r="Q1959" s="17">
        <v>10.006329177354891</v>
      </c>
      <c r="R1959" s="17">
        <v>0.17650149534092607</v>
      </c>
    </row>
    <row r="1960" spans="1:19" ht="13.8">
      <c r="A1960" s="8">
        <v>43594</v>
      </c>
      <c r="B1960" s="9">
        <v>0.50456018518518519</v>
      </c>
      <c r="C1960" s="18">
        <v>3</v>
      </c>
      <c r="D1960" s="18">
        <v>859</v>
      </c>
      <c r="E1960" s="18">
        <v>23</v>
      </c>
      <c r="F1960" s="18">
        <v>109</v>
      </c>
      <c r="G1960" s="17">
        <f t="shared" si="30"/>
        <v>0.1111111111111111</v>
      </c>
      <c r="H1960" s="18">
        <v>0.50842062036798175</v>
      </c>
      <c r="I1960" s="18">
        <v>3.0416136606057464E-2</v>
      </c>
      <c r="J1960" s="18">
        <v>1.489098554398885E-3</v>
      </c>
      <c r="K1960" s="18">
        <v>3.9391851293691434E-3</v>
      </c>
      <c r="L1960" s="18">
        <v>1.599915191005314</v>
      </c>
      <c r="M1960" s="18">
        <v>0.03</v>
      </c>
      <c r="N1960" s="18">
        <v>0.19024270561106846</v>
      </c>
      <c r="O1960" s="18">
        <v>9.3138106781765497</v>
      </c>
      <c r="P1960" s="18">
        <v>24.638278247501919</v>
      </c>
      <c r="Q1960" s="18">
        <v>10.006931472831551</v>
      </c>
      <c r="R1960" s="18">
        <v>0.18763991108573042</v>
      </c>
    </row>
    <row r="1961" spans="1:19">
      <c r="A1961" s="6">
        <v>41451</v>
      </c>
      <c r="B1961" s="7">
        <v>0.47975694444444444</v>
      </c>
      <c r="C1961" s="28">
        <v>4</v>
      </c>
      <c r="D1961" s="17">
        <v>837</v>
      </c>
      <c r="E1961" s="17">
        <v>19</v>
      </c>
      <c r="F1961" s="17">
        <v>102</v>
      </c>
      <c r="G1961" s="17">
        <f t="shared" si="30"/>
        <v>2.4691358024691357E-2</v>
      </c>
      <c r="H1961" s="17">
        <v>0.42</v>
      </c>
      <c r="I1961" s="17">
        <v>2.2839999999999999E-2</v>
      </c>
      <c r="J1961" s="17">
        <v>7.1199999999999996E-3</v>
      </c>
      <c r="K1961" s="17">
        <v>4.0400000000000002E-3</v>
      </c>
      <c r="L1961" s="17">
        <v>1.3079099999999999</v>
      </c>
      <c r="M1961" s="17">
        <v>4.0000000000000001E-3</v>
      </c>
      <c r="N1961" s="17">
        <v>0.1729314285714286</v>
      </c>
      <c r="O1961" s="17">
        <v>53.908571428571435</v>
      </c>
      <c r="P1961" s="17">
        <v>30.588571428571431</v>
      </c>
      <c r="Q1961" s="17">
        <v>9.9027471428571445</v>
      </c>
      <c r="R1961" s="17">
        <v>4.2008671764711181E-2</v>
      </c>
    </row>
    <row r="1962" spans="1:19" s="2" customFormat="1" ht="13.8">
      <c r="A1962" s="6">
        <v>41452</v>
      </c>
      <c r="B1962" s="7">
        <v>0.47976851851851854</v>
      </c>
      <c r="C1962" s="28">
        <v>4</v>
      </c>
      <c r="D1962" s="17">
        <v>843</v>
      </c>
      <c r="E1962" s="17">
        <v>19</v>
      </c>
      <c r="F1962" s="17">
        <v>102</v>
      </c>
      <c r="G1962" s="17">
        <f t="shared" si="30"/>
        <v>2.4691358024691357E-2</v>
      </c>
      <c r="H1962" s="17">
        <v>0.43</v>
      </c>
      <c r="I1962" s="17">
        <v>2.3730000000000001E-2</v>
      </c>
      <c r="J1962" s="17">
        <v>7.2399999999999999E-3</v>
      </c>
      <c r="K1962" s="17">
        <v>4.0899999999999999E-3</v>
      </c>
      <c r="L1962" s="17">
        <v>1.3287800000000001</v>
      </c>
      <c r="M1962" s="17">
        <v>6.0000000000000001E-3</v>
      </c>
      <c r="N1962" s="17">
        <v>0.17549162790697678</v>
      </c>
      <c r="O1962" s="17">
        <v>53.542325581395346</v>
      </c>
      <c r="P1962" s="17">
        <v>30.246976744186046</v>
      </c>
      <c r="Q1962" s="17">
        <v>9.826791627906978</v>
      </c>
      <c r="R1962" s="17">
        <v>6.3600000000000004E-2</v>
      </c>
      <c r="S1962" s="1"/>
    </row>
    <row r="1963" spans="1:19" ht="13.8">
      <c r="A1963" s="5">
        <v>41453</v>
      </c>
      <c r="B1963" s="4">
        <v>0.47978009259259258</v>
      </c>
      <c r="C1963" s="29">
        <v>4</v>
      </c>
      <c r="D1963" s="17">
        <v>834</v>
      </c>
      <c r="E1963" s="17">
        <v>19</v>
      </c>
      <c r="F1963" s="17">
        <v>102</v>
      </c>
      <c r="G1963" s="17">
        <f t="shared" si="30"/>
        <v>2.4691358024691357E-2</v>
      </c>
      <c r="H1963" s="30">
        <v>0.44</v>
      </c>
      <c r="I1963" s="17">
        <v>2.3349999999999999E-2</v>
      </c>
      <c r="J1963" s="17">
        <v>7.0899999999999999E-3</v>
      </c>
      <c r="K1963" s="17">
        <v>3.8600000000000001E-3</v>
      </c>
      <c r="L1963" s="17">
        <v>1.36602</v>
      </c>
      <c r="M1963" s="17">
        <v>6.0000000000000001E-3</v>
      </c>
      <c r="N1963" s="17">
        <v>0.16875681818181817</v>
      </c>
      <c r="O1963" s="17">
        <v>51.241363636363637</v>
      </c>
      <c r="P1963" s="17">
        <v>27.897272727272728</v>
      </c>
      <c r="Q1963" s="17">
        <v>9.872599090909091</v>
      </c>
      <c r="R1963" s="17">
        <v>6.3600000000000004E-2</v>
      </c>
      <c r="S1963" s="2"/>
    </row>
    <row r="1964" spans="1:19" ht="13.8">
      <c r="A1964" s="6">
        <v>41454</v>
      </c>
      <c r="B1964" s="7">
        <v>0.47979166666666667</v>
      </c>
      <c r="C1964" s="28">
        <v>4</v>
      </c>
      <c r="D1964" s="17">
        <v>828</v>
      </c>
      <c r="E1964" s="17">
        <v>19</v>
      </c>
      <c r="F1964" s="17">
        <v>103</v>
      </c>
      <c r="G1964" s="17">
        <f t="shared" si="30"/>
        <v>3.7037037037037035E-2</v>
      </c>
      <c r="H1964" s="17">
        <v>0.49</v>
      </c>
      <c r="I1964" s="17">
        <v>2.4060000000000002E-2</v>
      </c>
      <c r="J1964" s="17">
        <v>6.94E-3</v>
      </c>
      <c r="K1964" s="17">
        <v>3.6700000000000001E-3</v>
      </c>
      <c r="L1964" s="17">
        <v>1.5221199999999999</v>
      </c>
      <c r="M1964" s="17">
        <v>0.02</v>
      </c>
      <c r="N1964" s="17">
        <v>0.15614448979591838</v>
      </c>
      <c r="O1964" s="17">
        <v>45.039183673469388</v>
      </c>
      <c r="P1964" s="17">
        <v>23.817551020408164</v>
      </c>
      <c r="Q1964" s="17">
        <v>9.8782481632653063</v>
      </c>
      <c r="R1964" s="17">
        <v>0.12979591836734694</v>
      </c>
      <c r="S1964" s="2"/>
    </row>
    <row r="1965" spans="1:19" ht="13.8">
      <c r="A1965" s="8">
        <v>41455</v>
      </c>
      <c r="B1965" s="9">
        <v>0.47980324074074071</v>
      </c>
      <c r="C1965" s="18">
        <v>4</v>
      </c>
      <c r="D1965" s="18">
        <v>828</v>
      </c>
      <c r="E1965" s="18">
        <v>19</v>
      </c>
      <c r="F1965" s="18">
        <v>105</v>
      </c>
      <c r="G1965" s="17">
        <f t="shared" si="30"/>
        <v>6.1728395061728392E-2</v>
      </c>
      <c r="H1965" s="18">
        <v>0.54</v>
      </c>
      <c r="I1965" s="18">
        <v>2.6159999999999999E-2</v>
      </c>
      <c r="J1965" s="18">
        <v>7.1000000000000004E-3</v>
      </c>
      <c r="K1965" s="18">
        <v>3.7299999999999998E-3</v>
      </c>
      <c r="L1965" s="18">
        <v>1.66666</v>
      </c>
      <c r="M1965" s="18">
        <v>0.02</v>
      </c>
      <c r="N1965" s="18">
        <v>0.15405333333333335</v>
      </c>
      <c r="O1965" s="18">
        <v>41.811111111111117</v>
      </c>
      <c r="P1965" s="18">
        <v>21.965555555555554</v>
      </c>
      <c r="Q1965" s="18">
        <v>9.8147755555555563</v>
      </c>
      <c r="R1965" s="18">
        <v>0.11777777777777777</v>
      </c>
    </row>
    <row r="1966" spans="1:19">
      <c r="A1966" s="6">
        <v>41456</v>
      </c>
      <c r="B1966" s="7">
        <v>0.47981481481481486</v>
      </c>
      <c r="C1966" s="28">
        <v>4</v>
      </c>
      <c r="D1966" s="17">
        <v>884</v>
      </c>
      <c r="E1966" s="17">
        <v>19</v>
      </c>
      <c r="F1966" s="17">
        <v>105</v>
      </c>
      <c r="G1966" s="17">
        <f t="shared" si="30"/>
        <v>6.1728395061728392E-2</v>
      </c>
      <c r="H1966" s="17">
        <v>0.57999999999999996</v>
      </c>
      <c r="I1966" s="17">
        <v>2.9899999999999999E-2</v>
      </c>
      <c r="J1966" s="17">
        <v>7.6600000000000001E-3</v>
      </c>
      <c r="K1966" s="17">
        <v>4.0200000000000001E-3</v>
      </c>
      <c r="L1966" s="17">
        <v>1.80341</v>
      </c>
      <c r="M1966" s="17">
        <v>0.03</v>
      </c>
      <c r="N1966" s="17">
        <v>0.16393448275862071</v>
      </c>
      <c r="O1966" s="17">
        <v>41.997931034482768</v>
      </c>
      <c r="P1966" s="17">
        <v>22.040689655172415</v>
      </c>
      <c r="Q1966" s="17">
        <v>9.8876617241379314</v>
      </c>
      <c r="R1966" s="17">
        <v>0.16448275862068967</v>
      </c>
    </row>
    <row r="1967" spans="1:19">
      <c r="A1967" s="6">
        <v>41457</v>
      </c>
      <c r="B1967" s="7">
        <v>0.4798263888888889</v>
      </c>
      <c r="C1967" s="28">
        <v>4</v>
      </c>
      <c r="D1967" s="17">
        <v>994</v>
      </c>
      <c r="E1967" s="17">
        <v>19</v>
      </c>
      <c r="F1967" s="17">
        <v>105</v>
      </c>
      <c r="G1967" s="17">
        <f t="shared" si="30"/>
        <v>6.1728395061728392E-2</v>
      </c>
      <c r="H1967" s="17">
        <v>0.64</v>
      </c>
      <c r="I1967" s="17">
        <v>3.5389999999999998E-2</v>
      </c>
      <c r="J1967" s="17">
        <v>8.8000000000000005E-3</v>
      </c>
      <c r="K1967" s="17">
        <v>4.5900000000000003E-3</v>
      </c>
      <c r="L1967" s="17">
        <v>1.9762</v>
      </c>
      <c r="M1967" s="17">
        <v>0.03</v>
      </c>
      <c r="N1967" s="17">
        <v>0.17584406249999998</v>
      </c>
      <c r="O1967" s="17">
        <v>43.725000000000001</v>
      </c>
      <c r="P1967" s="17">
        <v>22.806562499999998</v>
      </c>
      <c r="Q1967" s="17">
        <v>9.81924375</v>
      </c>
      <c r="R1967" s="17">
        <v>0.14906249999999999</v>
      </c>
    </row>
    <row r="1968" spans="1:19" s="2" customFormat="1" ht="13.8">
      <c r="A1968" s="6">
        <v>41458</v>
      </c>
      <c r="B1968" s="7">
        <v>0.47983796296296299</v>
      </c>
      <c r="C1968" s="28">
        <v>4</v>
      </c>
      <c r="D1968" s="17">
        <v>1045</v>
      </c>
      <c r="E1968" s="17">
        <v>20</v>
      </c>
      <c r="F1968" s="17">
        <v>104</v>
      </c>
      <c r="G1968" s="17">
        <f t="shared" si="30"/>
        <v>4.9382716049382713E-2</v>
      </c>
      <c r="H1968" s="17">
        <v>0.59</v>
      </c>
      <c r="I1968" s="17">
        <v>3.8199999999999998E-2</v>
      </c>
      <c r="J1968" s="17">
        <v>9.5200000000000007E-3</v>
      </c>
      <c r="K1968" s="17">
        <v>4.9399999999999999E-3</v>
      </c>
      <c r="L1968" s="17">
        <v>1.84405</v>
      </c>
      <c r="M1968" s="17">
        <v>0.03</v>
      </c>
      <c r="N1968" s="17">
        <v>0.20589152542372882</v>
      </c>
      <c r="O1968" s="17">
        <v>51.311186440677972</v>
      </c>
      <c r="P1968" s="17">
        <v>26.625762711864407</v>
      </c>
      <c r="Q1968" s="17">
        <v>9.9391169491525435</v>
      </c>
      <c r="R1968" s="17">
        <v>0.16169491525423729</v>
      </c>
      <c r="S1968" s="1"/>
    </row>
    <row r="1969" spans="1:19" ht="13.8">
      <c r="A1969" s="5">
        <v>41459</v>
      </c>
      <c r="B1969" s="4">
        <v>0.47984953703703703</v>
      </c>
      <c r="C1969" s="29">
        <v>4</v>
      </c>
      <c r="D1969" s="17">
        <v>921</v>
      </c>
      <c r="E1969" s="17">
        <v>20</v>
      </c>
      <c r="F1969" s="17">
        <v>101</v>
      </c>
      <c r="G1969" s="17">
        <f t="shared" si="30"/>
        <v>1.2345679012345678E-2</v>
      </c>
      <c r="H1969" s="30">
        <v>0.47</v>
      </c>
      <c r="I1969" s="17">
        <v>3.1309999999999998E-2</v>
      </c>
      <c r="J1969" s="17">
        <v>8.1700000000000002E-3</v>
      </c>
      <c r="K1969" s="17">
        <v>4.4000000000000003E-3</v>
      </c>
      <c r="L1969" s="17">
        <v>1.4552</v>
      </c>
      <c r="M1969" s="17">
        <v>4.0000000000000001E-3</v>
      </c>
      <c r="N1969" s="17">
        <v>0.21184212765957447</v>
      </c>
      <c r="O1969" s="17">
        <v>55.277872340425532</v>
      </c>
      <c r="P1969" s="17">
        <v>29.770212765957449</v>
      </c>
      <c r="Q1969" s="17">
        <v>9.8458212765957462</v>
      </c>
      <c r="R1969" s="17">
        <v>4.2400000000000007E-2</v>
      </c>
      <c r="S1969" s="2"/>
    </row>
    <row r="1970" spans="1:19">
      <c r="A1970" s="6">
        <v>41460</v>
      </c>
      <c r="B1970" s="7">
        <v>0.47986111111111113</v>
      </c>
      <c r="C1970" s="28">
        <v>4</v>
      </c>
      <c r="D1970" s="17">
        <v>921</v>
      </c>
      <c r="E1970" s="17">
        <v>20</v>
      </c>
      <c r="F1970" s="17">
        <v>102</v>
      </c>
      <c r="G1970" s="17">
        <f t="shared" si="30"/>
        <v>2.4691358024691357E-2</v>
      </c>
      <c r="H1970" s="17">
        <v>0.47</v>
      </c>
      <c r="I1970" s="17">
        <v>2.879E-2</v>
      </c>
      <c r="J1970" s="17">
        <v>8.09E-3</v>
      </c>
      <c r="K1970" s="17">
        <v>4.3600000000000002E-3</v>
      </c>
      <c r="L1970" s="17">
        <v>1.45252</v>
      </c>
      <c r="M1970" s="17">
        <v>6.0000000000000001E-3</v>
      </c>
      <c r="N1970" s="17">
        <v>0.19479191489361702</v>
      </c>
      <c r="O1970" s="17">
        <v>54.736595744680848</v>
      </c>
      <c r="P1970" s="17">
        <v>29.499574468085111</v>
      </c>
      <c r="Q1970" s="17">
        <v>9.8276885106382998</v>
      </c>
      <c r="R1970" s="17">
        <v>6.3600000000000004E-2</v>
      </c>
    </row>
    <row r="1971" spans="1:19">
      <c r="A1971" s="6">
        <v>41461</v>
      </c>
      <c r="B1971" s="7">
        <v>0.47987268518518517</v>
      </c>
      <c r="C1971" s="28">
        <v>4</v>
      </c>
      <c r="D1971" s="17">
        <v>840</v>
      </c>
      <c r="E1971" s="17">
        <v>20</v>
      </c>
      <c r="F1971" s="17">
        <v>101</v>
      </c>
      <c r="G1971" s="17">
        <f t="shared" si="30"/>
        <v>1.2345679012345678E-2</v>
      </c>
      <c r="H1971" s="17">
        <v>0.43</v>
      </c>
      <c r="I1971" s="17">
        <v>2.4459999999999999E-2</v>
      </c>
      <c r="J1971" s="17">
        <v>7.2100000000000003E-3</v>
      </c>
      <c r="K1971" s="17">
        <v>3.8600000000000001E-3</v>
      </c>
      <c r="L1971" s="17">
        <v>1.3390599999999999</v>
      </c>
      <c r="M1971" s="17">
        <v>6.0000000000000001E-3</v>
      </c>
      <c r="N1971" s="17">
        <v>0.18089023255813955</v>
      </c>
      <c r="O1971" s="17">
        <v>53.320465116279074</v>
      </c>
      <c r="P1971" s="17">
        <v>28.54604651162791</v>
      </c>
      <c r="Q1971" s="17">
        <v>9.9028158139534881</v>
      </c>
      <c r="R1971" s="17">
        <v>6.3600000000000004E-2</v>
      </c>
    </row>
    <row r="1972" spans="1:19" s="2" customFormat="1" ht="13.8">
      <c r="A1972" s="6">
        <v>41462</v>
      </c>
      <c r="B1972" s="7">
        <v>0.4798842592592592</v>
      </c>
      <c r="C1972" s="28">
        <v>4</v>
      </c>
      <c r="D1972" s="17">
        <v>834</v>
      </c>
      <c r="E1972" s="17">
        <v>20</v>
      </c>
      <c r="F1972" s="17">
        <v>102</v>
      </c>
      <c r="G1972" s="17">
        <f t="shared" si="30"/>
        <v>2.4691358024691357E-2</v>
      </c>
      <c r="H1972" s="17">
        <v>0.44</v>
      </c>
      <c r="I1972" s="17">
        <v>2.5049999999999999E-2</v>
      </c>
      <c r="J1972" s="17">
        <v>7.2899999999999996E-3</v>
      </c>
      <c r="K1972" s="17">
        <v>3.7399999999999998E-3</v>
      </c>
      <c r="L1972" s="17">
        <v>1.3709800000000001</v>
      </c>
      <c r="M1972" s="17">
        <v>6.0000000000000001E-3</v>
      </c>
      <c r="N1972" s="17">
        <v>0.18104318181818183</v>
      </c>
      <c r="O1972" s="17">
        <v>52.686818181818175</v>
      </c>
      <c r="P1972" s="17">
        <v>27.03</v>
      </c>
      <c r="Q1972" s="17">
        <v>9.9084463636363651</v>
      </c>
      <c r="R1972" s="17">
        <v>6.3600000000000004E-2</v>
      </c>
      <c r="S1972" s="1"/>
    </row>
    <row r="1973" spans="1:19" ht="13.8">
      <c r="A1973" s="8">
        <v>41463</v>
      </c>
      <c r="B1973" s="9">
        <v>0.47989583333333335</v>
      </c>
      <c r="C1973" s="18">
        <v>4</v>
      </c>
      <c r="D1973" s="18">
        <v>833</v>
      </c>
      <c r="E1973" s="18">
        <v>20</v>
      </c>
      <c r="F1973" s="18">
        <v>101</v>
      </c>
      <c r="G1973" s="17">
        <f t="shared" si="30"/>
        <v>1.2345679012345678E-2</v>
      </c>
      <c r="H1973" s="18">
        <v>0.44</v>
      </c>
      <c r="I1973" s="18">
        <v>2.504E-2</v>
      </c>
      <c r="J1973" s="18">
        <v>7.2399999999999999E-3</v>
      </c>
      <c r="K1973" s="18">
        <v>3.7200000000000002E-3</v>
      </c>
      <c r="L1973" s="18">
        <v>1.3524700000000001</v>
      </c>
      <c r="M1973" s="18">
        <v>6.0000000000000001E-3</v>
      </c>
      <c r="N1973" s="18">
        <v>0.1809709090909091</v>
      </c>
      <c r="O1973" s="18">
        <v>52.325454545454541</v>
      </c>
      <c r="P1973" s="18">
        <v>26.885454545454547</v>
      </c>
      <c r="Q1973" s="18">
        <v>9.7746695454545449</v>
      </c>
      <c r="R1973" s="18">
        <v>6.3600000000000004E-2</v>
      </c>
    </row>
    <row r="1974" spans="1:19">
      <c r="A1974" s="6">
        <v>41464</v>
      </c>
      <c r="B1974" s="7">
        <v>0.47990740740740739</v>
      </c>
      <c r="C1974" s="28">
        <v>4</v>
      </c>
      <c r="D1974" s="17">
        <v>833</v>
      </c>
      <c r="E1974" s="17">
        <v>20</v>
      </c>
      <c r="F1974" s="17">
        <v>102</v>
      </c>
      <c r="G1974" s="17">
        <f t="shared" si="30"/>
        <v>2.4691358024691357E-2</v>
      </c>
      <c r="H1974" s="17">
        <v>0.44</v>
      </c>
      <c r="I1974" s="17">
        <v>2.4840000000000001E-2</v>
      </c>
      <c r="J1974" s="17">
        <v>7.2899999999999996E-3</v>
      </c>
      <c r="K1974" s="17">
        <v>3.7399999999999998E-3</v>
      </c>
      <c r="L1974" s="17">
        <v>1.3591500000000001</v>
      </c>
      <c r="M1974" s="17">
        <v>6.0000000000000001E-3</v>
      </c>
      <c r="N1974" s="17">
        <v>0.17952545454545457</v>
      </c>
      <c r="O1974" s="17">
        <v>52.686818181818175</v>
      </c>
      <c r="P1974" s="17">
        <v>27.03</v>
      </c>
      <c r="Q1974" s="17">
        <v>9.8229477272727284</v>
      </c>
      <c r="R1974" s="17">
        <v>6.3600000000000004E-2</v>
      </c>
    </row>
    <row r="1975" spans="1:19">
      <c r="A1975" s="5">
        <v>41465</v>
      </c>
      <c r="B1975" s="4">
        <v>0.47991898148148149</v>
      </c>
      <c r="C1975" s="29">
        <v>4</v>
      </c>
      <c r="D1975" s="17">
        <v>833</v>
      </c>
      <c r="E1975" s="17">
        <v>20</v>
      </c>
      <c r="F1975" s="17">
        <v>100</v>
      </c>
      <c r="G1975" s="17">
        <f t="shared" si="30"/>
        <v>0</v>
      </c>
      <c r="H1975" s="30">
        <v>0.43</v>
      </c>
      <c r="I1975" s="17">
        <v>2.409E-2</v>
      </c>
      <c r="J1975" s="17">
        <v>7.1799999999999998E-3</v>
      </c>
      <c r="K1975" s="17">
        <v>3.6600000000000001E-3</v>
      </c>
      <c r="L1975" s="17">
        <v>1.32796</v>
      </c>
      <c r="M1975" s="17">
        <v>4.0000000000000001E-3</v>
      </c>
      <c r="N1975" s="17">
        <v>0.1781539534883721</v>
      </c>
      <c r="O1975" s="17">
        <v>53.098604651162788</v>
      </c>
      <c r="P1975" s="17">
        <v>27.066976744186046</v>
      </c>
      <c r="Q1975" s="17">
        <v>9.8207274418604662</v>
      </c>
      <c r="R1975" s="17">
        <v>4.2400000000000007E-2</v>
      </c>
    </row>
    <row r="1976" spans="1:19" s="2" customFormat="1" ht="13.8">
      <c r="A1976" s="6">
        <v>41466</v>
      </c>
      <c r="B1976" s="7">
        <v>0.47993055555555553</v>
      </c>
      <c r="C1976" s="28">
        <v>4</v>
      </c>
      <c r="D1976" s="17">
        <v>834</v>
      </c>
      <c r="E1976" s="17">
        <v>21</v>
      </c>
      <c r="F1976" s="17">
        <v>102</v>
      </c>
      <c r="G1976" s="17">
        <f t="shared" si="30"/>
        <v>2.4691358024691357E-2</v>
      </c>
      <c r="H1976" s="17">
        <v>0.44</v>
      </c>
      <c r="I1976" s="17">
        <v>2.453E-2</v>
      </c>
      <c r="J1976" s="17">
        <v>7.3200000000000001E-3</v>
      </c>
      <c r="K1976" s="17">
        <v>3.8800000000000002E-3</v>
      </c>
      <c r="L1976" s="17">
        <v>1.3527499999999999</v>
      </c>
      <c r="M1976" s="17">
        <v>6.0000000000000001E-3</v>
      </c>
      <c r="N1976" s="17">
        <v>0.177285</v>
      </c>
      <c r="O1976" s="17">
        <v>52.903636363636366</v>
      </c>
      <c r="P1976" s="17">
        <v>28.041818181818183</v>
      </c>
      <c r="Q1976" s="17">
        <v>9.7766931818181799</v>
      </c>
      <c r="R1976" s="17">
        <v>6.3600000000000004E-2</v>
      </c>
      <c r="S1976" s="1"/>
    </row>
    <row r="1977" spans="1:19" ht="13.8">
      <c r="A1977" s="8">
        <v>41467</v>
      </c>
      <c r="B1977" s="9">
        <v>0.47994212962962962</v>
      </c>
      <c r="C1977" s="18">
        <v>4</v>
      </c>
      <c r="D1977" s="18">
        <v>834</v>
      </c>
      <c r="E1977" s="18">
        <v>21</v>
      </c>
      <c r="F1977" s="18">
        <v>101</v>
      </c>
      <c r="G1977" s="17">
        <f t="shared" si="30"/>
        <v>1.2345679012345678E-2</v>
      </c>
      <c r="H1977" s="18">
        <v>0.43</v>
      </c>
      <c r="I1977" s="18">
        <v>2.4060000000000002E-2</v>
      </c>
      <c r="J1977" s="18">
        <v>7.2899999999999996E-3</v>
      </c>
      <c r="K1977" s="18">
        <v>3.7000000000000002E-3</v>
      </c>
      <c r="L1977" s="18">
        <v>1.3347199999999999</v>
      </c>
      <c r="M1977" s="18">
        <v>6.0000000000000001E-3</v>
      </c>
      <c r="N1977" s="18">
        <v>0.17793209302325583</v>
      </c>
      <c r="O1977" s="18">
        <v>53.912093023255814</v>
      </c>
      <c r="P1977" s="18">
        <v>27.36279069767442</v>
      </c>
      <c r="Q1977" s="18">
        <v>9.8707200000000004</v>
      </c>
      <c r="R1977" s="18">
        <v>6.3600000000000004E-2</v>
      </c>
      <c r="S1977" s="2"/>
    </row>
    <row r="1978" spans="1:19" s="2" customFormat="1" ht="13.8">
      <c r="A1978" s="6">
        <v>41468</v>
      </c>
      <c r="B1978" s="7">
        <v>0.47995370370370366</v>
      </c>
      <c r="C1978" s="28">
        <v>4</v>
      </c>
      <c r="D1978" s="17">
        <v>834</v>
      </c>
      <c r="E1978" s="17">
        <v>21</v>
      </c>
      <c r="F1978" s="17">
        <v>101</v>
      </c>
      <c r="G1978" s="17">
        <f t="shared" si="30"/>
        <v>1.2345679012345678E-2</v>
      </c>
      <c r="H1978" s="17">
        <v>0.43</v>
      </c>
      <c r="I1978" s="17">
        <v>2.383E-2</v>
      </c>
      <c r="J1978" s="17">
        <v>7.2199999999999999E-3</v>
      </c>
      <c r="K1978" s="17">
        <v>3.6800000000000001E-3</v>
      </c>
      <c r="L1978" s="17">
        <v>1.32504</v>
      </c>
      <c r="M1978" s="17">
        <v>6.0000000000000001E-3</v>
      </c>
      <c r="N1978" s="17">
        <v>0.1762311627906977</v>
      </c>
      <c r="O1978" s="17">
        <v>53.394418604651158</v>
      </c>
      <c r="P1978" s="17">
        <v>27.214883720930235</v>
      </c>
      <c r="Q1978" s="17">
        <v>9.7991330232558145</v>
      </c>
      <c r="R1978" s="17">
        <v>6.3600000000000004E-2</v>
      </c>
      <c r="S1978" s="1"/>
    </row>
    <row r="1979" spans="1:19">
      <c r="A1979" s="6">
        <v>41469</v>
      </c>
      <c r="B1979" s="7">
        <v>0.47996527777777781</v>
      </c>
      <c r="C1979" s="28">
        <v>4</v>
      </c>
      <c r="D1979" s="17">
        <v>834</v>
      </c>
      <c r="E1979" s="17">
        <v>21</v>
      </c>
      <c r="F1979" s="17">
        <v>102</v>
      </c>
      <c r="G1979" s="17">
        <f t="shared" si="30"/>
        <v>2.4691358024691357E-2</v>
      </c>
      <c r="H1979" s="17">
        <v>0.45</v>
      </c>
      <c r="I1979" s="17">
        <v>2.4039999999999999E-2</v>
      </c>
      <c r="J1979" s="17">
        <v>7.2399999999999999E-3</v>
      </c>
      <c r="K1979" s="17">
        <v>3.7000000000000002E-3</v>
      </c>
      <c r="L1979" s="17">
        <v>1.3916900000000001</v>
      </c>
      <c r="M1979" s="17">
        <v>2.6000000000000002E-2</v>
      </c>
      <c r="N1979" s="17">
        <v>0.16988266666666668</v>
      </c>
      <c r="O1979" s="17">
        <v>51.162666666666667</v>
      </c>
      <c r="P1979" s="17">
        <v>26.146666666666665</v>
      </c>
      <c r="Q1979" s="17">
        <v>9.8346093333333346</v>
      </c>
      <c r="R1979" s="17">
        <v>0.27560000000000007</v>
      </c>
    </row>
    <row r="1980" spans="1:19">
      <c r="A1980" s="6">
        <v>41502</v>
      </c>
      <c r="B1980" s="7">
        <v>0.48034722222222226</v>
      </c>
      <c r="C1980" s="28">
        <v>4</v>
      </c>
      <c r="D1980" s="17">
        <v>792</v>
      </c>
      <c r="E1980" s="17">
        <v>22</v>
      </c>
      <c r="F1980" s="17">
        <v>103</v>
      </c>
      <c r="G1980" s="17">
        <f t="shared" si="30"/>
        <v>3.7037037037037035E-2</v>
      </c>
      <c r="H1980" s="17">
        <v>0.61</v>
      </c>
      <c r="I1980" s="17">
        <v>2.479E-2</v>
      </c>
      <c r="J1980" s="17">
        <v>6.5199999999999998E-3</v>
      </c>
      <c r="K1980" s="17">
        <v>4.8599999999999997E-3</v>
      </c>
      <c r="L1980" s="17">
        <v>1.9104399999999999</v>
      </c>
      <c r="M1980" s="17">
        <v>0.02</v>
      </c>
      <c r="N1980" s="17">
        <v>0.12923311475409838</v>
      </c>
      <c r="O1980" s="17">
        <v>33.98950819672131</v>
      </c>
      <c r="P1980" s="17">
        <v>25.335737704918031</v>
      </c>
      <c r="Q1980" s="17">
        <v>9.9593429508196731</v>
      </c>
      <c r="R1980" s="17">
        <v>0.10426229508196722</v>
      </c>
    </row>
    <row r="1981" spans="1:19">
      <c r="A1981" s="6">
        <v>41503</v>
      </c>
      <c r="B1981" s="7">
        <v>0.4803587962962963</v>
      </c>
      <c r="C1981" s="28">
        <v>4</v>
      </c>
      <c r="D1981" s="17">
        <v>792</v>
      </c>
      <c r="E1981" s="17">
        <v>22</v>
      </c>
      <c r="F1981" s="17">
        <v>102</v>
      </c>
      <c r="G1981" s="17">
        <f t="shared" si="30"/>
        <v>2.4691358024691357E-2</v>
      </c>
      <c r="H1981" s="17">
        <v>0.59</v>
      </c>
      <c r="I1981" s="17">
        <v>2.8160000000000001E-2</v>
      </c>
      <c r="J1981" s="17">
        <v>6.8300000000000001E-3</v>
      </c>
      <c r="K1981" s="17">
        <v>5.0899999999999999E-3</v>
      </c>
      <c r="L1981" s="17">
        <v>1.8351</v>
      </c>
      <c r="M1981" s="17">
        <v>6.0000000000000001E-3</v>
      </c>
      <c r="N1981" s="17">
        <v>0.15177762711864409</v>
      </c>
      <c r="O1981" s="17">
        <v>36.81254237288136</v>
      </c>
      <c r="P1981" s="17">
        <v>27.434237288135595</v>
      </c>
      <c r="Q1981" s="17">
        <v>9.8908779661016961</v>
      </c>
      <c r="R1981" s="17">
        <v>6.3025471494131929E-2</v>
      </c>
    </row>
    <row r="1982" spans="1:19">
      <c r="A1982" s="3">
        <v>41504</v>
      </c>
      <c r="B1982" s="4">
        <v>0.48037037037037034</v>
      </c>
      <c r="C1982" s="29">
        <v>4</v>
      </c>
      <c r="D1982" s="17">
        <v>832</v>
      </c>
      <c r="E1982" s="17">
        <v>22</v>
      </c>
      <c r="F1982" s="17">
        <v>102</v>
      </c>
      <c r="G1982" s="17">
        <f t="shared" si="30"/>
        <v>2.4691358024691357E-2</v>
      </c>
      <c r="H1982" s="30">
        <v>0.56000000000000005</v>
      </c>
      <c r="I1982" s="17">
        <v>3.0179999999999998E-2</v>
      </c>
      <c r="J1982" s="17">
        <v>7.4700000000000001E-3</v>
      </c>
      <c r="K1982" s="17">
        <v>5.4299999999999999E-3</v>
      </c>
      <c r="L1982" s="17">
        <v>1.73766</v>
      </c>
      <c r="M1982" s="17">
        <v>4.0000000000000001E-3</v>
      </c>
      <c r="N1982" s="17">
        <v>0.17137928571428571</v>
      </c>
      <c r="O1982" s="17">
        <v>42.418928571428566</v>
      </c>
      <c r="P1982" s="17">
        <v>30.834642857142853</v>
      </c>
      <c r="Q1982" s="17">
        <v>9.8674264285714273</v>
      </c>
      <c r="R1982" s="17">
        <v>4.260812027629346E-2</v>
      </c>
    </row>
    <row r="1983" spans="1:19" s="2" customFormat="1" ht="13.8">
      <c r="A1983" s="6">
        <v>41505</v>
      </c>
      <c r="B1983" s="7">
        <v>0.48038194444444443</v>
      </c>
      <c r="C1983" s="28">
        <v>4</v>
      </c>
      <c r="D1983" s="17">
        <v>827</v>
      </c>
      <c r="E1983" s="17">
        <v>22</v>
      </c>
      <c r="F1983" s="17">
        <v>102</v>
      </c>
      <c r="G1983" s="17">
        <f t="shared" si="30"/>
        <v>2.4691358024691357E-2</v>
      </c>
      <c r="H1983" s="17">
        <v>0.54</v>
      </c>
      <c r="I1983" s="17">
        <v>2.802E-2</v>
      </c>
      <c r="J1983" s="17">
        <v>7.2500000000000004E-3</v>
      </c>
      <c r="K1983" s="17">
        <v>5.13E-3</v>
      </c>
      <c r="L1983" s="17">
        <v>1.6721600000000001</v>
      </c>
      <c r="M1983" s="17">
        <v>6.0000000000000001E-3</v>
      </c>
      <c r="N1983" s="17">
        <v>0.16500666666666666</v>
      </c>
      <c r="O1983" s="17">
        <v>42.694444444444443</v>
      </c>
      <c r="P1983" s="17">
        <v>30.21</v>
      </c>
      <c r="Q1983" s="17">
        <v>9.8471644444444451</v>
      </c>
      <c r="R1983" s="17">
        <v>6.3875687329769504E-2</v>
      </c>
      <c r="S1983" s="1"/>
    </row>
    <row r="1984" spans="1:19">
      <c r="A1984" s="6">
        <v>41506</v>
      </c>
      <c r="B1984" s="7">
        <v>0.48039351851851847</v>
      </c>
      <c r="C1984" s="28">
        <v>4</v>
      </c>
      <c r="D1984" s="17">
        <v>841</v>
      </c>
      <c r="E1984" s="17">
        <v>22</v>
      </c>
      <c r="F1984" s="17">
        <v>111</v>
      </c>
      <c r="G1984" s="17">
        <f t="shared" si="30"/>
        <v>0.13580246913580246</v>
      </c>
      <c r="H1984" s="17">
        <v>0.67</v>
      </c>
      <c r="I1984" s="17">
        <v>3.0769999999999999E-2</v>
      </c>
      <c r="J1984" s="17">
        <v>7.6600000000000001E-3</v>
      </c>
      <c r="K1984" s="17">
        <v>5.28E-3</v>
      </c>
      <c r="L1984" s="17">
        <v>2.0979899999999998</v>
      </c>
      <c r="M1984" s="17">
        <v>0.02</v>
      </c>
      <c r="N1984" s="17">
        <v>0.14604268656716418</v>
      </c>
      <c r="O1984" s="17">
        <v>36.35641791044776</v>
      </c>
      <c r="P1984" s="17">
        <v>25.060298507462683</v>
      </c>
      <c r="Q1984" s="17">
        <v>9.9576241791044762</v>
      </c>
      <c r="R1984" s="17">
        <v>9.4925373134328361E-2</v>
      </c>
    </row>
    <row r="1985" spans="1:19" ht="13.8">
      <c r="A1985" s="8">
        <v>41507</v>
      </c>
      <c r="B1985" s="9">
        <v>0.48040509259259262</v>
      </c>
      <c r="C1985" s="18">
        <v>4</v>
      </c>
      <c r="D1985" s="18">
        <v>1048</v>
      </c>
      <c r="E1985" s="18">
        <v>22</v>
      </c>
      <c r="F1985" s="18">
        <v>111</v>
      </c>
      <c r="G1985" s="17">
        <f t="shared" si="30"/>
        <v>0.13580246913580246</v>
      </c>
      <c r="H1985" s="18">
        <v>0.87</v>
      </c>
      <c r="I1985" s="18">
        <v>3.9070000000000001E-2</v>
      </c>
      <c r="J1985" s="18">
        <v>9.5899999999999996E-3</v>
      </c>
      <c r="K1985" s="18">
        <v>6.6E-3</v>
      </c>
      <c r="L1985" s="18">
        <v>2.7283300000000001</v>
      </c>
      <c r="M1985" s="18">
        <v>0.03</v>
      </c>
      <c r="N1985" s="18">
        <v>0.14280758620689657</v>
      </c>
      <c r="O1985" s="18">
        <v>35.053103448275863</v>
      </c>
      <c r="P1985" s="18">
        <v>24.124137931034483</v>
      </c>
      <c r="Q1985" s="18">
        <v>9.972516551724139</v>
      </c>
      <c r="R1985" s="18">
        <v>0.10965517241379311</v>
      </c>
    </row>
    <row r="1986" spans="1:19" ht="13.8">
      <c r="A1986" s="8">
        <v>41508</v>
      </c>
      <c r="B1986" s="9">
        <v>0.48041666666666666</v>
      </c>
      <c r="C1986" s="18">
        <v>4</v>
      </c>
      <c r="D1986" s="18">
        <v>1048</v>
      </c>
      <c r="E1986" s="18">
        <v>22</v>
      </c>
      <c r="F1986" s="18">
        <v>106</v>
      </c>
      <c r="G1986" s="17">
        <f t="shared" si="30"/>
        <v>7.407407407407407E-2</v>
      </c>
      <c r="H1986" s="18">
        <v>0.77</v>
      </c>
      <c r="I1986" s="18">
        <v>3.7100000000000001E-2</v>
      </c>
      <c r="J1986" s="18">
        <v>9.6200000000000001E-3</v>
      </c>
      <c r="K1986" s="18">
        <v>6.6600000000000001E-3</v>
      </c>
      <c r="L1986" s="18">
        <v>2.4124099999999999</v>
      </c>
      <c r="M1986" s="18">
        <v>0.03</v>
      </c>
      <c r="N1986" s="18">
        <v>0.15321818181818184</v>
      </c>
      <c r="O1986" s="18">
        <v>39.72935064935065</v>
      </c>
      <c r="P1986" s="18">
        <v>27.504935064935061</v>
      </c>
      <c r="Q1986" s="18">
        <v>9.9629399999999997</v>
      </c>
      <c r="R1986" s="18">
        <v>0.12389610389610389</v>
      </c>
    </row>
    <row r="1987" spans="1:19" ht="13.8">
      <c r="A1987" s="8">
        <v>41509</v>
      </c>
      <c r="B1987" s="9">
        <v>0.48042824074074075</v>
      </c>
      <c r="C1987" s="18">
        <v>4</v>
      </c>
      <c r="D1987" s="18">
        <v>1197</v>
      </c>
      <c r="E1987" s="18">
        <v>22</v>
      </c>
      <c r="F1987" s="18">
        <v>112</v>
      </c>
      <c r="G1987" s="17">
        <f t="shared" si="30"/>
        <v>0.14814814814814814</v>
      </c>
      <c r="H1987" s="18">
        <v>0.94</v>
      </c>
      <c r="I1987" s="18">
        <v>3.8850000000000003E-2</v>
      </c>
      <c r="J1987" s="18">
        <v>1.132E-2</v>
      </c>
      <c r="K1987" s="18">
        <v>8.0099999999999998E-3</v>
      </c>
      <c r="L1987" s="18">
        <v>2.92414</v>
      </c>
      <c r="M1987" s="18">
        <v>0.04</v>
      </c>
      <c r="N1987" s="18">
        <v>0.13142872340425535</v>
      </c>
      <c r="O1987" s="18">
        <v>38.295319148936173</v>
      </c>
      <c r="P1987" s="18">
        <v>27.097659574468086</v>
      </c>
      <c r="Q1987" s="18">
        <v>9.8923034042553191</v>
      </c>
      <c r="R1987" s="18">
        <v>0.13531914893617022</v>
      </c>
    </row>
    <row r="1988" spans="1:19" ht="13.8">
      <c r="A1988" s="8">
        <v>41510</v>
      </c>
      <c r="B1988" s="9">
        <v>0.48043981481481479</v>
      </c>
      <c r="C1988" s="18">
        <v>4</v>
      </c>
      <c r="D1988" s="18">
        <v>963</v>
      </c>
      <c r="E1988" s="18">
        <v>22</v>
      </c>
      <c r="F1988" s="18">
        <v>115</v>
      </c>
      <c r="G1988" s="17">
        <f t="shared" si="30"/>
        <v>0.18518518518518517</v>
      </c>
      <c r="H1988" s="18">
        <v>0.81</v>
      </c>
      <c r="I1988" s="18">
        <v>3.2910000000000002E-2</v>
      </c>
      <c r="J1988" s="18">
        <v>9.0399999999999994E-3</v>
      </c>
      <c r="K1988" s="18">
        <v>6.7799999999999996E-3</v>
      </c>
      <c r="L1988" s="18">
        <v>2.5356200000000002</v>
      </c>
      <c r="M1988" s="18">
        <v>0.03</v>
      </c>
      <c r="N1988" s="18">
        <v>0.12920222222222222</v>
      </c>
      <c r="O1988" s="18">
        <v>35.490370370370364</v>
      </c>
      <c r="P1988" s="18">
        <v>26.617777777777775</v>
      </c>
      <c r="Q1988" s="18">
        <v>9.9546562962962959</v>
      </c>
      <c r="R1988" s="18">
        <v>0.11777777777777777</v>
      </c>
    </row>
    <row r="1989" spans="1:19">
      <c r="A1989" s="6">
        <v>41511</v>
      </c>
      <c r="B1989" s="7">
        <v>0.48045138888888889</v>
      </c>
      <c r="C1989" s="28">
        <v>4</v>
      </c>
      <c r="D1989" s="17">
        <v>1210</v>
      </c>
      <c r="E1989" s="17">
        <v>22</v>
      </c>
      <c r="F1989" s="17">
        <v>115</v>
      </c>
      <c r="G1989" s="17">
        <f t="shared" ref="G1989:G2052" si="31">(F1989-$F$2257)/($F$2256-$F$2257)</f>
        <v>0.18518518518518517</v>
      </c>
      <c r="H1989" s="17">
        <v>1.05</v>
      </c>
      <c r="I1989" s="17">
        <v>4.6469999999999997E-2</v>
      </c>
      <c r="J1989" s="17">
        <v>1.162E-2</v>
      </c>
      <c r="K1989" s="17">
        <v>8.4899999999999993E-3</v>
      </c>
      <c r="L1989" s="17">
        <v>3.2866399999999998</v>
      </c>
      <c r="M1989" s="17">
        <v>0.04</v>
      </c>
      <c r="N1989" s="17">
        <v>0.1407377142857143</v>
      </c>
      <c r="O1989" s="17">
        <v>35.192</v>
      </c>
      <c r="P1989" s="17">
        <v>25.712571428571426</v>
      </c>
      <c r="Q1989" s="17">
        <v>9.9538239999999991</v>
      </c>
      <c r="R1989" s="17">
        <v>0.12114285714285715</v>
      </c>
    </row>
    <row r="1990" spans="1:19" ht="13.8">
      <c r="A1990" s="8">
        <v>41512</v>
      </c>
      <c r="B1990" s="9">
        <v>0.48046296296296293</v>
      </c>
      <c r="C1990" s="18">
        <v>4</v>
      </c>
      <c r="D1990" s="18">
        <v>1241</v>
      </c>
      <c r="E1990" s="18">
        <v>22</v>
      </c>
      <c r="F1990" s="18">
        <v>120</v>
      </c>
      <c r="G1990" s="17">
        <f t="shared" si="31"/>
        <v>0.24691358024691357</v>
      </c>
      <c r="H1990" s="18">
        <v>1.27</v>
      </c>
      <c r="I1990" s="18">
        <v>4.6739999999999997E-2</v>
      </c>
      <c r="J1990" s="18">
        <v>1.189E-2</v>
      </c>
      <c r="K1990" s="18">
        <v>8.6899999999999998E-3</v>
      </c>
      <c r="L1990" s="18">
        <v>3.9855200000000002</v>
      </c>
      <c r="M1990" s="18">
        <v>0.04</v>
      </c>
      <c r="N1990" s="18">
        <v>0.11703401574803149</v>
      </c>
      <c r="O1990" s="18">
        <v>29.77181102362205</v>
      </c>
      <c r="P1990" s="18">
        <v>21.759212598425197</v>
      </c>
      <c r="Q1990" s="18">
        <v>9.9794910236220478</v>
      </c>
      <c r="R1990" s="18">
        <v>0.10015748031496063</v>
      </c>
    </row>
    <row r="1991" spans="1:19" ht="13.8">
      <c r="A1991" s="8">
        <v>41513</v>
      </c>
      <c r="B1991" s="9">
        <v>0.48047453703703707</v>
      </c>
      <c r="C1991" s="18">
        <v>4</v>
      </c>
      <c r="D1991" s="18">
        <v>1241</v>
      </c>
      <c r="E1991" s="18">
        <v>22</v>
      </c>
      <c r="F1991" s="18">
        <v>113</v>
      </c>
      <c r="G1991" s="17">
        <f t="shared" si="31"/>
        <v>0.16049382716049382</v>
      </c>
      <c r="H1991" s="18">
        <v>1.17</v>
      </c>
      <c r="I1991" s="18">
        <v>4.428E-2</v>
      </c>
      <c r="J1991" s="18">
        <v>1.145E-2</v>
      </c>
      <c r="K1991" s="18">
        <v>8.4200000000000004E-3</v>
      </c>
      <c r="L1991" s="18">
        <v>3.6674199999999999</v>
      </c>
      <c r="M1991" s="18">
        <v>0.04</v>
      </c>
      <c r="N1991" s="18">
        <v>0.12035076923076923</v>
      </c>
      <c r="O1991" s="18">
        <v>31.120512820512822</v>
      </c>
      <c r="P1991" s="18">
        <v>22.885128205128208</v>
      </c>
      <c r="Q1991" s="18">
        <v>9.9678594871794886</v>
      </c>
      <c r="R1991" s="18">
        <v>0.10871794871794874</v>
      </c>
    </row>
    <row r="1992" spans="1:19" ht="13.8">
      <c r="A1992" s="8">
        <v>41514</v>
      </c>
      <c r="B1992" s="9">
        <v>0.48048611111111111</v>
      </c>
      <c r="C1992" s="18">
        <v>4</v>
      </c>
      <c r="D1992" s="18">
        <v>1238</v>
      </c>
      <c r="E1992" s="18">
        <v>22</v>
      </c>
      <c r="F1992" s="18">
        <v>114</v>
      </c>
      <c r="G1992" s="17">
        <f t="shared" si="31"/>
        <v>0.1728395061728395</v>
      </c>
      <c r="H1992" s="18">
        <v>1.01</v>
      </c>
      <c r="I1992" s="18">
        <v>4.7669999999999997E-2</v>
      </c>
      <c r="J1992" s="18">
        <v>1.2409999999999999E-2</v>
      </c>
      <c r="K1992" s="18">
        <v>9.3600000000000003E-3</v>
      </c>
      <c r="L1992" s="18">
        <v>3.1381199999999998</v>
      </c>
      <c r="M1992" s="18">
        <v>0.04</v>
      </c>
      <c r="N1992" s="18">
        <v>0.15008970297029703</v>
      </c>
      <c r="O1992" s="18">
        <v>39.073069306930691</v>
      </c>
      <c r="P1992" s="18">
        <v>29.470099009900991</v>
      </c>
      <c r="Q1992" s="18">
        <v>9.880417425742575</v>
      </c>
      <c r="R1992" s="18">
        <v>0.12594059405940594</v>
      </c>
    </row>
    <row r="1993" spans="1:19" ht="13.8">
      <c r="A1993" s="8">
        <v>41515</v>
      </c>
      <c r="B1993" s="9">
        <v>0.48049768518518521</v>
      </c>
      <c r="C1993" s="18">
        <v>4</v>
      </c>
      <c r="D1993" s="18">
        <v>1182</v>
      </c>
      <c r="E1993" s="18">
        <v>22</v>
      </c>
      <c r="F1993" s="18">
        <v>116</v>
      </c>
      <c r="G1993" s="17">
        <f t="shared" si="31"/>
        <v>0.19753086419753085</v>
      </c>
      <c r="H1993" s="18">
        <v>0.96</v>
      </c>
      <c r="I1993" s="18">
        <v>4.5539999999999997E-2</v>
      </c>
      <c r="J1993" s="18">
        <v>1.1860000000000001E-2</v>
      </c>
      <c r="K1993" s="18">
        <v>9.1299999999999992E-3</v>
      </c>
      <c r="L1993" s="18">
        <v>2.99742</v>
      </c>
      <c r="M1993" s="18">
        <v>0.04</v>
      </c>
      <c r="N1993" s="18">
        <v>0.15085125000000002</v>
      </c>
      <c r="O1993" s="18">
        <v>39.286250000000003</v>
      </c>
      <c r="P1993" s="18">
        <v>30.243124999999999</v>
      </c>
      <c r="Q1993" s="18">
        <v>9.9289537500000016</v>
      </c>
      <c r="R1993" s="18">
        <v>0.13250000000000001</v>
      </c>
    </row>
    <row r="1994" spans="1:19" ht="13.8">
      <c r="A1994" s="8">
        <v>41516</v>
      </c>
      <c r="B1994" s="9">
        <v>0.48050925925925925</v>
      </c>
      <c r="C1994" s="18">
        <v>4</v>
      </c>
      <c r="D1994" s="18">
        <v>1264</v>
      </c>
      <c r="E1994" s="18">
        <v>22</v>
      </c>
      <c r="F1994" s="18">
        <v>119</v>
      </c>
      <c r="G1994" s="17">
        <f t="shared" si="31"/>
        <v>0.23456790123456789</v>
      </c>
      <c r="H1994" s="18">
        <v>1.06</v>
      </c>
      <c r="I1994" s="18">
        <v>4.904E-2</v>
      </c>
      <c r="J1994" s="18">
        <v>1.306E-2</v>
      </c>
      <c r="K1994" s="18">
        <v>9.9900000000000006E-3</v>
      </c>
      <c r="L1994" s="18">
        <v>3.3048299999999999</v>
      </c>
      <c r="M1994" s="18">
        <v>0.04</v>
      </c>
      <c r="N1994" s="18">
        <v>0.14712</v>
      </c>
      <c r="O1994" s="18">
        <v>39.18</v>
      </c>
      <c r="P1994" s="18">
        <v>29.97</v>
      </c>
      <c r="Q1994" s="18">
        <v>9.9144900000000007</v>
      </c>
      <c r="R1994" s="18">
        <v>0.12</v>
      </c>
    </row>
    <row r="1995" spans="1:19" ht="13.8">
      <c r="A1995" s="8">
        <v>41517</v>
      </c>
      <c r="B1995" s="9">
        <v>0.48052083333333334</v>
      </c>
      <c r="C1995" s="18">
        <v>4</v>
      </c>
      <c r="D1995" s="18">
        <v>1264</v>
      </c>
      <c r="E1995" s="18">
        <v>22</v>
      </c>
      <c r="F1995" s="18">
        <v>119</v>
      </c>
      <c r="G1995" s="17">
        <f t="shared" si="31"/>
        <v>0.23456790123456789</v>
      </c>
      <c r="H1995" s="18">
        <v>1.23</v>
      </c>
      <c r="I1995" s="18">
        <v>4.2479999999999997E-2</v>
      </c>
      <c r="J1995" s="18">
        <v>1.235E-2</v>
      </c>
      <c r="K1995" s="18">
        <v>9.3900000000000008E-3</v>
      </c>
      <c r="L1995" s="18">
        <v>3.8492199999999999</v>
      </c>
      <c r="M1995" s="18">
        <v>0.04</v>
      </c>
      <c r="N1995" s="18">
        <v>0.10982634146341463</v>
      </c>
      <c r="O1995" s="18">
        <v>31.929268292682924</v>
      </c>
      <c r="P1995" s="18">
        <v>24.276585365853659</v>
      </c>
      <c r="Q1995" s="18">
        <v>9.9516419512195124</v>
      </c>
      <c r="R1995" s="18">
        <v>0.10341463414634147</v>
      </c>
      <c r="S1995" s="2"/>
    </row>
    <row r="1996" spans="1:19" ht="13.8">
      <c r="A1996" s="8">
        <v>41518</v>
      </c>
      <c r="B1996" s="9">
        <v>0.48053240740740738</v>
      </c>
      <c r="C1996" s="18">
        <v>4</v>
      </c>
      <c r="D1996" s="18">
        <v>1320</v>
      </c>
      <c r="E1996" s="18">
        <v>22</v>
      </c>
      <c r="F1996" s="18">
        <v>108</v>
      </c>
      <c r="G1996" s="17">
        <f t="shared" si="31"/>
        <v>9.8765432098765427E-2</v>
      </c>
      <c r="H1996" s="18">
        <v>1.23</v>
      </c>
      <c r="I1996" s="18">
        <v>3.8850000000000003E-2</v>
      </c>
      <c r="J1996" s="18">
        <v>1.174E-2</v>
      </c>
      <c r="K1996" s="18">
        <v>8.43E-3</v>
      </c>
      <c r="L1996" s="18">
        <v>3.8347199999999999</v>
      </c>
      <c r="M1996" s="18">
        <v>0.04</v>
      </c>
      <c r="N1996" s="18">
        <v>0.10044146341463416</v>
      </c>
      <c r="O1996" s="18">
        <v>30.352195121951219</v>
      </c>
      <c r="P1996" s="18">
        <v>21.794634146341465</v>
      </c>
      <c r="Q1996" s="18">
        <v>9.9141541463414633</v>
      </c>
      <c r="R1996" s="18">
        <v>0.10341463414634147</v>
      </c>
      <c r="S1996" s="2"/>
    </row>
    <row r="1997" spans="1:19" ht="13.8">
      <c r="A1997" s="5">
        <v>41519</v>
      </c>
      <c r="B1997" s="4">
        <v>0.48054398148148153</v>
      </c>
      <c r="C1997" s="29">
        <v>4</v>
      </c>
      <c r="D1997" s="17">
        <v>1221</v>
      </c>
      <c r="E1997" s="17">
        <v>22</v>
      </c>
      <c r="F1997" s="17">
        <v>108</v>
      </c>
      <c r="G1997" s="17">
        <f t="shared" si="31"/>
        <v>9.8765432098765427E-2</v>
      </c>
      <c r="H1997" s="30">
        <v>1.21</v>
      </c>
      <c r="I1997" s="17">
        <v>3.5610000000000003E-2</v>
      </c>
      <c r="J1997" s="17">
        <v>1.0710000000000001E-2</v>
      </c>
      <c r="K1997" s="17">
        <v>7.6099999999999996E-3</v>
      </c>
      <c r="L1997" s="17">
        <v>3.78363</v>
      </c>
      <c r="M1997" s="17">
        <v>0.03</v>
      </c>
      <c r="N1997" s="17">
        <v>9.3586611570247946E-2</v>
      </c>
      <c r="O1997" s="17">
        <v>28.146942148760331</v>
      </c>
      <c r="P1997" s="17">
        <v>19.999834710743801</v>
      </c>
      <c r="Q1997" s="17">
        <v>9.9437548760330596</v>
      </c>
      <c r="R1997" s="17">
        <v>7.8842975206611571E-2</v>
      </c>
      <c r="S1997" s="2"/>
    </row>
    <row r="1998" spans="1:19" ht="13.8">
      <c r="A1998" s="8">
        <v>41520</v>
      </c>
      <c r="B1998" s="9">
        <v>0.48055555555555557</v>
      </c>
      <c r="C1998" s="18">
        <v>4</v>
      </c>
      <c r="D1998" s="18">
        <v>927</v>
      </c>
      <c r="E1998" s="18">
        <v>22</v>
      </c>
      <c r="F1998" s="18">
        <v>110</v>
      </c>
      <c r="G1998" s="17">
        <f t="shared" si="31"/>
        <v>0.12345679012345678</v>
      </c>
      <c r="H1998" s="18">
        <v>1</v>
      </c>
      <c r="I1998" s="18">
        <v>3.0380000000000001E-2</v>
      </c>
      <c r="J1998" s="18">
        <v>8.1499999999999993E-3</v>
      </c>
      <c r="K1998" s="18">
        <v>6.0899999999999999E-3</v>
      </c>
      <c r="L1998" s="18">
        <v>3.1446999999999998</v>
      </c>
      <c r="M1998" s="18">
        <v>0.02</v>
      </c>
      <c r="N1998" s="18">
        <v>9.6608400000000011E-2</v>
      </c>
      <c r="O1998" s="18">
        <v>25.916999999999998</v>
      </c>
      <c r="P1998" s="18">
        <v>19.366199999999999</v>
      </c>
      <c r="Q1998" s="18">
        <v>10.000145999999999</v>
      </c>
      <c r="R1998" s="18">
        <v>6.3600000000000004E-2</v>
      </c>
      <c r="S1998" s="2"/>
    </row>
    <row r="1999" spans="1:19" ht="13.8">
      <c r="A1999" s="8">
        <v>41521</v>
      </c>
      <c r="B1999" s="9">
        <v>0.48056712962962966</v>
      </c>
      <c r="C1999" s="18">
        <v>4</v>
      </c>
      <c r="D1999" s="18">
        <v>1010</v>
      </c>
      <c r="E1999" s="18">
        <v>22</v>
      </c>
      <c r="F1999" s="18">
        <v>107</v>
      </c>
      <c r="G1999" s="17">
        <f t="shared" si="31"/>
        <v>8.6419753086419748E-2</v>
      </c>
      <c r="H1999" s="18">
        <v>1.05</v>
      </c>
      <c r="I1999" s="18">
        <v>3.7670000000000002E-2</v>
      </c>
      <c r="J1999" s="18">
        <v>9.2399999999999999E-3</v>
      </c>
      <c r="K1999" s="18">
        <v>6.7299999999999999E-3</v>
      </c>
      <c r="L1999" s="18">
        <v>3.2803499999999999</v>
      </c>
      <c r="M1999" s="18">
        <v>0.03</v>
      </c>
      <c r="N1999" s="18">
        <v>0.11408628571428572</v>
      </c>
      <c r="O1999" s="18">
        <v>27.983999999999998</v>
      </c>
      <c r="P1999" s="18">
        <v>20.382285714285711</v>
      </c>
      <c r="Q1999" s="18">
        <v>9.9347742857142851</v>
      </c>
      <c r="R1999" s="18">
        <v>9.0857142857142859E-2</v>
      </c>
      <c r="S1999" s="2"/>
    </row>
    <row r="2000" spans="1:19" ht="13.8">
      <c r="A2000" s="6">
        <v>41522</v>
      </c>
      <c r="B2000" s="7">
        <v>0.4805787037037037</v>
      </c>
      <c r="C2000" s="28">
        <v>4</v>
      </c>
      <c r="D2000" s="17">
        <v>871</v>
      </c>
      <c r="E2000" s="17">
        <v>22</v>
      </c>
      <c r="F2000" s="17">
        <v>107</v>
      </c>
      <c r="G2000" s="17">
        <f t="shared" si="31"/>
        <v>8.6419753086419748E-2</v>
      </c>
      <c r="H2000" s="17">
        <v>0.9</v>
      </c>
      <c r="I2000" s="17">
        <v>3.2579999999999998E-2</v>
      </c>
      <c r="J2000" s="17">
        <v>7.9500000000000005E-3</v>
      </c>
      <c r="K2000" s="17">
        <v>5.79E-3</v>
      </c>
      <c r="L2000" s="17">
        <v>2.8088700000000002</v>
      </c>
      <c r="M2000" s="17">
        <v>0.02</v>
      </c>
      <c r="N2000" s="17">
        <v>0.115116</v>
      </c>
      <c r="O2000" s="17">
        <v>28.09</v>
      </c>
      <c r="P2000" s="17">
        <v>20.457999999999998</v>
      </c>
      <c r="Q2000" s="17">
        <v>9.9246740000000013</v>
      </c>
      <c r="R2000" s="17">
        <v>7.0666666666666669E-2</v>
      </c>
      <c r="S2000" s="2"/>
    </row>
    <row r="2001" spans="1:19" ht="13.8">
      <c r="A2001" s="6">
        <v>41523</v>
      </c>
      <c r="B2001" s="7">
        <v>0.48059027777777774</v>
      </c>
      <c r="C2001" s="28">
        <v>4</v>
      </c>
      <c r="D2001" s="17">
        <v>871</v>
      </c>
      <c r="E2001" s="17">
        <v>22</v>
      </c>
      <c r="F2001" s="17">
        <v>105</v>
      </c>
      <c r="G2001" s="17">
        <f t="shared" si="31"/>
        <v>6.1728395061728392E-2</v>
      </c>
      <c r="H2001" s="17">
        <v>0.88737700257303287</v>
      </c>
      <c r="I2001" s="17">
        <v>3.2058669994019219E-2</v>
      </c>
      <c r="J2001" s="17">
        <v>7.5357844926190612E-3</v>
      </c>
      <c r="K2001" s="17">
        <v>5.4205480666216065E-3</v>
      </c>
      <c r="L2001" s="17">
        <v>2.7795592341623578</v>
      </c>
      <c r="M2001" s="17">
        <v>0.02</v>
      </c>
      <c r="N2001" s="17">
        <v>0.11488529710075591</v>
      </c>
      <c r="O2001" s="17">
        <v>27.005201416132426</v>
      </c>
      <c r="P2001" s="17">
        <v>19.425050234427324</v>
      </c>
      <c r="Q2001" s="17">
        <v>9.9608152329920578</v>
      </c>
      <c r="R2001" s="17">
        <v>7.1671904743514689E-2</v>
      </c>
      <c r="S2001" s="2"/>
    </row>
    <row r="2002" spans="1:19" ht="13.8">
      <c r="A2002" s="6">
        <v>41524</v>
      </c>
      <c r="B2002" s="7">
        <v>0.48060185185185184</v>
      </c>
      <c r="C2002" s="28">
        <v>4</v>
      </c>
      <c r="D2002" s="17">
        <v>857</v>
      </c>
      <c r="E2002" s="17">
        <v>22</v>
      </c>
      <c r="F2002" s="17">
        <v>106</v>
      </c>
      <c r="G2002" s="17">
        <f t="shared" si="31"/>
        <v>7.407407407407407E-2</v>
      </c>
      <c r="H2002" s="17">
        <v>0.8939471637731442</v>
      </c>
      <c r="I2002" s="17">
        <v>3.2832816417674882E-2</v>
      </c>
      <c r="J2002" s="17">
        <v>4.721776274113779E-3</v>
      </c>
      <c r="K2002" s="17">
        <v>5.1244083595033251E-3</v>
      </c>
      <c r="L2002" s="17">
        <v>2.8094772180515064</v>
      </c>
      <c r="M2002" s="17">
        <v>0.02</v>
      </c>
      <c r="N2002" s="17">
        <v>0.11679477315809428</v>
      </c>
      <c r="O2002" s="17">
        <v>16.796572728421584</v>
      </c>
      <c r="P2002" s="17">
        <v>18.228838619992413</v>
      </c>
      <c r="Q2002" s="17">
        <v>9.9940331100720332</v>
      </c>
      <c r="R2002" s="17">
        <v>7.114514434114777E-2</v>
      </c>
      <c r="S2002" s="2"/>
    </row>
    <row r="2003" spans="1:19" ht="13.8">
      <c r="A2003" s="6">
        <v>41525</v>
      </c>
      <c r="B2003" s="7">
        <v>0.48061342592592587</v>
      </c>
      <c r="C2003" s="28">
        <v>4</v>
      </c>
      <c r="D2003" s="17">
        <v>821</v>
      </c>
      <c r="E2003" s="17">
        <v>22</v>
      </c>
      <c r="F2003" s="17">
        <v>106</v>
      </c>
      <c r="G2003" s="17">
        <f t="shared" si="31"/>
        <v>7.407407407407407E-2</v>
      </c>
      <c r="H2003" s="17">
        <v>0.91237289490447526</v>
      </c>
      <c r="I2003" s="17">
        <v>3.3080924117616081E-2</v>
      </c>
      <c r="J2003" s="17">
        <v>4.5192625640468644E-3</v>
      </c>
      <c r="K2003" s="17">
        <v>4.9046260385004724E-3</v>
      </c>
      <c r="L2003" s="17">
        <v>2.8688169764879752</v>
      </c>
      <c r="M2003" s="17">
        <v>0.02</v>
      </c>
      <c r="N2003" s="17">
        <v>0.1153008153590898</v>
      </c>
      <c r="O2003" s="17">
        <v>15.751514576913959</v>
      </c>
      <c r="P2003" s="17">
        <v>17.094666982697316</v>
      </c>
      <c r="Q2003" s="17">
        <v>9.9990234652761316</v>
      </c>
      <c r="R2003" s="17">
        <v>6.9708340038596689E-2</v>
      </c>
      <c r="S2003" s="2"/>
    </row>
    <row r="2004" spans="1:19" ht="13.8">
      <c r="A2004" s="5">
        <v>41526</v>
      </c>
      <c r="B2004" s="4">
        <v>0.48062500000000002</v>
      </c>
      <c r="C2004" s="29">
        <v>4</v>
      </c>
      <c r="D2004" s="17">
        <v>768</v>
      </c>
      <c r="E2004" s="17">
        <v>22</v>
      </c>
      <c r="F2004" s="17">
        <v>105</v>
      </c>
      <c r="G2004" s="17">
        <f t="shared" si="31"/>
        <v>6.1728395061728392E-2</v>
      </c>
      <c r="H2004" s="30">
        <v>0.89937280058859559</v>
      </c>
      <c r="I2004" s="17">
        <v>3.129941867748081E-2</v>
      </c>
      <c r="J2004" s="17">
        <v>4.1305626694578251E-3</v>
      </c>
      <c r="K2004" s="17">
        <v>4.4827811916596551E-3</v>
      </c>
      <c r="L2004" s="17">
        <v>2.8294887950213683</v>
      </c>
      <c r="M2004" s="17">
        <v>0.02</v>
      </c>
      <c r="N2004" s="17">
        <v>0.11066840283500907</v>
      </c>
      <c r="O2004" s="17">
        <v>14.604832701499916</v>
      </c>
      <c r="P2004" s="17">
        <v>15.850206032635569</v>
      </c>
      <c r="Q2004" s="17">
        <v>10.004499093456403</v>
      </c>
      <c r="R2004" s="17">
        <v>7.0715947778693E-2</v>
      </c>
      <c r="S2004" s="2"/>
    </row>
    <row r="2005" spans="1:19" ht="13.8">
      <c r="A2005" s="6">
        <v>41527</v>
      </c>
      <c r="B2005" s="7">
        <v>0.48063657407407406</v>
      </c>
      <c r="C2005" s="28">
        <v>4</v>
      </c>
      <c r="D2005" s="17">
        <v>768</v>
      </c>
      <c r="E2005" s="17">
        <v>22</v>
      </c>
      <c r="F2005" s="17">
        <v>103</v>
      </c>
      <c r="G2005" s="17">
        <f t="shared" si="31"/>
        <v>3.7037037037037035E-2</v>
      </c>
      <c r="H2005" s="17">
        <v>0.8200519795757597</v>
      </c>
      <c r="I2005" s="17">
        <v>3.4488903065055761E-2</v>
      </c>
      <c r="J2005" s="17">
        <v>4.4582326402638466E-3</v>
      </c>
      <c r="K2005" s="17">
        <v>4.8383920126894454E-3</v>
      </c>
      <c r="L2005" s="17">
        <v>2.5766357464401732</v>
      </c>
      <c r="M2005" s="17">
        <v>0.02</v>
      </c>
      <c r="N2005" s="17">
        <v>0.13374117065556712</v>
      </c>
      <c r="O2005" s="17">
        <v>17.28814776274714</v>
      </c>
      <c r="P2005" s="17">
        <v>18.762330905306971</v>
      </c>
      <c r="Q2005" s="17">
        <v>9.9916857440166496</v>
      </c>
      <c r="R2005" s="17">
        <v>7.7556059352362525E-2</v>
      </c>
      <c r="S2005" s="2"/>
    </row>
    <row r="2006" spans="1:19" ht="13.8">
      <c r="A2006" s="6">
        <v>41528</v>
      </c>
      <c r="B2006" s="7">
        <v>0.48064814814814816</v>
      </c>
      <c r="C2006" s="28">
        <v>4</v>
      </c>
      <c r="D2006" s="17">
        <v>757</v>
      </c>
      <c r="E2006" s="17">
        <v>22</v>
      </c>
      <c r="F2006" s="17">
        <v>101</v>
      </c>
      <c r="G2006" s="17">
        <f t="shared" si="31"/>
        <v>1.2345679012345678E-2</v>
      </c>
      <c r="H2006" s="17">
        <v>0.62611248968877509</v>
      </c>
      <c r="I2006" s="17">
        <v>3.4039043418433675E-2</v>
      </c>
      <c r="J2006" s="17">
        <v>4.6946221678310163E-3</v>
      </c>
      <c r="K2006" s="17">
        <v>4.811886631971499E-3</v>
      </c>
      <c r="L2006" s="17">
        <v>1.96155143291544</v>
      </c>
      <c r="M2006" s="17">
        <v>6.0000000000000001E-3</v>
      </c>
      <c r="N2006" s="17">
        <v>0.17288292416020093</v>
      </c>
      <c r="O2006" s="17">
        <v>23.843796026371258</v>
      </c>
      <c r="P2006" s="17">
        <v>24.439377494730238</v>
      </c>
      <c r="Q2006" s="17">
        <v>9.9626403552047353</v>
      </c>
      <c r="R2006" s="17">
        <v>6.3600000000000004E-2</v>
      </c>
      <c r="S2006" s="2"/>
    </row>
    <row r="2007" spans="1:19" ht="13.8">
      <c r="A2007" s="6">
        <v>41529</v>
      </c>
      <c r="B2007" s="7">
        <v>0.4806597222222222</v>
      </c>
      <c r="C2007" s="28">
        <v>4</v>
      </c>
      <c r="D2007" s="17">
        <v>816</v>
      </c>
      <c r="E2007" s="17">
        <v>22</v>
      </c>
      <c r="F2007" s="17">
        <v>102</v>
      </c>
      <c r="G2007" s="17">
        <f t="shared" si="31"/>
        <v>2.4691358024691357E-2</v>
      </c>
      <c r="H2007" s="17">
        <v>0.56969580897280347</v>
      </c>
      <c r="I2007" s="17">
        <v>3.1548822962386196E-2</v>
      </c>
      <c r="J2007" s="17">
        <v>4.8850604773713483E-3</v>
      </c>
      <c r="K2007" s="17">
        <v>5.007081798511546E-3</v>
      </c>
      <c r="L2007" s="17">
        <v>1.7819320518232267</v>
      </c>
      <c r="M2007" s="17">
        <v>6.0000000000000001E-3</v>
      </c>
      <c r="N2007" s="17">
        <v>0.17610320356977999</v>
      </c>
      <c r="O2007" s="17">
        <v>27.26804739190645</v>
      </c>
      <c r="P2007" s="17">
        <v>27.949161409447608</v>
      </c>
      <c r="Q2007" s="17">
        <v>9.9466133251269451</v>
      </c>
      <c r="R2007" s="17">
        <v>6.3590931211988194E-2</v>
      </c>
      <c r="S2007" s="2"/>
    </row>
    <row r="2008" spans="1:19">
      <c r="A2008" s="6">
        <v>41613</v>
      </c>
      <c r="B2008" s="7">
        <v>0.4816319444444444</v>
      </c>
      <c r="C2008" s="28">
        <v>4</v>
      </c>
      <c r="D2008" s="17">
        <v>825</v>
      </c>
      <c r="E2008" s="17">
        <v>26</v>
      </c>
      <c r="F2008" s="17">
        <v>103</v>
      </c>
      <c r="G2008" s="17">
        <f t="shared" si="31"/>
        <v>3.7037037037037035E-2</v>
      </c>
      <c r="H2008" s="17">
        <v>0.5</v>
      </c>
      <c r="I2008" s="17">
        <v>3.092E-2</v>
      </c>
      <c r="J2008" s="17">
        <v>3.14E-3</v>
      </c>
      <c r="K2008" s="17">
        <v>2.99E-3</v>
      </c>
      <c r="L2008" s="17">
        <v>1.5821799999999999</v>
      </c>
      <c r="M2008" s="17">
        <v>0.02</v>
      </c>
      <c r="N2008" s="17">
        <v>0.1966512</v>
      </c>
      <c r="O2008" s="17">
        <v>19.970400000000001</v>
      </c>
      <c r="P2008" s="17">
        <v>19.016400000000001</v>
      </c>
      <c r="Q2008" s="17">
        <v>10.0626648</v>
      </c>
      <c r="R2008" s="17">
        <v>0.12720000000000001</v>
      </c>
    </row>
    <row r="2009" spans="1:19">
      <c r="A2009" s="6">
        <v>41614</v>
      </c>
      <c r="B2009" s="7">
        <v>0.48164351851851855</v>
      </c>
      <c r="C2009" s="28">
        <v>4</v>
      </c>
      <c r="D2009" s="17">
        <v>827</v>
      </c>
      <c r="E2009" s="17">
        <v>26</v>
      </c>
      <c r="F2009" s="17">
        <v>103</v>
      </c>
      <c r="G2009" s="17">
        <f t="shared" si="31"/>
        <v>3.7037037037037035E-2</v>
      </c>
      <c r="H2009" s="17">
        <v>0.5</v>
      </c>
      <c r="I2009" s="17">
        <v>3.066E-2</v>
      </c>
      <c r="J2009" s="17">
        <v>3.13E-3</v>
      </c>
      <c r="K2009" s="17">
        <v>2.8500000000000001E-3</v>
      </c>
      <c r="L2009" s="17">
        <v>1.57698</v>
      </c>
      <c r="M2009" s="17">
        <v>0.02</v>
      </c>
      <c r="N2009" s="17">
        <v>0.19499760000000002</v>
      </c>
      <c r="O2009" s="17">
        <v>19.9068</v>
      </c>
      <c r="P2009" s="17">
        <v>18.126000000000001</v>
      </c>
      <c r="Q2009" s="17">
        <v>10.029592800000001</v>
      </c>
      <c r="R2009" s="17">
        <v>0.12720000000000001</v>
      </c>
    </row>
    <row r="2010" spans="1:19">
      <c r="A2010" s="6">
        <v>41615</v>
      </c>
      <c r="B2010" s="7">
        <v>0.48165509259259259</v>
      </c>
      <c r="C2010" s="28">
        <v>4</v>
      </c>
      <c r="D2010" s="17">
        <v>827</v>
      </c>
      <c r="E2010" s="17">
        <v>26</v>
      </c>
      <c r="F2010" s="17">
        <v>103</v>
      </c>
      <c r="G2010" s="17">
        <f t="shared" si="31"/>
        <v>3.7037037037037035E-2</v>
      </c>
      <c r="H2010" s="17">
        <v>0.5</v>
      </c>
      <c r="I2010" s="17">
        <v>3.0530000000000002E-2</v>
      </c>
      <c r="J2010" s="17">
        <v>3.13E-3</v>
      </c>
      <c r="K2010" s="17">
        <v>2.7100000000000002E-3</v>
      </c>
      <c r="L2010" s="17">
        <v>1.57544</v>
      </c>
      <c r="M2010" s="17">
        <v>0.02</v>
      </c>
      <c r="N2010" s="17">
        <v>0.19417080000000003</v>
      </c>
      <c r="O2010" s="17">
        <v>19.9068</v>
      </c>
      <c r="P2010" s="17">
        <v>17.235600000000002</v>
      </c>
      <c r="Q2010" s="17">
        <v>10.019798400000001</v>
      </c>
      <c r="R2010" s="17">
        <v>0.12720000000000001</v>
      </c>
    </row>
    <row r="2011" spans="1:19">
      <c r="A2011" s="6">
        <v>41616</v>
      </c>
      <c r="B2011" s="7">
        <v>0.48166666666666669</v>
      </c>
      <c r="C2011" s="28">
        <v>4</v>
      </c>
      <c r="D2011" s="17">
        <v>825</v>
      </c>
      <c r="E2011" s="17">
        <v>26</v>
      </c>
      <c r="F2011" s="17">
        <v>101</v>
      </c>
      <c r="G2011" s="17">
        <f t="shared" si="31"/>
        <v>1.2345679012345678E-2</v>
      </c>
      <c r="H2011" s="17">
        <v>0.49</v>
      </c>
      <c r="I2011" s="17">
        <v>2.9729999999999999E-2</v>
      </c>
      <c r="J2011" s="17">
        <v>3.0999999999999999E-3</v>
      </c>
      <c r="K2011" s="17">
        <v>2.65E-3</v>
      </c>
      <c r="L2011" s="17">
        <v>1.5363</v>
      </c>
      <c r="M2011" s="17">
        <v>8.2000000000000003E-2</v>
      </c>
      <c r="N2011" s="17">
        <v>0.19294163265306122</v>
      </c>
      <c r="O2011" s="17">
        <v>20.118367346938776</v>
      </c>
      <c r="P2011" s="17">
        <v>17.197959183673468</v>
      </c>
      <c r="Q2011" s="17">
        <v>9.9702734693877559</v>
      </c>
      <c r="R2011" s="17">
        <v>0.86920000000000019</v>
      </c>
    </row>
    <row r="2012" spans="1:19" ht="13.8">
      <c r="A2012" s="6">
        <v>41617</v>
      </c>
      <c r="B2012" s="7">
        <v>0.48167824074074073</v>
      </c>
      <c r="C2012" s="28">
        <v>4</v>
      </c>
      <c r="D2012" s="17">
        <v>827</v>
      </c>
      <c r="E2012" s="17">
        <v>26</v>
      </c>
      <c r="F2012" s="17">
        <v>102</v>
      </c>
      <c r="G2012" s="17">
        <f t="shared" si="31"/>
        <v>2.4691358024691357E-2</v>
      </c>
      <c r="H2012" s="17">
        <v>0.49</v>
      </c>
      <c r="I2012" s="17">
        <v>3.0159999999999999E-2</v>
      </c>
      <c r="J2012" s="17">
        <v>3.15E-3</v>
      </c>
      <c r="K2012" s="17">
        <v>2.6900000000000001E-3</v>
      </c>
      <c r="L2012" s="17">
        <v>1.5459400000000001</v>
      </c>
      <c r="M2012" s="17">
        <v>4.0000000000000001E-3</v>
      </c>
      <c r="N2012" s="17">
        <v>0.19573224489795918</v>
      </c>
      <c r="O2012" s="17">
        <v>20.442857142857143</v>
      </c>
      <c r="P2012" s="17">
        <v>17.457551020408165</v>
      </c>
      <c r="Q2012" s="17">
        <v>10.032835102040819</v>
      </c>
      <c r="R2012" s="17">
        <v>4.2400000000000007E-2</v>
      </c>
      <c r="S2012" s="2"/>
    </row>
    <row r="2013" spans="1:19" s="2" customFormat="1" ht="13.8">
      <c r="A2013" s="6">
        <v>41618</v>
      </c>
      <c r="B2013" s="7">
        <v>0.48168981481481482</v>
      </c>
      <c r="C2013" s="28">
        <v>4</v>
      </c>
      <c r="D2013" s="17">
        <v>840</v>
      </c>
      <c r="E2013" s="17">
        <v>26</v>
      </c>
      <c r="F2013" s="17">
        <v>102</v>
      </c>
      <c r="G2013" s="17">
        <f t="shared" si="31"/>
        <v>2.4691358024691357E-2</v>
      </c>
      <c r="H2013" s="17">
        <v>0.47</v>
      </c>
      <c r="I2013" s="17">
        <v>3.066E-2</v>
      </c>
      <c r="J2013" s="17">
        <v>3.2499999999999999E-3</v>
      </c>
      <c r="K2013" s="17">
        <v>2.7799999999999999E-3</v>
      </c>
      <c r="L2013" s="17">
        <v>1.46841</v>
      </c>
      <c r="M2013" s="17">
        <v>4.0000000000000001E-3</v>
      </c>
      <c r="N2013" s="17">
        <v>0.20744425531914898</v>
      </c>
      <c r="O2013" s="17">
        <v>21.98936170212766</v>
      </c>
      <c r="P2013" s="17">
        <v>18.80936170212766</v>
      </c>
      <c r="Q2013" s="17">
        <v>9.9351995744680863</v>
      </c>
      <c r="R2013" s="17">
        <v>4.2400000000000007E-2</v>
      </c>
    </row>
    <row r="2014" spans="1:19" s="2" customFormat="1" ht="13.8">
      <c r="A2014" s="5">
        <v>41619</v>
      </c>
      <c r="B2014" s="4">
        <v>0.48170138888888886</v>
      </c>
      <c r="C2014" s="29">
        <v>4</v>
      </c>
      <c r="D2014" s="17">
        <v>840</v>
      </c>
      <c r="E2014" s="17">
        <v>26</v>
      </c>
      <c r="F2014" s="17">
        <v>102</v>
      </c>
      <c r="G2014" s="17">
        <f t="shared" si="31"/>
        <v>2.4691358024691357E-2</v>
      </c>
      <c r="H2014" s="30">
        <v>0.4</v>
      </c>
      <c r="I2014" s="17">
        <v>2.8910000000000002E-2</v>
      </c>
      <c r="J2014" s="17">
        <v>3.32E-3</v>
      </c>
      <c r="K2014" s="17">
        <v>2.6900000000000001E-3</v>
      </c>
      <c r="L2014" s="17">
        <v>1.2634000000000001</v>
      </c>
      <c r="M2014" s="17">
        <v>6.0000000000000001E-3</v>
      </c>
      <c r="N2014" s="17">
        <v>0.22983450000000002</v>
      </c>
      <c r="O2014" s="17">
        <v>26.394000000000002</v>
      </c>
      <c r="P2014" s="17">
        <v>21.385499999999997</v>
      </c>
      <c r="Q2014" s="17">
        <v>10.044030000000001</v>
      </c>
      <c r="R2014" s="17">
        <v>6.3600000000000004E-2</v>
      </c>
    </row>
    <row r="2015" spans="1:19" s="2" customFormat="1" ht="13.8">
      <c r="A2015" s="6">
        <v>41620</v>
      </c>
      <c r="B2015" s="7">
        <v>0.48171296296296301</v>
      </c>
      <c r="C2015" s="28">
        <v>4</v>
      </c>
      <c r="D2015" s="17">
        <v>841</v>
      </c>
      <c r="E2015" s="17">
        <v>26</v>
      </c>
      <c r="F2015" s="17">
        <v>101</v>
      </c>
      <c r="G2015" s="17">
        <f t="shared" si="31"/>
        <v>1.2345679012345678E-2</v>
      </c>
      <c r="H2015" s="17">
        <v>0.37</v>
      </c>
      <c r="I2015" s="17">
        <v>2.5690000000000001E-2</v>
      </c>
      <c r="J2015" s="17">
        <v>3.2499999999999999E-3</v>
      </c>
      <c r="K2015" s="17">
        <v>2.5000000000000001E-3</v>
      </c>
      <c r="L2015" s="17">
        <v>1.1566799999999999</v>
      </c>
      <c r="M2015" s="17">
        <v>6.0000000000000001E-3</v>
      </c>
      <c r="N2015" s="17">
        <v>0.22079513513513516</v>
      </c>
      <c r="O2015" s="17">
        <v>27.932432432432432</v>
      </c>
      <c r="P2015" s="17">
        <v>21.486486486486488</v>
      </c>
      <c r="Q2015" s="17">
        <v>9.9411956756756759</v>
      </c>
      <c r="R2015" s="17">
        <v>6.2859275197318779E-2</v>
      </c>
      <c r="S2015" s="1"/>
    </row>
    <row r="2016" spans="1:19" s="2" customFormat="1" ht="13.8">
      <c r="A2016" s="8">
        <v>41621</v>
      </c>
      <c r="B2016" s="9">
        <v>0.48172453703703705</v>
      </c>
      <c r="C2016" s="18">
        <v>4</v>
      </c>
      <c r="D2016" s="18">
        <v>843</v>
      </c>
      <c r="E2016" s="18">
        <v>26</v>
      </c>
      <c r="F2016" s="18">
        <v>101</v>
      </c>
      <c r="G2016" s="17">
        <f t="shared" si="31"/>
        <v>1.2345679012345678E-2</v>
      </c>
      <c r="H2016" s="18">
        <v>0.36</v>
      </c>
      <c r="I2016" s="18">
        <v>2.383E-2</v>
      </c>
      <c r="J2016" s="18">
        <v>3.1800000000000001E-3</v>
      </c>
      <c r="K2016" s="18">
        <v>2.48E-3</v>
      </c>
      <c r="L2016" s="18">
        <v>1.1385400000000001</v>
      </c>
      <c r="M2016" s="18">
        <v>6.0000000000000001E-3</v>
      </c>
      <c r="N2016" s="18">
        <v>0.21049833333333337</v>
      </c>
      <c r="O2016" s="18">
        <v>28.09</v>
      </c>
      <c r="P2016" s="18">
        <v>21.906666666666666</v>
      </c>
      <c r="Q2016" s="18">
        <v>10.057103333333334</v>
      </c>
      <c r="R2016" s="18">
        <v>6.2859275197318779E-2</v>
      </c>
    </row>
    <row r="2017" spans="1:19" s="2" customFormat="1" ht="13.8">
      <c r="A2017" s="6">
        <v>41622</v>
      </c>
      <c r="B2017" s="7">
        <v>0.48173611111111114</v>
      </c>
      <c r="C2017" s="28">
        <v>4</v>
      </c>
      <c r="D2017" s="17">
        <v>842</v>
      </c>
      <c r="E2017" s="17">
        <v>27</v>
      </c>
      <c r="F2017" s="17">
        <v>103</v>
      </c>
      <c r="G2017" s="17">
        <f t="shared" si="31"/>
        <v>3.7037037037037035E-2</v>
      </c>
      <c r="H2017" s="17">
        <v>0.37</v>
      </c>
      <c r="I2017" s="17">
        <v>2.3290000000000002E-2</v>
      </c>
      <c r="J2017" s="17">
        <v>3.2100000000000002E-3</v>
      </c>
      <c r="K2017" s="17">
        <v>2.5000000000000001E-3</v>
      </c>
      <c r="L2017" s="17">
        <v>1.1553800000000001</v>
      </c>
      <c r="M2017" s="17">
        <v>0.02</v>
      </c>
      <c r="N2017" s="17">
        <v>0.20016810810810814</v>
      </c>
      <c r="O2017" s="17">
        <v>27.58864864864865</v>
      </c>
      <c r="P2017" s="17">
        <v>21.486486486486488</v>
      </c>
      <c r="Q2017" s="17">
        <v>9.9300227027027042</v>
      </c>
      <c r="R2017" s="17">
        <v>0.17189189189189191</v>
      </c>
    </row>
    <row r="2018" spans="1:19" s="2" customFormat="1" ht="13.8">
      <c r="A2018" s="6">
        <v>41623</v>
      </c>
      <c r="B2018" s="7">
        <v>0.48174768518518518</v>
      </c>
      <c r="C2018" s="28">
        <v>4</v>
      </c>
      <c r="D2018" s="17">
        <v>842</v>
      </c>
      <c r="E2018" s="17">
        <v>27</v>
      </c>
      <c r="F2018" s="17">
        <v>103</v>
      </c>
      <c r="G2018" s="17">
        <f t="shared" si="31"/>
        <v>3.7037037037037035E-2</v>
      </c>
      <c r="H2018" s="17">
        <v>0.42</v>
      </c>
      <c r="I2018" s="17">
        <v>2.257E-2</v>
      </c>
      <c r="J2018" s="17">
        <v>3.1199999999999999E-3</v>
      </c>
      <c r="K2018" s="17">
        <v>2.16E-3</v>
      </c>
      <c r="L2018" s="17">
        <v>1.31199</v>
      </c>
      <c r="M2018" s="17">
        <v>0.02</v>
      </c>
      <c r="N2018" s="17">
        <v>0.17088714285714288</v>
      </c>
      <c r="O2018" s="17">
        <v>23.622857142857143</v>
      </c>
      <c r="P2018" s="17">
        <v>16.354285714285716</v>
      </c>
      <c r="Q2018" s="17">
        <v>9.9336385714285722</v>
      </c>
      <c r="R2018" s="17">
        <v>0.15142857142857144</v>
      </c>
      <c r="S2018" s="1"/>
    </row>
    <row r="2019" spans="1:19" s="2" customFormat="1" ht="13.8">
      <c r="A2019" s="6">
        <v>41753</v>
      </c>
      <c r="B2019" s="7">
        <v>0.48325231481481484</v>
      </c>
      <c r="C2019" s="28">
        <v>4</v>
      </c>
      <c r="D2019" s="17">
        <v>1098</v>
      </c>
      <c r="E2019" s="17">
        <v>27</v>
      </c>
      <c r="F2019" s="17">
        <v>108</v>
      </c>
      <c r="G2019" s="17">
        <f t="shared" si="31"/>
        <v>9.8765432098765427E-2</v>
      </c>
      <c r="H2019" s="17">
        <v>1.07</v>
      </c>
      <c r="I2019" s="17">
        <v>4.9610000000000001E-2</v>
      </c>
      <c r="J2019" s="17">
        <v>6.5399999999999998E-3</v>
      </c>
      <c r="K2019" s="17">
        <v>6.1000000000000004E-3</v>
      </c>
      <c r="L2019" s="17">
        <v>3.3471000000000002</v>
      </c>
      <c r="M2019" s="17">
        <v>0.04</v>
      </c>
      <c r="N2019" s="17">
        <v>0.14743906542056073</v>
      </c>
      <c r="O2019" s="17">
        <v>19.43663551401869</v>
      </c>
      <c r="P2019" s="17">
        <v>18.12897196261682</v>
      </c>
      <c r="Q2019" s="17">
        <v>9.9474560747663556</v>
      </c>
      <c r="R2019" s="17">
        <v>0.11887850467289719</v>
      </c>
      <c r="S2019" s="1"/>
    </row>
    <row r="2020" spans="1:19" s="2" customFormat="1" ht="13.8">
      <c r="A2020" s="8">
        <v>41754</v>
      </c>
      <c r="B2020" s="9">
        <v>0.48326388888888888</v>
      </c>
      <c r="C2020" s="18">
        <v>4</v>
      </c>
      <c r="D2020" s="18">
        <v>1065</v>
      </c>
      <c r="E2020" s="18">
        <v>27</v>
      </c>
      <c r="F2020" s="18">
        <v>106</v>
      </c>
      <c r="G2020" s="17">
        <f t="shared" si="31"/>
        <v>7.407407407407407E-2</v>
      </c>
      <c r="H2020" s="18">
        <v>0.85</v>
      </c>
      <c r="I2020" s="18">
        <v>4.5789999999999997E-2</v>
      </c>
      <c r="J2020" s="18">
        <v>6.4999999999999997E-3</v>
      </c>
      <c r="K2020" s="18">
        <v>6.0699999999999999E-3</v>
      </c>
      <c r="L2020" s="18">
        <v>2.65774</v>
      </c>
      <c r="M2020" s="18">
        <v>0.04</v>
      </c>
      <c r="N2020" s="18">
        <v>0.17130847058823528</v>
      </c>
      <c r="O2020" s="18">
        <v>24.317647058823528</v>
      </c>
      <c r="P2020" s="18">
        <v>22.708941176470585</v>
      </c>
      <c r="Q2020" s="18">
        <v>9.9430743529411778</v>
      </c>
      <c r="R2020" s="18">
        <v>0.14964705882352941</v>
      </c>
      <c r="S2020" s="1"/>
    </row>
    <row r="2021" spans="1:19" s="2" customFormat="1" ht="13.8">
      <c r="A2021" s="6">
        <v>41755</v>
      </c>
      <c r="B2021" s="7">
        <v>0.48327546296296298</v>
      </c>
      <c r="C2021" s="28">
        <v>4</v>
      </c>
      <c r="D2021" s="17">
        <v>1065</v>
      </c>
      <c r="E2021" s="17">
        <v>27</v>
      </c>
      <c r="F2021" s="17">
        <v>102</v>
      </c>
      <c r="G2021" s="17">
        <f t="shared" si="31"/>
        <v>2.4691358024691357E-2</v>
      </c>
      <c r="H2021" s="17">
        <v>0.65</v>
      </c>
      <c r="I2021" s="17">
        <v>4.1209999999999997E-2</v>
      </c>
      <c r="J2021" s="17">
        <v>6.1599999999999997E-3</v>
      </c>
      <c r="K2021" s="17">
        <v>5.6699999999999997E-3</v>
      </c>
      <c r="L2021" s="17">
        <v>2.0271599999999999</v>
      </c>
      <c r="M2021" s="17">
        <v>4.0000000000000001E-3</v>
      </c>
      <c r="N2021" s="17">
        <v>0.20161199999999999</v>
      </c>
      <c r="O2021" s="17">
        <v>30.136615384615382</v>
      </c>
      <c r="P2021" s="17">
        <v>27.739384615384616</v>
      </c>
      <c r="Q2021" s="17">
        <v>9.9174904615384616</v>
      </c>
      <c r="R2021" s="17">
        <v>4.1898839075479477E-2</v>
      </c>
    </row>
    <row r="2022" spans="1:19" s="2" customFormat="1" ht="13.8">
      <c r="A2022" s="6">
        <v>41756</v>
      </c>
      <c r="B2022" s="7">
        <v>0.48328703703703701</v>
      </c>
      <c r="C2022" s="28">
        <v>4</v>
      </c>
      <c r="D2022" s="17">
        <v>952</v>
      </c>
      <c r="E2022" s="17">
        <v>27</v>
      </c>
      <c r="F2022" s="17">
        <v>103</v>
      </c>
      <c r="G2022" s="17">
        <f t="shared" si="31"/>
        <v>3.7037037037037035E-2</v>
      </c>
      <c r="H2022" s="17">
        <v>0.51</v>
      </c>
      <c r="I2022" s="17">
        <v>3.3799999999999997E-2</v>
      </c>
      <c r="J2022" s="17">
        <v>5.3699999999999998E-3</v>
      </c>
      <c r="K2022" s="17">
        <v>4.6100000000000004E-3</v>
      </c>
      <c r="L2022" s="17">
        <v>1.5916999999999999</v>
      </c>
      <c r="M2022" s="17">
        <v>0.03</v>
      </c>
      <c r="N2022" s="17">
        <v>0.21075294117647059</v>
      </c>
      <c r="O2022" s="17">
        <v>33.483529411764707</v>
      </c>
      <c r="P2022" s="17">
        <v>28.744705882352942</v>
      </c>
      <c r="Q2022" s="17">
        <v>9.9247176470588236</v>
      </c>
      <c r="R2022" s="17">
        <v>0.18705882352941175</v>
      </c>
      <c r="S2022" s="1"/>
    </row>
    <row r="2023" spans="1:19" s="2" customFormat="1" ht="13.8">
      <c r="A2023" s="6">
        <v>41757</v>
      </c>
      <c r="B2023" s="7">
        <v>0.48329861111111111</v>
      </c>
      <c r="C2023" s="28">
        <v>4</v>
      </c>
      <c r="D2023" s="17">
        <v>837</v>
      </c>
      <c r="E2023" s="17">
        <v>27</v>
      </c>
      <c r="F2023" s="17">
        <v>104</v>
      </c>
      <c r="G2023" s="17">
        <f t="shared" si="31"/>
        <v>4.9382716049382713E-2</v>
      </c>
      <c r="H2023" s="17">
        <v>0.45</v>
      </c>
      <c r="I2023" s="17">
        <v>2.8580000000000001E-2</v>
      </c>
      <c r="J2023" s="17">
        <v>4.5599999999999998E-3</v>
      </c>
      <c r="K2023" s="17">
        <v>3.81E-3</v>
      </c>
      <c r="L2023" s="17">
        <v>1.4044099999999999</v>
      </c>
      <c r="M2023" s="17">
        <v>0.03</v>
      </c>
      <c r="N2023" s="17">
        <v>0.20196533333333333</v>
      </c>
      <c r="O2023" s="17">
        <v>32.223999999999997</v>
      </c>
      <c r="P2023" s="17">
        <v>26.923999999999999</v>
      </c>
      <c r="Q2023" s="17">
        <v>9.9244973333333331</v>
      </c>
      <c r="R2023" s="17">
        <v>0.21199999999999999</v>
      </c>
      <c r="S2023" s="1"/>
    </row>
    <row r="2024" spans="1:19" s="2" customFormat="1" ht="13.8">
      <c r="A2024" s="6">
        <v>41758</v>
      </c>
      <c r="B2024" s="7">
        <v>0.48331018518518515</v>
      </c>
      <c r="C2024" s="28">
        <v>4</v>
      </c>
      <c r="D2024" s="17">
        <v>826</v>
      </c>
      <c r="E2024" s="17">
        <v>27</v>
      </c>
      <c r="F2024" s="17">
        <v>103</v>
      </c>
      <c r="G2024" s="17">
        <f t="shared" si="31"/>
        <v>3.7037037037037035E-2</v>
      </c>
      <c r="H2024" s="17">
        <v>0.46</v>
      </c>
      <c r="I2024" s="17">
        <v>2.8340000000000001E-2</v>
      </c>
      <c r="J2024" s="17">
        <v>4.3299999999999996E-3</v>
      </c>
      <c r="K2024" s="17">
        <v>3.65E-3</v>
      </c>
      <c r="L2024" s="17">
        <v>1.4469700000000001</v>
      </c>
      <c r="M2024" s="17">
        <v>0.02</v>
      </c>
      <c r="N2024" s="17">
        <v>0.19591565217391307</v>
      </c>
      <c r="O2024" s="17">
        <v>29.933478260869563</v>
      </c>
      <c r="P2024" s="17">
        <v>25.232608695652171</v>
      </c>
      <c r="Q2024" s="17">
        <v>10.002966521739131</v>
      </c>
      <c r="R2024" s="17">
        <v>0.13826086956521738</v>
      </c>
      <c r="S2024" s="1"/>
    </row>
    <row r="2025" spans="1:19" s="2" customFormat="1" ht="13.8">
      <c r="A2025" s="6">
        <v>41759</v>
      </c>
      <c r="B2025" s="7">
        <v>0.4833217592592593</v>
      </c>
      <c r="C2025" s="28">
        <v>4</v>
      </c>
      <c r="D2025" s="17">
        <v>822</v>
      </c>
      <c r="E2025" s="17">
        <v>27</v>
      </c>
      <c r="F2025" s="17">
        <v>102</v>
      </c>
      <c r="G2025" s="17">
        <f t="shared" si="31"/>
        <v>2.4691358024691357E-2</v>
      </c>
      <c r="H2025" s="17">
        <v>0.46</v>
      </c>
      <c r="I2025" s="17">
        <v>2.9059999999999999E-2</v>
      </c>
      <c r="J2025" s="17">
        <v>4.28E-3</v>
      </c>
      <c r="K2025" s="17">
        <v>3.2100000000000002E-3</v>
      </c>
      <c r="L2025" s="17">
        <v>1.42648</v>
      </c>
      <c r="M2025" s="17">
        <v>6.0000000000000001E-3</v>
      </c>
      <c r="N2025" s="17">
        <v>0.20089304347826087</v>
      </c>
      <c r="O2025" s="17">
        <v>29.587826086956522</v>
      </c>
      <c r="P2025" s="17">
        <v>22.19086956521739</v>
      </c>
      <c r="Q2025" s="17">
        <v>9.8613182608695649</v>
      </c>
      <c r="R2025" s="17">
        <v>6.3193956736114748E-2</v>
      </c>
      <c r="S2025" s="1"/>
    </row>
    <row r="2026" spans="1:19" s="2" customFormat="1" ht="13.8">
      <c r="A2026" s="6">
        <v>41760</v>
      </c>
      <c r="B2026" s="7">
        <v>0.48333333333333334</v>
      </c>
      <c r="C2026" s="28">
        <v>4</v>
      </c>
      <c r="D2026" s="17">
        <v>822</v>
      </c>
      <c r="E2026" s="17">
        <v>27</v>
      </c>
      <c r="F2026" s="17">
        <v>103</v>
      </c>
      <c r="G2026" s="17">
        <f t="shared" si="31"/>
        <v>3.7037037037037035E-2</v>
      </c>
      <c r="H2026" s="17">
        <v>0.44</v>
      </c>
      <c r="I2026" s="17">
        <v>2.9190000000000001E-2</v>
      </c>
      <c r="J2026" s="17">
        <v>4.3400000000000001E-3</v>
      </c>
      <c r="K2026" s="17">
        <v>3.29E-3</v>
      </c>
      <c r="L2026" s="17">
        <v>1.3678999999999999</v>
      </c>
      <c r="M2026" s="17">
        <v>0.03</v>
      </c>
      <c r="N2026" s="17">
        <v>0.21096409090909093</v>
      </c>
      <c r="O2026" s="17">
        <v>31.366363636363637</v>
      </c>
      <c r="P2026" s="17">
        <v>23.777727272727272</v>
      </c>
      <c r="Q2026" s="17">
        <v>9.886186363636364</v>
      </c>
      <c r="R2026" s="17">
        <v>0.21681818181818183</v>
      </c>
    </row>
    <row r="2027" spans="1:19" s="2" customFormat="1" ht="13.8">
      <c r="A2027" s="6">
        <v>41761</v>
      </c>
      <c r="B2027" s="7">
        <v>0.48334490740740743</v>
      </c>
      <c r="C2027" s="28">
        <v>4</v>
      </c>
      <c r="D2027" s="17">
        <v>835</v>
      </c>
      <c r="E2027" s="17">
        <v>27</v>
      </c>
      <c r="F2027" s="17">
        <v>101</v>
      </c>
      <c r="G2027" s="17">
        <f t="shared" si="31"/>
        <v>1.2345679012345678E-2</v>
      </c>
      <c r="H2027" s="17">
        <v>0.42</v>
      </c>
      <c r="I2027" s="17">
        <v>2.734E-2</v>
      </c>
      <c r="J2027" s="17">
        <v>4.2900000000000004E-3</v>
      </c>
      <c r="K2027" s="17">
        <v>3.1199999999999999E-3</v>
      </c>
      <c r="L2027" s="17">
        <v>1.31376</v>
      </c>
      <c r="M2027" s="17">
        <v>4.0000000000000001E-3</v>
      </c>
      <c r="N2027" s="17">
        <v>0.20700285714285718</v>
      </c>
      <c r="O2027" s="17">
        <v>32.481428571428573</v>
      </c>
      <c r="P2027" s="17">
        <v>23.622857142857143</v>
      </c>
      <c r="Q2027" s="17">
        <v>9.9470400000000012</v>
      </c>
      <c r="R2027" s="17">
        <v>4.2170140776732895E-2</v>
      </c>
      <c r="S2027" s="1"/>
    </row>
    <row r="2028" spans="1:19" s="2" customFormat="1" ht="13.8">
      <c r="A2028" s="8">
        <v>41762</v>
      </c>
      <c r="B2028" s="9">
        <v>0.48335648148148147</v>
      </c>
      <c r="C2028" s="18">
        <v>4</v>
      </c>
      <c r="D2028" s="18">
        <v>833</v>
      </c>
      <c r="E2028" s="18">
        <v>27</v>
      </c>
      <c r="F2028" s="18">
        <v>103</v>
      </c>
      <c r="G2028" s="17">
        <f t="shared" si="31"/>
        <v>3.7037037037037035E-2</v>
      </c>
      <c r="H2028" s="18">
        <v>0.42</v>
      </c>
      <c r="I2028" s="18">
        <v>2.657E-2</v>
      </c>
      <c r="J2028" s="18">
        <v>4.3400000000000001E-3</v>
      </c>
      <c r="K2028" s="18">
        <v>3.0200000000000001E-3</v>
      </c>
      <c r="L2028" s="18">
        <v>1.31833</v>
      </c>
      <c r="M2028" s="18">
        <v>0.02</v>
      </c>
      <c r="N2028" s="18">
        <v>0.20117285714285715</v>
      </c>
      <c r="O2028" s="18">
        <v>32.86</v>
      </c>
      <c r="P2028" s="18">
        <v>22.865714285714287</v>
      </c>
      <c r="Q2028" s="18">
        <v>9.9816414285714288</v>
      </c>
      <c r="R2028" s="18">
        <v>0.15142857142857144</v>
      </c>
      <c r="S2028" s="1"/>
    </row>
    <row r="2029" spans="1:19" s="2" customFormat="1" ht="13.8">
      <c r="A2029" s="6">
        <v>41763</v>
      </c>
      <c r="B2029" s="7">
        <v>0.48336805555555556</v>
      </c>
      <c r="C2029" s="28">
        <v>4</v>
      </c>
      <c r="D2029" s="17">
        <v>832</v>
      </c>
      <c r="E2029" s="17">
        <v>27</v>
      </c>
      <c r="F2029" s="17">
        <v>102</v>
      </c>
      <c r="G2029" s="17">
        <f t="shared" si="31"/>
        <v>2.4691358024691357E-2</v>
      </c>
      <c r="H2029" s="17">
        <v>0.41</v>
      </c>
      <c r="I2029" s="17">
        <v>2.5749999999999999E-2</v>
      </c>
      <c r="J2029" s="17">
        <v>4.28E-3</v>
      </c>
      <c r="K2029" s="17">
        <v>2.8300000000000001E-3</v>
      </c>
      <c r="L2029" s="17">
        <v>1.28979</v>
      </c>
      <c r="M2029" s="17">
        <v>4.0000000000000001E-3</v>
      </c>
      <c r="N2029" s="17">
        <v>0.19971951219512196</v>
      </c>
      <c r="O2029" s="17">
        <v>33.196097560975609</v>
      </c>
      <c r="P2029" s="17">
        <v>21.949756097560975</v>
      </c>
      <c r="Q2029" s="17">
        <v>10.003737073170733</v>
      </c>
      <c r="R2029" s="17">
        <v>4.21525707040704E-2</v>
      </c>
      <c r="S2029" s="1"/>
    </row>
    <row r="2030" spans="1:19" s="2" customFormat="1" ht="13.8">
      <c r="A2030" s="6">
        <v>41764</v>
      </c>
      <c r="B2030" s="7">
        <v>0.4833796296296296</v>
      </c>
      <c r="C2030" s="28">
        <v>4</v>
      </c>
      <c r="D2030" s="17">
        <v>832</v>
      </c>
      <c r="E2030" s="17">
        <v>27</v>
      </c>
      <c r="F2030" s="17">
        <v>104</v>
      </c>
      <c r="G2030" s="17">
        <f t="shared" si="31"/>
        <v>4.9382716049382713E-2</v>
      </c>
      <c r="H2030" s="17">
        <v>0.42</v>
      </c>
      <c r="I2030" s="17">
        <v>2.6169999999999999E-2</v>
      </c>
      <c r="J2030" s="17">
        <v>4.3400000000000001E-3</v>
      </c>
      <c r="K2030" s="17">
        <v>2.8999999999999998E-3</v>
      </c>
      <c r="L2030" s="17">
        <v>1.3092900000000001</v>
      </c>
      <c r="M2030" s="17">
        <v>0.02</v>
      </c>
      <c r="N2030" s="17">
        <v>0.19814428571428574</v>
      </c>
      <c r="O2030" s="17">
        <v>32.86</v>
      </c>
      <c r="P2030" s="17">
        <v>21.957142857142856</v>
      </c>
      <c r="Q2030" s="17">
        <v>9.913195714285715</v>
      </c>
      <c r="R2030" s="17">
        <v>0.15142857142857144</v>
      </c>
    </row>
    <row r="2031" spans="1:19" s="2" customFormat="1" ht="13.8">
      <c r="A2031" s="6">
        <v>41765</v>
      </c>
      <c r="B2031" s="7">
        <v>0.48339120370370375</v>
      </c>
      <c r="C2031" s="28">
        <v>4</v>
      </c>
      <c r="D2031" s="17">
        <v>832</v>
      </c>
      <c r="E2031" s="17">
        <v>27</v>
      </c>
      <c r="F2031" s="17">
        <v>102</v>
      </c>
      <c r="G2031" s="17">
        <f t="shared" si="31"/>
        <v>2.4691358024691357E-2</v>
      </c>
      <c r="H2031" s="17">
        <v>0.41</v>
      </c>
      <c r="I2031" s="17">
        <v>2.5389999999999999E-2</v>
      </c>
      <c r="J2031" s="17">
        <v>4.2300000000000003E-3</v>
      </c>
      <c r="K2031" s="17">
        <v>2.5600000000000002E-3</v>
      </c>
      <c r="L2031" s="17">
        <v>1.2670600000000001</v>
      </c>
      <c r="M2031" s="17">
        <v>6.0000000000000001E-3</v>
      </c>
      <c r="N2031" s="17">
        <v>0.19692731707317074</v>
      </c>
      <c r="O2031" s="17">
        <v>32.808292682926833</v>
      </c>
      <c r="P2031" s="17">
        <v>19.855609756097564</v>
      </c>
      <c r="Q2031" s="17">
        <v>9.8274409756097576</v>
      </c>
      <c r="R2031" s="17">
        <v>6.3211326790900649E-2</v>
      </c>
    </row>
    <row r="2032" spans="1:19" s="2" customFormat="1" ht="13.8">
      <c r="A2032" s="5">
        <v>41766</v>
      </c>
      <c r="B2032" s="4">
        <v>0.48340277777777779</v>
      </c>
      <c r="C2032" s="29">
        <v>4</v>
      </c>
      <c r="D2032" s="17">
        <v>833</v>
      </c>
      <c r="E2032" s="17">
        <v>27</v>
      </c>
      <c r="F2032" s="17">
        <v>101</v>
      </c>
      <c r="G2032" s="17">
        <f t="shared" si="31"/>
        <v>1.2345679012345678E-2</v>
      </c>
      <c r="H2032" s="30">
        <v>0.4</v>
      </c>
      <c r="I2032" s="17">
        <v>2.5069999999999999E-2</v>
      </c>
      <c r="J2032" s="17">
        <v>4.1900000000000001E-3</v>
      </c>
      <c r="K2032" s="17">
        <v>2.5400000000000002E-3</v>
      </c>
      <c r="L2032" s="17">
        <v>1.2514700000000001</v>
      </c>
      <c r="M2032" s="17">
        <v>4.0000000000000001E-3</v>
      </c>
      <c r="N2032" s="17">
        <v>0.1993065</v>
      </c>
      <c r="O2032" s="17">
        <v>33.310499999999998</v>
      </c>
      <c r="P2032" s="17">
        <v>20.193000000000001</v>
      </c>
      <c r="Q2032" s="17">
        <v>9.9491865000000015</v>
      </c>
      <c r="R2032" s="17">
        <v>4.1980655203692069E-2</v>
      </c>
      <c r="S2032" s="1"/>
    </row>
    <row r="2033" spans="1:19" s="2" customFormat="1" ht="13.8">
      <c r="A2033" s="6">
        <v>41852</v>
      </c>
      <c r="B2033" s="7">
        <v>0.48439814814814813</v>
      </c>
      <c r="C2033" s="28">
        <v>4</v>
      </c>
      <c r="D2033" s="17">
        <v>1155</v>
      </c>
      <c r="E2033" s="17">
        <v>28</v>
      </c>
      <c r="F2033" s="17">
        <v>105</v>
      </c>
      <c r="G2033" s="17">
        <f t="shared" si="31"/>
        <v>6.1728395061728392E-2</v>
      </c>
      <c r="H2033" s="17">
        <v>0.52</v>
      </c>
      <c r="I2033" s="17">
        <v>3.4340000000000002E-2</v>
      </c>
      <c r="J2033" s="17">
        <v>7.4099999999999999E-3</v>
      </c>
      <c r="K2033" s="17">
        <v>1.72E-3</v>
      </c>
      <c r="L2033" s="17">
        <v>1.63568</v>
      </c>
      <c r="M2033" s="17">
        <v>0.04</v>
      </c>
      <c r="N2033" s="17">
        <v>0.21000230769230771</v>
      </c>
      <c r="O2033" s="17">
        <v>45.314999999999998</v>
      </c>
      <c r="P2033" s="17">
        <v>10.518461538461537</v>
      </c>
      <c r="Q2033" s="17">
        <v>10.002812307692308</v>
      </c>
      <c r="R2033" s="17">
        <v>0.24461538461538462</v>
      </c>
      <c r="S2033" s="1"/>
    </row>
    <row r="2034" spans="1:19" s="2" customFormat="1" ht="13.8">
      <c r="A2034" s="5">
        <v>41853</v>
      </c>
      <c r="B2034" s="4">
        <v>0.48440972222222217</v>
      </c>
      <c r="C2034" s="29">
        <v>4</v>
      </c>
      <c r="D2034" s="17">
        <v>969</v>
      </c>
      <c r="E2034" s="17">
        <v>28</v>
      </c>
      <c r="F2034" s="17">
        <v>103</v>
      </c>
      <c r="G2034" s="17">
        <f t="shared" si="31"/>
        <v>3.7037037037037035E-2</v>
      </c>
      <c r="H2034" s="30">
        <v>0.39</v>
      </c>
      <c r="I2034" s="17">
        <v>2.6349999999999998E-2</v>
      </c>
      <c r="J2034" s="17">
        <v>5.9800000000000001E-3</v>
      </c>
      <c r="K2034" s="17">
        <v>1.3600000000000001E-3</v>
      </c>
      <c r="L2034" s="17">
        <v>1.2119200000000001</v>
      </c>
      <c r="M2034" s="17">
        <v>0.03</v>
      </c>
      <c r="N2034" s="17">
        <v>0.21485384615384612</v>
      </c>
      <c r="O2034" s="17">
        <v>48.76</v>
      </c>
      <c r="P2034" s="17">
        <v>11.08923076923077</v>
      </c>
      <c r="Q2034" s="17">
        <v>9.8818092307692318</v>
      </c>
      <c r="R2034" s="17">
        <v>0.2446153846153846</v>
      </c>
    </row>
    <row r="2035" spans="1:19" s="2" customFormat="1" ht="13.8">
      <c r="A2035" s="6">
        <v>41854</v>
      </c>
      <c r="B2035" s="7">
        <v>0.48442129629629632</v>
      </c>
      <c r="C2035" s="28">
        <v>4</v>
      </c>
      <c r="D2035" s="17">
        <v>874</v>
      </c>
      <c r="E2035" s="17">
        <v>28</v>
      </c>
      <c r="F2035" s="17">
        <v>103</v>
      </c>
      <c r="G2035" s="17">
        <f t="shared" si="31"/>
        <v>3.7037037037037035E-2</v>
      </c>
      <c r="H2035" s="17">
        <v>0.38</v>
      </c>
      <c r="I2035" s="17">
        <v>2.3539999999999998E-2</v>
      </c>
      <c r="J2035" s="17">
        <v>5.13E-3</v>
      </c>
      <c r="K2035" s="17">
        <v>1.15E-3</v>
      </c>
      <c r="L2035" s="17">
        <v>1.1938599999999999</v>
      </c>
      <c r="M2035" s="17">
        <v>0.02</v>
      </c>
      <c r="N2035" s="17">
        <v>0.19699263157894736</v>
      </c>
      <c r="O2035" s="17">
        <v>42.93</v>
      </c>
      <c r="P2035" s="17">
        <v>9.6236842105263154</v>
      </c>
      <c r="Q2035" s="17">
        <v>9.9907231578947364</v>
      </c>
      <c r="R2035" s="17">
        <v>0.16736842105263158</v>
      </c>
    </row>
    <row r="2036" spans="1:19" s="2" customFormat="1" ht="13.8">
      <c r="A2036" s="5">
        <v>41855</v>
      </c>
      <c r="B2036" s="4">
        <v>0.48443287037037036</v>
      </c>
      <c r="C2036" s="29">
        <v>4</v>
      </c>
      <c r="D2036" s="17">
        <v>833</v>
      </c>
      <c r="E2036" s="17">
        <v>28</v>
      </c>
      <c r="F2036" s="17">
        <v>102</v>
      </c>
      <c r="G2036" s="17">
        <f t="shared" si="31"/>
        <v>2.4691358024691357E-2</v>
      </c>
      <c r="H2036" s="30">
        <v>0.38</v>
      </c>
      <c r="I2036" s="17">
        <v>2.5159999999999998E-2</v>
      </c>
      <c r="J2036" s="17">
        <v>4.8399999999999997E-3</v>
      </c>
      <c r="K2036" s="17">
        <v>1.08E-3</v>
      </c>
      <c r="L2036" s="17">
        <v>1.18824</v>
      </c>
      <c r="M2036" s="17">
        <v>6.0000000000000001E-3</v>
      </c>
      <c r="N2036" s="17">
        <v>0.21054947368421054</v>
      </c>
      <c r="O2036" s="17">
        <v>40.503157894736837</v>
      </c>
      <c r="P2036" s="17">
        <v>9.0378947368421052</v>
      </c>
      <c r="Q2036" s="17">
        <v>9.9436926315789478</v>
      </c>
      <c r="R2036" s="17">
        <v>6.3211177228284704E-2</v>
      </c>
    </row>
    <row r="2037" spans="1:19" s="2" customFormat="1" ht="13.8">
      <c r="A2037" s="6">
        <v>41856</v>
      </c>
      <c r="B2037" s="7">
        <v>0.48444444444444446</v>
      </c>
      <c r="C2037" s="28">
        <v>4</v>
      </c>
      <c r="D2037" s="17">
        <v>832</v>
      </c>
      <c r="E2037" s="17">
        <v>28</v>
      </c>
      <c r="F2037" s="17">
        <v>102</v>
      </c>
      <c r="G2037" s="17">
        <f t="shared" si="31"/>
        <v>2.4691358024691357E-2</v>
      </c>
      <c r="H2037" s="17">
        <v>0.38</v>
      </c>
      <c r="I2037" s="17">
        <v>2.5479999999999999E-2</v>
      </c>
      <c r="J2037" s="17">
        <v>4.8300000000000001E-3</v>
      </c>
      <c r="K2037" s="17">
        <v>8.0999999999999996E-4</v>
      </c>
      <c r="L2037" s="17">
        <v>1.18685</v>
      </c>
      <c r="M2037" s="17">
        <v>4.0000000000000001E-3</v>
      </c>
      <c r="N2037" s="17">
        <v>0.21322736842105264</v>
      </c>
      <c r="O2037" s="17">
        <v>40.41947368421053</v>
      </c>
      <c r="P2037" s="17">
        <v>6.778421052631578</v>
      </c>
      <c r="Q2037" s="17">
        <v>9.9320605263157891</v>
      </c>
      <c r="R2037" s="17">
        <v>4.2152371232105801E-2</v>
      </c>
    </row>
    <row r="2038" spans="1:19" s="2" customFormat="1" ht="13.8">
      <c r="A2038" s="5">
        <v>41857</v>
      </c>
      <c r="B2038" s="4">
        <v>0.48445601851851849</v>
      </c>
      <c r="C2038" s="29">
        <v>4</v>
      </c>
      <c r="D2038" s="17">
        <v>832</v>
      </c>
      <c r="E2038" s="17">
        <v>28</v>
      </c>
      <c r="F2038" s="17">
        <v>102</v>
      </c>
      <c r="G2038" s="17">
        <f t="shared" si="31"/>
        <v>2.4691358024691357E-2</v>
      </c>
      <c r="H2038" s="30">
        <v>0.38</v>
      </c>
      <c r="I2038" s="17">
        <v>2.4979999999999999E-2</v>
      </c>
      <c r="J2038" s="17">
        <v>4.7400000000000003E-3</v>
      </c>
      <c r="K2038" s="17">
        <v>5.4000000000000001E-4</v>
      </c>
      <c r="L2038" s="17">
        <v>1.19035</v>
      </c>
      <c r="M2038" s="17">
        <v>6.0000000000000001E-3</v>
      </c>
      <c r="N2038" s="17">
        <v>0.20904315789473685</v>
      </c>
      <c r="O2038" s="17">
        <v>39.666315789473686</v>
      </c>
      <c r="P2038" s="17">
        <v>4.5189473684210526</v>
      </c>
      <c r="Q2038" s="17">
        <v>9.9613500000000013</v>
      </c>
      <c r="R2038" s="17">
        <v>6.3211027665668787E-2</v>
      </c>
      <c r="S2038" s="1"/>
    </row>
    <row r="2039" spans="1:19" s="2" customFormat="1" ht="13.8">
      <c r="A2039" s="6">
        <v>41858</v>
      </c>
      <c r="B2039" s="7">
        <v>0.48446759259259259</v>
      </c>
      <c r="C2039" s="28">
        <v>4</v>
      </c>
      <c r="D2039" s="17">
        <v>832</v>
      </c>
      <c r="E2039" s="17">
        <v>28</v>
      </c>
      <c r="F2039" s="17">
        <v>103</v>
      </c>
      <c r="G2039" s="17">
        <f t="shared" si="31"/>
        <v>3.7037037037037035E-2</v>
      </c>
      <c r="H2039" s="17">
        <v>0.39</v>
      </c>
      <c r="I2039" s="17">
        <v>2.5360000000000001E-2</v>
      </c>
      <c r="J2039" s="17">
        <v>4.7200000000000002E-3</v>
      </c>
      <c r="K2039" s="17">
        <v>5.5000000000000003E-4</v>
      </c>
      <c r="L2039" s="17">
        <v>1.21943</v>
      </c>
      <c r="M2039" s="17">
        <v>0.02</v>
      </c>
      <c r="N2039" s="17">
        <v>0.20678153846153846</v>
      </c>
      <c r="O2039" s="17">
        <v>38.486153846153847</v>
      </c>
      <c r="P2039" s="17">
        <v>4.4846153846153847</v>
      </c>
      <c r="Q2039" s="17">
        <v>9.9430446153846166</v>
      </c>
      <c r="R2039" s="17">
        <v>0.16307692307692309</v>
      </c>
      <c r="S2039" s="1"/>
    </row>
    <row r="2040" spans="1:19" s="2" customFormat="1" ht="13.8">
      <c r="A2040" s="8">
        <v>41867</v>
      </c>
      <c r="B2040" s="9">
        <v>0.48457175925925927</v>
      </c>
      <c r="C2040" s="18">
        <v>4</v>
      </c>
      <c r="D2040" s="18">
        <v>950</v>
      </c>
      <c r="E2040" s="18">
        <v>29</v>
      </c>
      <c r="F2040" s="18">
        <v>109</v>
      </c>
      <c r="G2040" s="17">
        <f t="shared" si="31"/>
        <v>0.1111111111111111</v>
      </c>
      <c r="H2040" s="18">
        <v>0.88039069053881813</v>
      </c>
      <c r="I2040" s="18">
        <v>3.3414195072386896E-2</v>
      </c>
      <c r="J2040" s="18">
        <v>5.4042976474974859E-3</v>
      </c>
      <c r="K2040" s="18">
        <v>1.7893614599518676E-3</v>
      </c>
      <c r="L2040" s="18">
        <v>2.7696759169397835</v>
      </c>
      <c r="M2040" s="18">
        <v>0.03</v>
      </c>
      <c r="N2040" s="18">
        <v>0.1206931666498639</v>
      </c>
      <c r="O2040" s="18">
        <v>19.520500050408309</v>
      </c>
      <c r="P2040" s="18">
        <v>6.4632321806633737</v>
      </c>
      <c r="Q2040" s="18">
        <v>10.00416009678395</v>
      </c>
      <c r="R2040" s="18">
        <v>0.10836098226074282</v>
      </c>
    </row>
    <row r="2041" spans="1:19" s="2" customFormat="1" ht="13.8">
      <c r="A2041" s="8">
        <v>41868</v>
      </c>
      <c r="B2041" s="9">
        <v>0.48458333333333337</v>
      </c>
      <c r="C2041" s="18">
        <v>4</v>
      </c>
      <c r="D2041" s="18">
        <v>881</v>
      </c>
      <c r="E2041" s="18">
        <v>29</v>
      </c>
      <c r="F2041" s="18">
        <v>109</v>
      </c>
      <c r="G2041" s="17">
        <f t="shared" si="31"/>
        <v>0.1111111111111111</v>
      </c>
      <c r="H2041" s="18">
        <v>0.81734123231530953</v>
      </c>
      <c r="I2041" s="18">
        <v>3.7180975152364321E-2</v>
      </c>
      <c r="J2041" s="18">
        <v>5.4976182516347054E-3</v>
      </c>
      <c r="K2041" s="18">
        <v>1.8202598862330126E-3</v>
      </c>
      <c r="L2041" s="18">
        <v>2.5696002060656027</v>
      </c>
      <c r="M2041" s="18">
        <v>0.02</v>
      </c>
      <c r="N2041" s="18">
        <v>0.14465867658430609</v>
      </c>
      <c r="O2041" s="18">
        <v>21.38938468903045</v>
      </c>
      <c r="P2041" s="18">
        <v>7.0820193688551756</v>
      </c>
      <c r="Q2041" s="18">
        <v>9.9974506757005575</v>
      </c>
      <c r="R2041" s="18">
        <v>7.7813277350315707E-2</v>
      </c>
    </row>
    <row r="2042" spans="1:19" s="2" customFormat="1" ht="13.8">
      <c r="A2042" s="6">
        <v>41869</v>
      </c>
      <c r="B2042" s="7">
        <v>0.4845949074074074</v>
      </c>
      <c r="C2042" s="28">
        <v>4</v>
      </c>
      <c r="D2042" s="17">
        <v>961</v>
      </c>
      <c r="E2042" s="17">
        <v>29</v>
      </c>
      <c r="F2042" s="17">
        <v>104</v>
      </c>
      <c r="G2042" s="17">
        <f t="shared" si="31"/>
        <v>4.9382716049382713E-2</v>
      </c>
      <c r="H2042" s="17">
        <v>0.667811856310632</v>
      </c>
      <c r="I2042" s="17">
        <v>4.1990870593418418E-2</v>
      </c>
      <c r="J2042" s="17">
        <v>6.4689603288500437E-3</v>
      </c>
      <c r="K2042" s="17">
        <v>2.1418709799897666E-3</v>
      </c>
      <c r="L2042" s="17">
        <v>2.0924039597376214</v>
      </c>
      <c r="M2042" s="17">
        <v>0.03</v>
      </c>
      <c r="N2042" s="17">
        <v>0.1999529766134592</v>
      </c>
      <c r="O2042" s="17">
        <v>30.804026091106749</v>
      </c>
      <c r="P2042" s="17">
        <v>10.199204539428329</v>
      </c>
      <c r="Q2042" s="17">
        <v>9.9636514822081974</v>
      </c>
      <c r="R2042" s="17">
        <v>0.14285460657593474</v>
      </c>
      <c r="S2042" s="1"/>
    </row>
    <row r="2043" spans="1:19" s="2" customFormat="1" ht="13.8">
      <c r="A2043" s="6">
        <v>41870</v>
      </c>
      <c r="B2043" s="7">
        <v>0.4846064814814815</v>
      </c>
      <c r="C2043" s="28">
        <v>4</v>
      </c>
      <c r="D2043" s="17">
        <v>961</v>
      </c>
      <c r="E2043" s="17">
        <v>29</v>
      </c>
      <c r="F2043" s="17">
        <v>102</v>
      </c>
      <c r="G2043" s="17">
        <f t="shared" si="31"/>
        <v>2.4691358024691357E-2</v>
      </c>
      <c r="H2043" s="17">
        <v>0.51966098994449195</v>
      </c>
      <c r="I2043" s="17">
        <v>3.5302076224894972E-2</v>
      </c>
      <c r="J2043" s="17">
        <v>6.3258339116703038E-3</v>
      </c>
      <c r="K2043" s="17">
        <v>2.0595738317066106E-3</v>
      </c>
      <c r="L2043" s="17">
        <v>1.6236307039953779</v>
      </c>
      <c r="M2043" s="17">
        <v>6.0000000000000001E-3</v>
      </c>
      <c r="N2043" s="17">
        <v>0.21602661074705112</v>
      </c>
      <c r="O2043" s="17">
        <v>38.710144167758855</v>
      </c>
      <c r="P2043" s="17">
        <v>12.60330275229358</v>
      </c>
      <c r="Q2043" s="17">
        <v>9.935603669724772</v>
      </c>
      <c r="R2043" s="17">
        <v>6.3802877079338752E-2</v>
      </c>
      <c r="S2043" s="1"/>
    </row>
    <row r="2044" spans="1:19" s="2" customFormat="1" ht="13.8">
      <c r="A2044" s="5">
        <v>41871</v>
      </c>
      <c r="B2044" s="4">
        <v>0.48461805555555554</v>
      </c>
      <c r="C2044" s="29">
        <v>4</v>
      </c>
      <c r="D2044" s="17">
        <v>862</v>
      </c>
      <c r="E2044" s="17">
        <v>29</v>
      </c>
      <c r="F2044" s="17">
        <v>102</v>
      </c>
      <c r="G2044" s="17">
        <f t="shared" si="31"/>
        <v>2.4691358024691357E-2</v>
      </c>
      <c r="H2044" s="30">
        <v>0.42602263806187618</v>
      </c>
      <c r="I2044" s="17">
        <v>2.7862405403133433E-2</v>
      </c>
      <c r="J2044" s="17">
        <v>5.4166985110454561E-3</v>
      </c>
      <c r="K2044" s="17">
        <v>1.7635762594101485E-3</v>
      </c>
      <c r="L2044" s="17">
        <v>1.330240378526512</v>
      </c>
      <c r="M2044" s="17">
        <v>6.0000000000000001E-3</v>
      </c>
      <c r="N2044" s="17">
        <v>0.20797591786447639</v>
      </c>
      <c r="O2044" s="17">
        <v>40.432361396303897</v>
      </c>
      <c r="P2044" s="17">
        <v>13.164024640657082</v>
      </c>
      <c r="Q2044" s="17">
        <v>9.9294357289527717</v>
      </c>
      <c r="R2044" s="17">
        <v>6.3654557000809131E-2</v>
      </c>
      <c r="S2044" s="1"/>
    </row>
    <row r="2045" spans="1:19" s="2" customFormat="1" ht="13.8">
      <c r="A2045" s="6">
        <v>41872</v>
      </c>
      <c r="B2045" s="7">
        <v>0.48462962962962958</v>
      </c>
      <c r="C2045" s="28">
        <v>4</v>
      </c>
      <c r="D2045" s="17">
        <v>834</v>
      </c>
      <c r="E2045" s="17">
        <v>29</v>
      </c>
      <c r="F2045" s="17">
        <v>102</v>
      </c>
      <c r="G2045" s="17">
        <f t="shared" si="31"/>
        <v>2.4691358024691357E-2</v>
      </c>
      <c r="H2045" s="17">
        <v>0.40438109453348192</v>
      </c>
      <c r="I2045" s="17">
        <v>2.5806731290314817E-2</v>
      </c>
      <c r="J2045" s="17">
        <v>5.1906338604781662E-3</v>
      </c>
      <c r="K2045" s="17">
        <v>1.6622693262682653E-3</v>
      </c>
      <c r="L2045" s="17">
        <v>1.2625331311418488</v>
      </c>
      <c r="M2045" s="17">
        <v>6.0000000000000001E-3</v>
      </c>
      <c r="N2045" s="17">
        <v>0.20294075715353771</v>
      </c>
      <c r="O2045" s="17">
        <v>40.818465302793449</v>
      </c>
      <c r="P2045" s="17">
        <v>13.071868415686808</v>
      </c>
      <c r="Q2045" s="17">
        <v>9.9283952966764062</v>
      </c>
      <c r="R2045" s="17">
        <v>6.3459826171070891E-2</v>
      </c>
    </row>
    <row r="2046" spans="1:19" s="2" customFormat="1" ht="13.8">
      <c r="A2046" s="8">
        <v>41873</v>
      </c>
      <c r="B2046" s="9">
        <v>0.48464120370370373</v>
      </c>
      <c r="C2046" s="18">
        <v>4</v>
      </c>
      <c r="D2046" s="18">
        <v>832</v>
      </c>
      <c r="E2046" s="18">
        <v>29</v>
      </c>
      <c r="F2046" s="18">
        <v>103</v>
      </c>
      <c r="G2046" s="17">
        <f t="shared" si="31"/>
        <v>3.7037037037037035E-2</v>
      </c>
      <c r="H2046" s="18">
        <v>0.40501038157036834</v>
      </c>
      <c r="I2046" s="18">
        <v>2.5663274645299976E-2</v>
      </c>
      <c r="J2046" s="18">
        <v>5.2649703889472675E-3</v>
      </c>
      <c r="K2046" s="18">
        <v>1.6588803926165432E-3</v>
      </c>
      <c r="L2046" s="18">
        <v>1.2643038420870369</v>
      </c>
      <c r="M2046" s="18">
        <v>0.02</v>
      </c>
      <c r="N2046" s="18">
        <v>0.20149906542056076</v>
      </c>
      <c r="O2046" s="18">
        <v>41.338707842340511</v>
      </c>
      <c r="P2046" s="18">
        <v>13.024949207639169</v>
      </c>
      <c r="Q2046" s="18">
        <v>9.926872003250713</v>
      </c>
      <c r="R2046" s="18">
        <v>0.15703301173021869</v>
      </c>
      <c r="S2046" s="1"/>
    </row>
    <row r="2047" spans="1:19" s="2" customFormat="1" ht="13.8">
      <c r="A2047" s="3">
        <v>41874</v>
      </c>
      <c r="B2047" s="4">
        <v>0.48465277777777777</v>
      </c>
      <c r="C2047" s="29">
        <v>4</v>
      </c>
      <c r="D2047" s="17">
        <v>832</v>
      </c>
      <c r="E2047" s="17">
        <v>29</v>
      </c>
      <c r="F2047" s="17">
        <v>102</v>
      </c>
      <c r="G2047" s="17">
        <f t="shared" si="31"/>
        <v>2.4691358024691357E-2</v>
      </c>
      <c r="H2047" s="30">
        <v>0.39692318928337467</v>
      </c>
      <c r="I2047" s="17">
        <v>2.5056713604048351E-2</v>
      </c>
      <c r="J2047" s="17">
        <v>5.2419983900970713E-3</v>
      </c>
      <c r="K2047" s="17">
        <v>1.6254258573944408E-3</v>
      </c>
      <c r="L2047" s="17">
        <v>1.2388067070284774</v>
      </c>
      <c r="M2047" s="17">
        <v>6.0000000000000001E-3</v>
      </c>
      <c r="N2047" s="17">
        <v>0.20074500914076782</v>
      </c>
      <c r="O2047" s="17">
        <v>41.996928702010962</v>
      </c>
      <c r="P2047" s="17">
        <v>13.022303473491771</v>
      </c>
      <c r="Q2047" s="17">
        <v>9.9248555758683707</v>
      </c>
      <c r="R2047" s="17">
        <v>6.3459826171070891E-2</v>
      </c>
      <c r="S2047" s="1"/>
    </row>
    <row r="2048" spans="1:19" s="2" customFormat="1" ht="13.8">
      <c r="A2048" s="6">
        <v>42008</v>
      </c>
      <c r="B2048" s="7">
        <v>0.48620370370370369</v>
      </c>
      <c r="C2048" s="28">
        <v>4</v>
      </c>
      <c r="D2048" s="17">
        <v>882</v>
      </c>
      <c r="E2048" s="17">
        <v>28</v>
      </c>
      <c r="F2048" s="17">
        <v>103</v>
      </c>
      <c r="G2048" s="17">
        <f t="shared" si="31"/>
        <v>3.7037037037037035E-2</v>
      </c>
      <c r="H2048" s="17">
        <v>0.41634856112871071</v>
      </c>
      <c r="I2048" s="17">
        <v>2.7625619877691476E-2</v>
      </c>
      <c r="J2048" s="17">
        <v>2.0004467547685345E-3</v>
      </c>
      <c r="K2048" s="17">
        <v>3.5525904313014139E-3</v>
      </c>
      <c r="L2048" s="17">
        <v>1.3072686932324609</v>
      </c>
      <c r="M2048" s="17">
        <v>0.03</v>
      </c>
      <c r="N2048" s="17">
        <v>0.21099981941309257</v>
      </c>
      <c r="O2048" s="17">
        <v>15.279074492099323</v>
      </c>
      <c r="P2048" s="17">
        <v>27.134085778781035</v>
      </c>
      <c r="Q2048" s="17">
        <v>9.9846975169300229</v>
      </c>
      <c r="R2048" s="17">
        <v>0.22913493381932903</v>
      </c>
      <c r="S2048" s="1"/>
    </row>
    <row r="2049" spans="1:19" s="2" customFormat="1" ht="13.8">
      <c r="A2049" s="3">
        <v>42009</v>
      </c>
      <c r="B2049" s="4">
        <v>0.48621527777777779</v>
      </c>
      <c r="C2049" s="29">
        <v>4</v>
      </c>
      <c r="D2049" s="17">
        <v>865</v>
      </c>
      <c r="E2049" s="17">
        <v>29</v>
      </c>
      <c r="F2049" s="17">
        <v>104</v>
      </c>
      <c r="G2049" s="17">
        <f t="shared" si="31"/>
        <v>4.9382716049382713E-2</v>
      </c>
      <c r="H2049" s="30">
        <v>0.45093418318900819</v>
      </c>
      <c r="I2049" s="17">
        <v>2.5379394693241544E-2</v>
      </c>
      <c r="J2049" s="17">
        <v>1.9914488536667638E-3</v>
      </c>
      <c r="K2049" s="17">
        <v>3.1009415921605821E-3</v>
      </c>
      <c r="L2049" s="17">
        <v>1.4175732992734091</v>
      </c>
      <c r="M2049" s="17">
        <v>0.03</v>
      </c>
      <c r="N2049" s="17">
        <v>0.17897617464648971</v>
      </c>
      <c r="O2049" s="17">
        <v>14.043750930290253</v>
      </c>
      <c r="P2049" s="17">
        <v>21.867923592160754</v>
      </c>
      <c r="Q2049" s="17">
        <v>9.996765070702061</v>
      </c>
      <c r="R2049" s="17">
        <v>0.21156080766672167</v>
      </c>
      <c r="S2049" s="1"/>
    </row>
    <row r="2050" spans="1:19" s="2" customFormat="1" ht="13.8">
      <c r="A2050" s="6">
        <v>42140</v>
      </c>
      <c r="B2050" s="7">
        <v>0.48773148148148149</v>
      </c>
      <c r="C2050" s="28">
        <v>4</v>
      </c>
      <c r="D2050" s="17">
        <v>1135</v>
      </c>
      <c r="E2050" s="17">
        <v>27</v>
      </c>
      <c r="F2050" s="17">
        <v>110</v>
      </c>
      <c r="G2050" s="17">
        <f t="shared" si="31"/>
        <v>0.12345679012345678</v>
      </c>
      <c r="H2050" s="17">
        <v>0.75</v>
      </c>
      <c r="I2050" s="17">
        <v>4.1250000000000002E-2</v>
      </c>
      <c r="J2050" s="17">
        <v>3.5000000000000001E-3</v>
      </c>
      <c r="K2050" s="17">
        <v>4.8700000000000002E-3</v>
      </c>
      <c r="L2050" s="17">
        <v>2.3492500000000001</v>
      </c>
      <c r="M2050" s="17">
        <v>0.04</v>
      </c>
      <c r="N2050" s="17">
        <v>0.17490000000000003</v>
      </c>
      <c r="O2050" s="17">
        <v>14.84</v>
      </c>
      <c r="P2050" s="17">
        <v>20.648800000000001</v>
      </c>
      <c r="Q2050" s="17">
        <v>9.96082</v>
      </c>
      <c r="R2050" s="17">
        <v>0.1696</v>
      </c>
      <c r="S2050" s="1"/>
    </row>
    <row r="2051" spans="1:19" s="2" customFormat="1" ht="13.8">
      <c r="A2051" s="8">
        <v>42141</v>
      </c>
      <c r="B2051" s="9">
        <v>0.48774305555555553</v>
      </c>
      <c r="C2051" s="18">
        <v>4</v>
      </c>
      <c r="D2051" s="18">
        <v>1122</v>
      </c>
      <c r="E2051" s="18">
        <v>27</v>
      </c>
      <c r="F2051" s="18">
        <v>106</v>
      </c>
      <c r="G2051" s="17">
        <f t="shared" si="31"/>
        <v>7.407407407407407E-2</v>
      </c>
      <c r="H2051" s="18">
        <v>0.7</v>
      </c>
      <c r="I2051" s="18">
        <v>3.9140000000000001E-2</v>
      </c>
      <c r="J2051" s="18">
        <v>3.29E-3</v>
      </c>
      <c r="K2051" s="18">
        <v>4.5900000000000003E-3</v>
      </c>
      <c r="L2051" s="18">
        <v>2.19922</v>
      </c>
      <c r="M2051" s="18">
        <v>0.03</v>
      </c>
      <c r="N2051" s="18">
        <v>0.17780742857142859</v>
      </c>
      <c r="O2051" s="18">
        <v>14.946</v>
      </c>
      <c r="P2051" s="18">
        <v>20.851714285714291</v>
      </c>
      <c r="Q2051" s="18">
        <v>9.9907422857142869</v>
      </c>
      <c r="R2051" s="18">
        <v>0.13628571428571429</v>
      </c>
      <c r="S2051" s="1"/>
    </row>
    <row r="2052" spans="1:19" s="2" customFormat="1" ht="13.8">
      <c r="A2052" s="6">
        <v>42142</v>
      </c>
      <c r="B2052" s="7">
        <v>0.48775462962962962</v>
      </c>
      <c r="C2052" s="28">
        <v>4</v>
      </c>
      <c r="D2052" s="17">
        <v>1122</v>
      </c>
      <c r="E2052" s="17">
        <v>27</v>
      </c>
      <c r="F2052" s="17">
        <v>102</v>
      </c>
      <c r="G2052" s="17">
        <f t="shared" si="31"/>
        <v>2.4691358024691357E-2</v>
      </c>
      <c r="H2052" s="17">
        <v>0.67</v>
      </c>
      <c r="I2052" s="17">
        <v>3.789E-2</v>
      </c>
      <c r="J2052" s="17">
        <v>3.14E-3</v>
      </c>
      <c r="K2052" s="17">
        <v>4.3800000000000002E-3</v>
      </c>
      <c r="L2052" s="17">
        <v>2.0932400000000002</v>
      </c>
      <c r="M2052" s="17">
        <v>4.0000000000000001E-3</v>
      </c>
      <c r="N2052" s="17">
        <v>0.17983611940298508</v>
      </c>
      <c r="O2052" s="17">
        <v>14.903283582089552</v>
      </c>
      <c r="P2052" s="17">
        <v>20.788656716417908</v>
      </c>
      <c r="Q2052" s="17">
        <v>9.9350794029850764</v>
      </c>
      <c r="R2052" s="17">
        <v>4.2400000000000007E-2</v>
      </c>
      <c r="S2052" s="1"/>
    </row>
    <row r="2053" spans="1:19" s="2" customFormat="1" ht="13.8">
      <c r="A2053" s="8">
        <v>42456</v>
      </c>
      <c r="B2053" s="9">
        <v>0.49138888888888888</v>
      </c>
      <c r="C2053" s="18">
        <v>4</v>
      </c>
      <c r="D2053" s="18">
        <v>879</v>
      </c>
      <c r="E2053" s="18">
        <v>34</v>
      </c>
      <c r="F2053" s="18">
        <v>113</v>
      </c>
      <c r="G2053" s="17">
        <f t="shared" ref="G2053:G2116" si="32">(F2053-$F$2257)/($F$2256-$F$2257)</f>
        <v>0.16049382716049382</v>
      </c>
      <c r="H2053" s="18">
        <v>0.79</v>
      </c>
      <c r="I2053" s="18">
        <v>3.5950000000000003E-2</v>
      </c>
      <c r="J2053" s="18">
        <v>3.4299999999999999E-3</v>
      </c>
      <c r="K2053" s="18">
        <v>2.7100000000000002E-3</v>
      </c>
      <c r="L2053" s="18">
        <v>2.5007899999999998</v>
      </c>
      <c r="M2053" s="18">
        <v>0.03</v>
      </c>
      <c r="N2053" s="18">
        <v>0.1447101265822785</v>
      </c>
      <c r="O2053" s="18">
        <v>13.806835443037972</v>
      </c>
      <c r="P2053" s="18">
        <v>10.90860759493671</v>
      </c>
      <c r="Q2053" s="18">
        <v>10.066471139240505</v>
      </c>
      <c r="R2053" s="18">
        <v>0.12075949367088606</v>
      </c>
      <c r="S2053" s="1"/>
    </row>
    <row r="2054" spans="1:19" s="2" customFormat="1" ht="13.8">
      <c r="A2054" s="8">
        <v>42457</v>
      </c>
      <c r="B2054" s="9">
        <v>0.49140046296296297</v>
      </c>
      <c r="C2054" s="18">
        <v>4</v>
      </c>
      <c r="D2054" s="18">
        <v>1115</v>
      </c>
      <c r="E2054" s="18">
        <v>34</v>
      </c>
      <c r="F2054" s="18">
        <v>105</v>
      </c>
      <c r="G2054" s="17">
        <f t="shared" si="32"/>
        <v>6.1728395061728392E-2</v>
      </c>
      <c r="H2054" s="18">
        <v>0.93</v>
      </c>
      <c r="I2054" s="18">
        <v>4.1660000000000003E-2</v>
      </c>
      <c r="J2054" s="18">
        <v>4.0499999999999998E-3</v>
      </c>
      <c r="K2054" s="18">
        <v>3.5599999999999998E-3</v>
      </c>
      <c r="L2054" s="18">
        <v>2.9177200000000001</v>
      </c>
      <c r="M2054" s="18">
        <v>0.03</v>
      </c>
      <c r="N2054" s="18">
        <v>0.14245032258064516</v>
      </c>
      <c r="O2054" s="18">
        <v>13.848387096774193</v>
      </c>
      <c r="P2054" s="18">
        <v>12.172903225806451</v>
      </c>
      <c r="Q2054" s="18">
        <v>9.9767200000000003</v>
      </c>
      <c r="R2054" s="18">
        <v>0.10258064516129031</v>
      </c>
      <c r="S2054" s="1"/>
    </row>
    <row r="2055" spans="1:19" s="2" customFormat="1" ht="13.8">
      <c r="A2055" s="6">
        <v>42458</v>
      </c>
      <c r="B2055" s="7">
        <v>0.49141203703703701</v>
      </c>
      <c r="C2055" s="28">
        <v>4</v>
      </c>
      <c r="D2055" s="17">
        <v>1058</v>
      </c>
      <c r="E2055" s="17">
        <v>34</v>
      </c>
      <c r="F2055" s="17">
        <v>104</v>
      </c>
      <c r="G2055" s="17">
        <f t="shared" si="32"/>
        <v>4.9382716049382713E-2</v>
      </c>
      <c r="H2055" s="17">
        <v>0.78</v>
      </c>
      <c r="I2055" s="17">
        <v>4.2869999999999998E-2</v>
      </c>
      <c r="J2055" s="17">
        <v>4.3200000000000001E-3</v>
      </c>
      <c r="K2055" s="17">
        <v>3.7000000000000002E-3</v>
      </c>
      <c r="L2055" s="17">
        <v>2.4451200000000002</v>
      </c>
      <c r="M2055" s="17">
        <v>0.03</v>
      </c>
      <c r="N2055" s="17">
        <v>0.1747776923076923</v>
      </c>
      <c r="O2055" s="17">
        <v>17.612307692307692</v>
      </c>
      <c r="P2055" s="17">
        <v>15.084615384615384</v>
      </c>
      <c r="Q2055" s="17">
        <v>9.9685661538461545</v>
      </c>
      <c r="R2055" s="17">
        <v>0.1223076923076923</v>
      </c>
      <c r="S2055" s="1"/>
    </row>
    <row r="2056" spans="1:19">
      <c r="A2056" s="6">
        <v>42459</v>
      </c>
      <c r="B2056" s="7">
        <v>0.49142361111111116</v>
      </c>
      <c r="C2056" s="28">
        <v>4</v>
      </c>
      <c r="D2056" s="17">
        <v>912</v>
      </c>
      <c r="E2056" s="17">
        <v>34</v>
      </c>
      <c r="F2056" s="17">
        <v>103</v>
      </c>
      <c r="G2056" s="17">
        <f t="shared" si="32"/>
        <v>3.7037037037037035E-2</v>
      </c>
      <c r="H2056" s="17">
        <v>0.52</v>
      </c>
      <c r="I2056" s="17">
        <v>3.4259999999999999E-2</v>
      </c>
      <c r="J2056" s="17">
        <v>3.8500000000000001E-3</v>
      </c>
      <c r="K2056" s="17">
        <v>3.29E-3</v>
      </c>
      <c r="L2056" s="17">
        <v>1.63601</v>
      </c>
      <c r="M2056" s="17">
        <v>0.03</v>
      </c>
      <c r="N2056" s="17">
        <v>0.20951307692307691</v>
      </c>
      <c r="O2056" s="17">
        <v>23.544230769230769</v>
      </c>
      <c r="P2056" s="17">
        <v>20.119615384615383</v>
      </c>
      <c r="Q2056" s="17">
        <v>10.004830384615385</v>
      </c>
      <c r="R2056" s="17">
        <v>0.18346153846153845</v>
      </c>
    </row>
    <row r="2057" spans="1:19" s="2" customFormat="1" ht="13.8">
      <c r="A2057" s="8">
        <v>42460</v>
      </c>
      <c r="B2057" s="9">
        <v>0.4914351851851852</v>
      </c>
      <c r="C2057" s="18">
        <v>4</v>
      </c>
      <c r="D2057" s="18">
        <v>862</v>
      </c>
      <c r="E2057" s="18">
        <v>34</v>
      </c>
      <c r="F2057" s="18">
        <v>103</v>
      </c>
      <c r="G2057" s="17">
        <f t="shared" si="32"/>
        <v>3.7037037037037035E-2</v>
      </c>
      <c r="H2057" s="18">
        <v>0.42</v>
      </c>
      <c r="I2057" s="18">
        <v>2.606E-2</v>
      </c>
      <c r="J2057" s="18">
        <v>3.4499999999999999E-3</v>
      </c>
      <c r="K2057" s="18">
        <v>3.2499999999999999E-3</v>
      </c>
      <c r="L2057" s="18">
        <v>1.3136699999999999</v>
      </c>
      <c r="M2057" s="18">
        <v>0.03</v>
      </c>
      <c r="N2057" s="18">
        <v>0.19731142857142861</v>
      </c>
      <c r="O2057" s="18">
        <v>26.121428571428574</v>
      </c>
      <c r="P2057" s="18">
        <v>24.607142857142854</v>
      </c>
      <c r="Q2057" s="18">
        <v>9.9463585714285703</v>
      </c>
      <c r="R2057" s="18">
        <v>0.22714285714285715</v>
      </c>
    </row>
    <row r="2058" spans="1:19" s="2" customFormat="1" ht="13.8">
      <c r="A2058" s="6">
        <v>42461</v>
      </c>
      <c r="B2058" s="7">
        <v>0.49144675925925929</v>
      </c>
      <c r="C2058" s="28">
        <v>4</v>
      </c>
      <c r="D2058" s="17">
        <v>862</v>
      </c>
      <c r="E2058" s="17">
        <v>34</v>
      </c>
      <c r="F2058" s="17">
        <v>103</v>
      </c>
      <c r="G2058" s="17">
        <f t="shared" si="32"/>
        <v>3.7037037037037035E-2</v>
      </c>
      <c r="H2058" s="17">
        <v>0.38</v>
      </c>
      <c r="I2058" s="17">
        <v>2.443E-2</v>
      </c>
      <c r="J2058" s="17">
        <v>3.2799999999999999E-3</v>
      </c>
      <c r="K2058" s="17">
        <v>2.8800000000000002E-3</v>
      </c>
      <c r="L2058" s="17">
        <v>1.1866699999999999</v>
      </c>
      <c r="M2058" s="17">
        <v>0.03</v>
      </c>
      <c r="N2058" s="17">
        <v>0.20444052631578949</v>
      </c>
      <c r="O2058" s="17">
        <v>27.448421052631581</v>
      </c>
      <c r="P2058" s="17">
        <v>24.101052631578948</v>
      </c>
      <c r="Q2058" s="17">
        <v>9.9305542105263154</v>
      </c>
      <c r="R2058" s="17">
        <v>0.25105263157894736</v>
      </c>
    </row>
    <row r="2059" spans="1:19" ht="13.8">
      <c r="A2059" s="6">
        <v>42462</v>
      </c>
      <c r="B2059" s="7">
        <v>0.49145833333333333</v>
      </c>
      <c r="C2059" s="28">
        <v>4</v>
      </c>
      <c r="D2059" s="17">
        <v>867</v>
      </c>
      <c r="E2059" s="17">
        <v>34</v>
      </c>
      <c r="F2059" s="17">
        <v>103</v>
      </c>
      <c r="G2059" s="17">
        <f t="shared" si="32"/>
        <v>3.7037037037037035E-2</v>
      </c>
      <c r="H2059" s="17">
        <v>0.32</v>
      </c>
      <c r="I2059" s="17">
        <v>2.256E-2</v>
      </c>
      <c r="J2059" s="17">
        <v>3.32E-3</v>
      </c>
      <c r="K2059" s="17">
        <v>2.9199999999999999E-3</v>
      </c>
      <c r="L2059" s="17">
        <v>1.0081599999999999</v>
      </c>
      <c r="M2059" s="17">
        <v>0.03</v>
      </c>
      <c r="N2059" s="17">
        <v>0.22419000000000003</v>
      </c>
      <c r="O2059" s="17">
        <v>32.9925</v>
      </c>
      <c r="P2059" s="17">
        <v>29.017499999999998</v>
      </c>
      <c r="Q2059" s="17">
        <v>10.01859</v>
      </c>
      <c r="R2059" s="17">
        <v>0.29812499999999997</v>
      </c>
      <c r="S2059" s="2"/>
    </row>
    <row r="2060" spans="1:19" s="2" customFormat="1" ht="13.8">
      <c r="A2060" s="5">
        <v>42463</v>
      </c>
      <c r="B2060" s="4">
        <v>0.49146990740740742</v>
      </c>
      <c r="C2060" s="29">
        <v>4</v>
      </c>
      <c r="D2060" s="17">
        <v>852</v>
      </c>
      <c r="E2060" s="17">
        <v>34</v>
      </c>
      <c r="F2060" s="17">
        <v>103</v>
      </c>
      <c r="G2060" s="17">
        <f t="shared" si="32"/>
        <v>3.7037037037037035E-2</v>
      </c>
      <c r="H2060" s="30">
        <v>0.28999999999999998</v>
      </c>
      <c r="I2060" s="17">
        <v>1.9009999999999999E-2</v>
      </c>
      <c r="J2060" s="17">
        <v>3.13E-3</v>
      </c>
      <c r="K2060" s="17">
        <v>2.8300000000000001E-3</v>
      </c>
      <c r="L2060" s="17">
        <v>0.90681</v>
      </c>
      <c r="M2060" s="17">
        <v>0.02</v>
      </c>
      <c r="N2060" s="17">
        <v>0.20845448275862069</v>
      </c>
      <c r="O2060" s="17">
        <v>34.322068965517246</v>
      </c>
      <c r="P2060" s="17">
        <v>31.032413793103448</v>
      </c>
      <c r="Q2060" s="17">
        <v>9.9436406896551741</v>
      </c>
      <c r="R2060" s="17">
        <v>0.21931034482758624</v>
      </c>
    </row>
    <row r="2061" spans="1:19" s="2" customFormat="1" ht="13.8">
      <c r="A2061" s="6">
        <v>42464</v>
      </c>
      <c r="B2061" s="7">
        <v>0.49148148148148146</v>
      </c>
      <c r="C2061" s="28">
        <v>4</v>
      </c>
      <c r="D2061" s="17">
        <v>812</v>
      </c>
      <c r="E2061" s="17">
        <v>34</v>
      </c>
      <c r="F2061" s="17">
        <v>103</v>
      </c>
      <c r="G2061" s="17">
        <f t="shared" si="32"/>
        <v>3.7037037037037035E-2</v>
      </c>
      <c r="H2061" s="17">
        <v>0.38</v>
      </c>
      <c r="I2061" s="17">
        <v>1.576E-2</v>
      </c>
      <c r="J2061" s="17">
        <v>2.7499999999999998E-3</v>
      </c>
      <c r="K2061" s="17">
        <v>2.2399999999999998E-3</v>
      </c>
      <c r="L2061" s="17">
        <v>1.1755800000000001</v>
      </c>
      <c r="M2061" s="17">
        <v>0.02</v>
      </c>
      <c r="N2061" s="17">
        <v>0.13188631578947368</v>
      </c>
      <c r="O2061" s="17">
        <v>23.013157894736839</v>
      </c>
      <c r="P2061" s="17">
        <v>18.745263157894737</v>
      </c>
      <c r="Q2061" s="17">
        <v>9.8377484210526323</v>
      </c>
      <c r="R2061" s="17">
        <v>0.16736842105263158</v>
      </c>
    </row>
    <row r="2062" spans="1:19" s="2" customFormat="1" ht="13.8">
      <c r="A2062" s="6">
        <v>42465</v>
      </c>
      <c r="B2062" s="7">
        <v>0.4914930555555555</v>
      </c>
      <c r="C2062" s="28">
        <v>4</v>
      </c>
      <c r="D2062" s="17">
        <v>868</v>
      </c>
      <c r="E2062" s="17">
        <v>34</v>
      </c>
      <c r="F2062" s="17">
        <v>102</v>
      </c>
      <c r="G2062" s="17">
        <f t="shared" si="32"/>
        <v>2.4691358024691357E-2</v>
      </c>
      <c r="H2062" s="17">
        <v>0.4</v>
      </c>
      <c r="I2062" s="17">
        <v>2.01E-2</v>
      </c>
      <c r="J2062" s="17">
        <v>3.0000000000000001E-3</v>
      </c>
      <c r="K2062" s="17">
        <v>2.1700000000000001E-3</v>
      </c>
      <c r="L2062" s="17">
        <v>1.23803</v>
      </c>
      <c r="M2062" s="17">
        <v>6.0000000000000001E-3</v>
      </c>
      <c r="N2062" s="17">
        <v>0.15979499999999999</v>
      </c>
      <c r="O2062" s="17">
        <v>23.85</v>
      </c>
      <c r="P2062" s="17">
        <v>17.2515</v>
      </c>
      <c r="Q2062" s="17">
        <v>9.8423384999999985</v>
      </c>
      <c r="R2062" s="17">
        <v>6.3600000000000004E-2</v>
      </c>
    </row>
    <row r="2063" spans="1:19" ht="13.8">
      <c r="A2063" s="6">
        <v>42466</v>
      </c>
      <c r="B2063" s="7">
        <v>0.49150462962962965</v>
      </c>
      <c r="C2063" s="28">
        <v>4</v>
      </c>
      <c r="D2063" s="17">
        <v>866</v>
      </c>
      <c r="E2063" s="17">
        <v>34</v>
      </c>
      <c r="F2063" s="17">
        <v>102</v>
      </c>
      <c r="G2063" s="17">
        <f t="shared" si="32"/>
        <v>2.4691358024691357E-2</v>
      </c>
      <c r="H2063" s="17">
        <v>0.36</v>
      </c>
      <c r="I2063" s="17">
        <v>2.2710000000000001E-2</v>
      </c>
      <c r="J2063" s="17">
        <v>3.1199999999999999E-3</v>
      </c>
      <c r="K2063" s="17">
        <v>2.2599999999999999E-3</v>
      </c>
      <c r="L2063" s="17">
        <v>1.1349800000000001</v>
      </c>
      <c r="M2063" s="17">
        <v>6.0000000000000001E-3</v>
      </c>
      <c r="N2063" s="17">
        <v>0.20060500000000003</v>
      </c>
      <c r="O2063" s="17">
        <v>27.56</v>
      </c>
      <c r="P2063" s="17">
        <v>19.963333333333335</v>
      </c>
      <c r="Q2063" s="17">
        <v>10.025656666666668</v>
      </c>
      <c r="R2063" s="17">
        <v>6.3600000000000004E-2</v>
      </c>
      <c r="S2063" s="2"/>
    </row>
    <row r="2064" spans="1:19" ht="13.8">
      <c r="A2064" s="6">
        <v>42467</v>
      </c>
      <c r="B2064" s="7">
        <v>0.49151620370370369</v>
      </c>
      <c r="C2064" s="28">
        <v>4</v>
      </c>
      <c r="D2064" s="17">
        <v>866</v>
      </c>
      <c r="E2064" s="17">
        <v>34</v>
      </c>
      <c r="F2064" s="17">
        <v>102</v>
      </c>
      <c r="G2064" s="17">
        <f t="shared" si="32"/>
        <v>2.4691358024691357E-2</v>
      </c>
      <c r="H2064" s="17">
        <v>0.3</v>
      </c>
      <c r="I2064" s="17">
        <v>1.9310000000000001E-2</v>
      </c>
      <c r="J2064" s="17">
        <v>3.15E-3</v>
      </c>
      <c r="K2064" s="17">
        <v>2.2799999999999999E-3</v>
      </c>
      <c r="L2064" s="17">
        <v>0.93925000000000003</v>
      </c>
      <c r="M2064" s="17">
        <v>6.0000000000000001E-3</v>
      </c>
      <c r="N2064" s="17">
        <v>0.20468600000000001</v>
      </c>
      <c r="O2064" s="17">
        <v>33.39</v>
      </c>
      <c r="P2064" s="17">
        <v>24.167999999999999</v>
      </c>
      <c r="Q2064" s="17">
        <v>9.9560500000000012</v>
      </c>
      <c r="R2064" s="17">
        <v>6.3600000000000004E-2</v>
      </c>
      <c r="S2064" s="2"/>
    </row>
    <row r="2065" spans="1:19" ht="13.8">
      <c r="A2065" s="8">
        <v>42468</v>
      </c>
      <c r="B2065" s="9">
        <v>0.49152777777777779</v>
      </c>
      <c r="C2065" s="18">
        <v>4</v>
      </c>
      <c r="D2065" s="18">
        <v>868</v>
      </c>
      <c r="E2065" s="18">
        <v>35</v>
      </c>
      <c r="F2065" s="18">
        <v>103</v>
      </c>
      <c r="G2065" s="17">
        <f t="shared" si="32"/>
        <v>3.7037037037037035E-2</v>
      </c>
      <c r="H2065" s="18">
        <v>0.28000000000000003</v>
      </c>
      <c r="I2065" s="18">
        <v>1.66E-2</v>
      </c>
      <c r="J2065" s="18">
        <v>3.2299999999999998E-3</v>
      </c>
      <c r="K2065" s="18">
        <v>1.99E-3</v>
      </c>
      <c r="L2065" s="18">
        <v>0.86516999999999999</v>
      </c>
      <c r="M2065" s="18">
        <v>0.03</v>
      </c>
      <c r="N2065" s="18">
        <v>0.18852857142857141</v>
      </c>
      <c r="O2065" s="18">
        <v>36.683571428571426</v>
      </c>
      <c r="P2065" s="18">
        <v>22.600714285714282</v>
      </c>
      <c r="Q2065" s="18">
        <v>9.8258592857142855</v>
      </c>
      <c r="R2065" s="18">
        <v>0.34071428571428569</v>
      </c>
      <c r="S2065" s="2"/>
    </row>
    <row r="2066" spans="1:19" ht="13.8">
      <c r="A2066" s="6">
        <v>42469</v>
      </c>
      <c r="B2066" s="7">
        <v>0.49153935185185182</v>
      </c>
      <c r="C2066" s="28">
        <v>4</v>
      </c>
      <c r="D2066" s="17">
        <v>868</v>
      </c>
      <c r="E2066" s="17">
        <v>35</v>
      </c>
      <c r="F2066" s="17">
        <v>103</v>
      </c>
      <c r="G2066" s="17">
        <f t="shared" si="32"/>
        <v>3.7037037037037035E-2</v>
      </c>
      <c r="H2066" s="17">
        <v>0.27</v>
      </c>
      <c r="I2066" s="17">
        <v>1.558E-2</v>
      </c>
      <c r="J2066" s="17">
        <v>3.2000000000000002E-3</v>
      </c>
      <c r="K2066" s="17">
        <v>1.97E-3</v>
      </c>
      <c r="L2066" s="17">
        <v>0.84923999999999999</v>
      </c>
      <c r="M2066" s="17">
        <v>0.03</v>
      </c>
      <c r="N2066" s="17">
        <v>0.18349777777777779</v>
      </c>
      <c r="O2066" s="17">
        <v>37.68888888888889</v>
      </c>
      <c r="P2066" s="17">
        <v>23.202222222222218</v>
      </c>
      <c r="Q2066" s="17">
        <v>10.00216</v>
      </c>
      <c r="R2066" s="17">
        <v>0.35333333333333333</v>
      </c>
      <c r="S2066" s="2"/>
    </row>
    <row r="2067" spans="1:19" ht="13.8">
      <c r="A2067" s="6">
        <v>42470</v>
      </c>
      <c r="B2067" s="7">
        <v>0.49155092592592592</v>
      </c>
      <c r="C2067" s="28">
        <v>4</v>
      </c>
      <c r="D2067" s="17">
        <v>865</v>
      </c>
      <c r="E2067" s="17">
        <v>35</v>
      </c>
      <c r="F2067" s="17">
        <v>102</v>
      </c>
      <c r="G2067" s="17">
        <f t="shared" si="32"/>
        <v>2.4691358024691357E-2</v>
      </c>
      <c r="H2067" s="17">
        <v>0.2666803441524131</v>
      </c>
      <c r="I2067" s="17">
        <v>1.4984926961890915E-2</v>
      </c>
      <c r="J2067" s="17">
        <v>3.1506566401967025E-3</v>
      </c>
      <c r="K2067" s="17">
        <v>1.9406935935843924E-3</v>
      </c>
      <c r="L2067" s="17">
        <v>0.83212188573894053</v>
      </c>
      <c r="M2067" s="17">
        <v>6.0000000000000001E-3</v>
      </c>
      <c r="N2067" s="17">
        <v>0.1786860891089109</v>
      </c>
      <c r="O2067" s="17">
        <v>37.569653465346541</v>
      </c>
      <c r="P2067" s="17">
        <v>23.141584158415842</v>
      </c>
      <c r="Q2067" s="17">
        <v>9.9225445544554471</v>
      </c>
      <c r="R2067" s="17">
        <v>6.3600000000000004E-2</v>
      </c>
      <c r="S2067" s="2"/>
    </row>
    <row r="2068" spans="1:19" ht="13.8">
      <c r="A2068" s="8">
        <v>42471</v>
      </c>
      <c r="B2068" s="9">
        <v>0.49156250000000001</v>
      </c>
      <c r="C2068" s="18">
        <v>4</v>
      </c>
      <c r="D2068" s="18">
        <v>862</v>
      </c>
      <c r="E2068" s="18">
        <v>35</v>
      </c>
      <c r="F2068" s="18">
        <v>103</v>
      </c>
      <c r="G2068" s="17">
        <f t="shared" si="32"/>
        <v>3.7037037037037035E-2</v>
      </c>
      <c r="H2068" s="18">
        <v>0.26624758762145057</v>
      </c>
      <c r="I2068" s="18">
        <v>1.4667927001498623E-2</v>
      </c>
      <c r="J2068" s="18">
        <v>3.2462945578286269E-3</v>
      </c>
      <c r="K2068" s="18">
        <v>1.9469820481469121E-3</v>
      </c>
      <c r="L2068" s="18">
        <v>0.83044744502592782</v>
      </c>
      <c r="M2068" s="18">
        <v>0.03</v>
      </c>
      <c r="N2068" s="18">
        <v>0.17519034925899057</v>
      </c>
      <c r="O2068" s="18">
        <v>38.77299616540575</v>
      </c>
      <c r="P2068" s="18">
        <v>23.254306145714583</v>
      </c>
      <c r="Q2068" s="18">
        <v>9.9186734376619352</v>
      </c>
      <c r="R2068" s="18">
        <v>0.35831310567831032</v>
      </c>
      <c r="S2068" s="2"/>
    </row>
    <row r="2069" spans="1:19">
      <c r="A2069" s="6">
        <v>42472</v>
      </c>
      <c r="B2069" s="7">
        <v>0.49157407407407411</v>
      </c>
      <c r="C2069" s="28">
        <v>4</v>
      </c>
      <c r="D2069" s="17">
        <v>862</v>
      </c>
      <c r="E2069" s="17">
        <v>35</v>
      </c>
      <c r="F2069" s="17">
        <v>102</v>
      </c>
      <c r="G2069" s="17">
        <f t="shared" si="32"/>
        <v>2.4691358024691357E-2</v>
      </c>
      <c r="H2069" s="17">
        <v>0.26201243512534977</v>
      </c>
      <c r="I2069" s="17">
        <v>1.4159981386054874E-2</v>
      </c>
      <c r="J2069" s="17">
        <v>3.1293971920007368E-3</v>
      </c>
      <c r="K2069" s="17">
        <v>1.6522273043875668E-3</v>
      </c>
      <c r="L2069" s="17">
        <v>0.81785251567184569</v>
      </c>
      <c r="M2069" s="17">
        <v>6.0000000000000001E-3</v>
      </c>
      <c r="N2069" s="17">
        <v>0.17185726618705038</v>
      </c>
      <c r="O2069" s="17">
        <v>37.980957147325618</v>
      </c>
      <c r="P2069" s="17">
        <v>20.05279949953081</v>
      </c>
      <c r="Q2069" s="17">
        <v>9.9261357522677525</v>
      </c>
      <c r="R2069" s="17">
        <v>6.365121190408507E-2</v>
      </c>
    </row>
    <row r="2070" spans="1:19" ht="13.8">
      <c r="A2070" s="6">
        <v>42473</v>
      </c>
      <c r="B2070" s="7">
        <v>0.49158564814814815</v>
      </c>
      <c r="C2070" s="28">
        <v>4</v>
      </c>
      <c r="D2070" s="17">
        <v>867</v>
      </c>
      <c r="E2070" s="17">
        <v>35</v>
      </c>
      <c r="F2070" s="17">
        <v>102</v>
      </c>
      <c r="G2070" s="17">
        <f t="shared" si="32"/>
        <v>2.4691358024691357E-2</v>
      </c>
      <c r="H2070" s="17">
        <v>0.2647215206581921</v>
      </c>
      <c r="I2070" s="17">
        <v>1.4095782579098588E-2</v>
      </c>
      <c r="J2070" s="17">
        <v>3.1453562529236822E-3</v>
      </c>
      <c r="K2070" s="17">
        <v>1.6606532070747285E-3</v>
      </c>
      <c r="L2070" s="17">
        <v>0.82637266733004344</v>
      </c>
      <c r="M2070" s="17">
        <v>6.0000000000000001E-3</v>
      </c>
      <c r="N2070" s="17">
        <v>0.16932733118971061</v>
      </c>
      <c r="O2070" s="17">
        <v>37.78398091484285</v>
      </c>
      <c r="P2070" s="17">
        <v>19.948801991494655</v>
      </c>
      <c r="Q2070" s="17">
        <v>9.9269038481485321</v>
      </c>
      <c r="R2070" s="17">
        <v>6.3615627905608582E-2</v>
      </c>
      <c r="S2070" s="2"/>
    </row>
    <row r="2071" spans="1:19" ht="13.8">
      <c r="A2071" s="5">
        <v>42474</v>
      </c>
      <c r="B2071" s="4">
        <v>0.49159722222222224</v>
      </c>
      <c r="C2071" s="29">
        <v>4</v>
      </c>
      <c r="D2071" s="17">
        <v>868</v>
      </c>
      <c r="E2071" s="17">
        <v>35</v>
      </c>
      <c r="F2071" s="17">
        <v>102</v>
      </c>
      <c r="G2071" s="17">
        <f t="shared" si="32"/>
        <v>2.4691358024691357E-2</v>
      </c>
      <c r="H2071" s="30">
        <v>0.26383997447587815</v>
      </c>
      <c r="I2071" s="17">
        <v>1.3985416776534318E-2</v>
      </c>
      <c r="J2071" s="17">
        <v>3.1512247686540295E-3</v>
      </c>
      <c r="K2071" s="17">
        <v>1.6637516063289658E-3</v>
      </c>
      <c r="L2071" s="17">
        <v>0.82355704513283801</v>
      </c>
      <c r="M2071" s="17">
        <v>6.0000000000000001E-3</v>
      </c>
      <c r="N2071" s="17">
        <v>0.16856287769784173</v>
      </c>
      <c r="O2071" s="17">
        <v>37.980957147325626</v>
      </c>
      <c r="P2071" s="17">
        <v>20.05279949953081</v>
      </c>
      <c r="Q2071" s="17">
        <v>9.9261357522677507</v>
      </c>
      <c r="R2071" s="17">
        <v>6.3543824757157655E-2</v>
      </c>
      <c r="S2071" s="2"/>
    </row>
    <row r="2072" spans="1:19" ht="13.8">
      <c r="A2072" s="6">
        <v>42475</v>
      </c>
      <c r="B2072" s="7">
        <v>0.49160879629629628</v>
      </c>
      <c r="C2072" s="28">
        <v>4</v>
      </c>
      <c r="D2072" s="17">
        <v>867</v>
      </c>
      <c r="E2072" s="17">
        <v>35</v>
      </c>
      <c r="F2072" s="17">
        <v>102</v>
      </c>
      <c r="G2072" s="17">
        <f t="shared" si="32"/>
        <v>2.4691358024691357E-2</v>
      </c>
      <c r="H2072" s="17">
        <v>0.2633288606746873</v>
      </c>
      <c r="I2072" s="17">
        <v>1.3878967019677665E-2</v>
      </c>
      <c r="J2072" s="17">
        <v>3.0626715533087702E-3</v>
      </c>
      <c r="K2072" s="17">
        <v>1.3849289969742502E-3</v>
      </c>
      <c r="L2072" s="17">
        <v>0.82264782420270455</v>
      </c>
      <c r="M2072" s="17">
        <v>6.0000000000000001E-3</v>
      </c>
      <c r="N2072" s="17">
        <v>0.16760454972346864</v>
      </c>
      <c r="O2072" s="17">
        <v>36.985294792862355</v>
      </c>
      <c r="P2072" s="17">
        <v>16.724616508400292</v>
      </c>
      <c r="Q2072" s="17">
        <v>9.9344222059897724</v>
      </c>
      <c r="R2072" s="17">
        <v>6.347263328427584E-2</v>
      </c>
      <c r="S2072" s="2"/>
    </row>
    <row r="2073" spans="1:19">
      <c r="A2073" s="6">
        <v>42476</v>
      </c>
      <c r="B2073" s="7">
        <v>0.49162037037037037</v>
      </c>
      <c r="C2073" s="28">
        <v>4</v>
      </c>
      <c r="D2073" s="17">
        <v>866</v>
      </c>
      <c r="E2073" s="17">
        <v>35</v>
      </c>
      <c r="F2073" s="17">
        <v>102</v>
      </c>
      <c r="G2073" s="17">
        <f t="shared" si="32"/>
        <v>2.4691358024691357E-2</v>
      </c>
      <c r="H2073" s="17">
        <v>0.26050730371857672</v>
      </c>
      <c r="I2073" s="17">
        <v>1.3761346156056746E-2</v>
      </c>
      <c r="J2073" s="17">
        <v>2.9620746517256013E-3</v>
      </c>
      <c r="K2073" s="17">
        <v>1.377709140337489E-3</v>
      </c>
      <c r="L2073" s="17">
        <v>0.81402928634797911</v>
      </c>
      <c r="M2073" s="17">
        <v>6.0000000000000001E-3</v>
      </c>
      <c r="N2073" s="17">
        <v>0.16798408394543549</v>
      </c>
      <c r="O2073" s="17">
        <v>36.157901364113336</v>
      </c>
      <c r="P2073" s="17">
        <v>16.817628541448062</v>
      </c>
      <c r="Q2073" s="17">
        <v>9.9368159496327397</v>
      </c>
      <c r="R2073" s="17">
        <v>6.3401600029316899E-2</v>
      </c>
    </row>
    <row r="2074" spans="1:19" ht="13.8">
      <c r="A2074" s="5">
        <v>42477</v>
      </c>
      <c r="B2074" s="4">
        <v>0.49163194444444441</v>
      </c>
      <c r="C2074" s="29">
        <v>4</v>
      </c>
      <c r="D2074" s="17">
        <v>866</v>
      </c>
      <c r="E2074" s="17">
        <v>35</v>
      </c>
      <c r="F2074" s="17">
        <v>102</v>
      </c>
      <c r="G2074" s="17">
        <f t="shared" si="32"/>
        <v>2.4691358024691357E-2</v>
      </c>
      <c r="H2074" s="30">
        <v>0.26177576478657238</v>
      </c>
      <c r="I2074" s="17">
        <v>1.3570927678802998E-2</v>
      </c>
      <c r="J2074" s="17">
        <v>3.0446081227227602E-3</v>
      </c>
      <c r="K2074" s="17">
        <v>1.376760779009E-3</v>
      </c>
      <c r="L2074" s="17">
        <v>0.81779590273134606</v>
      </c>
      <c r="M2074" s="17">
        <v>6.0000000000000001E-3</v>
      </c>
      <c r="N2074" s="17">
        <v>0.16485693415423142</v>
      </c>
      <c r="O2074" s="17">
        <v>36.985294792862362</v>
      </c>
      <c r="P2074" s="17">
        <v>16.724616508400292</v>
      </c>
      <c r="Q2074" s="17">
        <v>9.9344222059897742</v>
      </c>
      <c r="R2074" s="17">
        <v>6.4326163477966394E-2</v>
      </c>
      <c r="S2074" s="2"/>
    </row>
    <row r="2075" spans="1:19" ht="13.8">
      <c r="A2075" s="6">
        <v>42478</v>
      </c>
      <c r="B2075" s="7">
        <v>0.49164351851851856</v>
      </c>
      <c r="C2075" s="28">
        <v>4</v>
      </c>
      <c r="D2075" s="17">
        <v>864</v>
      </c>
      <c r="E2075" s="17">
        <v>35</v>
      </c>
      <c r="F2075" s="17">
        <v>102</v>
      </c>
      <c r="G2075" s="17">
        <f t="shared" si="32"/>
        <v>2.4691358024691357E-2</v>
      </c>
      <c r="H2075" s="17">
        <v>0.25986832441541724</v>
      </c>
      <c r="I2075" s="17">
        <v>1.3414311265101123E-2</v>
      </c>
      <c r="J2075" s="17">
        <v>3.0398702735143519E-3</v>
      </c>
      <c r="K2075" s="17">
        <v>1.0996946725891712E-3</v>
      </c>
      <c r="L2075" s="17">
        <v>0.81220306532657349</v>
      </c>
      <c r="M2075" s="17">
        <v>6.0000000000000001E-3</v>
      </c>
      <c r="N2075" s="17">
        <v>0.16415047858942067</v>
      </c>
      <c r="O2075" s="17">
        <v>37.198790931989926</v>
      </c>
      <c r="P2075" s="17">
        <v>13.456926952141059</v>
      </c>
      <c r="Q2075" s="17">
        <v>9.9389017632241821</v>
      </c>
      <c r="R2075" s="17">
        <v>6.3308979612551386E-2</v>
      </c>
      <c r="S2075" s="2"/>
    </row>
    <row r="2076" spans="1:19" ht="13.8">
      <c r="A2076" s="6">
        <v>42479</v>
      </c>
      <c r="B2076" s="7">
        <v>0.4916550925925926</v>
      </c>
      <c r="C2076" s="28">
        <v>4</v>
      </c>
      <c r="D2076" s="17">
        <v>866</v>
      </c>
      <c r="E2076" s="17">
        <v>35</v>
      </c>
      <c r="F2076" s="17">
        <v>102</v>
      </c>
      <c r="G2076" s="17">
        <f t="shared" si="32"/>
        <v>2.4691358024691357E-2</v>
      </c>
      <c r="H2076" s="17">
        <v>0.26165378694507929</v>
      </c>
      <c r="I2076" s="17">
        <v>1.3390729449738063E-2</v>
      </c>
      <c r="J2076" s="17">
        <v>3.0447780828722864E-3</v>
      </c>
      <c r="K2076" s="17">
        <v>1.1014701074990182E-3</v>
      </c>
      <c r="L2076" s="17">
        <v>0.81784155481802101</v>
      </c>
      <c r="M2076" s="17">
        <v>6.0000000000000001E-3</v>
      </c>
      <c r="N2076" s="17">
        <v>0.16274375443725203</v>
      </c>
      <c r="O2076" s="17">
        <v>37.004602213405725</v>
      </c>
      <c r="P2076" s="17">
        <v>13.386677803299225</v>
      </c>
      <c r="Q2076" s="17">
        <v>9.9396082689496765</v>
      </c>
      <c r="R2076" s="17">
        <v>6.3273759946006689E-2</v>
      </c>
      <c r="S2076" s="2"/>
    </row>
    <row r="2077" spans="1:19" ht="13.8">
      <c r="A2077" s="5">
        <v>42480</v>
      </c>
      <c r="B2077" s="4">
        <v>0.4916666666666667</v>
      </c>
      <c r="C2077" s="29">
        <v>4</v>
      </c>
      <c r="D2077" s="17">
        <v>867</v>
      </c>
      <c r="E2077" s="17">
        <v>35</v>
      </c>
      <c r="F2077" s="17">
        <v>102</v>
      </c>
      <c r="G2077" s="17">
        <f t="shared" si="32"/>
        <v>2.4691358024691357E-2</v>
      </c>
      <c r="H2077" s="30">
        <v>0.26</v>
      </c>
      <c r="I2077" s="17">
        <v>1.286E-2</v>
      </c>
      <c r="J2077" s="17">
        <v>1.6100000000000001E-3</v>
      </c>
      <c r="K2077" s="17">
        <v>1.3799999999999999E-3</v>
      </c>
      <c r="L2077" s="17">
        <v>0.81616</v>
      </c>
      <c r="M2077" s="17">
        <v>4.0000000000000001E-3</v>
      </c>
      <c r="N2077" s="17">
        <v>0.15728769230769232</v>
      </c>
      <c r="O2077" s="17">
        <v>19.691538461538464</v>
      </c>
      <c r="P2077" s="17">
        <v>16.878461538461536</v>
      </c>
      <c r="Q2077" s="17">
        <v>9.9822646153846168</v>
      </c>
      <c r="R2077" s="17">
        <v>4.2135625138816926E-2</v>
      </c>
      <c r="S2077" s="2"/>
    </row>
    <row r="2078" spans="1:19" ht="13.8">
      <c r="A2078" s="6">
        <v>42481</v>
      </c>
      <c r="B2078" s="7">
        <v>0.49167824074074074</v>
      </c>
      <c r="C2078" s="28">
        <v>4</v>
      </c>
      <c r="D2078" s="17">
        <v>867</v>
      </c>
      <c r="E2078" s="17">
        <v>35</v>
      </c>
      <c r="F2078" s="17">
        <v>102</v>
      </c>
      <c r="G2078" s="17">
        <f t="shared" si="32"/>
        <v>2.4691358024691357E-2</v>
      </c>
      <c r="H2078" s="17">
        <v>0.26203943269215857</v>
      </c>
      <c r="I2078" s="17">
        <v>1.3360975227927493E-2</v>
      </c>
      <c r="J2078" s="17">
        <v>3.1329862325177073E-3</v>
      </c>
      <c r="K2078" s="17">
        <v>1.1027481396668234E-3</v>
      </c>
      <c r="L2078" s="17">
        <v>0.81879049370261647</v>
      </c>
      <c r="M2078" s="17">
        <v>4.0000000000000001E-3</v>
      </c>
      <c r="N2078" s="17">
        <v>0.16214315833420312</v>
      </c>
      <c r="O2078" s="17">
        <v>38.02059910239015</v>
      </c>
      <c r="P2078" s="17">
        <v>13.382486170545874</v>
      </c>
      <c r="Q2078" s="17">
        <v>9.9364959816303138</v>
      </c>
      <c r="R2078" s="17">
        <v>4.214683598182975E-2</v>
      </c>
      <c r="S2078" s="2"/>
    </row>
    <row r="2079" spans="1:19">
      <c r="A2079" s="6">
        <v>42482</v>
      </c>
      <c r="B2079" s="7">
        <v>0.49168981481481483</v>
      </c>
      <c r="C2079" s="28">
        <v>4</v>
      </c>
      <c r="D2079" s="17">
        <v>866</v>
      </c>
      <c r="E2079" s="17">
        <v>35</v>
      </c>
      <c r="F2079" s="17">
        <v>102</v>
      </c>
      <c r="G2079" s="17">
        <f t="shared" si="32"/>
        <v>2.4691358024691357E-2</v>
      </c>
      <c r="H2079" s="17">
        <v>0.26181935862827693</v>
      </c>
      <c r="I2079" s="17">
        <v>1.3390814475685967E-2</v>
      </c>
      <c r="J2079" s="17">
        <v>3.2139528280362619E-3</v>
      </c>
      <c r="K2079" s="17">
        <v>1.1014771014077765E-3</v>
      </c>
      <c r="L2079" s="17">
        <v>0.81784674779527389</v>
      </c>
      <c r="M2079" s="17">
        <v>6.0000000000000001E-3</v>
      </c>
      <c r="N2079" s="17">
        <v>0.16264186978297168</v>
      </c>
      <c r="O2079" s="17">
        <v>39.035959933222045</v>
      </c>
      <c r="P2079" s="17">
        <v>13.378297161936565</v>
      </c>
      <c r="Q2079" s="17">
        <v>9.9333856427378997</v>
      </c>
      <c r="R2079" s="17">
        <v>6.2781033278798359E-2</v>
      </c>
    </row>
    <row r="2080" spans="1:19">
      <c r="A2080" s="6">
        <v>42483</v>
      </c>
      <c r="B2080" s="7">
        <v>0.49170138888888887</v>
      </c>
      <c r="C2080" s="28">
        <v>4</v>
      </c>
      <c r="D2080" s="17">
        <v>866</v>
      </c>
      <c r="E2080" s="17">
        <v>35</v>
      </c>
      <c r="F2080" s="17">
        <v>102</v>
      </c>
      <c r="G2080" s="17">
        <f t="shared" si="32"/>
        <v>2.4691358024691357E-2</v>
      </c>
      <c r="H2080" s="17">
        <v>0.26181935862827693</v>
      </c>
      <c r="I2080" s="17">
        <v>1.3390814475685967E-2</v>
      </c>
      <c r="J2080" s="17">
        <v>3.2139528280362619E-3</v>
      </c>
      <c r="K2080" s="17">
        <v>1.1014771014077765E-3</v>
      </c>
      <c r="L2080" s="17">
        <v>0.81784674779527389</v>
      </c>
      <c r="M2080" s="17">
        <v>4.0000000000000001E-3</v>
      </c>
      <c r="N2080" s="17">
        <v>0.16264186978297168</v>
      </c>
      <c r="O2080" s="17">
        <v>39.035959933222045</v>
      </c>
      <c r="P2080" s="17">
        <v>13.378297161936565</v>
      </c>
      <c r="Q2080" s="17">
        <v>9.9333856427378997</v>
      </c>
      <c r="R2080" s="17">
        <v>4.2400000000000007E-2</v>
      </c>
    </row>
    <row r="2081" spans="1:19">
      <c r="A2081" s="6">
        <v>42484</v>
      </c>
      <c r="B2081" s="7">
        <v>0.49171296296296302</v>
      </c>
      <c r="C2081" s="28">
        <v>4</v>
      </c>
      <c r="D2081" s="17">
        <v>867</v>
      </c>
      <c r="E2081" s="17">
        <v>34</v>
      </c>
      <c r="F2081" s="17">
        <v>102</v>
      </c>
      <c r="G2081" s="17">
        <f t="shared" si="32"/>
        <v>2.4691358024691357E-2</v>
      </c>
      <c r="H2081" s="17">
        <v>0.26318387883060118</v>
      </c>
      <c r="I2081" s="17">
        <v>1.3403939583645254E-2</v>
      </c>
      <c r="J2081" s="17">
        <v>3.3129560326857904E-3</v>
      </c>
      <c r="K2081" s="17">
        <v>1.3828677536553689E-3</v>
      </c>
      <c r="L2081" s="17">
        <v>0.82142344567128911</v>
      </c>
      <c r="M2081" s="17">
        <v>4.0000000000000001E-3</v>
      </c>
      <c r="N2081" s="17">
        <v>0.16195721434528773</v>
      </c>
      <c r="O2081" s="17">
        <v>40.029808173477889</v>
      </c>
      <c r="P2081" s="17">
        <v>16.708924103419513</v>
      </c>
      <c r="Q2081" s="17">
        <v>9.9251009174311928</v>
      </c>
      <c r="R2081" s="17">
        <v>4.2400000000000007E-2</v>
      </c>
    </row>
    <row r="2082" spans="1:19" ht="13.8">
      <c r="A2082" s="6">
        <v>42485</v>
      </c>
      <c r="B2082" s="7">
        <v>0.49172453703703706</v>
      </c>
      <c r="C2082" s="28">
        <v>4</v>
      </c>
      <c r="D2082" s="17">
        <v>863</v>
      </c>
      <c r="E2082" s="17">
        <v>34</v>
      </c>
      <c r="F2082" s="17">
        <v>102</v>
      </c>
      <c r="G2082" s="17">
        <f t="shared" si="32"/>
        <v>2.4691358024691357E-2</v>
      </c>
      <c r="H2082" s="17">
        <v>0.2619715222846502</v>
      </c>
      <c r="I2082" s="17">
        <v>1.3206511003313924E-2</v>
      </c>
      <c r="J2082" s="17">
        <v>3.2976949006190371E-3</v>
      </c>
      <c r="K2082" s="17">
        <v>1.3764975733055013E-3</v>
      </c>
      <c r="L2082" s="17">
        <v>0.81763955854346793</v>
      </c>
      <c r="M2082" s="17">
        <v>4.0000000000000001E-3</v>
      </c>
      <c r="N2082" s="17">
        <v>0.16031019182652209</v>
      </c>
      <c r="O2082" s="17">
        <v>40.029808173477896</v>
      </c>
      <c r="P2082" s="17">
        <v>16.708924103419513</v>
      </c>
      <c r="Q2082" s="17">
        <v>9.9251009174311928</v>
      </c>
      <c r="R2082" s="17">
        <v>4.2400000000000007E-2</v>
      </c>
      <c r="S2082" s="2"/>
    </row>
    <row r="2083" spans="1:19" ht="13.8">
      <c r="A2083" s="5">
        <v>42486</v>
      </c>
      <c r="B2083" s="4">
        <v>0.4917361111111111</v>
      </c>
      <c r="C2083" s="29">
        <v>4</v>
      </c>
      <c r="D2083" s="17">
        <v>863</v>
      </c>
      <c r="E2083" s="17">
        <v>34</v>
      </c>
      <c r="F2083" s="17">
        <v>103</v>
      </c>
      <c r="G2083" s="17">
        <f t="shared" si="32"/>
        <v>3.7037037037037035E-2</v>
      </c>
      <c r="H2083" s="30">
        <v>0.26489368313818767</v>
      </c>
      <c r="I2083" s="17">
        <v>1.3258211817642857E-2</v>
      </c>
      <c r="J2083" s="17">
        <v>3.4189091943546803E-3</v>
      </c>
      <c r="K2083" s="17">
        <v>1.3914165325862068E-3</v>
      </c>
      <c r="L2083" s="17">
        <v>0.82650142035620688</v>
      </c>
      <c r="M2083" s="17">
        <v>0.03</v>
      </c>
      <c r="N2083" s="17">
        <v>0.1591623970818134</v>
      </c>
      <c r="O2083" s="17">
        <v>41.043376758728499</v>
      </c>
      <c r="P2083" s="17">
        <v>16.703699843668574</v>
      </c>
      <c r="Q2083" s="17">
        <v>9.9219977071391323</v>
      </c>
      <c r="R2083" s="17">
        <v>0.36014448842191704</v>
      </c>
      <c r="S2083" s="2"/>
    </row>
    <row r="2084" spans="1:19" ht="13.8">
      <c r="A2084" s="8">
        <v>42487</v>
      </c>
      <c r="B2084" s="9">
        <v>0.49174768518518519</v>
      </c>
      <c r="C2084" s="18">
        <v>4</v>
      </c>
      <c r="D2084" s="18">
        <v>861</v>
      </c>
      <c r="E2084" s="18">
        <v>34</v>
      </c>
      <c r="F2084" s="18">
        <v>103</v>
      </c>
      <c r="G2084" s="17">
        <f t="shared" si="32"/>
        <v>3.7037037037037035E-2</v>
      </c>
      <c r="H2084" s="18">
        <v>0.26436389201146004</v>
      </c>
      <c r="I2084" s="18">
        <v>1.3181947165494118E-2</v>
      </c>
      <c r="J2084" s="18">
        <v>3.4962799537785671E-3</v>
      </c>
      <c r="K2084" s="18">
        <v>1.3881996413187729E-3</v>
      </c>
      <c r="L2084" s="18">
        <v>0.82459058694335119</v>
      </c>
      <c r="M2084" s="18">
        <v>0.03</v>
      </c>
      <c r="N2084" s="18">
        <v>0.15856398416336731</v>
      </c>
      <c r="O2084" s="18">
        <v>42.056311731610748</v>
      </c>
      <c r="P2084" s="18">
        <v>16.698478849760363</v>
      </c>
      <c r="Q2084" s="18">
        <v>9.918896436757656</v>
      </c>
      <c r="R2084" s="18">
        <v>0.36086622599679558</v>
      </c>
      <c r="S2084" s="2"/>
    </row>
    <row r="2085" spans="1:19" ht="13.8">
      <c r="A2085" s="5">
        <v>42488</v>
      </c>
      <c r="B2085" s="4">
        <v>0.49175925925925923</v>
      </c>
      <c r="C2085" s="29">
        <v>4</v>
      </c>
      <c r="D2085" s="17">
        <v>862</v>
      </c>
      <c r="E2085" s="17">
        <v>34</v>
      </c>
      <c r="F2085" s="17">
        <v>102</v>
      </c>
      <c r="G2085" s="17">
        <f t="shared" si="32"/>
        <v>2.4691358024691357E-2</v>
      </c>
      <c r="H2085" s="30">
        <v>0.2618357982889209</v>
      </c>
      <c r="I2085" s="17">
        <v>1.3010713024206963E-2</v>
      </c>
      <c r="J2085" s="17">
        <v>3.4628452689729585E-3</v>
      </c>
      <c r="K2085" s="17">
        <v>1.3749243835967505E-3</v>
      </c>
      <c r="L2085" s="17">
        <v>0.81670508385646978</v>
      </c>
      <c r="M2085" s="17">
        <v>4.0000000000000001E-3</v>
      </c>
      <c r="N2085" s="17">
        <v>0.15801531985830378</v>
      </c>
      <c r="O2085" s="17">
        <v>42.056311731610748</v>
      </c>
      <c r="P2085" s="17">
        <v>16.698478849760363</v>
      </c>
      <c r="Q2085" s="17">
        <v>9.9188964367576578</v>
      </c>
      <c r="R2085" s="17">
        <v>4.2400000000000007E-2</v>
      </c>
      <c r="S2085" s="2"/>
    </row>
    <row r="2086" spans="1:19" ht="13.8">
      <c r="A2086" s="6">
        <v>42489</v>
      </c>
      <c r="B2086" s="7">
        <v>0.49177083333333332</v>
      </c>
      <c r="C2086" s="28">
        <v>4</v>
      </c>
      <c r="D2086" s="17">
        <v>863</v>
      </c>
      <c r="E2086" s="17">
        <v>34</v>
      </c>
      <c r="F2086" s="17">
        <v>102</v>
      </c>
      <c r="G2086" s="17">
        <f t="shared" si="32"/>
        <v>2.4691358024691357E-2</v>
      </c>
      <c r="H2086" s="17">
        <v>0.26213830377981179</v>
      </c>
      <c r="I2086" s="17">
        <v>1.3116201188499356E-2</v>
      </c>
      <c r="J2086" s="17">
        <v>3.4668459813080007E-3</v>
      </c>
      <c r="K2086" s="17">
        <v>1.3765128683582532E-3</v>
      </c>
      <c r="L2086" s="17">
        <v>0.81764864380480229</v>
      </c>
      <c r="M2086" s="17">
        <v>4.0000000000000001E-3</v>
      </c>
      <c r="N2086" s="17">
        <v>0.15911264846843093</v>
      </c>
      <c r="O2086" s="17">
        <v>42.056311731610755</v>
      </c>
      <c r="P2086" s="17">
        <v>16.698478849760367</v>
      </c>
      <c r="Q2086" s="17">
        <v>9.9188964367576578</v>
      </c>
      <c r="R2086" s="17">
        <v>4.2400000000000007E-2</v>
      </c>
      <c r="S2086" s="2"/>
    </row>
    <row r="2087" spans="1:19">
      <c r="A2087" s="6">
        <v>42490</v>
      </c>
      <c r="B2087" s="7">
        <v>0.49178240740740736</v>
      </c>
      <c r="C2087" s="28">
        <v>4</v>
      </c>
      <c r="D2087" s="17">
        <v>867</v>
      </c>
      <c r="E2087" s="17">
        <v>34</v>
      </c>
      <c r="F2087" s="17">
        <v>102</v>
      </c>
      <c r="G2087" s="17">
        <f t="shared" si="32"/>
        <v>2.4691358024691357E-2</v>
      </c>
      <c r="H2087" s="17">
        <v>0.26335080509198683</v>
      </c>
      <c r="I2087" s="17">
        <v>1.3358619125891339E-2</v>
      </c>
      <c r="J2087" s="17">
        <v>3.4828816206664347E-3</v>
      </c>
      <c r="K2087" s="17">
        <v>1.3828798266968261E-3</v>
      </c>
      <c r="L2087" s="17">
        <v>0.82143061705791454</v>
      </c>
      <c r="M2087" s="17">
        <v>4.0000000000000001E-3</v>
      </c>
      <c r="N2087" s="17">
        <v>0.16130730568868515</v>
      </c>
      <c r="O2087" s="17">
        <v>42.056311731610748</v>
      </c>
      <c r="P2087" s="17">
        <v>16.69847884976037</v>
      </c>
      <c r="Q2087" s="17">
        <v>9.9188964367576578</v>
      </c>
      <c r="R2087" s="17">
        <v>4.2400000000000007E-2</v>
      </c>
    </row>
    <row r="2088" spans="1:19" ht="13.8">
      <c r="A2088" s="5">
        <v>42491</v>
      </c>
      <c r="B2088" s="4">
        <v>0.49179398148148151</v>
      </c>
      <c r="C2088" s="29">
        <v>4</v>
      </c>
      <c r="D2088" s="17">
        <v>867</v>
      </c>
      <c r="E2088" s="17">
        <v>34</v>
      </c>
      <c r="F2088" s="17">
        <v>102</v>
      </c>
      <c r="G2088" s="17">
        <f t="shared" si="32"/>
        <v>2.4691358024691357E-2</v>
      </c>
      <c r="H2088" s="30">
        <v>0.26334955100636182</v>
      </c>
      <c r="I2088" s="17">
        <v>1.3449430038976286E-2</v>
      </c>
      <c r="J2088" s="17">
        <v>3.4828650350639243E-3</v>
      </c>
      <c r="K2088" s="17">
        <v>1.3828732413753528E-3</v>
      </c>
      <c r="L2088" s="17">
        <v>0.82142670537695939</v>
      </c>
      <c r="M2088" s="17">
        <v>4.0000000000000001E-3</v>
      </c>
      <c r="N2088" s="17">
        <v>0.16240463429881224</v>
      </c>
      <c r="O2088" s="17">
        <v>42.056311731610755</v>
      </c>
      <c r="P2088" s="17">
        <v>16.69847884976037</v>
      </c>
      <c r="Q2088" s="17">
        <v>9.918896436757656</v>
      </c>
      <c r="R2088" s="17">
        <v>4.2400000000000007E-2</v>
      </c>
      <c r="S2088" s="2"/>
    </row>
    <row r="2089" spans="1:19" ht="13.8">
      <c r="A2089" s="6">
        <v>42492</v>
      </c>
      <c r="B2089" s="7">
        <v>0.49180555555555555</v>
      </c>
      <c r="C2089" s="28">
        <v>4</v>
      </c>
      <c r="D2089" s="17">
        <v>864</v>
      </c>
      <c r="E2089" s="17">
        <v>34</v>
      </c>
      <c r="F2089" s="17">
        <v>102</v>
      </c>
      <c r="G2089" s="17">
        <f t="shared" si="32"/>
        <v>2.4691358024691357E-2</v>
      </c>
      <c r="H2089" s="17">
        <v>0.26243830688523251</v>
      </c>
      <c r="I2089" s="17">
        <v>1.3402892218772215E-2</v>
      </c>
      <c r="J2089" s="17">
        <v>3.4708135989564362E-3</v>
      </c>
      <c r="K2089" s="17">
        <v>1.378088212858483E-3</v>
      </c>
      <c r="L2089" s="17">
        <v>0.81858439843793873</v>
      </c>
      <c r="M2089" s="17">
        <v>4.0000000000000001E-3</v>
      </c>
      <c r="N2089" s="17">
        <v>0.16240463429881224</v>
      </c>
      <c r="O2089" s="17">
        <v>42.056311731610755</v>
      </c>
      <c r="P2089" s="17">
        <v>16.69847884976037</v>
      </c>
      <c r="Q2089" s="17">
        <v>9.9188964367576578</v>
      </c>
      <c r="R2089" s="17">
        <v>4.2400000000000007E-2</v>
      </c>
      <c r="S2089" s="2"/>
    </row>
    <row r="2090" spans="1:19">
      <c r="A2090" s="6">
        <v>42493</v>
      </c>
      <c r="B2090" s="7">
        <v>0.49181712962962965</v>
      </c>
      <c r="C2090" s="28">
        <v>4</v>
      </c>
      <c r="D2090" s="17">
        <v>861</v>
      </c>
      <c r="E2090" s="17">
        <v>34</v>
      </c>
      <c r="F2090" s="17">
        <v>102</v>
      </c>
      <c r="G2090" s="17">
        <f t="shared" si="32"/>
        <v>2.4691358024691357E-2</v>
      </c>
      <c r="H2090" s="17">
        <v>0.26160963753068311</v>
      </c>
      <c r="I2090" s="17">
        <v>1.3356396800983241E-2</v>
      </c>
      <c r="J2090" s="17">
        <v>3.5431334639506071E-3</v>
      </c>
      <c r="K2090" s="17">
        <v>1.3733075441669021E-3</v>
      </c>
      <c r="L2090" s="17">
        <v>0.81574468123513988</v>
      </c>
      <c r="M2090" s="17">
        <v>4.0000000000000001E-3</v>
      </c>
      <c r="N2090" s="17">
        <v>0.16235388813665241</v>
      </c>
      <c r="O2090" s="17">
        <v>43.068613686074357</v>
      </c>
      <c r="P2090" s="17">
        <v>16.693261118633473</v>
      </c>
      <c r="Q2090" s="17">
        <v>9.9157971044682842</v>
      </c>
      <c r="R2090" s="17">
        <v>4.2400000000000007E-2</v>
      </c>
    </row>
    <row r="2091" spans="1:19" ht="13.8">
      <c r="A2091" s="6">
        <v>42494</v>
      </c>
      <c r="B2091" s="7">
        <v>0.49182870370370368</v>
      </c>
      <c r="C2091" s="28">
        <v>4</v>
      </c>
      <c r="D2091" s="17">
        <v>862</v>
      </c>
      <c r="E2091" s="17">
        <v>34</v>
      </c>
      <c r="F2091" s="17">
        <v>102</v>
      </c>
      <c r="G2091" s="17">
        <f t="shared" si="32"/>
        <v>2.4691358024691357E-2</v>
      </c>
      <c r="H2091" s="17">
        <v>0.2619147287276512</v>
      </c>
      <c r="I2091" s="17">
        <v>1.3281621965134794E-2</v>
      </c>
      <c r="J2091" s="17">
        <v>3.5472654937937645E-3</v>
      </c>
      <c r="K2091" s="17">
        <v>1.3749091061216144E-3</v>
      </c>
      <c r="L2091" s="17">
        <v>0.81669600903623896</v>
      </c>
      <c r="M2091" s="17">
        <v>6.0000000000000001E-3</v>
      </c>
      <c r="N2091" s="17">
        <v>0.16125690240599938</v>
      </c>
      <c r="O2091" s="17">
        <v>43.068613686074357</v>
      </c>
      <c r="P2091" s="17">
        <v>16.693261118633476</v>
      </c>
      <c r="Q2091" s="17">
        <v>9.9157971044682842</v>
      </c>
      <c r="R2091" s="17">
        <v>6.3600000000000004E-2</v>
      </c>
      <c r="S2091" s="2"/>
    </row>
    <row r="2092" spans="1:19">
      <c r="A2092" s="6">
        <v>42495</v>
      </c>
      <c r="B2092" s="7">
        <v>0.49184027777777778</v>
      </c>
      <c r="C2092" s="28">
        <v>4</v>
      </c>
      <c r="D2092" s="17">
        <v>861</v>
      </c>
      <c r="E2092" s="17">
        <v>34</v>
      </c>
      <c r="F2092" s="17">
        <v>102</v>
      </c>
      <c r="G2092" s="17">
        <f t="shared" si="32"/>
        <v>2.4691358024691357E-2</v>
      </c>
      <c r="H2092" s="17">
        <v>0.26051492365636453</v>
      </c>
      <c r="I2092" s="17">
        <v>1.3185316345392755E-2</v>
      </c>
      <c r="J2092" s="17">
        <v>3.6300848604275174E-3</v>
      </c>
      <c r="K2092" s="17">
        <v>1.3742884815031164E-3</v>
      </c>
      <c r="L2092" s="17">
        <v>0.81200816564241263</v>
      </c>
      <c r="M2092" s="17">
        <v>6.0000000000000001E-3</v>
      </c>
      <c r="N2092" s="17">
        <v>0.16094780824785432</v>
      </c>
      <c r="O2092" s="17">
        <v>44.310973414276752</v>
      </c>
      <c r="P2092" s="17">
        <v>16.775382038936574</v>
      </c>
      <c r="Q2092" s="17">
        <v>9.9118543018630945</v>
      </c>
      <c r="R2092" s="17">
        <v>6.3600000000000004E-2</v>
      </c>
    </row>
    <row r="2093" spans="1:19">
      <c r="A2093" s="6">
        <v>42496</v>
      </c>
      <c r="B2093" s="7">
        <v>0.49185185185185182</v>
      </c>
      <c r="C2093" s="28">
        <v>4</v>
      </c>
      <c r="D2093" s="17">
        <v>861</v>
      </c>
      <c r="E2093" s="17">
        <v>34</v>
      </c>
      <c r="F2093" s="17">
        <v>102</v>
      </c>
      <c r="G2093" s="17">
        <f t="shared" si="32"/>
        <v>2.4691358024691357E-2</v>
      </c>
      <c r="H2093" s="17">
        <v>0.26059693351915952</v>
      </c>
      <c r="I2093" s="17">
        <v>1.3230482046558998E-2</v>
      </c>
      <c r="J2093" s="17">
        <v>3.7145083887950175E-3</v>
      </c>
      <c r="K2093" s="17">
        <v>1.3742895730214125E-3</v>
      </c>
      <c r="L2093" s="17">
        <v>0.81200881057379437</v>
      </c>
      <c r="M2093" s="17">
        <v>6.0000000000000001E-3</v>
      </c>
      <c r="N2093" s="17">
        <v>0.16144830386104425</v>
      </c>
      <c r="O2093" s="17">
        <v>45.327228209689224</v>
      </c>
      <c r="P2093" s="17">
        <v>16.77011614523386</v>
      </c>
      <c r="Q2093" s="17">
        <v>9.9087429109553167</v>
      </c>
      <c r="R2093" s="17">
        <v>6.3600000000000004E-2</v>
      </c>
    </row>
    <row r="2094" spans="1:19">
      <c r="A2094" s="6">
        <v>42497</v>
      </c>
      <c r="B2094" s="7">
        <v>0.49186342592592597</v>
      </c>
      <c r="C2094" s="28">
        <v>4</v>
      </c>
      <c r="D2094" s="17">
        <v>863</v>
      </c>
      <c r="E2094" s="17">
        <v>34</v>
      </c>
      <c r="F2094" s="17">
        <v>102</v>
      </c>
      <c r="G2094" s="17">
        <f t="shared" si="32"/>
        <v>2.4691358024691357E-2</v>
      </c>
      <c r="H2094" s="17">
        <v>0.26140901326934868</v>
      </c>
      <c r="I2094" s="17">
        <v>1.3305869089008694E-2</v>
      </c>
      <c r="J2094" s="17">
        <v>3.8075801075468539E-3</v>
      </c>
      <c r="K2094" s="17">
        <v>1.6529029924234404E-3</v>
      </c>
      <c r="L2094" s="17">
        <v>0.81385794960277957</v>
      </c>
      <c r="M2094" s="17">
        <v>6.0000000000000001E-3</v>
      </c>
      <c r="N2094" s="17">
        <v>0.16186382854155776</v>
      </c>
      <c r="O2094" s="17">
        <v>46.318619968635645</v>
      </c>
      <c r="P2094" s="17">
        <v>20.107307893361209</v>
      </c>
      <c r="Q2094" s="17">
        <v>9.9004554103502347</v>
      </c>
      <c r="R2094" s="17">
        <v>6.3600000000000004E-2</v>
      </c>
    </row>
    <row r="2095" spans="1:19" ht="13.8">
      <c r="A2095" s="6">
        <v>42498</v>
      </c>
      <c r="B2095" s="7">
        <v>0.49187500000000001</v>
      </c>
      <c r="C2095" s="28">
        <v>4</v>
      </c>
      <c r="D2095" s="17">
        <v>865</v>
      </c>
      <c r="E2095" s="17">
        <v>34</v>
      </c>
      <c r="F2095" s="17">
        <v>102</v>
      </c>
      <c r="G2095" s="17">
        <f t="shared" si="32"/>
        <v>2.4691358024691357E-2</v>
      </c>
      <c r="H2095" s="17">
        <v>0.26328091130416381</v>
      </c>
      <c r="I2095" s="17">
        <v>1.3463295609123465E-2</v>
      </c>
      <c r="J2095" s="17">
        <v>3.8984627016317107E-3</v>
      </c>
      <c r="K2095" s="17">
        <v>1.6555655557991089E-3</v>
      </c>
      <c r="L2095" s="17">
        <v>0.81950495012055891</v>
      </c>
      <c r="M2095" s="17">
        <v>6.0000000000000001E-3</v>
      </c>
      <c r="N2095" s="17">
        <v>0.16261444791016844</v>
      </c>
      <c r="O2095" s="17">
        <v>47.087011852776044</v>
      </c>
      <c r="P2095" s="17">
        <v>19.996506550218342</v>
      </c>
      <c r="Q2095" s="17">
        <v>9.8982707423580809</v>
      </c>
      <c r="R2095" s="17">
        <v>6.3600000000000004E-2</v>
      </c>
      <c r="S2095" s="2"/>
    </row>
    <row r="2096" spans="1:19">
      <c r="A2096" s="6">
        <v>42499</v>
      </c>
      <c r="B2096" s="7">
        <v>0.4918865740740741</v>
      </c>
      <c r="C2096" s="28">
        <v>4</v>
      </c>
      <c r="D2096" s="17">
        <v>864</v>
      </c>
      <c r="E2096" s="17">
        <v>34</v>
      </c>
      <c r="F2096" s="17">
        <v>102</v>
      </c>
      <c r="G2096" s="17">
        <f t="shared" si="32"/>
        <v>2.4691358024691357E-2</v>
      </c>
      <c r="H2096" s="17">
        <v>0.26318330182355842</v>
      </c>
      <c r="I2096" s="17">
        <v>1.3492395725151068E-2</v>
      </c>
      <c r="J2096" s="17">
        <v>3.9784259936577636E-3</v>
      </c>
      <c r="K2096" s="17">
        <v>1.929172426414947E-3</v>
      </c>
      <c r="L2096" s="17">
        <v>0.81852030092177042</v>
      </c>
      <c r="M2096" s="17">
        <v>6.0000000000000001E-3</v>
      </c>
      <c r="N2096" s="17">
        <v>0.16302637024724703</v>
      </c>
      <c r="O2096" s="17">
        <v>48.070658632869311</v>
      </c>
      <c r="P2096" s="17">
        <v>23.309869104508621</v>
      </c>
      <c r="Q2096" s="17">
        <v>9.8900444629129431</v>
      </c>
      <c r="R2096" s="17">
        <v>6.3600000000000004E-2</v>
      </c>
    </row>
    <row r="2097" spans="1:19" ht="13.8">
      <c r="A2097" s="5">
        <v>42500</v>
      </c>
      <c r="B2097" s="4">
        <v>0.49189814814814814</v>
      </c>
      <c r="C2097" s="29">
        <v>4</v>
      </c>
      <c r="D2097" s="17">
        <v>863</v>
      </c>
      <c r="E2097" s="17">
        <v>34</v>
      </c>
      <c r="F2097" s="17">
        <v>102</v>
      </c>
      <c r="G2097" s="17">
        <f t="shared" si="32"/>
        <v>2.4691358024691357E-2</v>
      </c>
      <c r="H2097" s="30">
        <v>0.26296270612314238</v>
      </c>
      <c r="I2097" s="17">
        <v>1.338643757779805E-2</v>
      </c>
      <c r="J2097" s="17">
        <v>4.058402931929374E-3</v>
      </c>
      <c r="K2097" s="17">
        <v>1.9269548804703423E-3</v>
      </c>
      <c r="L2097" s="17">
        <v>0.81757942785670223</v>
      </c>
      <c r="M2097" s="17">
        <v>6.0000000000000001E-3</v>
      </c>
      <c r="N2097" s="17">
        <v>0.16188178211652299</v>
      </c>
      <c r="O2097" s="17">
        <v>49.07814310935715</v>
      </c>
      <c r="P2097" s="17">
        <v>23.302606708900196</v>
      </c>
      <c r="Q2097" s="17">
        <v>9.8869631322047962</v>
      </c>
      <c r="R2097" s="17">
        <v>6.3600000000000004E-2</v>
      </c>
      <c r="S2097" s="2"/>
    </row>
    <row r="2098" spans="1:19" ht="13.8">
      <c r="A2098" s="6">
        <v>42501</v>
      </c>
      <c r="B2098" s="7">
        <v>0.49190972222222223</v>
      </c>
      <c r="C2098" s="28">
        <v>4</v>
      </c>
      <c r="D2098" s="17">
        <v>862</v>
      </c>
      <c r="E2098" s="17">
        <v>34</v>
      </c>
      <c r="F2098" s="17">
        <v>102</v>
      </c>
      <c r="G2098" s="17">
        <f t="shared" si="32"/>
        <v>2.4691358024691357E-2</v>
      </c>
      <c r="H2098" s="17">
        <v>0.2638363040080362</v>
      </c>
      <c r="I2098" s="17">
        <v>1.3406667741799824E-2</v>
      </c>
      <c r="J2098" s="17">
        <v>4.0508508591823788E-3</v>
      </c>
      <c r="K2098" s="17">
        <v>1.9233691094955097E-3</v>
      </c>
      <c r="L2098" s="17">
        <v>0.82037580384604381</v>
      </c>
      <c r="M2098" s="17">
        <v>6.0000000000000001E-3</v>
      </c>
      <c r="N2098" s="17">
        <v>0.16158960223163554</v>
      </c>
      <c r="O2098" s="17">
        <v>48.824614113028204</v>
      </c>
      <c r="P2098" s="17">
        <v>23.182229569170374</v>
      </c>
      <c r="Q2098" s="17">
        <v>9.8879305713400161</v>
      </c>
      <c r="R2098" s="17">
        <v>6.3559204431575325E-2</v>
      </c>
      <c r="S2098" s="2"/>
    </row>
    <row r="2099" spans="1:19" ht="13.8">
      <c r="A2099" s="8">
        <v>42502</v>
      </c>
      <c r="B2099" s="9">
        <v>0.49192129629629627</v>
      </c>
      <c r="C2099" s="18">
        <v>4</v>
      </c>
      <c r="D2099" s="18">
        <v>864</v>
      </c>
      <c r="E2099" s="18">
        <v>34</v>
      </c>
      <c r="F2099" s="18">
        <v>103</v>
      </c>
      <c r="G2099" s="17">
        <f t="shared" si="32"/>
        <v>3.7037037037037035E-2</v>
      </c>
      <c r="H2099" s="18">
        <v>0.26739685365243054</v>
      </c>
      <c r="I2099" s="18">
        <v>1.3537649260063397E-2</v>
      </c>
      <c r="J2099" s="18">
        <v>4.1897513206453543E-3</v>
      </c>
      <c r="K2099" s="18">
        <v>1.9487215444862118E-3</v>
      </c>
      <c r="L2099" s="18">
        <v>0.83118939346452703</v>
      </c>
      <c r="M2099" s="18">
        <v>0.03</v>
      </c>
      <c r="N2099" s="18">
        <v>0.16099562900227227</v>
      </c>
      <c r="O2099" s="18">
        <v>49.826349927700889</v>
      </c>
      <c r="P2099" s="18">
        <v>23.175046478000418</v>
      </c>
      <c r="Q2099" s="18">
        <v>9.8848667630654852</v>
      </c>
      <c r="R2099" s="18">
        <v>0.35677308351579717</v>
      </c>
      <c r="S2099" s="2"/>
    </row>
    <row r="2100" spans="1:19">
      <c r="A2100" s="6">
        <v>42503</v>
      </c>
      <c r="B2100" s="7">
        <v>0.49193287037037042</v>
      </c>
      <c r="C2100" s="28">
        <v>4</v>
      </c>
      <c r="D2100" s="17">
        <v>850</v>
      </c>
      <c r="E2100" s="17">
        <v>34</v>
      </c>
      <c r="F2100" s="17">
        <v>101</v>
      </c>
      <c r="G2100" s="17">
        <f t="shared" si="32"/>
        <v>1.2345679012345678E-2</v>
      </c>
      <c r="H2100" s="17">
        <v>0.25857398621234029</v>
      </c>
      <c r="I2100" s="17">
        <v>1.3111709752153245E-2</v>
      </c>
      <c r="J2100" s="17">
        <v>4.030693383102843E-3</v>
      </c>
      <c r="K2100" s="17">
        <v>1.8747411084199272E-3</v>
      </c>
      <c r="L2100" s="17">
        <v>0.80384307526331977</v>
      </c>
      <c r="M2100" s="17">
        <v>6.0000000000000001E-3</v>
      </c>
      <c r="N2100" s="17">
        <v>0.16125070283600496</v>
      </c>
      <c r="O2100" s="17">
        <v>49.570357583230575</v>
      </c>
      <c r="P2100" s="17">
        <v>23.055980271270037</v>
      </c>
      <c r="Q2100" s="17">
        <v>9.8858397040690509</v>
      </c>
      <c r="R2100" s="17">
        <v>6.3506291646052052E-2</v>
      </c>
    </row>
    <row r="2101" spans="1:19" ht="13.8">
      <c r="A2101" s="3">
        <v>42504</v>
      </c>
      <c r="B2101" s="4">
        <v>0.49194444444444446</v>
      </c>
      <c r="C2101" s="29">
        <v>4</v>
      </c>
      <c r="D2101" s="17">
        <v>832</v>
      </c>
      <c r="E2101" s="17">
        <v>34</v>
      </c>
      <c r="F2101" s="17">
        <v>103</v>
      </c>
      <c r="G2101" s="17">
        <f t="shared" si="32"/>
        <v>3.7037037037037035E-2</v>
      </c>
      <c r="H2101" s="30">
        <v>0.34297211659204224</v>
      </c>
      <c r="I2101" s="17">
        <v>1.460012463206465E-2</v>
      </c>
      <c r="J2101" s="17">
        <v>3.8880766683215637E-3</v>
      </c>
      <c r="K2101" s="17">
        <v>1.8084077527077045E-3</v>
      </c>
      <c r="L2101" s="17">
        <v>1.0717583905843211</v>
      </c>
      <c r="M2101" s="17">
        <v>0.02</v>
      </c>
      <c r="N2101" s="17">
        <v>0.13537076072335974</v>
      </c>
      <c r="O2101" s="17">
        <v>36.049822149155574</v>
      </c>
      <c r="P2101" s="17">
        <v>16.767359139142133</v>
      </c>
      <c r="Q2101" s="17">
        <v>9.9372267224630093</v>
      </c>
      <c r="R2101" s="17">
        <v>0.18543781527187764</v>
      </c>
      <c r="S2101" s="2"/>
    </row>
    <row r="2102" spans="1:19" ht="13.8">
      <c r="A2102" s="3">
        <v>42505</v>
      </c>
      <c r="B2102" s="4">
        <v>0.4919560185185185</v>
      </c>
      <c r="C2102" s="29">
        <v>4</v>
      </c>
      <c r="D2102" s="17">
        <v>835</v>
      </c>
      <c r="E2102" s="17">
        <v>34</v>
      </c>
      <c r="F2102" s="17">
        <v>103</v>
      </c>
      <c r="G2102" s="17">
        <f t="shared" si="32"/>
        <v>3.7037037037037035E-2</v>
      </c>
      <c r="H2102" s="30">
        <v>0.38033388189456308</v>
      </c>
      <c r="I2102" s="17">
        <v>1.8380170304416913E-2</v>
      </c>
      <c r="J2102" s="17">
        <v>3.9432867153453245E-3</v>
      </c>
      <c r="K2102" s="17">
        <v>1.8340868443466629E-3</v>
      </c>
      <c r="L2102" s="17">
        <v>1.1899106281996001</v>
      </c>
      <c r="M2102" s="17">
        <v>0.02</v>
      </c>
      <c r="N2102" s="17">
        <v>0.15367797703663205</v>
      </c>
      <c r="O2102" s="17">
        <v>32.970114816839796</v>
      </c>
      <c r="P2102" s="17">
        <v>15.334937124111537</v>
      </c>
      <c r="Q2102" s="17">
        <v>9.9489316566429746</v>
      </c>
      <c r="R2102" s="17">
        <v>0.16722149413349222</v>
      </c>
      <c r="S2102" s="2"/>
    </row>
    <row r="2103" spans="1:19">
      <c r="A2103" s="3">
        <v>42506</v>
      </c>
      <c r="B2103" s="4">
        <v>0.4919675925925926</v>
      </c>
      <c r="C2103" s="29">
        <v>4</v>
      </c>
      <c r="D2103" s="17">
        <v>835</v>
      </c>
      <c r="E2103" s="17">
        <v>34</v>
      </c>
      <c r="F2103" s="17">
        <v>103</v>
      </c>
      <c r="G2103" s="17">
        <f t="shared" si="32"/>
        <v>3.7037037037037035E-2</v>
      </c>
      <c r="H2103" s="30">
        <v>0.37176110092846193</v>
      </c>
      <c r="I2103" s="17">
        <v>2.0305385463719159E-2</v>
      </c>
      <c r="J2103" s="17">
        <v>4.0350322712492939E-3</v>
      </c>
      <c r="K2103" s="17">
        <v>1.6086507393684893E-3</v>
      </c>
      <c r="L2103" s="17">
        <v>1.1628246773149367</v>
      </c>
      <c r="M2103" s="17">
        <v>0.03</v>
      </c>
      <c r="N2103" s="17">
        <v>0.17368983902124918</v>
      </c>
      <c r="O2103" s="17">
        <v>34.515183515775917</v>
      </c>
      <c r="P2103" s="17">
        <v>13.760206052801029</v>
      </c>
      <c r="Q2103" s="17">
        <v>9.9466632324533162</v>
      </c>
      <c r="R2103" s="17">
        <v>0.2566164124265326</v>
      </c>
    </row>
    <row r="2104" spans="1:19">
      <c r="A2104" s="5">
        <v>42507</v>
      </c>
      <c r="B2104" s="4">
        <v>0.49197916666666663</v>
      </c>
      <c r="C2104" s="29">
        <v>4</v>
      </c>
      <c r="D2104" s="17">
        <v>840</v>
      </c>
      <c r="E2104" s="17">
        <v>34</v>
      </c>
      <c r="F2104" s="17">
        <v>102</v>
      </c>
      <c r="G2104" s="17">
        <f t="shared" si="32"/>
        <v>2.4691358024691357E-2</v>
      </c>
      <c r="H2104" s="30">
        <v>0.34728718644831863</v>
      </c>
      <c r="I2104" s="17">
        <v>1.9975501180515869E-2</v>
      </c>
      <c r="J2104" s="17">
        <v>4.0755670560033829E-3</v>
      </c>
      <c r="K2104" s="17">
        <v>1.6248107864465313E-3</v>
      </c>
      <c r="L2104" s="17">
        <v>1.0851414895196476</v>
      </c>
      <c r="M2104" s="17">
        <v>6.0000000000000001E-3</v>
      </c>
      <c r="N2104" s="17">
        <v>0.18290940821536322</v>
      </c>
      <c r="O2104" s="17">
        <v>37.318691111626826</v>
      </c>
      <c r="P2104" s="17">
        <v>14.87788349965189</v>
      </c>
      <c r="Q2104" s="17">
        <v>9.9363007658389417</v>
      </c>
      <c r="R2104" s="17">
        <v>6.3559204431575325E-2</v>
      </c>
    </row>
    <row r="2105" spans="1:19" ht="13.8">
      <c r="A2105" s="8">
        <v>42508</v>
      </c>
      <c r="B2105" s="9">
        <v>0.49199074074074073</v>
      </c>
      <c r="C2105" s="18">
        <v>4</v>
      </c>
      <c r="D2105" s="18">
        <v>865</v>
      </c>
      <c r="E2105" s="18">
        <v>34</v>
      </c>
      <c r="F2105" s="18">
        <v>102</v>
      </c>
      <c r="G2105" s="17">
        <f t="shared" si="32"/>
        <v>2.4691358024691357E-2</v>
      </c>
      <c r="H2105" s="18">
        <v>0.28696585946440717</v>
      </c>
      <c r="I2105" s="18">
        <v>1.766254656140084E-2</v>
      </c>
      <c r="J2105" s="18">
        <v>4.1711093939051863E-3</v>
      </c>
      <c r="K2105" s="18">
        <v>1.6975445207753665E-3</v>
      </c>
      <c r="L2105" s="18">
        <v>0.89363593700817501</v>
      </c>
      <c r="M2105" s="18">
        <v>6.0000000000000001E-3</v>
      </c>
      <c r="N2105" s="18">
        <v>0.19572676056338034</v>
      </c>
      <c r="O2105" s="18">
        <v>46.221971830985922</v>
      </c>
      <c r="P2105" s="18">
        <v>18.811267605633802</v>
      </c>
      <c r="Q2105" s="18">
        <v>9.9027887323943666</v>
      </c>
      <c r="R2105" s="18">
        <v>6.3541287337397251E-2</v>
      </c>
      <c r="S2105" s="2"/>
    </row>
    <row r="2106" spans="1:19" ht="13.8">
      <c r="A2106" s="6">
        <v>42509</v>
      </c>
      <c r="B2106" s="7">
        <v>0.49200231481481477</v>
      </c>
      <c r="C2106" s="28">
        <v>4</v>
      </c>
      <c r="D2106" s="17">
        <v>865</v>
      </c>
      <c r="E2106" s="17">
        <v>34</v>
      </c>
      <c r="F2106" s="17">
        <v>102</v>
      </c>
      <c r="G2106" s="17">
        <f t="shared" si="32"/>
        <v>2.4691358024691357E-2</v>
      </c>
      <c r="H2106" s="17">
        <v>0.27312552653676464</v>
      </c>
      <c r="I2106" s="17">
        <v>1.5482010286621885E-2</v>
      </c>
      <c r="J2106" s="17">
        <v>4.0488021207638241E-3</v>
      </c>
      <c r="K2106" s="17">
        <v>1.402356004222997E-3</v>
      </c>
      <c r="L2106" s="17">
        <v>0.85062908484726352</v>
      </c>
      <c r="M2106" s="17">
        <v>6.0000000000000001E-3</v>
      </c>
      <c r="N2106" s="17">
        <v>0.18025701711491443</v>
      </c>
      <c r="O2106" s="17">
        <v>47.140195599022007</v>
      </c>
      <c r="P2106" s="17">
        <v>16.327628361858192</v>
      </c>
      <c r="Q2106" s="17">
        <v>9.9038728606356958</v>
      </c>
      <c r="R2106" s="17">
        <v>6.3523229471257159E-2</v>
      </c>
      <c r="S2106" s="2"/>
    </row>
    <row r="2107" spans="1:19" ht="13.8">
      <c r="A2107" s="8">
        <v>42510</v>
      </c>
      <c r="B2107" s="9">
        <v>0.49201388888888892</v>
      </c>
      <c r="C2107" s="18">
        <v>4</v>
      </c>
      <c r="D2107" s="18">
        <v>866</v>
      </c>
      <c r="E2107" s="18">
        <v>33</v>
      </c>
      <c r="F2107" s="18">
        <v>102</v>
      </c>
      <c r="G2107" s="17">
        <f t="shared" si="32"/>
        <v>2.4691358024691357E-2</v>
      </c>
      <c r="H2107" s="18">
        <v>0.26805065136785855</v>
      </c>
      <c r="I2107" s="18">
        <v>1.4378366762102803E-2</v>
      </c>
      <c r="J2107" s="18">
        <v>3.9506055640282454E-3</v>
      </c>
      <c r="K2107" s="18">
        <v>1.3980909478360831E-3</v>
      </c>
      <c r="L2107" s="18">
        <v>0.83486002313640384</v>
      </c>
      <c r="M2107" s="18">
        <v>4.0000000000000001E-3</v>
      </c>
      <c r="N2107" s="18">
        <v>0.17057674014281282</v>
      </c>
      <c r="O2107" s="18">
        <v>46.867730518472513</v>
      </c>
      <c r="P2107" s="18">
        <v>16.586153368519096</v>
      </c>
      <c r="Q2107" s="18">
        <v>9.9043030114871158</v>
      </c>
      <c r="R2107" s="18">
        <v>4.2325164404745798E-2</v>
      </c>
      <c r="S2107" s="2"/>
    </row>
    <row r="2108" spans="1:19" ht="13.8">
      <c r="A2108" s="8">
        <v>42511</v>
      </c>
      <c r="B2108" s="9">
        <v>0.49202546296296296</v>
      </c>
      <c r="C2108" s="18">
        <v>4</v>
      </c>
      <c r="D2108" s="18">
        <v>866</v>
      </c>
      <c r="E2108" s="18">
        <v>33</v>
      </c>
      <c r="F2108" s="18">
        <v>102</v>
      </c>
      <c r="G2108" s="17">
        <f t="shared" si="32"/>
        <v>2.4691358024691357E-2</v>
      </c>
      <c r="H2108" s="18">
        <v>0.26558003957527232</v>
      </c>
      <c r="I2108" s="18">
        <v>1.3999684482910143E-2</v>
      </c>
      <c r="J2108" s="18">
        <v>3.9345518481381445E-3</v>
      </c>
      <c r="K2108" s="18">
        <v>1.3924096530316993E-3</v>
      </c>
      <c r="L2108" s="18">
        <v>0.82709133390082934</v>
      </c>
      <c r="M2108" s="18">
        <v>6.0000000000000001E-3</v>
      </c>
      <c r="N2108" s="18">
        <v>0.16762930198689277</v>
      </c>
      <c r="O2108" s="18">
        <v>47.111503172786847</v>
      </c>
      <c r="P2108" s="18">
        <v>16.67242276084469</v>
      </c>
      <c r="Q2108" s="18">
        <v>9.903419119941745</v>
      </c>
      <c r="R2108" s="18">
        <v>6.3487595933751834E-2</v>
      </c>
    </row>
    <row r="2109" spans="1:19" ht="13.8">
      <c r="A2109" s="8">
        <v>42512</v>
      </c>
      <c r="B2109" s="9">
        <v>0.49203703703703705</v>
      </c>
      <c r="C2109" s="18">
        <v>4</v>
      </c>
      <c r="D2109" s="18">
        <v>866</v>
      </c>
      <c r="E2109" s="18">
        <v>33</v>
      </c>
      <c r="F2109" s="18">
        <v>102</v>
      </c>
      <c r="G2109" s="17">
        <f t="shared" si="32"/>
        <v>2.4691358024691357E-2</v>
      </c>
      <c r="H2109" s="18">
        <v>0.26430303511263703</v>
      </c>
      <c r="I2109" s="18">
        <v>1.3872259970962099E-2</v>
      </c>
      <c r="J2109" s="18">
        <v>3.8517467418297696E-3</v>
      </c>
      <c r="K2109" s="18">
        <v>1.3933967541503044E-3</v>
      </c>
      <c r="L2109" s="18">
        <v>0.82329842502366535</v>
      </c>
      <c r="M2109" s="18">
        <v>4.0000000000000001E-3</v>
      </c>
      <c r="N2109" s="18">
        <v>0.1669060920502092</v>
      </c>
      <c r="O2109" s="18">
        <v>46.342845188284528</v>
      </c>
      <c r="P2109" s="18">
        <v>16.76485355648536</v>
      </c>
      <c r="Q2109" s="18">
        <v>9.9056334728033484</v>
      </c>
      <c r="R2109" s="18">
        <v>4.2277832549890627E-2</v>
      </c>
      <c r="S2109" s="2"/>
    </row>
    <row r="2110" spans="1:19">
      <c r="A2110" s="6">
        <v>42513</v>
      </c>
      <c r="B2110" s="7">
        <v>0.49204861111111109</v>
      </c>
      <c r="C2110" s="28">
        <v>4</v>
      </c>
      <c r="D2110" s="17">
        <v>866</v>
      </c>
      <c r="E2110" s="17">
        <v>33</v>
      </c>
      <c r="F2110" s="17">
        <v>102</v>
      </c>
      <c r="G2110" s="17">
        <f t="shared" si="32"/>
        <v>2.4691358024691357E-2</v>
      </c>
      <c r="H2110" s="17">
        <v>0.26409584118152529</v>
      </c>
      <c r="I2110" s="17">
        <v>1.3689852511095604E-2</v>
      </c>
      <c r="J2110" s="17">
        <v>3.7663517450913014E-3</v>
      </c>
      <c r="K2110" s="17">
        <v>1.1147764150375946E-3</v>
      </c>
      <c r="L2110" s="17">
        <v>0.82334200939205182</v>
      </c>
      <c r="M2110" s="17">
        <v>4.0000000000000001E-3</v>
      </c>
      <c r="N2110" s="17">
        <v>0.16484065326633171</v>
      </c>
      <c r="O2110" s="17">
        <v>45.350954773869354</v>
      </c>
      <c r="P2110" s="17">
        <v>13.423115577889451</v>
      </c>
      <c r="Q2110" s="17">
        <v>9.9139296482412078</v>
      </c>
      <c r="R2110" s="17">
        <v>4.2312844557865853E-2</v>
      </c>
    </row>
    <row r="2111" spans="1:19" ht="13.8">
      <c r="A2111" s="8">
        <v>42514</v>
      </c>
      <c r="B2111" s="9">
        <v>0.49206018518518518</v>
      </c>
      <c r="C2111" s="18">
        <v>4</v>
      </c>
      <c r="D2111" s="18">
        <v>865</v>
      </c>
      <c r="E2111" s="18">
        <v>33</v>
      </c>
      <c r="F2111" s="18">
        <v>102</v>
      </c>
      <c r="G2111" s="17">
        <f t="shared" si="32"/>
        <v>2.4691358024691357E-2</v>
      </c>
      <c r="H2111" s="18">
        <v>0.26370908402437343</v>
      </c>
      <c r="I2111" s="18">
        <v>1.3536900614800638E-2</v>
      </c>
      <c r="J2111" s="18">
        <v>3.6765172204415958E-3</v>
      </c>
      <c r="K2111" s="18">
        <v>1.1134935875864215E-3</v>
      </c>
      <c r="L2111" s="18">
        <v>0.8223945496888283</v>
      </c>
      <c r="M2111" s="18">
        <v>4.0000000000000001E-3</v>
      </c>
      <c r="N2111" s="18">
        <v>0.16323800188501419</v>
      </c>
      <c r="O2111" s="18">
        <v>44.334175306314812</v>
      </c>
      <c r="P2111" s="18">
        <v>13.42733270499529</v>
      </c>
      <c r="Q2111" s="18">
        <v>9.9170442978322342</v>
      </c>
      <c r="R2111" s="18">
        <v>4.2312844557865853E-2</v>
      </c>
    </row>
    <row r="2112" spans="1:19" ht="13.8">
      <c r="A2112" s="6">
        <v>42515</v>
      </c>
      <c r="B2112" s="7">
        <v>0.49207175925925922</v>
      </c>
      <c r="C2112" s="28">
        <v>4</v>
      </c>
      <c r="D2112" s="17">
        <v>865</v>
      </c>
      <c r="E2112" s="17">
        <v>33</v>
      </c>
      <c r="F2112" s="17">
        <v>101</v>
      </c>
      <c r="G2112" s="17">
        <f t="shared" si="32"/>
        <v>1.2345679012345678E-2</v>
      </c>
      <c r="H2112" s="17">
        <v>0.26070519772925105</v>
      </c>
      <c r="I2112" s="17">
        <v>1.3227175425933107E-2</v>
      </c>
      <c r="J2112" s="17">
        <v>3.5327238715225071E-3</v>
      </c>
      <c r="K2112" s="17">
        <v>1.0954182547356611E-3</v>
      </c>
      <c r="L2112" s="17">
        <v>0.81334805414122846</v>
      </c>
      <c r="M2112" s="17">
        <v>6.0000000000000001E-3</v>
      </c>
      <c r="N2112" s="17">
        <v>0.16134092538557737</v>
      </c>
      <c r="O2112" s="17">
        <v>43.091054606085876</v>
      </c>
      <c r="P2112" s="17">
        <v>13.361567319716551</v>
      </c>
      <c r="Q2112" s="17">
        <v>9.9209637348895399</v>
      </c>
      <c r="R2112" s="17">
        <v>6.3809854389745083E-2</v>
      </c>
      <c r="S2112" s="2"/>
    </row>
    <row r="2113" spans="1:19" ht="13.8">
      <c r="A2113" s="6">
        <v>42516</v>
      </c>
      <c r="B2113" s="7">
        <v>0.49208333333333337</v>
      </c>
      <c r="C2113" s="28">
        <v>4</v>
      </c>
      <c r="D2113" s="17">
        <v>866</v>
      </c>
      <c r="E2113" s="17">
        <v>33</v>
      </c>
      <c r="F2113" s="17">
        <v>102</v>
      </c>
      <c r="G2113" s="17">
        <f t="shared" si="32"/>
        <v>2.4691358024691357E-2</v>
      </c>
      <c r="H2113" s="17">
        <v>0.26386432741946847</v>
      </c>
      <c r="I2113" s="17">
        <v>1.3387457472358493E-2</v>
      </c>
      <c r="J2113" s="17">
        <v>3.5755321199466782E-3</v>
      </c>
      <c r="K2113" s="17">
        <v>1.1086921302160243E-3</v>
      </c>
      <c r="L2113" s="17">
        <v>0.82320390668539811</v>
      </c>
      <c r="M2113" s="17">
        <v>6.0000000000000001E-3</v>
      </c>
      <c r="N2113" s="17">
        <v>0.16134092538557734</v>
      </c>
      <c r="O2113" s="17">
        <v>43.091054606085869</v>
      </c>
      <c r="P2113" s="17">
        <v>13.361567319716547</v>
      </c>
      <c r="Q2113" s="17">
        <v>9.9209637348895381</v>
      </c>
      <c r="R2113" s="17">
        <v>6.3469116205382731E-2</v>
      </c>
      <c r="S2113" s="2"/>
    </row>
    <row r="2114" spans="1:19" ht="13.8">
      <c r="A2114" s="6">
        <v>42517</v>
      </c>
      <c r="B2114" s="7">
        <v>0.49209490740740741</v>
      </c>
      <c r="C2114" s="28">
        <v>4</v>
      </c>
      <c r="D2114" s="17">
        <v>866</v>
      </c>
      <c r="E2114" s="17">
        <v>33</v>
      </c>
      <c r="F2114" s="17">
        <v>101</v>
      </c>
      <c r="G2114" s="17">
        <f t="shared" si="32"/>
        <v>1.2345679012345678E-2</v>
      </c>
      <c r="H2114" s="17">
        <v>0.26092540666339176</v>
      </c>
      <c r="I2114" s="17">
        <v>1.3152403027509269E-2</v>
      </c>
      <c r="J2114" s="17">
        <v>3.4526037131475352E-3</v>
      </c>
      <c r="K2114" s="17">
        <v>1.0966863751347815E-3</v>
      </c>
      <c r="L2114" s="17">
        <v>0.81428963353757522</v>
      </c>
      <c r="M2114" s="17">
        <v>4.0000000000000001E-3</v>
      </c>
      <c r="N2114" s="17">
        <v>0.16029348066298346</v>
      </c>
      <c r="O2114" s="17">
        <v>42.078232044198906</v>
      </c>
      <c r="P2114" s="17">
        <v>13.365745856353595</v>
      </c>
      <c r="Q2114" s="17">
        <v>9.9240662983425452</v>
      </c>
      <c r="R2114" s="17">
        <v>4.2400000000000007E-2</v>
      </c>
      <c r="S2114" s="2"/>
    </row>
    <row r="2115" spans="1:19" ht="13.8">
      <c r="A2115" s="8">
        <v>42518</v>
      </c>
      <c r="B2115" s="9">
        <v>0.49210648148148151</v>
      </c>
      <c r="C2115" s="18">
        <v>4</v>
      </c>
      <c r="D2115" s="18">
        <v>866</v>
      </c>
      <c r="E2115" s="18">
        <v>33</v>
      </c>
      <c r="F2115" s="18">
        <v>101</v>
      </c>
      <c r="G2115" s="17">
        <f t="shared" si="32"/>
        <v>1.2345679012345678E-2</v>
      </c>
      <c r="H2115" s="18">
        <v>0.2609241640641512</v>
      </c>
      <c r="I2115" s="18">
        <v>1.3242424915347537E-2</v>
      </c>
      <c r="J2115" s="18">
        <v>3.4525872708899299E-3</v>
      </c>
      <c r="K2115" s="18">
        <v>1.0966811524097341E-3</v>
      </c>
      <c r="L2115" s="18">
        <v>0.81428575566422745</v>
      </c>
      <c r="M2115" s="18">
        <v>6.0000000000000001E-3</v>
      </c>
      <c r="N2115" s="18">
        <v>0.16139138121546964</v>
      </c>
      <c r="O2115" s="18">
        <v>42.078232044198892</v>
      </c>
      <c r="P2115" s="18">
        <v>13.365745856353595</v>
      </c>
      <c r="Q2115" s="18">
        <v>9.9240662983425434</v>
      </c>
      <c r="R2115" s="18">
        <v>6.3600000000000004E-2</v>
      </c>
    </row>
    <row r="2116" spans="1:19" ht="13.8">
      <c r="A2116" s="6">
        <v>42519</v>
      </c>
      <c r="B2116" s="7">
        <v>0.49211805555555554</v>
      </c>
      <c r="C2116" s="28">
        <v>4</v>
      </c>
      <c r="D2116" s="17">
        <v>866</v>
      </c>
      <c r="E2116" s="17">
        <v>33</v>
      </c>
      <c r="F2116" s="17">
        <v>102</v>
      </c>
      <c r="G2116" s="17">
        <f t="shared" si="32"/>
        <v>2.4691358024691357E-2</v>
      </c>
      <c r="H2116" s="17">
        <v>0.26369829696443536</v>
      </c>
      <c r="I2116" s="17">
        <v>1.3341868954485898E-2</v>
      </c>
      <c r="J2116" s="17">
        <v>3.4052551716450136E-3</v>
      </c>
      <c r="K2116" s="17">
        <v>1.1086877303030276E-3</v>
      </c>
      <c r="L2116" s="17">
        <v>0.82320063974999791</v>
      </c>
      <c r="M2116" s="17">
        <v>6.0000000000000001E-3</v>
      </c>
      <c r="N2116" s="17">
        <v>0.16089274661105321</v>
      </c>
      <c r="O2116" s="17">
        <v>41.064775808133476</v>
      </c>
      <c r="P2116" s="17">
        <v>13.369927007299271</v>
      </c>
      <c r="Q2116" s="17">
        <v>9.9271708029197079</v>
      </c>
      <c r="R2116" s="17">
        <v>6.3398309357713456E-2</v>
      </c>
      <c r="S2116" s="2"/>
    </row>
    <row r="2117" spans="1:19">
      <c r="A2117" s="6">
        <v>42522</v>
      </c>
      <c r="B2117" s="7">
        <v>0.49215277777777783</v>
      </c>
      <c r="C2117" s="28">
        <v>4</v>
      </c>
      <c r="D2117" s="17">
        <v>866</v>
      </c>
      <c r="E2117" s="17">
        <v>33</v>
      </c>
      <c r="F2117" s="17">
        <v>102</v>
      </c>
      <c r="G2117" s="17">
        <f t="shared" ref="G2117:G2180" si="33">(F2117-$F$2257)/($F$2256-$F$2257)</f>
        <v>2.4691358024691357E-2</v>
      </c>
      <c r="H2117" s="17">
        <v>0.26</v>
      </c>
      <c r="I2117" s="17">
        <v>1.328E-2</v>
      </c>
      <c r="J2117" s="17">
        <v>2.1700000000000001E-3</v>
      </c>
      <c r="K2117" s="17">
        <v>1.8E-3</v>
      </c>
      <c r="L2117" s="17">
        <v>0.82238</v>
      </c>
      <c r="M2117" s="17">
        <v>6.0000000000000001E-3</v>
      </c>
      <c r="N2117" s="17">
        <v>0.16242461538461539</v>
      </c>
      <c r="O2117" s="17">
        <v>26.540769230769229</v>
      </c>
      <c r="P2117" s="17">
        <v>22.015384615384615</v>
      </c>
      <c r="Q2117" s="17">
        <v>10.058339999999999</v>
      </c>
      <c r="R2117" s="17">
        <v>6.3398158893867337E-2</v>
      </c>
    </row>
    <row r="2118" spans="1:19" ht="13.8">
      <c r="A2118" s="8">
        <v>42523</v>
      </c>
      <c r="B2118" s="9">
        <v>0.49216435185185187</v>
      </c>
      <c r="C2118" s="18">
        <v>4</v>
      </c>
      <c r="D2118" s="18">
        <v>866</v>
      </c>
      <c r="E2118" s="18">
        <v>33</v>
      </c>
      <c r="F2118" s="18">
        <v>102</v>
      </c>
      <c r="G2118" s="17">
        <f t="shared" si="33"/>
        <v>2.4691358024691357E-2</v>
      </c>
      <c r="H2118" s="18">
        <v>0.26</v>
      </c>
      <c r="I2118" s="18">
        <v>1.3310000000000001E-2</v>
      </c>
      <c r="J2118" s="18">
        <v>2.1700000000000001E-3</v>
      </c>
      <c r="K2118" s="18">
        <v>1.8E-3</v>
      </c>
      <c r="L2118" s="18">
        <v>0.82049000000000005</v>
      </c>
      <c r="M2118" s="18">
        <v>6.0000000000000001E-3</v>
      </c>
      <c r="N2118" s="18">
        <v>0.16279153846153846</v>
      </c>
      <c r="O2118" s="18">
        <v>26.540769230769229</v>
      </c>
      <c r="P2118" s="18">
        <v>22.015384615384615</v>
      </c>
      <c r="Q2118" s="18">
        <v>10.035223846153848</v>
      </c>
      <c r="R2118" s="18">
        <v>6.189225946549972E-2</v>
      </c>
      <c r="S2118" s="2"/>
    </row>
    <row r="2119" spans="1:19" ht="13.8">
      <c r="A2119" s="8">
        <v>42524</v>
      </c>
      <c r="B2119" s="9">
        <v>0.49217592592592596</v>
      </c>
      <c r="C2119" s="18">
        <v>4</v>
      </c>
      <c r="D2119" s="18">
        <v>865</v>
      </c>
      <c r="E2119" s="18">
        <v>33</v>
      </c>
      <c r="F2119" s="18">
        <v>102</v>
      </c>
      <c r="G2119" s="17">
        <f t="shared" si="33"/>
        <v>2.4691358024691357E-2</v>
      </c>
      <c r="H2119" s="18">
        <v>0.26</v>
      </c>
      <c r="I2119" s="18">
        <v>1.323E-2</v>
      </c>
      <c r="J2119" s="18">
        <v>2.1700000000000001E-3</v>
      </c>
      <c r="K2119" s="18">
        <v>1.8E-3</v>
      </c>
      <c r="L2119" s="18">
        <v>0.81954000000000005</v>
      </c>
      <c r="M2119" s="18">
        <v>6.0000000000000001E-3</v>
      </c>
      <c r="N2119" s="18">
        <v>0.16181307692307692</v>
      </c>
      <c r="O2119" s="18">
        <v>26.540769230769229</v>
      </c>
      <c r="P2119" s="18">
        <v>22.015384615384615</v>
      </c>
      <c r="Q2119" s="18">
        <v>10.023604615384617</v>
      </c>
      <c r="R2119" s="18">
        <v>6.3041037131310013E-2</v>
      </c>
    </row>
    <row r="2120" spans="1:19" ht="13.8">
      <c r="A2120" s="6">
        <v>42525</v>
      </c>
      <c r="B2120" s="7">
        <v>0.4921875</v>
      </c>
      <c r="C2120" s="28">
        <v>4</v>
      </c>
      <c r="D2120" s="17">
        <v>865</v>
      </c>
      <c r="E2120" s="17">
        <v>33</v>
      </c>
      <c r="F2120" s="17">
        <v>102</v>
      </c>
      <c r="G2120" s="17">
        <f t="shared" si="33"/>
        <v>2.4691358024691357E-2</v>
      </c>
      <c r="H2120" s="17">
        <v>0.2632338945953141</v>
      </c>
      <c r="I2120" s="17">
        <v>1.3128057605516464E-2</v>
      </c>
      <c r="J2120" s="17">
        <v>2.2157560994817945E-3</v>
      </c>
      <c r="K2120" s="17">
        <v>1.9422548993668683E-3</v>
      </c>
      <c r="L2120" s="17">
        <v>0.82407100730279981</v>
      </c>
      <c r="M2120" s="17">
        <v>6.0000000000000001E-3</v>
      </c>
      <c r="N2120" s="17">
        <v>0.15859364634528914</v>
      </c>
      <c r="O2120" s="17">
        <v>26.767466276273133</v>
      </c>
      <c r="P2120" s="17">
        <v>23.463431977412945</v>
      </c>
      <c r="Q2120" s="17">
        <v>9.9551989961309211</v>
      </c>
      <c r="R2120" s="17">
        <v>6.3829392422400349E-2</v>
      </c>
      <c r="S2120" s="2"/>
    </row>
    <row r="2121" spans="1:19" ht="13.8">
      <c r="A2121" s="8">
        <v>42526</v>
      </c>
      <c r="B2121" s="9">
        <v>0.49219907407407404</v>
      </c>
      <c r="C2121" s="18">
        <v>4</v>
      </c>
      <c r="D2121" s="18">
        <v>865</v>
      </c>
      <c r="E2121" s="18">
        <v>33</v>
      </c>
      <c r="F2121" s="18">
        <v>102</v>
      </c>
      <c r="G2121" s="17">
        <f t="shared" si="33"/>
        <v>2.4691358024691357E-2</v>
      </c>
      <c r="H2121" s="18">
        <v>0.26</v>
      </c>
      <c r="I2121" s="18">
        <v>1.3050000000000001E-2</v>
      </c>
      <c r="J2121" s="18">
        <v>2.2100000000000002E-3</v>
      </c>
      <c r="K2121" s="18">
        <v>1.8E-3</v>
      </c>
      <c r="L2121" s="18">
        <v>0.81955</v>
      </c>
      <c r="M2121" s="18">
        <v>6.0000000000000001E-3</v>
      </c>
      <c r="N2121" s="18">
        <v>0.1596115384615385</v>
      </c>
      <c r="O2121" s="18">
        <v>27.03</v>
      </c>
      <c r="P2121" s="18">
        <v>22.015384615384615</v>
      </c>
      <c r="Q2121" s="18">
        <v>10.023726923076923</v>
      </c>
      <c r="R2121" s="18">
        <v>6.3648881521811779E-2</v>
      </c>
      <c r="S2121" s="2"/>
    </row>
    <row r="2122" spans="1:19" ht="13.8">
      <c r="A2122" s="8">
        <v>42533</v>
      </c>
      <c r="B2122" s="9">
        <v>0.49228009259259259</v>
      </c>
      <c r="C2122" s="18">
        <v>4</v>
      </c>
      <c r="D2122" s="18">
        <v>914</v>
      </c>
      <c r="E2122" s="18">
        <v>32</v>
      </c>
      <c r="F2122" s="18">
        <v>103</v>
      </c>
      <c r="G2122" s="17">
        <f t="shared" si="33"/>
        <v>3.7037037037037035E-2</v>
      </c>
      <c r="H2122" s="18">
        <v>0.45</v>
      </c>
      <c r="I2122" s="18">
        <v>1.9980000000000001E-2</v>
      </c>
      <c r="J2122" s="18">
        <v>2.3E-3</v>
      </c>
      <c r="K2122" s="18">
        <v>1.8699999999999999E-3</v>
      </c>
      <c r="L2122" s="18">
        <v>1.41039</v>
      </c>
      <c r="M2122" s="18">
        <v>0.03</v>
      </c>
      <c r="N2122" s="18">
        <v>0.14119200000000001</v>
      </c>
      <c r="O2122" s="18">
        <v>16.253333333333334</v>
      </c>
      <c r="P2122" s="18">
        <v>13.214666666666666</v>
      </c>
      <c r="Q2122" s="18">
        <v>9.9667560000000002</v>
      </c>
      <c r="R2122" s="18">
        <v>0.21199999999999999</v>
      </c>
      <c r="S2122" s="2"/>
    </row>
    <row r="2123" spans="1:19" ht="13.8">
      <c r="A2123" s="8">
        <v>42534</v>
      </c>
      <c r="B2123" s="9">
        <v>0.49229166666666663</v>
      </c>
      <c r="C2123" s="18">
        <v>4</v>
      </c>
      <c r="D2123" s="18">
        <v>914</v>
      </c>
      <c r="E2123" s="18">
        <v>32</v>
      </c>
      <c r="F2123" s="18">
        <v>103</v>
      </c>
      <c r="G2123" s="17">
        <f t="shared" si="33"/>
        <v>3.7037037037037035E-2</v>
      </c>
      <c r="H2123" s="18">
        <v>0.46</v>
      </c>
      <c r="I2123" s="18">
        <v>2.4309999999999998E-2</v>
      </c>
      <c r="J2123" s="18">
        <v>2.4099999999999998E-3</v>
      </c>
      <c r="K2123" s="18">
        <v>1.92E-3</v>
      </c>
      <c r="L2123" s="18">
        <v>1.4611099999999999</v>
      </c>
      <c r="M2123" s="18">
        <v>0.03</v>
      </c>
      <c r="N2123" s="18">
        <v>0.16805608695652172</v>
      </c>
      <c r="O2123" s="18">
        <v>16.660434782608693</v>
      </c>
      <c r="P2123" s="18">
        <v>13.273043478260869</v>
      </c>
      <c r="Q2123" s="18">
        <v>10.100716956521739</v>
      </c>
      <c r="R2123" s="18">
        <v>0.20739130434782607</v>
      </c>
      <c r="S2123" s="2"/>
    </row>
    <row r="2124" spans="1:19" ht="13.8">
      <c r="A2124" s="6">
        <v>42535</v>
      </c>
      <c r="B2124" s="7">
        <v>0.49230324074074078</v>
      </c>
      <c r="C2124" s="28">
        <v>4</v>
      </c>
      <c r="D2124" s="17">
        <v>882</v>
      </c>
      <c r="E2124" s="17">
        <v>32</v>
      </c>
      <c r="F2124" s="17">
        <v>104</v>
      </c>
      <c r="G2124" s="17">
        <f t="shared" si="33"/>
        <v>4.9382716049382713E-2</v>
      </c>
      <c r="H2124" s="17">
        <v>0.46</v>
      </c>
      <c r="I2124" s="17">
        <v>2.4410000000000001E-2</v>
      </c>
      <c r="J2124" s="17">
        <v>2.3400000000000001E-3</v>
      </c>
      <c r="K2124" s="17">
        <v>1.8699999999999999E-3</v>
      </c>
      <c r="L2124" s="17">
        <v>1.44092</v>
      </c>
      <c r="M2124" s="17">
        <v>0.03</v>
      </c>
      <c r="N2124" s="17">
        <v>0.16874739130434782</v>
      </c>
      <c r="O2124" s="17">
        <v>16.176521739130436</v>
      </c>
      <c r="P2124" s="17">
        <v>12.927391304347825</v>
      </c>
      <c r="Q2124" s="17">
        <v>9.9611426086956527</v>
      </c>
      <c r="R2124" s="17">
        <v>0.20739130434782607</v>
      </c>
      <c r="S2124" s="2"/>
    </row>
    <row r="2125" spans="1:19" ht="13.8">
      <c r="A2125" s="6">
        <v>42536</v>
      </c>
      <c r="B2125" s="7">
        <v>0.49231481481481482</v>
      </c>
      <c r="C2125" s="28">
        <v>4</v>
      </c>
      <c r="D2125" s="17">
        <v>911</v>
      </c>
      <c r="E2125" s="17">
        <v>32</v>
      </c>
      <c r="F2125" s="17">
        <v>103</v>
      </c>
      <c r="G2125" s="17">
        <f t="shared" si="33"/>
        <v>3.7037037037037035E-2</v>
      </c>
      <c r="H2125" s="17">
        <v>0.46</v>
      </c>
      <c r="I2125" s="17">
        <v>2.5860000000000001E-2</v>
      </c>
      <c r="J2125" s="17">
        <v>2.3900000000000002E-3</v>
      </c>
      <c r="K2125" s="17">
        <v>1.91E-3</v>
      </c>
      <c r="L2125" s="17">
        <v>1.44208</v>
      </c>
      <c r="M2125" s="17">
        <v>0.03</v>
      </c>
      <c r="N2125" s="17">
        <v>0.17877130434782609</v>
      </c>
      <c r="O2125" s="17">
        <v>16.522173913043481</v>
      </c>
      <c r="P2125" s="17">
        <v>13.203913043478261</v>
      </c>
      <c r="Q2125" s="17">
        <v>9.9691617391304348</v>
      </c>
      <c r="R2125" s="17">
        <v>0.20739130434782607</v>
      </c>
      <c r="S2125" s="2"/>
    </row>
    <row r="2126" spans="1:19" ht="13.8">
      <c r="A2126" s="8">
        <v>42537</v>
      </c>
      <c r="B2126" s="9">
        <v>0.49232638888888891</v>
      </c>
      <c r="C2126" s="18">
        <v>4</v>
      </c>
      <c r="D2126" s="18">
        <v>876</v>
      </c>
      <c r="E2126" s="18">
        <v>32</v>
      </c>
      <c r="F2126" s="18">
        <v>102</v>
      </c>
      <c r="G2126" s="17">
        <f t="shared" si="33"/>
        <v>2.4691358024691357E-2</v>
      </c>
      <c r="H2126" s="18">
        <v>0.43</v>
      </c>
      <c r="I2126" s="18">
        <v>2.4930000000000001E-2</v>
      </c>
      <c r="J2126" s="18">
        <v>2.2799999999999999E-3</v>
      </c>
      <c r="K2126" s="18">
        <v>1.6800000000000001E-3</v>
      </c>
      <c r="L2126" s="18">
        <v>1.3446800000000001</v>
      </c>
      <c r="M2126" s="18">
        <v>4.0000000000000001E-3</v>
      </c>
      <c r="N2126" s="18">
        <v>0.18436604651162794</v>
      </c>
      <c r="O2126" s="18">
        <v>16.86139534883721</v>
      </c>
      <c r="P2126" s="18">
        <v>12.424186046511629</v>
      </c>
      <c r="Q2126" s="18">
        <v>9.9443776744186074</v>
      </c>
      <c r="R2126" s="18">
        <v>4.2400000000000007E-2</v>
      </c>
      <c r="S2126" s="2"/>
    </row>
    <row r="2127" spans="1:19">
      <c r="A2127" s="6">
        <v>42538</v>
      </c>
      <c r="B2127" s="7">
        <v>0.49233796296296295</v>
      </c>
      <c r="C2127" s="28">
        <v>4</v>
      </c>
      <c r="D2127" s="17">
        <v>833</v>
      </c>
      <c r="E2127" s="17">
        <v>32</v>
      </c>
      <c r="F2127" s="17">
        <v>102</v>
      </c>
      <c r="G2127" s="17">
        <f t="shared" si="33"/>
        <v>2.4691358024691357E-2</v>
      </c>
      <c r="H2127" s="17">
        <v>0.4</v>
      </c>
      <c r="I2127" s="17">
        <v>2.2780000000000002E-2</v>
      </c>
      <c r="J2127" s="17">
        <v>2.16E-3</v>
      </c>
      <c r="K2127" s="17">
        <v>1.5900000000000001E-3</v>
      </c>
      <c r="L2127" s="17">
        <v>1.25299</v>
      </c>
      <c r="M2127" s="17">
        <v>6.0000000000000001E-3</v>
      </c>
      <c r="N2127" s="17">
        <v>0.18110099999999998</v>
      </c>
      <c r="O2127" s="17">
        <v>17.172000000000001</v>
      </c>
      <c r="P2127" s="17">
        <v>12.640500000000001</v>
      </c>
      <c r="Q2127" s="17">
        <v>9.9612705000000012</v>
      </c>
      <c r="R2127" s="17">
        <v>6.3600000000000004E-2</v>
      </c>
    </row>
    <row r="2128" spans="1:19" ht="13.8">
      <c r="A2128" s="8">
        <v>42539</v>
      </c>
      <c r="B2128" s="9">
        <v>0.49234953703703704</v>
      </c>
      <c r="C2128" s="18">
        <v>4</v>
      </c>
      <c r="D2128" s="18">
        <v>833</v>
      </c>
      <c r="E2128" s="18">
        <v>32</v>
      </c>
      <c r="F2128" s="18">
        <v>102</v>
      </c>
      <c r="G2128" s="17">
        <f t="shared" si="33"/>
        <v>2.4691358024691357E-2</v>
      </c>
      <c r="H2128" s="18">
        <v>0.39</v>
      </c>
      <c r="I2128" s="18">
        <v>2.1989999999999999E-2</v>
      </c>
      <c r="J2128" s="18">
        <v>2.2000000000000001E-3</v>
      </c>
      <c r="K2128" s="18">
        <v>1.72E-3</v>
      </c>
      <c r="L2128" s="18">
        <v>1.23851</v>
      </c>
      <c r="M2128" s="18">
        <v>6.0000000000000001E-3</v>
      </c>
      <c r="N2128" s="18">
        <v>0.1793030769230769</v>
      </c>
      <c r="O2128" s="18">
        <v>17.938461538461539</v>
      </c>
      <c r="P2128" s="18">
        <v>14.024615384615384</v>
      </c>
      <c r="Q2128" s="18">
        <v>10.09862</v>
      </c>
      <c r="R2128" s="18">
        <v>6.3600000000000004E-2</v>
      </c>
    </row>
    <row r="2129" spans="1:19" ht="13.8">
      <c r="A2129" s="6">
        <v>42540</v>
      </c>
      <c r="B2129" s="7">
        <v>0.49236111111111108</v>
      </c>
      <c r="C2129" s="28">
        <v>4</v>
      </c>
      <c r="D2129" s="17">
        <v>834</v>
      </c>
      <c r="E2129" s="17">
        <v>32</v>
      </c>
      <c r="F2129" s="17">
        <v>102</v>
      </c>
      <c r="G2129" s="17">
        <f t="shared" si="33"/>
        <v>2.4691358024691357E-2</v>
      </c>
      <c r="H2129" s="17">
        <v>0.39</v>
      </c>
      <c r="I2129" s="17">
        <v>2.18E-2</v>
      </c>
      <c r="J2129" s="17">
        <v>2.2599999999999999E-3</v>
      </c>
      <c r="K2129" s="17">
        <v>1.74E-3</v>
      </c>
      <c r="L2129" s="17">
        <v>1.23132</v>
      </c>
      <c r="M2129" s="17">
        <v>6.0000000000000001E-3</v>
      </c>
      <c r="N2129" s="17">
        <v>0.17775384615384615</v>
      </c>
      <c r="O2129" s="17">
        <v>18.427692307692308</v>
      </c>
      <c r="P2129" s="17">
        <v>14.187692307692307</v>
      </c>
      <c r="Q2129" s="17">
        <v>10.039993846153845</v>
      </c>
      <c r="R2129" s="17">
        <v>6.3600000000000004E-2</v>
      </c>
      <c r="S2129" s="2"/>
    </row>
    <row r="2130" spans="1:19" ht="13.8">
      <c r="A2130" s="8">
        <v>42541</v>
      </c>
      <c r="B2130" s="9">
        <v>0.49237268518518523</v>
      </c>
      <c r="C2130" s="18">
        <v>4</v>
      </c>
      <c r="D2130" s="18">
        <v>834</v>
      </c>
      <c r="E2130" s="18">
        <v>32</v>
      </c>
      <c r="F2130" s="18">
        <v>102</v>
      </c>
      <c r="G2130" s="17">
        <f t="shared" si="33"/>
        <v>2.4691358024691357E-2</v>
      </c>
      <c r="H2130" s="18">
        <v>0.34</v>
      </c>
      <c r="I2130" s="18">
        <v>2.1659999999999999E-2</v>
      </c>
      <c r="J2130" s="18">
        <v>2.32E-3</v>
      </c>
      <c r="K2130" s="18">
        <v>1.7799999999999999E-3</v>
      </c>
      <c r="L2130" s="18">
        <v>1.06942</v>
      </c>
      <c r="M2130" s="18">
        <v>6.0000000000000001E-3</v>
      </c>
      <c r="N2130" s="18">
        <v>0.20258470588235294</v>
      </c>
      <c r="O2130" s="18">
        <v>21.698823529411765</v>
      </c>
      <c r="P2130" s="18">
        <v>16.648235294117647</v>
      </c>
      <c r="Q2130" s="18">
        <v>10.002222352941176</v>
      </c>
      <c r="R2130" s="18">
        <v>6.3600000000000004E-2</v>
      </c>
    </row>
    <row r="2131" spans="1:19" ht="13.8">
      <c r="A2131" s="8">
        <v>42542</v>
      </c>
      <c r="B2131" s="9">
        <v>0.49238425925925927</v>
      </c>
      <c r="C2131" s="18">
        <v>4</v>
      </c>
      <c r="D2131" s="18">
        <v>860</v>
      </c>
      <c r="E2131" s="18">
        <v>32</v>
      </c>
      <c r="F2131" s="18">
        <v>102</v>
      </c>
      <c r="G2131" s="17">
        <f t="shared" si="33"/>
        <v>2.4691358024691357E-2</v>
      </c>
      <c r="H2131" s="18">
        <v>0.28999999999999998</v>
      </c>
      <c r="I2131" s="18">
        <v>1.967E-2</v>
      </c>
      <c r="J2131" s="18">
        <v>2.4099999999999998E-3</v>
      </c>
      <c r="K2131" s="18">
        <v>1.8500000000000001E-3</v>
      </c>
      <c r="L2131" s="18">
        <v>0.91376999999999997</v>
      </c>
      <c r="M2131" s="18">
        <v>6.0000000000000001E-3</v>
      </c>
      <c r="N2131" s="18">
        <v>0.21569172413793103</v>
      </c>
      <c r="O2131" s="18">
        <v>26.426896551724138</v>
      </c>
      <c r="P2131" s="18">
        <v>20.286206896551725</v>
      </c>
      <c r="Q2131" s="18">
        <v>10.019960689655173</v>
      </c>
      <c r="R2131" s="18">
        <v>6.3600000000000004E-2</v>
      </c>
      <c r="S2131" s="2"/>
    </row>
    <row r="2132" spans="1:19" ht="13.8">
      <c r="A2132" s="8">
        <v>42543</v>
      </c>
      <c r="B2132" s="9">
        <v>0.49239583333333337</v>
      </c>
      <c r="C2132" s="18">
        <v>4</v>
      </c>
      <c r="D2132" s="18">
        <v>865</v>
      </c>
      <c r="E2132" s="18">
        <v>32</v>
      </c>
      <c r="F2132" s="18">
        <v>102</v>
      </c>
      <c r="G2132" s="17">
        <f t="shared" si="33"/>
        <v>2.4691358024691357E-2</v>
      </c>
      <c r="H2132" s="18">
        <v>0.27</v>
      </c>
      <c r="I2132" s="18">
        <v>1.6789999999999999E-2</v>
      </c>
      <c r="J2132" s="18">
        <v>2.3999999999999998E-3</v>
      </c>
      <c r="K2132" s="18">
        <v>1.8400000000000001E-3</v>
      </c>
      <c r="L2132" s="18">
        <v>0.85185</v>
      </c>
      <c r="M2132" s="18">
        <v>6.0000000000000001E-3</v>
      </c>
      <c r="N2132" s="18">
        <v>0.19774888888888889</v>
      </c>
      <c r="O2132" s="18">
        <v>28.266666666666662</v>
      </c>
      <c r="P2132" s="18">
        <v>21.671111111111109</v>
      </c>
      <c r="Q2132" s="18">
        <v>10.0329</v>
      </c>
      <c r="R2132" s="18">
        <v>6.3600000000000004E-2</v>
      </c>
      <c r="S2132" s="2"/>
    </row>
    <row r="2133" spans="1:19" ht="13.8">
      <c r="A2133" s="8">
        <v>42544</v>
      </c>
      <c r="B2133" s="9">
        <v>0.4924074074074074</v>
      </c>
      <c r="C2133" s="18">
        <v>4</v>
      </c>
      <c r="D2133" s="18">
        <v>865</v>
      </c>
      <c r="E2133" s="18">
        <v>32</v>
      </c>
      <c r="F2133" s="18">
        <v>102</v>
      </c>
      <c r="G2133" s="17">
        <f t="shared" si="33"/>
        <v>2.4691358024691357E-2</v>
      </c>
      <c r="H2133" s="18">
        <v>0.26</v>
      </c>
      <c r="I2133" s="18">
        <v>1.524E-2</v>
      </c>
      <c r="J2133" s="18">
        <v>2.3400000000000001E-3</v>
      </c>
      <c r="K2133" s="18">
        <v>1.83E-3</v>
      </c>
      <c r="L2133" s="18">
        <v>0.82835999999999999</v>
      </c>
      <c r="M2133" s="18">
        <v>6.0000000000000001E-3</v>
      </c>
      <c r="N2133" s="18">
        <v>0.1863969230769231</v>
      </c>
      <c r="O2133" s="18">
        <v>28.62</v>
      </c>
      <c r="P2133" s="18">
        <v>22.382307692307691</v>
      </c>
      <c r="Q2133" s="18">
        <v>10.13148</v>
      </c>
      <c r="R2133" s="18">
        <v>6.3600000000000004E-2</v>
      </c>
      <c r="S2133" s="2"/>
    </row>
    <row r="2134" spans="1:19" ht="13.8">
      <c r="A2134" s="8">
        <v>42545</v>
      </c>
      <c r="B2134" s="9">
        <v>0.4924189814814815</v>
      </c>
      <c r="C2134" s="18">
        <v>4</v>
      </c>
      <c r="D2134" s="18">
        <v>863</v>
      </c>
      <c r="E2134" s="18">
        <v>32</v>
      </c>
      <c r="F2134" s="18">
        <v>102</v>
      </c>
      <c r="G2134" s="17">
        <f t="shared" si="33"/>
        <v>2.4691358024691357E-2</v>
      </c>
      <c r="H2134" s="18">
        <v>0.26</v>
      </c>
      <c r="I2134" s="18">
        <v>1.421E-2</v>
      </c>
      <c r="J2134" s="18">
        <v>2.31E-3</v>
      </c>
      <c r="K2134" s="18">
        <v>1.81E-3</v>
      </c>
      <c r="L2134" s="18">
        <v>0.81664000000000003</v>
      </c>
      <c r="M2134" s="18">
        <v>6.0000000000000001E-3</v>
      </c>
      <c r="N2134" s="18">
        <v>0.17379923076923076</v>
      </c>
      <c r="O2134" s="18">
        <v>28.253076923076922</v>
      </c>
      <c r="P2134" s="18">
        <v>22.137692307692305</v>
      </c>
      <c r="Q2134" s="18">
        <v>9.9881353846153846</v>
      </c>
      <c r="R2134" s="18">
        <v>6.3600000000000004E-2</v>
      </c>
      <c r="S2134" s="2"/>
    </row>
    <row r="2135" spans="1:19" ht="13.8">
      <c r="A2135" s="8">
        <v>42546</v>
      </c>
      <c r="B2135" s="9">
        <v>0.49243055555555554</v>
      </c>
      <c r="C2135" s="18">
        <v>4</v>
      </c>
      <c r="D2135" s="18">
        <v>861</v>
      </c>
      <c r="E2135" s="18">
        <v>32</v>
      </c>
      <c r="F2135" s="18">
        <v>102</v>
      </c>
      <c r="G2135" s="17">
        <f t="shared" si="33"/>
        <v>2.4691358024691357E-2</v>
      </c>
      <c r="H2135" s="18">
        <v>0.26</v>
      </c>
      <c r="I2135" s="18">
        <v>1.3639999999999999E-2</v>
      </c>
      <c r="J2135" s="18">
        <v>2.31E-3</v>
      </c>
      <c r="K2135" s="18">
        <v>1.81E-3</v>
      </c>
      <c r="L2135" s="18">
        <v>0.81286999999999998</v>
      </c>
      <c r="M2135" s="18">
        <v>6.0000000000000001E-3</v>
      </c>
      <c r="N2135" s="18">
        <v>0.16682769230769232</v>
      </c>
      <c r="O2135" s="18">
        <v>28.253076923076922</v>
      </c>
      <c r="P2135" s="18">
        <v>22.137692307692305</v>
      </c>
      <c r="Q2135" s="18">
        <v>9.9420253846153859</v>
      </c>
      <c r="R2135" s="18">
        <v>6.3600000000000004E-2</v>
      </c>
    </row>
    <row r="2136" spans="1:19" ht="13.8">
      <c r="A2136" s="6">
        <v>42547</v>
      </c>
      <c r="B2136" s="7">
        <v>0.49244212962962958</v>
      </c>
      <c r="C2136" s="28">
        <v>4</v>
      </c>
      <c r="D2136" s="17">
        <v>860</v>
      </c>
      <c r="E2136" s="17">
        <v>32</v>
      </c>
      <c r="F2136" s="17">
        <v>101</v>
      </c>
      <c r="G2136" s="17">
        <f t="shared" si="33"/>
        <v>1.2345679012345678E-2</v>
      </c>
      <c r="H2136" s="17">
        <v>0.25</v>
      </c>
      <c r="I2136" s="17">
        <v>1.319E-2</v>
      </c>
      <c r="J2136" s="17">
        <v>2.2699999999999999E-3</v>
      </c>
      <c r="K2136" s="17">
        <v>1.7799999999999999E-3</v>
      </c>
      <c r="L2136" s="17">
        <v>0.7974</v>
      </c>
      <c r="M2136" s="17">
        <v>8.2000000000000003E-2</v>
      </c>
      <c r="N2136" s="17">
        <v>0.1677768</v>
      </c>
      <c r="O2136" s="17">
        <v>28.874399999999998</v>
      </c>
      <c r="P2136" s="17">
        <v>22.6416</v>
      </c>
      <c r="Q2136" s="17">
        <v>10.142928000000001</v>
      </c>
      <c r="R2136" s="17">
        <v>0.86920000000000019</v>
      </c>
      <c r="S2136" s="2"/>
    </row>
    <row r="2137" spans="1:19" ht="13.8">
      <c r="A2137" s="5">
        <v>42548</v>
      </c>
      <c r="B2137" s="4">
        <v>0.49245370370370373</v>
      </c>
      <c r="C2137" s="29">
        <v>4</v>
      </c>
      <c r="D2137" s="17">
        <v>861</v>
      </c>
      <c r="E2137" s="17">
        <v>32</v>
      </c>
      <c r="F2137" s="17">
        <v>101</v>
      </c>
      <c r="G2137" s="17">
        <f t="shared" si="33"/>
        <v>1.2345679012345678E-2</v>
      </c>
      <c r="H2137" s="30">
        <v>0.26</v>
      </c>
      <c r="I2137" s="17">
        <v>1.3050000000000001E-2</v>
      </c>
      <c r="J2137" s="17">
        <v>2.2699999999999999E-3</v>
      </c>
      <c r="K2137" s="17">
        <v>1.7799999999999999E-3</v>
      </c>
      <c r="L2137" s="17">
        <v>0.79832999999999998</v>
      </c>
      <c r="M2137" s="17">
        <v>8.2000000000000003E-2</v>
      </c>
      <c r="N2137" s="17">
        <v>0.1596115384615385</v>
      </c>
      <c r="O2137" s="17">
        <v>27.763846153846149</v>
      </c>
      <c r="P2137" s="17">
        <v>21.770769230769229</v>
      </c>
      <c r="Q2137" s="17">
        <v>9.7641899999999993</v>
      </c>
      <c r="R2137" s="17">
        <v>0.86920000000000019</v>
      </c>
      <c r="S2137" s="2"/>
    </row>
    <row r="2138" spans="1:19" ht="13.8">
      <c r="A2138" s="6">
        <v>42549</v>
      </c>
      <c r="B2138" s="7">
        <v>0.49246527777777777</v>
      </c>
      <c r="C2138" s="28">
        <v>4</v>
      </c>
      <c r="D2138" s="17">
        <v>861</v>
      </c>
      <c r="E2138" s="17">
        <v>32</v>
      </c>
      <c r="F2138" s="17">
        <v>102</v>
      </c>
      <c r="G2138" s="17">
        <f t="shared" si="33"/>
        <v>2.4691358024691357E-2</v>
      </c>
      <c r="H2138" s="17">
        <v>0.26</v>
      </c>
      <c r="I2138" s="17">
        <v>1.311E-2</v>
      </c>
      <c r="J2138" s="17">
        <v>2.3E-3</v>
      </c>
      <c r="K2138" s="17">
        <v>1.8E-3</v>
      </c>
      <c r="L2138" s="17">
        <v>0.80522000000000005</v>
      </c>
      <c r="M2138" s="17">
        <v>6.0000000000000001E-3</v>
      </c>
      <c r="N2138" s="17">
        <v>0.16034538461538461</v>
      </c>
      <c r="O2138" s="17">
        <v>28.130769230769229</v>
      </c>
      <c r="P2138" s="17">
        <v>22.015384615384615</v>
      </c>
      <c r="Q2138" s="17">
        <v>9.8484600000000011</v>
      </c>
      <c r="R2138" s="17">
        <v>6.3600000000000004E-2</v>
      </c>
      <c r="S2138" s="2"/>
    </row>
    <row r="2139" spans="1:19" ht="13.8">
      <c r="A2139" s="8">
        <v>42550</v>
      </c>
      <c r="B2139" s="9">
        <v>0.49247685185185186</v>
      </c>
      <c r="C2139" s="18">
        <v>4</v>
      </c>
      <c r="D2139" s="18">
        <v>858</v>
      </c>
      <c r="E2139" s="18">
        <v>32</v>
      </c>
      <c r="F2139" s="18">
        <v>102</v>
      </c>
      <c r="G2139" s="17">
        <f t="shared" si="33"/>
        <v>2.4691358024691357E-2</v>
      </c>
      <c r="H2139" s="18">
        <v>0.26</v>
      </c>
      <c r="I2139" s="18">
        <v>1.3100000000000001E-2</v>
      </c>
      <c r="J2139" s="18">
        <v>2.2899999999999999E-3</v>
      </c>
      <c r="K2139" s="18">
        <v>1.9300000000000001E-3</v>
      </c>
      <c r="L2139" s="18">
        <v>0.80427999999999999</v>
      </c>
      <c r="M2139" s="18">
        <v>6.0000000000000001E-3</v>
      </c>
      <c r="N2139" s="18">
        <v>0.16022307692307691</v>
      </c>
      <c r="O2139" s="18">
        <v>28.008461538461535</v>
      </c>
      <c r="P2139" s="18">
        <v>23.605384615384615</v>
      </c>
      <c r="Q2139" s="18">
        <v>9.8369630769230767</v>
      </c>
      <c r="R2139" s="18">
        <v>6.3600000000000004E-2</v>
      </c>
    </row>
    <row r="2140" spans="1:19" ht="13.8">
      <c r="A2140" s="6">
        <v>42551</v>
      </c>
      <c r="B2140" s="7">
        <v>0.4924884259259259</v>
      </c>
      <c r="C2140" s="28">
        <v>4</v>
      </c>
      <c r="D2140" s="17">
        <v>860</v>
      </c>
      <c r="E2140" s="17">
        <v>32</v>
      </c>
      <c r="F2140" s="17">
        <v>102</v>
      </c>
      <c r="G2140" s="17">
        <f t="shared" si="33"/>
        <v>2.4691358024691357E-2</v>
      </c>
      <c r="H2140" s="17">
        <v>0.26</v>
      </c>
      <c r="I2140" s="17">
        <v>1.308E-2</v>
      </c>
      <c r="J2140" s="17">
        <v>2.3400000000000001E-3</v>
      </c>
      <c r="K2140" s="17">
        <v>1.9400000000000001E-3</v>
      </c>
      <c r="L2140" s="17">
        <v>0.80803999999999998</v>
      </c>
      <c r="M2140" s="17">
        <v>6.0000000000000001E-3</v>
      </c>
      <c r="N2140" s="17">
        <v>0.15997846153846154</v>
      </c>
      <c r="O2140" s="17">
        <v>28.62</v>
      </c>
      <c r="P2140" s="17">
        <v>23.727692307692308</v>
      </c>
      <c r="Q2140" s="17">
        <v>9.8829507692307708</v>
      </c>
      <c r="R2140" s="17">
        <v>6.3600000000000004E-2</v>
      </c>
      <c r="S2140" s="2"/>
    </row>
    <row r="2141" spans="1:19">
      <c r="A2141" s="3">
        <v>42552</v>
      </c>
      <c r="B2141" s="4">
        <v>0.49249999999999999</v>
      </c>
      <c r="C2141" s="29">
        <v>4</v>
      </c>
      <c r="D2141" s="17">
        <v>861</v>
      </c>
      <c r="E2141" s="17">
        <v>31</v>
      </c>
      <c r="F2141" s="17">
        <v>101</v>
      </c>
      <c r="G2141" s="17">
        <f t="shared" si="33"/>
        <v>1.2345679012345678E-2</v>
      </c>
      <c r="H2141" s="30">
        <v>0.26</v>
      </c>
      <c r="I2141" s="17">
        <v>1.295E-2</v>
      </c>
      <c r="J2141" s="17">
        <v>2.3700000000000001E-3</v>
      </c>
      <c r="K2141" s="17">
        <v>1.92E-3</v>
      </c>
      <c r="L2141" s="17">
        <v>0.80469999999999997</v>
      </c>
      <c r="M2141" s="17">
        <v>6.0000000000000001E-3</v>
      </c>
      <c r="N2141" s="17">
        <v>0.15838846153846153</v>
      </c>
      <c r="O2141" s="17">
        <v>28.98692307692308</v>
      </c>
      <c r="P2141" s="17">
        <v>23.483076923076922</v>
      </c>
      <c r="Q2141" s="17">
        <v>9.8421000000000003</v>
      </c>
      <c r="R2141" s="17">
        <v>6.3430845898535926E-2</v>
      </c>
    </row>
    <row r="2142" spans="1:19" ht="13.8">
      <c r="A2142" s="8">
        <v>42553</v>
      </c>
      <c r="B2142" s="9">
        <v>0.49251157407407403</v>
      </c>
      <c r="C2142" s="18">
        <v>4</v>
      </c>
      <c r="D2142" s="18">
        <v>863</v>
      </c>
      <c r="E2142" s="18">
        <v>31</v>
      </c>
      <c r="F2142" s="18">
        <v>102</v>
      </c>
      <c r="G2142" s="17">
        <f t="shared" si="33"/>
        <v>2.4691358024691357E-2</v>
      </c>
      <c r="H2142" s="18">
        <v>0.26</v>
      </c>
      <c r="I2142" s="18">
        <v>1.2999999999999999E-2</v>
      </c>
      <c r="J2142" s="18">
        <v>2.4399999999999999E-3</v>
      </c>
      <c r="K2142" s="18">
        <v>2.0899999999999998E-3</v>
      </c>
      <c r="L2142" s="18">
        <v>0.81542000000000003</v>
      </c>
      <c r="M2142" s="18">
        <v>6.0000000000000001E-3</v>
      </c>
      <c r="N2142" s="18">
        <v>0.159</v>
      </c>
      <c r="O2142" s="18">
        <v>29.843076923076922</v>
      </c>
      <c r="P2142" s="18">
        <v>25.562307692307691</v>
      </c>
      <c r="Q2142" s="18">
        <v>9.9732138461538469</v>
      </c>
      <c r="R2142" s="18">
        <v>6.3600000000000004E-2</v>
      </c>
      <c r="S2142" s="2"/>
    </row>
    <row r="2143" spans="1:19" ht="13.8">
      <c r="A2143" s="8">
        <v>42554</v>
      </c>
      <c r="B2143" s="9">
        <v>0.49252314814814818</v>
      </c>
      <c r="C2143" s="18">
        <v>4</v>
      </c>
      <c r="D2143" s="18">
        <v>863</v>
      </c>
      <c r="E2143" s="18">
        <v>31</v>
      </c>
      <c r="F2143" s="18">
        <v>102</v>
      </c>
      <c r="G2143" s="17">
        <f t="shared" si="33"/>
        <v>2.4691358024691357E-2</v>
      </c>
      <c r="H2143" s="18">
        <v>0.26</v>
      </c>
      <c r="I2143" s="18">
        <v>1.289E-2</v>
      </c>
      <c r="J2143" s="18">
        <v>2.48E-3</v>
      </c>
      <c r="K2143" s="18">
        <v>2.0899999999999998E-3</v>
      </c>
      <c r="L2143" s="18">
        <v>0.81732000000000005</v>
      </c>
      <c r="M2143" s="18">
        <v>6.0000000000000001E-3</v>
      </c>
      <c r="N2143" s="18">
        <v>0.15765461538461539</v>
      </c>
      <c r="O2143" s="18">
        <v>30.33230769230769</v>
      </c>
      <c r="P2143" s="18">
        <v>25.562307692307691</v>
      </c>
      <c r="Q2143" s="18">
        <v>9.9964523076923086</v>
      </c>
      <c r="R2143" s="18">
        <v>6.3600000000000004E-2</v>
      </c>
    </row>
    <row r="2144" spans="1:19" ht="13.8">
      <c r="A2144" s="8">
        <v>42555</v>
      </c>
      <c r="B2144" s="9">
        <v>0.49253472222222222</v>
      </c>
      <c r="C2144" s="18">
        <v>4</v>
      </c>
      <c r="D2144" s="18">
        <v>860</v>
      </c>
      <c r="E2144" s="18">
        <v>31</v>
      </c>
      <c r="F2144" s="18">
        <v>102</v>
      </c>
      <c r="G2144" s="17">
        <f t="shared" si="33"/>
        <v>2.4691358024691357E-2</v>
      </c>
      <c r="H2144" s="18">
        <v>0.26</v>
      </c>
      <c r="I2144" s="18">
        <v>1.2800000000000001E-2</v>
      </c>
      <c r="J2144" s="18">
        <v>2.5600000000000002E-3</v>
      </c>
      <c r="K2144" s="18">
        <v>2.0799999999999998E-3</v>
      </c>
      <c r="L2144" s="18">
        <v>0.81259999999999999</v>
      </c>
      <c r="M2144" s="18">
        <v>6.0000000000000001E-3</v>
      </c>
      <c r="N2144" s="18">
        <v>0.15655384615384615</v>
      </c>
      <c r="O2144" s="18">
        <v>31.310769230769232</v>
      </c>
      <c r="P2144" s="18">
        <v>25.44</v>
      </c>
      <c r="Q2144" s="18">
        <v>9.9387230769230772</v>
      </c>
      <c r="R2144" s="18">
        <v>6.3600000000000004E-2</v>
      </c>
      <c r="S2144" s="2"/>
    </row>
    <row r="2145" spans="1:19" ht="13.8">
      <c r="A2145" s="8">
        <v>42556</v>
      </c>
      <c r="B2145" s="9">
        <v>0.49254629629629632</v>
      </c>
      <c r="C2145" s="18">
        <v>4</v>
      </c>
      <c r="D2145" s="18">
        <v>862</v>
      </c>
      <c r="E2145" s="18">
        <v>31</v>
      </c>
      <c r="F2145" s="18">
        <v>102</v>
      </c>
      <c r="G2145" s="17">
        <f t="shared" si="33"/>
        <v>2.4691358024691357E-2</v>
      </c>
      <c r="H2145" s="18">
        <v>0.26</v>
      </c>
      <c r="I2145" s="18">
        <v>1.278E-2</v>
      </c>
      <c r="J2145" s="18">
        <v>2.5200000000000001E-3</v>
      </c>
      <c r="K2145" s="18">
        <v>2.0799999999999998E-3</v>
      </c>
      <c r="L2145" s="18">
        <v>0.81449000000000005</v>
      </c>
      <c r="M2145" s="18">
        <v>6.0000000000000001E-3</v>
      </c>
      <c r="N2145" s="18">
        <v>0.15630923076923076</v>
      </c>
      <c r="O2145" s="18">
        <v>30.821538461538463</v>
      </c>
      <c r="P2145" s="18">
        <v>25.44</v>
      </c>
      <c r="Q2145" s="18">
        <v>9.9618392307692307</v>
      </c>
      <c r="R2145" s="18">
        <v>6.3600000000000004E-2</v>
      </c>
    </row>
    <row r="2146" spans="1:19" ht="13.8">
      <c r="A2146" s="5">
        <v>42557</v>
      </c>
      <c r="B2146" s="4">
        <v>0.49255787037037035</v>
      </c>
      <c r="C2146" s="29">
        <v>4</v>
      </c>
      <c r="D2146" s="17">
        <v>861</v>
      </c>
      <c r="E2146" s="17">
        <v>31</v>
      </c>
      <c r="F2146" s="17">
        <v>102</v>
      </c>
      <c r="G2146" s="17">
        <f t="shared" si="33"/>
        <v>2.4691358024691357E-2</v>
      </c>
      <c r="H2146" s="30">
        <v>0.26</v>
      </c>
      <c r="I2146" s="17">
        <v>1.272E-2</v>
      </c>
      <c r="J2146" s="17">
        <v>2.5200000000000001E-3</v>
      </c>
      <c r="K2146" s="17">
        <v>2.0799999999999998E-3</v>
      </c>
      <c r="L2146" s="17">
        <v>0.81354000000000004</v>
      </c>
      <c r="M2146" s="17">
        <v>4.0000000000000001E-3</v>
      </c>
      <c r="N2146" s="17">
        <v>0.15557538461538462</v>
      </c>
      <c r="O2146" s="17">
        <v>30.821538461538463</v>
      </c>
      <c r="P2146" s="17">
        <v>25.44</v>
      </c>
      <c r="Q2146" s="17">
        <v>9.9502200000000016</v>
      </c>
      <c r="R2146" s="17">
        <v>4.2405702245191246E-2</v>
      </c>
      <c r="S2146" s="2"/>
    </row>
    <row r="2147" spans="1:19" ht="13.8">
      <c r="A2147" s="8">
        <v>42558</v>
      </c>
      <c r="B2147" s="9">
        <v>0.49256944444444445</v>
      </c>
      <c r="C2147" s="18">
        <v>4</v>
      </c>
      <c r="D2147" s="18">
        <v>864</v>
      </c>
      <c r="E2147" s="18">
        <v>31</v>
      </c>
      <c r="F2147" s="18">
        <v>102</v>
      </c>
      <c r="G2147" s="17">
        <f t="shared" si="33"/>
        <v>2.4691358024691357E-2</v>
      </c>
      <c r="H2147" s="18">
        <v>0.26272812026846992</v>
      </c>
      <c r="I2147" s="18">
        <v>1.2758609627822253E-2</v>
      </c>
      <c r="J2147" s="18">
        <v>2.5740704441493132E-3</v>
      </c>
      <c r="K2147" s="18">
        <v>2.2348518584862252E-3</v>
      </c>
      <c r="L2147" s="18">
        <v>0.82090897730467249</v>
      </c>
      <c r="M2147" s="18">
        <v>4.0000000000000001E-3</v>
      </c>
      <c r="N2147" s="18">
        <v>0.15442724050632911</v>
      </c>
      <c r="O2147" s="18">
        <v>31.15594936708861</v>
      </c>
      <c r="P2147" s="18">
        <v>27.05012658227848</v>
      </c>
      <c r="Q2147" s="18">
        <v>9.9360911392405082</v>
      </c>
      <c r="R2147" s="18">
        <v>4.240539961808127E-2</v>
      </c>
      <c r="S2147" s="2"/>
    </row>
    <row r="2148" spans="1:19" ht="13.8">
      <c r="A2148" s="6">
        <v>42559</v>
      </c>
      <c r="B2148" s="7">
        <v>0.49258101851851849</v>
      </c>
      <c r="C2148" s="28">
        <v>4</v>
      </c>
      <c r="D2148" s="17">
        <v>864</v>
      </c>
      <c r="E2148" s="17">
        <v>31</v>
      </c>
      <c r="F2148" s="17">
        <v>102</v>
      </c>
      <c r="G2148" s="17">
        <f t="shared" si="33"/>
        <v>2.4691358024691357E-2</v>
      </c>
      <c r="H2148" s="17">
        <v>0.2663001959019119</v>
      </c>
      <c r="I2148" s="17">
        <v>1.2742551562932266E-2</v>
      </c>
      <c r="J2148" s="17">
        <v>4.0276347683275114E-3</v>
      </c>
      <c r="K2148" s="17">
        <v>1.6740292950990154E-3</v>
      </c>
      <c r="L2148" s="17">
        <v>0.82864450107401255</v>
      </c>
      <c r="M2148" s="17">
        <v>6.0000000000000001E-3</v>
      </c>
      <c r="N2148" s="17">
        <v>0.15216404115996254</v>
      </c>
      <c r="O2148" s="17">
        <v>48.095640785781079</v>
      </c>
      <c r="P2148" s="17">
        <v>19.990271281571559</v>
      </c>
      <c r="Q2148" s="17">
        <v>9.8951842843779207</v>
      </c>
      <c r="R2148" s="17">
        <v>6.3412889944161596E-2</v>
      </c>
      <c r="S2148" s="2"/>
    </row>
    <row r="2149" spans="1:19">
      <c r="A2149" s="6">
        <v>42560</v>
      </c>
      <c r="B2149" s="7">
        <v>0.49259259259259264</v>
      </c>
      <c r="C2149" s="28">
        <v>4</v>
      </c>
      <c r="D2149" s="17">
        <v>860</v>
      </c>
      <c r="E2149" s="17">
        <v>31</v>
      </c>
      <c r="F2149" s="17">
        <v>101</v>
      </c>
      <c r="G2149" s="17">
        <f t="shared" si="33"/>
        <v>1.2345679012345678E-2</v>
      </c>
      <c r="H2149" s="17">
        <v>0.25384281737717507</v>
      </c>
      <c r="I2149" s="17">
        <v>1.2496809859881745E-2</v>
      </c>
      <c r="J2149" s="17">
        <v>1.1004594693878223E-3</v>
      </c>
      <c r="K2149" s="17">
        <v>2.4804632047024256E-3</v>
      </c>
      <c r="L2149" s="17">
        <v>0.79689802005043031</v>
      </c>
      <c r="M2149" s="17">
        <v>6.0000000000000001E-3</v>
      </c>
      <c r="N2149" s="17">
        <v>0.15655300301594141</v>
      </c>
      <c r="O2149" s="17">
        <v>13.785937096079277</v>
      </c>
      <c r="P2149" s="17">
        <v>31.073847479534681</v>
      </c>
      <c r="Q2149" s="17">
        <v>9.9830900473933681</v>
      </c>
      <c r="R2149" s="17">
        <v>6.2767834645148235E-2</v>
      </c>
    </row>
    <row r="2150" spans="1:19" ht="13.8">
      <c r="A2150" s="8">
        <v>42561</v>
      </c>
      <c r="B2150" s="9">
        <v>0.49260416666666668</v>
      </c>
      <c r="C2150" s="18">
        <v>4</v>
      </c>
      <c r="D2150" s="18">
        <v>862</v>
      </c>
      <c r="E2150" s="18">
        <v>31</v>
      </c>
      <c r="F2150" s="18">
        <v>102</v>
      </c>
      <c r="G2150" s="17">
        <f t="shared" si="33"/>
        <v>2.4691358024691357E-2</v>
      </c>
      <c r="H2150" s="18">
        <v>0.26</v>
      </c>
      <c r="I2150" s="18">
        <v>1.2630000000000001E-2</v>
      </c>
      <c r="J2150" s="18">
        <v>2.5699999999999998E-3</v>
      </c>
      <c r="K2150" s="18">
        <v>2.0899999999999998E-3</v>
      </c>
      <c r="L2150" s="18">
        <v>0.81259999999999999</v>
      </c>
      <c r="M2150" s="18">
        <v>4.0000000000000001E-3</v>
      </c>
      <c r="N2150" s="18">
        <v>0.15447461538461538</v>
      </c>
      <c r="O2150" s="18">
        <v>31.433076923076918</v>
      </c>
      <c r="P2150" s="18">
        <v>25.562307692307691</v>
      </c>
      <c r="Q2150" s="18">
        <v>9.9387230769230772</v>
      </c>
      <c r="R2150" s="18">
        <v>4.1121329415872342E-2</v>
      </c>
      <c r="S2150" s="2"/>
    </row>
    <row r="2151" spans="1:19">
      <c r="A2151" s="6">
        <v>42562</v>
      </c>
      <c r="B2151" s="7">
        <v>0.49261574074074077</v>
      </c>
      <c r="C2151" s="28">
        <v>4</v>
      </c>
      <c r="D2151" s="17">
        <v>862</v>
      </c>
      <c r="E2151" s="17">
        <v>31</v>
      </c>
      <c r="F2151" s="17">
        <v>102</v>
      </c>
      <c r="G2151" s="17">
        <f t="shared" si="33"/>
        <v>2.4691358024691357E-2</v>
      </c>
      <c r="H2151" s="17">
        <v>0.26212057972478181</v>
      </c>
      <c r="I2151" s="17">
        <v>1.2683318076657606E-2</v>
      </c>
      <c r="J2151" s="17">
        <v>2.5681180848984952E-3</v>
      </c>
      <c r="K2151" s="17">
        <v>2.2296839186715617E-3</v>
      </c>
      <c r="L2151" s="17">
        <v>0.81901068226917906</v>
      </c>
      <c r="M2151" s="17">
        <v>4.0000000000000001E-3</v>
      </c>
      <c r="N2151" s="17">
        <v>0.15387174683544302</v>
      </c>
      <c r="O2151" s="17">
        <v>31.155949367088606</v>
      </c>
      <c r="P2151" s="17">
        <v>27.05012658227848</v>
      </c>
      <c r="Q2151" s="17">
        <v>9.9360911392405082</v>
      </c>
      <c r="R2151" s="17">
        <v>4.2757713691063216E-2</v>
      </c>
    </row>
    <row r="2152" spans="1:19" ht="13.8">
      <c r="A2152" s="6">
        <v>42563</v>
      </c>
      <c r="B2152" s="7">
        <v>0.49262731481481481</v>
      </c>
      <c r="C2152" s="28">
        <v>4</v>
      </c>
      <c r="D2152" s="17">
        <v>861</v>
      </c>
      <c r="E2152" s="17">
        <v>30</v>
      </c>
      <c r="F2152" s="17">
        <v>101</v>
      </c>
      <c r="G2152" s="17">
        <f t="shared" si="33"/>
        <v>1.2345679012345678E-2</v>
      </c>
      <c r="H2152" s="17">
        <v>0.26</v>
      </c>
      <c r="I2152" s="17">
        <v>1.256E-2</v>
      </c>
      <c r="J2152" s="17">
        <v>2.5799999999999998E-3</v>
      </c>
      <c r="K2152" s="17">
        <v>2.0699999999999998E-3</v>
      </c>
      <c r="L2152" s="17">
        <v>0.80735999999999997</v>
      </c>
      <c r="M2152" s="17">
        <v>6.0000000000000001E-3</v>
      </c>
      <c r="N2152" s="17">
        <v>0.15361846153846154</v>
      </c>
      <c r="O2152" s="17">
        <v>31.555384615384614</v>
      </c>
      <c r="P2152" s="17">
        <v>25.317692307692305</v>
      </c>
      <c r="Q2152" s="17">
        <v>9.874633846153845</v>
      </c>
      <c r="R2152" s="17">
        <v>6.4030530308309783E-2</v>
      </c>
      <c r="S2152" s="2"/>
    </row>
    <row r="2153" spans="1:19" ht="13.8">
      <c r="A2153" s="8">
        <v>42564</v>
      </c>
      <c r="B2153" s="9">
        <v>0.4926388888888889</v>
      </c>
      <c r="C2153" s="18">
        <v>4</v>
      </c>
      <c r="D2153" s="18">
        <v>861</v>
      </c>
      <c r="E2153" s="18">
        <v>30</v>
      </c>
      <c r="F2153" s="18">
        <v>102</v>
      </c>
      <c r="G2153" s="17">
        <f t="shared" si="33"/>
        <v>2.4691358024691357E-2</v>
      </c>
      <c r="H2153" s="18">
        <v>0.26</v>
      </c>
      <c r="I2153" s="18">
        <v>1.272E-2</v>
      </c>
      <c r="J2153" s="18">
        <v>2.66E-3</v>
      </c>
      <c r="K2153" s="18">
        <v>2.0899999999999998E-3</v>
      </c>
      <c r="L2153" s="18">
        <v>0.81623000000000001</v>
      </c>
      <c r="M2153" s="18">
        <v>6.0000000000000001E-3</v>
      </c>
      <c r="N2153" s="18">
        <v>0.15557538461538462</v>
      </c>
      <c r="O2153" s="18">
        <v>32.533846153846156</v>
      </c>
      <c r="P2153" s="18">
        <v>25.562307692307691</v>
      </c>
      <c r="Q2153" s="18">
        <v>9.9831207692307693</v>
      </c>
      <c r="R2153" s="18">
        <v>6.3600000000000004E-2</v>
      </c>
    </row>
    <row r="2154" spans="1:19" ht="13.8">
      <c r="A2154" s="8">
        <v>42565</v>
      </c>
      <c r="B2154" s="9">
        <v>0.49265046296296294</v>
      </c>
      <c r="C2154" s="18">
        <v>4</v>
      </c>
      <c r="D2154" s="18">
        <v>861</v>
      </c>
      <c r="E2154" s="18">
        <v>30</v>
      </c>
      <c r="F2154" s="18">
        <v>102</v>
      </c>
      <c r="G2154" s="17">
        <f t="shared" si="33"/>
        <v>2.4691358024691357E-2</v>
      </c>
      <c r="H2154" s="18">
        <v>0.42</v>
      </c>
      <c r="I2154" s="18">
        <v>1.189E-2</v>
      </c>
      <c r="J2154" s="18">
        <v>2.4099999999999998E-3</v>
      </c>
      <c r="K2154" s="18">
        <v>1.9E-3</v>
      </c>
      <c r="L2154" s="18">
        <v>1.32589</v>
      </c>
      <c r="M2154" s="18">
        <v>6.0000000000000001E-3</v>
      </c>
      <c r="N2154" s="18">
        <v>9.0024285714285723E-2</v>
      </c>
      <c r="O2154" s="18">
        <v>18.247142857142855</v>
      </c>
      <c r="P2154" s="18">
        <v>14.385714285714286</v>
      </c>
      <c r="Q2154" s="18">
        <v>10.038881428571431</v>
      </c>
      <c r="R2154" s="18">
        <v>6.3600000000000004E-2</v>
      </c>
    </row>
    <row r="2155" spans="1:19" ht="13.8">
      <c r="A2155" s="6">
        <v>42566</v>
      </c>
      <c r="B2155" s="7">
        <v>0.49266203703703698</v>
      </c>
      <c r="C2155" s="28">
        <v>4</v>
      </c>
      <c r="D2155" s="17">
        <v>780</v>
      </c>
      <c r="E2155" s="17">
        <v>30</v>
      </c>
      <c r="F2155" s="17">
        <v>103</v>
      </c>
      <c r="G2155" s="17">
        <f t="shared" si="33"/>
        <v>3.7037037037037035E-2</v>
      </c>
      <c r="H2155" s="17">
        <v>0.5</v>
      </c>
      <c r="I2155" s="17">
        <v>1.494E-2</v>
      </c>
      <c r="J2155" s="17">
        <v>2.1299999999999999E-3</v>
      </c>
      <c r="K2155" s="17">
        <v>1.6999999999999999E-3</v>
      </c>
      <c r="L2155" s="17">
        <v>1.5810599999999999</v>
      </c>
      <c r="M2155" s="17">
        <v>0.02</v>
      </c>
      <c r="N2155" s="17">
        <v>9.5018400000000003E-2</v>
      </c>
      <c r="O2155" s="17">
        <v>13.546799999999999</v>
      </c>
      <c r="P2155" s="17">
        <v>10.811999999999999</v>
      </c>
      <c r="Q2155" s="17">
        <v>10.0555416</v>
      </c>
      <c r="R2155" s="17">
        <v>0.12720000000000001</v>
      </c>
      <c r="S2155" s="2"/>
    </row>
    <row r="2156" spans="1:19" ht="13.8">
      <c r="A2156" s="8">
        <v>42567</v>
      </c>
      <c r="B2156" s="9">
        <v>0.49267361111111113</v>
      </c>
      <c r="C2156" s="18">
        <v>4</v>
      </c>
      <c r="D2156" s="18">
        <v>780</v>
      </c>
      <c r="E2156" s="18">
        <v>30</v>
      </c>
      <c r="F2156" s="18">
        <v>103</v>
      </c>
      <c r="G2156" s="17">
        <f t="shared" si="33"/>
        <v>3.7037037037037035E-2</v>
      </c>
      <c r="H2156" s="18">
        <v>0.41</v>
      </c>
      <c r="I2156" s="18">
        <v>2.2259999999999999E-2</v>
      </c>
      <c r="J2156" s="18">
        <v>2.5500000000000002E-3</v>
      </c>
      <c r="K2156" s="18">
        <v>2E-3</v>
      </c>
      <c r="L2156" s="18">
        <v>1.2984</v>
      </c>
      <c r="M2156" s="18">
        <v>0.02</v>
      </c>
      <c r="N2156" s="18">
        <v>0.17265073170731707</v>
      </c>
      <c r="O2156" s="18">
        <v>19.778048780487808</v>
      </c>
      <c r="P2156" s="18">
        <v>15.512195121951221</v>
      </c>
      <c r="Q2156" s="18">
        <v>10.070517073170734</v>
      </c>
      <c r="R2156" s="18">
        <v>0.15512195121951222</v>
      </c>
    </row>
    <row r="2157" spans="1:19" ht="13.8">
      <c r="A2157" s="8">
        <v>42568</v>
      </c>
      <c r="B2157" s="9">
        <v>0.49268518518518517</v>
      </c>
      <c r="C2157" s="18">
        <v>4</v>
      </c>
      <c r="D2157" s="18">
        <v>855</v>
      </c>
      <c r="E2157" s="18">
        <v>30</v>
      </c>
      <c r="F2157" s="18">
        <v>102</v>
      </c>
      <c r="G2157" s="17">
        <f t="shared" si="33"/>
        <v>2.4691358024691357E-2</v>
      </c>
      <c r="H2157" s="18">
        <v>0.32</v>
      </c>
      <c r="I2157" s="18">
        <v>2.1190000000000001E-2</v>
      </c>
      <c r="J2157" s="18">
        <v>2.8500000000000001E-3</v>
      </c>
      <c r="K2157" s="18">
        <v>2.3900000000000002E-3</v>
      </c>
      <c r="L2157" s="18">
        <v>1.0143899999999999</v>
      </c>
      <c r="M2157" s="18">
        <v>6.0000000000000001E-3</v>
      </c>
      <c r="N2157" s="18">
        <v>0.21057562500000002</v>
      </c>
      <c r="O2157" s="18">
        <v>28.321874999999999</v>
      </c>
      <c r="P2157" s="18">
        <v>23.750624999999999</v>
      </c>
      <c r="Q2157" s="18">
        <v>10.080500624999999</v>
      </c>
      <c r="R2157" s="18">
        <v>6.3600000000000004E-2</v>
      </c>
      <c r="S2157" s="2"/>
    </row>
    <row r="2158" spans="1:19">
      <c r="A2158" s="5">
        <v>42569</v>
      </c>
      <c r="B2158" s="4">
        <v>0.49269675925925926</v>
      </c>
      <c r="C2158" s="29">
        <v>4</v>
      </c>
      <c r="D2158" s="17">
        <v>858</v>
      </c>
      <c r="E2158" s="17">
        <v>30</v>
      </c>
      <c r="F2158" s="17">
        <v>102</v>
      </c>
      <c r="G2158" s="17">
        <f t="shared" si="33"/>
        <v>2.4691358024691357E-2</v>
      </c>
      <c r="H2158" s="30">
        <v>0.28999999999999998</v>
      </c>
      <c r="I2158" s="17">
        <v>1.636E-2</v>
      </c>
      <c r="J2158" s="17">
        <v>2.8300000000000001E-3</v>
      </c>
      <c r="K2158" s="17">
        <v>2.3E-3</v>
      </c>
      <c r="L2158" s="17">
        <v>0.89080000000000004</v>
      </c>
      <c r="M2158" s="17">
        <v>6.0000000000000001E-3</v>
      </c>
      <c r="N2158" s="17">
        <v>0.17939586206896554</v>
      </c>
      <c r="O2158" s="17">
        <v>31.032413793103448</v>
      </c>
      <c r="P2158" s="17">
        <v>25.220689655172414</v>
      </c>
      <c r="Q2158" s="17">
        <v>9.7680827586206913</v>
      </c>
      <c r="R2158" s="17">
        <v>6.3600000000000004E-2</v>
      </c>
    </row>
    <row r="2159" spans="1:19" ht="13.8">
      <c r="A2159" s="5">
        <v>42570</v>
      </c>
      <c r="B2159" s="4">
        <v>0.4927083333333333</v>
      </c>
      <c r="C2159" s="29">
        <v>4</v>
      </c>
      <c r="D2159" s="17">
        <v>859</v>
      </c>
      <c r="E2159" s="17">
        <v>30</v>
      </c>
      <c r="F2159" s="17">
        <v>102</v>
      </c>
      <c r="G2159" s="17">
        <f t="shared" si="33"/>
        <v>2.4691358024691357E-2</v>
      </c>
      <c r="H2159" s="30">
        <v>0.3</v>
      </c>
      <c r="I2159" s="17">
        <v>1.434E-2</v>
      </c>
      <c r="J2159" s="17">
        <v>2.7799999999999999E-3</v>
      </c>
      <c r="K2159" s="17">
        <v>2.2200000000000002E-3</v>
      </c>
      <c r="L2159" s="17">
        <v>0.94567000000000001</v>
      </c>
      <c r="M2159" s="17">
        <v>6.0000000000000001E-3</v>
      </c>
      <c r="N2159" s="17">
        <v>0.152004</v>
      </c>
      <c r="O2159" s="17">
        <v>29.467999999999996</v>
      </c>
      <c r="P2159" s="17">
        <v>23.532000000000004</v>
      </c>
      <c r="Q2159" s="17">
        <v>10.024102000000001</v>
      </c>
      <c r="R2159" s="17">
        <v>6.3600000000000004E-2</v>
      </c>
      <c r="S2159" s="2"/>
    </row>
    <row r="2160" spans="1:19" ht="13.8">
      <c r="A2160" s="8">
        <v>42571</v>
      </c>
      <c r="B2160" s="9">
        <v>0.4927199074074074</v>
      </c>
      <c r="C2160" s="18">
        <v>4</v>
      </c>
      <c r="D2160" s="18">
        <v>838</v>
      </c>
      <c r="E2160" s="18">
        <v>30</v>
      </c>
      <c r="F2160" s="18">
        <v>106</v>
      </c>
      <c r="G2160" s="17">
        <f t="shared" si="33"/>
        <v>7.407407407407407E-2</v>
      </c>
      <c r="H2160" s="18">
        <v>0.42</v>
      </c>
      <c r="I2160" s="18">
        <v>1.439E-2</v>
      </c>
      <c r="J2160" s="18">
        <v>2.64E-3</v>
      </c>
      <c r="K2160" s="18">
        <v>2.1099999999999999E-3</v>
      </c>
      <c r="L2160" s="18">
        <v>1.33263</v>
      </c>
      <c r="M2160" s="18">
        <v>0.02</v>
      </c>
      <c r="N2160" s="18">
        <v>0.10895285714285714</v>
      </c>
      <c r="O2160" s="18">
        <v>19.988571428571426</v>
      </c>
      <c r="P2160" s="18">
        <v>15.975714285714286</v>
      </c>
      <c r="Q2160" s="18">
        <v>10.089912857142858</v>
      </c>
      <c r="R2160" s="18">
        <v>0.15142857142857144</v>
      </c>
      <c r="S2160" s="2"/>
    </row>
    <row r="2161" spans="1:19" ht="13.8">
      <c r="A2161" s="8">
        <v>42572</v>
      </c>
      <c r="B2161" s="9">
        <v>0.49273148148148144</v>
      </c>
      <c r="C2161" s="18">
        <v>4</v>
      </c>
      <c r="D2161" s="18">
        <v>934</v>
      </c>
      <c r="E2161" s="18">
        <v>30</v>
      </c>
      <c r="F2161" s="18">
        <v>105</v>
      </c>
      <c r="G2161" s="17">
        <f t="shared" si="33"/>
        <v>6.1728395061728392E-2</v>
      </c>
      <c r="H2161" s="18">
        <v>0.6</v>
      </c>
      <c r="I2161" s="18">
        <v>1.993E-2</v>
      </c>
      <c r="J2161" s="18">
        <v>2.81E-3</v>
      </c>
      <c r="K2161" s="18">
        <v>2.3900000000000002E-3</v>
      </c>
      <c r="L2161" s="18">
        <v>1.8973100000000001</v>
      </c>
      <c r="M2161" s="18">
        <v>0.03</v>
      </c>
      <c r="N2161" s="18">
        <v>0.105629</v>
      </c>
      <c r="O2161" s="18">
        <v>14.893000000000001</v>
      </c>
      <c r="P2161" s="18">
        <v>12.667000000000002</v>
      </c>
      <c r="Q2161" s="18">
        <v>10.055743000000001</v>
      </c>
      <c r="R2161" s="18">
        <v>0.159</v>
      </c>
      <c r="S2161" s="2"/>
    </row>
    <row r="2162" spans="1:19" ht="13.8">
      <c r="A2162" s="8">
        <v>42573</v>
      </c>
      <c r="B2162" s="9">
        <v>0.49274305555555559</v>
      </c>
      <c r="C2162" s="18">
        <v>4</v>
      </c>
      <c r="D2162" s="18">
        <v>934</v>
      </c>
      <c r="E2162" s="18">
        <v>30</v>
      </c>
      <c r="F2162" s="18">
        <v>102</v>
      </c>
      <c r="G2162" s="17">
        <f t="shared" si="33"/>
        <v>2.4691358024691357E-2</v>
      </c>
      <c r="H2162" s="18">
        <v>0.54</v>
      </c>
      <c r="I2162" s="18">
        <v>2.76E-2</v>
      </c>
      <c r="J2162" s="18">
        <v>3.0200000000000001E-3</v>
      </c>
      <c r="K2162" s="18">
        <v>3.0200000000000001E-3</v>
      </c>
      <c r="L2162" s="18">
        <v>1.7045399999999999</v>
      </c>
      <c r="M2162" s="18">
        <v>6.0000000000000001E-3</v>
      </c>
      <c r="N2162" s="18">
        <v>0.16253333333333331</v>
      </c>
      <c r="O2162" s="18">
        <v>17.784444444444443</v>
      </c>
      <c r="P2162" s="18">
        <v>17.784444444444443</v>
      </c>
      <c r="Q2162" s="18">
        <v>10.037846666666667</v>
      </c>
      <c r="R2162" s="18">
        <v>6.3600000000000004E-2</v>
      </c>
      <c r="S2162" s="2"/>
    </row>
    <row r="2163" spans="1:19" ht="13.8">
      <c r="A2163" s="8">
        <v>42574</v>
      </c>
      <c r="B2163" s="9">
        <v>0.49275462962962963</v>
      </c>
      <c r="C2163" s="18">
        <v>4</v>
      </c>
      <c r="D2163" s="18">
        <v>1002</v>
      </c>
      <c r="E2163" s="18">
        <v>30</v>
      </c>
      <c r="F2163" s="18">
        <v>102</v>
      </c>
      <c r="G2163" s="17">
        <f t="shared" si="33"/>
        <v>2.4691358024691357E-2</v>
      </c>
      <c r="H2163" s="18">
        <v>0.5</v>
      </c>
      <c r="I2163" s="18">
        <v>2.9680000000000002E-2</v>
      </c>
      <c r="J2163" s="18">
        <v>3.3400000000000001E-3</v>
      </c>
      <c r="K2163" s="18">
        <v>3.5000000000000001E-3</v>
      </c>
      <c r="L2163" s="18">
        <v>1.5806800000000001</v>
      </c>
      <c r="M2163" s="18">
        <v>6.0000000000000001E-3</v>
      </c>
      <c r="N2163" s="18">
        <v>0.18876480000000001</v>
      </c>
      <c r="O2163" s="18">
        <v>21.2424</v>
      </c>
      <c r="P2163" s="18">
        <v>22.26</v>
      </c>
      <c r="Q2163" s="18">
        <v>10.053124800000001</v>
      </c>
      <c r="R2163" s="18">
        <v>6.3600000000000004E-2</v>
      </c>
      <c r="S2163" s="2"/>
    </row>
    <row r="2164" spans="1:19" ht="13.8">
      <c r="A2164" s="5">
        <v>42575</v>
      </c>
      <c r="B2164" s="4">
        <v>0.49276620370370372</v>
      </c>
      <c r="C2164" s="29">
        <v>4</v>
      </c>
      <c r="D2164" s="17">
        <v>843</v>
      </c>
      <c r="E2164" s="17">
        <v>30</v>
      </c>
      <c r="F2164" s="17">
        <v>103</v>
      </c>
      <c r="G2164" s="17">
        <f t="shared" si="33"/>
        <v>3.7037037037037035E-2</v>
      </c>
      <c r="H2164" s="30">
        <v>0.41</v>
      </c>
      <c r="I2164" s="17">
        <v>2.291E-2</v>
      </c>
      <c r="J2164" s="17">
        <v>2.7299999999999998E-3</v>
      </c>
      <c r="K2164" s="17">
        <v>2.9099999999999998E-3</v>
      </c>
      <c r="L2164" s="17">
        <v>1.2766599999999999</v>
      </c>
      <c r="M2164" s="17">
        <v>0.03</v>
      </c>
      <c r="N2164" s="17">
        <v>0.17769219512195122</v>
      </c>
      <c r="O2164" s="17">
        <v>21.174146341463416</v>
      </c>
      <c r="P2164" s="17">
        <v>22.570243902439024</v>
      </c>
      <c r="Q2164" s="17">
        <v>9.9018995121951221</v>
      </c>
      <c r="R2164" s="17">
        <v>0.23268292682926831</v>
      </c>
      <c r="S2164" s="2"/>
    </row>
    <row r="2165" spans="1:19" ht="13.8">
      <c r="A2165" s="6">
        <v>42576</v>
      </c>
      <c r="B2165" s="7">
        <v>0.49277777777777776</v>
      </c>
      <c r="C2165" s="28">
        <v>4</v>
      </c>
      <c r="D2165" s="17">
        <v>832</v>
      </c>
      <c r="E2165" s="17">
        <v>30</v>
      </c>
      <c r="F2165" s="17">
        <v>103</v>
      </c>
      <c r="G2165" s="17">
        <f t="shared" si="33"/>
        <v>3.7037037037037035E-2</v>
      </c>
      <c r="H2165" s="17">
        <v>0.4</v>
      </c>
      <c r="I2165" s="17">
        <v>2.197E-2</v>
      </c>
      <c r="J2165" s="17">
        <v>2.63E-3</v>
      </c>
      <c r="K2165" s="17">
        <v>2.5799999999999998E-3</v>
      </c>
      <c r="L2165" s="17">
        <v>1.2446900000000001</v>
      </c>
      <c r="M2165" s="17">
        <v>0.03</v>
      </c>
      <c r="N2165" s="17">
        <v>0.1746615</v>
      </c>
      <c r="O2165" s="17">
        <v>20.9085</v>
      </c>
      <c r="P2165" s="17">
        <v>20.510999999999999</v>
      </c>
      <c r="Q2165" s="17">
        <v>9.8952855</v>
      </c>
      <c r="R2165" s="17">
        <v>0.23849999999999999</v>
      </c>
      <c r="S2165" s="2"/>
    </row>
    <row r="2166" spans="1:19" ht="13.8">
      <c r="A2166" s="8">
        <v>42577</v>
      </c>
      <c r="B2166" s="9">
        <v>0.49278935185185185</v>
      </c>
      <c r="C2166" s="18">
        <v>4</v>
      </c>
      <c r="D2166" s="18">
        <v>832</v>
      </c>
      <c r="E2166" s="18">
        <v>30</v>
      </c>
      <c r="F2166" s="18">
        <v>101</v>
      </c>
      <c r="G2166" s="17">
        <f t="shared" si="33"/>
        <v>1.2345679012345678E-2</v>
      </c>
      <c r="H2166" s="18">
        <v>0.39</v>
      </c>
      <c r="I2166" s="18">
        <v>2.147E-2</v>
      </c>
      <c r="J2166" s="18">
        <v>2.5300000000000001E-3</v>
      </c>
      <c r="K2166" s="18">
        <v>2.5200000000000001E-3</v>
      </c>
      <c r="L2166" s="18">
        <v>1.22289</v>
      </c>
      <c r="M2166" s="18">
        <v>6.0000000000000001E-3</v>
      </c>
      <c r="N2166" s="18">
        <v>0.17506307692307693</v>
      </c>
      <c r="O2166" s="18">
        <v>20.629230769230769</v>
      </c>
      <c r="P2166" s="18">
        <v>20.547692307692309</v>
      </c>
      <c r="Q2166" s="18">
        <v>9.9712569230769237</v>
      </c>
      <c r="R2166" s="18">
        <v>6.4030223539144768E-2</v>
      </c>
      <c r="S2166" s="2"/>
    </row>
    <row r="2167" spans="1:19" ht="13.8">
      <c r="A2167" s="8">
        <v>42578</v>
      </c>
      <c r="B2167" s="9">
        <v>0.49280092592592589</v>
      </c>
      <c r="C2167" s="18">
        <v>4</v>
      </c>
      <c r="D2167" s="18">
        <v>834</v>
      </c>
      <c r="E2167" s="18">
        <v>30</v>
      </c>
      <c r="F2167" s="18">
        <v>103</v>
      </c>
      <c r="G2167" s="17">
        <f t="shared" si="33"/>
        <v>3.7037037037037035E-2</v>
      </c>
      <c r="H2167" s="18">
        <v>0.4</v>
      </c>
      <c r="I2167" s="18">
        <v>2.2100000000000002E-2</v>
      </c>
      <c r="J2167" s="18">
        <v>2.5100000000000001E-3</v>
      </c>
      <c r="K2167" s="18">
        <v>2.5799999999999998E-3</v>
      </c>
      <c r="L2167" s="18">
        <v>1.2544599999999999</v>
      </c>
      <c r="M2167" s="18">
        <v>0.03</v>
      </c>
      <c r="N2167" s="18">
        <v>0.17569500000000002</v>
      </c>
      <c r="O2167" s="18">
        <v>19.954499999999999</v>
      </c>
      <c r="P2167" s="18">
        <v>20.510999999999999</v>
      </c>
      <c r="Q2167" s="18">
        <v>9.9729569999999992</v>
      </c>
      <c r="R2167" s="18">
        <v>0.23849999999999999</v>
      </c>
      <c r="S2167" s="2"/>
    </row>
    <row r="2168" spans="1:19" ht="13.8">
      <c r="A2168" s="8">
        <v>42579</v>
      </c>
      <c r="B2168" s="9">
        <v>0.49281249999999999</v>
      </c>
      <c r="C2168" s="18">
        <v>4</v>
      </c>
      <c r="D2168" s="18">
        <v>834</v>
      </c>
      <c r="E2168" s="18">
        <v>30</v>
      </c>
      <c r="F2168" s="18">
        <v>102</v>
      </c>
      <c r="G2168" s="17">
        <f t="shared" si="33"/>
        <v>2.4691358024691357E-2</v>
      </c>
      <c r="H2168" s="18">
        <v>0.4</v>
      </c>
      <c r="I2168" s="18">
        <v>2.1999999999999999E-2</v>
      </c>
      <c r="J2168" s="18">
        <v>2.4399999999999999E-3</v>
      </c>
      <c r="K2168" s="18">
        <v>2.5500000000000002E-3</v>
      </c>
      <c r="L2168" s="18">
        <v>1.2409600000000001</v>
      </c>
      <c r="M2168" s="18">
        <v>6.0000000000000001E-3</v>
      </c>
      <c r="N2168" s="18">
        <v>0.17489999999999997</v>
      </c>
      <c r="O2168" s="18">
        <v>19.398</v>
      </c>
      <c r="P2168" s="18">
        <v>20.272500000000001</v>
      </c>
      <c r="Q2168" s="18">
        <v>9.8656319999999997</v>
      </c>
      <c r="R2168" s="18">
        <v>6.3600000000000004E-2</v>
      </c>
      <c r="S2168" s="2"/>
    </row>
    <row r="2169" spans="1:19" ht="13.8">
      <c r="A2169" s="3">
        <v>42580</v>
      </c>
      <c r="B2169" s="4">
        <v>0.49282407407407408</v>
      </c>
      <c r="C2169" s="29">
        <v>4</v>
      </c>
      <c r="D2169" s="17">
        <v>835</v>
      </c>
      <c r="E2169" s="17">
        <v>30</v>
      </c>
      <c r="F2169" s="17">
        <v>101</v>
      </c>
      <c r="G2169" s="17">
        <f t="shared" si="33"/>
        <v>1.2345679012345678E-2</v>
      </c>
      <c r="H2169" s="30">
        <v>0.39</v>
      </c>
      <c r="I2169" s="17">
        <v>2.1780000000000001E-2</v>
      </c>
      <c r="J2169" s="17">
        <v>2.4099999999999998E-3</v>
      </c>
      <c r="K2169" s="17">
        <v>2.5300000000000001E-3</v>
      </c>
      <c r="L2169" s="17">
        <v>1.2289399999999999</v>
      </c>
      <c r="M2169" s="17">
        <v>4.0000000000000001E-3</v>
      </c>
      <c r="N2169" s="17">
        <v>0.17759076923076922</v>
      </c>
      <c r="O2169" s="17">
        <v>19.650769230769228</v>
      </c>
      <c r="P2169" s="17">
        <v>20.629230769230769</v>
      </c>
      <c r="Q2169" s="17">
        <v>10.020587692307693</v>
      </c>
      <c r="R2169" s="17">
        <v>4.260151652513576E-2</v>
      </c>
      <c r="S2169" s="2"/>
    </row>
    <row r="2170" spans="1:19">
      <c r="A2170" s="3">
        <v>42581</v>
      </c>
      <c r="B2170" s="4">
        <v>0.49283564814814818</v>
      </c>
      <c r="C2170" s="29">
        <v>4</v>
      </c>
      <c r="D2170" s="17">
        <v>834</v>
      </c>
      <c r="E2170" s="17">
        <v>30</v>
      </c>
      <c r="F2170" s="17">
        <v>101</v>
      </c>
      <c r="G2170" s="17">
        <f t="shared" si="33"/>
        <v>1.2345679012345678E-2</v>
      </c>
      <c r="H2170" s="30">
        <v>0.39210971150276819</v>
      </c>
      <c r="I2170" s="17">
        <v>2.1717431314585145E-2</v>
      </c>
      <c r="J2170" s="17">
        <v>2.4557754554536148E-3</v>
      </c>
      <c r="K2170" s="17">
        <v>2.1321461318667047E-3</v>
      </c>
      <c r="L2170" s="17">
        <v>1.2313143911530218</v>
      </c>
      <c r="M2170" s="17">
        <v>6.0000000000000001E-3</v>
      </c>
      <c r="N2170" s="17">
        <v>0.17612782737693863</v>
      </c>
      <c r="O2170" s="17">
        <v>19.916277815239379</v>
      </c>
      <c r="P2170" s="17">
        <v>17.291652056641944</v>
      </c>
      <c r="Q2170" s="17">
        <v>9.9859290627107207</v>
      </c>
      <c r="R2170" s="17">
        <v>6.3228249118351371E-2</v>
      </c>
    </row>
    <row r="2171" spans="1:19">
      <c r="A2171" s="3">
        <v>42582</v>
      </c>
      <c r="B2171" s="4">
        <v>0.49284722222222221</v>
      </c>
      <c r="C2171" s="29">
        <v>4</v>
      </c>
      <c r="D2171" s="17">
        <v>834</v>
      </c>
      <c r="E2171" s="17">
        <v>30</v>
      </c>
      <c r="F2171" s="17">
        <v>101</v>
      </c>
      <c r="G2171" s="17">
        <f t="shared" si="33"/>
        <v>1.2345679012345678E-2</v>
      </c>
      <c r="H2171" s="30">
        <v>0.39</v>
      </c>
      <c r="I2171" s="17">
        <v>2.1659999999999999E-2</v>
      </c>
      <c r="J2171" s="17">
        <v>2.4099999999999998E-3</v>
      </c>
      <c r="K2171" s="17">
        <v>2.2599999999999999E-3</v>
      </c>
      <c r="L2171" s="17">
        <v>1.22587</v>
      </c>
      <c r="M2171" s="17">
        <v>6.0000000000000001E-3</v>
      </c>
      <c r="N2171" s="17">
        <v>0.17661230769230771</v>
      </c>
      <c r="O2171" s="17">
        <v>19.650769230769228</v>
      </c>
      <c r="P2171" s="17">
        <v>18.427692307692308</v>
      </c>
      <c r="Q2171" s="17">
        <v>9.9955553846153844</v>
      </c>
      <c r="R2171" s="17">
        <v>6.3192653469169552E-2</v>
      </c>
    </row>
    <row r="2172" spans="1:19" ht="13.8">
      <c r="A2172" s="8">
        <v>42583</v>
      </c>
      <c r="B2172" s="9">
        <v>0.49285879629629631</v>
      </c>
      <c r="C2172" s="18">
        <v>4</v>
      </c>
      <c r="D2172" s="18">
        <v>834</v>
      </c>
      <c r="E2172" s="18">
        <v>30</v>
      </c>
      <c r="F2172" s="18">
        <v>102</v>
      </c>
      <c r="G2172" s="17">
        <f t="shared" si="33"/>
        <v>2.4691358024691357E-2</v>
      </c>
      <c r="H2172" s="18">
        <v>0.39526193412478694</v>
      </c>
      <c r="I2172" s="18">
        <v>2.1970539785049804E-2</v>
      </c>
      <c r="J2172" s="18">
        <v>2.4015833723665067E-3</v>
      </c>
      <c r="K2172" s="18">
        <v>2.1569954908183539E-3</v>
      </c>
      <c r="L2172" s="18">
        <v>1.2414279405192064</v>
      </c>
      <c r="M2172" s="18">
        <v>6.0000000000000001E-3</v>
      </c>
      <c r="N2172" s="18">
        <v>0.17675953711849493</v>
      </c>
      <c r="O2172" s="18">
        <v>19.321453610340392</v>
      </c>
      <c r="P2172" s="18">
        <v>17.353671245855043</v>
      </c>
      <c r="Q2172" s="18">
        <v>9.9876575759626451</v>
      </c>
      <c r="R2172" s="18">
        <v>6.3600000000000004E-2</v>
      </c>
    </row>
    <row r="2173" spans="1:19">
      <c r="A2173" s="6">
        <v>42604</v>
      </c>
      <c r="B2173" s="7">
        <v>0.4931018518518519</v>
      </c>
      <c r="C2173" s="28">
        <v>4</v>
      </c>
      <c r="D2173" s="17">
        <v>1342</v>
      </c>
      <c r="E2173" s="17">
        <v>28</v>
      </c>
      <c r="F2173" s="17">
        <v>106</v>
      </c>
      <c r="G2173" s="17">
        <f t="shared" si="33"/>
        <v>7.407407407407407E-2</v>
      </c>
      <c r="H2173" s="17">
        <v>0.8</v>
      </c>
      <c r="I2173" s="17">
        <v>3.7560000000000003E-2</v>
      </c>
      <c r="J2173" s="17">
        <v>3.7799999999999999E-3</v>
      </c>
      <c r="K2173" s="17">
        <v>4.1000000000000003E-3</v>
      </c>
      <c r="L2173" s="17">
        <v>2.5291800000000002</v>
      </c>
      <c r="M2173" s="17">
        <v>0.04</v>
      </c>
      <c r="N2173" s="17">
        <v>0.14930100000000002</v>
      </c>
      <c r="O2173" s="17">
        <v>15.025499999999999</v>
      </c>
      <c r="P2173" s="17">
        <v>16.297499999999999</v>
      </c>
      <c r="Q2173" s="17">
        <v>10.053490500000001</v>
      </c>
      <c r="R2173" s="17">
        <v>0.159</v>
      </c>
    </row>
    <row r="2174" spans="1:19" ht="13.8">
      <c r="A2174" s="8">
        <v>42605</v>
      </c>
      <c r="B2174" s="9">
        <v>0.49311342592592594</v>
      </c>
      <c r="C2174" s="18">
        <v>4</v>
      </c>
      <c r="D2174" s="18">
        <v>1376</v>
      </c>
      <c r="E2174" s="18">
        <v>28</v>
      </c>
      <c r="F2174" s="18">
        <v>106</v>
      </c>
      <c r="G2174" s="17">
        <f t="shared" si="33"/>
        <v>7.407407407407407E-2</v>
      </c>
      <c r="H2174" s="18">
        <v>0.56999999999999995</v>
      </c>
      <c r="I2174" s="18">
        <v>3.3680000000000002E-2</v>
      </c>
      <c r="J2174" s="18">
        <v>4.0699999999999998E-3</v>
      </c>
      <c r="K2174" s="18">
        <v>4.4099999999999999E-3</v>
      </c>
      <c r="L2174" s="18">
        <v>1.7921499999999999</v>
      </c>
      <c r="M2174" s="18">
        <v>0.05</v>
      </c>
      <c r="N2174" s="18">
        <v>0.18789894736842108</v>
      </c>
      <c r="O2174" s="18">
        <v>22.706315789473685</v>
      </c>
      <c r="P2174" s="18">
        <v>24.603157894736842</v>
      </c>
      <c r="Q2174" s="18">
        <v>9.9983105263157892</v>
      </c>
      <c r="R2174" s="18">
        <v>0.27894736842105272</v>
      </c>
    </row>
    <row r="2175" spans="1:19" ht="13.8">
      <c r="A2175" s="8">
        <v>42606</v>
      </c>
      <c r="B2175" s="9">
        <v>0.49312499999999998</v>
      </c>
      <c r="C2175" s="18">
        <v>4</v>
      </c>
      <c r="D2175" s="18">
        <v>833</v>
      </c>
      <c r="E2175" s="18">
        <v>28</v>
      </c>
      <c r="F2175" s="18">
        <v>102</v>
      </c>
      <c r="G2175" s="17">
        <f t="shared" si="33"/>
        <v>2.4691358024691357E-2</v>
      </c>
      <c r="H2175" s="18">
        <v>0.34</v>
      </c>
      <c r="I2175" s="18">
        <v>1.4710000000000001E-2</v>
      </c>
      <c r="J2175" s="18">
        <v>2.15E-3</v>
      </c>
      <c r="K2175" s="18">
        <v>2.33E-3</v>
      </c>
      <c r="L2175" s="18">
        <v>1.05806</v>
      </c>
      <c r="M2175" s="18">
        <v>4.0000000000000001E-3</v>
      </c>
      <c r="N2175" s="18">
        <v>0.13758176470588238</v>
      </c>
      <c r="O2175" s="18">
        <v>20.108823529411762</v>
      </c>
      <c r="P2175" s="18">
        <v>21.792352941176468</v>
      </c>
      <c r="Q2175" s="18">
        <v>9.8959729411764705</v>
      </c>
      <c r="R2175" s="18">
        <v>4.2331925331627968E-2</v>
      </c>
    </row>
    <row r="2176" spans="1:19">
      <c r="A2176" s="6">
        <v>42607</v>
      </c>
      <c r="B2176" s="7">
        <v>0.49313657407407407</v>
      </c>
      <c r="C2176" s="28">
        <v>4</v>
      </c>
      <c r="D2176" s="17">
        <v>833</v>
      </c>
      <c r="E2176" s="17">
        <v>28</v>
      </c>
      <c r="F2176" s="17">
        <v>103</v>
      </c>
      <c r="G2176" s="17">
        <f t="shared" si="33"/>
        <v>3.7037037037037035E-2</v>
      </c>
      <c r="H2176" s="17">
        <v>0.38</v>
      </c>
      <c r="I2176" s="17">
        <v>1.6320000000000001E-2</v>
      </c>
      <c r="J2176" s="17">
        <v>2.1099999999999999E-3</v>
      </c>
      <c r="K2176" s="17">
        <v>2.2799999999999999E-3</v>
      </c>
      <c r="L2176" s="17">
        <v>1.1856100000000001</v>
      </c>
      <c r="M2176" s="17">
        <v>0.02</v>
      </c>
      <c r="N2176" s="17">
        <v>0.13657263157894739</v>
      </c>
      <c r="O2176" s="17">
        <v>17.657368421052631</v>
      </c>
      <c r="P2176" s="17">
        <v>19.079999999999998</v>
      </c>
      <c r="Q2176" s="17">
        <v>9.9216836842105263</v>
      </c>
      <c r="R2176" s="17">
        <v>0.16736842105263158</v>
      </c>
    </row>
    <row r="2177" spans="1:19" ht="13.8">
      <c r="A2177" s="8">
        <v>42608</v>
      </c>
      <c r="B2177" s="9">
        <v>0.49314814814814811</v>
      </c>
      <c r="C2177" s="18">
        <v>4</v>
      </c>
      <c r="D2177" s="18">
        <v>830</v>
      </c>
      <c r="E2177" s="18">
        <v>28</v>
      </c>
      <c r="F2177" s="18">
        <v>101</v>
      </c>
      <c r="G2177" s="17">
        <f t="shared" si="33"/>
        <v>1.2345679012345678E-2</v>
      </c>
      <c r="H2177" s="18">
        <v>0.38</v>
      </c>
      <c r="I2177" s="18">
        <v>1.8689999999999998E-2</v>
      </c>
      <c r="J2177" s="18">
        <v>2.0400000000000001E-3</v>
      </c>
      <c r="K2177" s="18">
        <v>2.1199999999999999E-3</v>
      </c>
      <c r="L2177" s="18">
        <v>1.1968099999999999</v>
      </c>
      <c r="M2177" s="18">
        <v>6.0000000000000001E-3</v>
      </c>
      <c r="N2177" s="18">
        <v>0.15640578947368422</v>
      </c>
      <c r="O2177" s="18">
        <v>17.071578947368423</v>
      </c>
      <c r="P2177" s="18">
        <v>17.741052631578949</v>
      </c>
      <c r="Q2177" s="18">
        <v>10.015409999999999</v>
      </c>
      <c r="R2177" s="18">
        <v>6.4592016387297488E-2</v>
      </c>
      <c r="S2177" s="2"/>
    </row>
    <row r="2178" spans="1:19" ht="13.8">
      <c r="A2178" s="6">
        <v>42609</v>
      </c>
      <c r="B2178" s="7">
        <v>0.49315972222222221</v>
      </c>
      <c r="C2178" s="28">
        <v>4</v>
      </c>
      <c r="D2178" s="17">
        <v>831</v>
      </c>
      <c r="E2178" s="17">
        <v>28</v>
      </c>
      <c r="F2178" s="17">
        <v>101</v>
      </c>
      <c r="G2178" s="17">
        <f t="shared" si="33"/>
        <v>1.2345679012345678E-2</v>
      </c>
      <c r="H2178" s="17">
        <v>0.39</v>
      </c>
      <c r="I2178" s="17">
        <v>2.0240000000000001E-2</v>
      </c>
      <c r="J2178" s="17">
        <v>2.0500000000000002E-3</v>
      </c>
      <c r="K2178" s="17">
        <v>2.1299999999999999E-3</v>
      </c>
      <c r="L2178" s="17">
        <v>1.2151000000000001</v>
      </c>
      <c r="M2178" s="17">
        <v>6.0000000000000001E-3</v>
      </c>
      <c r="N2178" s="17">
        <v>0.16503384615384617</v>
      </c>
      <c r="O2178" s="17">
        <v>16.715384615384615</v>
      </c>
      <c r="P2178" s="17">
        <v>17.367692307692305</v>
      </c>
      <c r="Q2178" s="17">
        <v>9.9077384615384627</v>
      </c>
      <c r="R2178" s="17">
        <v>6.2909427140592944E-2</v>
      </c>
      <c r="S2178" s="2"/>
    </row>
    <row r="2179" spans="1:19" ht="13.8">
      <c r="A2179" s="8">
        <v>42610</v>
      </c>
      <c r="B2179" s="9">
        <v>0.49317129629629625</v>
      </c>
      <c r="C2179" s="18">
        <v>4</v>
      </c>
      <c r="D2179" s="18">
        <v>831</v>
      </c>
      <c r="E2179" s="18">
        <v>28</v>
      </c>
      <c r="F2179" s="18">
        <v>102</v>
      </c>
      <c r="G2179" s="17">
        <f t="shared" si="33"/>
        <v>2.4691358024691357E-2</v>
      </c>
      <c r="H2179" s="18">
        <v>0.39</v>
      </c>
      <c r="I2179" s="18">
        <v>2.1010000000000001E-2</v>
      </c>
      <c r="J2179" s="18">
        <v>2.0699999999999998E-3</v>
      </c>
      <c r="K2179" s="18">
        <v>2.0200000000000001E-3</v>
      </c>
      <c r="L2179" s="18">
        <v>1.2335</v>
      </c>
      <c r="M2179" s="18">
        <v>6.0000000000000001E-3</v>
      </c>
      <c r="N2179" s="18">
        <v>0.17131230769230771</v>
      </c>
      <c r="O2179" s="18">
        <v>16.878461538461536</v>
      </c>
      <c r="P2179" s="18">
        <v>16.470769230769232</v>
      </c>
      <c r="Q2179" s="18">
        <v>10.057769230769232</v>
      </c>
      <c r="R2179" s="18">
        <v>6.3316587674258851E-2</v>
      </c>
    </row>
    <row r="2180" spans="1:19" ht="13.8">
      <c r="A2180" s="6">
        <v>42611</v>
      </c>
      <c r="B2180" s="7">
        <v>0.4931828703703704</v>
      </c>
      <c r="C2180" s="28">
        <v>4</v>
      </c>
      <c r="D2180" s="17">
        <v>831</v>
      </c>
      <c r="E2180" s="17">
        <v>28</v>
      </c>
      <c r="F2180" s="17">
        <v>103</v>
      </c>
      <c r="G2180" s="17">
        <f t="shared" si="33"/>
        <v>3.7037037037037035E-2</v>
      </c>
      <c r="H2180" s="17">
        <v>0.4</v>
      </c>
      <c r="I2180" s="17">
        <v>2.1389999999999999E-2</v>
      </c>
      <c r="J2180" s="17">
        <v>2.14E-3</v>
      </c>
      <c r="K2180" s="17">
        <v>2.0400000000000001E-3</v>
      </c>
      <c r="L2180" s="17">
        <v>1.25329</v>
      </c>
      <c r="M2180" s="17">
        <v>0.03</v>
      </c>
      <c r="N2180" s="17">
        <v>0.17005049999999999</v>
      </c>
      <c r="O2180" s="17">
        <v>17.012999999999998</v>
      </c>
      <c r="P2180" s="17">
        <v>16.218</v>
      </c>
      <c r="Q2180" s="17">
        <v>9.9636554999999998</v>
      </c>
      <c r="R2180" s="17">
        <v>0.23849999999999999</v>
      </c>
      <c r="S2180" s="2"/>
    </row>
    <row r="2181" spans="1:19">
      <c r="A2181" s="6">
        <v>42612</v>
      </c>
      <c r="B2181" s="7">
        <v>0.49319444444444444</v>
      </c>
      <c r="C2181" s="28">
        <v>4</v>
      </c>
      <c r="D2181" s="17">
        <v>831</v>
      </c>
      <c r="E2181" s="17">
        <v>28</v>
      </c>
      <c r="F2181" s="17">
        <v>103</v>
      </c>
      <c r="G2181" s="17">
        <f t="shared" ref="G2181:G2244" si="34">(F2181-$F$2257)/($F$2256-$F$2257)</f>
        <v>3.7037037037037035E-2</v>
      </c>
      <c r="H2181" s="17">
        <v>0.4</v>
      </c>
      <c r="I2181" s="17">
        <v>2.1430000000000001E-2</v>
      </c>
      <c r="J2181" s="17">
        <v>2.1800000000000001E-3</v>
      </c>
      <c r="K2181" s="17">
        <v>2.0400000000000001E-3</v>
      </c>
      <c r="L2181" s="17">
        <v>1.2583899999999999</v>
      </c>
      <c r="M2181" s="17">
        <v>0.03</v>
      </c>
      <c r="N2181" s="17">
        <v>0.17036850000000001</v>
      </c>
      <c r="O2181" s="17">
        <v>17.331</v>
      </c>
      <c r="P2181" s="17">
        <v>16.218</v>
      </c>
      <c r="Q2181" s="17">
        <v>10.0042005</v>
      </c>
      <c r="R2181" s="17">
        <v>0.23849999999999999</v>
      </c>
    </row>
    <row r="2182" spans="1:19" ht="13.8">
      <c r="A2182" s="6">
        <v>42613</v>
      </c>
      <c r="B2182" s="7">
        <v>0.49320601851851853</v>
      </c>
      <c r="C2182" s="28">
        <v>4</v>
      </c>
      <c r="D2182" s="17">
        <v>831</v>
      </c>
      <c r="E2182" s="17">
        <v>28</v>
      </c>
      <c r="F2182" s="17">
        <v>103</v>
      </c>
      <c r="G2182" s="17">
        <f t="shared" si="34"/>
        <v>3.7037037037037035E-2</v>
      </c>
      <c r="H2182" s="17">
        <v>0.40266316369163691</v>
      </c>
      <c r="I2182" s="17">
        <v>2.1572215883392632E-2</v>
      </c>
      <c r="J2182" s="17">
        <v>2.1800359177106534E-3</v>
      </c>
      <c r="K2182" s="17">
        <v>2.1839358030732847E-3</v>
      </c>
      <c r="L2182" s="17">
        <v>1.2655128001737159</v>
      </c>
      <c r="M2182" s="17">
        <v>0.02</v>
      </c>
      <c r="N2182" s="17">
        <v>0.17036484261501211</v>
      </c>
      <c r="O2182" s="17">
        <v>17.216658595641643</v>
      </c>
      <c r="P2182" s="17">
        <v>17.247457627118642</v>
      </c>
      <c r="Q2182" s="17">
        <v>9.9942857142857147</v>
      </c>
      <c r="R2182" s="17">
        <v>0.15794839393033097</v>
      </c>
      <c r="S2182" s="2"/>
    </row>
    <row r="2183" spans="1:19">
      <c r="A2183" s="6">
        <v>42614</v>
      </c>
      <c r="B2183" s="7">
        <v>0.49321759259259257</v>
      </c>
      <c r="C2183" s="28">
        <v>4</v>
      </c>
      <c r="D2183" s="17">
        <v>832</v>
      </c>
      <c r="E2183" s="17">
        <v>28</v>
      </c>
      <c r="F2183" s="17">
        <v>103</v>
      </c>
      <c r="G2183" s="17">
        <f t="shared" si="34"/>
        <v>3.7037037037037035E-2</v>
      </c>
      <c r="H2183" s="17">
        <v>0.4</v>
      </c>
      <c r="I2183" s="17">
        <v>2.1530000000000001E-2</v>
      </c>
      <c r="J2183" s="17">
        <v>2.1800000000000001E-3</v>
      </c>
      <c r="K2183" s="17">
        <v>2.0500000000000002E-3</v>
      </c>
      <c r="L2183" s="17">
        <v>1.2599</v>
      </c>
      <c r="M2183" s="17">
        <v>0.02</v>
      </c>
      <c r="N2183" s="17">
        <v>0.17116350000000002</v>
      </c>
      <c r="O2183" s="17">
        <v>17.331</v>
      </c>
      <c r="P2183" s="17">
        <v>16.297499999999999</v>
      </c>
      <c r="Q2183" s="17">
        <v>10.016204999999999</v>
      </c>
      <c r="R2183" s="17">
        <v>0.159</v>
      </c>
    </row>
    <row r="2184" spans="1:19" ht="13.8">
      <c r="A2184" s="3">
        <v>42615</v>
      </c>
      <c r="B2184" s="4">
        <v>0.49322916666666666</v>
      </c>
      <c r="C2184" s="29">
        <v>4</v>
      </c>
      <c r="D2184" s="17">
        <v>831</v>
      </c>
      <c r="E2184" s="17">
        <v>28</v>
      </c>
      <c r="F2184" s="17">
        <v>102</v>
      </c>
      <c r="G2184" s="17">
        <f t="shared" si="34"/>
        <v>2.4691358024691357E-2</v>
      </c>
      <c r="H2184" s="30">
        <v>0.4</v>
      </c>
      <c r="I2184" s="17">
        <v>2.128E-2</v>
      </c>
      <c r="J2184" s="17">
        <v>2.16E-3</v>
      </c>
      <c r="K2184" s="17">
        <v>2.0200000000000001E-3</v>
      </c>
      <c r="L2184" s="17">
        <v>1.24318</v>
      </c>
      <c r="M2184" s="17">
        <v>4.0000000000000001E-3</v>
      </c>
      <c r="N2184" s="17">
        <v>0.16917599999999999</v>
      </c>
      <c r="O2184" s="17">
        <v>17.172000000000001</v>
      </c>
      <c r="P2184" s="17">
        <v>16.059000000000001</v>
      </c>
      <c r="Q2184" s="17">
        <v>9.8832810000000002</v>
      </c>
      <c r="R2184" s="17">
        <v>4.1939603801591126E-2</v>
      </c>
      <c r="S2184" s="2"/>
    </row>
    <row r="2185" spans="1:19" ht="13.8">
      <c r="A2185" s="5">
        <v>42616</v>
      </c>
      <c r="B2185" s="4">
        <v>0.4932407407407407</v>
      </c>
      <c r="C2185" s="29">
        <v>4</v>
      </c>
      <c r="D2185" s="17">
        <v>831</v>
      </c>
      <c r="E2185" s="17">
        <v>28</v>
      </c>
      <c r="F2185" s="17">
        <v>103</v>
      </c>
      <c r="G2185" s="17">
        <f t="shared" si="34"/>
        <v>3.7037037037037035E-2</v>
      </c>
      <c r="H2185" s="30">
        <v>0.4</v>
      </c>
      <c r="I2185" s="17">
        <v>2.1610000000000001E-2</v>
      </c>
      <c r="J2185" s="17">
        <v>2.1800000000000001E-3</v>
      </c>
      <c r="K2185" s="17">
        <v>2.0400000000000001E-3</v>
      </c>
      <c r="L2185" s="17">
        <v>1.2532799999999999</v>
      </c>
      <c r="M2185" s="17">
        <v>0.03</v>
      </c>
      <c r="N2185" s="17">
        <v>0.17179950000000002</v>
      </c>
      <c r="O2185" s="17">
        <v>17.331</v>
      </c>
      <c r="P2185" s="17">
        <v>16.218</v>
      </c>
      <c r="Q2185" s="17">
        <v>9.9635759999999998</v>
      </c>
      <c r="R2185" s="17">
        <v>0.23849999999999999</v>
      </c>
      <c r="S2185" s="2"/>
    </row>
    <row r="2186" spans="1:19" ht="13.8">
      <c r="A2186" s="6">
        <v>42617</v>
      </c>
      <c r="B2186" s="7">
        <v>0.49325231481481485</v>
      </c>
      <c r="C2186" s="28">
        <v>4</v>
      </c>
      <c r="D2186" s="17">
        <v>831</v>
      </c>
      <c r="E2186" s="17">
        <v>28</v>
      </c>
      <c r="F2186" s="17">
        <v>101</v>
      </c>
      <c r="G2186" s="17">
        <f t="shared" si="34"/>
        <v>1.2345679012345678E-2</v>
      </c>
      <c r="H2186" s="17">
        <v>0.39</v>
      </c>
      <c r="I2186" s="17">
        <v>2.1190000000000001E-2</v>
      </c>
      <c r="J2186" s="17">
        <v>2.1299999999999999E-3</v>
      </c>
      <c r="K2186" s="17">
        <v>2E-3</v>
      </c>
      <c r="L2186" s="17">
        <v>1.2263200000000001</v>
      </c>
      <c r="M2186" s="17">
        <v>6.0000000000000001E-3</v>
      </c>
      <c r="N2186" s="17">
        <v>0.17278000000000002</v>
      </c>
      <c r="O2186" s="17">
        <v>17.367692307692305</v>
      </c>
      <c r="P2186" s="17">
        <v>16.307692307692307</v>
      </c>
      <c r="Q2186" s="17">
        <v>9.999224615384616</v>
      </c>
      <c r="R2186" s="17">
        <v>6.3735440733297316E-2</v>
      </c>
      <c r="S2186" s="2"/>
    </row>
    <row r="2187" spans="1:19" ht="13.8">
      <c r="A2187" s="8">
        <v>42618</v>
      </c>
      <c r="B2187" s="9">
        <v>0.49326388888888889</v>
      </c>
      <c r="C2187" s="18">
        <v>4</v>
      </c>
      <c r="D2187" s="18">
        <v>831</v>
      </c>
      <c r="E2187" s="18">
        <v>28</v>
      </c>
      <c r="F2187" s="18">
        <v>102</v>
      </c>
      <c r="G2187" s="17">
        <f t="shared" si="34"/>
        <v>2.4691358024691357E-2</v>
      </c>
      <c r="H2187" s="18">
        <v>0.39</v>
      </c>
      <c r="I2187" s="18">
        <v>2.138E-2</v>
      </c>
      <c r="J2187" s="18">
        <v>2.16E-3</v>
      </c>
      <c r="K2187" s="18">
        <v>1.89E-3</v>
      </c>
      <c r="L2187" s="18">
        <v>1.23983</v>
      </c>
      <c r="M2187" s="18">
        <v>4.0000000000000001E-3</v>
      </c>
      <c r="N2187" s="18">
        <v>0.17432923076923076</v>
      </c>
      <c r="O2187" s="18">
        <v>17.612307692307692</v>
      </c>
      <c r="P2187" s="18">
        <v>15.410769230769231</v>
      </c>
      <c r="Q2187" s="18">
        <v>10.109383076923077</v>
      </c>
      <c r="R2187" s="18">
        <v>4.2707689152562664E-2</v>
      </c>
    </row>
    <row r="2188" spans="1:19">
      <c r="A2188" s="6">
        <v>42620</v>
      </c>
      <c r="B2188" s="7">
        <v>0.49328703703703702</v>
      </c>
      <c r="C2188" s="28">
        <v>4</v>
      </c>
      <c r="D2188" s="17">
        <v>831</v>
      </c>
      <c r="E2188" s="17">
        <v>28</v>
      </c>
      <c r="F2188" s="17">
        <v>101</v>
      </c>
      <c r="G2188" s="17">
        <f t="shared" si="34"/>
        <v>1.2345679012345678E-2</v>
      </c>
      <c r="H2188" s="17">
        <v>0.39</v>
      </c>
      <c r="I2188" s="17">
        <v>2.1069999999999998E-2</v>
      </c>
      <c r="J2188" s="17">
        <v>2.1299999999999999E-3</v>
      </c>
      <c r="K2188" s="17">
        <v>1.8699999999999999E-3</v>
      </c>
      <c r="L2188" s="17">
        <v>1.2246900000000001</v>
      </c>
      <c r="M2188" s="17">
        <v>6.0000000000000001E-3</v>
      </c>
      <c r="N2188" s="17">
        <v>0.17180153846153845</v>
      </c>
      <c r="O2188" s="17">
        <v>17.367692307692305</v>
      </c>
      <c r="P2188" s="17">
        <v>15.247692307692308</v>
      </c>
      <c r="Q2188" s="17">
        <v>9.9859338461538467</v>
      </c>
      <c r="R2188" s="17">
        <v>6.375331795817063E-2</v>
      </c>
    </row>
    <row r="2189" spans="1:19">
      <c r="A2189" s="6">
        <v>42621</v>
      </c>
      <c r="B2189" s="7">
        <v>0.49329861111111112</v>
      </c>
      <c r="C2189" s="28">
        <v>4</v>
      </c>
      <c r="D2189" s="17">
        <v>831</v>
      </c>
      <c r="E2189" s="17">
        <v>28</v>
      </c>
      <c r="F2189" s="17">
        <v>103</v>
      </c>
      <c r="G2189" s="17">
        <f t="shared" si="34"/>
        <v>3.7037037037037035E-2</v>
      </c>
      <c r="H2189" s="17">
        <v>0.4</v>
      </c>
      <c r="I2189" s="17">
        <v>2.1420000000000002E-2</v>
      </c>
      <c r="J2189" s="17">
        <v>2.1800000000000001E-3</v>
      </c>
      <c r="K2189" s="17">
        <v>1.91E-3</v>
      </c>
      <c r="L2189" s="17">
        <v>1.25162</v>
      </c>
      <c r="M2189" s="17">
        <v>0.03</v>
      </c>
      <c r="N2189" s="17">
        <v>0.17028900000000002</v>
      </c>
      <c r="O2189" s="17">
        <v>17.331</v>
      </c>
      <c r="P2189" s="17">
        <v>15.1845</v>
      </c>
      <c r="Q2189" s="17">
        <v>9.9503789999999999</v>
      </c>
      <c r="R2189" s="17">
        <v>0.23849999999999999</v>
      </c>
    </row>
    <row r="2190" spans="1:19">
      <c r="A2190" s="6">
        <v>42723</v>
      </c>
      <c r="B2190" s="7">
        <v>0.49447916666666664</v>
      </c>
      <c r="C2190" s="28">
        <v>4</v>
      </c>
      <c r="D2190" s="17">
        <v>833</v>
      </c>
      <c r="E2190" s="17">
        <v>30</v>
      </c>
      <c r="F2190" s="17">
        <v>103</v>
      </c>
      <c r="G2190" s="17">
        <f t="shared" si="34"/>
        <v>3.7037037037037035E-2</v>
      </c>
      <c r="H2190" s="17">
        <v>0.4</v>
      </c>
      <c r="I2190" s="17">
        <v>2.249E-2</v>
      </c>
      <c r="J2190" s="17">
        <v>2.2899999999999999E-3</v>
      </c>
      <c r="K2190" s="17">
        <v>1.7600000000000001E-3</v>
      </c>
      <c r="L2190" s="17">
        <v>1.25478</v>
      </c>
      <c r="M2190" s="17">
        <v>0.03</v>
      </c>
      <c r="N2190" s="17">
        <v>0.1787955</v>
      </c>
      <c r="O2190" s="17">
        <v>18.205499999999997</v>
      </c>
      <c r="P2190" s="17">
        <v>13.991999999999999</v>
      </c>
      <c r="Q2190" s="17">
        <v>9.9755010000000013</v>
      </c>
      <c r="R2190" s="17">
        <v>0.23849999999999999</v>
      </c>
    </row>
    <row r="2191" spans="1:19" ht="13.8">
      <c r="A2191" s="8">
        <v>42724</v>
      </c>
      <c r="B2191" s="9">
        <v>0.49449074074074079</v>
      </c>
      <c r="C2191" s="18">
        <v>4</v>
      </c>
      <c r="D2191" s="18">
        <v>833</v>
      </c>
      <c r="E2191" s="18">
        <v>30</v>
      </c>
      <c r="F2191" s="18">
        <v>102</v>
      </c>
      <c r="G2191" s="17">
        <f t="shared" si="34"/>
        <v>2.4691358024691357E-2</v>
      </c>
      <c r="H2191" s="18">
        <v>0.4</v>
      </c>
      <c r="I2191" s="18">
        <v>2.2210000000000001E-2</v>
      </c>
      <c r="J2191" s="18">
        <v>2.31E-3</v>
      </c>
      <c r="K2191" s="18">
        <v>1.74E-3</v>
      </c>
      <c r="L2191" s="18">
        <v>1.24129</v>
      </c>
      <c r="M2191" s="18">
        <v>6.0000000000000001E-3</v>
      </c>
      <c r="N2191" s="18">
        <v>0.17656949999999999</v>
      </c>
      <c r="O2191" s="18">
        <v>18.3645</v>
      </c>
      <c r="P2191" s="18">
        <v>13.832999999999998</v>
      </c>
      <c r="Q2191" s="18">
        <v>9.8682555000000001</v>
      </c>
      <c r="R2191" s="18">
        <v>6.3600000000000004E-2</v>
      </c>
    </row>
    <row r="2192" spans="1:19" ht="13.8">
      <c r="A2192" s="5">
        <v>43145</v>
      </c>
      <c r="B2192" s="4">
        <v>0.49936342592592592</v>
      </c>
      <c r="C2192" s="29">
        <v>4</v>
      </c>
      <c r="D2192" s="17">
        <v>841</v>
      </c>
      <c r="E2192" s="17">
        <v>31</v>
      </c>
      <c r="F2192" s="17">
        <v>102</v>
      </c>
      <c r="G2192" s="17">
        <f t="shared" si="34"/>
        <v>2.4691358024691357E-2</v>
      </c>
      <c r="H2192" s="30">
        <v>0.51716963384741588</v>
      </c>
      <c r="I2192" s="17">
        <v>2.5039850061774453E-2</v>
      </c>
      <c r="J2192" s="17">
        <v>2.7007865033184821E-3</v>
      </c>
      <c r="K2192" s="17">
        <v>3.4640108781110904E-3</v>
      </c>
      <c r="L2192" s="17">
        <v>1.6246591678877069</v>
      </c>
      <c r="M2192" s="17">
        <v>6.0000000000000001E-3</v>
      </c>
      <c r="N2192" s="17">
        <v>0.15396635452872623</v>
      </c>
      <c r="O2192" s="17">
        <v>16.606738908198732</v>
      </c>
      <c r="P2192" s="17">
        <v>21.299693314250661</v>
      </c>
      <c r="Q2192" s="17">
        <v>9.9897902269474539</v>
      </c>
      <c r="R2192" s="17">
        <v>6.3598910345968679E-2</v>
      </c>
      <c r="S2192" s="2"/>
    </row>
    <row r="2193" spans="1:19">
      <c r="A2193" s="5">
        <v>43146</v>
      </c>
      <c r="B2193" s="4">
        <v>0.49937500000000001</v>
      </c>
      <c r="C2193" s="29">
        <v>4</v>
      </c>
      <c r="D2193" s="17">
        <v>818</v>
      </c>
      <c r="E2193" s="17">
        <v>31</v>
      </c>
      <c r="F2193" s="17">
        <v>103</v>
      </c>
      <c r="G2193" s="17">
        <f t="shared" si="34"/>
        <v>3.7037037037037035E-2</v>
      </c>
      <c r="H2193" s="30">
        <v>0.49147199749677545</v>
      </c>
      <c r="I2193" s="17">
        <v>2.5520003200873463E-2</v>
      </c>
      <c r="J2193" s="17">
        <v>2.6233022862992591E-3</v>
      </c>
      <c r="K2193" s="17">
        <v>3.4697748263551242E-3</v>
      </c>
      <c r="L2193" s="17">
        <v>1.5434778568225873</v>
      </c>
      <c r="M2193" s="17">
        <v>0.02</v>
      </c>
      <c r="N2193" s="17">
        <v>0.16512356877323425</v>
      </c>
      <c r="O2193" s="17">
        <v>16.973706158073384</v>
      </c>
      <c r="P2193" s="17">
        <v>22.450686924195896</v>
      </c>
      <c r="Q2193" s="17">
        <v>9.986855018587363</v>
      </c>
      <c r="R2193" s="17">
        <v>0.12940716932792753</v>
      </c>
    </row>
    <row r="2194" spans="1:19" ht="13.8">
      <c r="A2194" s="8">
        <v>43147</v>
      </c>
      <c r="B2194" s="9">
        <v>0.49938657407407411</v>
      </c>
      <c r="C2194" s="18">
        <v>4</v>
      </c>
      <c r="D2194" s="18">
        <v>821</v>
      </c>
      <c r="E2194" s="18">
        <v>31</v>
      </c>
      <c r="F2194" s="18">
        <v>101</v>
      </c>
      <c r="G2194" s="17">
        <f t="shared" si="34"/>
        <v>1.2345679012345678E-2</v>
      </c>
      <c r="H2194" s="18">
        <v>0.47575974051780956</v>
      </c>
      <c r="I2194" s="18">
        <v>2.4973583540166638E-2</v>
      </c>
      <c r="J2194" s="18">
        <v>2.5084610699300826E-3</v>
      </c>
      <c r="K2194" s="18">
        <v>3.1614513109396391E-3</v>
      </c>
      <c r="L2194" s="18">
        <v>1.4945384709215841</v>
      </c>
      <c r="M2194" s="18">
        <v>6.0000000000000001E-3</v>
      </c>
      <c r="N2194" s="18">
        <v>0.16692458166236337</v>
      </c>
      <c r="O2194" s="18">
        <v>16.766669230346647</v>
      </c>
      <c r="P2194" s="18">
        <v>21.131286051749715</v>
      </c>
      <c r="Q2194" s="18">
        <v>9.9895639180354898</v>
      </c>
      <c r="R2194" s="18">
        <v>6.3992970629103765E-2</v>
      </c>
    </row>
    <row r="2195" spans="1:19">
      <c r="A2195" s="6">
        <v>43295</v>
      </c>
      <c r="B2195" s="7">
        <v>0.50109953703703702</v>
      </c>
      <c r="C2195" s="28">
        <v>4</v>
      </c>
      <c r="D2195" s="17">
        <v>860</v>
      </c>
      <c r="E2195" s="17">
        <v>29</v>
      </c>
      <c r="F2195" s="17">
        <v>102</v>
      </c>
      <c r="G2195" s="17">
        <f t="shared" si="34"/>
        <v>2.4691358024691357E-2</v>
      </c>
      <c r="H2195" s="17">
        <v>0.26</v>
      </c>
      <c r="I2195" s="17">
        <v>1.277E-2</v>
      </c>
      <c r="J2195" s="17">
        <v>1.8500000000000001E-3</v>
      </c>
      <c r="K2195" s="17">
        <v>3.3500000000000001E-3</v>
      </c>
      <c r="L2195" s="17">
        <v>0.82355999999999996</v>
      </c>
      <c r="M2195" s="17">
        <v>4.0000000000000001E-3</v>
      </c>
      <c r="N2195" s="17">
        <v>0.15618692307692308</v>
      </c>
      <c r="O2195" s="17">
        <v>22.626923076923077</v>
      </c>
      <c r="P2195" s="17">
        <v>40.973076923076924</v>
      </c>
      <c r="Q2195" s="17">
        <v>10.072772307692308</v>
      </c>
      <c r="R2195" s="17">
        <v>4.2260690607478925E-2</v>
      </c>
    </row>
    <row r="2196" spans="1:19" ht="13.8">
      <c r="A2196" s="6">
        <v>43296</v>
      </c>
      <c r="B2196" s="7">
        <v>0.50111111111111117</v>
      </c>
      <c r="C2196" s="28">
        <v>4</v>
      </c>
      <c r="D2196" s="17">
        <v>859</v>
      </c>
      <c r="E2196" s="17">
        <v>29</v>
      </c>
      <c r="F2196" s="17">
        <v>101</v>
      </c>
      <c r="G2196" s="17">
        <f t="shared" si="34"/>
        <v>1.2345679012345678E-2</v>
      </c>
      <c r="H2196" s="17">
        <v>0.26</v>
      </c>
      <c r="I2196" s="17">
        <v>1.2359999999999999E-2</v>
      </c>
      <c r="J2196" s="17">
        <v>1.74E-3</v>
      </c>
      <c r="K2196" s="17">
        <v>3.1800000000000001E-3</v>
      </c>
      <c r="L2196" s="17">
        <v>0.81369000000000002</v>
      </c>
      <c r="M2196" s="17">
        <v>6.0000000000000001E-3</v>
      </c>
      <c r="N2196" s="17">
        <v>0.15117230769230769</v>
      </c>
      <c r="O2196" s="17">
        <v>21.28153846153846</v>
      </c>
      <c r="P2196" s="17">
        <v>38.893846153846155</v>
      </c>
      <c r="Q2196" s="17">
        <v>9.9520546153846166</v>
      </c>
      <c r="R2196" s="17">
        <v>5.4514285714285717E-2</v>
      </c>
      <c r="S2196" s="2"/>
    </row>
    <row r="2197" spans="1:19" ht="13.8">
      <c r="A2197" s="8">
        <v>43297</v>
      </c>
      <c r="B2197" s="9">
        <v>0.50112268518518521</v>
      </c>
      <c r="C2197" s="18">
        <v>4</v>
      </c>
      <c r="D2197" s="18">
        <v>861</v>
      </c>
      <c r="E2197" s="18">
        <v>29</v>
      </c>
      <c r="F2197" s="18">
        <v>101</v>
      </c>
      <c r="G2197" s="17">
        <f t="shared" si="34"/>
        <v>1.2345679012345678E-2</v>
      </c>
      <c r="H2197" s="18">
        <v>0.26</v>
      </c>
      <c r="I2197" s="18">
        <v>1.2370000000000001E-2</v>
      </c>
      <c r="J2197" s="18">
        <v>1.6999999999999999E-3</v>
      </c>
      <c r="K2197" s="18">
        <v>3.0500000000000002E-3</v>
      </c>
      <c r="L2197" s="18">
        <v>0.81371000000000004</v>
      </c>
      <c r="M2197" s="18">
        <v>4.0000000000000001E-3</v>
      </c>
      <c r="N2197" s="18">
        <v>0.15129461538461542</v>
      </c>
      <c r="O2197" s="18">
        <v>20.792307692307691</v>
      </c>
      <c r="P2197" s="18">
        <v>37.303846153846152</v>
      </c>
      <c r="Q2197" s="18">
        <v>9.9522992307692313</v>
      </c>
      <c r="R2197" s="18">
        <v>4.1429154279924683E-2</v>
      </c>
      <c r="S2197" s="2"/>
    </row>
    <row r="2198" spans="1:19">
      <c r="A2198" s="6">
        <v>43298</v>
      </c>
      <c r="B2198" s="7">
        <v>0.50113425925925925</v>
      </c>
      <c r="C2198" s="28">
        <v>4</v>
      </c>
      <c r="D2198" s="17">
        <v>862</v>
      </c>
      <c r="E2198" s="17">
        <v>29</v>
      </c>
      <c r="F2198" s="17">
        <v>101</v>
      </c>
      <c r="G2198" s="17">
        <f t="shared" si="34"/>
        <v>1.2345679012345678E-2</v>
      </c>
      <c r="H2198" s="17">
        <v>0.26</v>
      </c>
      <c r="I2198" s="17">
        <v>1.234E-2</v>
      </c>
      <c r="J2198" s="17">
        <v>1.7099999999999999E-3</v>
      </c>
      <c r="K2198" s="17">
        <v>2.9099999999999998E-3</v>
      </c>
      <c r="L2198" s="17">
        <v>0.81467999999999996</v>
      </c>
      <c r="M2198" s="17">
        <v>4.0000000000000001E-3</v>
      </c>
      <c r="N2198" s="17">
        <v>0.15092769230769232</v>
      </c>
      <c r="O2198" s="17">
        <v>20.914615384615384</v>
      </c>
      <c r="P2198" s="17">
        <v>35.591538461538462</v>
      </c>
      <c r="Q2198" s="17">
        <v>9.9641630769230769</v>
      </c>
      <c r="R2198" s="17">
        <v>4.1638304481585925E-2</v>
      </c>
    </row>
    <row r="2199" spans="1:19" ht="13.8">
      <c r="A2199" s="6">
        <v>43299</v>
      </c>
      <c r="B2199" s="7">
        <v>0.50114583333333329</v>
      </c>
      <c r="C2199" s="28">
        <v>4</v>
      </c>
      <c r="D2199" s="17">
        <v>862</v>
      </c>
      <c r="E2199" s="17">
        <v>29</v>
      </c>
      <c r="F2199" s="17">
        <v>101</v>
      </c>
      <c r="G2199" s="17">
        <f t="shared" si="34"/>
        <v>1.2345679012345678E-2</v>
      </c>
      <c r="H2199" s="17">
        <v>0.26161156174013134</v>
      </c>
      <c r="I2199" s="17">
        <v>1.2299869767113307E-2</v>
      </c>
      <c r="J2199" s="17">
        <v>1.7033636070398464E-3</v>
      </c>
      <c r="K2199" s="17">
        <v>2.7729174998323077E-3</v>
      </c>
      <c r="L2199" s="17">
        <v>0.81919905566474438</v>
      </c>
      <c r="M2199" s="17">
        <v>4.0000000000000001E-3</v>
      </c>
      <c r="N2199" s="17">
        <v>0.14951015772870666</v>
      </c>
      <c r="O2199" s="17">
        <v>20.705110410094644</v>
      </c>
      <c r="P2199" s="17">
        <v>33.705993690851749</v>
      </c>
      <c r="Q2199" s="17">
        <v>9.9577135646687704</v>
      </c>
      <c r="R2199" s="17">
        <v>4.2400000000000007E-2</v>
      </c>
      <c r="S2199" s="2"/>
    </row>
    <row r="2200" spans="1:19" ht="13.8">
      <c r="A2200" s="6">
        <v>43300</v>
      </c>
      <c r="B2200" s="7">
        <v>0.50115740740740744</v>
      </c>
      <c r="C2200" s="28">
        <v>4</v>
      </c>
      <c r="D2200" s="17">
        <v>862</v>
      </c>
      <c r="E2200" s="17">
        <v>29</v>
      </c>
      <c r="F2200" s="17">
        <v>102</v>
      </c>
      <c r="G2200" s="17">
        <f t="shared" si="34"/>
        <v>2.4691358024691357E-2</v>
      </c>
      <c r="H2200" s="17">
        <v>0.26</v>
      </c>
      <c r="I2200" s="17">
        <v>1.238E-2</v>
      </c>
      <c r="J2200" s="17">
        <v>1.72E-3</v>
      </c>
      <c r="K2200" s="17">
        <v>2.9299999999999999E-3</v>
      </c>
      <c r="L2200" s="17">
        <v>0.82357999999999998</v>
      </c>
      <c r="M2200" s="17">
        <v>6.0000000000000001E-3</v>
      </c>
      <c r="N2200" s="17">
        <v>0.15141692307692309</v>
      </c>
      <c r="O2200" s="17">
        <v>21.036923076923074</v>
      </c>
      <c r="P2200" s="17">
        <v>35.836153846153842</v>
      </c>
      <c r="Q2200" s="17">
        <v>10.073016923076922</v>
      </c>
      <c r="R2200" s="17">
        <v>6.3318956652878872E-2</v>
      </c>
      <c r="S2200" s="2"/>
    </row>
    <row r="2201" spans="1:19" ht="13.8">
      <c r="A2201" s="6">
        <v>43301</v>
      </c>
      <c r="B2201" s="7">
        <v>0.50116898148148148</v>
      </c>
      <c r="C2201" s="28">
        <v>4</v>
      </c>
      <c r="D2201" s="17">
        <v>861</v>
      </c>
      <c r="E2201" s="17">
        <v>29</v>
      </c>
      <c r="F2201" s="17">
        <v>102</v>
      </c>
      <c r="G2201" s="17">
        <f t="shared" si="34"/>
        <v>2.4691358024691357E-2</v>
      </c>
      <c r="H2201" s="17">
        <v>0.26</v>
      </c>
      <c r="I2201" s="17">
        <v>1.2290000000000001E-2</v>
      </c>
      <c r="J2201" s="17">
        <v>1.72E-3</v>
      </c>
      <c r="K2201" s="17">
        <v>2.9299999999999999E-3</v>
      </c>
      <c r="L2201" s="17">
        <v>0.82262000000000002</v>
      </c>
      <c r="M2201" s="17">
        <v>6.0000000000000001E-3</v>
      </c>
      <c r="N2201" s="17">
        <v>0.15031615384615385</v>
      </c>
      <c r="O2201" s="17">
        <v>21.036923076923074</v>
      </c>
      <c r="P2201" s="17">
        <v>35.836153846153842</v>
      </c>
      <c r="Q2201" s="17">
        <v>10.061275384615385</v>
      </c>
      <c r="R2201" s="17">
        <v>6.3318501953402495E-2</v>
      </c>
      <c r="S2201" s="2"/>
    </row>
    <row r="2202" spans="1:19">
      <c r="A2202" s="6">
        <v>43302</v>
      </c>
      <c r="B2202" s="7">
        <v>0.50118055555555563</v>
      </c>
      <c r="C2202" s="28">
        <v>4</v>
      </c>
      <c r="D2202" s="17">
        <v>860</v>
      </c>
      <c r="E2202" s="17">
        <v>29</v>
      </c>
      <c r="F2202" s="17">
        <v>101</v>
      </c>
      <c r="G2202" s="17">
        <f t="shared" si="34"/>
        <v>1.2345679012345678E-2</v>
      </c>
      <c r="H2202" s="17">
        <v>0.26100706730176432</v>
      </c>
      <c r="I2202" s="17">
        <v>1.2089649749543428E-2</v>
      </c>
      <c r="J2202" s="17">
        <v>1.6994277189616457E-3</v>
      </c>
      <c r="K2202" s="17">
        <v>2.766510240170121E-3</v>
      </c>
      <c r="L2202" s="17">
        <v>0.81730616809597267</v>
      </c>
      <c r="M2202" s="17">
        <v>4.0000000000000001E-3</v>
      </c>
      <c r="N2202" s="17">
        <v>0.14729519242902214</v>
      </c>
      <c r="O2202" s="17">
        <v>20.705110410094644</v>
      </c>
      <c r="P2202" s="17">
        <v>33.705993690851741</v>
      </c>
      <c r="Q2202" s="17">
        <v>9.9577135646687704</v>
      </c>
      <c r="R2202" s="17">
        <v>4.2400000000000007E-2</v>
      </c>
    </row>
    <row r="2203" spans="1:19" ht="13.8">
      <c r="A2203" s="6">
        <v>43303</v>
      </c>
      <c r="B2203" s="7">
        <v>0.50119212962962967</v>
      </c>
      <c r="C2203" s="28">
        <v>4</v>
      </c>
      <c r="D2203" s="17">
        <v>861</v>
      </c>
      <c r="E2203" s="17">
        <v>29</v>
      </c>
      <c r="F2203" s="17">
        <v>102</v>
      </c>
      <c r="G2203" s="17">
        <f t="shared" si="34"/>
        <v>2.4691358024691357E-2</v>
      </c>
      <c r="H2203" s="17">
        <v>0.2584591493971985</v>
      </c>
      <c r="I2203" s="17">
        <v>1.2224855908759063E-2</v>
      </c>
      <c r="J2203" s="17">
        <v>9.4870497864528902E-4</v>
      </c>
      <c r="K2203" s="17">
        <v>2.5272056513595434E-3</v>
      </c>
      <c r="L2203" s="17">
        <v>0.81191495846852646</v>
      </c>
      <c r="M2203" s="17">
        <v>4.0000000000000001E-3</v>
      </c>
      <c r="N2203" s="17">
        <v>0.15041077818495366</v>
      </c>
      <c r="O2203" s="17">
        <v>11.672567363655959</v>
      </c>
      <c r="P2203" s="17">
        <v>31.093942660056044</v>
      </c>
      <c r="Q2203" s="17">
        <v>9.9895460228497512</v>
      </c>
      <c r="R2203" s="17">
        <v>4.2400000000000007E-2</v>
      </c>
      <c r="S2203" s="2"/>
    </row>
    <row r="2204" spans="1:19" ht="13.8">
      <c r="A2204" s="6">
        <v>43304</v>
      </c>
      <c r="B2204" s="7">
        <v>0.50120370370370371</v>
      </c>
      <c r="C2204" s="28">
        <v>4</v>
      </c>
      <c r="D2204" s="17">
        <v>861</v>
      </c>
      <c r="E2204" s="17">
        <v>29</v>
      </c>
      <c r="F2204" s="17">
        <v>101</v>
      </c>
      <c r="G2204" s="17">
        <f t="shared" si="34"/>
        <v>1.2345679012345678E-2</v>
      </c>
      <c r="H2204" s="17">
        <v>0.26</v>
      </c>
      <c r="I2204" s="17">
        <v>1.2030000000000001E-2</v>
      </c>
      <c r="J2204" s="17">
        <v>1.66E-3</v>
      </c>
      <c r="K2204" s="17">
        <v>2.7599999999999999E-3</v>
      </c>
      <c r="L2204" s="17">
        <v>0.81181999999999999</v>
      </c>
      <c r="M2204" s="17">
        <v>6.0000000000000001E-3</v>
      </c>
      <c r="N2204" s="17">
        <v>0.14713615384615386</v>
      </c>
      <c r="O2204" s="17">
        <v>20.303076923076922</v>
      </c>
      <c r="P2204" s="17">
        <v>33.756923076923073</v>
      </c>
      <c r="Q2204" s="17">
        <v>9.9291830769230778</v>
      </c>
      <c r="R2204" s="17">
        <v>6.3600000000000004E-2</v>
      </c>
      <c r="S2204" s="2"/>
    </row>
    <row r="2205" spans="1:19" ht="13.8">
      <c r="A2205" s="8">
        <v>43305</v>
      </c>
      <c r="B2205" s="9">
        <v>0.50121527777777775</v>
      </c>
      <c r="C2205" s="18">
        <v>4</v>
      </c>
      <c r="D2205" s="18">
        <v>861</v>
      </c>
      <c r="E2205" s="18">
        <v>29</v>
      </c>
      <c r="F2205" s="18">
        <v>101</v>
      </c>
      <c r="G2205" s="17">
        <f t="shared" si="34"/>
        <v>1.2345679012345678E-2</v>
      </c>
      <c r="H2205" s="18">
        <v>0.26</v>
      </c>
      <c r="I2205" s="18">
        <v>1.1990000000000001E-2</v>
      </c>
      <c r="J2205" s="18">
        <v>1.66E-3</v>
      </c>
      <c r="K2205" s="18">
        <v>2.7699999999999999E-3</v>
      </c>
      <c r="L2205" s="18">
        <v>0.81376999999999999</v>
      </c>
      <c r="M2205" s="18">
        <v>6.0000000000000001E-3</v>
      </c>
      <c r="N2205" s="18">
        <v>0.14664692307692306</v>
      </c>
      <c r="O2205" s="18">
        <v>20.303076923076922</v>
      </c>
      <c r="P2205" s="18">
        <v>33.879230769230766</v>
      </c>
      <c r="Q2205" s="18">
        <v>9.9530330769230773</v>
      </c>
      <c r="R2205" s="18">
        <v>6.3600000000000004E-2</v>
      </c>
      <c r="S2205" s="2"/>
    </row>
    <row r="2206" spans="1:19">
      <c r="A2206" s="5">
        <v>43306</v>
      </c>
      <c r="B2206" s="4">
        <v>0.50122685185185178</v>
      </c>
      <c r="C2206" s="29">
        <v>4</v>
      </c>
      <c r="D2206" s="17">
        <v>859</v>
      </c>
      <c r="E2206" s="17">
        <v>29</v>
      </c>
      <c r="F2206" s="17">
        <v>101</v>
      </c>
      <c r="G2206" s="17">
        <f t="shared" si="34"/>
        <v>1.2345679012345678E-2</v>
      </c>
      <c r="H2206" s="30">
        <v>0.26</v>
      </c>
      <c r="I2206" s="17">
        <v>1.1860000000000001E-2</v>
      </c>
      <c r="J2206" s="17">
        <v>1.6100000000000001E-3</v>
      </c>
      <c r="K2206" s="17">
        <v>2.7599999999999999E-3</v>
      </c>
      <c r="L2206" s="17">
        <v>0.80993999999999999</v>
      </c>
      <c r="M2206" s="17">
        <v>6.0000000000000001E-3</v>
      </c>
      <c r="N2206" s="17">
        <v>0.14505692307692311</v>
      </c>
      <c r="O2206" s="17">
        <v>19.691538461538464</v>
      </c>
      <c r="P2206" s="17">
        <v>33.756923076923073</v>
      </c>
      <c r="Q2206" s="17">
        <v>9.9061892307692307</v>
      </c>
      <c r="R2206" s="17">
        <v>6.3600000000000004E-2</v>
      </c>
    </row>
    <row r="2207" spans="1:19" ht="13.8">
      <c r="A2207" s="6">
        <v>43307</v>
      </c>
      <c r="B2207" s="7">
        <v>0.50123842592592593</v>
      </c>
      <c r="C2207" s="28">
        <v>4</v>
      </c>
      <c r="D2207" s="17">
        <v>861</v>
      </c>
      <c r="E2207" s="17">
        <v>29</v>
      </c>
      <c r="F2207" s="17">
        <v>101</v>
      </c>
      <c r="G2207" s="17">
        <f t="shared" si="34"/>
        <v>1.2345679012345678E-2</v>
      </c>
      <c r="H2207" s="17">
        <v>0.26</v>
      </c>
      <c r="I2207" s="17">
        <v>1.1809999999999999E-2</v>
      </c>
      <c r="J2207" s="17">
        <v>1.6199999999999999E-3</v>
      </c>
      <c r="K2207" s="17">
        <v>2.7699999999999999E-3</v>
      </c>
      <c r="L2207" s="17">
        <v>0.81376999999999999</v>
      </c>
      <c r="M2207" s="17">
        <v>6.0000000000000001E-3</v>
      </c>
      <c r="N2207" s="17">
        <v>0.14444538461538461</v>
      </c>
      <c r="O2207" s="17">
        <v>19.81384615384615</v>
      </c>
      <c r="P2207" s="17">
        <v>33.879230769230766</v>
      </c>
      <c r="Q2207" s="17">
        <v>9.9530330769230773</v>
      </c>
      <c r="R2207" s="17">
        <v>6.3600000000000004E-2</v>
      </c>
      <c r="S2207" s="2"/>
    </row>
    <row r="2208" spans="1:19" ht="13.8">
      <c r="A2208" s="3">
        <v>43308</v>
      </c>
      <c r="B2208" s="4">
        <v>0.50124999999999997</v>
      </c>
      <c r="C2208" s="29">
        <v>4</v>
      </c>
      <c r="D2208" s="17">
        <v>861</v>
      </c>
      <c r="E2208" s="17">
        <v>29</v>
      </c>
      <c r="F2208" s="17">
        <v>101</v>
      </c>
      <c r="G2208" s="17">
        <f t="shared" si="34"/>
        <v>1.2345679012345678E-2</v>
      </c>
      <c r="H2208" s="30">
        <v>0.26066410040273003</v>
      </c>
      <c r="I2208" s="17">
        <v>1.1776273191166923E-2</v>
      </c>
      <c r="J2208" s="17">
        <v>1.6213709466099389E-3</v>
      </c>
      <c r="K2208" s="17">
        <v>2.7783590272385732E-3</v>
      </c>
      <c r="L2208" s="17">
        <v>0.81644064557567797</v>
      </c>
      <c r="M2208" s="17">
        <v>6.0000000000000001E-3</v>
      </c>
      <c r="N2208" s="17">
        <v>0.14366592365443587</v>
      </c>
      <c r="O2208" s="17">
        <v>19.780090937929579</v>
      </c>
      <c r="P2208" s="17">
        <v>33.894892672094741</v>
      </c>
      <c r="Q2208" s="17">
        <v>9.9602563180712718</v>
      </c>
      <c r="R2208" s="17">
        <v>6.3600000000000004E-2</v>
      </c>
      <c r="S2208" s="2"/>
    </row>
    <row r="2209" spans="1:19" ht="13.8">
      <c r="A2209" s="3">
        <v>43309</v>
      </c>
      <c r="B2209" s="4">
        <v>0.50126157407407412</v>
      </c>
      <c r="C2209" s="29">
        <v>4</v>
      </c>
      <c r="D2209" s="17">
        <v>861</v>
      </c>
      <c r="E2209" s="17">
        <v>29</v>
      </c>
      <c r="F2209" s="17">
        <v>101</v>
      </c>
      <c r="G2209" s="17">
        <f t="shared" si="34"/>
        <v>1.2345679012345678E-2</v>
      </c>
      <c r="H2209" s="30">
        <v>0.26622018432097666</v>
      </c>
      <c r="I2209" s="17">
        <v>1.1853306543756274E-2</v>
      </c>
      <c r="J2209" s="17">
        <v>2.2246091515728578E-3</v>
      </c>
      <c r="K2209" s="17">
        <v>3.0643095647783546E-3</v>
      </c>
      <c r="L2209" s="17">
        <v>0.83174116758269623</v>
      </c>
      <c r="M2209" s="17">
        <v>4.0000000000000001E-3</v>
      </c>
      <c r="N2209" s="17">
        <v>0.14158774213640613</v>
      </c>
      <c r="O2209" s="17">
        <v>26.572955465587047</v>
      </c>
      <c r="P2209" s="17">
        <v>36.603176580504517</v>
      </c>
      <c r="Q2209" s="17">
        <v>9.9351479289940823</v>
      </c>
      <c r="R2209" s="17">
        <v>4.1368219230297182E-2</v>
      </c>
      <c r="S2209" s="2"/>
    </row>
    <row r="2210" spans="1:19">
      <c r="A2210" s="6">
        <v>43310</v>
      </c>
      <c r="B2210" s="7">
        <v>0.50127314814814816</v>
      </c>
      <c r="C2210" s="28">
        <v>4</v>
      </c>
      <c r="D2210" s="17">
        <v>861</v>
      </c>
      <c r="E2210" s="17">
        <v>29</v>
      </c>
      <c r="F2210" s="17">
        <v>101</v>
      </c>
      <c r="G2210" s="17">
        <f t="shared" si="34"/>
        <v>1.2345679012345678E-2</v>
      </c>
      <c r="H2210" s="17">
        <v>0.26613706245753765</v>
      </c>
      <c r="I2210" s="17">
        <v>1.180753142895722E-2</v>
      </c>
      <c r="J2210" s="17">
        <v>2.1390455487241347E-3</v>
      </c>
      <c r="K2210" s="17">
        <v>3.06430711166062E-3</v>
      </c>
      <c r="L2210" s="17">
        <v>0.83174050173645409</v>
      </c>
      <c r="M2210" s="17">
        <v>4.0000000000000001E-3</v>
      </c>
      <c r="N2210" s="17">
        <v>0.14108500934579438</v>
      </c>
      <c r="O2210" s="17">
        <v>25.558878504672901</v>
      </c>
      <c r="P2210" s="17">
        <v>36.614579439252331</v>
      </c>
      <c r="Q2210" s="17">
        <v>9.9382429906542047</v>
      </c>
      <c r="R2210" s="17">
        <v>4.2400000000000007E-2</v>
      </c>
    </row>
    <row r="2211" spans="1:19" ht="13.8">
      <c r="A2211" s="6">
        <v>43311</v>
      </c>
      <c r="B2211" s="7">
        <v>0.5012847222222222</v>
      </c>
      <c r="C2211" s="28">
        <v>4</v>
      </c>
      <c r="D2211" s="17">
        <v>861</v>
      </c>
      <c r="E2211" s="17">
        <v>29</v>
      </c>
      <c r="F2211" s="17">
        <v>101</v>
      </c>
      <c r="G2211" s="17">
        <f t="shared" si="34"/>
        <v>1.2345679012345678E-2</v>
      </c>
      <c r="H2211" s="17">
        <v>0.2661357841354921</v>
      </c>
      <c r="I2211" s="17">
        <v>1.1899005526207424E-2</v>
      </c>
      <c r="J2211" s="17">
        <v>2.1390352743600304E-3</v>
      </c>
      <c r="K2211" s="17">
        <v>3.0642923930366945E-3</v>
      </c>
      <c r="L2211" s="17">
        <v>0.83173650668138843</v>
      </c>
      <c r="M2211" s="17">
        <v>6.0000000000000001E-3</v>
      </c>
      <c r="N2211" s="17">
        <v>0.14217869158878507</v>
      </c>
      <c r="O2211" s="17">
        <v>25.558878504672904</v>
      </c>
      <c r="P2211" s="17">
        <v>36.614579439252338</v>
      </c>
      <c r="Q2211" s="17">
        <v>9.9382429906542065</v>
      </c>
      <c r="R2211" s="17">
        <v>6.3600000000000004E-2</v>
      </c>
      <c r="S2211" s="2"/>
    </row>
    <row r="2212" spans="1:19" ht="13.8">
      <c r="A2212" s="6">
        <v>43312</v>
      </c>
      <c r="B2212" s="7">
        <v>0.50129629629629624</v>
      </c>
      <c r="C2212" s="28">
        <v>4</v>
      </c>
      <c r="D2212" s="17">
        <v>861</v>
      </c>
      <c r="E2212" s="17">
        <v>29</v>
      </c>
      <c r="F2212" s="17">
        <v>102</v>
      </c>
      <c r="G2212" s="17">
        <f t="shared" si="34"/>
        <v>2.4691358024691357E-2</v>
      </c>
      <c r="H2212" s="17">
        <v>0.26797310525056672</v>
      </c>
      <c r="I2212" s="17">
        <v>1.2063293953234478E-2</v>
      </c>
      <c r="J2212" s="17">
        <v>2.2380953600591013E-3</v>
      </c>
      <c r="K2212" s="17">
        <v>3.3631486627006177E-3</v>
      </c>
      <c r="L2212" s="17">
        <v>0.83678341726717742</v>
      </c>
      <c r="M2212" s="17">
        <v>4.0000000000000001E-3</v>
      </c>
      <c r="N2212" s="17">
        <v>0.14315345092342813</v>
      </c>
      <c r="O2212" s="17">
        <v>26.559169952272256</v>
      </c>
      <c r="P2212" s="17">
        <v>39.910022826312513</v>
      </c>
      <c r="Q2212" s="17">
        <v>9.9299937746420408</v>
      </c>
      <c r="R2212" s="17">
        <v>4.2400000000000007E-2</v>
      </c>
      <c r="S2212" s="2"/>
    </row>
    <row r="2213" spans="1:19" ht="13.8">
      <c r="A2213" s="6">
        <v>43313</v>
      </c>
      <c r="B2213" s="7">
        <v>0.50130787037037039</v>
      </c>
      <c r="C2213" s="28">
        <v>4</v>
      </c>
      <c r="D2213" s="17">
        <v>862</v>
      </c>
      <c r="E2213" s="17">
        <v>29</v>
      </c>
      <c r="F2213" s="17">
        <v>101</v>
      </c>
      <c r="G2213" s="17">
        <f t="shared" si="34"/>
        <v>1.2345679012345678E-2</v>
      </c>
      <c r="H2213" s="17">
        <v>0.26673720617750196</v>
      </c>
      <c r="I2213" s="17">
        <v>1.2003921286033104E-2</v>
      </c>
      <c r="J2213" s="17">
        <v>2.3127369089088004E-3</v>
      </c>
      <c r="K2213" s="17">
        <v>3.3465960438990401E-3</v>
      </c>
      <c r="L2213" s="17">
        <v>0.83266496806535628</v>
      </c>
      <c r="M2213" s="17">
        <v>6.0000000000000001E-3</v>
      </c>
      <c r="N2213" s="17">
        <v>0.14310890571517482</v>
      </c>
      <c r="O2213" s="17">
        <v>27.572094181101544</v>
      </c>
      <c r="P2213" s="17">
        <v>39.897603982989324</v>
      </c>
      <c r="Q2213" s="17">
        <v>9.9269038481485339</v>
      </c>
      <c r="R2213" s="17">
        <v>6.3600000000000004E-2</v>
      </c>
      <c r="S2213" s="2"/>
    </row>
    <row r="2214" spans="1:19" ht="13.8">
      <c r="A2214" s="6">
        <v>43314</v>
      </c>
      <c r="B2214" s="7">
        <v>0.50131944444444443</v>
      </c>
      <c r="C2214" s="28">
        <v>4</v>
      </c>
      <c r="D2214" s="17">
        <v>861</v>
      </c>
      <c r="E2214" s="17">
        <v>29</v>
      </c>
      <c r="F2214" s="17">
        <v>101</v>
      </c>
      <c r="G2214" s="17">
        <f t="shared" si="34"/>
        <v>1.2345679012345678E-2</v>
      </c>
      <c r="H2214" s="17">
        <v>0.26651024418274788</v>
      </c>
      <c r="I2214" s="17">
        <v>1.2081502964826882E-2</v>
      </c>
      <c r="J2214" s="17">
        <v>2.3956076366356332E-3</v>
      </c>
      <c r="K2214" s="17">
        <v>3.3427083301892559E-3</v>
      </c>
      <c r="L2214" s="17">
        <v>0.83169766786851718</v>
      </c>
      <c r="M2214" s="17">
        <v>6.0000000000000001E-3</v>
      </c>
      <c r="N2214" s="17">
        <v>0.14415648278722523</v>
      </c>
      <c r="O2214" s="17">
        <v>28.584388220655327</v>
      </c>
      <c r="P2214" s="17">
        <v>39.885192866030692</v>
      </c>
      <c r="Q2214" s="17">
        <v>9.9238158440481126</v>
      </c>
      <c r="R2214" s="17">
        <v>6.3600000000000004E-2</v>
      </c>
      <c r="S2214" s="2"/>
    </row>
    <row r="2215" spans="1:19" ht="13.8">
      <c r="A2215" s="3">
        <v>43315</v>
      </c>
      <c r="B2215" s="4">
        <v>0.50133101851851858</v>
      </c>
      <c r="C2215" s="29">
        <v>4</v>
      </c>
      <c r="D2215" s="17">
        <v>861</v>
      </c>
      <c r="E2215" s="17">
        <v>29</v>
      </c>
      <c r="F2215" s="17">
        <v>101</v>
      </c>
      <c r="G2215" s="17">
        <f t="shared" si="34"/>
        <v>1.2345679012345678E-2</v>
      </c>
      <c r="H2215" s="30">
        <v>0.26651152424364921</v>
      </c>
      <c r="I2215" s="17">
        <v>1.1990034015620136E-2</v>
      </c>
      <c r="J2215" s="17">
        <v>2.3956191428487626E-3</v>
      </c>
      <c r="K2215" s="17">
        <v>3.3427243853703663E-3</v>
      </c>
      <c r="L2215" s="17">
        <v>0.83170166255048383</v>
      </c>
      <c r="M2215" s="17">
        <v>6.0000000000000001E-3</v>
      </c>
      <c r="N2215" s="17">
        <v>0.14306438822065537</v>
      </c>
      <c r="O2215" s="17">
        <v>28.584388220655335</v>
      </c>
      <c r="P2215" s="17">
        <v>39.8851928660307</v>
      </c>
      <c r="Q2215" s="17">
        <v>9.9238158440481126</v>
      </c>
      <c r="R2215" s="17">
        <v>6.3600000000000004E-2</v>
      </c>
      <c r="S2215" s="2"/>
    </row>
    <row r="2216" spans="1:19">
      <c r="A2216" s="3">
        <v>43316</v>
      </c>
      <c r="B2216" s="4">
        <v>0.50134259259259262</v>
      </c>
      <c r="C2216" s="29">
        <v>4</v>
      </c>
      <c r="D2216" s="17">
        <v>861</v>
      </c>
      <c r="E2216" s="17">
        <v>29</v>
      </c>
      <c r="F2216" s="17">
        <v>101</v>
      </c>
      <c r="G2216" s="17">
        <f t="shared" si="34"/>
        <v>1.2345679012345678E-2</v>
      </c>
      <c r="H2216" s="30">
        <v>0.26523947782728441</v>
      </c>
      <c r="I2216" s="17">
        <v>1.1796170986938366E-2</v>
      </c>
      <c r="J2216" s="17">
        <v>2.3841849703330185E-3</v>
      </c>
      <c r="K2216" s="17">
        <v>3.3267697260460725E-3</v>
      </c>
      <c r="L2216" s="17">
        <v>0.82773199136146325</v>
      </c>
      <c r="M2216" s="17">
        <v>4.0000000000000001E-3</v>
      </c>
      <c r="N2216" s="17">
        <v>0.14142624637080051</v>
      </c>
      <c r="O2216" s="17">
        <v>28.584388220655331</v>
      </c>
      <c r="P2216" s="17">
        <v>39.885192866030692</v>
      </c>
      <c r="Q2216" s="17">
        <v>9.9238158440481126</v>
      </c>
      <c r="R2216" s="17">
        <v>4.2400000000000007E-2</v>
      </c>
    </row>
    <row r="2217" spans="1:19" ht="13.8">
      <c r="A2217" s="8">
        <v>43340</v>
      </c>
      <c r="B2217" s="9">
        <v>0.50162037037037044</v>
      </c>
      <c r="C2217" s="18">
        <v>4</v>
      </c>
      <c r="D2217" s="18">
        <v>937</v>
      </c>
      <c r="E2217" s="18">
        <v>29</v>
      </c>
      <c r="F2217" s="18">
        <v>102</v>
      </c>
      <c r="G2217" s="17">
        <f t="shared" si="34"/>
        <v>2.4691358024691357E-2</v>
      </c>
      <c r="H2217" s="18">
        <v>0.45</v>
      </c>
      <c r="I2217" s="18">
        <v>2.7560000000000001E-2</v>
      </c>
      <c r="J2217" s="18">
        <v>1.58E-3</v>
      </c>
      <c r="K2217" s="18">
        <v>3.2599999999999999E-3</v>
      </c>
      <c r="L2217" s="18">
        <v>1.4230400000000001</v>
      </c>
      <c r="M2217" s="18">
        <v>6.0000000000000001E-3</v>
      </c>
      <c r="N2217" s="18">
        <v>0.19475733333333334</v>
      </c>
      <c r="O2217" s="18">
        <v>11.165333333333333</v>
      </c>
      <c r="P2217" s="18">
        <v>23.037333333333333</v>
      </c>
      <c r="Q2217" s="18">
        <v>10.056149333333336</v>
      </c>
      <c r="R2217" s="18">
        <v>6.3600000000000004E-2</v>
      </c>
      <c r="S2217" s="2"/>
    </row>
    <row r="2218" spans="1:19" ht="13.8">
      <c r="A2218" s="8">
        <v>43341</v>
      </c>
      <c r="B2218" s="9">
        <v>0.50163194444444448</v>
      </c>
      <c r="C2218" s="18">
        <v>4</v>
      </c>
      <c r="D2218" s="18">
        <v>825</v>
      </c>
      <c r="E2218" s="18">
        <v>29</v>
      </c>
      <c r="F2218" s="18">
        <v>102</v>
      </c>
      <c r="G2218" s="17">
        <f t="shared" si="34"/>
        <v>2.4691358024691357E-2</v>
      </c>
      <c r="H2218" s="18">
        <v>0.42</v>
      </c>
      <c r="I2218" s="18">
        <v>2.2679999999999999E-2</v>
      </c>
      <c r="J2218" s="18">
        <v>8.1999999999999998E-4</v>
      </c>
      <c r="K2218" s="18">
        <v>2.3900000000000002E-3</v>
      </c>
      <c r="L2218" s="18">
        <v>1.3223400000000001</v>
      </c>
      <c r="M2218" s="18">
        <v>6.0000000000000001E-3</v>
      </c>
      <c r="N2218" s="18">
        <v>0.17172000000000001</v>
      </c>
      <c r="O2218" s="18">
        <v>6.2085714285714291</v>
      </c>
      <c r="P2218" s="18">
        <v>18.095714285714287</v>
      </c>
      <c r="Q2218" s="18">
        <v>10.012002857142857</v>
      </c>
      <c r="R2218" s="18">
        <v>6.3600000000000004E-2</v>
      </c>
      <c r="S2218" s="2"/>
    </row>
    <row r="2219" spans="1:19" ht="13.8">
      <c r="A2219" s="8">
        <v>43342</v>
      </c>
      <c r="B2219" s="9">
        <v>0.50164351851851852</v>
      </c>
      <c r="C2219" s="18">
        <v>4</v>
      </c>
      <c r="D2219" s="18">
        <v>812</v>
      </c>
      <c r="E2219" s="18">
        <v>29</v>
      </c>
      <c r="F2219" s="18">
        <v>102</v>
      </c>
      <c r="G2219" s="17">
        <f t="shared" si="34"/>
        <v>2.4691358024691357E-2</v>
      </c>
      <c r="H2219" s="18">
        <v>0.45</v>
      </c>
      <c r="I2219" s="18">
        <v>2.172E-2</v>
      </c>
      <c r="J2219" s="18">
        <v>7.9000000000000001E-4</v>
      </c>
      <c r="K2219" s="18">
        <v>2.3E-3</v>
      </c>
      <c r="L2219" s="18">
        <v>1.4265600000000001</v>
      </c>
      <c r="M2219" s="18">
        <v>6.0000000000000001E-3</v>
      </c>
      <c r="N2219" s="18">
        <v>0.15348800000000001</v>
      </c>
      <c r="O2219" s="18">
        <v>5.5826666666666664</v>
      </c>
      <c r="P2219" s="18">
        <v>16.253333333333334</v>
      </c>
      <c r="Q2219" s="18">
        <v>10.081024000000001</v>
      </c>
      <c r="R2219" s="18">
        <v>6.3600000000000004E-2</v>
      </c>
      <c r="S2219" s="2"/>
    </row>
    <row r="2220" spans="1:19" ht="13.8">
      <c r="A2220" s="6">
        <v>43343</v>
      </c>
      <c r="B2220" s="7">
        <v>0.50165509259259256</v>
      </c>
      <c r="C2220" s="28">
        <v>4</v>
      </c>
      <c r="D2220" s="17">
        <v>833</v>
      </c>
      <c r="E2220" s="17">
        <v>29</v>
      </c>
      <c r="F2220" s="17">
        <v>101</v>
      </c>
      <c r="G2220" s="17">
        <f t="shared" si="34"/>
        <v>1.2345679012345678E-2</v>
      </c>
      <c r="H2220" s="17">
        <v>0.43</v>
      </c>
      <c r="I2220" s="17">
        <v>2.419E-2</v>
      </c>
      <c r="J2220" s="17">
        <v>8.3000000000000001E-4</v>
      </c>
      <c r="K2220" s="17">
        <v>2.4399999999999999E-3</v>
      </c>
      <c r="L2220" s="17">
        <v>1.35924</v>
      </c>
      <c r="M2220" s="17">
        <v>6.0000000000000001E-3</v>
      </c>
      <c r="N2220" s="17">
        <v>0.17889348837209301</v>
      </c>
      <c r="O2220" s="17">
        <v>6.1381395348837211</v>
      </c>
      <c r="P2220" s="17">
        <v>18.044651162790696</v>
      </c>
      <c r="Q2220" s="17">
        <v>10.052053953488372</v>
      </c>
      <c r="R2220" s="17">
        <v>6.3600000000000004E-2</v>
      </c>
      <c r="S2220" s="2"/>
    </row>
    <row r="2221" spans="1:19" ht="13.8">
      <c r="A2221" s="8">
        <v>43344</v>
      </c>
      <c r="B2221" s="9">
        <v>0.50166666666666659</v>
      </c>
      <c r="C2221" s="18">
        <v>4</v>
      </c>
      <c r="D2221" s="18">
        <v>833</v>
      </c>
      <c r="E2221" s="18">
        <v>29</v>
      </c>
      <c r="F2221" s="18">
        <v>102</v>
      </c>
      <c r="G2221" s="17">
        <f t="shared" si="34"/>
        <v>2.4691358024691357E-2</v>
      </c>
      <c r="H2221" s="18">
        <v>0.41</v>
      </c>
      <c r="I2221" s="18">
        <v>2.341E-2</v>
      </c>
      <c r="J2221" s="18">
        <v>8.4999999999999995E-4</v>
      </c>
      <c r="K2221" s="18">
        <v>2.48E-3</v>
      </c>
      <c r="L2221" s="18">
        <v>1.2905800000000001</v>
      </c>
      <c r="M2221" s="18">
        <v>6.0000000000000001E-3</v>
      </c>
      <c r="N2221" s="18">
        <v>0.18157024390243903</v>
      </c>
      <c r="O2221" s="18">
        <v>6.5926829268292684</v>
      </c>
      <c r="P2221" s="18">
        <v>19.235121951219515</v>
      </c>
      <c r="Q2221" s="18">
        <v>10.009864390243903</v>
      </c>
      <c r="R2221" s="18">
        <v>6.2847791135950154E-2</v>
      </c>
    </row>
    <row r="2222" spans="1:19" ht="13.8">
      <c r="A2222" s="8">
        <v>43345</v>
      </c>
      <c r="B2222" s="9">
        <v>0.50167824074074074</v>
      </c>
      <c r="C2222" s="18">
        <v>4</v>
      </c>
      <c r="D2222" s="18">
        <v>838</v>
      </c>
      <c r="E2222" s="18">
        <v>29</v>
      </c>
      <c r="F2222" s="18">
        <v>102</v>
      </c>
      <c r="G2222" s="17">
        <f t="shared" si="34"/>
        <v>2.4691358024691357E-2</v>
      </c>
      <c r="H2222" s="18">
        <v>0.4</v>
      </c>
      <c r="I2222" s="18">
        <v>2.2030000000000001E-2</v>
      </c>
      <c r="J2222" s="18">
        <v>8.4000000000000003E-4</v>
      </c>
      <c r="K2222" s="18">
        <v>2.4599999999999999E-3</v>
      </c>
      <c r="L2222" s="18">
        <v>1.2728999999999999</v>
      </c>
      <c r="M2222" s="18">
        <v>4.0000000000000001E-3</v>
      </c>
      <c r="N2222" s="18">
        <v>0.1751385</v>
      </c>
      <c r="O2222" s="18">
        <v>6.6779999999999999</v>
      </c>
      <c r="P2222" s="18">
        <v>19.556999999999999</v>
      </c>
      <c r="Q2222" s="18">
        <v>10.119555</v>
      </c>
      <c r="R2222" s="18">
        <v>4.2400000000000007E-2</v>
      </c>
      <c r="S2222" s="2"/>
    </row>
    <row r="2223" spans="1:19">
      <c r="A2223" s="6">
        <v>43346</v>
      </c>
      <c r="B2223" s="7">
        <v>0.50168981481481478</v>
      </c>
      <c r="C2223" s="28">
        <v>4</v>
      </c>
      <c r="D2223" s="17">
        <v>845</v>
      </c>
      <c r="E2223" s="17">
        <v>29</v>
      </c>
      <c r="F2223" s="17">
        <v>102</v>
      </c>
      <c r="G2223" s="17">
        <f t="shared" si="34"/>
        <v>2.4691358024691357E-2</v>
      </c>
      <c r="H2223" s="17">
        <v>0.4</v>
      </c>
      <c r="I2223" s="17">
        <v>2.1579999999999998E-2</v>
      </c>
      <c r="J2223" s="17">
        <v>8.4000000000000003E-4</v>
      </c>
      <c r="K2223" s="17">
        <v>2.4599999999999999E-3</v>
      </c>
      <c r="L2223" s="17">
        <v>1.2645</v>
      </c>
      <c r="M2223" s="17">
        <v>4.0000000000000001E-3</v>
      </c>
      <c r="N2223" s="17">
        <v>0.17156099999999999</v>
      </c>
      <c r="O2223" s="17">
        <v>6.6779999999999999</v>
      </c>
      <c r="P2223" s="17">
        <v>19.556999999999999</v>
      </c>
      <c r="Q2223" s="17">
        <v>10.052775</v>
      </c>
      <c r="R2223" s="17">
        <v>4.2400000000000007E-2</v>
      </c>
    </row>
    <row r="2224" spans="1:19" ht="13.8">
      <c r="A2224" s="6">
        <v>43347</v>
      </c>
      <c r="B2224" s="7">
        <v>0.50170138888888893</v>
      </c>
      <c r="C2224" s="28">
        <v>4</v>
      </c>
      <c r="D2224" s="17">
        <v>852</v>
      </c>
      <c r="E2224" s="17">
        <v>29</v>
      </c>
      <c r="F2224" s="17">
        <v>102</v>
      </c>
      <c r="G2224" s="17">
        <f t="shared" si="34"/>
        <v>2.4691358024691357E-2</v>
      </c>
      <c r="H2224" s="17">
        <v>0.4</v>
      </c>
      <c r="I2224" s="17">
        <v>2.1579999999999998E-2</v>
      </c>
      <c r="J2224" s="17">
        <v>8.4999999999999995E-4</v>
      </c>
      <c r="K2224" s="17">
        <v>2.48E-3</v>
      </c>
      <c r="L2224" s="17">
        <v>1.2749900000000001</v>
      </c>
      <c r="M2224" s="17">
        <v>4.0000000000000001E-3</v>
      </c>
      <c r="N2224" s="17">
        <v>0.17156099999999999</v>
      </c>
      <c r="O2224" s="17">
        <v>6.7575000000000003</v>
      </c>
      <c r="P2224" s="17">
        <v>19.715999999999998</v>
      </c>
      <c r="Q2224" s="17">
        <v>10.1361705</v>
      </c>
      <c r="R2224" s="17">
        <v>4.2400000000000007E-2</v>
      </c>
      <c r="S2224" s="2"/>
    </row>
    <row r="2225" spans="1:19">
      <c r="A2225" s="5">
        <v>43348</v>
      </c>
      <c r="B2225" s="4">
        <v>0.50171296296296297</v>
      </c>
      <c r="C2225" s="29">
        <v>4</v>
      </c>
      <c r="D2225" s="17">
        <v>855</v>
      </c>
      <c r="E2225" s="17">
        <v>29</v>
      </c>
      <c r="F2225" s="17">
        <v>102</v>
      </c>
      <c r="G2225" s="17">
        <f t="shared" si="34"/>
        <v>2.4691358024691357E-2</v>
      </c>
      <c r="H2225" s="30">
        <v>0.41</v>
      </c>
      <c r="I2225" s="17">
        <v>2.1520000000000001E-2</v>
      </c>
      <c r="J2225" s="17">
        <v>8.4999999999999995E-4</v>
      </c>
      <c r="K2225" s="17">
        <v>2.49E-3</v>
      </c>
      <c r="L2225" s="17">
        <v>1.27949</v>
      </c>
      <c r="M2225" s="17">
        <v>4.0000000000000001E-3</v>
      </c>
      <c r="N2225" s="17">
        <v>0.16691121951219515</v>
      </c>
      <c r="O2225" s="17">
        <v>6.5926829268292684</v>
      </c>
      <c r="P2225" s="17">
        <v>19.312682926829268</v>
      </c>
      <c r="Q2225" s="17">
        <v>9.9238492682926847</v>
      </c>
      <c r="R2225" s="17">
        <v>4.2400000000000007E-2</v>
      </c>
    </row>
    <row r="2226" spans="1:19" s="2" customFormat="1" ht="13.8">
      <c r="A2226" s="8">
        <v>43349</v>
      </c>
      <c r="B2226" s="9">
        <v>0.50172453703703701</v>
      </c>
      <c r="C2226" s="18">
        <v>4</v>
      </c>
      <c r="D2226" s="18">
        <v>857</v>
      </c>
      <c r="E2226" s="18">
        <v>28</v>
      </c>
      <c r="F2226" s="18">
        <v>102</v>
      </c>
      <c r="G2226" s="17">
        <f t="shared" si="34"/>
        <v>2.4691358024691357E-2</v>
      </c>
      <c r="H2226" s="18">
        <v>0.41</v>
      </c>
      <c r="I2226" s="18">
        <v>2.146E-2</v>
      </c>
      <c r="J2226" s="18">
        <v>7.6999999999999996E-4</v>
      </c>
      <c r="K2226" s="18">
        <v>2.5000000000000001E-3</v>
      </c>
      <c r="L2226" s="18">
        <v>1.2771600000000001</v>
      </c>
      <c r="M2226" s="18">
        <v>6.0000000000000001E-3</v>
      </c>
      <c r="N2226" s="18">
        <v>0.16644585365853662</v>
      </c>
      <c r="O2226" s="18">
        <v>5.9721951219512199</v>
      </c>
      <c r="P2226" s="18">
        <v>19.390243902439025</v>
      </c>
      <c r="Q2226" s="18">
        <v>9.9057775609756114</v>
      </c>
      <c r="R2226" s="18">
        <v>6.3600000000000004E-2</v>
      </c>
    </row>
    <row r="2227" spans="1:19">
      <c r="A2227" s="3">
        <v>43350</v>
      </c>
      <c r="B2227" s="4">
        <v>0.50173611111111105</v>
      </c>
      <c r="C2227" s="29">
        <v>4</v>
      </c>
      <c r="D2227" s="17">
        <v>853</v>
      </c>
      <c r="E2227" s="17">
        <v>28</v>
      </c>
      <c r="F2227" s="17">
        <v>101</v>
      </c>
      <c r="G2227" s="17">
        <f t="shared" si="34"/>
        <v>1.2345679012345678E-2</v>
      </c>
      <c r="H2227" s="30">
        <v>0.4</v>
      </c>
      <c r="I2227" s="17">
        <v>2.103E-2</v>
      </c>
      <c r="J2227" s="17">
        <v>7.6000000000000004E-4</v>
      </c>
      <c r="K2227" s="17">
        <v>2.4599999999999999E-3</v>
      </c>
      <c r="L2227" s="17">
        <v>1.2607999999999999</v>
      </c>
      <c r="M2227" s="17">
        <v>6.0000000000000001E-3</v>
      </c>
      <c r="N2227" s="17">
        <v>0.16718849999999999</v>
      </c>
      <c r="O2227" s="17">
        <v>6.0420000000000007</v>
      </c>
      <c r="P2227" s="17">
        <v>19.556999999999999</v>
      </c>
      <c r="Q2227" s="17">
        <v>10.023359999999998</v>
      </c>
      <c r="R2227" s="17">
        <v>6.3600000000000004E-2</v>
      </c>
    </row>
    <row r="2228" spans="1:19" s="2" customFormat="1" ht="13.8">
      <c r="A2228" s="6">
        <v>43351</v>
      </c>
      <c r="B2228" s="7">
        <v>0.5017476851851852</v>
      </c>
      <c r="C2228" s="28">
        <v>4</v>
      </c>
      <c r="D2228" s="17">
        <v>830</v>
      </c>
      <c r="E2228" s="17">
        <v>28</v>
      </c>
      <c r="F2228" s="17">
        <v>102</v>
      </c>
      <c r="G2228" s="17">
        <f t="shared" si="34"/>
        <v>2.4691358024691357E-2</v>
      </c>
      <c r="H2228" s="17">
        <v>0.39</v>
      </c>
      <c r="I2228" s="17">
        <v>2.0660000000000001E-2</v>
      </c>
      <c r="J2228" s="17">
        <v>7.3999999999999999E-4</v>
      </c>
      <c r="K2228" s="17">
        <v>2.4199999999999998E-3</v>
      </c>
      <c r="L2228" s="17">
        <v>1.2369300000000001</v>
      </c>
      <c r="M2228" s="17">
        <v>6.0000000000000001E-3</v>
      </c>
      <c r="N2228" s="17">
        <v>0.16845846153846153</v>
      </c>
      <c r="O2228" s="17">
        <v>6.0338461538461541</v>
      </c>
      <c r="P2228" s="17">
        <v>19.732307692307693</v>
      </c>
      <c r="Q2228" s="17">
        <v>10.085736923076924</v>
      </c>
      <c r="R2228" s="17">
        <v>6.3600000000000004E-2</v>
      </c>
    </row>
    <row r="2229" spans="1:19" s="2" customFormat="1" ht="13.8">
      <c r="A2229" s="5">
        <v>43352</v>
      </c>
      <c r="B2229" s="4">
        <v>0.50175925925925924</v>
      </c>
      <c r="C2229" s="29">
        <v>4</v>
      </c>
      <c r="D2229" s="17">
        <v>830</v>
      </c>
      <c r="E2229" s="17">
        <v>28</v>
      </c>
      <c r="F2229" s="17">
        <v>102</v>
      </c>
      <c r="G2229" s="17">
        <f t="shared" si="34"/>
        <v>2.4691358024691357E-2</v>
      </c>
      <c r="H2229" s="30">
        <v>0.39</v>
      </c>
      <c r="I2229" s="17">
        <v>2.0209999999999999E-2</v>
      </c>
      <c r="J2229" s="17">
        <v>7.3999999999999999E-4</v>
      </c>
      <c r="K2229" s="17">
        <v>2.4099999999999998E-3</v>
      </c>
      <c r="L2229" s="17">
        <v>1.2311000000000001</v>
      </c>
      <c r="M2229" s="17">
        <v>6.0000000000000001E-3</v>
      </c>
      <c r="N2229" s="17">
        <v>0.16478923076923077</v>
      </c>
      <c r="O2229" s="17">
        <v>6.0338461538461541</v>
      </c>
      <c r="P2229" s="17">
        <v>19.650769230769228</v>
      </c>
      <c r="Q2229" s="17">
        <v>10.038200000000002</v>
      </c>
      <c r="R2229" s="17">
        <v>6.3600000000000004E-2</v>
      </c>
    </row>
    <row r="2230" spans="1:19" s="2" customFormat="1" ht="13.8">
      <c r="A2230" s="6">
        <v>43353</v>
      </c>
      <c r="B2230" s="7">
        <v>0.50177083333333339</v>
      </c>
      <c r="C2230" s="28">
        <v>4</v>
      </c>
      <c r="D2230" s="17">
        <v>836</v>
      </c>
      <c r="E2230" s="17">
        <v>28</v>
      </c>
      <c r="F2230" s="17">
        <v>101</v>
      </c>
      <c r="G2230" s="17">
        <f t="shared" si="34"/>
        <v>1.2345679012345678E-2</v>
      </c>
      <c r="H2230" s="17">
        <v>0.39</v>
      </c>
      <c r="I2230" s="17">
        <v>1.9970000000000002E-2</v>
      </c>
      <c r="J2230" s="17">
        <v>7.3999999999999999E-4</v>
      </c>
      <c r="K2230" s="17">
        <v>2.3999999999999998E-3</v>
      </c>
      <c r="L2230" s="17">
        <v>1.2232000000000001</v>
      </c>
      <c r="M2230" s="17">
        <v>6.0000000000000001E-3</v>
      </c>
      <c r="N2230" s="17">
        <v>0.16283230769230772</v>
      </c>
      <c r="O2230" s="17">
        <v>6.0338461538461541</v>
      </c>
      <c r="P2230" s="17">
        <v>19.569230769230767</v>
      </c>
      <c r="Q2230" s="17">
        <v>9.9737846153846164</v>
      </c>
      <c r="R2230" s="17">
        <v>6.3600000000000004E-2</v>
      </c>
    </row>
    <row r="2231" spans="1:19" s="2" customFormat="1" ht="13.8">
      <c r="A2231" s="8">
        <v>43354</v>
      </c>
      <c r="B2231" s="9">
        <v>0.50178240740740743</v>
      </c>
      <c r="C2231" s="18">
        <v>4</v>
      </c>
      <c r="D2231" s="18">
        <v>838</v>
      </c>
      <c r="E2231" s="18">
        <v>28</v>
      </c>
      <c r="F2231" s="18">
        <v>102</v>
      </c>
      <c r="G2231" s="17">
        <f t="shared" si="34"/>
        <v>2.4691358024691357E-2</v>
      </c>
      <c r="H2231" s="18">
        <v>0.4</v>
      </c>
      <c r="I2231" s="18">
        <v>2.0199999999999999E-2</v>
      </c>
      <c r="J2231" s="18">
        <v>7.5000000000000002E-4</v>
      </c>
      <c r="K2231" s="18">
        <v>2.4399999999999999E-3</v>
      </c>
      <c r="L2231" s="18">
        <v>1.2455099999999999</v>
      </c>
      <c r="M2231" s="18">
        <v>6.0000000000000001E-3</v>
      </c>
      <c r="N2231" s="18">
        <v>0.16058999999999998</v>
      </c>
      <c r="O2231" s="18">
        <v>5.9625000000000004</v>
      </c>
      <c r="P2231" s="18">
        <v>19.398</v>
      </c>
      <c r="Q2231" s="18">
        <v>9.901804499999999</v>
      </c>
      <c r="R2231" s="18">
        <v>6.3600000000000004E-2</v>
      </c>
    </row>
    <row r="2232" spans="1:19" s="2" customFormat="1" ht="13.8">
      <c r="A2232" s="6">
        <v>43355</v>
      </c>
      <c r="B2232" s="7">
        <v>0.50179398148148147</v>
      </c>
      <c r="C2232" s="28">
        <v>4</v>
      </c>
      <c r="D2232" s="17">
        <v>838</v>
      </c>
      <c r="E2232" s="17">
        <v>28</v>
      </c>
      <c r="F2232" s="17">
        <v>102</v>
      </c>
      <c r="G2232" s="17">
        <f t="shared" si="34"/>
        <v>2.4691358024691357E-2</v>
      </c>
      <c r="H2232" s="17">
        <v>0.4</v>
      </c>
      <c r="I2232" s="17">
        <v>2.0160000000000001E-2</v>
      </c>
      <c r="J2232" s="17">
        <v>7.5000000000000002E-4</v>
      </c>
      <c r="K2232" s="17">
        <v>2.4399999999999999E-3</v>
      </c>
      <c r="L2232" s="17">
        <v>1.2455099999999999</v>
      </c>
      <c r="M2232" s="17">
        <v>6.0000000000000001E-3</v>
      </c>
      <c r="N2232" s="17">
        <v>0.160272</v>
      </c>
      <c r="O2232" s="17">
        <v>5.9625000000000004</v>
      </c>
      <c r="P2232" s="17">
        <v>19.398</v>
      </c>
      <c r="Q2232" s="17">
        <v>9.901804499999999</v>
      </c>
      <c r="R2232" s="17">
        <v>6.3600000000000004E-2</v>
      </c>
    </row>
    <row r="2233" spans="1:19" s="2" customFormat="1" ht="13.8">
      <c r="A2233" s="8">
        <v>43364</v>
      </c>
      <c r="B2233" s="9">
        <v>0.50189814814814815</v>
      </c>
      <c r="C2233" s="18">
        <v>4</v>
      </c>
      <c r="D2233" s="18">
        <v>949</v>
      </c>
      <c r="E2233" s="18">
        <v>28</v>
      </c>
      <c r="F2233" s="18">
        <v>102</v>
      </c>
      <c r="G2233" s="17">
        <f t="shared" si="34"/>
        <v>2.4691358024691357E-2</v>
      </c>
      <c r="H2233" s="18">
        <v>0.46</v>
      </c>
      <c r="I2233" s="18">
        <v>2.547E-2</v>
      </c>
      <c r="J2233" s="18">
        <v>8.5999999999999998E-4</v>
      </c>
      <c r="K2233" s="18">
        <v>2.81E-3</v>
      </c>
      <c r="L2233" s="18">
        <v>1.4610000000000001</v>
      </c>
      <c r="M2233" s="18">
        <v>4.0000000000000001E-3</v>
      </c>
      <c r="N2233" s="18">
        <v>0.17607521739130433</v>
      </c>
      <c r="O2233" s="18">
        <v>5.9452173913043476</v>
      </c>
      <c r="P2233" s="18">
        <v>19.425652173913043</v>
      </c>
      <c r="Q2233" s="18">
        <v>10.099956521739131</v>
      </c>
      <c r="R2233" s="18">
        <v>4.2400000000000007E-2</v>
      </c>
    </row>
    <row r="2234" spans="1:19" ht="13.8">
      <c r="A2234" s="8">
        <v>43365</v>
      </c>
      <c r="B2234" s="9">
        <v>0.50190972222222219</v>
      </c>
      <c r="C2234" s="18">
        <v>4</v>
      </c>
      <c r="D2234" s="18">
        <v>920</v>
      </c>
      <c r="E2234" s="18">
        <v>28</v>
      </c>
      <c r="F2234" s="18">
        <v>102</v>
      </c>
      <c r="G2234" s="17">
        <f t="shared" si="34"/>
        <v>2.4691358024691357E-2</v>
      </c>
      <c r="H2234" s="18">
        <v>0.45</v>
      </c>
      <c r="I2234" s="18">
        <v>2.5669999999999998E-2</v>
      </c>
      <c r="J2234" s="18">
        <v>8.4000000000000003E-4</v>
      </c>
      <c r="K2234" s="18">
        <v>2.7200000000000002E-3</v>
      </c>
      <c r="L2234" s="18">
        <v>1.4200299999999999</v>
      </c>
      <c r="M2234" s="18">
        <v>4.0000000000000001E-3</v>
      </c>
      <c r="N2234" s="18">
        <v>0.18140133333333333</v>
      </c>
      <c r="O2234" s="18">
        <v>5.9360000000000008</v>
      </c>
      <c r="P2234" s="18">
        <v>19.221333333333337</v>
      </c>
      <c r="Q2234" s="18">
        <v>10.034878666666668</v>
      </c>
      <c r="R2234" s="18">
        <v>4.2400000000000007E-2</v>
      </c>
      <c r="S2234" s="2"/>
    </row>
    <row r="2235" spans="1:19" s="2" customFormat="1" ht="13.8">
      <c r="A2235" s="3">
        <v>43366</v>
      </c>
      <c r="B2235" s="4">
        <v>0.50192129629629634</v>
      </c>
      <c r="C2235" s="29">
        <v>4</v>
      </c>
      <c r="D2235" s="17">
        <v>853</v>
      </c>
      <c r="E2235" s="17">
        <v>28</v>
      </c>
      <c r="F2235" s="17">
        <v>101</v>
      </c>
      <c r="G2235" s="17">
        <f t="shared" si="34"/>
        <v>1.2345679012345678E-2</v>
      </c>
      <c r="H2235" s="30">
        <v>0.41</v>
      </c>
      <c r="I2235" s="17">
        <v>2.3269999999999999E-2</v>
      </c>
      <c r="J2235" s="17">
        <v>7.6000000000000004E-4</v>
      </c>
      <c r="K2235" s="17">
        <v>2.47E-3</v>
      </c>
      <c r="L2235" s="17">
        <v>1.28986</v>
      </c>
      <c r="M2235" s="17">
        <v>6.0000000000000001E-3</v>
      </c>
      <c r="N2235" s="17">
        <v>0.18048439024390245</v>
      </c>
      <c r="O2235" s="17">
        <v>5.8946341463414642</v>
      </c>
      <c r="P2235" s="17">
        <v>19.157560975609755</v>
      </c>
      <c r="Q2235" s="17">
        <v>10.004280000000001</v>
      </c>
      <c r="R2235" s="17">
        <v>6.3600000000000004E-2</v>
      </c>
    </row>
    <row r="2236" spans="1:19" s="2" customFormat="1" ht="13.8">
      <c r="A2236" s="6">
        <v>43367</v>
      </c>
      <c r="B2236" s="7">
        <v>0.50193287037037038</v>
      </c>
      <c r="C2236" s="28">
        <v>4</v>
      </c>
      <c r="D2236" s="17">
        <v>853</v>
      </c>
      <c r="E2236" s="17">
        <v>28</v>
      </c>
      <c r="F2236" s="17">
        <v>101</v>
      </c>
      <c r="G2236" s="17">
        <f t="shared" si="34"/>
        <v>1.2345679012345678E-2</v>
      </c>
      <c r="H2236" s="17">
        <v>0.4</v>
      </c>
      <c r="I2236" s="17">
        <v>2.1999999999999999E-2</v>
      </c>
      <c r="J2236" s="17">
        <v>7.5000000000000002E-4</v>
      </c>
      <c r="K2236" s="17">
        <v>2.4499999999999999E-3</v>
      </c>
      <c r="L2236" s="17">
        <v>1.27433</v>
      </c>
      <c r="M2236" s="17">
        <v>6.0000000000000001E-3</v>
      </c>
      <c r="N2236" s="17">
        <v>0.17489999999999997</v>
      </c>
      <c r="O2236" s="17">
        <v>5.9625000000000004</v>
      </c>
      <c r="P2236" s="17">
        <v>19.477499999999999</v>
      </c>
      <c r="Q2236" s="17">
        <v>10.1309235</v>
      </c>
      <c r="R2236" s="17">
        <v>6.3600000000000004E-2</v>
      </c>
    </row>
    <row r="2237" spans="1:19" s="2" customFormat="1" ht="13.8">
      <c r="A2237" s="8">
        <v>43368</v>
      </c>
      <c r="B2237" s="9">
        <v>0.50194444444444442</v>
      </c>
      <c r="C2237" s="18">
        <v>4</v>
      </c>
      <c r="D2237" s="18">
        <v>850</v>
      </c>
      <c r="E2237" s="18">
        <v>28</v>
      </c>
      <c r="F2237" s="18">
        <v>102</v>
      </c>
      <c r="G2237" s="17">
        <f t="shared" si="34"/>
        <v>2.4691358024691357E-2</v>
      </c>
      <c r="H2237" s="18">
        <v>0.41</v>
      </c>
      <c r="I2237" s="18">
        <v>2.1440000000000001E-2</v>
      </c>
      <c r="J2237" s="18">
        <v>7.6000000000000004E-4</v>
      </c>
      <c r="K2237" s="18">
        <v>2.47E-3</v>
      </c>
      <c r="L2237" s="18">
        <v>1.2838499999999999</v>
      </c>
      <c r="M2237" s="18">
        <v>6.0000000000000001E-3</v>
      </c>
      <c r="N2237" s="18">
        <v>0.16629073170731712</v>
      </c>
      <c r="O2237" s="18">
        <v>5.8946341463414642</v>
      </c>
      <c r="P2237" s="18">
        <v>19.157560975609755</v>
      </c>
      <c r="Q2237" s="18">
        <v>9.9576658536585381</v>
      </c>
      <c r="R2237" s="18">
        <v>6.3600000000000004E-2</v>
      </c>
    </row>
    <row r="2238" spans="1:19" s="2" customFormat="1" ht="13.8">
      <c r="A2238" s="8">
        <v>43369</v>
      </c>
      <c r="B2238" s="9">
        <v>0.50195601851851845</v>
      </c>
      <c r="C2238" s="18">
        <v>4</v>
      </c>
      <c r="D2238" s="18">
        <v>834</v>
      </c>
      <c r="E2238" s="18">
        <v>28</v>
      </c>
      <c r="F2238" s="18">
        <v>102</v>
      </c>
      <c r="G2238" s="17">
        <f t="shared" si="34"/>
        <v>2.4691358024691357E-2</v>
      </c>
      <c r="H2238" s="18">
        <v>0.4</v>
      </c>
      <c r="I2238" s="18">
        <v>2.0650000000000002E-2</v>
      </c>
      <c r="J2238" s="18">
        <v>7.5000000000000002E-4</v>
      </c>
      <c r="K2238" s="18">
        <v>2.4199999999999998E-3</v>
      </c>
      <c r="L2238" s="18">
        <v>1.2563599999999999</v>
      </c>
      <c r="M2238" s="18">
        <v>6.0000000000000001E-3</v>
      </c>
      <c r="N2238" s="18">
        <v>0.16416749999999999</v>
      </c>
      <c r="O2238" s="18">
        <v>5.9625000000000004</v>
      </c>
      <c r="P2238" s="18">
        <v>19.238999999999997</v>
      </c>
      <c r="Q2238" s="18">
        <v>9.9880619999999993</v>
      </c>
      <c r="R2238" s="18">
        <v>6.3600000000000004E-2</v>
      </c>
    </row>
    <row r="2239" spans="1:19" s="2" customFormat="1" ht="13.8">
      <c r="A2239" s="6">
        <v>43370</v>
      </c>
      <c r="B2239" s="7">
        <v>0.5019675925925926</v>
      </c>
      <c r="C2239" s="28">
        <v>4</v>
      </c>
      <c r="D2239" s="17">
        <v>831</v>
      </c>
      <c r="E2239" s="17">
        <v>28</v>
      </c>
      <c r="F2239" s="17">
        <v>101</v>
      </c>
      <c r="G2239" s="17">
        <f t="shared" si="34"/>
        <v>1.2345679012345678E-2</v>
      </c>
      <c r="H2239" s="17">
        <v>0.39</v>
      </c>
      <c r="I2239" s="17">
        <v>1.9910000000000001E-2</v>
      </c>
      <c r="J2239" s="17">
        <v>6.4999999999999997E-4</v>
      </c>
      <c r="K2239" s="17">
        <v>2.3800000000000002E-3</v>
      </c>
      <c r="L2239" s="17">
        <v>1.23241</v>
      </c>
      <c r="M2239" s="17">
        <v>4.0000000000000001E-3</v>
      </c>
      <c r="N2239" s="17">
        <v>0.16234307692307692</v>
      </c>
      <c r="O2239" s="17">
        <v>5.3</v>
      </c>
      <c r="P2239" s="17">
        <v>19.406153846153845</v>
      </c>
      <c r="Q2239" s="17">
        <v>10.04888153846154</v>
      </c>
      <c r="R2239" s="17">
        <v>4.2400000000000007E-2</v>
      </c>
      <c r="S2239" s="1"/>
    </row>
    <row r="2240" spans="1:19" s="2" customFormat="1" ht="13.8">
      <c r="A2240" s="6">
        <v>43371</v>
      </c>
      <c r="B2240" s="7">
        <v>0.50197916666666664</v>
      </c>
      <c r="C2240" s="28">
        <v>4</v>
      </c>
      <c r="D2240" s="17">
        <v>845</v>
      </c>
      <c r="E2240" s="17">
        <v>28</v>
      </c>
      <c r="F2240" s="17">
        <v>101</v>
      </c>
      <c r="G2240" s="17">
        <f t="shared" si="34"/>
        <v>1.2345679012345678E-2</v>
      </c>
      <c r="H2240" s="17">
        <v>0.4</v>
      </c>
      <c r="I2240" s="17">
        <v>2.0039999999999999E-2</v>
      </c>
      <c r="J2240" s="17">
        <v>6.6E-4</v>
      </c>
      <c r="K2240" s="17">
        <v>2.4199999999999998E-3</v>
      </c>
      <c r="L2240" s="17">
        <v>1.24983</v>
      </c>
      <c r="M2240" s="17">
        <v>4.0000000000000001E-3</v>
      </c>
      <c r="N2240" s="17">
        <v>0.15931799999999999</v>
      </c>
      <c r="O2240" s="17">
        <v>5.246999999999999</v>
      </c>
      <c r="P2240" s="17">
        <v>19.238999999999997</v>
      </c>
      <c r="Q2240" s="17">
        <v>9.9361484999999998</v>
      </c>
      <c r="R2240" s="17">
        <v>4.2400000000000007E-2</v>
      </c>
    </row>
    <row r="2241" spans="1:19" s="2" customFormat="1" ht="13.8">
      <c r="A2241" s="3">
        <v>43372</v>
      </c>
      <c r="B2241" s="4">
        <v>0.50199074074074079</v>
      </c>
      <c r="C2241" s="29">
        <v>4</v>
      </c>
      <c r="D2241" s="17">
        <v>862</v>
      </c>
      <c r="E2241" s="17">
        <v>28</v>
      </c>
      <c r="F2241" s="17">
        <v>101</v>
      </c>
      <c r="G2241" s="17">
        <f t="shared" si="34"/>
        <v>1.2345679012345678E-2</v>
      </c>
      <c r="H2241" s="30">
        <v>0.4</v>
      </c>
      <c r="I2241" s="17">
        <v>2.0369999999999999E-2</v>
      </c>
      <c r="J2241" s="17">
        <v>6.8000000000000005E-4</v>
      </c>
      <c r="K2241" s="17">
        <v>2.47E-3</v>
      </c>
      <c r="L2241" s="17">
        <v>1.27156</v>
      </c>
      <c r="M2241" s="17">
        <v>4.0000000000000001E-3</v>
      </c>
      <c r="N2241" s="17">
        <v>0.16194149999999999</v>
      </c>
      <c r="O2241" s="17">
        <v>5.4060000000000006</v>
      </c>
      <c r="P2241" s="17">
        <v>19.636499999999998</v>
      </c>
      <c r="Q2241" s="17">
        <v>10.108901999999999</v>
      </c>
      <c r="R2241" s="17">
        <v>4.2400000000000007E-2</v>
      </c>
    </row>
    <row r="2242" spans="1:19" s="2" customFormat="1" ht="13.8">
      <c r="A2242" s="8">
        <v>43373</v>
      </c>
      <c r="B2242" s="9">
        <v>0.50200231481481483</v>
      </c>
      <c r="C2242" s="18">
        <v>4</v>
      </c>
      <c r="D2242" s="18">
        <v>862</v>
      </c>
      <c r="E2242" s="18">
        <v>28</v>
      </c>
      <c r="F2242" s="18">
        <v>102</v>
      </c>
      <c r="G2242" s="17">
        <f t="shared" si="34"/>
        <v>2.4691358024691357E-2</v>
      </c>
      <c r="H2242" s="18">
        <v>0.33</v>
      </c>
      <c r="I2242" s="18">
        <v>2.061E-2</v>
      </c>
      <c r="J2242" s="18">
        <v>7.1000000000000002E-4</v>
      </c>
      <c r="K2242" s="18">
        <v>2.5899999999999999E-3</v>
      </c>
      <c r="L2242" s="18">
        <v>1.0355799999999999</v>
      </c>
      <c r="M2242" s="18">
        <v>6.0000000000000001E-3</v>
      </c>
      <c r="N2242" s="18">
        <v>0.19860545454545456</v>
      </c>
      <c r="O2242" s="18">
        <v>6.8418181818181818</v>
      </c>
      <c r="P2242" s="18">
        <v>24.958181818181817</v>
      </c>
      <c r="Q2242" s="18">
        <v>9.9792254545454551</v>
      </c>
      <c r="R2242" s="18">
        <v>6.2771778262027525E-2</v>
      </c>
    </row>
    <row r="2243" spans="1:19" s="2" customFormat="1" ht="13.8">
      <c r="A2243" s="6">
        <v>43374</v>
      </c>
      <c r="B2243" s="7">
        <v>0.50201388888888887</v>
      </c>
      <c r="C2243" s="28">
        <v>4</v>
      </c>
      <c r="D2243" s="17">
        <v>860</v>
      </c>
      <c r="E2243" s="17">
        <v>28</v>
      </c>
      <c r="F2243" s="17">
        <v>101</v>
      </c>
      <c r="G2243" s="17">
        <f t="shared" si="34"/>
        <v>1.2345679012345678E-2</v>
      </c>
      <c r="H2243" s="17">
        <v>0.28000000000000003</v>
      </c>
      <c r="I2243" s="17">
        <v>1.8370000000000001E-2</v>
      </c>
      <c r="J2243" s="17">
        <v>6.9999999999999999E-4</v>
      </c>
      <c r="K2243" s="17">
        <v>2.5699999999999998E-3</v>
      </c>
      <c r="L2243" s="17">
        <v>0.89432999999999996</v>
      </c>
      <c r="M2243" s="17">
        <v>6.0000000000000001E-3</v>
      </c>
      <c r="N2243" s="17">
        <v>0.20863071428571428</v>
      </c>
      <c r="O2243" s="17">
        <v>7.95</v>
      </c>
      <c r="P2243" s="17">
        <v>29.187857142857137</v>
      </c>
      <c r="Q2243" s="17">
        <v>10.15703357142857</v>
      </c>
      <c r="R2243" s="17">
        <v>6.3600000000000004E-2</v>
      </c>
      <c r="S2243" s="1"/>
    </row>
    <row r="2244" spans="1:19" s="2" customFormat="1" ht="13.8">
      <c r="A2244" s="6">
        <v>43375</v>
      </c>
      <c r="B2244" s="7">
        <v>0.50202546296296291</v>
      </c>
      <c r="C2244" s="28">
        <v>4</v>
      </c>
      <c r="D2244" s="17">
        <v>861</v>
      </c>
      <c r="E2244" s="17">
        <v>28</v>
      </c>
      <c r="F2244" s="17">
        <v>101</v>
      </c>
      <c r="G2244" s="17">
        <f t="shared" si="34"/>
        <v>1.2345679012345678E-2</v>
      </c>
      <c r="H2244" s="17">
        <v>0.26778258347217465</v>
      </c>
      <c r="I2244" s="17">
        <v>1.5251346253151166E-2</v>
      </c>
      <c r="J2244" s="17">
        <v>6.0666779730388543E-4</v>
      </c>
      <c r="K2244" s="17">
        <v>2.5395396166209157E-3</v>
      </c>
      <c r="L2244" s="17">
        <v>0.8424821902758276</v>
      </c>
      <c r="M2244" s="17">
        <v>6.0000000000000001E-3</v>
      </c>
      <c r="N2244" s="17">
        <v>0.18111439682207817</v>
      </c>
      <c r="O2244" s="17">
        <v>7.2043654610077343</v>
      </c>
      <c r="P2244" s="17">
        <v>30.157808906544005</v>
      </c>
      <c r="Q2244" s="17">
        <v>10.004733430901107</v>
      </c>
      <c r="R2244" s="17">
        <v>6.3600000000000004E-2</v>
      </c>
    </row>
    <row r="2245" spans="1:19" s="2" customFormat="1" ht="13.8">
      <c r="A2245" s="6">
        <v>43376</v>
      </c>
      <c r="B2245" s="7">
        <v>0.50203703703703706</v>
      </c>
      <c r="C2245" s="28">
        <v>4</v>
      </c>
      <c r="D2245" s="17">
        <v>861</v>
      </c>
      <c r="E2245" s="17">
        <v>28</v>
      </c>
      <c r="F2245" s="17">
        <v>101</v>
      </c>
      <c r="G2245" s="17">
        <f t="shared" ref="G2245:G2254" si="35">(F2245-$F$2257)/($F$2256-$F$2257)</f>
        <v>1.2345679012345678E-2</v>
      </c>
      <c r="H2245" s="17">
        <v>0.26253731162045907</v>
      </c>
      <c r="I2245" s="17">
        <v>1.3518054643835145E-2</v>
      </c>
      <c r="J2245" s="17">
        <v>3.0086767582034746E-4</v>
      </c>
      <c r="K2245" s="17">
        <v>2.5188921696587224E-3</v>
      </c>
      <c r="L2245" s="17">
        <v>0.82683635029432345</v>
      </c>
      <c r="M2245" s="17">
        <v>6.0000000000000001E-3</v>
      </c>
      <c r="N2245" s="17">
        <v>0.16373830257522082</v>
      </c>
      <c r="O2245" s="17">
        <v>3.6442789910634037</v>
      </c>
      <c r="P2245" s="17">
        <v>30.510242715879649</v>
      </c>
      <c r="Q2245" s="17">
        <v>10.015108243879226</v>
      </c>
      <c r="R2245" s="17">
        <v>6.3600000000000004E-2</v>
      </c>
    </row>
    <row r="2246" spans="1:19" s="2" customFormat="1" ht="13.8">
      <c r="A2246" s="6">
        <v>43377</v>
      </c>
      <c r="B2246" s="7">
        <v>0.5020486111111111</v>
      </c>
      <c r="C2246" s="28">
        <v>4</v>
      </c>
      <c r="D2246" s="17">
        <v>861</v>
      </c>
      <c r="E2246" s="17">
        <v>28</v>
      </c>
      <c r="F2246" s="17">
        <v>101</v>
      </c>
      <c r="G2246" s="17">
        <f t="shared" si="35"/>
        <v>1.2345679012345678E-2</v>
      </c>
      <c r="H2246" s="17">
        <v>0.25996607018210666</v>
      </c>
      <c r="I2246" s="17">
        <v>1.2731244061230365E-2</v>
      </c>
      <c r="J2246" s="17">
        <v>2.9966409621757427E-4</v>
      </c>
      <c r="K2246" s="17">
        <v>2.2300583904563669E-3</v>
      </c>
      <c r="L2246" s="17">
        <v>0.81914823378013335</v>
      </c>
      <c r="M2246" s="17">
        <v>6.0000000000000001E-3</v>
      </c>
      <c r="N2246" s="17">
        <v>0.15573323121110577</v>
      </c>
      <c r="O2246" s="17">
        <v>3.6656007659167056</v>
      </c>
      <c r="P2246" s="17">
        <v>27.278889420775485</v>
      </c>
      <c r="Q2246" s="17">
        <v>10.020120631881282</v>
      </c>
      <c r="R2246" s="17">
        <v>6.3600000000000004E-2</v>
      </c>
      <c r="S2246" s="1"/>
    </row>
    <row r="2247" spans="1:19" s="2" customFormat="1" ht="13.8">
      <c r="A2247" s="6">
        <v>43378</v>
      </c>
      <c r="B2247" s="7">
        <v>0.50206018518518525</v>
      </c>
      <c r="C2247" s="28">
        <v>4</v>
      </c>
      <c r="D2247" s="17">
        <v>862</v>
      </c>
      <c r="E2247" s="17">
        <v>28</v>
      </c>
      <c r="F2247" s="17">
        <v>101</v>
      </c>
      <c r="G2247" s="17">
        <f t="shared" si="35"/>
        <v>1.2345679012345678E-2</v>
      </c>
      <c r="H2247" s="17">
        <v>0.2577941340844056</v>
      </c>
      <c r="I2247" s="17">
        <v>1.2283453433070451E-2</v>
      </c>
      <c r="J2247" s="17">
        <v>2.5611208871279917E-4</v>
      </c>
      <c r="K2247" s="17">
        <v>2.2236088322351551E-3</v>
      </c>
      <c r="L2247" s="17">
        <v>0.81241136977734441</v>
      </c>
      <c r="M2247" s="17">
        <v>6.0000000000000001E-3</v>
      </c>
      <c r="N2247" s="17">
        <v>0.15152160872820622</v>
      </c>
      <c r="O2247" s="17">
        <v>3.1592512568189117</v>
      </c>
      <c r="P2247" s="17">
        <v>27.429158198737831</v>
      </c>
      <c r="Q2247" s="17">
        <v>10.021438870467431</v>
      </c>
      <c r="R2247" s="17">
        <v>6.3600000000000004E-2</v>
      </c>
      <c r="S2247" s="1"/>
    </row>
    <row r="2248" spans="1:19" s="2" customFormat="1" ht="13.8">
      <c r="A2248" s="5">
        <v>43379</v>
      </c>
      <c r="B2248" s="4">
        <v>0.50207175925925929</v>
      </c>
      <c r="C2248" s="29">
        <v>4</v>
      </c>
      <c r="D2248" s="17">
        <v>860</v>
      </c>
      <c r="E2248" s="17">
        <v>28</v>
      </c>
      <c r="F2248" s="17">
        <v>101</v>
      </c>
      <c r="G2248" s="17">
        <f t="shared" si="35"/>
        <v>1.2345679012345678E-2</v>
      </c>
      <c r="H2248" s="30">
        <v>0.25600396298457817</v>
      </c>
      <c r="I2248" s="17">
        <v>1.1990202601435351E-2</v>
      </c>
      <c r="J2248" s="17">
        <v>2.557011300355696E-4</v>
      </c>
      <c r="K2248" s="17">
        <v>2.2200408189134726E-3</v>
      </c>
      <c r="L2248" s="17">
        <v>0.80674697615873514</v>
      </c>
      <c r="M2248" s="17">
        <v>6.0000000000000001E-3</v>
      </c>
      <c r="N2248" s="17">
        <v>0.14893849231100115</v>
      </c>
      <c r="O2248" s="17">
        <v>3.1762383051941065</v>
      </c>
      <c r="P2248" s="17">
        <v>27.576642649747281</v>
      </c>
      <c r="Q2248" s="17">
        <v>10.021154962899235</v>
      </c>
      <c r="R2248" s="17">
        <v>6.3600000000000004E-2</v>
      </c>
    </row>
    <row r="2249" spans="1:19" s="2" customFormat="1" ht="13.8">
      <c r="A2249" s="6">
        <v>43380</v>
      </c>
      <c r="B2249" s="7">
        <v>0.50208333333333333</v>
      </c>
      <c r="C2249" s="28">
        <v>4</v>
      </c>
      <c r="D2249" s="17">
        <v>861</v>
      </c>
      <c r="E2249" s="17">
        <v>28</v>
      </c>
      <c r="F2249" s="17">
        <v>101</v>
      </c>
      <c r="G2249" s="17">
        <f t="shared" si="35"/>
        <v>1.2345679012345678E-2</v>
      </c>
      <c r="H2249" s="17">
        <v>0.25655398979493255</v>
      </c>
      <c r="I2249" s="17">
        <v>1.1867413606156651E-2</v>
      </c>
      <c r="J2249" s="17">
        <v>5.1200546996461817E-4</v>
      </c>
      <c r="K2249" s="17">
        <v>2.2226594044975675E-3</v>
      </c>
      <c r="L2249" s="17">
        <v>0.80769855145581237</v>
      </c>
      <c r="M2249" s="17">
        <v>6.0000000000000001E-3</v>
      </c>
      <c r="N2249" s="17">
        <v>0.14709720670391055</v>
      </c>
      <c r="O2249" s="17">
        <v>6.3463343360550049</v>
      </c>
      <c r="P2249" s="17">
        <v>27.549978513107003</v>
      </c>
      <c r="Q2249" s="17">
        <v>10.011465406102277</v>
      </c>
      <c r="R2249" s="17">
        <v>6.3600000000000004E-2</v>
      </c>
    </row>
    <row r="2250" spans="1:19" ht="13.8">
      <c r="A2250" s="6">
        <v>43381</v>
      </c>
      <c r="B2250" s="7">
        <v>0.50209490740740736</v>
      </c>
      <c r="C2250" s="28">
        <v>4</v>
      </c>
      <c r="D2250" s="17">
        <v>860</v>
      </c>
      <c r="E2250" s="17">
        <v>28</v>
      </c>
      <c r="F2250" s="17">
        <v>101</v>
      </c>
      <c r="G2250" s="17">
        <f t="shared" si="35"/>
        <v>1.2345679012345678E-2</v>
      </c>
      <c r="H2250" s="17">
        <v>0.25625724121733678</v>
      </c>
      <c r="I2250" s="17">
        <v>1.1762504705159505E-2</v>
      </c>
      <c r="J2250" s="17">
        <v>5.1141324805041338E-4</v>
      </c>
      <c r="K2250" s="17">
        <v>2.2200885186684609E-3</v>
      </c>
      <c r="L2250" s="17">
        <v>0.80676430990898551</v>
      </c>
      <c r="M2250" s="17">
        <v>6.0000000000000001E-3</v>
      </c>
      <c r="N2250" s="17">
        <v>0.14596568972926513</v>
      </c>
      <c r="O2250" s="17">
        <v>6.3463343360550057</v>
      </c>
      <c r="P2250" s="17">
        <v>27.549978513107</v>
      </c>
      <c r="Q2250" s="17">
        <v>10.011465406102278</v>
      </c>
      <c r="R2250" s="17">
        <v>6.3600000000000004E-2</v>
      </c>
      <c r="S2250" s="2"/>
    </row>
    <row r="2251" spans="1:19" s="2" customFormat="1" ht="13.8">
      <c r="A2251" s="3">
        <v>43382</v>
      </c>
      <c r="B2251" s="4">
        <v>0.50210648148148151</v>
      </c>
      <c r="C2251" s="29">
        <v>4</v>
      </c>
      <c r="D2251" s="17">
        <v>860</v>
      </c>
      <c r="E2251" s="17">
        <v>28</v>
      </c>
      <c r="F2251" s="17">
        <v>101</v>
      </c>
      <c r="G2251" s="17">
        <f t="shared" si="35"/>
        <v>1.2345679012345678E-2</v>
      </c>
      <c r="H2251" s="30">
        <v>0.25514284304867768</v>
      </c>
      <c r="I2251" s="17">
        <v>1.1816411397791819E-2</v>
      </c>
      <c r="J2251" s="17">
        <v>5.9706896604588518E-4</v>
      </c>
      <c r="K2251" s="17">
        <v>2.2216519666823633E-3</v>
      </c>
      <c r="L2251" s="17">
        <v>0.80296849652948277</v>
      </c>
      <c r="M2251" s="17">
        <v>6.0000000000000001E-3</v>
      </c>
      <c r="N2251" s="17">
        <v>0.14727510204081631</v>
      </c>
      <c r="O2251" s="17">
        <v>7.4416326530612249</v>
      </c>
      <c r="P2251" s="17">
        <v>27.689795918367345</v>
      </c>
      <c r="Q2251" s="17">
        <v>10.007883381924199</v>
      </c>
      <c r="R2251" s="17">
        <v>6.3600000000000004E-2</v>
      </c>
    </row>
    <row r="2252" spans="1:19" s="2" customFormat="1" ht="13.8">
      <c r="A2252" s="5">
        <v>43383</v>
      </c>
      <c r="B2252" s="4">
        <v>0.50211805555555555</v>
      </c>
      <c r="C2252" s="29">
        <v>4</v>
      </c>
      <c r="D2252" s="17">
        <v>860</v>
      </c>
      <c r="E2252" s="17">
        <v>28</v>
      </c>
      <c r="F2252" s="17">
        <v>101</v>
      </c>
      <c r="G2252" s="17">
        <f t="shared" si="35"/>
        <v>1.2345679012345678E-2</v>
      </c>
      <c r="H2252" s="30">
        <v>0.2551440621333616</v>
      </c>
      <c r="I2252" s="17">
        <v>1.1725221001129644E-2</v>
      </c>
      <c r="J2252" s="17">
        <v>5.9707181886990745E-4</v>
      </c>
      <c r="K2252" s="17">
        <v>2.2216625818415161E-3</v>
      </c>
      <c r="L2252" s="17">
        <v>0.8029723331512908</v>
      </c>
      <c r="M2252" s="17">
        <v>6.0000000000000001E-3</v>
      </c>
      <c r="N2252" s="17">
        <v>0.1461378425655977</v>
      </c>
      <c r="O2252" s="17">
        <v>7.441632653061224</v>
      </c>
      <c r="P2252" s="17">
        <v>27.689795918367345</v>
      </c>
      <c r="Q2252" s="17">
        <v>10.007883381924199</v>
      </c>
      <c r="R2252" s="17">
        <v>6.3600000000000004E-2</v>
      </c>
    </row>
    <row r="2253" spans="1:19" s="2" customFormat="1" ht="13.8">
      <c r="A2253" s="6">
        <v>43384</v>
      </c>
      <c r="B2253" s="7">
        <v>0.5021296296296297</v>
      </c>
      <c r="C2253" s="28">
        <v>4</v>
      </c>
      <c r="D2253" s="17">
        <v>859</v>
      </c>
      <c r="E2253" s="17">
        <v>28</v>
      </c>
      <c r="F2253" s="17">
        <v>101</v>
      </c>
      <c r="G2253" s="17">
        <f t="shared" si="35"/>
        <v>1.2345679012345678E-2</v>
      </c>
      <c r="H2253" s="17">
        <v>0.25484799182928142</v>
      </c>
      <c r="I2253" s="17">
        <v>1.1666044516157893E-2</v>
      </c>
      <c r="J2253" s="17">
        <v>5.9637897407668579E-4</v>
      </c>
      <c r="K2253" s="17">
        <v>2.2190845547039473E-3</v>
      </c>
      <c r="L2253" s="17">
        <v>0.80204056048585504</v>
      </c>
      <c r="M2253" s="17">
        <v>6.0000000000000001E-3</v>
      </c>
      <c r="N2253" s="17">
        <v>0.14556921282798835</v>
      </c>
      <c r="O2253" s="17">
        <v>7.441632653061224</v>
      </c>
      <c r="P2253" s="17">
        <v>27.689795918367352</v>
      </c>
      <c r="Q2253" s="17">
        <v>10.007883381924197</v>
      </c>
      <c r="R2253" s="17">
        <v>6.3600000000000004E-2</v>
      </c>
    </row>
    <row r="2254" spans="1:19" s="2" customFormat="1" ht="13.8">
      <c r="A2254" s="8">
        <v>43385</v>
      </c>
      <c r="B2254" s="9">
        <v>0.50214120370370374</v>
      </c>
      <c r="C2254" s="18">
        <v>4</v>
      </c>
      <c r="D2254" s="18">
        <v>860</v>
      </c>
      <c r="E2254" s="18">
        <v>28</v>
      </c>
      <c r="F2254" s="18">
        <v>101</v>
      </c>
      <c r="G2254" s="17">
        <f t="shared" si="35"/>
        <v>1.2345679012345678E-2</v>
      </c>
      <c r="H2254" s="18">
        <v>0.25</v>
      </c>
      <c r="I2254" s="18">
        <v>1.107E-2</v>
      </c>
      <c r="J2254" s="18">
        <v>3.4000000000000002E-4</v>
      </c>
      <c r="K2254" s="18">
        <v>1.5200000000000001E-3</v>
      </c>
      <c r="L2254" s="18">
        <v>0.80045999999999995</v>
      </c>
      <c r="M2254" s="18">
        <v>6.0000000000000001E-3</v>
      </c>
      <c r="N2254" s="18">
        <v>0.1408104</v>
      </c>
      <c r="O2254" s="18">
        <v>4.3248000000000006</v>
      </c>
      <c r="P2254" s="18">
        <v>19.334400000000002</v>
      </c>
      <c r="Q2254" s="18">
        <v>10.181851200000001</v>
      </c>
      <c r="R2254" s="18">
        <v>6.3600000000000004E-2</v>
      </c>
    </row>
    <row r="2255" spans="1:19" s="35" customFormat="1" ht="14.1">
      <c r="A2255" s="10" t="s">
        <v>19</v>
      </c>
      <c r="B2255" s="33"/>
      <c r="C2255" s="14" t="s">
        <v>16</v>
      </c>
      <c r="D2255" s="20">
        <f t="shared" ref="D2255:R2255" si="36">AVERAGE(D2:D2254)</f>
        <v>1048.1136262760763</v>
      </c>
      <c r="E2255" s="20">
        <f t="shared" si="36"/>
        <v>27.340878828229027</v>
      </c>
      <c r="F2255" s="20">
        <f t="shared" si="36"/>
        <v>110.99689303151354</v>
      </c>
      <c r="G2255" s="34">
        <f t="shared" si="36"/>
        <v>0.13576411150016832</v>
      </c>
      <c r="H2255" s="14">
        <f t="shared" si="36"/>
        <v>0.79658391039285903</v>
      </c>
      <c r="I2255" s="14">
        <f t="shared" si="36"/>
        <v>3.3610912066522815E-2</v>
      </c>
      <c r="J2255" s="14">
        <f t="shared" si="36"/>
        <v>4.1973020050621746E-3</v>
      </c>
      <c r="K2255" s="14">
        <f t="shared" si="36"/>
        <v>4.9487802629324413E-3</v>
      </c>
      <c r="L2255" s="14">
        <f t="shared" si="36"/>
        <v>2.5014794032356433</v>
      </c>
      <c r="M2255" s="14">
        <f t="shared" si="36"/>
        <v>3.1982245894363617E-2</v>
      </c>
      <c r="N2255" s="14">
        <f t="shared" si="36"/>
        <v>0.14972905230957981</v>
      </c>
      <c r="O2255" s="14">
        <f t="shared" si="36"/>
        <v>18.071966637519573</v>
      </c>
      <c r="P2255" s="14">
        <f t="shared" si="36"/>
        <v>20.855423492994436</v>
      </c>
      <c r="Q2255" s="14">
        <f t="shared" si="36"/>
        <v>9.9810896505065756</v>
      </c>
      <c r="R2255" s="14">
        <f t="shared" si="36"/>
        <v>0.13173990263209193</v>
      </c>
    </row>
    <row r="2256" spans="1:19" s="35" customFormat="1" ht="14.1">
      <c r="A2256" s="10"/>
      <c r="B2256" s="33"/>
      <c r="C2256" s="14" t="s">
        <v>15</v>
      </c>
      <c r="D2256" s="14"/>
      <c r="E2256" s="14"/>
      <c r="F2256" s="14">
        <f>MAX(F2:F2254)</f>
        <v>181</v>
      </c>
      <c r="G2256" s="14"/>
      <c r="H2256" s="14">
        <f>(H2255*3600)/454/7</f>
        <v>0.90236062851299326</v>
      </c>
      <c r="I2256" s="14">
        <f>I2255*3600</f>
        <v>120.99928343948213</v>
      </c>
      <c r="J2256" s="14">
        <f>J2255*3600</f>
        <v>15.110287218223828</v>
      </c>
      <c r="K2256" s="14">
        <f>K2255*3600</f>
        <v>17.81560894655679</v>
      </c>
      <c r="L2256" s="14">
        <f>L2255*3600</f>
        <v>9005.3258516483165</v>
      </c>
      <c r="M2256" s="14">
        <f>M2255*3600/1000</f>
        <v>0.11513608521970901</v>
      </c>
      <c r="N2256" s="14">
        <f>N2255*1000</f>
        <v>149.7290523095798</v>
      </c>
      <c r="O2256" s="14"/>
      <c r="P2256" s="14"/>
      <c r="Q2256" s="14">
        <f>Q2255*1000</f>
        <v>9981.0896505065757</v>
      </c>
      <c r="R2256" s="14"/>
    </row>
    <row r="2257" spans="1:18" s="35" customFormat="1" ht="14.1">
      <c r="A2257" s="10"/>
      <c r="B2257" s="33"/>
      <c r="C2257" s="14" t="s">
        <v>17</v>
      </c>
      <c r="D2257" s="14"/>
      <c r="E2257" s="14"/>
      <c r="F2257" s="14">
        <f>MIN(F2:F2254)</f>
        <v>100</v>
      </c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</row>
    <row r="2258" spans="1:18" s="2" customFormat="1" ht="14.1">
      <c r="A2258" s="8"/>
      <c r="B2258" s="9"/>
      <c r="C2258" s="14"/>
      <c r="D2258" s="18"/>
      <c r="E2258" s="18"/>
      <c r="F2258" s="27"/>
      <c r="G2258" s="27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</row>
    <row r="2259" spans="1:18" s="2" customFormat="1" ht="13.8">
      <c r="A2259" s="8"/>
      <c r="B2259" s="9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</row>
    <row r="2260" spans="1:18" s="2" customFormat="1" ht="14.1">
      <c r="A2260" s="10"/>
      <c r="D2260" s="16"/>
      <c r="G2260" s="35" t="s">
        <v>21</v>
      </c>
      <c r="H2260" s="39" t="s">
        <v>6</v>
      </c>
      <c r="I2260" s="14" t="s">
        <v>0</v>
      </c>
      <c r="J2260" s="14" t="s">
        <v>37</v>
      </c>
      <c r="K2260" s="14" t="s">
        <v>38</v>
      </c>
      <c r="L2260" s="14" t="s">
        <v>1</v>
      </c>
      <c r="M2260" s="14" t="s">
        <v>2</v>
      </c>
      <c r="N2260" s="14" t="s">
        <v>10</v>
      </c>
      <c r="O2260" s="14" t="s">
        <v>11</v>
      </c>
      <c r="P2260" s="14" t="s">
        <v>12</v>
      </c>
      <c r="Q2260" s="14" t="s">
        <v>13</v>
      </c>
      <c r="R2260" s="14" t="s">
        <v>14</v>
      </c>
    </row>
    <row r="2261" spans="1:18" s="2" customFormat="1" ht="14.1">
      <c r="A2261" s="8"/>
      <c r="D2261" s="19"/>
      <c r="E2261" s="18"/>
      <c r="F2261" s="33" t="s">
        <v>22</v>
      </c>
      <c r="G2261" s="18">
        <v>294</v>
      </c>
      <c r="H2261" s="36">
        <f>AVERAGE(H1961:H2254)</f>
        <v>0.42387440208653054</v>
      </c>
      <c r="I2261" s="36">
        <f t="shared" ref="I2261:R2261" si="37">AVERAGE(I1961:I2254)</f>
        <v>2.1756647950234676E-2</v>
      </c>
      <c r="J2261" s="38">
        <f t="shared" si="37"/>
        <v>3.6259128188202584E-3</v>
      </c>
      <c r="K2261" s="38">
        <f t="shared" si="37"/>
        <v>2.8058450783242784E-3</v>
      </c>
      <c r="L2261" s="36">
        <f t="shared" si="37"/>
        <v>1.3273813841454787</v>
      </c>
      <c r="M2261" s="36">
        <f t="shared" si="37"/>
        <v>1.3442176870748205E-2</v>
      </c>
      <c r="N2261" s="36">
        <f t="shared" si="37"/>
        <v>0.16715684866580366</v>
      </c>
      <c r="O2261" s="36">
        <f t="shared" si="37"/>
        <v>27.539936353703805</v>
      </c>
      <c r="P2261" s="36">
        <f t="shared" si="37"/>
        <v>21.417124727457267</v>
      </c>
      <c r="Q2261" s="36">
        <f t="shared" si="37"/>
        <v>9.9576314497319967</v>
      </c>
      <c r="R2261" s="36">
        <f t="shared" si="37"/>
        <v>0.10232529589993533</v>
      </c>
    </row>
    <row r="2262" spans="1:18" s="2" customFormat="1" ht="14.1">
      <c r="A2262" s="8"/>
      <c r="D2262" s="18"/>
      <c r="E2262" s="18"/>
      <c r="F2262" s="33" t="s">
        <v>23</v>
      </c>
      <c r="G2262" s="18">
        <v>1959</v>
      </c>
      <c r="H2262" s="21">
        <f>AVERAGE(H2:H1960)</f>
        <v>0.8525188748859962</v>
      </c>
      <c r="I2262" s="21">
        <f t="shared" ref="I2262:R2262" si="38">AVERAGE(I2:I1960)</f>
        <v>3.5389959361157165E-2</v>
      </c>
      <c r="J2262" s="37">
        <f t="shared" si="38"/>
        <v>4.2830541340847126E-3</v>
      </c>
      <c r="K2262" s="37">
        <f t="shared" si="38"/>
        <v>5.2703846244815996E-3</v>
      </c>
      <c r="L2262" s="21">
        <f t="shared" si="38"/>
        <v>2.677684006406905</v>
      </c>
      <c r="M2262" s="21">
        <f t="shared" si="38"/>
        <v>3.4764675855028564E-2</v>
      </c>
      <c r="N2262" s="21">
        <f t="shared" si="38"/>
        <v>0.14711354841538382</v>
      </c>
      <c r="O2262" s="21">
        <f t="shared" si="38"/>
        <v>16.651046220695566</v>
      </c>
      <c r="P2262" s="21">
        <f t="shared" si="38"/>
        <v>20.771125298542138</v>
      </c>
      <c r="Q2262" s="21">
        <f t="shared" si="38"/>
        <v>9.9846101768096496</v>
      </c>
      <c r="R2262" s="21">
        <f t="shared" si="38"/>
        <v>0.13615434590889336</v>
      </c>
    </row>
    <row r="2263" spans="1:18" s="2" customFormat="1" ht="14.1">
      <c r="A2263" s="8"/>
      <c r="B2263" s="9"/>
      <c r="C2263" s="18"/>
      <c r="D2263" s="18"/>
      <c r="E2263" s="19"/>
      <c r="F2263" s="33" t="s">
        <v>24</v>
      </c>
      <c r="G2263" s="18">
        <v>2253</v>
      </c>
      <c r="H2263" s="21">
        <v>0.79658391039285903</v>
      </c>
      <c r="I2263" s="21">
        <v>3.3610912066522815E-2</v>
      </c>
      <c r="J2263" s="37">
        <v>4.1973020050621746E-3</v>
      </c>
      <c r="K2263" s="37">
        <v>4.9487802629324413E-3</v>
      </c>
      <c r="L2263" s="21">
        <v>2.5014794032356433</v>
      </c>
      <c r="M2263" s="21">
        <v>3.1982245894363617E-2</v>
      </c>
      <c r="N2263" s="21">
        <v>0.14972905230957981</v>
      </c>
      <c r="O2263" s="21">
        <v>18.071966637519573</v>
      </c>
      <c r="P2263" s="21">
        <v>20.855423492994436</v>
      </c>
      <c r="Q2263" s="21">
        <v>9.9810896505065756</v>
      </c>
      <c r="R2263" s="21">
        <v>0.13173990263209193</v>
      </c>
    </row>
    <row r="2264" spans="1:18" s="2" customFormat="1" ht="14.1">
      <c r="A2264" s="10"/>
      <c r="B2264" s="9"/>
      <c r="C2264" s="14"/>
      <c r="D2264" s="18"/>
      <c r="E2264" s="18"/>
      <c r="F2264" s="19"/>
      <c r="G2264" s="19"/>
      <c r="H2264" s="31"/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</row>
    <row r="2265" spans="1:18" s="2" customFormat="1" ht="14.1">
      <c r="A2265" s="8"/>
      <c r="B2265" s="9"/>
      <c r="C2265" s="14"/>
      <c r="D2265" s="18"/>
      <c r="E2265" s="18"/>
      <c r="F2265" s="13" t="s">
        <v>25</v>
      </c>
      <c r="G2265" s="27">
        <f>G2262/G2263</f>
        <v>0.86950732356857519</v>
      </c>
      <c r="H2265" s="13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</row>
    <row r="2266" spans="1:18" s="2" customFormat="1" ht="14.1">
      <c r="A2266" s="8"/>
      <c r="B2266" s="9"/>
      <c r="C2266" s="14"/>
      <c r="D2266" s="18"/>
      <c r="E2266" s="18"/>
      <c r="F2266" s="27"/>
      <c r="G2266" s="27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</row>
    <row r="2267" spans="1:18" s="2" customFormat="1" ht="14.1">
      <c r="A2267" s="8"/>
      <c r="B2267" s="9"/>
      <c r="C2267" s="14"/>
      <c r="D2267" s="18"/>
      <c r="E2267" s="18"/>
      <c r="F2267" s="27"/>
      <c r="G2267" s="27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</row>
    <row r="2268" spans="1:18" s="2" customFormat="1" ht="14.1">
      <c r="A2268" s="8"/>
      <c r="B2268" s="9"/>
      <c r="C2268" s="18"/>
      <c r="D2268" s="18"/>
      <c r="E2268" s="18"/>
      <c r="F2268" s="18"/>
      <c r="G2268" s="14" t="s">
        <v>21</v>
      </c>
      <c r="H2268" s="14" t="s">
        <v>36</v>
      </c>
      <c r="I2268" s="14" t="s">
        <v>26</v>
      </c>
      <c r="J2268" s="14" t="s">
        <v>27</v>
      </c>
      <c r="K2268" s="14" t="s">
        <v>28</v>
      </c>
      <c r="L2268" s="14" t="s">
        <v>29</v>
      </c>
      <c r="M2268" s="14" t="s">
        <v>30</v>
      </c>
      <c r="N2268" s="14" t="s">
        <v>31</v>
      </c>
      <c r="O2268" s="14" t="s">
        <v>32</v>
      </c>
      <c r="P2268" s="14" t="s">
        <v>33</v>
      </c>
      <c r="Q2268" s="14" t="s">
        <v>34</v>
      </c>
      <c r="R2268" s="14" t="s">
        <v>35</v>
      </c>
    </row>
    <row r="2269" spans="1:18" ht="14.1">
      <c r="A2269" s="12"/>
      <c r="B2269" s="7"/>
      <c r="C2269" s="28"/>
      <c r="F2269" s="20" t="s">
        <v>22</v>
      </c>
      <c r="G2269" s="19">
        <v>445</v>
      </c>
      <c r="H2269" s="37">
        <f>H2261*3600/454/7</f>
        <v>0.48015980097907807</v>
      </c>
      <c r="I2269" s="37">
        <f>I2261*3600</f>
        <v>78.323932620844829</v>
      </c>
      <c r="J2269" s="37">
        <f>J2261*3600</f>
        <v>13.05328614775293</v>
      </c>
      <c r="K2269" s="37">
        <f t="shared" ref="K2269:L2269" si="39">K2261*3600</f>
        <v>10.101042281967402</v>
      </c>
      <c r="L2269" s="37">
        <f t="shared" si="39"/>
        <v>4778.5729829237234</v>
      </c>
      <c r="M2269" s="37">
        <f>M2261*3600/1000</f>
        <v>4.8391836734693536E-2</v>
      </c>
      <c r="N2269" s="18">
        <f>N2261*1000</f>
        <v>167.15684866580366</v>
      </c>
      <c r="O2269" s="18">
        <v>27.539936353703805</v>
      </c>
      <c r="P2269" s="18">
        <v>21.417124727457267</v>
      </c>
      <c r="Q2269" s="18">
        <f>Q2261*1000</f>
        <v>9957.6314497319963</v>
      </c>
      <c r="R2269" s="18">
        <v>0.10232529589993533</v>
      </c>
    </row>
    <row r="2270" spans="1:18" ht="14.1">
      <c r="A2270" s="6"/>
      <c r="B2270" s="7"/>
      <c r="C2270" s="28"/>
      <c r="F2270" s="13" t="s">
        <v>23</v>
      </c>
      <c r="G2270" s="41">
        <v>2700</v>
      </c>
      <c r="H2270" s="37">
        <f t="shared" ref="H2270:H2271" si="40">H2262*3600/454/7</f>
        <v>0.96572308042466537</v>
      </c>
      <c r="I2270" s="37">
        <f t="shared" ref="I2270:L2271" si="41">I2262*3600</f>
        <v>127.4038537001658</v>
      </c>
      <c r="J2270" s="37">
        <f t="shared" si="41"/>
        <v>15.418994882704965</v>
      </c>
      <c r="K2270" s="37">
        <f t="shared" si="41"/>
        <v>18.973384648133759</v>
      </c>
      <c r="L2270" s="37">
        <f t="shared" si="41"/>
        <v>9639.6624230648576</v>
      </c>
      <c r="M2270" s="37">
        <f t="shared" ref="M2270:M2271" si="42">M2262*3600/1000</f>
        <v>0.12515283307810282</v>
      </c>
      <c r="N2270" s="18">
        <f t="shared" ref="N2270:N2271" si="43">N2262*1000</f>
        <v>147.11354841538383</v>
      </c>
      <c r="O2270" s="18">
        <v>16.651046220695566</v>
      </c>
      <c r="P2270" s="18">
        <v>20.771125298542138</v>
      </c>
      <c r="Q2270" s="18">
        <f t="shared" ref="Q2270:Q2271" si="44">Q2262*1000</f>
        <v>9984.6101768096487</v>
      </c>
      <c r="R2270" s="18">
        <v>0.13615434590889336</v>
      </c>
    </row>
    <row r="2271" spans="1:18" s="23" customFormat="1" ht="14.1">
      <c r="A2271" s="81"/>
      <c r="B2271" s="82"/>
      <c r="C2271" s="82"/>
      <c r="D2271" s="22"/>
      <c r="E2271" s="22"/>
      <c r="F2271" s="43" t="s">
        <v>24</v>
      </c>
      <c r="G2271" s="42">
        <v>3145</v>
      </c>
      <c r="H2271" s="37">
        <f t="shared" si="40"/>
        <v>0.90236062851299326</v>
      </c>
      <c r="I2271" s="37">
        <f t="shared" si="41"/>
        <v>120.99928343948213</v>
      </c>
      <c r="J2271" s="37">
        <f t="shared" si="41"/>
        <v>15.110287218223828</v>
      </c>
      <c r="K2271" s="37">
        <f t="shared" si="41"/>
        <v>17.81560894655679</v>
      </c>
      <c r="L2271" s="37">
        <f t="shared" si="41"/>
        <v>9005.3258516483165</v>
      </c>
      <c r="M2271" s="37">
        <f t="shared" si="42"/>
        <v>0.11513608521970901</v>
      </c>
      <c r="N2271" s="18">
        <f t="shared" si="43"/>
        <v>149.7290523095798</v>
      </c>
      <c r="O2271" s="25">
        <v>18.071966637519573</v>
      </c>
      <c r="P2271" s="25">
        <v>20.855423492994436</v>
      </c>
      <c r="Q2271" s="18">
        <f t="shared" si="44"/>
        <v>9981.0896505065757</v>
      </c>
      <c r="R2271" s="25">
        <v>0.13173990263209193</v>
      </c>
    </row>
    <row r="2272" spans="1:18" s="24" customFormat="1" ht="14.1">
      <c r="A2272" s="81"/>
      <c r="B2272" s="82"/>
      <c r="C2272" s="82"/>
      <c r="D2272" s="22"/>
      <c r="E2272" s="22"/>
      <c r="F2272" s="43"/>
      <c r="G2272" s="42"/>
      <c r="H2272" s="42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</row>
    <row r="2273" spans="1:18" s="23" customFormat="1" ht="14.1">
      <c r="A2273" s="25"/>
      <c r="B2273" s="26"/>
      <c r="C2273" s="25"/>
      <c r="D2273" s="25"/>
      <c r="E2273" s="25"/>
      <c r="F2273" s="44" t="s">
        <v>25</v>
      </c>
      <c r="G2273" s="40">
        <f>G2270/G2271</f>
        <v>0.85850556438791736</v>
      </c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</row>
    <row r="2274" spans="1:18" s="2" customFormat="1" ht="13.8">
      <c r="A2274" s="8"/>
      <c r="B2274" s="9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</row>
    <row r="2275" spans="1:18">
      <c r="A2275" s="6"/>
      <c r="B2275" s="7"/>
      <c r="C2275" s="28"/>
      <c r="H2275" s="17"/>
    </row>
    <row r="2276" spans="1:18">
      <c r="A2276" s="6"/>
      <c r="B2276" s="7"/>
      <c r="C2276" s="28"/>
      <c r="H2276" s="17"/>
      <c r="I2276" s="83" t="s">
        <v>42</v>
      </c>
      <c r="J2276" s="83"/>
      <c r="K2276" s="83"/>
      <c r="L2276" s="83" t="s">
        <v>43</v>
      </c>
      <c r="M2276" s="83"/>
      <c r="N2276" s="83"/>
    </row>
    <row r="2277" spans="1:18" s="2" customFormat="1" ht="13.8">
      <c r="A2277" s="8"/>
      <c r="B2277" s="9"/>
      <c r="C2277" s="18"/>
      <c r="D2277" s="18"/>
      <c r="E2277" s="18"/>
      <c r="F2277" s="18" t="s">
        <v>39</v>
      </c>
      <c r="G2277" s="18" t="s">
        <v>40</v>
      </c>
      <c r="H2277" s="18" t="s">
        <v>41</v>
      </c>
      <c r="I2277" s="17" t="s">
        <v>22</v>
      </c>
      <c r="J2277" s="18" t="s">
        <v>23</v>
      </c>
      <c r="K2277" s="18" t="s">
        <v>16</v>
      </c>
      <c r="L2277" s="17" t="s">
        <v>22</v>
      </c>
      <c r="M2277" s="18" t="s">
        <v>23</v>
      </c>
      <c r="N2277" s="18" t="s">
        <v>16</v>
      </c>
      <c r="O2277" s="18"/>
      <c r="P2277" s="18"/>
      <c r="Q2277" s="18"/>
      <c r="R2277" s="18"/>
    </row>
    <row r="2278" spans="1:18" s="2" customFormat="1" ht="13.8">
      <c r="A2278" s="8"/>
      <c r="B2278" s="9"/>
      <c r="C2278" s="18"/>
      <c r="D2278" s="18"/>
      <c r="E2278" s="18"/>
      <c r="F2278" s="21">
        <f>G2269/3600</f>
        <v>0.12361111111111112</v>
      </c>
      <c r="G2278" s="18">
        <f>G2270/3600</f>
        <v>0.75</v>
      </c>
      <c r="H2278" s="45">
        <f>G2273</f>
        <v>0.85850556438791736</v>
      </c>
      <c r="I2278" s="46">
        <f>H2269</f>
        <v>0.48015980097907807</v>
      </c>
      <c r="J2278" s="46">
        <f>H2270</f>
        <v>0.96572308042466537</v>
      </c>
      <c r="K2278" s="46">
        <f>H2271</f>
        <v>0.90236062851299326</v>
      </c>
      <c r="L2278" s="19">
        <f>L2269</f>
        <v>4778.5729829237234</v>
      </c>
      <c r="M2278" s="19">
        <f>L2270</f>
        <v>9639.6624230648576</v>
      </c>
      <c r="N2278" s="19">
        <f>L2271</f>
        <v>9005.3258516483165</v>
      </c>
      <c r="O2278" s="18"/>
      <c r="P2278" s="18"/>
      <c r="Q2278" s="18"/>
      <c r="R2278" s="18"/>
    </row>
    <row r="2279" spans="1:18" s="2" customFormat="1" ht="13.8">
      <c r="A2279" s="8"/>
      <c r="B2279" s="9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</row>
    <row r="2280" spans="1:18">
      <c r="A2280" s="6"/>
      <c r="B2280" s="7"/>
      <c r="C2280" s="28"/>
      <c r="H2280" s="17"/>
    </row>
    <row r="2281" spans="1:18">
      <c r="A2281" s="6"/>
      <c r="B2281" s="7"/>
      <c r="C2281" s="28"/>
      <c r="H2281" s="17"/>
    </row>
    <row r="2282" spans="1:18" s="2" customFormat="1" ht="13.8">
      <c r="A2282" s="8"/>
      <c r="B2282" s="9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</row>
    <row r="2283" spans="1:18">
      <c r="A2283" s="6"/>
      <c r="B2283" s="7"/>
      <c r="C2283" s="28"/>
      <c r="H2283" s="17"/>
    </row>
    <row r="2284" spans="1:18" s="2" customFormat="1" ht="13.8">
      <c r="A2284" s="8"/>
      <c r="B2284" s="9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</row>
    <row r="2285" spans="1:18" s="2" customFormat="1" ht="13.8">
      <c r="A2285" s="8"/>
      <c r="B2285" s="9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</row>
    <row r="2286" spans="1:18" s="2" customFormat="1" ht="13.8">
      <c r="A2286" s="8"/>
      <c r="B2286" s="9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</row>
    <row r="2287" spans="1:18" s="2" customFormat="1" ht="13.8">
      <c r="A2287" s="8"/>
      <c r="B2287" s="9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</row>
    <row r="2288" spans="1:18" s="2" customFormat="1" ht="13.8">
      <c r="A2288" s="8"/>
      <c r="B2288" s="9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</row>
    <row r="2289" spans="1:18">
      <c r="A2289" s="6"/>
      <c r="B2289" s="7"/>
      <c r="C2289" s="28"/>
      <c r="H2289" s="17"/>
    </row>
    <row r="2290" spans="1:18">
      <c r="A2290" s="6"/>
      <c r="B2290" s="7"/>
      <c r="C2290" s="28"/>
      <c r="H2290" s="17"/>
    </row>
    <row r="2291" spans="1:18" s="2" customFormat="1" ht="13.8">
      <c r="A2291" s="8"/>
      <c r="B2291" s="9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</row>
    <row r="2293" spans="1:18" s="2" customFormat="1" ht="13.8">
      <c r="A2293" s="8"/>
      <c r="B2293" s="9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</row>
    <row r="2294" spans="1:18">
      <c r="A2294" s="6"/>
      <c r="B2294" s="7"/>
      <c r="C2294" s="28"/>
      <c r="H2294" s="17"/>
    </row>
    <row r="2295" spans="1:18" s="2" customFormat="1" ht="13.8">
      <c r="A2295" s="8"/>
      <c r="B2295" s="9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</row>
    <row r="2296" spans="1:18" s="2" customFormat="1" ht="13.8">
      <c r="A2296" s="8"/>
      <c r="B2296" s="9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</row>
    <row r="2297" spans="1:18" s="2" customFormat="1" ht="13.8">
      <c r="A2297" s="8"/>
      <c r="B2297" s="9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</row>
    <row r="2298" spans="1:18" s="2" customFormat="1" ht="13.8">
      <c r="A2298" s="8"/>
      <c r="B2298" s="9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</row>
    <row r="2299" spans="1:18" s="2" customFormat="1" ht="13.8">
      <c r="A2299" s="8"/>
      <c r="B2299" s="9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</row>
    <row r="2300" spans="1:18">
      <c r="A2300" s="5"/>
    </row>
    <row r="2301" spans="1:18">
      <c r="A2301" s="6"/>
      <c r="B2301" s="7"/>
      <c r="C2301" s="28"/>
      <c r="H2301" s="17"/>
    </row>
    <row r="2302" spans="1:18">
      <c r="A2302" s="6"/>
      <c r="B2302" s="7"/>
      <c r="C2302" s="28"/>
      <c r="H2302" s="17"/>
    </row>
    <row r="2303" spans="1:18" s="2" customFormat="1" ht="13.8">
      <c r="A2303" s="8"/>
      <c r="B2303" s="9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</row>
    <row r="2304" spans="1:18" s="2" customFormat="1" ht="13.8">
      <c r="A2304" s="8"/>
      <c r="B2304" s="9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</row>
    <row r="2305" spans="1:18" s="2" customFormat="1" ht="13.8">
      <c r="A2305" s="8"/>
      <c r="B2305" s="9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</row>
    <row r="2306" spans="1:18" s="2" customFormat="1" ht="13.8">
      <c r="A2306" s="8"/>
      <c r="B2306" s="9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</row>
    <row r="2307" spans="1:18" s="2" customFormat="1" ht="13.8">
      <c r="A2307" s="8"/>
      <c r="B2307" s="9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</row>
    <row r="2308" spans="1:18" s="2" customFormat="1" ht="13.8">
      <c r="A2308" s="8"/>
      <c r="B2308" s="9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</row>
    <row r="2309" spans="1:18" s="2" customFormat="1" ht="13.8">
      <c r="A2309" s="8"/>
      <c r="B2309" s="9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</row>
    <row r="2310" spans="1:18" s="2" customFormat="1" ht="13.8">
      <c r="A2310" s="8"/>
      <c r="B2310" s="9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</row>
    <row r="2311" spans="1:18" s="2" customFormat="1" ht="13.8">
      <c r="A2311" s="8"/>
      <c r="B2311" s="9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</row>
    <row r="2312" spans="1:18" s="2" customFormat="1" ht="13.8">
      <c r="A2312" s="8"/>
      <c r="B2312" s="9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</row>
    <row r="2313" spans="1:18" s="2" customFormat="1" ht="13.8">
      <c r="A2313" s="8"/>
      <c r="B2313" s="9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</row>
    <row r="2314" spans="1:18" s="2" customFormat="1" ht="13.8">
      <c r="A2314" s="8"/>
      <c r="B2314" s="9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</row>
    <row r="2315" spans="1:18" s="2" customFormat="1" ht="13.8">
      <c r="A2315" s="8"/>
      <c r="B2315" s="9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</row>
    <row r="2316" spans="1:18" s="2" customFormat="1" ht="13.8">
      <c r="A2316" s="8"/>
      <c r="B2316" s="9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</row>
    <row r="2317" spans="1:18" s="2" customFormat="1" ht="13.8">
      <c r="A2317" s="8"/>
      <c r="B2317" s="9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</row>
    <row r="2318" spans="1:18" s="2" customFormat="1" ht="13.8">
      <c r="A2318" s="8"/>
      <c r="B2318" s="9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</row>
    <row r="2319" spans="1:18" s="2" customFormat="1" ht="13.8">
      <c r="A2319" s="8"/>
      <c r="B2319" s="9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</row>
    <row r="2320" spans="1:18">
      <c r="A2320" s="6"/>
      <c r="B2320" s="7"/>
      <c r="C2320" s="28"/>
      <c r="H2320" s="17"/>
    </row>
    <row r="2322" spans="1:18" s="2" customFormat="1" ht="13.8">
      <c r="A2322" s="8"/>
      <c r="B2322" s="9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</row>
    <row r="2323" spans="1:18" s="2" customFormat="1" ht="13.8">
      <c r="A2323" s="8"/>
      <c r="B2323" s="9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</row>
    <row r="2324" spans="1:18" s="2" customFormat="1" ht="13.8">
      <c r="A2324" s="8"/>
      <c r="B2324" s="9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</row>
    <row r="2325" spans="1:18" s="2" customFormat="1" ht="13.8">
      <c r="A2325" s="8"/>
      <c r="B2325" s="9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</row>
    <row r="2326" spans="1:18" s="2" customFormat="1" ht="13.8">
      <c r="A2326" s="8"/>
      <c r="B2326" s="9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</row>
    <row r="2327" spans="1:18" s="2" customFormat="1" ht="13.8">
      <c r="A2327" s="8"/>
      <c r="B2327" s="9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</row>
    <row r="2329" spans="1:18" s="2" customFormat="1" ht="13.8">
      <c r="A2329" s="8"/>
      <c r="B2329" s="9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</row>
    <row r="2330" spans="1:18" s="2" customFormat="1" ht="13.8">
      <c r="A2330" s="8"/>
      <c r="B2330" s="9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</row>
    <row r="2333" spans="1:18" s="2" customFormat="1" ht="13.8">
      <c r="A2333" s="8"/>
      <c r="B2333" s="9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</row>
    <row r="2334" spans="1:18" s="2" customFormat="1" ht="13.8">
      <c r="A2334" s="8"/>
      <c r="B2334" s="9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</row>
    <row r="2335" spans="1:18" s="2" customFormat="1" ht="13.8">
      <c r="A2335" s="8"/>
      <c r="B2335" s="9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</row>
    <row r="2337" spans="1:18" s="2" customFormat="1" ht="13.8">
      <c r="A2337" s="8"/>
      <c r="B2337" s="9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</row>
    <row r="2338" spans="1:18" s="2" customFormat="1" ht="13.8">
      <c r="A2338" s="8"/>
      <c r="B2338" s="9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</row>
    <row r="2339" spans="1:18">
      <c r="A2339" s="6"/>
      <c r="B2339" s="7"/>
      <c r="C2339" s="28"/>
      <c r="H2339" s="17"/>
    </row>
    <row r="2340" spans="1:18" s="2" customFormat="1" ht="13.8">
      <c r="A2340" s="8"/>
      <c r="B2340" s="9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</row>
    <row r="2341" spans="1:18" s="2" customFormat="1" ht="13.8">
      <c r="A2341" s="8"/>
      <c r="B2341" s="9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</row>
    <row r="2342" spans="1:18">
      <c r="A2342" s="5"/>
    </row>
    <row r="2343" spans="1:18">
      <c r="A2343" s="6"/>
      <c r="B2343" s="7"/>
      <c r="C2343" s="28"/>
      <c r="H2343" s="17"/>
    </row>
    <row r="2344" spans="1:18" s="2" customFormat="1" ht="13.8">
      <c r="A2344" s="8"/>
      <c r="B2344" s="9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</row>
    <row r="2345" spans="1:18" s="2" customFormat="1" ht="13.8">
      <c r="A2345" s="8"/>
      <c r="B2345" s="9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</row>
    <row r="2346" spans="1:18" s="2" customFormat="1" ht="13.8">
      <c r="A2346" s="8"/>
      <c r="B2346" s="9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</row>
    <row r="2348" spans="1:18">
      <c r="A2348" s="6"/>
      <c r="B2348" s="7"/>
      <c r="C2348" s="28"/>
      <c r="H2348" s="17"/>
    </row>
    <row r="2349" spans="1:18" s="2" customFormat="1" ht="13.8">
      <c r="A2349" s="8"/>
      <c r="B2349" s="9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</row>
    <row r="2350" spans="1:18" s="2" customFormat="1" ht="13.8">
      <c r="A2350" s="8"/>
      <c r="B2350" s="9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</row>
    <row r="2351" spans="1:18" s="2" customFormat="1" ht="13.8">
      <c r="A2351" s="8"/>
      <c r="B2351" s="9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</row>
    <row r="2352" spans="1:18">
      <c r="A2352" s="6"/>
      <c r="B2352" s="7"/>
      <c r="C2352" s="28"/>
      <c r="H2352" s="17"/>
    </row>
    <row r="2353" spans="1:18" s="2" customFormat="1" ht="13.8">
      <c r="A2353" s="8"/>
      <c r="B2353" s="9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</row>
    <row r="2354" spans="1:18" s="2" customFormat="1" ht="13.8">
      <c r="A2354" s="8"/>
      <c r="B2354" s="9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</row>
    <row r="2355" spans="1:18" s="2" customFormat="1" ht="13.8">
      <c r="A2355" s="8"/>
      <c r="B2355" s="9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</row>
    <row r="2356" spans="1:18" s="2" customFormat="1" ht="13.8">
      <c r="A2356" s="8"/>
      <c r="B2356" s="9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</row>
    <row r="2357" spans="1:18">
      <c r="A2357" s="5"/>
    </row>
    <row r="2358" spans="1:18" s="2" customFormat="1" ht="13.8">
      <c r="A2358" s="8"/>
      <c r="B2358" s="9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</row>
    <row r="2359" spans="1:18" s="2" customFormat="1" ht="13.8">
      <c r="A2359" s="8"/>
      <c r="B2359" s="9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</row>
    <row r="2360" spans="1:18">
      <c r="A2360" s="5"/>
    </row>
    <row r="2361" spans="1:18">
      <c r="A2361" s="6"/>
      <c r="B2361" s="7"/>
      <c r="C2361" s="28"/>
      <c r="H2361" s="17"/>
    </row>
    <row r="2362" spans="1:18" s="2" customFormat="1" ht="13.8">
      <c r="A2362" s="8"/>
      <c r="B2362" s="9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</row>
    <row r="2363" spans="1:18">
      <c r="A2363" s="6"/>
      <c r="B2363" s="7"/>
      <c r="C2363" s="28"/>
      <c r="H2363" s="17"/>
    </row>
    <row r="2364" spans="1:18" s="2" customFormat="1" ht="13.8">
      <c r="A2364" s="8"/>
      <c r="B2364" s="9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</row>
    <row r="2365" spans="1:18" s="2" customFormat="1" ht="13.8">
      <c r="A2365" s="8"/>
      <c r="B2365" s="9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</row>
    <row r="2366" spans="1:18" s="2" customFormat="1" ht="13.8">
      <c r="A2366" s="8"/>
      <c r="B2366" s="9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</row>
    <row r="2367" spans="1:18" s="2" customFormat="1" ht="13.8">
      <c r="A2367" s="8"/>
      <c r="B2367" s="9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</row>
    <row r="2368" spans="1:18" s="2" customFormat="1" ht="13.8">
      <c r="A2368" s="8"/>
      <c r="B2368" s="9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</row>
    <row r="2369" spans="1:18">
      <c r="A2369" s="6"/>
      <c r="B2369" s="7"/>
      <c r="C2369" s="28"/>
      <c r="H2369" s="17"/>
    </row>
    <row r="2370" spans="1:18" s="2" customFormat="1" ht="13.8">
      <c r="A2370" s="8"/>
      <c r="B2370" s="9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</row>
    <row r="2371" spans="1:18" s="2" customFormat="1" ht="13.8">
      <c r="A2371" s="8"/>
      <c r="B2371" s="9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</row>
    <row r="2372" spans="1:18">
      <c r="A2372" s="6"/>
      <c r="B2372" s="7"/>
      <c r="C2372" s="28"/>
      <c r="H2372" s="17"/>
    </row>
    <row r="2373" spans="1:18" s="2" customFormat="1" ht="13.8">
      <c r="A2373" s="8"/>
      <c r="B2373" s="9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</row>
    <row r="2374" spans="1:18" s="2" customFormat="1" ht="13.8">
      <c r="A2374" s="8"/>
      <c r="B2374" s="9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</row>
    <row r="2375" spans="1:18" s="2" customFormat="1" ht="13.8">
      <c r="A2375" s="8"/>
      <c r="B2375" s="9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</row>
    <row r="2376" spans="1:18">
      <c r="A2376" s="6"/>
      <c r="B2376" s="7"/>
      <c r="C2376" s="28"/>
      <c r="H2376" s="17"/>
    </row>
    <row r="2377" spans="1:18" s="2" customFormat="1" ht="13.8">
      <c r="A2377" s="8"/>
      <c r="B2377" s="9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</row>
    <row r="2378" spans="1:18" s="2" customFormat="1" ht="13.8">
      <c r="A2378" s="8"/>
      <c r="B2378" s="9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</row>
    <row r="2379" spans="1:18">
      <c r="A2379" s="6"/>
      <c r="B2379" s="7"/>
      <c r="C2379" s="28"/>
      <c r="H2379" s="17"/>
    </row>
    <row r="2380" spans="1:18" s="2" customFormat="1" ht="13.8">
      <c r="A2380" s="8"/>
      <c r="B2380" s="9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</row>
    <row r="2381" spans="1:18" s="2" customFormat="1" ht="13.8">
      <c r="A2381" s="8"/>
      <c r="B2381" s="9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</row>
    <row r="2382" spans="1:18">
      <c r="A2382" s="6"/>
      <c r="B2382" s="7"/>
      <c r="C2382" s="28"/>
      <c r="H2382" s="17"/>
    </row>
    <row r="2383" spans="1:18" s="2" customFormat="1" ht="13.8">
      <c r="A2383" s="8"/>
      <c r="B2383" s="9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</row>
    <row r="2384" spans="1:18" s="2" customFormat="1" ht="13.8">
      <c r="A2384" s="8"/>
      <c r="B2384" s="9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</row>
    <row r="2385" spans="1:18">
      <c r="A2385" s="6"/>
      <c r="B2385" s="7"/>
      <c r="C2385" s="28"/>
      <c r="H2385" s="17"/>
    </row>
    <row r="2386" spans="1:18" s="2" customFormat="1" ht="13.8">
      <c r="A2386" s="8"/>
      <c r="B2386" s="9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</row>
    <row r="2387" spans="1:18" s="2" customFormat="1" ht="13.8">
      <c r="A2387" s="8"/>
      <c r="B2387" s="9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</row>
    <row r="2388" spans="1:18" s="2" customFormat="1" ht="13.8">
      <c r="A2388" s="8"/>
      <c r="B2388" s="9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</row>
    <row r="2389" spans="1:18" s="2" customFormat="1" ht="13.8">
      <c r="A2389" s="8"/>
      <c r="B2389" s="9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</row>
    <row r="2390" spans="1:18" s="2" customFormat="1" ht="13.8">
      <c r="A2390" s="8"/>
      <c r="B2390" s="9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</row>
    <row r="2391" spans="1:18" s="2" customFormat="1" ht="13.8">
      <c r="A2391" s="8"/>
      <c r="B2391" s="9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</row>
    <row r="2392" spans="1:18" s="2" customFormat="1" ht="13.8">
      <c r="A2392" s="8"/>
      <c r="B2392" s="9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</row>
    <row r="2393" spans="1:18" s="2" customFormat="1" ht="13.8">
      <c r="A2393" s="8"/>
      <c r="B2393" s="9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</row>
    <row r="2394" spans="1:18" s="2" customFormat="1" ht="13.8">
      <c r="A2394" s="8"/>
      <c r="B2394" s="9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</row>
    <row r="2395" spans="1:18" s="2" customFormat="1" ht="13.8">
      <c r="A2395" s="8"/>
      <c r="B2395" s="9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</row>
    <row r="2396" spans="1:18" s="2" customFormat="1" ht="13.8">
      <c r="A2396" s="8"/>
      <c r="B2396" s="9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</row>
    <row r="2397" spans="1:18" s="2" customFormat="1" ht="13.8">
      <c r="A2397" s="8"/>
      <c r="B2397" s="9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</row>
    <row r="2398" spans="1:18" s="2" customFormat="1" ht="13.8">
      <c r="A2398" s="8"/>
      <c r="B2398" s="9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</row>
    <row r="2399" spans="1:18" s="2" customFormat="1" ht="13.8">
      <c r="A2399" s="8"/>
      <c r="B2399" s="9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</row>
    <row r="2400" spans="1:18">
      <c r="A2400" s="6"/>
      <c r="B2400" s="7"/>
      <c r="C2400" s="28"/>
      <c r="H2400" s="17"/>
    </row>
    <row r="2401" spans="1:18">
      <c r="A2401" s="6"/>
      <c r="B2401" s="7"/>
      <c r="C2401" s="28"/>
      <c r="H2401" s="17"/>
    </row>
    <row r="2402" spans="1:18" s="2" customFormat="1" ht="13.8">
      <c r="A2402" s="8"/>
      <c r="B2402" s="9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</row>
    <row r="2403" spans="1:18" s="2" customFormat="1" ht="13.8">
      <c r="A2403" s="8"/>
      <c r="B2403" s="9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</row>
    <row r="2404" spans="1:18" s="2" customFormat="1" ht="13.8">
      <c r="A2404" s="8"/>
      <c r="B2404" s="9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</row>
    <row r="2405" spans="1:18">
      <c r="A2405" s="5"/>
    </row>
    <row r="2406" spans="1:18" s="2" customFormat="1" ht="13.8">
      <c r="A2406" s="8"/>
      <c r="B2406" s="9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</row>
    <row r="2407" spans="1:18" s="2" customFormat="1" ht="13.8">
      <c r="A2407" s="8"/>
      <c r="B2407" s="9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</row>
    <row r="2408" spans="1:18" s="2" customFormat="1" ht="13.8">
      <c r="A2408" s="8"/>
      <c r="B2408" s="9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</row>
    <row r="2409" spans="1:18" s="2" customFormat="1" ht="13.8">
      <c r="A2409" s="8"/>
      <c r="B2409" s="9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</row>
    <row r="2410" spans="1:18" s="2" customFormat="1" ht="13.8">
      <c r="A2410" s="8"/>
      <c r="B2410" s="9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</row>
    <row r="2411" spans="1:18" s="2" customFormat="1" ht="13.8">
      <c r="A2411" s="8"/>
      <c r="B2411" s="9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</row>
    <row r="2412" spans="1:18" s="2" customFormat="1" ht="13.8">
      <c r="A2412" s="8"/>
      <c r="B2412" s="9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</row>
    <row r="2413" spans="1:18" s="2" customFormat="1" ht="13.8">
      <c r="A2413" s="8"/>
      <c r="B2413" s="9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</row>
    <row r="2414" spans="1:18" s="2" customFormat="1" ht="13.8">
      <c r="A2414" s="8"/>
      <c r="B2414" s="9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</row>
    <row r="2415" spans="1:18" s="2" customFormat="1" ht="13.8">
      <c r="A2415" s="8"/>
      <c r="B2415" s="9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</row>
    <row r="2416" spans="1:18" s="2" customFormat="1" ht="13.8">
      <c r="A2416" s="8"/>
      <c r="B2416" s="9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</row>
    <row r="2417" spans="1:18">
      <c r="A2417" s="5"/>
    </row>
    <row r="2418" spans="1:18" s="2" customFormat="1" ht="13.8">
      <c r="A2418" s="8"/>
      <c r="B2418" s="9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</row>
    <row r="2419" spans="1:18" s="2" customFormat="1" ht="13.8">
      <c r="A2419" s="8"/>
      <c r="B2419" s="9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</row>
    <row r="2420" spans="1:18" s="2" customFormat="1" ht="13.8">
      <c r="A2420" s="8"/>
      <c r="B2420" s="9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</row>
    <row r="2421" spans="1:18">
      <c r="A2421" s="5"/>
    </row>
    <row r="2422" spans="1:18">
      <c r="A2422" s="5"/>
    </row>
    <row r="2423" spans="1:18" s="2" customFormat="1" ht="13.8">
      <c r="A2423" s="8"/>
      <c r="B2423" s="9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</row>
    <row r="2424" spans="1:18" s="2" customFormat="1" ht="13.8">
      <c r="A2424" s="8"/>
      <c r="B2424" s="9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</row>
    <row r="2425" spans="1:18" s="2" customFormat="1" ht="13.8">
      <c r="A2425" s="8"/>
      <c r="B2425" s="9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</row>
    <row r="2426" spans="1:18" s="2" customFormat="1" ht="13.8">
      <c r="A2426" s="8"/>
      <c r="B2426" s="9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</row>
    <row r="2427" spans="1:18" s="2" customFormat="1" ht="13.8">
      <c r="A2427" s="8"/>
      <c r="B2427" s="9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</row>
    <row r="2428" spans="1:18">
      <c r="A2428" s="6"/>
      <c r="B2428" s="7"/>
      <c r="C2428" s="28"/>
      <c r="H2428" s="17"/>
    </row>
    <row r="2429" spans="1:18">
      <c r="A2429" s="6"/>
      <c r="B2429" s="7"/>
      <c r="C2429" s="28"/>
      <c r="H2429" s="17"/>
    </row>
    <row r="2430" spans="1:18" s="2" customFormat="1" ht="13.8">
      <c r="A2430" s="8"/>
      <c r="B2430" s="9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</row>
    <row r="2431" spans="1:18" s="2" customFormat="1" ht="13.8">
      <c r="A2431" s="8"/>
      <c r="B2431" s="9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</row>
    <row r="2432" spans="1:18" s="2" customFormat="1" ht="13.8">
      <c r="A2432" s="8"/>
      <c r="B2432" s="9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</row>
    <row r="2433" spans="1:18" s="2" customFormat="1" ht="13.8">
      <c r="A2433" s="8"/>
      <c r="B2433" s="9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</row>
    <row r="2434" spans="1:18" s="2" customFormat="1" ht="13.8">
      <c r="A2434" s="8"/>
      <c r="B2434" s="9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</row>
    <row r="2435" spans="1:18" s="2" customFormat="1" ht="13.8">
      <c r="A2435" s="8"/>
      <c r="B2435" s="9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</row>
    <row r="2436" spans="1:18" s="2" customFormat="1" ht="13.8">
      <c r="A2436" s="8"/>
      <c r="B2436" s="9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</row>
    <row r="2437" spans="1:18" s="2" customFormat="1" ht="13.8">
      <c r="A2437" s="8"/>
      <c r="B2437" s="9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</row>
    <row r="2438" spans="1:18">
      <c r="A2438" s="6"/>
      <c r="B2438" s="7"/>
      <c r="C2438" s="28"/>
      <c r="H2438" s="17"/>
    </row>
    <row r="2439" spans="1:18" s="2" customFormat="1" ht="13.8">
      <c r="A2439" s="8"/>
      <c r="B2439" s="9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</row>
    <row r="2440" spans="1:18" s="2" customFormat="1" ht="13.8">
      <c r="A2440" s="8"/>
      <c r="B2440" s="9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</row>
    <row r="2442" spans="1:18" s="2" customFormat="1" ht="13.8">
      <c r="A2442" s="8"/>
      <c r="B2442" s="9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</row>
    <row r="2443" spans="1:18" s="2" customFormat="1" ht="13.8">
      <c r="A2443" s="8"/>
      <c r="B2443" s="9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</row>
    <row r="2445" spans="1:18" s="2" customFormat="1" ht="13.8">
      <c r="A2445" s="8"/>
      <c r="B2445" s="9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</row>
    <row r="2446" spans="1:18" s="2" customFormat="1" ht="13.8">
      <c r="A2446" s="8"/>
      <c r="B2446" s="9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</row>
    <row r="2447" spans="1:18" s="2" customFormat="1" ht="13.8">
      <c r="A2447" s="8"/>
      <c r="B2447" s="9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</row>
    <row r="2449" spans="1:18" s="2" customFormat="1" ht="13.8">
      <c r="A2449" s="8"/>
      <c r="B2449" s="9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</row>
    <row r="2451" spans="1:18" s="2" customFormat="1" ht="13.8">
      <c r="A2451" s="8"/>
      <c r="B2451" s="9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</row>
    <row r="2452" spans="1:18" s="2" customFormat="1" ht="13.8">
      <c r="A2452" s="8"/>
      <c r="B2452" s="9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</row>
    <row r="2453" spans="1:18" s="2" customFormat="1" ht="13.8">
      <c r="A2453" s="8"/>
      <c r="B2453" s="9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</row>
    <row r="2454" spans="1:18" s="2" customFormat="1" ht="13.8">
      <c r="A2454" s="8"/>
      <c r="B2454" s="9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</row>
    <row r="2455" spans="1:18" s="2" customFormat="1" ht="13.8">
      <c r="A2455" s="8"/>
      <c r="B2455" s="9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</row>
    <row r="2457" spans="1:18">
      <c r="A2457" s="6"/>
      <c r="B2457" s="7"/>
      <c r="C2457" s="28"/>
      <c r="H2457" s="17"/>
    </row>
    <row r="2458" spans="1:18" s="2" customFormat="1" ht="13.8">
      <c r="A2458" s="8"/>
      <c r="B2458" s="9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</row>
    <row r="2459" spans="1:18">
      <c r="A2459" s="6"/>
      <c r="B2459" s="7"/>
      <c r="C2459" s="28"/>
      <c r="H2459" s="17"/>
    </row>
    <row r="2460" spans="1:18">
      <c r="A2460" s="6"/>
      <c r="B2460" s="7"/>
      <c r="C2460" s="28"/>
      <c r="H2460" s="17"/>
    </row>
    <row r="2461" spans="1:18" s="2" customFormat="1" ht="13.8">
      <c r="A2461" s="8"/>
      <c r="B2461" s="9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</row>
    <row r="2462" spans="1:18" s="2" customFormat="1" ht="13.8">
      <c r="A2462" s="8"/>
      <c r="B2462" s="9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</row>
    <row r="2463" spans="1:18" s="2" customFormat="1" ht="13.8">
      <c r="A2463" s="8"/>
      <c r="B2463" s="9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</row>
    <row r="2464" spans="1:18" s="2" customFormat="1" ht="13.8">
      <c r="A2464" s="8"/>
      <c r="B2464" s="9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</row>
    <row r="2465" spans="1:18" s="2" customFormat="1" ht="13.8">
      <c r="A2465" s="8"/>
      <c r="B2465" s="9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</row>
    <row r="2466" spans="1:18">
      <c r="A2466" s="6"/>
      <c r="B2466" s="7"/>
      <c r="C2466" s="28"/>
      <c r="H2466" s="17"/>
    </row>
    <row r="2467" spans="1:18" s="2" customFormat="1" ht="13.8">
      <c r="A2467" s="8"/>
      <c r="B2467" s="9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</row>
    <row r="2468" spans="1:18" s="2" customFormat="1" ht="13.8">
      <c r="A2468" s="8"/>
      <c r="B2468" s="9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</row>
    <row r="2469" spans="1:18">
      <c r="A2469" s="6"/>
      <c r="B2469" s="7"/>
      <c r="C2469" s="28"/>
      <c r="H2469" s="17"/>
    </row>
    <row r="2470" spans="1:18">
      <c r="A2470" s="6"/>
      <c r="B2470" s="7"/>
      <c r="C2470" s="28"/>
      <c r="H2470" s="17"/>
    </row>
    <row r="2471" spans="1:18" s="2" customFormat="1" ht="13.8">
      <c r="A2471" s="8"/>
      <c r="B2471" s="9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</row>
    <row r="2472" spans="1:18" s="2" customFormat="1" ht="13.8">
      <c r="A2472" s="8"/>
      <c r="B2472" s="9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</row>
    <row r="2473" spans="1:18" s="2" customFormat="1" ht="13.8">
      <c r="A2473" s="8"/>
      <c r="B2473" s="9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</row>
    <row r="2474" spans="1:18" s="2" customFormat="1" ht="13.8">
      <c r="A2474" s="8"/>
      <c r="B2474" s="9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</row>
    <row r="2475" spans="1:18" s="2" customFormat="1" ht="13.8">
      <c r="A2475" s="8"/>
      <c r="B2475" s="9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</row>
    <row r="2476" spans="1:18" s="2" customFormat="1" ht="13.8">
      <c r="A2476" s="8"/>
      <c r="B2476" s="9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</row>
    <row r="2477" spans="1:18" s="2" customFormat="1" ht="13.8">
      <c r="A2477" s="8"/>
      <c r="B2477" s="9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</row>
    <row r="2478" spans="1:18">
      <c r="A2478" s="6"/>
      <c r="B2478" s="7"/>
      <c r="C2478" s="28"/>
      <c r="H2478" s="17"/>
    </row>
    <row r="2479" spans="1:18" s="2" customFormat="1" ht="13.8">
      <c r="A2479" s="8"/>
      <c r="B2479" s="9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</row>
    <row r="2480" spans="1:18" s="2" customFormat="1" ht="13.8">
      <c r="A2480" s="8"/>
      <c r="B2480" s="9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</row>
    <row r="2481" spans="1:18" s="2" customFormat="1" ht="13.8">
      <c r="A2481" s="8"/>
      <c r="B2481" s="9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</row>
    <row r="2482" spans="1:18" s="2" customFormat="1" ht="13.8">
      <c r="A2482" s="8"/>
      <c r="B2482" s="9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</row>
    <row r="2483" spans="1:18" s="2" customFormat="1" ht="13.8">
      <c r="A2483" s="8"/>
      <c r="B2483" s="9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</row>
    <row r="2484" spans="1:18" s="2" customFormat="1" ht="13.8">
      <c r="A2484" s="8"/>
      <c r="B2484" s="9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</row>
    <row r="2485" spans="1:18" s="2" customFormat="1" ht="13.8">
      <c r="A2485" s="8"/>
      <c r="B2485" s="9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</row>
    <row r="2486" spans="1:18">
      <c r="A2486" s="6"/>
      <c r="B2486" s="7"/>
      <c r="C2486" s="28"/>
      <c r="H2486" s="17"/>
    </row>
    <row r="2487" spans="1:18">
      <c r="A2487" s="6"/>
      <c r="B2487" s="7"/>
      <c r="C2487" s="28"/>
      <c r="H2487" s="17"/>
    </row>
    <row r="2488" spans="1:18" s="2" customFormat="1" ht="13.8">
      <c r="A2488" s="8"/>
      <c r="B2488" s="9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</row>
    <row r="2489" spans="1:18" s="2" customFormat="1" ht="13.8">
      <c r="A2489" s="8"/>
      <c r="B2489" s="9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</row>
    <row r="2490" spans="1:18" s="2" customFormat="1" ht="13.8">
      <c r="A2490" s="8"/>
      <c r="B2490" s="9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</row>
    <row r="2491" spans="1:18" s="2" customFormat="1" ht="13.8">
      <c r="A2491" s="8"/>
      <c r="B2491" s="9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</row>
    <row r="2492" spans="1:18" s="2" customFormat="1" ht="13.8">
      <c r="A2492" s="8"/>
      <c r="B2492" s="9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</row>
    <row r="2493" spans="1:18" s="2" customFormat="1" ht="13.8">
      <c r="A2493" s="8"/>
      <c r="B2493" s="9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</row>
    <row r="2494" spans="1:18" s="2" customFormat="1" ht="13.8">
      <c r="A2494" s="8"/>
      <c r="B2494" s="9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</row>
    <row r="2495" spans="1:18" s="2" customFormat="1" ht="13.8">
      <c r="A2495" s="8"/>
      <c r="B2495" s="9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</row>
    <row r="2496" spans="1:18" s="2" customFormat="1" ht="13.8">
      <c r="A2496" s="8"/>
      <c r="B2496" s="9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</row>
    <row r="2497" spans="1:18" s="2" customFormat="1" ht="13.8">
      <c r="A2497" s="8"/>
      <c r="B2497" s="9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</row>
    <row r="2498" spans="1:18">
      <c r="A2498" s="6"/>
      <c r="B2498" s="7"/>
      <c r="C2498" s="28"/>
      <c r="H2498" s="17"/>
    </row>
    <row r="2499" spans="1:18" s="2" customFormat="1" ht="13.8">
      <c r="A2499" s="8"/>
      <c r="B2499" s="9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</row>
    <row r="2500" spans="1:18" s="2" customFormat="1" ht="13.8">
      <c r="A2500" s="8"/>
      <c r="B2500" s="9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</row>
    <row r="2501" spans="1:18" s="2" customFormat="1" ht="13.8">
      <c r="A2501" s="8"/>
      <c r="B2501" s="9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</row>
    <row r="2502" spans="1:18" s="2" customFormat="1" ht="13.8">
      <c r="A2502" s="8"/>
      <c r="B2502" s="9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</row>
    <row r="2503" spans="1:18" s="2" customFormat="1" ht="13.8">
      <c r="A2503" s="8"/>
      <c r="B2503" s="9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</row>
    <row r="2504" spans="1:18" s="2" customFormat="1" ht="13.8">
      <c r="A2504" s="8"/>
      <c r="B2504" s="9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</row>
    <row r="2505" spans="1:18" s="2" customFormat="1" ht="13.8">
      <c r="A2505" s="8"/>
      <c r="B2505" s="9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</row>
    <row r="2506" spans="1:18" s="2" customFormat="1" ht="13.8">
      <c r="A2506" s="8"/>
      <c r="B2506" s="9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</row>
    <row r="2507" spans="1:18" s="2" customFormat="1" ht="13.8">
      <c r="A2507" s="8"/>
      <c r="B2507" s="9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</row>
    <row r="2508" spans="1:18" s="2" customFormat="1" ht="13.8">
      <c r="A2508" s="8"/>
      <c r="B2508" s="9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</row>
    <row r="2509" spans="1:18" s="2" customFormat="1" ht="13.8">
      <c r="A2509" s="8"/>
      <c r="B2509" s="9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</row>
    <row r="2510" spans="1:18">
      <c r="A2510" s="6"/>
      <c r="B2510" s="7"/>
      <c r="C2510" s="28"/>
      <c r="H2510" s="17"/>
    </row>
    <row r="2511" spans="1:18">
      <c r="A2511" s="5"/>
    </row>
    <row r="2512" spans="1:18" s="2" customFormat="1" ht="13.8">
      <c r="A2512" s="8"/>
      <c r="B2512" s="9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</row>
    <row r="2513" spans="1:18" s="2" customFormat="1" ht="13.8">
      <c r="A2513" s="8"/>
      <c r="B2513" s="9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</row>
    <row r="2514" spans="1:18" s="2" customFormat="1" ht="13.8">
      <c r="A2514" s="8"/>
      <c r="B2514" s="9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</row>
    <row r="2515" spans="1:18" s="2" customFormat="1" ht="13.8">
      <c r="A2515" s="8"/>
      <c r="B2515" s="9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</row>
    <row r="2516" spans="1:18" s="2" customFormat="1" ht="13.8">
      <c r="A2516" s="8"/>
      <c r="B2516" s="9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</row>
    <row r="2517" spans="1:18" s="2" customFormat="1" ht="13.8">
      <c r="A2517" s="8"/>
      <c r="B2517" s="9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</row>
    <row r="2518" spans="1:18" s="2" customFormat="1" ht="13.8">
      <c r="A2518" s="8"/>
      <c r="B2518" s="9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</row>
    <row r="2519" spans="1:18" s="2" customFormat="1" ht="13.8">
      <c r="A2519" s="8"/>
      <c r="B2519" s="9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</row>
    <row r="2520" spans="1:18" s="2" customFormat="1" ht="13.8">
      <c r="A2520" s="8"/>
      <c r="B2520" s="9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</row>
    <row r="2521" spans="1:18" s="2" customFormat="1" ht="13.8">
      <c r="A2521" s="8"/>
      <c r="B2521" s="9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</row>
    <row r="2523" spans="1:18" s="2" customFormat="1" ht="13.8">
      <c r="A2523" s="8"/>
      <c r="B2523" s="9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</row>
    <row r="2524" spans="1:18" s="2" customFormat="1" ht="13.8">
      <c r="A2524" s="8"/>
      <c r="B2524" s="9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</row>
    <row r="2526" spans="1:18" s="2" customFormat="1" ht="13.8">
      <c r="A2526" s="8"/>
      <c r="B2526" s="9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</row>
    <row r="2528" spans="1:18" s="2" customFormat="1" ht="13.8">
      <c r="A2528" s="8"/>
      <c r="B2528" s="9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</row>
    <row r="2529" spans="1:18" s="2" customFormat="1" ht="13.8">
      <c r="A2529" s="8"/>
      <c r="B2529" s="9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</row>
    <row r="2531" spans="1:18" s="2" customFormat="1" ht="13.8">
      <c r="A2531" s="8"/>
      <c r="B2531" s="9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</row>
    <row r="2532" spans="1:18" s="2" customFormat="1" ht="13.8">
      <c r="A2532" s="8"/>
      <c r="B2532" s="9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</row>
    <row r="2533" spans="1:18" s="2" customFormat="1" ht="13.8">
      <c r="A2533" s="8"/>
      <c r="B2533" s="9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</row>
    <row r="2534" spans="1:18" s="2" customFormat="1" ht="13.8">
      <c r="A2534" s="8"/>
      <c r="B2534" s="9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</row>
    <row r="2535" spans="1:18">
      <c r="A2535" s="6"/>
      <c r="B2535" s="7"/>
      <c r="C2535" s="28"/>
      <c r="H2535" s="17"/>
    </row>
    <row r="2536" spans="1:18" s="2" customFormat="1" ht="13.8">
      <c r="A2536" s="8"/>
      <c r="B2536" s="9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</row>
    <row r="2537" spans="1:18" s="2" customFormat="1" ht="13.8">
      <c r="A2537" s="8"/>
      <c r="B2537" s="9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</row>
    <row r="2538" spans="1:18">
      <c r="A2538" s="5"/>
    </row>
    <row r="2539" spans="1:18">
      <c r="A2539" s="6"/>
      <c r="B2539" s="7"/>
      <c r="C2539" s="28"/>
      <c r="H2539" s="17"/>
    </row>
    <row r="2540" spans="1:18" s="2" customFormat="1" ht="13.8">
      <c r="A2540" s="8"/>
      <c r="B2540" s="9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</row>
    <row r="2541" spans="1:18" s="2" customFormat="1" ht="13.8">
      <c r="A2541" s="8"/>
      <c r="B2541" s="9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</row>
    <row r="2542" spans="1:18" s="2" customFormat="1" ht="13.8">
      <c r="A2542" s="8"/>
      <c r="B2542" s="9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</row>
    <row r="2543" spans="1:18" s="2" customFormat="1" ht="13.8">
      <c r="A2543" s="8"/>
      <c r="B2543" s="9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</row>
    <row r="2544" spans="1:18" s="2" customFormat="1" ht="13.8">
      <c r="A2544" s="8"/>
      <c r="B2544" s="9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</row>
    <row r="2545" spans="1:18" s="2" customFormat="1" ht="13.8">
      <c r="A2545" s="8"/>
      <c r="B2545" s="9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</row>
    <row r="2546" spans="1:18" s="2" customFormat="1" ht="13.8">
      <c r="A2546" s="8"/>
      <c r="B2546" s="9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</row>
    <row r="2547" spans="1:18" s="2" customFormat="1" ht="13.8">
      <c r="A2547" s="8"/>
      <c r="B2547" s="9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</row>
    <row r="2548" spans="1:18" s="2" customFormat="1" ht="13.8">
      <c r="A2548" s="8"/>
      <c r="B2548" s="9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</row>
    <row r="2549" spans="1:18">
      <c r="A2549" s="6"/>
      <c r="B2549" s="7"/>
      <c r="C2549" s="28"/>
      <c r="H2549" s="17"/>
    </row>
    <row r="2550" spans="1:18" s="2" customFormat="1" ht="13.8">
      <c r="A2550" s="8"/>
      <c r="B2550" s="9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</row>
    <row r="2551" spans="1:18">
      <c r="A2551" s="6"/>
      <c r="B2551" s="7"/>
      <c r="C2551" s="28"/>
      <c r="H2551" s="17"/>
    </row>
    <row r="2552" spans="1:18" s="2" customFormat="1" ht="13.8">
      <c r="A2552" s="8"/>
      <c r="B2552" s="9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</row>
    <row r="2553" spans="1:18" s="2" customFormat="1" ht="13.8">
      <c r="A2553" s="8"/>
      <c r="B2553" s="9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</row>
    <row r="2554" spans="1:18" s="2" customFormat="1" ht="13.8">
      <c r="A2554" s="8"/>
      <c r="B2554" s="9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</row>
    <row r="2555" spans="1:18" s="2" customFormat="1" ht="13.8">
      <c r="A2555" s="8"/>
      <c r="B2555" s="9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</row>
    <row r="2556" spans="1:18" s="2" customFormat="1" ht="13.8">
      <c r="A2556" s="8"/>
      <c r="B2556" s="9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</row>
    <row r="2557" spans="1:18" s="2" customFormat="1" ht="13.8">
      <c r="A2557" s="8"/>
      <c r="B2557" s="9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</row>
    <row r="2558" spans="1:18" s="2" customFormat="1" ht="13.8">
      <c r="A2558" s="8"/>
      <c r="B2558" s="9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</row>
    <row r="2559" spans="1:18" s="2" customFormat="1" ht="13.8">
      <c r="A2559" s="8"/>
      <c r="B2559" s="9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</row>
    <row r="2560" spans="1:18" s="2" customFormat="1" ht="13.8">
      <c r="A2560" s="8"/>
      <c r="B2560" s="9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</row>
    <row r="2561" spans="1:18" s="2" customFormat="1" ht="13.8">
      <c r="A2561" s="8"/>
      <c r="B2561" s="9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</row>
    <row r="2562" spans="1:18" s="2" customFormat="1" ht="13.8">
      <c r="A2562" s="8"/>
      <c r="B2562" s="9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</row>
    <row r="2563" spans="1:18" s="2" customFormat="1" ht="13.8">
      <c r="A2563" s="8"/>
      <c r="B2563" s="9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</row>
    <row r="2564" spans="1:18" s="2" customFormat="1" ht="13.8">
      <c r="A2564" s="8"/>
      <c r="B2564" s="9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</row>
    <row r="2565" spans="1:18" s="2" customFormat="1" ht="13.8">
      <c r="A2565" s="8"/>
      <c r="B2565" s="9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</row>
    <row r="2566" spans="1:18" s="2" customFormat="1" ht="13.8">
      <c r="A2566" s="8"/>
      <c r="B2566" s="9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</row>
    <row r="2567" spans="1:18" s="2" customFormat="1" ht="13.8">
      <c r="A2567" s="8"/>
      <c r="B2567" s="9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</row>
    <row r="2568" spans="1:18" s="2" customFormat="1" ht="13.8">
      <c r="A2568" s="8"/>
      <c r="B2568" s="9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</row>
    <row r="2569" spans="1:18" s="2" customFormat="1" ht="13.8">
      <c r="A2569" s="8"/>
      <c r="B2569" s="9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</row>
    <row r="2570" spans="1:18" s="2" customFormat="1" ht="13.8">
      <c r="A2570" s="8"/>
      <c r="B2570" s="9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</row>
    <row r="2571" spans="1:18" s="2" customFormat="1" ht="13.8">
      <c r="A2571" s="8"/>
      <c r="B2571" s="9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</row>
    <row r="2572" spans="1:18" s="2" customFormat="1" ht="13.8">
      <c r="A2572" s="8"/>
      <c r="B2572" s="9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</row>
    <row r="2573" spans="1:18">
      <c r="A2573" s="6"/>
      <c r="B2573" s="7"/>
      <c r="C2573" s="28"/>
      <c r="H2573" s="17"/>
    </row>
    <row r="2574" spans="1:18" s="2" customFormat="1" ht="13.8">
      <c r="A2574" s="8"/>
      <c r="B2574" s="9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</row>
    <row r="2575" spans="1:18" s="2" customFormat="1" ht="13.8">
      <c r="A2575" s="8"/>
      <c r="B2575" s="9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</row>
    <row r="2576" spans="1:18" s="2" customFormat="1" ht="13.8">
      <c r="A2576" s="8"/>
      <c r="B2576" s="9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</row>
    <row r="2577" spans="1:18" s="2" customFormat="1" ht="13.8">
      <c r="A2577" s="8"/>
      <c r="B2577" s="9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</row>
    <row r="2578" spans="1:18" s="2" customFormat="1" ht="13.8">
      <c r="A2578" s="8"/>
      <c r="B2578" s="9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</row>
    <row r="2579" spans="1:18" s="2" customFormat="1" ht="13.8">
      <c r="A2579" s="8"/>
      <c r="B2579" s="9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</row>
    <row r="2580" spans="1:18" s="2" customFormat="1" ht="13.8">
      <c r="A2580" s="8"/>
      <c r="B2580" s="9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</row>
    <row r="2581" spans="1:18" s="2" customFormat="1" ht="13.8">
      <c r="A2581" s="8"/>
      <c r="B2581" s="9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</row>
    <row r="2582" spans="1:18" s="2" customFormat="1" ht="13.8">
      <c r="A2582" s="8"/>
      <c r="B2582" s="9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</row>
    <row r="2583" spans="1:18" s="2" customFormat="1" ht="13.8">
      <c r="A2583" s="8"/>
      <c r="B2583" s="9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</row>
    <row r="2584" spans="1:18" s="2" customFormat="1" ht="13.8">
      <c r="A2584" s="8"/>
      <c r="B2584" s="9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</row>
    <row r="2585" spans="1:18" s="2" customFormat="1" ht="13.8">
      <c r="A2585" s="8"/>
      <c r="B2585" s="9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</row>
    <row r="2586" spans="1:18" s="2" customFormat="1" ht="13.8">
      <c r="A2586" s="8"/>
      <c r="B2586" s="9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</row>
    <row r="2587" spans="1:18" s="2" customFormat="1" ht="13.8">
      <c r="A2587" s="8"/>
      <c r="B2587" s="9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</row>
    <row r="2588" spans="1:18" s="2" customFormat="1" ht="13.8">
      <c r="A2588" s="8"/>
      <c r="B2588" s="9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</row>
    <row r="2589" spans="1:18" s="2" customFormat="1" ht="13.8">
      <c r="A2589" s="8"/>
      <c r="B2589" s="9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</row>
    <row r="2590" spans="1:18">
      <c r="A2590" s="6"/>
      <c r="B2590" s="7"/>
      <c r="C2590" s="28"/>
      <c r="H2590" s="17"/>
    </row>
    <row r="2591" spans="1:18" s="2" customFormat="1" ht="13.8">
      <c r="A2591" s="8"/>
      <c r="B2591" s="9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</row>
    <row r="2592" spans="1:18" s="2" customFormat="1" ht="13.8">
      <c r="A2592" s="8"/>
      <c r="B2592" s="9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</row>
    <row r="2593" spans="1:18" s="2" customFormat="1" ht="13.8">
      <c r="A2593" s="8"/>
      <c r="B2593" s="9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</row>
    <row r="2594" spans="1:18" s="2" customFormat="1" ht="13.8">
      <c r="A2594" s="8"/>
      <c r="B2594" s="9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</row>
    <row r="2595" spans="1:18" s="2" customFormat="1" ht="13.8">
      <c r="A2595" s="8"/>
      <c r="B2595" s="9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</row>
    <row r="2596" spans="1:18" s="2" customFormat="1" ht="13.8">
      <c r="A2596" s="8"/>
      <c r="B2596" s="9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</row>
    <row r="2597" spans="1:18" s="2" customFormat="1" ht="13.8">
      <c r="A2597" s="8"/>
      <c r="B2597" s="9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</row>
    <row r="2598" spans="1:18">
      <c r="A2598" s="6"/>
      <c r="B2598" s="7"/>
      <c r="C2598" s="28"/>
      <c r="H2598" s="17"/>
    </row>
    <row r="2599" spans="1:18" s="2" customFormat="1" ht="13.8">
      <c r="A2599" s="8"/>
      <c r="B2599" s="9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</row>
    <row r="2600" spans="1:18" s="2" customFormat="1" ht="13.8">
      <c r="A2600" s="8"/>
      <c r="B2600" s="9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</row>
    <row r="2601" spans="1:18">
      <c r="A2601" s="5"/>
    </row>
    <row r="2602" spans="1:18" s="2" customFormat="1" ht="13.8">
      <c r="A2602" s="8"/>
      <c r="B2602" s="9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</row>
    <row r="2603" spans="1:18" s="2" customFormat="1" ht="13.8">
      <c r="A2603" s="8"/>
      <c r="B2603" s="9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</row>
    <row r="2604" spans="1:18" s="2" customFormat="1" ht="13.8">
      <c r="A2604" s="8"/>
      <c r="B2604" s="9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</row>
    <row r="2605" spans="1:18" s="2" customFormat="1" ht="13.8">
      <c r="A2605" s="8"/>
      <c r="B2605" s="9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</row>
    <row r="2606" spans="1:18" s="2" customFormat="1" ht="13.8">
      <c r="A2606" s="8"/>
      <c r="B2606" s="9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</row>
    <row r="2607" spans="1:18" s="2" customFormat="1" ht="13.8">
      <c r="A2607" s="8"/>
      <c r="B2607" s="9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</row>
    <row r="2608" spans="1:18" s="2" customFormat="1" ht="13.8">
      <c r="A2608" s="8"/>
      <c r="B2608" s="9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</row>
    <row r="2609" spans="1:18">
      <c r="A2609" s="6"/>
      <c r="B2609" s="7"/>
      <c r="C2609" s="28"/>
      <c r="H2609" s="17"/>
    </row>
    <row r="2610" spans="1:18" s="2" customFormat="1" ht="13.8">
      <c r="A2610" s="8"/>
      <c r="B2610" s="9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</row>
    <row r="2611" spans="1:18" s="2" customFormat="1" ht="13.8">
      <c r="A2611" s="8"/>
      <c r="B2611" s="9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</row>
    <row r="2612" spans="1:18" s="2" customFormat="1" ht="13.8">
      <c r="A2612" s="8"/>
      <c r="B2612" s="9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</row>
    <row r="2613" spans="1:18" s="2" customFormat="1" ht="13.8">
      <c r="A2613" s="8"/>
      <c r="B2613" s="9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</row>
    <row r="2614" spans="1:18" s="2" customFormat="1" ht="13.8">
      <c r="A2614" s="8"/>
      <c r="B2614" s="9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</row>
    <row r="2615" spans="1:18" s="2" customFormat="1" ht="13.8">
      <c r="A2615" s="8"/>
      <c r="B2615" s="9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</row>
    <row r="2616" spans="1:18" s="2" customFormat="1" ht="13.8">
      <c r="A2616" s="8"/>
      <c r="B2616" s="9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</row>
    <row r="2617" spans="1:18">
      <c r="A2617" s="5"/>
    </row>
    <row r="2618" spans="1:18" s="2" customFormat="1" ht="13.8">
      <c r="A2618" s="8"/>
      <c r="B2618" s="9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</row>
    <row r="2619" spans="1:18">
      <c r="A2619" s="6"/>
      <c r="B2619" s="7"/>
      <c r="C2619" s="28"/>
      <c r="H2619" s="17"/>
    </row>
    <row r="2620" spans="1:18" s="2" customFormat="1" ht="13.8">
      <c r="A2620" s="8"/>
      <c r="B2620" s="9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</row>
    <row r="2621" spans="1:18" s="2" customFormat="1" ht="13.8">
      <c r="A2621" s="8"/>
      <c r="B2621" s="9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</row>
    <row r="2622" spans="1:18" s="2" customFormat="1" ht="13.8">
      <c r="A2622" s="8"/>
      <c r="B2622" s="9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</row>
    <row r="2623" spans="1:18" s="2" customFormat="1" ht="13.8">
      <c r="A2623" s="8"/>
      <c r="B2623" s="9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</row>
    <row r="2624" spans="1:18" s="2" customFormat="1" ht="13.8">
      <c r="A2624" s="8"/>
      <c r="B2624" s="9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</row>
    <row r="2625" spans="1:18" s="2" customFormat="1" ht="13.8">
      <c r="A2625" s="8"/>
      <c r="B2625" s="9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</row>
    <row r="2626" spans="1:18" s="2" customFormat="1" ht="13.8">
      <c r="A2626" s="8"/>
      <c r="B2626" s="9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</row>
    <row r="2627" spans="1:18" s="2" customFormat="1" ht="13.8">
      <c r="A2627" s="8"/>
      <c r="B2627" s="9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</row>
    <row r="2628" spans="1:18" s="2" customFormat="1" ht="13.8">
      <c r="A2628" s="8"/>
      <c r="B2628" s="9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</row>
    <row r="2629" spans="1:18" s="2" customFormat="1" ht="13.8">
      <c r="A2629" s="8"/>
      <c r="B2629" s="9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</row>
    <row r="2630" spans="1:18" s="2" customFormat="1" ht="13.8">
      <c r="A2630" s="8"/>
      <c r="B2630" s="9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</row>
    <row r="2631" spans="1:18" s="2" customFormat="1" ht="13.8">
      <c r="A2631" s="8"/>
      <c r="B2631" s="9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</row>
    <row r="2632" spans="1:18">
      <c r="A2632" s="6"/>
      <c r="B2632" s="7"/>
      <c r="C2632" s="28"/>
      <c r="H2632" s="17"/>
    </row>
    <row r="2633" spans="1:18" s="2" customFormat="1" ht="13.8">
      <c r="A2633" s="8"/>
      <c r="B2633" s="9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</row>
    <row r="2634" spans="1:18">
      <c r="A2634" s="6"/>
      <c r="B2634" s="7"/>
      <c r="C2634" s="28"/>
      <c r="H2634" s="17"/>
    </row>
    <row r="2635" spans="1:18" s="2" customFormat="1" ht="13.8">
      <c r="A2635" s="8"/>
      <c r="B2635" s="9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</row>
    <row r="2636" spans="1:18" s="2" customFormat="1" ht="13.8">
      <c r="A2636" s="8"/>
      <c r="B2636" s="9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</row>
    <row r="2637" spans="1:18" s="2" customFormat="1" ht="13.8">
      <c r="A2637" s="8"/>
      <c r="B2637" s="9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</row>
    <row r="2638" spans="1:18" s="2" customFormat="1" ht="13.8">
      <c r="A2638" s="8"/>
      <c r="B2638" s="9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</row>
    <row r="2639" spans="1:18" s="2" customFormat="1" ht="13.8">
      <c r="A2639" s="8"/>
      <c r="B2639" s="9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</row>
    <row r="2640" spans="1:18" s="2" customFormat="1" ht="13.8">
      <c r="A2640" s="8"/>
      <c r="B2640" s="9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</row>
    <row r="2641" spans="1:18">
      <c r="A2641" s="6"/>
      <c r="B2641" s="7"/>
      <c r="C2641" s="28"/>
      <c r="H2641" s="17"/>
    </row>
    <row r="2642" spans="1:18" s="2" customFormat="1" ht="13.8">
      <c r="A2642" s="8"/>
      <c r="B2642" s="9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</row>
    <row r="2643" spans="1:18" s="2" customFormat="1" ht="13.8">
      <c r="A2643" s="8"/>
      <c r="B2643" s="9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</row>
    <row r="2644" spans="1:18" s="2" customFormat="1" ht="13.8">
      <c r="A2644" s="8"/>
      <c r="B2644" s="9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</row>
    <row r="2645" spans="1:18">
      <c r="A2645" s="6"/>
      <c r="B2645" s="7"/>
      <c r="C2645" s="28"/>
      <c r="H2645" s="17"/>
    </row>
    <row r="2646" spans="1:18">
      <c r="A2646" s="6"/>
      <c r="B2646" s="7"/>
      <c r="C2646" s="28"/>
      <c r="H2646" s="17"/>
    </row>
    <row r="2647" spans="1:18" s="2" customFormat="1" ht="13.8">
      <c r="A2647" s="8"/>
      <c r="B2647" s="9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</row>
    <row r="2648" spans="1:18">
      <c r="A2648" s="6"/>
      <c r="B2648" s="7"/>
      <c r="C2648" s="28"/>
      <c r="H2648" s="17"/>
    </row>
    <row r="2649" spans="1:18" s="2" customFormat="1" ht="13.8">
      <c r="A2649" s="8"/>
      <c r="B2649" s="9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</row>
    <row r="2650" spans="1:18" s="2" customFormat="1" ht="13.8">
      <c r="A2650" s="8"/>
      <c r="B2650" s="9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</row>
    <row r="2651" spans="1:18" s="2" customFormat="1" ht="13.8">
      <c r="A2651" s="8"/>
      <c r="B2651" s="9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</row>
    <row r="2652" spans="1:18" s="2" customFormat="1" ht="13.8">
      <c r="A2652" s="8"/>
      <c r="B2652" s="9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</row>
    <row r="2653" spans="1:18">
      <c r="A2653" s="6"/>
      <c r="B2653" s="7"/>
      <c r="C2653" s="28"/>
      <c r="H2653" s="17"/>
    </row>
    <row r="2654" spans="1:18" s="2" customFormat="1" ht="13.8">
      <c r="A2654" s="8"/>
      <c r="B2654" s="9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</row>
    <row r="2655" spans="1:18" s="2" customFormat="1" ht="13.8">
      <c r="A2655" s="8"/>
      <c r="B2655" s="9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</row>
    <row r="2656" spans="1:18" s="2" customFormat="1" ht="13.8">
      <c r="A2656" s="8"/>
      <c r="B2656" s="9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</row>
    <row r="2657" spans="1:18" s="2" customFormat="1" ht="13.8">
      <c r="A2657" s="8"/>
      <c r="B2657" s="9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</row>
    <row r="2658" spans="1:18" s="2" customFormat="1" ht="13.8">
      <c r="A2658" s="8"/>
      <c r="B2658" s="9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</row>
    <row r="2659" spans="1:18" s="2" customFormat="1" ht="13.8">
      <c r="A2659" s="8"/>
      <c r="B2659" s="9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</row>
    <row r="2660" spans="1:18" s="2" customFormat="1" ht="13.8">
      <c r="A2660" s="8"/>
      <c r="B2660" s="9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</row>
    <row r="2661" spans="1:18" s="2" customFormat="1" ht="13.8">
      <c r="A2661" s="8"/>
      <c r="B2661" s="9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</row>
    <row r="2662" spans="1:18" s="2" customFormat="1" ht="13.8">
      <c r="A2662" s="8"/>
      <c r="B2662" s="9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</row>
    <row r="2663" spans="1:18">
      <c r="A2663" s="6"/>
      <c r="B2663" s="7"/>
      <c r="C2663" s="28"/>
      <c r="H2663" s="17"/>
    </row>
    <row r="2664" spans="1:18" s="2" customFormat="1" ht="13.8">
      <c r="A2664" s="8"/>
      <c r="B2664" s="9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</row>
    <row r="2665" spans="1:18" s="2" customFormat="1" ht="13.8">
      <c r="A2665" s="8"/>
      <c r="B2665" s="9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</row>
    <row r="2666" spans="1:18" s="2" customFormat="1" ht="13.8">
      <c r="A2666" s="8"/>
      <c r="B2666" s="9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</row>
    <row r="2667" spans="1:18">
      <c r="A2667" s="6"/>
      <c r="B2667" s="7"/>
      <c r="C2667" s="28"/>
      <c r="H2667" s="17"/>
    </row>
    <row r="2669" spans="1:18" s="2" customFormat="1" ht="13.8">
      <c r="A2669" s="8"/>
      <c r="B2669" s="9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</row>
    <row r="2670" spans="1:18" s="2" customFormat="1" ht="13.8">
      <c r="A2670" s="8"/>
      <c r="B2670" s="9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</row>
    <row r="2671" spans="1:18" s="2" customFormat="1" ht="13.8">
      <c r="A2671" s="8"/>
      <c r="B2671" s="9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</row>
    <row r="2672" spans="1:18" s="2" customFormat="1" ht="13.8">
      <c r="A2672" s="8"/>
      <c r="B2672" s="9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</row>
    <row r="2673" spans="1:18" s="2" customFormat="1" ht="13.8">
      <c r="A2673" s="8"/>
      <c r="B2673" s="9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</row>
    <row r="2674" spans="1:18" s="2" customFormat="1" ht="13.8">
      <c r="A2674" s="8"/>
      <c r="B2674" s="9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</row>
    <row r="2677" spans="1:18" s="2" customFormat="1" ht="13.8">
      <c r="A2677" s="8"/>
      <c r="B2677" s="9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</row>
    <row r="2678" spans="1:18" s="2" customFormat="1" ht="13.8">
      <c r="A2678" s="8"/>
      <c r="B2678" s="9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</row>
    <row r="2679" spans="1:18" s="2" customFormat="1" ht="13.8">
      <c r="A2679" s="8"/>
      <c r="B2679" s="9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</row>
    <row r="2680" spans="1:18" s="2" customFormat="1" ht="13.8">
      <c r="A2680" s="8"/>
      <c r="B2680" s="9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</row>
    <row r="2681" spans="1:18" s="2" customFormat="1" ht="13.8">
      <c r="A2681" s="8"/>
      <c r="B2681" s="9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</row>
    <row r="2682" spans="1:18" s="2" customFormat="1" ht="13.8">
      <c r="A2682" s="8"/>
      <c r="B2682" s="9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</row>
    <row r="2683" spans="1:18" s="2" customFormat="1" ht="13.8">
      <c r="A2683" s="8"/>
      <c r="B2683" s="9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</row>
    <row r="2684" spans="1:18" s="2" customFormat="1" ht="13.8">
      <c r="A2684" s="8"/>
      <c r="B2684" s="9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</row>
    <row r="2685" spans="1:18" s="2" customFormat="1" ht="13.8">
      <c r="A2685" s="8"/>
      <c r="B2685" s="9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</row>
    <row r="2686" spans="1:18" s="2" customFormat="1" ht="13.8">
      <c r="A2686" s="8"/>
      <c r="B2686" s="9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</row>
    <row r="2687" spans="1:18" s="2" customFormat="1" ht="13.8">
      <c r="A2687" s="8"/>
      <c r="B2687" s="9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</row>
    <row r="2688" spans="1:18" s="2" customFormat="1" ht="13.8">
      <c r="A2688" s="8"/>
      <c r="B2688" s="9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</row>
    <row r="2689" spans="1:18" s="2" customFormat="1" ht="13.8">
      <c r="A2689" s="8"/>
      <c r="B2689" s="9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</row>
    <row r="2690" spans="1:18" s="2" customFormat="1" ht="13.8">
      <c r="A2690" s="8"/>
      <c r="B2690" s="9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</row>
    <row r="2692" spans="1:18">
      <c r="A2692" s="6"/>
      <c r="B2692" s="7"/>
      <c r="C2692" s="28"/>
      <c r="H2692" s="17"/>
    </row>
    <row r="2693" spans="1:18" s="2" customFormat="1" ht="13.8">
      <c r="A2693" s="8"/>
      <c r="B2693" s="9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</row>
    <row r="2694" spans="1:18" s="2" customFormat="1" ht="13.8">
      <c r="A2694" s="8"/>
      <c r="B2694" s="9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</row>
    <row r="2695" spans="1:18" s="2" customFormat="1" ht="13.8">
      <c r="A2695" s="8"/>
      <c r="B2695" s="9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</row>
    <row r="2696" spans="1:18" s="2" customFormat="1" ht="13.8">
      <c r="A2696" s="8"/>
      <c r="B2696" s="9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</row>
    <row r="2697" spans="1:18">
      <c r="A2697" s="6"/>
      <c r="B2697" s="7"/>
      <c r="C2697" s="28"/>
      <c r="H2697" s="17"/>
    </row>
    <row r="2698" spans="1:18" s="2" customFormat="1" ht="13.8">
      <c r="A2698" s="8"/>
      <c r="B2698" s="9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</row>
    <row r="2699" spans="1:18" s="2" customFormat="1" ht="13.8">
      <c r="A2699" s="8"/>
      <c r="B2699" s="9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</row>
    <row r="2700" spans="1:18" s="2" customFormat="1" ht="13.8">
      <c r="A2700" s="8"/>
      <c r="B2700" s="9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</row>
    <row r="2701" spans="1:18">
      <c r="A2701" s="6"/>
      <c r="B2701" s="7"/>
      <c r="C2701" s="28"/>
      <c r="H2701" s="17"/>
    </row>
    <row r="2702" spans="1:18">
      <c r="A2702" s="6"/>
      <c r="B2702" s="7"/>
      <c r="C2702" s="28"/>
      <c r="H2702" s="17"/>
    </row>
    <row r="2703" spans="1:18" s="2" customFormat="1" ht="13.8">
      <c r="A2703" s="8"/>
      <c r="B2703" s="9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</row>
    <row r="2704" spans="1:18" s="2" customFormat="1" ht="13.8">
      <c r="A2704" s="8"/>
      <c r="B2704" s="9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</row>
    <row r="2705" spans="1:18" s="2" customFormat="1" ht="13.8">
      <c r="A2705" s="8"/>
      <c r="B2705" s="9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</row>
    <row r="2706" spans="1:18" s="2" customFormat="1" ht="13.8">
      <c r="A2706" s="8"/>
      <c r="B2706" s="9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</row>
    <row r="2707" spans="1:18" s="2" customFormat="1" ht="13.8">
      <c r="A2707" s="8"/>
      <c r="B2707" s="9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</row>
    <row r="2708" spans="1:18" s="2" customFormat="1" ht="13.8">
      <c r="A2708" s="8"/>
      <c r="B2708" s="9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</row>
    <row r="2709" spans="1:18" s="2" customFormat="1" ht="13.8">
      <c r="A2709" s="8"/>
      <c r="B2709" s="9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</row>
    <row r="2710" spans="1:18" s="2" customFormat="1" ht="13.8">
      <c r="A2710" s="8"/>
      <c r="B2710" s="9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</row>
    <row r="2711" spans="1:18" s="2" customFormat="1" ht="13.8">
      <c r="A2711" s="8"/>
      <c r="B2711" s="9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</row>
    <row r="2712" spans="1:18" s="2" customFormat="1" ht="13.8">
      <c r="A2712" s="8"/>
      <c r="B2712" s="9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</row>
    <row r="2713" spans="1:18" s="2" customFormat="1" ht="13.8">
      <c r="A2713" s="8"/>
      <c r="B2713" s="9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</row>
    <row r="2714" spans="1:18" s="2" customFormat="1" ht="13.8">
      <c r="A2714" s="8"/>
      <c r="B2714" s="9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</row>
    <row r="2715" spans="1:18" s="2" customFormat="1" ht="13.8">
      <c r="A2715" s="8"/>
      <c r="B2715" s="9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</row>
    <row r="2716" spans="1:18" s="2" customFormat="1" ht="13.8">
      <c r="A2716" s="8"/>
      <c r="B2716" s="9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</row>
    <row r="2717" spans="1:18" s="2" customFormat="1" ht="13.8">
      <c r="A2717" s="8"/>
      <c r="B2717" s="9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</row>
    <row r="2718" spans="1:18" s="2" customFormat="1" ht="13.8">
      <c r="A2718" s="8"/>
      <c r="B2718" s="9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</row>
    <row r="2719" spans="1:18">
      <c r="A2719" s="6"/>
      <c r="B2719" s="7"/>
      <c r="C2719" s="28"/>
      <c r="H2719" s="17"/>
    </row>
    <row r="2720" spans="1:18" s="2" customFormat="1" ht="13.8">
      <c r="A2720" s="8"/>
      <c r="B2720" s="9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</row>
    <row r="2721" spans="1:18" s="2" customFormat="1" ht="13.8">
      <c r="A2721" s="8"/>
      <c r="B2721" s="9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</row>
    <row r="2722" spans="1:18" s="2" customFormat="1" ht="13.8">
      <c r="A2722" s="8"/>
      <c r="B2722" s="9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</row>
    <row r="2723" spans="1:18" s="2" customFormat="1" ht="13.8">
      <c r="A2723" s="8"/>
      <c r="B2723" s="9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</row>
    <row r="2724" spans="1:18" s="2" customFormat="1" ht="13.8">
      <c r="A2724" s="8"/>
      <c r="B2724" s="9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</row>
    <row r="2725" spans="1:18" s="2" customFormat="1" ht="13.8">
      <c r="A2725" s="8"/>
      <c r="B2725" s="9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</row>
    <row r="2726" spans="1:18" s="2" customFormat="1" ht="13.8">
      <c r="A2726" s="8"/>
      <c r="B2726" s="9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</row>
    <row r="2727" spans="1:18" s="2" customFormat="1" ht="13.8">
      <c r="A2727" s="8"/>
      <c r="B2727" s="9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</row>
    <row r="2728" spans="1:18" s="2" customFormat="1" ht="13.8">
      <c r="A2728" s="8"/>
      <c r="B2728" s="9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</row>
    <row r="2729" spans="1:18">
      <c r="A2729" s="6"/>
      <c r="B2729" s="7"/>
      <c r="C2729" s="28"/>
      <c r="H2729" s="17"/>
    </row>
    <row r="2730" spans="1:18" s="2" customFormat="1" ht="13.8">
      <c r="A2730" s="8"/>
      <c r="B2730" s="9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</row>
    <row r="2731" spans="1:18" s="2" customFormat="1" ht="13.8">
      <c r="A2731" s="8"/>
      <c r="B2731" s="9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</row>
    <row r="2732" spans="1:18">
      <c r="A2732" s="6"/>
      <c r="B2732" s="7"/>
      <c r="C2732" s="28"/>
      <c r="H2732" s="17"/>
    </row>
    <row r="2733" spans="1:18" s="2" customFormat="1" ht="13.8">
      <c r="A2733" s="8"/>
      <c r="B2733" s="9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</row>
    <row r="2734" spans="1:18">
      <c r="A2734" s="6"/>
      <c r="B2734" s="7"/>
      <c r="C2734" s="28"/>
      <c r="H2734" s="17"/>
    </row>
    <row r="2735" spans="1:18" s="2" customFormat="1" ht="13.8">
      <c r="A2735" s="8"/>
      <c r="B2735" s="9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</row>
    <row r="2736" spans="1:18" s="2" customFormat="1" ht="13.8">
      <c r="A2736" s="8"/>
      <c r="B2736" s="9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</row>
    <row r="2737" spans="1:18" s="2" customFormat="1" ht="13.8">
      <c r="A2737" s="8"/>
      <c r="B2737" s="9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</row>
    <row r="2738" spans="1:18" s="2" customFormat="1" ht="13.8">
      <c r="A2738" s="8"/>
      <c r="B2738" s="9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</row>
    <row r="2739" spans="1:18" s="2" customFormat="1" ht="13.8">
      <c r="A2739" s="8"/>
      <c r="B2739" s="9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</row>
    <row r="2740" spans="1:18" s="2" customFormat="1" ht="13.8">
      <c r="A2740" s="8"/>
      <c r="B2740" s="9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</row>
    <row r="2741" spans="1:18" s="2" customFormat="1" ht="13.8">
      <c r="A2741" s="8"/>
      <c r="B2741" s="9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</row>
    <row r="2742" spans="1:18" s="2" customFormat="1" ht="13.8">
      <c r="A2742" s="8"/>
      <c r="B2742" s="9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</row>
    <row r="2743" spans="1:18" s="2" customFormat="1" ht="13.8">
      <c r="A2743" s="8"/>
      <c r="B2743" s="9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</row>
    <row r="2744" spans="1:18">
      <c r="A2744" s="6"/>
      <c r="B2744" s="7"/>
      <c r="C2744" s="28"/>
      <c r="H2744" s="17"/>
    </row>
    <row r="2745" spans="1:18">
      <c r="A2745" s="6"/>
      <c r="B2745" s="7"/>
      <c r="C2745" s="28"/>
      <c r="H2745" s="17"/>
    </row>
    <row r="2746" spans="1:18" s="2" customFormat="1" ht="13.8">
      <c r="A2746" s="8"/>
      <c r="B2746" s="9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</row>
    <row r="2747" spans="1:18" s="2" customFormat="1" ht="13.8">
      <c r="A2747" s="8"/>
      <c r="B2747" s="9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</row>
    <row r="2748" spans="1:18" s="2" customFormat="1" ht="13.8">
      <c r="A2748" s="8"/>
      <c r="B2748" s="9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</row>
    <row r="2749" spans="1:18" s="2" customFormat="1" ht="13.8">
      <c r="A2749" s="8"/>
      <c r="B2749" s="9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</row>
    <row r="2750" spans="1:18" s="2" customFormat="1" ht="13.8">
      <c r="A2750" s="8"/>
      <c r="B2750" s="9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</row>
    <row r="2751" spans="1:18">
      <c r="A2751" s="6"/>
      <c r="B2751" s="7"/>
      <c r="C2751" s="28"/>
      <c r="H2751" s="17"/>
    </row>
    <row r="2752" spans="1:18" s="2" customFormat="1" ht="13.8">
      <c r="A2752" s="8"/>
      <c r="B2752" s="9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</row>
    <row r="2753" spans="1:18" s="2" customFormat="1" ht="13.8">
      <c r="A2753" s="8"/>
      <c r="B2753" s="9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</row>
    <row r="2754" spans="1:18" s="2" customFormat="1" ht="13.8">
      <c r="A2754" s="8"/>
      <c r="B2754" s="9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</row>
    <row r="2755" spans="1:18" s="2" customFormat="1" ht="13.8">
      <c r="A2755" s="8"/>
      <c r="B2755" s="9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</row>
    <row r="2756" spans="1:18">
      <c r="A2756" s="6"/>
      <c r="B2756" s="7"/>
      <c r="C2756" s="28"/>
      <c r="H2756" s="17"/>
    </row>
    <row r="2757" spans="1:18" s="2" customFormat="1" ht="13.8">
      <c r="A2757" s="8"/>
      <c r="B2757" s="9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</row>
    <row r="2758" spans="1:18" s="2" customFormat="1" ht="13.8">
      <c r="A2758" s="8"/>
      <c r="B2758" s="9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</row>
    <row r="2759" spans="1:18" s="2" customFormat="1" ht="13.8">
      <c r="A2759" s="8"/>
      <c r="B2759" s="9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</row>
    <row r="2760" spans="1:18" s="2" customFormat="1" ht="13.8">
      <c r="A2760" s="8"/>
      <c r="B2760" s="9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</row>
    <row r="2761" spans="1:18">
      <c r="A2761" s="6"/>
      <c r="B2761" s="7"/>
      <c r="C2761" s="28"/>
      <c r="H2761" s="17"/>
    </row>
    <row r="2762" spans="1:18" s="2" customFormat="1" ht="13.8">
      <c r="A2762" s="8"/>
      <c r="B2762" s="9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</row>
    <row r="2763" spans="1:18" s="2" customFormat="1" ht="13.8">
      <c r="A2763" s="8"/>
      <c r="B2763" s="9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</row>
    <row r="2764" spans="1:18" s="2" customFormat="1" ht="13.8">
      <c r="A2764" s="8"/>
      <c r="B2764" s="9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</row>
    <row r="2765" spans="1:18" s="2" customFormat="1" ht="13.8">
      <c r="A2765" s="8"/>
      <c r="B2765" s="9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</row>
    <row r="2766" spans="1:18">
      <c r="A2766" s="5"/>
    </row>
    <row r="2767" spans="1:18" s="2" customFormat="1" ht="13.8">
      <c r="A2767" s="8"/>
      <c r="B2767" s="9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</row>
    <row r="2768" spans="1:18" s="2" customFormat="1" ht="13.8">
      <c r="A2768" s="8"/>
      <c r="B2768" s="9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</row>
    <row r="2769" spans="1:18">
      <c r="A2769" s="6"/>
      <c r="B2769" s="7"/>
      <c r="C2769" s="28"/>
      <c r="H2769" s="17"/>
    </row>
    <row r="2770" spans="1:18" s="2" customFormat="1" ht="13.8">
      <c r="A2770" s="8"/>
      <c r="B2770" s="9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</row>
    <row r="2771" spans="1:18">
      <c r="A2771" s="6"/>
      <c r="B2771" s="7"/>
      <c r="C2771" s="28"/>
      <c r="H2771" s="17"/>
    </row>
    <row r="2772" spans="1:18" s="2" customFormat="1" ht="13.8">
      <c r="A2772" s="8"/>
      <c r="B2772" s="9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</row>
    <row r="2773" spans="1:18" s="2" customFormat="1" ht="13.8">
      <c r="A2773" s="8"/>
      <c r="B2773" s="9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</row>
    <row r="2774" spans="1:18" s="2" customFormat="1" ht="13.8">
      <c r="A2774" s="8"/>
      <c r="B2774" s="9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</row>
    <row r="2775" spans="1:18" s="2" customFormat="1" ht="13.8">
      <c r="A2775" s="8"/>
      <c r="B2775" s="9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</row>
    <row r="2776" spans="1:18" s="2" customFormat="1" ht="13.8">
      <c r="A2776" s="8"/>
      <c r="B2776" s="9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</row>
    <row r="2777" spans="1:18" s="2" customFormat="1" ht="13.8">
      <c r="A2777" s="8"/>
      <c r="B2777" s="9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</row>
    <row r="2778" spans="1:18" s="2" customFormat="1" ht="13.8">
      <c r="A2778" s="8"/>
      <c r="B2778" s="9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</row>
    <row r="2779" spans="1:18" s="2" customFormat="1" ht="13.8">
      <c r="A2779" s="8"/>
      <c r="B2779" s="9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</row>
    <row r="2780" spans="1:18" s="2" customFormat="1" ht="13.8">
      <c r="A2780" s="8"/>
      <c r="B2780" s="9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</row>
    <row r="2781" spans="1:18">
      <c r="A2781" s="5"/>
    </row>
    <row r="2782" spans="1:18" s="2" customFormat="1" ht="13.8">
      <c r="A2782" s="8"/>
      <c r="B2782" s="9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</row>
    <row r="2783" spans="1:18" s="2" customFormat="1" ht="13.8">
      <c r="A2783" s="8"/>
      <c r="B2783" s="9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</row>
    <row r="2784" spans="1:18" s="2" customFormat="1" ht="13.8">
      <c r="A2784" s="8"/>
      <c r="B2784" s="9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</row>
    <row r="2785" spans="1:18" s="2" customFormat="1" ht="13.8">
      <c r="A2785" s="8"/>
      <c r="B2785" s="9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</row>
    <row r="2786" spans="1:18">
      <c r="A2786" s="6"/>
      <c r="B2786" s="7"/>
      <c r="C2786" s="28"/>
      <c r="H2786" s="17"/>
    </row>
    <row r="2787" spans="1:18" s="2" customFormat="1" ht="13.8">
      <c r="A2787" s="8"/>
      <c r="B2787" s="9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</row>
    <row r="2788" spans="1:18" s="2" customFormat="1" ht="13.8">
      <c r="A2788" s="8"/>
      <c r="B2788" s="9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</row>
    <row r="2789" spans="1:18" s="2" customFormat="1" ht="13.8">
      <c r="A2789" s="8"/>
      <c r="B2789" s="9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</row>
    <row r="2790" spans="1:18" s="2" customFormat="1" ht="13.8">
      <c r="A2790" s="8"/>
      <c r="B2790" s="9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</row>
    <row r="2791" spans="1:18">
      <c r="A2791" s="6"/>
      <c r="B2791" s="7"/>
      <c r="C2791" s="28"/>
      <c r="H2791" s="17"/>
    </row>
    <row r="2792" spans="1:18">
      <c r="A2792" s="6"/>
      <c r="B2792" s="7"/>
      <c r="C2792" s="28"/>
      <c r="H2792" s="17"/>
    </row>
    <row r="2793" spans="1:18" s="2" customFormat="1" ht="13.8">
      <c r="A2793" s="8"/>
      <c r="B2793" s="9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</row>
    <row r="2794" spans="1:18" s="2" customFormat="1" ht="13.8">
      <c r="A2794" s="8"/>
      <c r="B2794" s="9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</row>
    <row r="2795" spans="1:18" s="2" customFormat="1" ht="13.8">
      <c r="A2795" s="8"/>
      <c r="B2795" s="9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</row>
    <row r="2796" spans="1:18">
      <c r="A2796" s="6"/>
      <c r="B2796" s="7"/>
      <c r="C2796" s="28"/>
      <c r="H2796" s="17"/>
    </row>
    <row r="2797" spans="1:18" s="2" customFormat="1" ht="13.8">
      <c r="A2797" s="8"/>
      <c r="B2797" s="9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</row>
    <row r="2798" spans="1:18">
      <c r="A2798" s="6"/>
      <c r="B2798" s="7"/>
      <c r="C2798" s="28"/>
      <c r="H2798" s="17"/>
    </row>
    <row r="2799" spans="1:18" s="2" customFormat="1" ht="13.8">
      <c r="A2799" s="8"/>
      <c r="B2799" s="9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</row>
    <row r="2800" spans="1:18" s="2" customFormat="1" ht="13.8">
      <c r="A2800" s="8"/>
      <c r="B2800" s="9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</row>
    <row r="2801" spans="1:18" s="2" customFormat="1" ht="13.8">
      <c r="A2801" s="8"/>
      <c r="B2801" s="9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</row>
    <row r="2802" spans="1:18" s="2" customFormat="1" ht="13.8">
      <c r="A2802" s="8"/>
      <c r="B2802" s="9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</row>
    <row r="2803" spans="1:18" s="2" customFormat="1" ht="13.8">
      <c r="A2803" s="8"/>
      <c r="B2803" s="9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</row>
    <row r="2804" spans="1:18" s="2" customFormat="1" ht="13.8">
      <c r="A2804" s="8"/>
      <c r="B2804" s="9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</row>
    <row r="2805" spans="1:18" s="2" customFormat="1" ht="13.8">
      <c r="A2805" s="8"/>
      <c r="B2805" s="9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</row>
    <row r="2806" spans="1:18" s="2" customFormat="1" ht="13.8">
      <c r="A2806" s="8"/>
      <c r="B2806" s="9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</row>
    <row r="2807" spans="1:18" s="2" customFormat="1" ht="13.8">
      <c r="A2807" s="8"/>
      <c r="B2807" s="9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</row>
    <row r="2808" spans="1:18" s="2" customFormat="1" ht="13.8">
      <c r="A2808" s="8"/>
      <c r="B2808" s="9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</row>
    <row r="2809" spans="1:18" s="2" customFormat="1" ht="13.8">
      <c r="A2809" s="8"/>
      <c r="B2809" s="9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</row>
    <row r="2810" spans="1:18" s="2" customFormat="1" ht="13.8">
      <c r="A2810" s="8"/>
      <c r="B2810" s="9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</row>
    <row r="2811" spans="1:18" s="2" customFormat="1" ht="13.8">
      <c r="A2811" s="8"/>
      <c r="B2811" s="9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</row>
    <row r="2812" spans="1:18" s="2" customFormat="1" ht="13.8">
      <c r="A2812" s="8"/>
      <c r="B2812" s="9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</row>
    <row r="2813" spans="1:18" s="2" customFormat="1" ht="13.8">
      <c r="A2813" s="8"/>
      <c r="B2813" s="9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</row>
    <row r="2814" spans="1:18" s="2" customFormat="1" ht="13.8">
      <c r="A2814" s="8"/>
      <c r="B2814" s="9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</row>
    <row r="2815" spans="1:18" s="2" customFormat="1" ht="13.8">
      <c r="A2815" s="8"/>
      <c r="B2815" s="9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</row>
    <row r="2816" spans="1:18" s="2" customFormat="1" ht="13.8">
      <c r="A2816" s="8"/>
      <c r="B2816" s="9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</row>
    <row r="2817" spans="1:18" s="2" customFormat="1" ht="13.8">
      <c r="A2817" s="8"/>
      <c r="B2817" s="9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</row>
    <row r="2818" spans="1:18" s="2" customFormat="1" ht="13.8">
      <c r="A2818" s="8"/>
      <c r="B2818" s="9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</row>
    <row r="2819" spans="1:18">
      <c r="A2819" s="6"/>
      <c r="B2819" s="7"/>
      <c r="C2819" s="28"/>
      <c r="H2819" s="17"/>
    </row>
    <row r="2820" spans="1:18" s="2" customFormat="1" ht="13.8">
      <c r="A2820" s="8"/>
      <c r="B2820" s="9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</row>
    <row r="2821" spans="1:18" s="2" customFormat="1" ht="13.8">
      <c r="A2821" s="8"/>
      <c r="B2821" s="9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</row>
    <row r="2822" spans="1:18" s="2" customFormat="1" ht="13.8">
      <c r="A2822" s="8"/>
      <c r="B2822" s="9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</row>
    <row r="2823" spans="1:18" s="2" customFormat="1" ht="13.8">
      <c r="A2823" s="8"/>
      <c r="B2823" s="9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</row>
    <row r="2824" spans="1:18" s="2" customFormat="1" ht="13.8">
      <c r="A2824" s="8"/>
      <c r="B2824" s="9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</row>
    <row r="2825" spans="1:18" s="2" customFormat="1" ht="13.8">
      <c r="A2825" s="8"/>
      <c r="B2825" s="9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</row>
    <row r="2826" spans="1:18" s="2" customFormat="1" ht="13.8">
      <c r="A2826" s="8"/>
      <c r="B2826" s="9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</row>
    <row r="2827" spans="1:18" s="2" customFormat="1" ht="13.8">
      <c r="A2827" s="8"/>
      <c r="B2827" s="9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</row>
    <row r="2828" spans="1:18" s="2" customFormat="1" ht="13.8">
      <c r="A2828" s="8"/>
      <c r="B2828" s="9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</row>
    <row r="2829" spans="1:18" s="2" customFormat="1" ht="13.8">
      <c r="A2829" s="8"/>
      <c r="B2829" s="9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</row>
    <row r="2830" spans="1:18" s="2" customFormat="1" ht="13.8">
      <c r="A2830" s="8"/>
      <c r="B2830" s="9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</row>
    <row r="2831" spans="1:18">
      <c r="A2831" s="5"/>
    </row>
    <row r="2832" spans="1:18" s="2" customFormat="1" ht="13.8">
      <c r="A2832" s="8"/>
      <c r="B2832" s="9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</row>
    <row r="2833" spans="1:18" s="2" customFormat="1" ht="13.8">
      <c r="A2833" s="8"/>
      <c r="B2833" s="9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</row>
    <row r="2834" spans="1:18" s="2" customFormat="1" ht="13.8">
      <c r="A2834" s="8"/>
      <c r="B2834" s="9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</row>
    <row r="2835" spans="1:18" s="2" customFormat="1" ht="13.8">
      <c r="A2835" s="8"/>
      <c r="B2835" s="9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</row>
    <row r="2836" spans="1:18" s="2" customFormat="1" ht="13.8">
      <c r="A2836" s="8"/>
      <c r="B2836" s="9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</row>
    <row r="2837" spans="1:18" s="2" customFormat="1" ht="13.8">
      <c r="A2837" s="8"/>
      <c r="B2837" s="9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</row>
    <row r="2838" spans="1:18" s="2" customFormat="1" ht="13.8">
      <c r="A2838" s="8"/>
      <c r="B2838" s="9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</row>
    <row r="2839" spans="1:18" s="2" customFormat="1" ht="13.8">
      <c r="A2839" s="8"/>
      <c r="B2839" s="9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</row>
    <row r="2840" spans="1:18" s="2" customFormat="1" ht="13.8">
      <c r="A2840" s="8"/>
      <c r="B2840" s="9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</row>
    <row r="2841" spans="1:18" s="2" customFormat="1" ht="13.8">
      <c r="A2841" s="8"/>
      <c r="B2841" s="9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</row>
    <row r="2842" spans="1:18" s="2" customFormat="1" ht="13.8">
      <c r="A2842" s="8"/>
      <c r="B2842" s="9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</row>
    <row r="2843" spans="1:18">
      <c r="A2843" s="6"/>
      <c r="B2843" s="7"/>
      <c r="C2843" s="28"/>
      <c r="H2843" s="17"/>
    </row>
    <row r="2844" spans="1:18">
      <c r="A2844" s="6"/>
      <c r="B2844" s="7"/>
      <c r="C2844" s="28"/>
      <c r="H2844" s="17"/>
    </row>
    <row r="2845" spans="1:18">
      <c r="A2845" s="6"/>
      <c r="B2845" s="7"/>
      <c r="C2845" s="28"/>
      <c r="H2845" s="17"/>
    </row>
    <row r="2846" spans="1:18">
      <c r="A2846" s="6"/>
      <c r="B2846" s="7"/>
      <c r="C2846" s="28"/>
      <c r="H2846" s="17"/>
    </row>
    <row r="2847" spans="1:18" s="2" customFormat="1" ht="13.8">
      <c r="A2847" s="8"/>
      <c r="B2847" s="9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</row>
    <row r="2848" spans="1:18">
      <c r="A2848" s="6"/>
      <c r="B2848" s="7"/>
      <c r="C2848" s="28"/>
      <c r="H2848" s="17"/>
    </row>
    <row r="2849" spans="1:18" s="2" customFormat="1" ht="13.8">
      <c r="A2849" s="8"/>
      <c r="B2849" s="9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</row>
    <row r="2850" spans="1:18" s="2" customFormat="1" ht="13.8">
      <c r="A2850" s="8"/>
      <c r="B2850" s="9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</row>
    <row r="2851" spans="1:18" s="2" customFormat="1" ht="13.8">
      <c r="A2851" s="8"/>
      <c r="B2851" s="9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</row>
    <row r="2852" spans="1:18" s="2" customFormat="1" ht="13.8">
      <c r="A2852" s="8"/>
      <c r="B2852" s="9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</row>
    <row r="2853" spans="1:18" s="2" customFormat="1" ht="13.8">
      <c r="A2853" s="8"/>
      <c r="B2853" s="9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</row>
    <row r="2854" spans="1:18" s="2" customFormat="1" ht="13.8">
      <c r="A2854" s="8"/>
      <c r="B2854" s="9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</row>
    <row r="2855" spans="1:18" s="2" customFormat="1" ht="13.8">
      <c r="A2855" s="8"/>
      <c r="B2855" s="9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</row>
    <row r="2856" spans="1:18" s="2" customFormat="1" ht="13.8">
      <c r="A2856" s="8"/>
      <c r="B2856" s="9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</row>
    <row r="2857" spans="1:18" s="2" customFormat="1" ht="13.8">
      <c r="A2857" s="8"/>
      <c r="B2857" s="9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</row>
    <row r="2858" spans="1:18">
      <c r="A2858" s="5"/>
    </row>
    <row r="2859" spans="1:18" s="2" customFormat="1" ht="13.8">
      <c r="A2859" s="8"/>
      <c r="B2859" s="9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</row>
    <row r="2860" spans="1:18" s="2" customFormat="1" ht="13.8">
      <c r="A2860" s="8"/>
      <c r="B2860" s="9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</row>
    <row r="2861" spans="1:18" s="2" customFormat="1" ht="13.8">
      <c r="A2861" s="8"/>
      <c r="B2861" s="9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</row>
    <row r="2862" spans="1:18" s="2" customFormat="1" ht="13.8">
      <c r="A2862" s="8"/>
      <c r="B2862" s="9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</row>
    <row r="2863" spans="1:18" s="2" customFormat="1" ht="13.8">
      <c r="A2863" s="8"/>
      <c r="B2863" s="9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</row>
    <row r="2864" spans="1:18" s="2" customFormat="1" ht="13.8">
      <c r="A2864" s="8"/>
      <c r="B2864" s="9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</row>
    <row r="2865" spans="1:18" s="2" customFormat="1" ht="13.8">
      <c r="A2865" s="8"/>
      <c r="B2865" s="9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</row>
    <row r="2866" spans="1:18">
      <c r="A2866" s="6"/>
      <c r="B2866" s="7"/>
      <c r="C2866" s="28"/>
      <c r="H2866" s="17"/>
    </row>
    <row r="2867" spans="1:18">
      <c r="A2867" s="6"/>
      <c r="B2867" s="7"/>
      <c r="C2867" s="28"/>
      <c r="H2867" s="17"/>
    </row>
    <row r="2868" spans="1:18" s="2" customFormat="1" ht="13.8">
      <c r="A2868" s="8"/>
      <c r="B2868" s="9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</row>
    <row r="2869" spans="1:18" s="2" customFormat="1" ht="13.8">
      <c r="A2869" s="8"/>
      <c r="B2869" s="9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</row>
    <row r="2870" spans="1:18">
      <c r="A2870" s="6"/>
      <c r="B2870" s="7"/>
      <c r="C2870" s="28"/>
      <c r="H2870" s="17"/>
    </row>
    <row r="2871" spans="1:18" s="2" customFormat="1" ht="13.8">
      <c r="A2871" s="8"/>
      <c r="B2871" s="9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</row>
    <row r="2872" spans="1:18" s="2" customFormat="1" ht="13.8">
      <c r="A2872" s="8"/>
      <c r="B2872" s="9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</row>
    <row r="2873" spans="1:18" s="2" customFormat="1" ht="13.8">
      <c r="A2873" s="8"/>
      <c r="B2873" s="9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</row>
    <row r="2874" spans="1:18" s="2" customFormat="1" ht="13.8">
      <c r="A2874" s="8"/>
      <c r="B2874" s="9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</row>
    <row r="2875" spans="1:18" s="2" customFormat="1" ht="13.8">
      <c r="A2875" s="8"/>
      <c r="B2875" s="9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</row>
    <row r="2876" spans="1:18" s="2" customFormat="1" ht="13.8">
      <c r="A2876" s="8"/>
      <c r="B2876" s="9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</row>
    <row r="2877" spans="1:18" s="2" customFormat="1" ht="13.8">
      <c r="A2877" s="8"/>
      <c r="B2877" s="9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</row>
    <row r="2878" spans="1:18" s="2" customFormat="1" ht="13.8">
      <c r="A2878" s="8"/>
      <c r="B2878" s="9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</row>
    <row r="2879" spans="1:18" s="2" customFormat="1" ht="13.8">
      <c r="A2879" s="8"/>
      <c r="B2879" s="9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</row>
    <row r="2880" spans="1:18" s="2" customFormat="1" ht="13.8">
      <c r="A2880" s="8"/>
      <c r="B2880" s="9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</row>
    <row r="2881" spans="1:18" s="2" customFormat="1" ht="13.8">
      <c r="A2881" s="8"/>
      <c r="B2881" s="9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</row>
    <row r="2882" spans="1:18" s="2" customFormat="1" ht="13.8">
      <c r="A2882" s="8"/>
      <c r="B2882" s="9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</row>
    <row r="2883" spans="1:18">
      <c r="A2883" s="5"/>
    </row>
    <row r="2884" spans="1:18" s="2" customFormat="1" ht="13.8">
      <c r="A2884" s="8"/>
      <c r="B2884" s="9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</row>
    <row r="2885" spans="1:18" s="2" customFormat="1" ht="13.8">
      <c r="A2885" s="8"/>
      <c r="B2885" s="9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</row>
    <row r="2886" spans="1:18" s="2" customFormat="1" ht="13.8">
      <c r="A2886" s="8"/>
      <c r="B2886" s="9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</row>
    <row r="2887" spans="1:18" s="2" customFormat="1" ht="13.8">
      <c r="A2887" s="8"/>
      <c r="B2887" s="9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</row>
    <row r="2888" spans="1:18" s="2" customFormat="1" ht="13.8">
      <c r="A2888" s="8"/>
      <c r="B2888" s="9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</row>
    <row r="2889" spans="1:18" s="2" customFormat="1" ht="13.8">
      <c r="A2889" s="8"/>
      <c r="B2889" s="9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</row>
    <row r="2890" spans="1:18" s="2" customFormat="1" ht="13.8">
      <c r="A2890" s="8"/>
      <c r="B2890" s="9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</row>
    <row r="2891" spans="1:18" s="2" customFormat="1" ht="13.8">
      <c r="A2891" s="8"/>
      <c r="B2891" s="9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</row>
    <row r="2892" spans="1:18" s="2" customFormat="1" ht="13.8">
      <c r="A2892" s="8"/>
      <c r="B2892" s="9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</row>
    <row r="2893" spans="1:18" s="2" customFormat="1" ht="13.8">
      <c r="A2893" s="8"/>
      <c r="B2893" s="9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</row>
    <row r="2894" spans="1:18" s="2" customFormat="1" ht="13.8">
      <c r="A2894" s="8"/>
      <c r="B2894" s="9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</row>
    <row r="2895" spans="1:18" s="2" customFormat="1" ht="13.8">
      <c r="A2895" s="8"/>
      <c r="B2895" s="9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</row>
    <row r="2896" spans="1:18" s="2" customFormat="1" ht="13.8">
      <c r="A2896" s="8"/>
      <c r="B2896" s="9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</row>
    <row r="2897" spans="1:18" s="2" customFormat="1" ht="13.8">
      <c r="A2897" s="8"/>
      <c r="B2897" s="9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</row>
    <row r="2898" spans="1:18">
      <c r="A2898" s="6"/>
      <c r="B2898" s="7"/>
      <c r="C2898" s="28"/>
      <c r="H2898" s="17"/>
    </row>
    <row r="2899" spans="1:18">
      <c r="A2899" s="6"/>
      <c r="B2899" s="7"/>
      <c r="C2899" s="28"/>
      <c r="H2899" s="17"/>
    </row>
    <row r="2900" spans="1:18" s="2" customFormat="1" ht="13.8">
      <c r="A2900" s="8"/>
      <c r="B2900" s="9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</row>
    <row r="2901" spans="1:18">
      <c r="A2901" s="5"/>
    </row>
    <row r="2902" spans="1:18" s="2" customFormat="1" ht="13.8">
      <c r="A2902" s="8"/>
      <c r="B2902" s="9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</row>
    <row r="2903" spans="1:18" s="2" customFormat="1" ht="13.8">
      <c r="A2903" s="8"/>
      <c r="B2903" s="9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</row>
    <row r="2904" spans="1:18" s="2" customFormat="1" ht="13.8">
      <c r="A2904" s="8"/>
      <c r="B2904" s="9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</row>
    <row r="2905" spans="1:18" s="2" customFormat="1" ht="13.8">
      <c r="A2905" s="8"/>
      <c r="B2905" s="9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</row>
    <row r="2906" spans="1:18" s="2" customFormat="1" ht="13.8">
      <c r="A2906" s="8"/>
      <c r="B2906" s="9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</row>
    <row r="2907" spans="1:18" s="2" customFormat="1" ht="13.8">
      <c r="A2907" s="8"/>
      <c r="B2907" s="9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</row>
    <row r="2908" spans="1:18" s="2" customFormat="1" ht="13.8">
      <c r="A2908" s="8"/>
      <c r="B2908" s="9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</row>
    <row r="2909" spans="1:18">
      <c r="A2909" s="6"/>
      <c r="B2909" s="7"/>
      <c r="C2909" s="28"/>
      <c r="H2909" s="17"/>
    </row>
    <row r="2910" spans="1:18" s="2" customFormat="1" ht="13.8">
      <c r="A2910" s="8"/>
      <c r="B2910" s="9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</row>
    <row r="2911" spans="1:18" s="2" customFormat="1" ht="13.8">
      <c r="A2911" s="8"/>
      <c r="B2911" s="9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</row>
    <row r="2912" spans="1:18" s="2" customFormat="1" ht="13.8">
      <c r="A2912" s="8"/>
      <c r="B2912" s="9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</row>
    <row r="2913" spans="1:18" s="2" customFormat="1" ht="13.8">
      <c r="A2913" s="8"/>
      <c r="B2913" s="9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</row>
    <row r="2914" spans="1:18" s="2" customFormat="1" ht="13.8">
      <c r="A2914" s="8"/>
      <c r="B2914" s="9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</row>
    <row r="2915" spans="1:18" s="2" customFormat="1" ht="13.8">
      <c r="A2915" s="8"/>
      <c r="B2915" s="9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</row>
    <row r="2916" spans="1:18" s="2" customFormat="1" ht="13.8">
      <c r="A2916" s="8"/>
      <c r="B2916" s="9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</row>
    <row r="2917" spans="1:18" s="2" customFormat="1" ht="13.8">
      <c r="A2917" s="8"/>
      <c r="B2917" s="9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</row>
    <row r="2918" spans="1:18">
      <c r="A2918" s="5"/>
    </row>
    <row r="2919" spans="1:18">
      <c r="A2919" s="6"/>
      <c r="B2919" s="7"/>
      <c r="C2919" s="28"/>
      <c r="H2919" s="17"/>
    </row>
    <row r="2920" spans="1:18" s="2" customFormat="1" ht="13.8">
      <c r="A2920" s="8"/>
      <c r="B2920" s="9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</row>
    <row r="2921" spans="1:18">
      <c r="A2921" s="6"/>
      <c r="B2921" s="7"/>
      <c r="C2921" s="28"/>
      <c r="H2921" s="17"/>
    </row>
    <row r="2922" spans="1:18" s="2" customFormat="1" ht="13.8">
      <c r="A2922" s="8"/>
      <c r="B2922" s="9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</row>
    <row r="2923" spans="1:18" s="2" customFormat="1" ht="13.8">
      <c r="A2923" s="8"/>
      <c r="B2923" s="9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</row>
    <row r="2924" spans="1:18" s="2" customFormat="1" ht="13.8">
      <c r="A2924" s="8"/>
      <c r="B2924" s="9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</row>
    <row r="2925" spans="1:18" s="2" customFormat="1" ht="13.8">
      <c r="A2925" s="8"/>
      <c r="B2925" s="9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</row>
    <row r="2926" spans="1:18">
      <c r="A2926" s="6"/>
      <c r="B2926" s="7"/>
      <c r="C2926" s="28"/>
      <c r="H2926" s="17"/>
    </row>
    <row r="2927" spans="1:18" s="2" customFormat="1" ht="13.8">
      <c r="A2927" s="8"/>
      <c r="B2927" s="9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</row>
    <row r="2928" spans="1:18" s="2" customFormat="1" ht="13.8">
      <c r="A2928" s="8"/>
      <c r="B2928" s="9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</row>
    <row r="2929" spans="1:18" s="2" customFormat="1" ht="13.8">
      <c r="A2929" s="8"/>
      <c r="B2929" s="9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</row>
    <row r="2930" spans="1:18" s="2" customFormat="1" ht="13.8">
      <c r="A2930" s="8"/>
      <c r="B2930" s="9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</row>
    <row r="2931" spans="1:18" s="2" customFormat="1" ht="13.8">
      <c r="A2931" s="8"/>
      <c r="B2931" s="9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</row>
    <row r="2932" spans="1:18" s="2" customFormat="1" ht="13.8">
      <c r="A2932" s="8"/>
      <c r="B2932" s="9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</row>
    <row r="2933" spans="1:18" s="2" customFormat="1" ht="13.8">
      <c r="A2933" s="8"/>
      <c r="B2933" s="9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</row>
    <row r="2934" spans="1:18">
      <c r="A2934" s="5"/>
    </row>
    <row r="2935" spans="1:18" s="2" customFormat="1" ht="13.8">
      <c r="A2935" s="8"/>
      <c r="B2935" s="9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</row>
    <row r="2936" spans="1:18" s="2" customFormat="1" ht="13.8">
      <c r="A2936" s="8"/>
      <c r="B2936" s="9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</row>
    <row r="2937" spans="1:18" s="2" customFormat="1" ht="13.8">
      <c r="A2937" s="8"/>
      <c r="B2937" s="9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</row>
    <row r="2938" spans="1:18" s="2" customFormat="1" ht="13.8">
      <c r="A2938" s="8"/>
      <c r="B2938" s="9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</row>
    <row r="2939" spans="1:18" s="2" customFormat="1" ht="13.8">
      <c r="A2939" s="8"/>
      <c r="B2939" s="9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</row>
    <row r="2940" spans="1:18" s="2" customFormat="1" ht="13.8">
      <c r="A2940" s="8"/>
      <c r="B2940" s="9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</row>
    <row r="2941" spans="1:18" s="2" customFormat="1" ht="13.8">
      <c r="A2941" s="8"/>
      <c r="B2941" s="9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</row>
    <row r="2942" spans="1:18" s="2" customFormat="1" ht="13.8">
      <c r="A2942" s="8"/>
      <c r="B2942" s="9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</row>
    <row r="2943" spans="1:18" s="2" customFormat="1" ht="13.8">
      <c r="A2943" s="8"/>
      <c r="B2943" s="9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</row>
    <row r="2944" spans="1:18" s="2" customFormat="1" ht="13.8">
      <c r="A2944" s="8"/>
      <c r="B2944" s="9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</row>
    <row r="2945" spans="1:18" s="2" customFormat="1" ht="13.8">
      <c r="A2945" s="8"/>
      <c r="B2945" s="9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</row>
    <row r="2946" spans="1:18" s="2" customFormat="1" ht="13.8">
      <c r="A2946" s="8"/>
      <c r="B2946" s="9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</row>
    <row r="2947" spans="1:18" s="2" customFormat="1" ht="13.8">
      <c r="A2947" s="8"/>
      <c r="B2947" s="9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</row>
    <row r="2948" spans="1:18" s="2" customFormat="1" ht="13.8">
      <c r="A2948" s="8"/>
      <c r="B2948" s="9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</row>
    <row r="2949" spans="1:18" s="2" customFormat="1" ht="13.8">
      <c r="A2949" s="8"/>
      <c r="B2949" s="9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</row>
    <row r="2950" spans="1:18" s="2" customFormat="1" ht="13.8">
      <c r="A2950" s="8"/>
      <c r="B2950" s="9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</row>
    <row r="2951" spans="1:18" s="2" customFormat="1" ht="13.8">
      <c r="A2951" s="8"/>
      <c r="B2951" s="9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</row>
    <row r="2952" spans="1:18" s="2" customFormat="1" ht="13.8">
      <c r="A2952" s="8"/>
      <c r="B2952" s="9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</row>
    <row r="2953" spans="1:18" s="2" customFormat="1" ht="13.8">
      <c r="A2953" s="8"/>
      <c r="B2953" s="9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</row>
    <row r="2954" spans="1:18" s="2" customFormat="1" ht="13.8">
      <c r="A2954" s="8"/>
      <c r="B2954" s="9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</row>
    <row r="2955" spans="1:18" s="2" customFormat="1" ht="13.8">
      <c r="A2955" s="8"/>
      <c r="B2955" s="9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</row>
    <row r="2956" spans="1:18" s="2" customFormat="1" ht="13.8">
      <c r="A2956" s="8"/>
      <c r="B2956" s="9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</row>
    <row r="2957" spans="1:18" s="2" customFormat="1" ht="13.8">
      <c r="A2957" s="8"/>
      <c r="B2957" s="9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</row>
    <row r="2958" spans="1:18" s="2" customFormat="1" ht="13.8">
      <c r="A2958" s="8"/>
      <c r="B2958" s="9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</row>
    <row r="2959" spans="1:18" s="2" customFormat="1" ht="13.8">
      <c r="A2959" s="8"/>
      <c r="B2959" s="9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</row>
    <row r="2960" spans="1:18" s="2" customFormat="1" ht="13.8">
      <c r="A2960" s="8"/>
      <c r="B2960" s="9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</row>
    <row r="2961" spans="1:18" s="2" customFormat="1" ht="13.8">
      <c r="A2961" s="8"/>
      <c r="B2961" s="9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</row>
    <row r="2962" spans="1:18" s="2" customFormat="1" ht="13.8">
      <c r="A2962" s="8"/>
      <c r="B2962" s="9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</row>
    <row r="2963" spans="1:18" s="2" customFormat="1" ht="13.8">
      <c r="A2963" s="8"/>
      <c r="B2963" s="9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</row>
    <row r="2964" spans="1:18" s="2" customFormat="1" ht="13.8">
      <c r="A2964" s="8"/>
      <c r="B2964" s="9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</row>
    <row r="2965" spans="1:18" s="2" customFormat="1" ht="13.8">
      <c r="A2965" s="8"/>
      <c r="B2965" s="9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</row>
    <row r="2966" spans="1:18" s="2" customFormat="1" ht="13.8">
      <c r="A2966" s="8"/>
      <c r="B2966" s="9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</row>
    <row r="2967" spans="1:18" s="2" customFormat="1" ht="13.8">
      <c r="A2967" s="8"/>
      <c r="B2967" s="9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</row>
    <row r="2968" spans="1:18" s="2" customFormat="1" ht="13.8">
      <c r="A2968" s="8"/>
      <c r="B2968" s="9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</row>
    <row r="2969" spans="1:18" s="2" customFormat="1" ht="13.8">
      <c r="A2969" s="8"/>
      <c r="B2969" s="9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</row>
    <row r="2970" spans="1:18" s="2" customFormat="1" ht="13.8">
      <c r="A2970" s="8"/>
      <c r="B2970" s="9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</row>
    <row r="2971" spans="1:18" s="2" customFormat="1" ht="13.8">
      <c r="A2971" s="8"/>
      <c r="B2971" s="9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</row>
    <row r="2972" spans="1:18" s="2" customFormat="1" ht="13.8">
      <c r="A2972" s="8"/>
      <c r="B2972" s="9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</row>
    <row r="2973" spans="1:18" s="2" customFormat="1" ht="13.8">
      <c r="A2973" s="8"/>
      <c r="B2973" s="9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</row>
    <row r="2974" spans="1:18" s="2" customFormat="1" ht="13.8">
      <c r="A2974" s="8"/>
      <c r="B2974" s="9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</row>
    <row r="2975" spans="1:18" s="2" customFormat="1" ht="13.8">
      <c r="A2975" s="8"/>
      <c r="B2975" s="9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</row>
    <row r="2976" spans="1:18" s="2" customFormat="1" ht="13.8">
      <c r="A2976" s="8"/>
      <c r="B2976" s="9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</row>
    <row r="2977" spans="1:18" s="2" customFormat="1" ht="13.8">
      <c r="A2977" s="8"/>
      <c r="B2977" s="9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</row>
    <row r="2978" spans="1:18" s="2" customFormat="1" ht="13.8">
      <c r="A2978" s="8"/>
      <c r="B2978" s="9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</row>
    <row r="2979" spans="1:18" s="2" customFormat="1" ht="13.8">
      <c r="A2979" s="8"/>
      <c r="B2979" s="9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</row>
    <row r="2980" spans="1:18" s="2" customFormat="1" ht="13.8">
      <c r="A2980" s="8"/>
      <c r="B2980" s="9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</row>
    <row r="2981" spans="1:18" s="2" customFormat="1" ht="13.8">
      <c r="A2981" s="8"/>
      <c r="B2981" s="9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</row>
    <row r="2982" spans="1:18" s="2" customFormat="1" ht="13.8">
      <c r="A2982" s="8"/>
      <c r="B2982" s="9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</row>
    <row r="2983" spans="1:18" s="2" customFormat="1" ht="13.8">
      <c r="A2983" s="8"/>
      <c r="B2983" s="9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</row>
    <row r="2984" spans="1:18" s="2" customFormat="1" ht="13.8">
      <c r="A2984" s="8"/>
      <c r="B2984" s="9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</row>
    <row r="2985" spans="1:18" s="2" customFormat="1" ht="13.8">
      <c r="A2985" s="8"/>
      <c r="B2985" s="9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</row>
    <row r="2986" spans="1:18" s="2" customFormat="1" ht="13.8">
      <c r="A2986" s="8"/>
      <c r="B2986" s="9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</row>
    <row r="2987" spans="1:18" s="2" customFormat="1" ht="13.8">
      <c r="A2987" s="8"/>
      <c r="B2987" s="9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</row>
    <row r="2988" spans="1:18" s="2" customFormat="1" ht="13.8">
      <c r="A2988" s="8"/>
      <c r="B2988" s="9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</row>
    <row r="2989" spans="1:18" s="2" customFormat="1" ht="13.8">
      <c r="A2989" s="8"/>
      <c r="B2989" s="9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</row>
    <row r="2990" spans="1:18" s="2" customFormat="1" ht="13.8">
      <c r="A2990" s="8"/>
      <c r="B2990" s="9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</row>
    <row r="2991" spans="1:18" s="2" customFormat="1" ht="13.8">
      <c r="A2991" s="8"/>
      <c r="B2991" s="9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</row>
    <row r="2992" spans="1:18" s="2" customFormat="1" ht="13.8">
      <c r="A2992" s="8"/>
      <c r="B2992" s="9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</row>
    <row r="2993" spans="1:18" s="2" customFormat="1" ht="13.8">
      <c r="A2993" s="8"/>
      <c r="B2993" s="9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</row>
    <row r="2994" spans="1:18" s="2" customFormat="1" ht="13.8">
      <c r="A2994" s="8"/>
      <c r="B2994" s="9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</row>
    <row r="2995" spans="1:18" s="2" customFormat="1" ht="13.8">
      <c r="A2995" s="8"/>
      <c r="B2995" s="9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</row>
    <row r="2996" spans="1:18" s="2" customFormat="1" ht="13.8">
      <c r="A2996" s="8"/>
      <c r="B2996" s="9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</row>
    <row r="2997" spans="1:18" s="2" customFormat="1" ht="13.8">
      <c r="A2997" s="8"/>
      <c r="B2997" s="9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</row>
    <row r="2998" spans="1:18" s="2" customFormat="1" ht="13.8">
      <c r="A2998" s="8"/>
      <c r="B2998" s="9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</row>
    <row r="2999" spans="1:18" s="2" customFormat="1" ht="13.8">
      <c r="A2999" s="8"/>
      <c r="B2999" s="9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</row>
    <row r="3000" spans="1:18" s="2" customFormat="1" ht="13.8">
      <c r="A3000" s="8"/>
      <c r="B3000" s="9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</row>
    <row r="3001" spans="1:18" s="2" customFormat="1" ht="13.8">
      <c r="A3001" s="8"/>
      <c r="B3001" s="9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</row>
    <row r="3002" spans="1:18" s="2" customFormat="1" ht="13.8">
      <c r="A3002" s="8"/>
      <c r="B3002" s="9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</row>
    <row r="3003" spans="1:18" s="2" customFormat="1" ht="13.8">
      <c r="A3003" s="8"/>
      <c r="B3003" s="9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</row>
    <row r="3004" spans="1:18" s="2" customFormat="1" ht="13.8">
      <c r="A3004" s="8"/>
      <c r="B3004" s="9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</row>
    <row r="3005" spans="1:18" s="2" customFormat="1" ht="13.8">
      <c r="A3005" s="8"/>
      <c r="B3005" s="9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</row>
    <row r="3006" spans="1:18" s="2" customFormat="1" ht="13.8">
      <c r="A3006" s="8"/>
      <c r="B3006" s="9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</row>
    <row r="3007" spans="1:18" s="2" customFormat="1" ht="13.8">
      <c r="A3007" s="8"/>
      <c r="B3007" s="9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</row>
    <row r="3008" spans="1:18" s="2" customFormat="1" ht="13.8">
      <c r="A3008" s="8"/>
      <c r="B3008" s="9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</row>
    <row r="3009" spans="1:18" s="2" customFormat="1" ht="13.8">
      <c r="A3009" s="8"/>
      <c r="B3009" s="9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</row>
    <row r="3010" spans="1:18" s="2" customFormat="1" ht="13.8">
      <c r="A3010" s="8"/>
      <c r="B3010" s="9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</row>
    <row r="3011" spans="1:18" s="2" customFormat="1" ht="13.8">
      <c r="A3011" s="8"/>
      <c r="B3011" s="9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</row>
    <row r="3012" spans="1:18" s="2" customFormat="1" ht="13.8">
      <c r="A3012" s="8"/>
      <c r="B3012" s="9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</row>
    <row r="3013" spans="1:18" s="2" customFormat="1" ht="13.8">
      <c r="A3013" s="8"/>
      <c r="B3013" s="9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</row>
    <row r="3014" spans="1:18" s="2" customFormat="1" ht="13.8">
      <c r="A3014" s="8"/>
      <c r="B3014" s="9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</row>
    <row r="3015" spans="1:18" s="2" customFormat="1" ht="13.8">
      <c r="A3015" s="8"/>
      <c r="B3015" s="9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</row>
    <row r="3016" spans="1:18" s="2" customFormat="1" ht="13.8">
      <c r="A3016" s="8"/>
      <c r="B3016" s="9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</row>
    <row r="3017" spans="1:18" s="2" customFormat="1" ht="13.8">
      <c r="A3017" s="8"/>
      <c r="B3017" s="9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</row>
    <row r="3018" spans="1:18" s="2" customFormat="1" ht="13.8">
      <c r="A3018" s="8"/>
      <c r="B3018" s="9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</row>
    <row r="3019" spans="1:18" s="2" customFormat="1" ht="13.8">
      <c r="A3019" s="8"/>
      <c r="B3019" s="9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</row>
    <row r="3020" spans="1:18" s="2" customFormat="1" ht="13.8">
      <c r="A3020" s="8"/>
      <c r="B3020" s="9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</row>
    <row r="3021" spans="1:18" s="2" customFormat="1" ht="13.8">
      <c r="A3021" s="8"/>
      <c r="B3021" s="9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</row>
    <row r="3022" spans="1:18" s="2" customFormat="1" ht="13.8">
      <c r="A3022" s="8"/>
      <c r="B3022" s="9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</row>
    <row r="3023" spans="1:18" s="2" customFormat="1" ht="13.8">
      <c r="A3023" s="8"/>
      <c r="B3023" s="9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</row>
    <row r="3024" spans="1:18" s="2" customFormat="1" ht="13.8">
      <c r="A3024" s="8"/>
      <c r="B3024" s="9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</row>
    <row r="3025" spans="1:18" s="2" customFormat="1" ht="13.8">
      <c r="A3025" s="8"/>
      <c r="B3025" s="9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</row>
    <row r="3026" spans="1:18" s="2" customFormat="1" ht="13.8">
      <c r="A3026" s="8"/>
      <c r="B3026" s="9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</row>
    <row r="3027" spans="1:18" s="2" customFormat="1" ht="13.8">
      <c r="A3027" s="8"/>
      <c r="B3027" s="9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</row>
    <row r="3028" spans="1:18" s="2" customFormat="1" ht="13.8">
      <c r="A3028" s="8"/>
      <c r="B3028" s="9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</row>
    <row r="3029" spans="1:18" s="2" customFormat="1" ht="13.8">
      <c r="A3029" s="8"/>
      <c r="B3029" s="9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</row>
    <row r="3030" spans="1:18" s="2" customFormat="1" ht="13.8">
      <c r="A3030" s="8"/>
      <c r="B3030" s="9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</row>
    <row r="3031" spans="1:18" s="2" customFormat="1" ht="13.8">
      <c r="A3031" s="8"/>
      <c r="B3031" s="9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</row>
    <row r="3032" spans="1:18" s="2" customFormat="1" ht="13.8">
      <c r="A3032" s="8"/>
      <c r="B3032" s="9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</row>
    <row r="3033" spans="1:18" s="2" customFormat="1" ht="13.8">
      <c r="A3033" s="8"/>
      <c r="B3033" s="9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</row>
    <row r="3034" spans="1:18" s="2" customFormat="1" ht="13.8">
      <c r="A3034" s="8"/>
      <c r="B3034" s="9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</row>
    <row r="3035" spans="1:18" s="2" customFormat="1" ht="13.8">
      <c r="A3035" s="8"/>
      <c r="B3035" s="9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</row>
    <row r="3036" spans="1:18" s="2" customFormat="1" ht="13.8">
      <c r="A3036" s="8"/>
      <c r="B3036" s="9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</row>
    <row r="3037" spans="1:18" s="2" customFormat="1" ht="13.8">
      <c r="A3037" s="8"/>
      <c r="B3037" s="9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</row>
    <row r="3038" spans="1:18" s="2" customFormat="1" ht="13.8">
      <c r="A3038" s="8"/>
      <c r="B3038" s="9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</row>
    <row r="3039" spans="1:18" s="2" customFormat="1" ht="13.8">
      <c r="A3039" s="8"/>
      <c r="B3039" s="9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</row>
    <row r="3040" spans="1:18" s="2" customFormat="1" ht="13.8">
      <c r="A3040" s="8"/>
      <c r="B3040" s="9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</row>
    <row r="3041" spans="1:18" s="2" customFormat="1" ht="13.8">
      <c r="A3041" s="8"/>
      <c r="B3041" s="9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</row>
    <row r="3042" spans="1:18" s="2" customFormat="1" ht="13.8">
      <c r="A3042" s="8"/>
      <c r="B3042" s="9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</row>
    <row r="3043" spans="1:18" s="2" customFormat="1" ht="13.8">
      <c r="A3043" s="8"/>
      <c r="B3043" s="9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</row>
    <row r="3044" spans="1:18" s="2" customFormat="1" ht="13.8">
      <c r="A3044" s="8"/>
      <c r="B3044" s="9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</row>
    <row r="3045" spans="1:18" s="2" customFormat="1" ht="13.8">
      <c r="A3045" s="8"/>
      <c r="B3045" s="9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</row>
    <row r="3046" spans="1:18" s="2" customFormat="1" ht="13.8">
      <c r="A3046" s="8"/>
      <c r="B3046" s="9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</row>
    <row r="3047" spans="1:18" s="2" customFormat="1" ht="13.8">
      <c r="A3047" s="8"/>
      <c r="B3047" s="9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</row>
    <row r="3048" spans="1:18" s="2" customFormat="1" ht="13.8">
      <c r="A3048" s="8"/>
      <c r="B3048" s="9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</row>
    <row r="3049" spans="1:18" s="2" customFormat="1" ht="13.8">
      <c r="A3049" s="8"/>
      <c r="B3049" s="9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</row>
    <row r="3050" spans="1:18" s="2" customFormat="1" ht="13.8">
      <c r="A3050" s="8"/>
      <c r="B3050" s="9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</row>
    <row r="3051" spans="1:18" s="2" customFormat="1" ht="13.8">
      <c r="A3051" s="8"/>
      <c r="B3051" s="9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</row>
    <row r="3052" spans="1:18" s="2" customFormat="1" ht="13.8">
      <c r="A3052" s="8"/>
      <c r="B3052" s="9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</row>
    <row r="3053" spans="1:18" s="2" customFormat="1" ht="13.8">
      <c r="A3053" s="8"/>
      <c r="B3053" s="9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</row>
    <row r="3054" spans="1:18" s="2" customFormat="1" ht="13.8">
      <c r="A3054" s="8"/>
      <c r="B3054" s="9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</row>
    <row r="3055" spans="1:18" s="2" customFormat="1" ht="13.8">
      <c r="A3055" s="8"/>
      <c r="B3055" s="9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</row>
    <row r="3056" spans="1:18" s="2" customFormat="1" ht="13.8">
      <c r="A3056" s="8"/>
      <c r="B3056" s="9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</row>
    <row r="3057" spans="1:18" s="2" customFormat="1" ht="13.8">
      <c r="A3057" s="8"/>
      <c r="B3057" s="9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</row>
    <row r="3058" spans="1:18" s="2" customFormat="1" ht="13.8">
      <c r="A3058" s="8"/>
      <c r="B3058" s="9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</row>
    <row r="3059" spans="1:18" s="2" customFormat="1" ht="13.8">
      <c r="A3059" s="8"/>
      <c r="B3059" s="9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</row>
    <row r="3060" spans="1:18" s="2" customFormat="1" ht="13.8">
      <c r="A3060" s="8"/>
      <c r="B3060" s="9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</row>
    <row r="3061" spans="1:18" s="2" customFormat="1" ht="13.8">
      <c r="A3061" s="8"/>
      <c r="B3061" s="9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</row>
    <row r="3062" spans="1:18" s="2" customFormat="1" ht="13.8">
      <c r="A3062" s="8"/>
      <c r="B3062" s="9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</row>
    <row r="3063" spans="1:18" s="2" customFormat="1" ht="13.8">
      <c r="A3063" s="8"/>
      <c r="B3063" s="9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</row>
    <row r="3064" spans="1:18" s="2" customFormat="1" ht="13.8">
      <c r="A3064" s="8"/>
      <c r="B3064" s="9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</row>
    <row r="3065" spans="1:18" s="2" customFormat="1" ht="13.8">
      <c r="A3065" s="8"/>
      <c r="B3065" s="9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</row>
    <row r="3066" spans="1:18" s="2" customFormat="1" ht="13.8">
      <c r="A3066" s="8"/>
      <c r="B3066" s="9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</row>
    <row r="3067" spans="1:18" s="2" customFormat="1" ht="13.8">
      <c r="A3067" s="8"/>
      <c r="B3067" s="9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</row>
    <row r="3068" spans="1:18" s="2" customFormat="1" ht="13.8">
      <c r="A3068" s="8"/>
      <c r="B3068" s="9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</row>
    <row r="3069" spans="1:18" s="2" customFormat="1" ht="13.8">
      <c r="A3069" s="8"/>
      <c r="B3069" s="9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</row>
    <row r="3070" spans="1:18" s="2" customFormat="1" ht="13.8">
      <c r="A3070" s="8"/>
      <c r="B3070" s="9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</row>
    <row r="3071" spans="1:18" s="2" customFormat="1" ht="13.8">
      <c r="A3071" s="8"/>
      <c r="B3071" s="9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</row>
    <row r="3072" spans="1:18" s="2" customFormat="1" ht="13.8">
      <c r="A3072" s="8"/>
      <c r="B3072" s="9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</row>
    <row r="3073" spans="1:18" s="2" customFormat="1" ht="13.8">
      <c r="A3073" s="8"/>
      <c r="B3073" s="9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</row>
    <row r="3074" spans="1:18" s="2" customFormat="1" ht="13.8">
      <c r="A3074" s="8"/>
      <c r="B3074" s="9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</row>
    <row r="3075" spans="1:18" s="2" customFormat="1" ht="13.8">
      <c r="A3075" s="8"/>
      <c r="B3075" s="9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</row>
    <row r="3076" spans="1:18" s="2" customFormat="1" ht="13.8">
      <c r="A3076" s="8"/>
      <c r="B3076" s="9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</row>
    <row r="3077" spans="1:18" s="2" customFormat="1" ht="13.8">
      <c r="A3077" s="8"/>
      <c r="B3077" s="9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</row>
    <row r="3078" spans="1:18" s="2" customFormat="1" ht="13.8">
      <c r="A3078" s="8"/>
      <c r="B3078" s="9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</row>
    <row r="3079" spans="1:18" s="2" customFormat="1" ht="13.8">
      <c r="A3079" s="8"/>
      <c r="B3079" s="9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</row>
    <row r="3080" spans="1:18" s="2" customFormat="1" ht="13.8">
      <c r="A3080" s="8"/>
      <c r="B3080" s="9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</row>
    <row r="3081" spans="1:18" s="2" customFormat="1" ht="13.8">
      <c r="A3081" s="8"/>
      <c r="B3081" s="9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</row>
    <row r="3082" spans="1:18" s="2" customFormat="1" ht="13.8">
      <c r="A3082" s="8"/>
      <c r="B3082" s="9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</row>
    <row r="3083" spans="1:18" s="2" customFormat="1" ht="13.8">
      <c r="A3083" s="8"/>
      <c r="B3083" s="9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</row>
    <row r="3084" spans="1:18" s="2" customFormat="1" ht="13.8">
      <c r="A3084" s="8"/>
      <c r="B3084" s="9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</row>
    <row r="3085" spans="1:18" s="2" customFormat="1" ht="13.8">
      <c r="A3085" s="8"/>
      <c r="B3085" s="9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</row>
    <row r="3086" spans="1:18" s="2" customFormat="1" ht="13.8">
      <c r="A3086" s="8"/>
      <c r="B3086" s="9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</row>
    <row r="3087" spans="1:18" s="2" customFormat="1" ht="13.8">
      <c r="A3087" s="8"/>
      <c r="B3087" s="9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</row>
    <row r="3088" spans="1:18" s="2" customFormat="1" ht="13.8">
      <c r="A3088" s="8"/>
      <c r="B3088" s="9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</row>
    <row r="3089" spans="1:18" s="2" customFormat="1" ht="13.8">
      <c r="A3089" s="8"/>
      <c r="B3089" s="9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</row>
    <row r="3090" spans="1:18" s="2" customFormat="1" ht="13.8">
      <c r="A3090" s="8"/>
      <c r="B3090" s="9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</row>
    <row r="3091" spans="1:18" s="2" customFormat="1" ht="13.8">
      <c r="A3091" s="8"/>
      <c r="B3091" s="9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</row>
    <row r="3092" spans="1:18" s="2" customFormat="1" ht="13.8">
      <c r="A3092" s="8"/>
      <c r="B3092" s="9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</row>
    <row r="3093" spans="1:18" s="2" customFormat="1" ht="13.8">
      <c r="A3093" s="8"/>
      <c r="B3093" s="9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</row>
    <row r="3094" spans="1:18" s="2" customFormat="1" ht="13.8">
      <c r="A3094" s="8"/>
      <c r="B3094" s="9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</row>
    <row r="3095" spans="1:18" s="2" customFormat="1" ht="13.8">
      <c r="A3095" s="8"/>
      <c r="B3095" s="9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</row>
    <row r="3096" spans="1:18" s="2" customFormat="1" ht="13.8">
      <c r="A3096" s="8"/>
      <c r="B3096" s="9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</row>
    <row r="3097" spans="1:18" s="2" customFormat="1" ht="13.8">
      <c r="A3097" s="8"/>
      <c r="B3097" s="9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</row>
    <row r="3098" spans="1:18" s="2" customFormat="1" ht="13.8">
      <c r="A3098" s="8"/>
      <c r="B3098" s="9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</row>
    <row r="3099" spans="1:18" s="2" customFormat="1" ht="13.8">
      <c r="A3099" s="8"/>
      <c r="B3099" s="9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</row>
    <row r="3100" spans="1:18" s="2" customFormat="1" ht="13.8">
      <c r="A3100" s="8"/>
      <c r="B3100" s="9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</row>
    <row r="3101" spans="1:18" s="2" customFormat="1" ht="13.8">
      <c r="A3101" s="8"/>
      <c r="B3101" s="9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</row>
    <row r="3102" spans="1:18" s="2" customFormat="1" ht="13.8">
      <c r="A3102" s="8"/>
      <c r="B3102" s="9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</row>
    <row r="3103" spans="1:18" s="2" customFormat="1" ht="13.8">
      <c r="A3103" s="8"/>
      <c r="B3103" s="9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</row>
    <row r="3104" spans="1:18" s="2" customFormat="1" ht="13.8">
      <c r="A3104" s="8"/>
      <c r="B3104" s="9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</row>
    <row r="3105" spans="1:18" s="2" customFormat="1" ht="13.8">
      <c r="A3105" s="8"/>
      <c r="B3105" s="9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</row>
    <row r="3106" spans="1:18" s="2" customFormat="1" ht="13.8">
      <c r="A3106" s="8"/>
      <c r="B3106" s="9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</row>
    <row r="3107" spans="1:18" s="2" customFormat="1" ht="13.8">
      <c r="A3107" s="8"/>
      <c r="B3107" s="9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</row>
    <row r="3108" spans="1:18" s="2" customFormat="1" ht="13.8">
      <c r="A3108" s="8"/>
      <c r="B3108" s="9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</row>
    <row r="3109" spans="1:18" s="2" customFormat="1" ht="13.8">
      <c r="A3109" s="8"/>
      <c r="B3109" s="9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</row>
    <row r="3110" spans="1:18" s="2" customFormat="1" ht="13.8">
      <c r="A3110" s="8"/>
      <c r="B3110" s="9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</row>
    <row r="3111" spans="1:18" s="2" customFormat="1" ht="13.8">
      <c r="A3111" s="8"/>
      <c r="B3111" s="9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</row>
    <row r="3112" spans="1:18" s="2" customFormat="1" ht="13.8">
      <c r="A3112" s="8"/>
      <c r="B3112" s="9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</row>
    <row r="3113" spans="1:18" s="2" customFormat="1" ht="13.8">
      <c r="A3113" s="8"/>
      <c r="B3113" s="9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</row>
    <row r="3114" spans="1:18" s="2" customFormat="1" ht="13.8">
      <c r="A3114" s="8"/>
      <c r="B3114" s="9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</row>
    <row r="3115" spans="1:18" s="2" customFormat="1" ht="13.8">
      <c r="A3115" s="8"/>
      <c r="B3115" s="9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</row>
    <row r="3116" spans="1:18" s="2" customFormat="1" ht="13.8">
      <c r="A3116" s="8"/>
      <c r="B3116" s="9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</row>
    <row r="3117" spans="1:18" s="2" customFormat="1" ht="13.8">
      <c r="A3117" s="8"/>
      <c r="B3117" s="9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</row>
    <row r="3118" spans="1:18" s="2" customFormat="1" ht="13.8">
      <c r="A3118" s="8"/>
      <c r="B3118" s="9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</row>
    <row r="3119" spans="1:18" s="2" customFormat="1" ht="13.8">
      <c r="A3119" s="8"/>
      <c r="B3119" s="9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</row>
    <row r="3120" spans="1:18" s="2" customFormat="1" ht="13.8">
      <c r="A3120" s="8"/>
      <c r="B3120" s="9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</row>
    <row r="3121" spans="1:18" s="2" customFormat="1" ht="13.8">
      <c r="A3121" s="8"/>
      <c r="B3121" s="9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</row>
    <row r="3122" spans="1:18" s="2" customFormat="1" ht="13.8">
      <c r="A3122" s="8"/>
      <c r="B3122" s="9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</row>
    <row r="3123" spans="1:18" s="2" customFormat="1" ht="13.8">
      <c r="A3123" s="8"/>
      <c r="B3123" s="9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</row>
    <row r="3124" spans="1:18" s="2" customFormat="1" ht="13.8">
      <c r="A3124" s="8"/>
      <c r="B3124" s="9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</row>
    <row r="3125" spans="1:18" s="2" customFormat="1" ht="13.8">
      <c r="A3125" s="8"/>
      <c r="B3125" s="9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</row>
    <row r="3126" spans="1:18" s="2" customFormat="1" ht="13.8">
      <c r="A3126" s="8"/>
      <c r="B3126" s="9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</row>
    <row r="3127" spans="1:18" s="2" customFormat="1" ht="13.8">
      <c r="A3127" s="8"/>
      <c r="B3127" s="9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</row>
    <row r="3128" spans="1:18" s="2" customFormat="1" ht="13.8">
      <c r="A3128" s="8"/>
      <c r="B3128" s="9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</row>
    <row r="3129" spans="1:18" s="2" customFormat="1" ht="13.8">
      <c r="A3129" s="8"/>
      <c r="B3129" s="9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</row>
    <row r="3130" spans="1:18" s="2" customFormat="1" ht="13.8">
      <c r="A3130" s="8"/>
      <c r="B3130" s="9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</row>
    <row r="3131" spans="1:18" s="2" customFormat="1" ht="13.8">
      <c r="A3131" s="8"/>
      <c r="B3131" s="9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</row>
    <row r="3132" spans="1:18" s="2" customFormat="1" ht="13.8">
      <c r="A3132" s="8"/>
      <c r="B3132" s="9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</row>
    <row r="3133" spans="1:18" s="2" customFormat="1" ht="13.8">
      <c r="A3133" s="8"/>
      <c r="B3133" s="9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</row>
    <row r="3134" spans="1:18" s="2" customFormat="1" ht="13.8">
      <c r="A3134" s="8"/>
      <c r="B3134" s="9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</row>
    <row r="3135" spans="1:18" s="2" customFormat="1" ht="13.8">
      <c r="A3135" s="8"/>
      <c r="B3135" s="9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</row>
    <row r="3136" spans="1:18" s="2" customFormat="1" ht="13.8">
      <c r="A3136" s="8"/>
      <c r="B3136" s="9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</row>
    <row r="3137" spans="1:18" s="2" customFormat="1" ht="13.8">
      <c r="A3137" s="8"/>
      <c r="B3137" s="9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</row>
    <row r="3138" spans="1:18" s="2" customFormat="1" ht="13.8">
      <c r="A3138" s="8"/>
      <c r="B3138" s="9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</row>
    <row r="3139" spans="1:18" s="2" customFormat="1" ht="13.8">
      <c r="A3139" s="8"/>
      <c r="B3139" s="9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</row>
    <row r="3140" spans="1:18" s="2" customFormat="1" ht="13.8">
      <c r="A3140" s="8"/>
      <c r="B3140" s="9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</row>
    <row r="3141" spans="1:18" s="2" customFormat="1" ht="13.8">
      <c r="A3141" s="8"/>
      <c r="B3141" s="9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</row>
    <row r="3142" spans="1:18" s="2" customFormat="1" ht="13.8">
      <c r="A3142" s="8"/>
      <c r="B3142" s="9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</row>
    <row r="3143" spans="1:18" s="2" customFormat="1" ht="13.8">
      <c r="A3143" s="8"/>
      <c r="B3143" s="9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</row>
    <row r="3144" spans="1:18" s="2" customFormat="1" ht="13.8">
      <c r="A3144" s="8"/>
      <c r="B3144" s="9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</row>
    <row r="3145" spans="1:18" s="2" customFormat="1" ht="13.8">
      <c r="A3145" s="8"/>
      <c r="B3145" s="9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</row>
    <row r="3146" spans="1:18" s="2" customFormat="1" ht="13.8">
      <c r="A3146" s="8"/>
      <c r="B3146" s="9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</row>
    <row r="3147" spans="1:18" s="2" customFormat="1" ht="13.8">
      <c r="A3147" s="8"/>
      <c r="B3147" s="9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</row>
    <row r="3148" spans="1:18" s="2" customFormat="1" ht="13.8">
      <c r="A3148" s="8"/>
      <c r="B3148" s="9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</row>
    <row r="3149" spans="1:18" s="2" customFormat="1" ht="13.8">
      <c r="A3149" s="8"/>
      <c r="B3149" s="9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</row>
    <row r="3150" spans="1:18" s="2" customFormat="1" ht="13.8">
      <c r="A3150" s="8"/>
      <c r="B3150" s="9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</row>
    <row r="3151" spans="1:18" s="2" customFormat="1" ht="13.8">
      <c r="A3151" s="8"/>
      <c r="B3151" s="9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</row>
    <row r="3152" spans="1:18" s="2" customFormat="1" ht="13.8">
      <c r="A3152" s="8"/>
      <c r="B3152" s="9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</row>
    <row r="3153" spans="1:18" s="2" customFormat="1" ht="13.8">
      <c r="A3153" s="8"/>
      <c r="B3153" s="9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</row>
    <row r="3154" spans="1:18" s="2" customFormat="1" ht="13.8">
      <c r="A3154" s="8"/>
      <c r="B3154" s="9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</row>
    <row r="3155" spans="1:18" s="2" customFormat="1" ht="13.8">
      <c r="A3155" s="8"/>
      <c r="B3155" s="9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</row>
    <row r="3156" spans="1:18" s="2" customFormat="1" ht="13.8">
      <c r="A3156" s="8"/>
      <c r="B3156" s="9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</row>
    <row r="3157" spans="1:18" s="2" customFormat="1" ht="13.8">
      <c r="A3157" s="8"/>
      <c r="B3157" s="9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</row>
    <row r="3158" spans="1:18" s="2" customFormat="1" ht="13.8">
      <c r="A3158" s="8"/>
      <c r="B3158" s="9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</row>
    <row r="3159" spans="1:18" s="2" customFormat="1" ht="13.8">
      <c r="A3159" s="8"/>
      <c r="B3159" s="9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</row>
    <row r="3160" spans="1:18" s="2" customFormat="1" ht="13.8">
      <c r="A3160" s="8"/>
      <c r="B3160" s="9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</row>
    <row r="3161" spans="1:18" s="2" customFormat="1" ht="13.8">
      <c r="A3161" s="8"/>
      <c r="B3161" s="9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</row>
    <row r="3162" spans="1:18" s="2" customFormat="1" ht="13.8">
      <c r="A3162" s="8"/>
      <c r="B3162" s="9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</row>
    <row r="3163" spans="1:18" s="2" customFormat="1" ht="13.8">
      <c r="A3163" s="8"/>
      <c r="B3163" s="9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</row>
    <row r="3164" spans="1:18" s="2" customFormat="1" ht="13.8">
      <c r="A3164" s="8"/>
      <c r="B3164" s="9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</row>
    <row r="3165" spans="1:18" s="2" customFormat="1" ht="13.8">
      <c r="A3165" s="8"/>
      <c r="B3165" s="9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</row>
    <row r="3166" spans="1:18" s="2" customFormat="1" ht="13.8">
      <c r="A3166" s="8"/>
      <c r="B3166" s="9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</row>
    <row r="3167" spans="1:18" s="2" customFormat="1" ht="13.8">
      <c r="A3167" s="8"/>
      <c r="B3167" s="9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</row>
    <row r="3168" spans="1:18" s="2" customFormat="1" ht="13.8">
      <c r="A3168" s="8"/>
      <c r="B3168" s="9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</row>
    <row r="3169" spans="1:18" s="2" customFormat="1" ht="13.8">
      <c r="A3169" s="8"/>
      <c r="B3169" s="9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</row>
    <row r="3170" spans="1:18" s="2" customFormat="1" ht="13.8">
      <c r="A3170" s="8"/>
      <c r="B3170" s="9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</row>
    <row r="3171" spans="1:18" s="2" customFormat="1" ht="13.8">
      <c r="A3171" s="8"/>
      <c r="B3171" s="9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</row>
    <row r="3172" spans="1:18" s="2" customFormat="1" ht="13.8">
      <c r="A3172" s="8"/>
      <c r="B3172" s="9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</row>
    <row r="3173" spans="1:18" s="2" customFormat="1" ht="13.8">
      <c r="A3173" s="8"/>
      <c r="B3173" s="9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</row>
    <row r="3174" spans="1:18" s="2" customFormat="1" ht="13.8">
      <c r="A3174" s="8"/>
      <c r="B3174" s="9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</row>
    <row r="3175" spans="1:18" s="2" customFormat="1" ht="13.8">
      <c r="A3175" s="8"/>
      <c r="B3175" s="9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</row>
    <row r="3176" spans="1:18" s="2" customFormat="1" ht="13.8">
      <c r="A3176" s="8"/>
      <c r="B3176" s="9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</row>
    <row r="3177" spans="1:18" s="2" customFormat="1" ht="13.8">
      <c r="A3177" s="8"/>
      <c r="B3177" s="9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</row>
    <row r="3178" spans="1:18" s="2" customFormat="1" ht="13.8">
      <c r="A3178" s="8"/>
      <c r="B3178" s="9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</row>
    <row r="3179" spans="1:18" s="2" customFormat="1" ht="13.8">
      <c r="A3179" s="8"/>
      <c r="B3179" s="9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</row>
    <row r="3180" spans="1:18" s="2" customFormat="1" ht="13.8">
      <c r="A3180" s="8"/>
      <c r="B3180" s="9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</row>
    <row r="3181" spans="1:18" s="2" customFormat="1" ht="13.8">
      <c r="A3181" s="8"/>
      <c r="B3181" s="9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</row>
    <row r="3182" spans="1:18" s="2" customFormat="1" ht="13.8">
      <c r="A3182" s="8"/>
      <c r="B3182" s="9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</row>
    <row r="3183" spans="1:18" s="2" customFormat="1" ht="13.8">
      <c r="A3183" s="8"/>
      <c r="B3183" s="9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</row>
    <row r="3184" spans="1:18" s="2" customFormat="1" ht="13.8">
      <c r="A3184" s="8"/>
      <c r="B3184" s="9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</row>
    <row r="3185" spans="1:18" s="2" customFormat="1" ht="13.8">
      <c r="A3185" s="8"/>
      <c r="B3185" s="9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</row>
    <row r="3186" spans="1:18" s="2" customFormat="1" ht="13.8">
      <c r="A3186" s="8"/>
      <c r="B3186" s="9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</row>
    <row r="3187" spans="1:18" s="2" customFormat="1" ht="13.8">
      <c r="A3187" s="8"/>
      <c r="B3187" s="9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</row>
    <row r="3188" spans="1:18" s="2" customFormat="1" ht="13.8">
      <c r="A3188" s="8"/>
      <c r="B3188" s="9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</row>
    <row r="3189" spans="1:18" s="2" customFormat="1" ht="13.8">
      <c r="A3189" s="8"/>
      <c r="B3189" s="9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</row>
    <row r="3190" spans="1:18" s="2" customFormat="1" ht="13.8">
      <c r="A3190" s="8"/>
      <c r="B3190" s="9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</row>
    <row r="3191" spans="1:18" s="2" customFormat="1" ht="13.8">
      <c r="A3191" s="8"/>
      <c r="B3191" s="9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</row>
    <row r="3192" spans="1:18" s="2" customFormat="1" ht="13.8">
      <c r="A3192" s="8"/>
      <c r="B3192" s="9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</row>
    <row r="3193" spans="1:18" s="2" customFormat="1" ht="13.8">
      <c r="A3193" s="8"/>
      <c r="B3193" s="9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</row>
    <row r="3194" spans="1:18" s="2" customFormat="1" ht="13.8">
      <c r="A3194" s="8"/>
      <c r="B3194" s="9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</row>
    <row r="3195" spans="1:18" s="2" customFormat="1" ht="13.8">
      <c r="A3195" s="8"/>
      <c r="B3195" s="9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</row>
    <row r="3196" spans="1:18" s="2" customFormat="1" ht="13.8">
      <c r="A3196" s="8"/>
      <c r="B3196" s="9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</row>
    <row r="3197" spans="1:18" s="2" customFormat="1" ht="13.8">
      <c r="A3197" s="8"/>
      <c r="B3197" s="9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</row>
    <row r="3198" spans="1:18" s="2" customFormat="1" ht="13.8">
      <c r="A3198" s="8"/>
      <c r="B3198" s="9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</row>
    <row r="3199" spans="1:18" s="2" customFormat="1" ht="13.8">
      <c r="A3199" s="8"/>
      <c r="B3199" s="9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</row>
    <row r="3200" spans="1:18" s="2" customFormat="1" ht="13.8">
      <c r="A3200" s="8"/>
      <c r="B3200" s="9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</row>
    <row r="3201" spans="1:18" s="2" customFormat="1" ht="13.8">
      <c r="A3201" s="8"/>
      <c r="B3201" s="9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</row>
    <row r="3202" spans="1:18" s="2" customFormat="1" ht="13.8">
      <c r="A3202" s="8"/>
      <c r="B3202" s="9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</row>
    <row r="3203" spans="1:18" s="2" customFormat="1" ht="13.8">
      <c r="A3203" s="8"/>
      <c r="B3203" s="9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</row>
    <row r="3204" spans="1:18" s="2" customFormat="1" ht="13.8">
      <c r="A3204" s="8"/>
      <c r="B3204" s="9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</row>
    <row r="3205" spans="1:18" s="2" customFormat="1" ht="13.8">
      <c r="A3205" s="8"/>
      <c r="B3205" s="9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</row>
    <row r="3206" spans="1:18" s="2" customFormat="1" ht="13.8">
      <c r="A3206" s="8"/>
      <c r="B3206" s="9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</row>
    <row r="3207" spans="1:18" s="2" customFormat="1" ht="13.8">
      <c r="A3207" s="8"/>
      <c r="B3207" s="9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</row>
    <row r="3208" spans="1:18" s="2" customFormat="1" ht="13.8">
      <c r="A3208" s="8"/>
      <c r="B3208" s="9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</row>
    <row r="3209" spans="1:18" s="2" customFormat="1" ht="13.8">
      <c r="A3209" s="8"/>
      <c r="B3209" s="9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</row>
    <row r="3210" spans="1:18" s="2" customFormat="1" ht="13.8">
      <c r="A3210" s="8"/>
      <c r="B3210" s="9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</row>
    <row r="3211" spans="1:18" s="2" customFormat="1" ht="13.8">
      <c r="A3211" s="8"/>
      <c r="B3211" s="9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</row>
    <row r="3212" spans="1:18" s="2" customFormat="1" ht="13.8">
      <c r="A3212" s="8"/>
      <c r="B3212" s="9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</row>
    <row r="3213" spans="1:18" s="2" customFormat="1" ht="13.8">
      <c r="A3213" s="8"/>
      <c r="B3213" s="9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</row>
    <row r="3214" spans="1:18" s="2" customFormat="1" ht="13.8">
      <c r="A3214" s="8"/>
      <c r="B3214" s="9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</row>
    <row r="3215" spans="1:18" s="2" customFormat="1" ht="13.8">
      <c r="A3215" s="8"/>
      <c r="B3215" s="9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</row>
    <row r="3216" spans="1:18" s="2" customFormat="1" ht="13.8">
      <c r="A3216" s="8"/>
      <c r="B3216" s="9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</row>
    <row r="3217" spans="1:18" s="2" customFormat="1" ht="13.8">
      <c r="A3217" s="8"/>
      <c r="B3217" s="9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</row>
    <row r="3218" spans="1:18" s="2" customFormat="1" ht="13.8">
      <c r="A3218" s="8"/>
      <c r="B3218" s="9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</row>
    <row r="3219" spans="1:18" s="2" customFormat="1" ht="13.8">
      <c r="A3219" s="8"/>
      <c r="B3219" s="9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</row>
    <row r="3220" spans="1:18" s="2" customFormat="1" ht="13.8">
      <c r="A3220" s="8"/>
      <c r="B3220" s="9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</row>
    <row r="3221" spans="1:18" s="2" customFormat="1" ht="13.8">
      <c r="A3221" s="8"/>
      <c r="B3221" s="9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</row>
    <row r="3222" spans="1:18" s="2" customFormat="1" ht="13.8">
      <c r="A3222" s="8"/>
      <c r="B3222" s="9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</row>
    <row r="3223" spans="1:18" s="2" customFormat="1" ht="13.8">
      <c r="A3223" s="8"/>
      <c r="B3223" s="9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</row>
    <row r="3224" spans="1:18" s="2" customFormat="1" ht="13.8">
      <c r="A3224" s="8"/>
      <c r="B3224" s="9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</row>
    <row r="3225" spans="1:18" s="2" customFormat="1" ht="13.8">
      <c r="A3225" s="8"/>
      <c r="B3225" s="9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</row>
    <row r="3226" spans="1:18" s="2" customFormat="1" ht="13.8">
      <c r="A3226" s="8"/>
      <c r="B3226" s="9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</row>
    <row r="3227" spans="1:18" s="2" customFormat="1" ht="13.8">
      <c r="A3227" s="8"/>
      <c r="B3227" s="9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</row>
    <row r="3228" spans="1:18" s="2" customFormat="1" ht="13.8">
      <c r="A3228" s="8"/>
      <c r="B3228" s="9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</row>
    <row r="3229" spans="1:18" s="2" customFormat="1" ht="13.8">
      <c r="A3229" s="8"/>
      <c r="B3229" s="9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</row>
    <row r="3230" spans="1:18" s="2" customFormat="1" ht="13.8">
      <c r="A3230" s="8"/>
      <c r="B3230" s="9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</row>
    <row r="3231" spans="1:18" s="2" customFormat="1" ht="13.8">
      <c r="A3231" s="8"/>
      <c r="B3231" s="9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</row>
    <row r="3232" spans="1:18" s="2" customFormat="1" ht="13.8">
      <c r="A3232" s="8"/>
      <c r="B3232" s="9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</row>
    <row r="3233" spans="1:18" s="2" customFormat="1" ht="13.8">
      <c r="A3233" s="8"/>
      <c r="B3233" s="9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</row>
    <row r="3234" spans="1:18" s="2" customFormat="1" ht="13.8">
      <c r="A3234" s="8"/>
      <c r="B3234" s="9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</row>
    <row r="3235" spans="1:18" s="2" customFormat="1" ht="13.8">
      <c r="A3235" s="8"/>
      <c r="B3235" s="9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</row>
    <row r="3236" spans="1:18" s="2" customFormat="1" ht="13.8">
      <c r="A3236" s="8"/>
      <c r="B3236" s="9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</row>
    <row r="3237" spans="1:18" s="2" customFormat="1" ht="13.8">
      <c r="A3237" s="8"/>
      <c r="B3237" s="9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</row>
    <row r="3238" spans="1:18" s="2" customFormat="1" ht="13.8">
      <c r="A3238" s="8"/>
      <c r="B3238" s="9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</row>
    <row r="3239" spans="1:18" s="2" customFormat="1" ht="13.8">
      <c r="A3239" s="8"/>
      <c r="B3239" s="9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</row>
    <row r="3240" spans="1:18" s="2" customFormat="1" ht="13.8">
      <c r="A3240" s="8"/>
      <c r="B3240" s="9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</row>
    <row r="3241" spans="1:18" s="2" customFormat="1" ht="13.8">
      <c r="A3241" s="8"/>
      <c r="B3241" s="9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</row>
    <row r="3242" spans="1:18" s="2" customFormat="1" ht="13.8">
      <c r="A3242" s="8"/>
      <c r="B3242" s="9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</row>
    <row r="3243" spans="1:18" s="2" customFormat="1" ht="13.8">
      <c r="A3243" s="8"/>
      <c r="B3243" s="9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</row>
    <row r="3244" spans="1:18" s="2" customFormat="1" ht="13.8">
      <c r="A3244" s="8"/>
      <c r="B3244" s="9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</row>
    <row r="3245" spans="1:18" s="2" customFormat="1" ht="13.8">
      <c r="A3245" s="8"/>
      <c r="B3245" s="9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</row>
    <row r="3246" spans="1:18" s="2" customFormat="1" ht="13.8">
      <c r="A3246" s="8"/>
      <c r="B3246" s="9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</row>
    <row r="3247" spans="1:18" s="2" customFormat="1" ht="13.8">
      <c r="A3247" s="8"/>
      <c r="B3247" s="9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</row>
    <row r="3248" spans="1:18" s="2" customFormat="1" ht="13.8">
      <c r="A3248" s="8"/>
      <c r="B3248" s="9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</row>
    <row r="3249" spans="1:18" s="2" customFormat="1" ht="13.8">
      <c r="A3249" s="8"/>
      <c r="B3249" s="9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</row>
    <row r="3250" spans="1:18" s="2" customFormat="1" ht="13.8">
      <c r="A3250" s="8"/>
      <c r="B3250" s="9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</row>
    <row r="3251" spans="1:18" s="2" customFormat="1" ht="13.8">
      <c r="A3251" s="8"/>
      <c r="B3251" s="9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</row>
    <row r="3252" spans="1:18" s="2" customFormat="1" ht="13.8">
      <c r="A3252" s="8"/>
      <c r="B3252" s="9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</row>
    <row r="3253" spans="1:18" s="2" customFormat="1" ht="13.8">
      <c r="A3253" s="8"/>
      <c r="B3253" s="9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</row>
    <row r="3254" spans="1:18" s="2" customFormat="1" ht="13.8">
      <c r="A3254" s="8"/>
      <c r="B3254" s="9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</row>
    <row r="3255" spans="1:18" s="2" customFormat="1" ht="13.8">
      <c r="A3255" s="8"/>
      <c r="B3255" s="9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</row>
    <row r="3256" spans="1:18" s="2" customFormat="1" ht="13.8">
      <c r="A3256" s="8"/>
      <c r="B3256" s="9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</row>
    <row r="3257" spans="1:18" s="2" customFormat="1" ht="13.8">
      <c r="A3257" s="8"/>
      <c r="B3257" s="9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</row>
    <row r="3258" spans="1:18" s="2" customFormat="1" ht="13.8">
      <c r="A3258" s="8"/>
      <c r="B3258" s="9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</row>
    <row r="3259" spans="1:18" s="2" customFormat="1" ht="13.8">
      <c r="A3259" s="8"/>
      <c r="B3259" s="9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</row>
    <row r="3260" spans="1:18" s="2" customFormat="1" ht="13.8">
      <c r="A3260" s="8"/>
      <c r="B3260" s="9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</row>
    <row r="3261" spans="1:18" s="2" customFormat="1" ht="13.8">
      <c r="A3261" s="8"/>
      <c r="B3261" s="9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</row>
    <row r="3262" spans="1:18" s="2" customFormat="1" ht="13.8">
      <c r="A3262" s="8"/>
      <c r="B3262" s="9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</row>
    <row r="3263" spans="1:18" s="2" customFormat="1" ht="13.8">
      <c r="A3263" s="8"/>
      <c r="B3263" s="9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</row>
    <row r="3264" spans="1:18" s="2" customFormat="1" ht="13.8">
      <c r="A3264" s="8"/>
      <c r="B3264" s="9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</row>
    <row r="3265" spans="1:18" s="2" customFormat="1" ht="13.8">
      <c r="A3265" s="8"/>
      <c r="B3265" s="9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</row>
    <row r="3266" spans="1:18" s="2" customFormat="1" ht="13.8">
      <c r="A3266" s="8"/>
      <c r="B3266" s="9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</row>
    <row r="3267" spans="1:18" s="2" customFormat="1" ht="13.8">
      <c r="A3267" s="8"/>
      <c r="B3267" s="9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</row>
    <row r="3268" spans="1:18" s="2" customFormat="1" ht="13.8">
      <c r="A3268" s="8"/>
      <c r="B3268" s="9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</row>
    <row r="3269" spans="1:18" s="2" customFormat="1" ht="13.8">
      <c r="A3269" s="8"/>
      <c r="B3269" s="9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</row>
    <row r="3270" spans="1:18" s="2" customFormat="1" ht="13.8">
      <c r="A3270" s="8"/>
      <c r="B3270" s="9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</row>
    <row r="3271" spans="1:18" s="2" customFormat="1" ht="13.8">
      <c r="A3271" s="8"/>
      <c r="B3271" s="9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</row>
    <row r="3272" spans="1:18" s="2" customFormat="1" ht="13.8">
      <c r="A3272" s="8"/>
      <c r="B3272" s="9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</row>
    <row r="3273" spans="1:18" s="2" customFormat="1" ht="13.8">
      <c r="A3273" s="8"/>
      <c r="B3273" s="9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</row>
    <row r="3274" spans="1:18" s="2" customFormat="1" ht="13.8">
      <c r="A3274" s="8"/>
      <c r="B3274" s="9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</row>
    <row r="3275" spans="1:18" s="2" customFormat="1" ht="13.8">
      <c r="A3275" s="8"/>
      <c r="B3275" s="9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</row>
    <row r="3276" spans="1:18" s="2" customFormat="1" ht="13.8">
      <c r="A3276" s="8"/>
      <c r="B3276" s="9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</row>
    <row r="3277" spans="1:18" s="2" customFormat="1" ht="13.8">
      <c r="A3277" s="8"/>
      <c r="B3277" s="9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</row>
    <row r="3278" spans="1:18" s="2" customFormat="1" ht="13.8">
      <c r="A3278" s="8"/>
      <c r="B3278" s="9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</row>
    <row r="3279" spans="1:18" s="2" customFormat="1" ht="13.8">
      <c r="A3279" s="8"/>
      <c r="B3279" s="9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</row>
    <row r="3280" spans="1:18" s="2" customFormat="1" ht="13.8">
      <c r="A3280" s="8"/>
      <c r="B3280" s="9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</row>
    <row r="3281" spans="1:18" s="2" customFormat="1" ht="13.8">
      <c r="A3281" s="8"/>
      <c r="B3281" s="9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</row>
    <row r="3282" spans="1:18" s="2" customFormat="1" ht="13.8">
      <c r="A3282" s="8"/>
      <c r="B3282" s="9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</row>
    <row r="3283" spans="1:18" s="2" customFormat="1" ht="13.8">
      <c r="A3283" s="8"/>
      <c r="B3283" s="9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</row>
    <row r="3284" spans="1:18" s="2" customFormat="1" ht="13.8">
      <c r="A3284" s="8"/>
      <c r="B3284" s="9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</row>
    <row r="3285" spans="1:18" s="2" customFormat="1" ht="13.8">
      <c r="A3285" s="8"/>
      <c r="B3285" s="9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</row>
    <row r="3286" spans="1:18" s="2" customFormat="1" ht="13.8">
      <c r="A3286" s="8"/>
      <c r="B3286" s="9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</row>
    <row r="3287" spans="1:18" s="2" customFormat="1" ht="13.8">
      <c r="A3287" s="8"/>
      <c r="B3287" s="9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</row>
    <row r="3288" spans="1:18" s="2" customFormat="1" ht="13.8">
      <c r="A3288" s="8"/>
      <c r="B3288" s="9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</row>
    <row r="3289" spans="1:18" s="2" customFormat="1" ht="13.8">
      <c r="A3289" s="8"/>
      <c r="B3289" s="9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</row>
    <row r="3290" spans="1:18" s="2" customFormat="1" ht="13.8">
      <c r="A3290" s="8"/>
      <c r="B3290" s="9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</row>
    <row r="3291" spans="1:18" s="2" customFormat="1" ht="13.8">
      <c r="A3291" s="8"/>
      <c r="B3291" s="9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</row>
    <row r="3292" spans="1:18" s="2" customFormat="1" ht="13.8">
      <c r="A3292" s="8"/>
      <c r="B3292" s="9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</row>
    <row r="3293" spans="1:18" s="2" customFormat="1" ht="13.8">
      <c r="A3293" s="8"/>
      <c r="B3293" s="9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</row>
    <row r="3294" spans="1:18" s="2" customFormat="1" ht="13.8">
      <c r="A3294" s="8"/>
      <c r="B3294" s="9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</row>
    <row r="3295" spans="1:18" s="2" customFormat="1" ht="13.8">
      <c r="A3295" s="8"/>
      <c r="B3295" s="9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</row>
    <row r="3296" spans="1:18" s="2" customFormat="1" ht="13.8">
      <c r="A3296" s="8"/>
      <c r="B3296" s="9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</row>
    <row r="3297" spans="1:18" s="2" customFormat="1" ht="13.8">
      <c r="A3297" s="8"/>
      <c r="B3297" s="9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</row>
    <row r="3298" spans="1:18" s="2" customFormat="1" ht="13.8">
      <c r="A3298" s="8"/>
      <c r="B3298" s="9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</row>
    <row r="3299" spans="1:18" s="2" customFormat="1" ht="13.8">
      <c r="A3299" s="8"/>
      <c r="B3299" s="9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</row>
    <row r="3300" spans="1:18" s="2" customFormat="1" ht="13.8">
      <c r="A3300" s="8"/>
      <c r="B3300" s="9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</row>
    <row r="3301" spans="1:18" s="2" customFormat="1" ht="13.8">
      <c r="A3301" s="8"/>
      <c r="B3301" s="9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</row>
    <row r="3302" spans="1:18" s="2" customFormat="1" ht="13.8">
      <c r="A3302" s="8"/>
      <c r="B3302" s="9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</row>
    <row r="3303" spans="1:18" s="2" customFormat="1" ht="13.8">
      <c r="A3303" s="8"/>
      <c r="B3303" s="9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</row>
    <row r="3304" spans="1:18" s="2" customFormat="1" ht="13.8">
      <c r="A3304" s="8"/>
      <c r="B3304" s="9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</row>
    <row r="3305" spans="1:18" s="2" customFormat="1" ht="13.8">
      <c r="A3305" s="8"/>
      <c r="B3305" s="9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</row>
    <row r="3306" spans="1:18" s="2" customFormat="1" ht="13.8">
      <c r="A3306" s="8"/>
      <c r="B3306" s="9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</row>
    <row r="3307" spans="1:18" s="2" customFormat="1" ht="13.8">
      <c r="A3307" s="8"/>
      <c r="B3307" s="9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</row>
    <row r="3308" spans="1:18" s="2" customFormat="1" ht="13.8">
      <c r="A3308" s="8"/>
      <c r="B3308" s="9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</row>
    <row r="3309" spans="1:18" s="2" customFormat="1" ht="13.8">
      <c r="A3309" s="8"/>
      <c r="B3309" s="9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</row>
    <row r="3310" spans="1:18" s="2" customFormat="1" ht="13.8">
      <c r="A3310" s="8"/>
      <c r="B3310" s="9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</row>
    <row r="3311" spans="1:18" s="2" customFormat="1" ht="13.8">
      <c r="A3311" s="8"/>
      <c r="B3311" s="9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</row>
    <row r="3312" spans="1:18" s="2" customFormat="1" ht="13.8">
      <c r="A3312" s="8"/>
      <c r="B3312" s="9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</row>
    <row r="3313" spans="1:18" s="2" customFormat="1" ht="13.8">
      <c r="A3313" s="8"/>
      <c r="B3313" s="9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</row>
    <row r="3314" spans="1:18" s="2" customFormat="1" ht="13.8">
      <c r="A3314" s="8"/>
      <c r="B3314" s="9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</row>
    <row r="3315" spans="1:18" s="2" customFormat="1" ht="13.8">
      <c r="A3315" s="8"/>
      <c r="B3315" s="9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</row>
    <row r="3316" spans="1:18" s="2" customFormat="1" ht="13.8">
      <c r="A3316" s="8"/>
      <c r="B3316" s="9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</row>
    <row r="3317" spans="1:18" s="2" customFormat="1" ht="13.8">
      <c r="A3317" s="8"/>
      <c r="B3317" s="9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</row>
    <row r="3318" spans="1:18" s="2" customFormat="1" ht="13.8">
      <c r="A3318" s="8"/>
      <c r="B3318" s="9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</row>
    <row r="3319" spans="1:18" s="2" customFormat="1" ht="13.8">
      <c r="A3319" s="8"/>
      <c r="B3319" s="9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</row>
    <row r="3320" spans="1:18" s="2" customFormat="1" ht="13.8">
      <c r="A3320" s="8"/>
      <c r="B3320" s="9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</row>
    <row r="3321" spans="1:18" s="2" customFormat="1" ht="13.8">
      <c r="A3321" s="8"/>
      <c r="B3321" s="9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</row>
    <row r="3322" spans="1:18" s="2" customFormat="1" ht="13.8">
      <c r="A3322" s="8"/>
      <c r="B3322" s="9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</row>
    <row r="3323" spans="1:18" s="2" customFormat="1" ht="13.8">
      <c r="A3323" s="8"/>
      <c r="B3323" s="9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</row>
    <row r="3324" spans="1:18" s="2" customFormat="1" ht="13.8">
      <c r="A3324" s="8"/>
      <c r="B3324" s="9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</row>
    <row r="3325" spans="1:18" s="2" customFormat="1" ht="13.8">
      <c r="A3325" s="8"/>
      <c r="B3325" s="9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</row>
    <row r="3326" spans="1:18" s="2" customFormat="1" ht="13.8">
      <c r="A3326" s="8"/>
      <c r="B3326" s="9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</row>
    <row r="3327" spans="1:18" s="2" customFormat="1" ht="13.8">
      <c r="A3327" s="8"/>
      <c r="B3327" s="9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</row>
    <row r="3328" spans="1:18" s="2" customFormat="1" ht="13.8">
      <c r="A3328" s="8"/>
      <c r="B3328" s="9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</row>
    <row r="3329" spans="1:18" s="2" customFormat="1" ht="13.8">
      <c r="A3329" s="8"/>
      <c r="B3329" s="9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</row>
    <row r="3330" spans="1:18" s="2" customFormat="1" ht="13.8">
      <c r="A3330" s="8"/>
      <c r="B3330" s="9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</row>
    <row r="3331" spans="1:18" s="2" customFormat="1" ht="13.8">
      <c r="A3331" s="8"/>
      <c r="B3331" s="9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</row>
    <row r="3332" spans="1:18" s="2" customFormat="1" ht="13.8">
      <c r="A3332" s="8"/>
      <c r="B3332" s="9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</row>
    <row r="3333" spans="1:18" s="2" customFormat="1" ht="13.8">
      <c r="A3333" s="8"/>
      <c r="B3333" s="9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</row>
    <row r="3334" spans="1:18" s="2" customFormat="1" ht="13.8">
      <c r="A3334" s="8"/>
      <c r="B3334" s="9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</row>
    <row r="3335" spans="1:18" s="2" customFormat="1" ht="13.8">
      <c r="A3335" s="8"/>
      <c r="B3335" s="9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</row>
    <row r="3336" spans="1:18" s="2" customFormat="1" ht="13.8">
      <c r="A3336" s="8"/>
      <c r="B3336" s="9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</row>
    <row r="3337" spans="1:18" s="2" customFormat="1" ht="13.8">
      <c r="A3337" s="8"/>
      <c r="B3337" s="9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</row>
    <row r="3338" spans="1:18" s="2" customFormat="1" ht="13.8">
      <c r="A3338" s="8"/>
      <c r="B3338" s="9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</row>
    <row r="3339" spans="1:18" s="2" customFormat="1" ht="13.8">
      <c r="A3339" s="8"/>
      <c r="B3339" s="9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</row>
    <row r="3340" spans="1:18" s="2" customFormat="1" ht="13.8">
      <c r="A3340" s="8"/>
      <c r="B3340" s="9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</row>
    <row r="3341" spans="1:18" s="2" customFormat="1" ht="13.8">
      <c r="A3341" s="8"/>
      <c r="B3341" s="9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</row>
    <row r="3342" spans="1:18" s="2" customFormat="1" ht="13.8">
      <c r="A3342" s="8"/>
      <c r="B3342" s="9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</row>
    <row r="3343" spans="1:18" s="2" customFormat="1" ht="13.8">
      <c r="A3343" s="8"/>
      <c r="B3343" s="9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</row>
    <row r="3344" spans="1:18" s="2" customFormat="1" ht="13.8">
      <c r="A3344" s="8"/>
      <c r="B3344" s="9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</row>
    <row r="3345" spans="1:18" s="2" customFormat="1" ht="13.8">
      <c r="A3345" s="8"/>
      <c r="B3345" s="9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</row>
    <row r="3346" spans="1:18" s="2" customFormat="1" ht="13.8">
      <c r="A3346" s="8"/>
      <c r="B3346" s="9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</row>
    <row r="3347" spans="1:18" s="2" customFormat="1" ht="13.8">
      <c r="A3347" s="8"/>
      <c r="B3347" s="9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</row>
    <row r="3348" spans="1:18" s="2" customFormat="1" ht="13.8">
      <c r="A3348" s="8"/>
      <c r="B3348" s="9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</row>
    <row r="3349" spans="1:18" s="2" customFormat="1" ht="13.8">
      <c r="A3349" s="8"/>
      <c r="B3349" s="9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</row>
    <row r="3350" spans="1:18" s="2" customFormat="1" ht="13.8">
      <c r="A3350" s="8"/>
      <c r="B3350" s="9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</row>
    <row r="3351" spans="1:18" s="2" customFormat="1" ht="13.8">
      <c r="A3351" s="8"/>
      <c r="B3351" s="9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</row>
    <row r="3352" spans="1:18" s="2" customFormat="1" ht="13.8">
      <c r="A3352" s="8"/>
      <c r="B3352" s="9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</row>
    <row r="3353" spans="1:18" s="2" customFormat="1" ht="13.8">
      <c r="A3353" s="8"/>
      <c r="B3353" s="9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</row>
    <row r="3354" spans="1:18" s="2" customFormat="1" ht="13.8">
      <c r="A3354" s="8"/>
      <c r="B3354" s="9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</row>
    <row r="3355" spans="1:18" s="2" customFormat="1" ht="13.8">
      <c r="A3355" s="8"/>
      <c r="B3355" s="9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</row>
    <row r="3356" spans="1:18" s="2" customFormat="1" ht="13.8">
      <c r="A3356" s="8"/>
      <c r="B3356" s="9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</row>
    <row r="3357" spans="1:18" s="2" customFormat="1" ht="13.8">
      <c r="A3357" s="8"/>
      <c r="B3357" s="9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</row>
    <row r="3358" spans="1:18" s="2" customFormat="1" ht="13.8">
      <c r="A3358" s="8"/>
      <c r="B3358" s="9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</row>
    <row r="3359" spans="1:18" s="2" customFormat="1" ht="13.8">
      <c r="A3359" s="8"/>
      <c r="B3359" s="9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</row>
    <row r="3360" spans="1:18" s="2" customFormat="1" ht="13.8">
      <c r="A3360" s="8"/>
      <c r="B3360" s="9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</row>
    <row r="3361" spans="1:18" s="2" customFormat="1" ht="13.8">
      <c r="A3361" s="8"/>
      <c r="B3361" s="9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</row>
    <row r="3362" spans="1:18" s="2" customFormat="1" ht="13.8">
      <c r="A3362" s="8"/>
      <c r="B3362" s="9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</row>
    <row r="3363" spans="1:18" s="2" customFormat="1" ht="13.8">
      <c r="A3363" s="8"/>
      <c r="B3363" s="9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</row>
    <row r="3364" spans="1:18" s="2" customFormat="1" ht="13.8">
      <c r="A3364" s="8"/>
      <c r="B3364" s="9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</row>
    <row r="3365" spans="1:18" s="2" customFormat="1" ht="13.8">
      <c r="A3365" s="8"/>
      <c r="B3365" s="9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</row>
    <row r="3366" spans="1:18" s="2" customFormat="1" ht="13.8">
      <c r="A3366" s="8"/>
      <c r="B3366" s="9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</row>
    <row r="3367" spans="1:18" s="2" customFormat="1" ht="13.8">
      <c r="A3367" s="8"/>
      <c r="B3367" s="9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</row>
    <row r="3368" spans="1:18" s="2" customFormat="1" ht="13.8">
      <c r="A3368" s="8"/>
      <c r="B3368" s="9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</row>
    <row r="3369" spans="1:18" s="2" customFormat="1" ht="13.8">
      <c r="A3369" s="8"/>
      <c r="B3369" s="9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</row>
    <row r="3370" spans="1:18" s="2" customFormat="1" ht="13.8">
      <c r="A3370" s="8"/>
      <c r="B3370" s="9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</row>
    <row r="3371" spans="1:18" s="2" customFormat="1" ht="13.8">
      <c r="A3371" s="8"/>
      <c r="B3371" s="9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</row>
    <row r="3372" spans="1:18" s="2" customFormat="1" ht="13.8">
      <c r="A3372" s="8"/>
      <c r="B3372" s="9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</row>
    <row r="3373" spans="1:18" s="2" customFormat="1" ht="13.8">
      <c r="A3373" s="8"/>
      <c r="B3373" s="9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</row>
    <row r="3374" spans="1:18" s="2" customFormat="1" ht="13.8">
      <c r="A3374" s="8"/>
      <c r="B3374" s="9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</row>
    <row r="3375" spans="1:18" s="2" customFormat="1" ht="13.8">
      <c r="A3375" s="8"/>
      <c r="B3375" s="9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</row>
    <row r="3376" spans="1:18" s="2" customFormat="1" ht="13.8">
      <c r="A3376" s="8"/>
      <c r="B3376" s="9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</row>
    <row r="3377" spans="1:18" s="2" customFormat="1" ht="13.8">
      <c r="A3377" s="8"/>
      <c r="B3377" s="9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</row>
    <row r="3378" spans="1:18" s="2" customFormat="1" ht="13.8">
      <c r="A3378" s="8"/>
      <c r="B3378" s="9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</row>
    <row r="3379" spans="1:18" s="2" customFormat="1" ht="13.8">
      <c r="A3379" s="8"/>
      <c r="B3379" s="9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</row>
    <row r="3380" spans="1:18" s="2" customFormat="1" ht="13.8">
      <c r="A3380" s="8"/>
      <c r="B3380" s="9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</row>
    <row r="3381" spans="1:18" s="2" customFormat="1" ht="13.8">
      <c r="A3381" s="8"/>
      <c r="B3381" s="9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</row>
    <row r="3382" spans="1:18" s="2" customFormat="1" ht="13.8">
      <c r="A3382" s="8"/>
      <c r="B3382" s="9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</row>
    <row r="3383" spans="1:18" s="2" customFormat="1" ht="13.8">
      <c r="A3383" s="8"/>
      <c r="B3383" s="9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</row>
    <row r="3384" spans="1:18" s="2" customFormat="1" ht="13.8">
      <c r="A3384" s="8"/>
      <c r="B3384" s="9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</row>
    <row r="3385" spans="1:18" s="2" customFormat="1" ht="13.8">
      <c r="A3385" s="8"/>
      <c r="B3385" s="9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</row>
    <row r="3386" spans="1:18" s="2" customFormat="1" ht="13.8">
      <c r="A3386" s="8"/>
      <c r="B3386" s="9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</row>
    <row r="3387" spans="1:18" s="2" customFormat="1" ht="13.8">
      <c r="A3387" s="8"/>
      <c r="B3387" s="9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</row>
    <row r="3388" spans="1:18" s="2" customFormat="1" ht="13.8">
      <c r="A3388" s="8"/>
      <c r="B3388" s="9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</row>
    <row r="3389" spans="1:18" s="2" customFormat="1" ht="13.8">
      <c r="A3389" s="8"/>
      <c r="B3389" s="9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</row>
    <row r="3390" spans="1:18" s="2" customFormat="1" ht="13.8">
      <c r="A3390" s="8"/>
      <c r="B3390" s="9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</row>
    <row r="3391" spans="1:18" s="2" customFormat="1" ht="13.8">
      <c r="A3391" s="8"/>
      <c r="B3391" s="9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</row>
    <row r="3392" spans="1:18" s="2" customFormat="1" ht="13.8">
      <c r="A3392" s="8"/>
      <c r="B3392" s="9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</row>
    <row r="3393" spans="1:18" s="2" customFormat="1" ht="13.8">
      <c r="A3393" s="8"/>
      <c r="B3393" s="9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</row>
    <row r="3394" spans="1:18" s="2" customFormat="1" ht="13.8">
      <c r="A3394" s="8"/>
      <c r="B3394" s="9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</row>
    <row r="3395" spans="1:18" s="2" customFormat="1" ht="13.8">
      <c r="A3395" s="8"/>
      <c r="B3395" s="9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</row>
    <row r="3396" spans="1:18" s="2" customFormat="1" ht="13.8">
      <c r="A3396" s="8"/>
      <c r="B3396" s="9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</row>
    <row r="3397" spans="1:18" s="2" customFormat="1" ht="13.8">
      <c r="A3397" s="8"/>
      <c r="B3397" s="9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</row>
    <row r="3398" spans="1:18" s="2" customFormat="1" ht="13.8">
      <c r="A3398" s="8"/>
      <c r="B3398" s="9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</row>
    <row r="3399" spans="1:18" s="2" customFormat="1" ht="13.8">
      <c r="A3399" s="8"/>
      <c r="B3399" s="9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</row>
    <row r="3400" spans="1:18" s="2" customFormat="1" ht="13.8">
      <c r="A3400" s="8"/>
      <c r="B3400" s="9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</row>
    <row r="3401" spans="1:18" s="2" customFormat="1" ht="13.8">
      <c r="A3401" s="8"/>
      <c r="B3401" s="9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</row>
    <row r="3402" spans="1:18" s="2" customFormat="1" ht="13.8">
      <c r="A3402" s="8"/>
      <c r="B3402" s="9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</row>
    <row r="3403" spans="1:18" s="2" customFormat="1" ht="13.8">
      <c r="A3403" s="8"/>
      <c r="B3403" s="9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</row>
    <row r="3404" spans="1:18" s="2" customFormat="1" ht="13.8">
      <c r="A3404" s="8"/>
      <c r="B3404" s="9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</row>
    <row r="3405" spans="1:18" s="2" customFormat="1" ht="13.8">
      <c r="A3405" s="8"/>
      <c r="B3405" s="9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</row>
    <row r="3406" spans="1:18" s="2" customFormat="1" ht="13.8">
      <c r="A3406" s="8"/>
      <c r="B3406" s="9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</row>
    <row r="3407" spans="1:18" s="2" customFormat="1" ht="13.8">
      <c r="A3407" s="8"/>
      <c r="B3407" s="9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</row>
    <row r="3408" spans="1:18" s="2" customFormat="1" ht="13.8">
      <c r="A3408" s="8"/>
      <c r="B3408" s="9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</row>
    <row r="3409" spans="1:18" s="2" customFormat="1" ht="13.8">
      <c r="A3409" s="8"/>
      <c r="B3409" s="9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</row>
    <row r="3410" spans="1:18" s="2" customFormat="1" ht="13.8">
      <c r="A3410" s="8"/>
      <c r="B3410" s="9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</row>
    <row r="3411" spans="1:18" s="2" customFormat="1" ht="13.8">
      <c r="A3411" s="8"/>
      <c r="B3411" s="9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</row>
    <row r="3412" spans="1:18" s="2" customFormat="1" ht="13.8">
      <c r="A3412" s="8"/>
      <c r="B3412" s="9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</row>
    <row r="3413" spans="1:18" s="2" customFormat="1" ht="13.8">
      <c r="A3413" s="8"/>
      <c r="B3413" s="9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</row>
    <row r="3414" spans="1:18" s="2" customFormat="1" ht="13.8">
      <c r="A3414" s="8"/>
      <c r="B3414" s="9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</row>
    <row r="3415" spans="1:18" s="2" customFormat="1" ht="13.8">
      <c r="A3415" s="8"/>
      <c r="B3415" s="9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</row>
    <row r="3416" spans="1:18" s="2" customFormat="1" ht="13.8">
      <c r="A3416" s="8"/>
      <c r="B3416" s="9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</row>
    <row r="3417" spans="1:18" s="2" customFormat="1" ht="13.8">
      <c r="A3417" s="8"/>
      <c r="B3417" s="9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</row>
    <row r="3418" spans="1:18" s="2" customFormat="1" ht="13.8">
      <c r="A3418" s="8"/>
      <c r="B3418" s="9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</row>
    <row r="3419" spans="1:18" s="2" customFormat="1" ht="13.8">
      <c r="A3419" s="8"/>
      <c r="B3419" s="9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</row>
    <row r="3420" spans="1:18" s="2" customFormat="1" ht="13.8">
      <c r="A3420" s="8"/>
      <c r="B3420" s="9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</row>
    <row r="3421" spans="1:18" s="2" customFormat="1" ht="13.8">
      <c r="A3421" s="8"/>
      <c r="B3421" s="9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</row>
    <row r="3422" spans="1:18" s="2" customFormat="1" ht="13.8">
      <c r="A3422" s="8"/>
      <c r="B3422" s="9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</row>
    <row r="3423" spans="1:18" s="2" customFormat="1" ht="13.8">
      <c r="A3423" s="8"/>
      <c r="B3423" s="9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</row>
    <row r="3424" spans="1:18" s="2" customFormat="1" ht="13.8">
      <c r="A3424" s="8"/>
      <c r="B3424" s="9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</row>
    <row r="3425" spans="1:18" s="2" customFormat="1" ht="13.8">
      <c r="A3425" s="8"/>
      <c r="B3425" s="9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</row>
    <row r="3426" spans="1:18" s="2" customFormat="1" ht="13.8">
      <c r="A3426" s="8"/>
      <c r="B3426" s="9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</row>
    <row r="3427" spans="1:18" s="2" customFormat="1" ht="13.8">
      <c r="A3427" s="8"/>
      <c r="B3427" s="9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</row>
    <row r="3428" spans="1:18" s="2" customFormat="1" ht="13.8">
      <c r="A3428" s="8"/>
      <c r="B3428" s="9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</row>
    <row r="3429" spans="1:18" s="2" customFormat="1" ht="13.8">
      <c r="A3429" s="8"/>
      <c r="B3429" s="9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</row>
    <row r="3430" spans="1:18" s="2" customFormat="1" ht="13.8">
      <c r="A3430" s="8"/>
      <c r="B3430" s="9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</row>
    <row r="3431" spans="1:18" s="2" customFormat="1" ht="13.8">
      <c r="A3431" s="8"/>
      <c r="B3431" s="9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</row>
    <row r="3432" spans="1:18" s="2" customFormat="1" ht="13.8">
      <c r="A3432" s="8"/>
      <c r="B3432" s="9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</row>
    <row r="3433" spans="1:18" s="2" customFormat="1" ht="13.8">
      <c r="A3433" s="8"/>
      <c r="B3433" s="9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</row>
    <row r="3434" spans="1:18" s="2" customFormat="1" ht="13.8">
      <c r="A3434" s="8"/>
      <c r="B3434" s="9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</row>
    <row r="3435" spans="1:18" s="2" customFormat="1" ht="13.8">
      <c r="A3435" s="8"/>
      <c r="B3435" s="9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</row>
    <row r="3436" spans="1:18" s="2" customFormat="1" ht="13.8">
      <c r="A3436" s="8"/>
      <c r="B3436" s="9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</row>
    <row r="3437" spans="1:18" s="2" customFormat="1" ht="13.8">
      <c r="A3437" s="8"/>
      <c r="B3437" s="9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</row>
    <row r="3438" spans="1:18" s="2" customFormat="1" ht="13.8">
      <c r="A3438" s="8"/>
      <c r="B3438" s="9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</row>
    <row r="3439" spans="1:18" s="2" customFormat="1" ht="13.8">
      <c r="A3439" s="8"/>
      <c r="B3439" s="9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</row>
    <row r="3440" spans="1:18" s="2" customFormat="1" ht="13.8">
      <c r="A3440" s="8"/>
      <c r="B3440" s="9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</row>
    <row r="3441" spans="1:18" s="2" customFormat="1" ht="13.8">
      <c r="A3441" s="8"/>
      <c r="B3441" s="9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</row>
    <row r="3442" spans="1:18" s="2" customFormat="1" ht="13.8">
      <c r="A3442" s="8"/>
      <c r="B3442" s="9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</row>
    <row r="3443" spans="1:18" s="2" customFormat="1" ht="13.8">
      <c r="A3443" s="8"/>
      <c r="B3443" s="9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</row>
    <row r="3444" spans="1:18" s="2" customFormat="1" ht="13.8">
      <c r="A3444" s="8"/>
      <c r="B3444" s="9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</row>
    <row r="3445" spans="1:18" s="2" customFormat="1" ht="13.8">
      <c r="A3445" s="8"/>
      <c r="B3445" s="9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</row>
    <row r="3446" spans="1:18" s="2" customFormat="1" ht="13.8">
      <c r="A3446" s="8"/>
      <c r="B3446" s="9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</row>
    <row r="3447" spans="1:18" s="2" customFormat="1" ht="13.8">
      <c r="A3447" s="8"/>
      <c r="B3447" s="9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</row>
    <row r="3448" spans="1:18" s="2" customFormat="1" ht="13.8">
      <c r="A3448" s="8"/>
      <c r="B3448" s="9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</row>
    <row r="3449" spans="1:18" s="2" customFormat="1" ht="13.8">
      <c r="A3449" s="8"/>
      <c r="B3449" s="9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</row>
    <row r="3450" spans="1:18" s="2" customFormat="1" ht="13.8">
      <c r="A3450" s="8"/>
      <c r="B3450" s="9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</row>
    <row r="3451" spans="1:18" s="2" customFormat="1" ht="13.8">
      <c r="A3451" s="8"/>
      <c r="B3451" s="9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</row>
    <row r="3452" spans="1:18" s="2" customFormat="1" ht="13.8">
      <c r="A3452" s="8"/>
      <c r="B3452" s="9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</row>
    <row r="3453" spans="1:18" s="2" customFormat="1" ht="13.8">
      <c r="A3453" s="8"/>
      <c r="B3453" s="9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</row>
    <row r="3454" spans="1:18" s="2" customFormat="1" ht="13.8">
      <c r="A3454" s="8"/>
      <c r="B3454" s="9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</row>
    <row r="3455" spans="1:18" s="2" customFormat="1" ht="13.8">
      <c r="A3455" s="8"/>
      <c r="B3455" s="9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</row>
    <row r="3456" spans="1:18" s="2" customFormat="1" ht="13.8">
      <c r="A3456" s="8"/>
      <c r="B3456" s="9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</row>
    <row r="3457" spans="1:18" s="2" customFormat="1" ht="13.8">
      <c r="A3457" s="8"/>
      <c r="B3457" s="9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</row>
    <row r="3458" spans="1:18" s="2" customFormat="1" ht="13.8">
      <c r="A3458" s="8"/>
      <c r="B3458" s="9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</row>
    <row r="3459" spans="1:18" s="2" customFormat="1" ht="13.8">
      <c r="A3459" s="8"/>
      <c r="B3459" s="9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</row>
    <row r="3460" spans="1:18" s="2" customFormat="1" ht="13.8">
      <c r="A3460" s="8"/>
      <c r="B3460" s="9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</row>
    <row r="3461" spans="1:18" s="2" customFormat="1" ht="13.8">
      <c r="A3461" s="8"/>
      <c r="B3461" s="9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</row>
    <row r="3462" spans="1:18" s="2" customFormat="1" ht="13.8">
      <c r="A3462" s="8"/>
      <c r="B3462" s="9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</row>
    <row r="3463" spans="1:18" s="2" customFormat="1" ht="13.8">
      <c r="A3463" s="8"/>
      <c r="B3463" s="9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</row>
    <row r="3464" spans="1:18" s="2" customFormat="1" ht="13.8">
      <c r="A3464" s="8"/>
      <c r="B3464" s="9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</row>
    <row r="3465" spans="1:18" s="2" customFormat="1" ht="13.8">
      <c r="A3465" s="8"/>
      <c r="B3465" s="9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</row>
    <row r="3466" spans="1:18" s="2" customFormat="1" ht="13.8">
      <c r="A3466" s="8"/>
      <c r="B3466" s="9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</row>
    <row r="3467" spans="1:18" s="2" customFormat="1" ht="13.8">
      <c r="A3467" s="8"/>
      <c r="B3467" s="9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</row>
    <row r="3468" spans="1:18" s="2" customFormat="1" ht="13.8">
      <c r="A3468" s="8"/>
      <c r="B3468" s="9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</row>
    <row r="3469" spans="1:18" s="2" customFormat="1" ht="13.8">
      <c r="A3469" s="8"/>
      <c r="B3469" s="9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</row>
    <row r="3470" spans="1:18" s="2" customFormat="1" ht="13.8">
      <c r="A3470" s="8"/>
      <c r="B3470" s="9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</row>
    <row r="3471" spans="1:18" s="2" customFormat="1" ht="13.8">
      <c r="A3471" s="8"/>
      <c r="B3471" s="9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</row>
    <row r="3472" spans="1:18" s="2" customFormat="1" ht="13.8">
      <c r="A3472" s="8"/>
      <c r="B3472" s="9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</row>
    <row r="3473" spans="1:18" s="2" customFormat="1" ht="13.8">
      <c r="A3473" s="8"/>
      <c r="B3473" s="9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</row>
    <row r="3474" spans="1:18" s="2" customFormat="1" ht="13.8">
      <c r="A3474" s="8"/>
      <c r="B3474" s="9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</row>
    <row r="3475" spans="1:18" s="2" customFormat="1" ht="13.8">
      <c r="A3475" s="8"/>
      <c r="B3475" s="9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</row>
    <row r="3476" spans="1:18" s="2" customFormat="1" ht="13.8">
      <c r="A3476" s="8"/>
      <c r="B3476" s="9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</row>
    <row r="3477" spans="1:18" s="2" customFormat="1" ht="13.8">
      <c r="A3477" s="8"/>
      <c r="B3477" s="9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</row>
    <row r="3478" spans="1:18" s="2" customFormat="1" ht="13.8">
      <c r="A3478" s="8"/>
      <c r="B3478" s="9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</row>
    <row r="3479" spans="1:18" s="2" customFormat="1" ht="13.8">
      <c r="A3479" s="8"/>
      <c r="B3479" s="9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</row>
    <row r="3480" spans="1:18" s="2" customFormat="1" ht="13.8">
      <c r="A3480" s="8"/>
      <c r="B3480" s="9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</row>
    <row r="3481" spans="1:18" s="2" customFormat="1" ht="13.8">
      <c r="A3481" s="8"/>
      <c r="B3481" s="9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</row>
    <row r="3482" spans="1:18" s="2" customFormat="1" ht="13.8">
      <c r="A3482" s="8"/>
      <c r="B3482" s="9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</row>
    <row r="3483" spans="1:18" s="2" customFormat="1" ht="13.8">
      <c r="A3483" s="8"/>
      <c r="B3483" s="9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</row>
    <row r="3484" spans="1:18" s="2" customFormat="1" ht="13.8">
      <c r="A3484" s="8"/>
      <c r="B3484" s="9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</row>
    <row r="3485" spans="1:18" s="2" customFormat="1" ht="13.8">
      <c r="A3485" s="8"/>
      <c r="B3485" s="9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</row>
    <row r="3486" spans="1:18" s="2" customFormat="1" ht="13.8">
      <c r="A3486" s="8"/>
      <c r="B3486" s="9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</row>
    <row r="3487" spans="1:18" s="2" customFormat="1" ht="13.8">
      <c r="A3487" s="8"/>
      <c r="B3487" s="9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</row>
    <row r="3488" spans="1:18" s="2" customFormat="1" ht="13.8">
      <c r="A3488" s="8"/>
      <c r="B3488" s="9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</row>
    <row r="3489" spans="1:18" s="2" customFormat="1" ht="13.8">
      <c r="A3489" s="8"/>
      <c r="B3489" s="9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</row>
    <row r="3490" spans="1:18" s="2" customFormat="1" ht="13.8">
      <c r="A3490" s="8"/>
      <c r="B3490" s="9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</row>
    <row r="3491" spans="1:18" s="2" customFormat="1" ht="13.8">
      <c r="A3491" s="8"/>
      <c r="B3491" s="9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</row>
    <row r="3492" spans="1:18" s="2" customFormat="1" ht="13.8">
      <c r="A3492" s="8"/>
      <c r="B3492" s="9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</row>
    <row r="3493" spans="1:18" s="2" customFormat="1" ht="13.8">
      <c r="A3493" s="8"/>
      <c r="B3493" s="9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</row>
    <row r="3494" spans="1:18" s="2" customFormat="1" ht="13.8">
      <c r="A3494" s="8"/>
      <c r="B3494" s="9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</row>
    <row r="3495" spans="1:18" s="2" customFormat="1" ht="13.8">
      <c r="A3495" s="8"/>
      <c r="B3495" s="9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</row>
    <row r="3496" spans="1:18" s="2" customFormat="1" ht="13.8">
      <c r="A3496" s="8"/>
      <c r="B3496" s="9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</row>
    <row r="3497" spans="1:18" s="2" customFormat="1" ht="13.8">
      <c r="A3497" s="8"/>
      <c r="B3497" s="9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</row>
    <row r="3498" spans="1:18" s="2" customFormat="1" ht="13.8">
      <c r="A3498" s="8"/>
      <c r="B3498" s="9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</row>
    <row r="3499" spans="1:18" s="2" customFormat="1" ht="13.8">
      <c r="A3499" s="8"/>
      <c r="B3499" s="9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</row>
    <row r="3500" spans="1:18" s="2" customFormat="1" ht="13.8">
      <c r="A3500" s="8"/>
      <c r="B3500" s="9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</row>
    <row r="3501" spans="1:18" s="2" customFormat="1" ht="13.8">
      <c r="A3501" s="8"/>
      <c r="B3501" s="9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</row>
    <row r="3502" spans="1:18" s="2" customFormat="1" ht="13.8">
      <c r="A3502" s="8"/>
      <c r="B3502" s="9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</row>
    <row r="3503" spans="1:18" s="2" customFormat="1" ht="13.8">
      <c r="A3503" s="8"/>
      <c r="B3503" s="9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</row>
    <row r="3504" spans="1:18" s="2" customFormat="1" ht="13.8">
      <c r="A3504" s="8"/>
      <c r="B3504" s="9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</row>
    <row r="3505" spans="1:18" s="2" customFormat="1" ht="13.8">
      <c r="A3505" s="8"/>
      <c r="B3505" s="9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</row>
    <row r="3506" spans="1:18" s="2" customFormat="1" ht="13.8">
      <c r="A3506" s="8"/>
      <c r="B3506" s="9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</row>
    <row r="3507" spans="1:18" s="2" customFormat="1" ht="13.8">
      <c r="A3507" s="8"/>
      <c r="B3507" s="9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</row>
    <row r="3508" spans="1:18" s="2" customFormat="1" ht="13.8">
      <c r="A3508" s="8"/>
      <c r="B3508" s="9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</row>
    <row r="3509" spans="1:18" s="2" customFormat="1" ht="13.8">
      <c r="A3509" s="8"/>
      <c r="B3509" s="9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</row>
    <row r="3510" spans="1:18" s="2" customFormat="1" ht="13.8">
      <c r="A3510" s="8"/>
      <c r="B3510" s="9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</row>
    <row r="3511" spans="1:18" s="2" customFormat="1" ht="13.8">
      <c r="A3511" s="8"/>
      <c r="B3511" s="9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</row>
    <row r="3512" spans="1:18" s="2" customFormat="1" ht="13.8">
      <c r="A3512" s="8"/>
      <c r="B3512" s="9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</row>
    <row r="3513" spans="1:18" s="2" customFormat="1" ht="13.8">
      <c r="A3513" s="8"/>
      <c r="B3513" s="9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</row>
    <row r="3514" spans="1:18" s="2" customFormat="1" ht="13.8">
      <c r="A3514" s="8"/>
      <c r="B3514" s="9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</row>
    <row r="3515" spans="1:18" s="2" customFormat="1" ht="13.8">
      <c r="A3515" s="8"/>
      <c r="B3515" s="9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</row>
    <row r="3516" spans="1:18" s="2" customFormat="1" ht="13.8">
      <c r="A3516" s="8"/>
      <c r="B3516" s="9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</row>
    <row r="3517" spans="1:18" s="2" customFormat="1" ht="13.8">
      <c r="A3517" s="8"/>
      <c r="B3517" s="9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</row>
    <row r="3518" spans="1:18" s="2" customFormat="1" ht="13.8">
      <c r="A3518" s="8"/>
      <c r="B3518" s="9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</row>
    <row r="3519" spans="1:18" s="2" customFormat="1" ht="13.8">
      <c r="A3519" s="8"/>
      <c r="B3519" s="9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</row>
    <row r="3520" spans="1:18" s="2" customFormat="1" ht="13.8">
      <c r="A3520" s="8"/>
      <c r="B3520" s="9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</row>
    <row r="3521" spans="1:18" s="2" customFormat="1" ht="13.8">
      <c r="A3521" s="8"/>
      <c r="B3521" s="9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</row>
    <row r="3522" spans="1:18">
      <c r="A3522" s="6"/>
      <c r="B3522" s="7"/>
      <c r="C3522" s="28"/>
      <c r="H3522" s="17"/>
    </row>
    <row r="3523" spans="1:18" s="2" customFormat="1" ht="13.8">
      <c r="A3523" s="8"/>
      <c r="B3523" s="9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</row>
    <row r="3524" spans="1:18" s="2" customFormat="1" ht="13.8">
      <c r="A3524" s="8"/>
      <c r="B3524" s="9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</row>
    <row r="3525" spans="1:18" s="2" customFormat="1" ht="13.8">
      <c r="A3525" s="8"/>
      <c r="B3525" s="9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</row>
    <row r="3526" spans="1:18" s="2" customFormat="1" ht="13.8">
      <c r="A3526" s="8"/>
      <c r="B3526" s="9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</row>
    <row r="3527" spans="1:18" s="2" customFormat="1" ht="13.8">
      <c r="A3527" s="8"/>
      <c r="B3527" s="9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</row>
    <row r="3528" spans="1:18" s="2" customFormat="1" ht="13.8">
      <c r="A3528" s="8"/>
      <c r="B3528" s="9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</row>
    <row r="3529" spans="1:18" s="2" customFormat="1" ht="13.8">
      <c r="A3529" s="8"/>
      <c r="B3529" s="9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</row>
    <row r="3530" spans="1:18" s="2" customFormat="1" ht="13.8">
      <c r="A3530" s="8"/>
      <c r="B3530" s="9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</row>
    <row r="3531" spans="1:18" s="2" customFormat="1" ht="13.8">
      <c r="A3531" s="8"/>
      <c r="B3531" s="9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</row>
    <row r="3532" spans="1:18" s="2" customFormat="1" ht="13.8">
      <c r="A3532" s="8"/>
      <c r="B3532" s="9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</row>
    <row r="3533" spans="1:18" s="2" customFormat="1" ht="13.8">
      <c r="A3533" s="8"/>
      <c r="B3533" s="9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</row>
    <row r="3534" spans="1:18" s="2" customFormat="1" ht="13.8">
      <c r="A3534" s="8"/>
      <c r="B3534" s="9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</row>
    <row r="3535" spans="1:18" s="2" customFormat="1" ht="13.8">
      <c r="A3535" s="8"/>
      <c r="B3535" s="9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</row>
    <row r="3536" spans="1:18" s="2" customFormat="1" ht="13.8">
      <c r="A3536" s="8"/>
      <c r="B3536" s="9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</row>
    <row r="3537" spans="1:18" s="2" customFormat="1" ht="13.8">
      <c r="A3537" s="8"/>
      <c r="B3537" s="9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</row>
    <row r="3538" spans="1:18" s="2" customFormat="1" ht="13.8">
      <c r="A3538" s="8"/>
      <c r="B3538" s="9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</row>
    <row r="3539" spans="1:18" s="2" customFormat="1" ht="13.8">
      <c r="A3539" s="8"/>
      <c r="B3539" s="9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</row>
    <row r="3540" spans="1:18" s="2" customFormat="1" ht="13.8">
      <c r="A3540" s="8"/>
      <c r="B3540" s="9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</row>
    <row r="3541" spans="1:18" s="2" customFormat="1" ht="13.8">
      <c r="A3541" s="8"/>
      <c r="B3541" s="9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</row>
    <row r="3542" spans="1:18" s="2" customFormat="1" ht="13.8">
      <c r="A3542" s="8"/>
      <c r="B3542" s="9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</row>
    <row r="3543" spans="1:18" s="2" customFormat="1" ht="13.8">
      <c r="A3543" s="8"/>
      <c r="B3543" s="9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</row>
    <row r="3544" spans="1:18" s="2" customFormat="1" ht="13.8">
      <c r="A3544" s="8"/>
      <c r="B3544" s="9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</row>
    <row r="3545" spans="1:18" s="2" customFormat="1" ht="13.8">
      <c r="A3545" s="8"/>
      <c r="B3545" s="9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</row>
    <row r="3546" spans="1:18">
      <c r="A3546" s="6"/>
      <c r="B3546" s="7"/>
      <c r="C3546" s="28"/>
      <c r="H3546" s="17"/>
    </row>
    <row r="3547" spans="1:18" s="2" customFormat="1" ht="13.8">
      <c r="A3547" s="8"/>
      <c r="B3547" s="9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</row>
    <row r="3548" spans="1:18" s="2" customFormat="1" ht="13.8">
      <c r="A3548" s="8"/>
      <c r="B3548" s="9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</row>
    <row r="3549" spans="1:18" s="2" customFormat="1" ht="13.8">
      <c r="A3549" s="8"/>
      <c r="B3549" s="9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</row>
    <row r="3550" spans="1:18" s="2" customFormat="1" ht="13.8">
      <c r="A3550" s="8"/>
      <c r="B3550" s="9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</row>
    <row r="3551" spans="1:18" s="2" customFormat="1" ht="13.8">
      <c r="A3551" s="8"/>
      <c r="B3551" s="9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</row>
    <row r="3552" spans="1:18" s="2" customFormat="1" ht="13.8">
      <c r="A3552" s="8"/>
      <c r="B3552" s="9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</row>
    <row r="3553" spans="1:18" s="2" customFormat="1" ht="13.8">
      <c r="A3553" s="8"/>
      <c r="B3553" s="9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</row>
    <row r="3554" spans="1:18">
      <c r="A3554" s="5"/>
    </row>
    <row r="3555" spans="1:18" s="2" customFormat="1" ht="13.8">
      <c r="A3555" s="8"/>
      <c r="B3555" s="9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</row>
    <row r="3556" spans="1:18" s="2" customFormat="1" ht="13.8">
      <c r="A3556" s="8"/>
      <c r="B3556" s="9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</row>
    <row r="3557" spans="1:18" s="2" customFormat="1" ht="13.8">
      <c r="A3557" s="8"/>
      <c r="B3557" s="9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</row>
    <row r="3558" spans="1:18" s="2" customFormat="1" ht="13.8">
      <c r="A3558" s="8"/>
      <c r="B3558" s="9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</row>
    <row r="3559" spans="1:18">
      <c r="A3559" s="6"/>
      <c r="B3559" s="7"/>
      <c r="C3559" s="28"/>
      <c r="H3559" s="17"/>
    </row>
    <row r="3560" spans="1:18" s="2" customFormat="1" ht="13.8">
      <c r="A3560" s="8"/>
      <c r="B3560" s="9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</row>
    <row r="3561" spans="1:18" s="2" customFormat="1" ht="13.8">
      <c r="A3561" s="8"/>
      <c r="B3561" s="9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</row>
    <row r="3562" spans="1:18" s="2" customFormat="1" ht="13.8">
      <c r="A3562" s="8"/>
      <c r="B3562" s="9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</row>
    <row r="3563" spans="1:18" s="2" customFormat="1" ht="13.8">
      <c r="A3563" s="8"/>
      <c r="B3563" s="9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</row>
    <row r="3564" spans="1:18" s="2" customFormat="1" ht="13.8">
      <c r="A3564" s="8"/>
      <c r="B3564" s="9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</row>
    <row r="3565" spans="1:18" s="2" customFormat="1" ht="13.8">
      <c r="A3565" s="8"/>
      <c r="B3565" s="9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</row>
    <row r="3566" spans="1:18" s="2" customFormat="1" ht="13.8">
      <c r="A3566" s="8"/>
      <c r="B3566" s="9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</row>
    <row r="3567" spans="1:18" s="2" customFormat="1" ht="13.8">
      <c r="A3567" s="8"/>
      <c r="B3567" s="9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</row>
    <row r="3568" spans="1:18" s="2" customFormat="1" ht="13.8">
      <c r="A3568" s="8"/>
      <c r="B3568" s="9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</row>
    <row r="3569" spans="1:18" s="2" customFormat="1" ht="13.8">
      <c r="A3569" s="8"/>
      <c r="B3569" s="9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</row>
    <row r="3570" spans="1:18" s="2" customFormat="1" ht="13.8">
      <c r="A3570" s="8"/>
      <c r="B3570" s="9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</row>
    <row r="3571" spans="1:18">
      <c r="A3571" s="6"/>
      <c r="B3571" s="7"/>
      <c r="C3571" s="28"/>
      <c r="H3571" s="17"/>
    </row>
    <row r="3572" spans="1:18" s="2" customFormat="1" ht="13.8">
      <c r="A3572" s="8"/>
      <c r="B3572" s="9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</row>
    <row r="3573" spans="1:18" s="2" customFormat="1" ht="13.8">
      <c r="A3573" s="8"/>
      <c r="B3573" s="9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</row>
    <row r="3574" spans="1:18">
      <c r="A3574" s="6"/>
      <c r="B3574" s="7"/>
      <c r="C3574" s="28"/>
      <c r="H3574" s="17"/>
    </row>
    <row r="3575" spans="1:18" s="2" customFormat="1" ht="13.8">
      <c r="A3575" s="8"/>
      <c r="B3575" s="9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</row>
    <row r="3576" spans="1:18" s="2" customFormat="1" ht="13.8">
      <c r="A3576" s="8"/>
      <c r="B3576" s="9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</row>
    <row r="3577" spans="1:18">
      <c r="A3577" s="6"/>
      <c r="B3577" s="7"/>
      <c r="C3577" s="28"/>
      <c r="H3577" s="17"/>
    </row>
    <row r="3578" spans="1:18" s="2" customFormat="1" ht="13.8">
      <c r="A3578" s="8"/>
      <c r="B3578" s="9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</row>
    <row r="3579" spans="1:18" s="2" customFormat="1" ht="13.8">
      <c r="A3579" s="8"/>
      <c r="B3579" s="9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</row>
    <row r="3580" spans="1:18" s="2" customFormat="1" ht="13.8">
      <c r="A3580" s="8"/>
      <c r="B3580" s="9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</row>
    <row r="3581" spans="1:18" s="2" customFormat="1" ht="13.8">
      <c r="A3581" s="8"/>
      <c r="B3581" s="9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</row>
    <row r="3582" spans="1:18">
      <c r="A3582" s="6"/>
      <c r="B3582" s="7"/>
      <c r="C3582" s="28"/>
      <c r="H3582" s="17"/>
    </row>
    <row r="3583" spans="1:18">
      <c r="A3583" s="6"/>
      <c r="B3583" s="7"/>
      <c r="C3583" s="28"/>
      <c r="H3583" s="17"/>
    </row>
    <row r="3584" spans="1:18" s="2" customFormat="1" ht="13.8">
      <c r="A3584" s="8"/>
      <c r="B3584" s="9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</row>
    <row r="3585" spans="1:18" s="2" customFormat="1" ht="13.8">
      <c r="A3585" s="8"/>
      <c r="B3585" s="9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</row>
    <row r="3586" spans="1:18">
      <c r="A3586" s="6"/>
      <c r="B3586" s="7"/>
      <c r="C3586" s="28"/>
      <c r="H3586" s="17"/>
    </row>
    <row r="3587" spans="1:18" s="2" customFormat="1" ht="13.8">
      <c r="A3587" s="8"/>
      <c r="B3587" s="9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</row>
    <row r="3588" spans="1:18" s="2" customFormat="1" ht="13.8">
      <c r="A3588" s="8"/>
      <c r="B3588" s="9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</row>
    <row r="3589" spans="1:18">
      <c r="A3589" s="6"/>
      <c r="B3589" s="7"/>
      <c r="C3589" s="28"/>
      <c r="H3589" s="17"/>
    </row>
    <row r="3590" spans="1:18" s="2" customFormat="1" ht="13.8">
      <c r="A3590" s="8"/>
      <c r="B3590" s="9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</row>
    <row r="3591" spans="1:18" s="2" customFormat="1" ht="13.8">
      <c r="A3591" s="8"/>
      <c r="B3591" s="9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</row>
    <row r="3592" spans="1:18" s="2" customFormat="1" ht="13.8">
      <c r="A3592" s="8"/>
      <c r="B3592" s="9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</row>
    <row r="3593" spans="1:18" s="2" customFormat="1" ht="13.8">
      <c r="A3593" s="8"/>
      <c r="B3593" s="9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</row>
    <row r="3594" spans="1:18" s="2" customFormat="1" ht="13.8">
      <c r="A3594" s="8"/>
      <c r="B3594" s="9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</row>
    <row r="3595" spans="1:18" s="2" customFormat="1" ht="13.8">
      <c r="A3595" s="8"/>
      <c r="B3595" s="9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</row>
    <row r="3596" spans="1:18" s="2" customFormat="1" ht="13.8">
      <c r="A3596" s="8"/>
      <c r="B3596" s="9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</row>
    <row r="3597" spans="1:18" s="2" customFormat="1" ht="13.8">
      <c r="A3597" s="8"/>
      <c r="B3597" s="9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</row>
    <row r="3598" spans="1:18" s="2" customFormat="1" ht="13.8">
      <c r="A3598" s="8"/>
      <c r="B3598" s="9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</row>
    <row r="3599" spans="1:18" s="2" customFormat="1" ht="13.8">
      <c r="A3599" s="8"/>
      <c r="B3599" s="9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</row>
    <row r="3600" spans="1:18" s="2" customFormat="1" ht="13.8">
      <c r="A3600" s="8"/>
      <c r="B3600" s="9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</row>
    <row r="3601" spans="1:18" s="2" customFormat="1" ht="13.8">
      <c r="A3601" s="8"/>
      <c r="B3601" s="9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</row>
    <row r="3602" spans="1:18" s="2" customFormat="1" ht="13.8">
      <c r="A3602" s="8"/>
      <c r="B3602" s="9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</row>
    <row r="3603" spans="1:18" s="2" customFormat="1" ht="13.8">
      <c r="A3603" s="8"/>
      <c r="B3603" s="9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</row>
    <row r="3604" spans="1:18" s="2" customFormat="1" ht="13.8">
      <c r="A3604" s="8"/>
      <c r="B3604" s="9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</row>
    <row r="3605" spans="1:18" s="2" customFormat="1" ht="13.8">
      <c r="A3605" s="8"/>
      <c r="B3605" s="9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</row>
    <row r="3606" spans="1:18" s="2" customFormat="1" ht="13.8">
      <c r="A3606" s="8"/>
      <c r="B3606" s="9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</row>
    <row r="3607" spans="1:18" s="2" customFormat="1" ht="13.8">
      <c r="A3607" s="8"/>
      <c r="B3607" s="9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</row>
    <row r="3608" spans="1:18" s="2" customFormat="1" ht="13.8">
      <c r="A3608" s="8"/>
      <c r="B3608" s="9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</row>
    <row r="3609" spans="1:18" s="2" customFormat="1" ht="13.8">
      <c r="A3609" s="8"/>
      <c r="B3609" s="9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</row>
    <row r="3610" spans="1:18" s="2" customFormat="1" ht="13.8">
      <c r="A3610" s="8"/>
      <c r="B3610" s="9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</row>
    <row r="3611" spans="1:18" s="2" customFormat="1" ht="13.8">
      <c r="A3611" s="8"/>
      <c r="B3611" s="9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</row>
    <row r="3612" spans="1:18" s="2" customFormat="1" ht="13.8">
      <c r="A3612" s="8"/>
      <c r="B3612" s="9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</row>
    <row r="3613" spans="1:18" s="2" customFormat="1" ht="13.8">
      <c r="A3613" s="8"/>
      <c r="B3613" s="9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</row>
    <row r="3614" spans="1:18" s="2" customFormat="1" ht="13.8">
      <c r="A3614" s="8"/>
      <c r="B3614" s="9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</row>
    <row r="3615" spans="1:18" s="2" customFormat="1" ht="13.8">
      <c r="A3615" s="8"/>
      <c r="B3615" s="9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</row>
    <row r="3616" spans="1:18">
      <c r="A3616" s="6"/>
      <c r="B3616" s="7"/>
      <c r="C3616" s="28"/>
      <c r="H3616" s="17"/>
    </row>
    <row r="3617" spans="1:18">
      <c r="A3617" s="6"/>
      <c r="B3617" s="7"/>
      <c r="C3617" s="28"/>
      <c r="H3617" s="17"/>
    </row>
    <row r="3618" spans="1:18" s="2" customFormat="1" ht="13.8">
      <c r="A3618" s="8"/>
      <c r="B3618" s="9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</row>
    <row r="3619" spans="1:18">
      <c r="A3619" s="5"/>
    </row>
    <row r="3620" spans="1:18" s="2" customFormat="1" ht="13.8">
      <c r="A3620" s="8"/>
      <c r="B3620" s="9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</row>
    <row r="3621" spans="1:18" s="2" customFormat="1" ht="13.8">
      <c r="A3621" s="8"/>
      <c r="B3621" s="9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</row>
    <row r="3622" spans="1:18">
      <c r="A3622" s="6"/>
      <c r="B3622" s="7"/>
      <c r="C3622" s="28"/>
      <c r="H3622" s="17"/>
    </row>
    <row r="3623" spans="1:18" s="2" customFormat="1" ht="13.8">
      <c r="A3623" s="8"/>
      <c r="B3623" s="9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</row>
    <row r="3624" spans="1:18" s="2" customFormat="1" ht="13.8">
      <c r="A3624" s="8"/>
      <c r="B3624" s="9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</row>
    <row r="3625" spans="1:18" s="2" customFormat="1" ht="13.8">
      <c r="A3625" s="8"/>
      <c r="B3625" s="9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</row>
    <row r="3626" spans="1:18" s="2" customFormat="1" ht="13.8">
      <c r="A3626" s="8"/>
      <c r="B3626" s="9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</row>
    <row r="3627" spans="1:18" s="2" customFormat="1" ht="13.8">
      <c r="A3627" s="8"/>
      <c r="B3627" s="9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</row>
    <row r="3628" spans="1:18" s="2" customFormat="1" ht="13.8">
      <c r="A3628" s="8"/>
      <c r="B3628" s="9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</row>
    <row r="3629" spans="1:18" s="2" customFormat="1" ht="13.8">
      <c r="A3629" s="8"/>
      <c r="B3629" s="9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</row>
    <row r="3630" spans="1:18" s="2" customFormat="1" ht="13.8">
      <c r="A3630" s="8"/>
      <c r="B3630" s="9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</row>
    <row r="3631" spans="1:18" s="2" customFormat="1" ht="13.8">
      <c r="A3631" s="8"/>
      <c r="B3631" s="9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</row>
    <row r="3632" spans="1:18" s="2" customFormat="1" ht="13.8">
      <c r="A3632" s="8"/>
      <c r="B3632" s="9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</row>
    <row r="3633" spans="1:18" s="2" customFormat="1" ht="13.8">
      <c r="A3633" s="8"/>
      <c r="B3633" s="9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</row>
    <row r="3634" spans="1:18" s="2" customFormat="1" ht="13.8">
      <c r="A3634" s="8"/>
      <c r="B3634" s="9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</row>
    <row r="3635" spans="1:18" s="2" customFormat="1" ht="13.8">
      <c r="A3635" s="8"/>
      <c r="B3635" s="9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</row>
    <row r="3636" spans="1:18" s="2" customFormat="1" ht="13.8">
      <c r="A3636" s="8"/>
      <c r="B3636" s="9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</row>
    <row r="3637" spans="1:18" s="2" customFormat="1" ht="13.8">
      <c r="A3637" s="8"/>
      <c r="B3637" s="9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</row>
    <row r="3638" spans="1:18" s="2" customFormat="1" ht="13.8">
      <c r="A3638" s="8"/>
      <c r="B3638" s="9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</row>
    <row r="3639" spans="1:18" s="2" customFormat="1" ht="13.8">
      <c r="A3639" s="8"/>
      <c r="B3639" s="9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</row>
    <row r="3640" spans="1:18" s="2" customFormat="1" ht="13.8">
      <c r="A3640" s="8"/>
      <c r="B3640" s="9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</row>
    <row r="3641" spans="1:18" s="2" customFormat="1" ht="13.8">
      <c r="A3641" s="8"/>
      <c r="B3641" s="9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</row>
    <row r="3642" spans="1:18">
      <c r="A3642" s="6"/>
      <c r="B3642" s="7"/>
      <c r="C3642" s="28"/>
      <c r="H3642" s="17"/>
    </row>
    <row r="3643" spans="1:18" s="2" customFormat="1" ht="13.8">
      <c r="A3643" s="8"/>
      <c r="B3643" s="9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</row>
    <row r="3644" spans="1:18" s="2" customFormat="1" ht="13.8">
      <c r="A3644" s="8"/>
      <c r="B3644" s="9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</row>
    <row r="3645" spans="1:18">
      <c r="A3645" s="6"/>
      <c r="B3645" s="7"/>
      <c r="C3645" s="28"/>
      <c r="H3645" s="17"/>
    </row>
    <row r="3646" spans="1:18" s="2" customFormat="1" ht="13.8">
      <c r="A3646" s="8"/>
      <c r="B3646" s="9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</row>
    <row r="3647" spans="1:18" s="2" customFormat="1" ht="13.8">
      <c r="A3647" s="8"/>
      <c r="B3647" s="9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</row>
    <row r="3648" spans="1:18">
      <c r="A3648" s="6"/>
      <c r="B3648" s="7"/>
      <c r="C3648" s="28"/>
      <c r="H3648" s="17"/>
    </row>
    <row r="3649" spans="1:18" s="2" customFormat="1" ht="13.8">
      <c r="A3649" s="8"/>
      <c r="B3649" s="9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</row>
    <row r="3650" spans="1:18" s="2" customFormat="1" ht="13.8">
      <c r="A3650" s="8"/>
      <c r="B3650" s="9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</row>
    <row r="3651" spans="1:18" s="2" customFormat="1" ht="13.8">
      <c r="A3651" s="8"/>
      <c r="B3651" s="9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</row>
    <row r="3652" spans="1:18" s="2" customFormat="1" ht="13.8">
      <c r="A3652" s="8"/>
      <c r="B3652" s="9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</row>
    <row r="3653" spans="1:18" s="2" customFormat="1" ht="13.8">
      <c r="A3653" s="8"/>
      <c r="B3653" s="9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</row>
    <row r="3654" spans="1:18" s="2" customFormat="1" ht="13.8">
      <c r="A3654" s="8"/>
      <c r="B3654" s="9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</row>
    <row r="3655" spans="1:18" s="2" customFormat="1" ht="13.8">
      <c r="A3655" s="8"/>
      <c r="B3655" s="9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</row>
    <row r="3656" spans="1:18">
      <c r="A3656" s="6"/>
      <c r="B3656" s="7"/>
      <c r="C3656" s="28"/>
      <c r="H3656" s="17"/>
    </row>
    <row r="3657" spans="1:18" s="2" customFormat="1" ht="13.8">
      <c r="A3657" s="8"/>
      <c r="B3657" s="9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</row>
    <row r="3658" spans="1:18" s="2" customFormat="1" ht="13.8">
      <c r="A3658" s="8"/>
      <c r="B3658" s="9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</row>
    <row r="3659" spans="1:18" s="2" customFormat="1" ht="13.8">
      <c r="A3659" s="8"/>
      <c r="B3659" s="9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</row>
    <row r="3660" spans="1:18">
      <c r="A3660" s="6"/>
      <c r="B3660" s="7"/>
      <c r="C3660" s="28"/>
      <c r="H3660" s="17"/>
    </row>
    <row r="3661" spans="1:18" s="2" customFormat="1" ht="13.8">
      <c r="A3661" s="8"/>
      <c r="B3661" s="9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</row>
    <row r="3662" spans="1:18" s="2" customFormat="1" ht="13.8">
      <c r="A3662" s="8"/>
      <c r="B3662" s="9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</row>
    <row r="3663" spans="1:18">
      <c r="A3663" s="6"/>
      <c r="B3663" s="7"/>
      <c r="C3663" s="28"/>
      <c r="H3663" s="17"/>
    </row>
    <row r="3664" spans="1:18">
      <c r="A3664" s="6"/>
      <c r="B3664" s="7"/>
      <c r="C3664" s="28"/>
      <c r="H3664" s="17"/>
    </row>
    <row r="3665" spans="1:18" s="2" customFormat="1" ht="13.8">
      <c r="A3665" s="8"/>
      <c r="B3665" s="9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</row>
    <row r="3666" spans="1:18">
      <c r="A3666" s="6"/>
      <c r="B3666" s="7"/>
      <c r="C3666" s="28"/>
      <c r="H3666" s="17"/>
    </row>
    <row r="3667" spans="1:18">
      <c r="A3667" s="6"/>
      <c r="B3667" s="7"/>
      <c r="C3667" s="28"/>
      <c r="H3667" s="17"/>
    </row>
    <row r="3668" spans="1:18">
      <c r="A3668" s="6"/>
      <c r="B3668" s="7"/>
      <c r="C3668" s="28"/>
      <c r="H3668" s="17"/>
    </row>
    <row r="3669" spans="1:18" s="2" customFormat="1" ht="13.8">
      <c r="A3669" s="8"/>
      <c r="B3669" s="9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</row>
    <row r="3670" spans="1:18" s="2" customFormat="1" ht="13.8">
      <c r="A3670" s="8"/>
      <c r="B3670" s="9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</row>
    <row r="3671" spans="1:18">
      <c r="A3671" s="6"/>
      <c r="B3671" s="7"/>
      <c r="C3671" s="28"/>
      <c r="H3671" s="17"/>
    </row>
    <row r="3672" spans="1:18">
      <c r="A3672" s="6"/>
      <c r="B3672" s="7"/>
      <c r="C3672" s="28"/>
      <c r="H3672" s="17"/>
    </row>
    <row r="3673" spans="1:18">
      <c r="A3673" s="6"/>
      <c r="B3673" s="7"/>
      <c r="C3673" s="28"/>
      <c r="H3673" s="17"/>
    </row>
    <row r="3674" spans="1:18" s="2" customFormat="1" ht="13.8">
      <c r="A3674" s="8"/>
      <c r="B3674" s="9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</row>
    <row r="3675" spans="1:18" s="2" customFormat="1" ht="13.8">
      <c r="A3675" s="8"/>
      <c r="B3675" s="9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</row>
    <row r="3676" spans="1:18">
      <c r="A3676" s="6"/>
      <c r="B3676" s="7"/>
      <c r="C3676" s="28"/>
      <c r="H3676" s="17"/>
    </row>
    <row r="3677" spans="1:18" s="2" customFormat="1" ht="13.8">
      <c r="A3677" s="8"/>
      <c r="B3677" s="9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</row>
    <row r="3678" spans="1:18" s="2" customFormat="1" ht="13.8">
      <c r="A3678" s="8"/>
      <c r="B3678" s="9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</row>
    <row r="3679" spans="1:18" s="2" customFormat="1" ht="13.8">
      <c r="A3679" s="8"/>
      <c r="B3679" s="9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</row>
    <row r="3680" spans="1:18" s="2" customFormat="1" ht="13.8">
      <c r="A3680" s="8"/>
      <c r="B3680" s="9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</row>
    <row r="3681" spans="1:18">
      <c r="A3681" s="6"/>
      <c r="B3681" s="7"/>
      <c r="C3681" s="28"/>
      <c r="H3681" s="17"/>
    </row>
    <row r="3682" spans="1:18" s="2" customFormat="1" ht="13.8">
      <c r="A3682" s="8"/>
      <c r="B3682" s="9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</row>
    <row r="3683" spans="1:18" s="2" customFormat="1" ht="13.8">
      <c r="A3683" s="8"/>
      <c r="B3683" s="9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</row>
    <row r="3684" spans="1:18" s="2" customFormat="1" ht="13.8">
      <c r="A3684" s="8"/>
      <c r="B3684" s="9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</row>
    <row r="3685" spans="1:18" s="2" customFormat="1" ht="13.8">
      <c r="A3685" s="8"/>
      <c r="B3685" s="9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</row>
    <row r="3686" spans="1:18" s="2" customFormat="1" ht="13.8">
      <c r="A3686" s="8"/>
      <c r="B3686" s="9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</row>
    <row r="3687" spans="1:18" s="2" customFormat="1" ht="13.8">
      <c r="A3687" s="8"/>
      <c r="B3687" s="9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</row>
    <row r="3688" spans="1:18" s="2" customFormat="1" ht="13.8">
      <c r="A3688" s="8"/>
      <c r="B3688" s="9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</row>
    <row r="3689" spans="1:18" s="2" customFormat="1" ht="13.8">
      <c r="A3689" s="8"/>
      <c r="B3689" s="9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</row>
    <row r="3690" spans="1:18" s="2" customFormat="1" ht="13.8">
      <c r="A3690" s="8"/>
      <c r="B3690" s="9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</row>
    <row r="3691" spans="1:18" s="2" customFormat="1" ht="13.8">
      <c r="A3691" s="8"/>
      <c r="B3691" s="9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</row>
    <row r="3692" spans="1:18">
      <c r="A3692" s="6"/>
      <c r="B3692" s="7"/>
      <c r="C3692" s="28"/>
      <c r="H3692" s="17"/>
    </row>
    <row r="3693" spans="1:18" s="2" customFormat="1" ht="13.8">
      <c r="A3693" s="8"/>
      <c r="B3693" s="9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</row>
    <row r="3694" spans="1:18" s="2" customFormat="1" ht="13.8">
      <c r="A3694" s="8"/>
      <c r="B3694" s="9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</row>
    <row r="3695" spans="1:18" s="2" customFormat="1" ht="13.8">
      <c r="A3695" s="8"/>
      <c r="B3695" s="9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</row>
    <row r="3696" spans="1:18" s="2" customFormat="1" ht="13.8">
      <c r="A3696" s="8"/>
      <c r="B3696" s="9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</row>
    <row r="3697" spans="1:18">
      <c r="A3697" s="6"/>
      <c r="B3697" s="7"/>
      <c r="C3697" s="28"/>
      <c r="H3697" s="17"/>
    </row>
    <row r="3698" spans="1:18" s="2" customFormat="1" ht="13.8">
      <c r="A3698" s="8"/>
      <c r="B3698" s="9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</row>
    <row r="3700" spans="1:18" s="2" customFormat="1" ht="13.8">
      <c r="A3700" s="8"/>
      <c r="B3700" s="9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</row>
    <row r="3701" spans="1:18" s="2" customFormat="1" ht="13.8">
      <c r="A3701" s="8"/>
      <c r="B3701" s="9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</row>
    <row r="3702" spans="1:18" s="2" customFormat="1" ht="13.8">
      <c r="A3702" s="8"/>
      <c r="B3702" s="9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</row>
    <row r="3703" spans="1:18" s="2" customFormat="1" ht="13.8">
      <c r="A3703" s="8"/>
      <c r="B3703" s="9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</row>
    <row r="3705" spans="1:18" s="2" customFormat="1" ht="13.8">
      <c r="A3705" s="8"/>
      <c r="B3705" s="9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</row>
    <row r="3706" spans="1:18" s="2" customFormat="1" ht="13.8">
      <c r="A3706" s="8"/>
      <c r="B3706" s="9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</row>
    <row r="3707" spans="1:18" s="2" customFormat="1" ht="13.8">
      <c r="A3707" s="8"/>
      <c r="B3707" s="9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</row>
    <row r="3709" spans="1:18" s="2" customFormat="1" ht="13.8">
      <c r="A3709" s="8"/>
      <c r="B3709" s="9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</row>
    <row r="3710" spans="1:18" s="2" customFormat="1" ht="13.8">
      <c r="A3710" s="8"/>
      <c r="B3710" s="9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</row>
    <row r="3711" spans="1:18" s="2" customFormat="1" ht="13.8">
      <c r="A3711" s="8"/>
      <c r="B3711" s="9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</row>
    <row r="3712" spans="1:18" s="2" customFormat="1" ht="13.8">
      <c r="A3712" s="8"/>
      <c r="B3712" s="9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</row>
    <row r="3713" spans="1:18" s="2" customFormat="1" ht="13.8">
      <c r="A3713" s="8"/>
      <c r="B3713" s="9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</row>
    <row r="3714" spans="1:18" s="2" customFormat="1" ht="13.8">
      <c r="A3714" s="8"/>
      <c r="B3714" s="9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</row>
    <row r="3715" spans="1:18" s="2" customFormat="1" ht="13.8">
      <c r="A3715" s="8"/>
      <c r="B3715" s="9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</row>
    <row r="3716" spans="1:18" s="2" customFormat="1" ht="13.8">
      <c r="A3716" s="8"/>
      <c r="B3716" s="9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</row>
    <row r="3717" spans="1:18" s="2" customFormat="1" ht="13.8">
      <c r="A3717" s="8"/>
      <c r="B3717" s="9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</row>
    <row r="3718" spans="1:18" s="2" customFormat="1" ht="13.8">
      <c r="A3718" s="8"/>
      <c r="B3718" s="9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</row>
    <row r="3719" spans="1:18" s="2" customFormat="1" ht="13.8">
      <c r="A3719" s="8"/>
      <c r="B3719" s="9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</row>
    <row r="3720" spans="1:18" s="2" customFormat="1" ht="13.8">
      <c r="A3720" s="8"/>
      <c r="B3720" s="9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</row>
    <row r="3721" spans="1:18" s="2" customFormat="1" ht="13.8">
      <c r="A3721" s="8"/>
      <c r="B3721" s="9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</row>
    <row r="3722" spans="1:18" s="2" customFormat="1" ht="13.8">
      <c r="A3722" s="8"/>
      <c r="B3722" s="9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</row>
    <row r="3723" spans="1:18" s="2" customFormat="1" ht="13.8">
      <c r="A3723" s="8"/>
      <c r="B3723" s="9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</row>
    <row r="3724" spans="1:18" s="2" customFormat="1" ht="13.8">
      <c r="A3724" s="8"/>
      <c r="B3724" s="9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</row>
    <row r="3726" spans="1:18" s="2" customFormat="1" ht="13.8">
      <c r="A3726" s="8"/>
      <c r="B3726" s="9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</row>
    <row r="3727" spans="1:18" s="2" customFormat="1" ht="13.8">
      <c r="A3727" s="8"/>
      <c r="B3727" s="9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</row>
    <row r="3728" spans="1:18" s="2" customFormat="1" ht="13.8">
      <c r="A3728" s="8"/>
      <c r="B3728" s="9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</row>
    <row r="3729" spans="1:18" s="2" customFormat="1" ht="13.8">
      <c r="A3729" s="8"/>
      <c r="B3729" s="9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</row>
    <row r="3731" spans="1:18" s="2" customFormat="1" ht="13.8">
      <c r="A3731" s="8"/>
      <c r="B3731" s="9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</row>
    <row r="3732" spans="1:18" s="2" customFormat="1" ht="13.8">
      <c r="A3732" s="8"/>
      <c r="B3732" s="9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</row>
    <row r="3734" spans="1:18" s="2" customFormat="1" ht="13.8">
      <c r="A3734" s="8"/>
      <c r="B3734" s="9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</row>
    <row r="3735" spans="1:18" s="2" customFormat="1" ht="13.8">
      <c r="A3735" s="8"/>
      <c r="B3735" s="9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</row>
    <row r="3736" spans="1:18" s="2" customFormat="1" ht="13.8">
      <c r="A3736" s="8"/>
      <c r="B3736" s="9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</row>
    <row r="3737" spans="1:18" s="2" customFormat="1" ht="13.8">
      <c r="A3737" s="8"/>
      <c r="B3737" s="9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</row>
    <row r="3738" spans="1:18">
      <c r="A3738" s="6"/>
      <c r="B3738" s="7"/>
      <c r="C3738" s="28"/>
      <c r="H3738" s="17"/>
    </row>
    <row r="3739" spans="1:18" s="2" customFormat="1" ht="13.8">
      <c r="A3739" s="8"/>
      <c r="B3739" s="9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</row>
    <row r="3740" spans="1:18" s="2" customFormat="1" ht="13.8">
      <c r="A3740" s="8"/>
      <c r="B3740" s="9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</row>
    <row r="3741" spans="1:18">
      <c r="A3741" s="6"/>
      <c r="B3741" s="7"/>
      <c r="C3741" s="28"/>
      <c r="H3741" s="17"/>
    </row>
    <row r="3742" spans="1:18">
      <c r="A3742" s="6"/>
      <c r="B3742" s="7"/>
      <c r="C3742" s="28"/>
      <c r="H3742" s="17"/>
    </row>
    <row r="3743" spans="1:18">
      <c r="A3743" s="6"/>
      <c r="B3743" s="7"/>
      <c r="C3743" s="28"/>
      <c r="H3743" s="17"/>
    </row>
    <row r="3744" spans="1:18" s="2" customFormat="1" ht="13.8">
      <c r="A3744" s="8"/>
      <c r="B3744" s="9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</row>
    <row r="3745" spans="1:18" s="2" customFormat="1" ht="13.8">
      <c r="A3745" s="8"/>
      <c r="B3745" s="9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</row>
    <row r="3746" spans="1:18">
      <c r="A3746" s="6"/>
      <c r="B3746" s="7"/>
      <c r="C3746" s="28"/>
      <c r="H3746" s="17"/>
    </row>
    <row r="3747" spans="1:18">
      <c r="A3747" s="6"/>
      <c r="B3747" s="7"/>
      <c r="C3747" s="28"/>
      <c r="H3747" s="17"/>
    </row>
    <row r="3748" spans="1:18" s="2" customFormat="1" ht="13.8">
      <c r="A3748" s="8"/>
      <c r="B3748" s="9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</row>
    <row r="3749" spans="1:18" s="2" customFormat="1" ht="13.8">
      <c r="A3749" s="8"/>
      <c r="B3749" s="9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</row>
    <row r="3750" spans="1:18">
      <c r="A3750" s="6"/>
      <c r="B3750" s="7"/>
      <c r="C3750" s="28"/>
      <c r="H3750" s="17"/>
    </row>
    <row r="3751" spans="1:18">
      <c r="A3751" s="6"/>
      <c r="B3751" s="7"/>
      <c r="C3751" s="28"/>
      <c r="H3751" s="17"/>
    </row>
    <row r="3752" spans="1:18" s="2" customFormat="1" ht="13.8">
      <c r="A3752" s="8"/>
      <c r="B3752" s="9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</row>
    <row r="3753" spans="1:18" s="2" customFormat="1" ht="13.8">
      <c r="A3753" s="8"/>
      <c r="B3753" s="9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</row>
    <row r="3754" spans="1:18" s="2" customFormat="1" ht="13.8">
      <c r="A3754" s="8"/>
      <c r="B3754" s="9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</row>
    <row r="3755" spans="1:18" s="2" customFormat="1" ht="13.8">
      <c r="A3755" s="8"/>
      <c r="B3755" s="9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</row>
    <row r="3756" spans="1:18" s="2" customFormat="1" ht="13.8">
      <c r="A3756" s="8"/>
      <c r="B3756" s="9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</row>
    <row r="3757" spans="1:18">
      <c r="A3757" s="6"/>
      <c r="B3757" s="7"/>
      <c r="C3757" s="28"/>
      <c r="H3757" s="17"/>
    </row>
    <row r="3758" spans="1:18" s="2" customFormat="1" ht="13.8">
      <c r="A3758" s="8"/>
      <c r="B3758" s="9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</row>
    <row r="3759" spans="1:18" s="2" customFormat="1" ht="13.8">
      <c r="A3759" s="8"/>
      <c r="B3759" s="9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</row>
    <row r="3760" spans="1:18" s="2" customFormat="1" ht="13.8">
      <c r="A3760" s="8"/>
      <c r="B3760" s="9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</row>
    <row r="3761" spans="1:18" s="2" customFormat="1" ht="13.8">
      <c r="A3761" s="8"/>
      <c r="B3761" s="9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</row>
    <row r="3762" spans="1:18" s="2" customFormat="1" ht="13.8">
      <c r="A3762" s="8"/>
      <c r="B3762" s="9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</row>
    <row r="3763" spans="1:18" s="2" customFormat="1" ht="13.8">
      <c r="A3763" s="8"/>
      <c r="B3763" s="9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</row>
    <row r="3764" spans="1:18" s="2" customFormat="1" ht="13.8">
      <c r="A3764" s="8"/>
      <c r="B3764" s="9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</row>
    <row r="3765" spans="1:18" s="2" customFormat="1" ht="13.8">
      <c r="A3765" s="8"/>
      <c r="B3765" s="9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</row>
    <row r="3766" spans="1:18" s="2" customFormat="1" ht="13.8">
      <c r="A3766" s="8"/>
      <c r="B3766" s="9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</row>
    <row r="3767" spans="1:18">
      <c r="A3767" s="6"/>
      <c r="B3767" s="7"/>
      <c r="C3767" s="28"/>
      <c r="H3767" s="17"/>
    </row>
    <row r="3768" spans="1:18" s="2" customFormat="1" ht="13.8">
      <c r="A3768" s="8"/>
      <c r="B3768" s="9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</row>
    <row r="3769" spans="1:18" s="2" customFormat="1" ht="13.8">
      <c r="A3769" s="8"/>
      <c r="B3769" s="9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</row>
    <row r="3770" spans="1:18" s="2" customFormat="1" ht="13.8">
      <c r="A3770" s="8"/>
      <c r="B3770" s="9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</row>
    <row r="3771" spans="1:18">
      <c r="A3771" s="6"/>
      <c r="B3771" s="7"/>
      <c r="C3771" s="28"/>
      <c r="H3771" s="17"/>
    </row>
    <row r="3772" spans="1:18">
      <c r="A3772" s="6"/>
      <c r="B3772" s="7"/>
      <c r="C3772" s="28"/>
      <c r="H3772" s="17"/>
    </row>
    <row r="3773" spans="1:18" s="2" customFormat="1" ht="13.8">
      <c r="A3773" s="8"/>
      <c r="B3773" s="9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</row>
    <row r="3774" spans="1:18" s="2" customFormat="1" ht="13.8">
      <c r="A3774" s="8"/>
      <c r="B3774" s="9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</row>
    <row r="3775" spans="1:18" s="2" customFormat="1" ht="13.8">
      <c r="A3775" s="8"/>
      <c r="B3775" s="9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</row>
    <row r="3776" spans="1:18" s="2" customFormat="1" ht="13.8">
      <c r="A3776" s="8"/>
      <c r="B3776" s="9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</row>
    <row r="3777" spans="1:18" s="2" customFormat="1" ht="13.8">
      <c r="A3777" s="8"/>
      <c r="B3777" s="9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</row>
    <row r="3778" spans="1:18">
      <c r="A3778" s="6"/>
      <c r="B3778" s="7"/>
      <c r="C3778" s="28"/>
      <c r="H3778" s="17"/>
    </row>
    <row r="3779" spans="1:18" s="2" customFormat="1" ht="13.8">
      <c r="A3779" s="8"/>
      <c r="B3779" s="9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</row>
    <row r="3780" spans="1:18" s="2" customFormat="1" ht="13.8">
      <c r="A3780" s="8"/>
      <c r="B3780" s="9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</row>
    <row r="3781" spans="1:18">
      <c r="A3781" s="6"/>
      <c r="B3781" s="7"/>
      <c r="C3781" s="28"/>
      <c r="H3781" s="17"/>
    </row>
    <row r="3782" spans="1:18" s="2" customFormat="1" ht="13.8">
      <c r="A3782" s="8"/>
      <c r="B3782" s="9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</row>
    <row r="3783" spans="1:18" s="2" customFormat="1" ht="13.8">
      <c r="A3783" s="8"/>
      <c r="B3783" s="9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</row>
    <row r="3784" spans="1:18" s="2" customFormat="1" ht="13.8">
      <c r="A3784" s="8"/>
      <c r="B3784" s="9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</row>
    <row r="3785" spans="1:18" s="2" customFormat="1" ht="13.8">
      <c r="A3785" s="8"/>
      <c r="B3785" s="9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</row>
    <row r="3786" spans="1:18">
      <c r="A3786" s="6"/>
      <c r="B3786" s="7"/>
      <c r="C3786" s="28"/>
      <c r="H3786" s="17"/>
    </row>
    <row r="3787" spans="1:18" s="2" customFormat="1" ht="13.8">
      <c r="A3787" s="8"/>
      <c r="B3787" s="9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</row>
    <row r="3788" spans="1:18" s="2" customFormat="1" ht="13.8">
      <c r="A3788" s="8"/>
      <c r="B3788" s="9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</row>
    <row r="3789" spans="1:18">
      <c r="A3789" s="6"/>
      <c r="B3789" s="7"/>
      <c r="C3789" s="28"/>
      <c r="H3789" s="17"/>
    </row>
    <row r="3790" spans="1:18">
      <c r="A3790" s="5"/>
    </row>
    <row r="3791" spans="1:18" s="2" customFormat="1" ht="13.8">
      <c r="A3791" s="8"/>
      <c r="B3791" s="9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</row>
    <row r="3792" spans="1:18" s="2" customFormat="1" ht="13.8">
      <c r="A3792" s="8"/>
      <c r="B3792" s="9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</row>
    <row r="3793" spans="1:18">
      <c r="A3793" s="5"/>
    </row>
    <row r="3794" spans="1:18" s="2" customFormat="1" ht="13.8">
      <c r="A3794" s="8"/>
      <c r="B3794" s="9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</row>
    <row r="3795" spans="1:18" s="2" customFormat="1" ht="13.8">
      <c r="A3795" s="8"/>
      <c r="B3795" s="9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</row>
    <row r="3796" spans="1:18" s="2" customFormat="1" ht="13.8">
      <c r="A3796" s="8"/>
      <c r="B3796" s="9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</row>
    <row r="3797" spans="1:18" s="2" customFormat="1" ht="13.8">
      <c r="A3797" s="8"/>
      <c r="B3797" s="9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</row>
    <row r="3798" spans="1:18">
      <c r="A3798" s="6"/>
      <c r="B3798" s="7"/>
      <c r="C3798" s="28"/>
      <c r="H3798" s="17"/>
    </row>
    <row r="3799" spans="1:18" s="2" customFormat="1" ht="13.8">
      <c r="A3799" s="8"/>
      <c r="B3799" s="9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</row>
    <row r="3800" spans="1:18" s="2" customFormat="1" ht="13.8">
      <c r="A3800" s="8"/>
      <c r="B3800" s="9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</row>
    <row r="3801" spans="1:18">
      <c r="A3801" s="5"/>
    </row>
    <row r="3802" spans="1:18">
      <c r="A3802" s="6"/>
      <c r="B3802" s="7"/>
      <c r="C3802" s="28"/>
      <c r="H3802" s="17"/>
    </row>
    <row r="3803" spans="1:18" s="2" customFormat="1" ht="13.8">
      <c r="A3803" s="8"/>
      <c r="B3803" s="9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</row>
    <row r="3804" spans="1:18" s="2" customFormat="1" ht="13.8">
      <c r="A3804" s="8"/>
      <c r="B3804" s="9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</row>
    <row r="3805" spans="1:18" s="2" customFormat="1" ht="13.8">
      <c r="A3805" s="8"/>
      <c r="B3805" s="9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</row>
    <row r="3806" spans="1:18" s="2" customFormat="1" ht="13.8">
      <c r="A3806" s="8"/>
      <c r="B3806" s="9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</row>
    <row r="3807" spans="1:18" s="2" customFormat="1" ht="13.8">
      <c r="A3807" s="8"/>
      <c r="B3807" s="9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</row>
    <row r="3808" spans="1:18" s="2" customFormat="1" ht="13.8">
      <c r="A3808" s="8"/>
      <c r="B3808" s="9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</row>
    <row r="3809" spans="1:18">
      <c r="A3809" s="6"/>
      <c r="B3809" s="7"/>
      <c r="C3809" s="28"/>
      <c r="H3809" s="17"/>
    </row>
    <row r="3810" spans="1:18">
      <c r="A3810" s="6"/>
      <c r="B3810" s="7"/>
      <c r="C3810" s="28"/>
      <c r="H3810" s="17"/>
    </row>
    <row r="3811" spans="1:18" s="2" customFormat="1" ht="13.8">
      <c r="A3811" s="8"/>
      <c r="B3811" s="9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</row>
    <row r="3812" spans="1:18">
      <c r="A3812" s="6"/>
      <c r="B3812" s="7"/>
      <c r="C3812" s="28"/>
      <c r="H3812" s="17"/>
    </row>
    <row r="3813" spans="1:18">
      <c r="A3813" s="6"/>
      <c r="B3813" s="7"/>
      <c r="C3813" s="28"/>
      <c r="H3813" s="17"/>
    </row>
    <row r="3814" spans="1:18" s="2" customFormat="1" ht="13.8">
      <c r="A3814" s="8"/>
      <c r="B3814" s="9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</row>
    <row r="3815" spans="1:18" s="2" customFormat="1" ht="13.8">
      <c r="A3815" s="8"/>
      <c r="B3815" s="9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</row>
    <row r="3816" spans="1:18" s="2" customFormat="1" ht="13.8">
      <c r="A3816" s="8"/>
      <c r="B3816" s="9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</row>
    <row r="3817" spans="1:18">
      <c r="A3817" s="6"/>
      <c r="B3817" s="7"/>
      <c r="C3817" s="28"/>
      <c r="H3817" s="17"/>
    </row>
    <row r="3818" spans="1:18">
      <c r="A3818" s="6"/>
      <c r="B3818" s="7"/>
      <c r="C3818" s="28"/>
      <c r="H3818" s="17"/>
    </row>
    <row r="3819" spans="1:18" s="2" customFormat="1" ht="13.8">
      <c r="A3819" s="8"/>
      <c r="B3819" s="9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</row>
    <row r="3820" spans="1:18" s="2" customFormat="1" ht="13.8">
      <c r="A3820" s="8"/>
      <c r="B3820" s="9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</row>
    <row r="3821" spans="1:18" s="2" customFormat="1" ht="13.8">
      <c r="A3821" s="8"/>
      <c r="B3821" s="9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</row>
    <row r="3822" spans="1:18">
      <c r="A3822" s="6"/>
      <c r="B3822" s="7"/>
      <c r="C3822" s="28"/>
      <c r="H3822" s="17"/>
    </row>
    <row r="3823" spans="1:18" s="2" customFormat="1" ht="13.8">
      <c r="A3823" s="8"/>
      <c r="B3823" s="9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</row>
    <row r="3824" spans="1:18" s="2" customFormat="1" ht="13.8">
      <c r="A3824" s="8"/>
      <c r="B3824" s="9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</row>
    <row r="3825" spans="1:18" s="2" customFormat="1" ht="13.8">
      <c r="A3825" s="8"/>
      <c r="B3825" s="9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</row>
    <row r="3826" spans="1:18" s="2" customFormat="1" ht="13.8">
      <c r="A3826" s="8"/>
      <c r="B3826" s="9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</row>
    <row r="3827" spans="1:18" s="2" customFormat="1" ht="13.8">
      <c r="A3827" s="8"/>
      <c r="B3827" s="9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</row>
    <row r="3828" spans="1:18" s="2" customFormat="1" ht="13.8">
      <c r="A3828" s="8"/>
      <c r="B3828" s="9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</row>
    <row r="3829" spans="1:18" s="2" customFormat="1" ht="13.8">
      <c r="A3829" s="8"/>
      <c r="B3829" s="9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</row>
    <row r="3830" spans="1:18" s="2" customFormat="1" ht="13.8">
      <c r="A3830" s="8"/>
      <c r="B3830" s="9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</row>
    <row r="3831" spans="1:18" s="2" customFormat="1" ht="13.8">
      <c r="A3831" s="8"/>
      <c r="B3831" s="9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</row>
    <row r="3832" spans="1:18" s="2" customFormat="1" ht="13.8">
      <c r="A3832" s="8"/>
      <c r="B3832" s="9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</row>
    <row r="3833" spans="1:18" s="2" customFormat="1" ht="13.8">
      <c r="A3833" s="8"/>
      <c r="B3833" s="9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</row>
    <row r="3834" spans="1:18" s="2" customFormat="1" ht="13.8">
      <c r="A3834" s="8"/>
      <c r="B3834" s="9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</row>
    <row r="3835" spans="1:18" s="2" customFormat="1" ht="13.8">
      <c r="A3835" s="8"/>
      <c r="B3835" s="9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</row>
    <row r="3836" spans="1:18" s="2" customFormat="1" ht="13.8">
      <c r="A3836" s="8"/>
      <c r="B3836" s="9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</row>
    <row r="3837" spans="1:18">
      <c r="A3837" s="6"/>
      <c r="B3837" s="7"/>
      <c r="C3837" s="28"/>
      <c r="H3837" s="17"/>
    </row>
    <row r="3838" spans="1:18" s="2" customFormat="1" ht="13.8">
      <c r="A3838" s="8"/>
      <c r="B3838" s="9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</row>
    <row r="3839" spans="1:18" s="2" customFormat="1" ht="13.8">
      <c r="A3839" s="8"/>
      <c r="B3839" s="9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</row>
    <row r="3840" spans="1:18" s="2" customFormat="1" ht="13.8">
      <c r="A3840" s="8"/>
      <c r="B3840" s="9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</row>
    <row r="3841" spans="1:18" s="2" customFormat="1" ht="13.8">
      <c r="A3841" s="8"/>
      <c r="B3841" s="9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</row>
    <row r="3842" spans="1:18" s="2" customFormat="1" ht="13.8">
      <c r="A3842" s="8"/>
      <c r="B3842" s="9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</row>
    <row r="3843" spans="1:18" s="2" customFormat="1" ht="13.8">
      <c r="A3843" s="8"/>
      <c r="B3843" s="9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</row>
    <row r="3844" spans="1:18" s="2" customFormat="1" ht="13.8">
      <c r="A3844" s="8"/>
      <c r="B3844" s="9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</row>
    <row r="3845" spans="1:18" s="2" customFormat="1" ht="13.8">
      <c r="A3845" s="8"/>
      <c r="B3845" s="9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</row>
    <row r="3846" spans="1:18" s="2" customFormat="1" ht="13.8">
      <c r="A3846" s="8"/>
      <c r="B3846" s="9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</row>
    <row r="3847" spans="1:18" s="2" customFormat="1" ht="13.8">
      <c r="A3847" s="8"/>
      <c r="B3847" s="9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</row>
    <row r="3848" spans="1:18" s="2" customFormat="1" ht="13.8">
      <c r="A3848" s="8"/>
      <c r="B3848" s="9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</row>
    <row r="3849" spans="1:18">
      <c r="A3849" s="6"/>
      <c r="B3849" s="7"/>
      <c r="C3849" s="28"/>
      <c r="H3849" s="17"/>
    </row>
    <row r="3850" spans="1:18">
      <c r="A3850" s="5"/>
    </row>
    <row r="3852" spans="1:18" s="2" customFormat="1" ht="13.8">
      <c r="A3852" s="8"/>
      <c r="B3852" s="9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</row>
    <row r="3853" spans="1:18" s="2" customFormat="1" ht="13.8">
      <c r="A3853" s="8"/>
      <c r="B3853" s="9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</row>
    <row r="3854" spans="1:18">
      <c r="A3854" s="6"/>
      <c r="B3854" s="7"/>
      <c r="C3854" s="28"/>
      <c r="H3854" s="17"/>
    </row>
    <row r="3856" spans="1:18" s="2" customFormat="1" ht="13.8">
      <c r="A3856" s="8"/>
      <c r="B3856" s="9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</row>
    <row r="3857" spans="1:18" s="2" customFormat="1" ht="13.8">
      <c r="A3857" s="8"/>
      <c r="B3857" s="9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</row>
    <row r="3858" spans="1:18">
      <c r="A3858" s="6"/>
      <c r="B3858" s="7"/>
      <c r="C3858" s="28"/>
      <c r="H3858" s="17"/>
    </row>
    <row r="3859" spans="1:18">
      <c r="A3859" s="6"/>
      <c r="B3859" s="7"/>
      <c r="C3859" s="28"/>
      <c r="H3859" s="17"/>
    </row>
    <row r="3860" spans="1:18" s="2" customFormat="1" ht="13.8">
      <c r="A3860" s="8"/>
      <c r="B3860" s="9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</row>
    <row r="3861" spans="1:18" s="2" customFormat="1" ht="13.8">
      <c r="A3861" s="8"/>
      <c r="B3861" s="9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</row>
    <row r="3862" spans="1:18" s="2" customFormat="1" ht="13.8">
      <c r="A3862" s="8"/>
      <c r="B3862" s="9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</row>
    <row r="3863" spans="1:18" s="2" customFormat="1" ht="13.8">
      <c r="A3863" s="8"/>
      <c r="B3863" s="9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</row>
    <row r="3864" spans="1:18">
      <c r="A3864" s="6"/>
      <c r="B3864" s="7"/>
      <c r="C3864" s="28"/>
      <c r="H3864" s="17"/>
    </row>
    <row r="3865" spans="1:18" s="2" customFormat="1" ht="13.8">
      <c r="A3865" s="8"/>
      <c r="B3865" s="9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</row>
    <row r="3866" spans="1:18" s="2" customFormat="1" ht="13.8">
      <c r="A3866" s="8"/>
      <c r="B3866" s="9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</row>
    <row r="3867" spans="1:18" s="2" customFormat="1" ht="13.8">
      <c r="A3867" s="8"/>
      <c r="B3867" s="9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</row>
    <row r="3868" spans="1:18" s="2" customFormat="1" ht="13.8">
      <c r="A3868" s="8"/>
      <c r="B3868" s="9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</row>
    <row r="3869" spans="1:18" s="2" customFormat="1" ht="13.8">
      <c r="A3869" s="8"/>
      <c r="B3869" s="9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</row>
    <row r="3870" spans="1:18" s="2" customFormat="1" ht="13.8">
      <c r="A3870" s="8"/>
      <c r="B3870" s="9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</row>
    <row r="3871" spans="1:18" s="2" customFormat="1" ht="13.8">
      <c r="A3871" s="8"/>
      <c r="B3871" s="9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</row>
    <row r="3872" spans="1:18" s="2" customFormat="1" ht="13.8">
      <c r="A3872" s="8"/>
      <c r="B3872" s="9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</row>
    <row r="3873" spans="1:18" s="2" customFormat="1" ht="13.8">
      <c r="A3873" s="8"/>
      <c r="B3873" s="9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</row>
    <row r="3874" spans="1:18">
      <c r="A3874" s="6"/>
      <c r="B3874" s="7"/>
      <c r="C3874" s="28"/>
      <c r="H3874" s="17"/>
    </row>
    <row r="3875" spans="1:18" s="2" customFormat="1" ht="13.8">
      <c r="A3875" s="8"/>
      <c r="B3875" s="9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</row>
    <row r="3876" spans="1:18" s="2" customFormat="1" ht="13.8">
      <c r="A3876" s="8"/>
      <c r="B3876" s="9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</row>
    <row r="3877" spans="1:18">
      <c r="A3877" s="6"/>
      <c r="B3877" s="7"/>
      <c r="C3877" s="28"/>
      <c r="H3877" s="17"/>
    </row>
    <row r="3878" spans="1:18" s="2" customFormat="1" ht="13.8">
      <c r="A3878" s="8"/>
      <c r="B3878" s="9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</row>
    <row r="3879" spans="1:18">
      <c r="A3879" s="5"/>
    </row>
    <row r="3880" spans="1:18" s="2" customFormat="1" ht="13.8">
      <c r="A3880" s="8"/>
      <c r="B3880" s="9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</row>
    <row r="3881" spans="1:18" s="2" customFormat="1" ht="13.8">
      <c r="A3881" s="8"/>
      <c r="B3881" s="9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</row>
    <row r="3882" spans="1:18">
      <c r="A3882" s="6"/>
      <c r="B3882" s="7"/>
      <c r="C3882" s="28"/>
      <c r="H3882" s="17"/>
    </row>
    <row r="3883" spans="1:18" s="2" customFormat="1" ht="13.8">
      <c r="A3883" s="8"/>
      <c r="B3883" s="9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</row>
    <row r="3884" spans="1:18" s="2" customFormat="1" ht="13.8">
      <c r="A3884" s="8"/>
      <c r="B3884" s="9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</row>
    <row r="3885" spans="1:18" s="2" customFormat="1" ht="13.8">
      <c r="A3885" s="8"/>
      <c r="B3885" s="9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</row>
    <row r="3886" spans="1:18" s="2" customFormat="1" ht="13.8">
      <c r="A3886" s="8"/>
      <c r="B3886" s="9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</row>
    <row r="3887" spans="1:18" s="2" customFormat="1" ht="13.8">
      <c r="A3887" s="8"/>
      <c r="B3887" s="9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</row>
    <row r="3888" spans="1:18">
      <c r="A3888" s="5"/>
    </row>
    <row r="3889" spans="1:18" s="2" customFormat="1" ht="13.8">
      <c r="A3889" s="8"/>
      <c r="B3889" s="9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</row>
    <row r="3890" spans="1:18" s="2" customFormat="1" ht="13.8">
      <c r="A3890" s="8"/>
      <c r="B3890" s="9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</row>
    <row r="3891" spans="1:18" s="2" customFormat="1" ht="13.8">
      <c r="A3891" s="8"/>
      <c r="B3891" s="9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</row>
    <row r="3892" spans="1:18">
      <c r="A3892" s="5"/>
    </row>
    <row r="3893" spans="1:18" s="2" customFormat="1" ht="13.8">
      <c r="A3893" s="8"/>
      <c r="B3893" s="9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</row>
    <row r="3894" spans="1:18" s="2" customFormat="1" ht="13.8">
      <c r="A3894" s="8"/>
      <c r="B3894" s="9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</row>
    <row r="3895" spans="1:18">
      <c r="A3895" s="5"/>
    </row>
    <row r="3896" spans="1:18">
      <c r="A3896" s="5"/>
    </row>
    <row r="3897" spans="1:18" s="2" customFormat="1" ht="13.8">
      <c r="A3897" s="8"/>
      <c r="B3897" s="9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</row>
    <row r="3898" spans="1:18">
      <c r="A3898" s="6"/>
      <c r="B3898" s="7"/>
      <c r="C3898" s="28"/>
      <c r="H3898" s="17"/>
    </row>
    <row r="3899" spans="1:18" s="2" customFormat="1" ht="13.8">
      <c r="A3899" s="8"/>
      <c r="B3899" s="9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</row>
    <row r="3900" spans="1:18" s="2" customFormat="1" ht="13.8">
      <c r="A3900" s="8"/>
      <c r="B3900" s="9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</row>
    <row r="3901" spans="1:18" s="2" customFormat="1" ht="13.8">
      <c r="A3901" s="8"/>
      <c r="B3901" s="9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</row>
    <row r="3902" spans="1:18" s="2" customFormat="1" ht="13.8">
      <c r="A3902" s="8"/>
      <c r="B3902" s="9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</row>
    <row r="3903" spans="1:18" s="2" customFormat="1" ht="13.8">
      <c r="A3903" s="8"/>
      <c r="B3903" s="9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</row>
    <row r="3904" spans="1:18">
      <c r="A3904" s="6"/>
      <c r="B3904" s="7"/>
      <c r="C3904" s="28"/>
      <c r="H3904" s="17"/>
    </row>
    <row r="3905" spans="1:18" s="2" customFormat="1" ht="13.8">
      <c r="A3905" s="8"/>
      <c r="B3905" s="9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</row>
    <row r="3906" spans="1:18" s="2" customFormat="1" ht="13.8">
      <c r="A3906" s="8"/>
      <c r="B3906" s="9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</row>
    <row r="3907" spans="1:18" s="2" customFormat="1" ht="13.8">
      <c r="A3907" s="8"/>
      <c r="B3907" s="9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</row>
    <row r="3908" spans="1:18" s="2" customFormat="1" ht="13.8">
      <c r="A3908" s="8"/>
      <c r="B3908" s="9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</row>
    <row r="3909" spans="1:18" s="2" customFormat="1" ht="13.8">
      <c r="A3909" s="8"/>
      <c r="B3909" s="9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</row>
    <row r="3910" spans="1:18" s="2" customFormat="1" ht="13.8">
      <c r="A3910" s="8"/>
      <c r="B3910" s="9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</row>
    <row r="3911" spans="1:18" s="2" customFormat="1" ht="13.8">
      <c r="A3911" s="8"/>
      <c r="B3911" s="9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</row>
    <row r="3912" spans="1:18" s="2" customFormat="1" ht="13.8">
      <c r="A3912" s="8"/>
      <c r="B3912" s="9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</row>
    <row r="3913" spans="1:18" s="2" customFormat="1" ht="13.8">
      <c r="A3913" s="8"/>
      <c r="B3913" s="9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</row>
    <row r="3914" spans="1:18" s="2" customFormat="1" ht="13.8">
      <c r="A3914" s="8"/>
      <c r="B3914" s="9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</row>
    <row r="3915" spans="1:18" s="2" customFormat="1" ht="13.8">
      <c r="A3915" s="8"/>
      <c r="B3915" s="9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</row>
    <row r="3916" spans="1:18">
      <c r="A3916" s="5"/>
    </row>
    <row r="3917" spans="1:18" s="2" customFormat="1" ht="13.8">
      <c r="A3917" s="8"/>
      <c r="B3917" s="9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</row>
    <row r="3918" spans="1:18">
      <c r="A3918" s="5"/>
    </row>
    <row r="3919" spans="1:18" s="2" customFormat="1" ht="13.8">
      <c r="A3919" s="8"/>
      <c r="B3919" s="9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</row>
    <row r="3920" spans="1:18" s="2" customFormat="1" ht="13.8">
      <c r="A3920" s="8"/>
      <c r="B3920" s="9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</row>
    <row r="3921" spans="1:18" s="2" customFormat="1" ht="13.8">
      <c r="A3921" s="8"/>
      <c r="B3921" s="9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</row>
    <row r="3922" spans="1:18">
      <c r="A3922" s="6"/>
      <c r="B3922" s="7"/>
      <c r="C3922" s="28"/>
      <c r="H3922" s="17"/>
    </row>
    <row r="3923" spans="1:18" s="2" customFormat="1" ht="13.8">
      <c r="A3923" s="8"/>
      <c r="B3923" s="9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</row>
    <row r="3924" spans="1:18">
      <c r="A3924" s="6"/>
      <c r="B3924" s="7"/>
      <c r="C3924" s="28"/>
      <c r="H3924" s="17"/>
    </row>
    <row r="3925" spans="1:18">
      <c r="A3925" s="6"/>
      <c r="B3925" s="7"/>
      <c r="C3925" s="28"/>
      <c r="H3925" s="17"/>
    </row>
    <row r="3926" spans="1:18" s="2" customFormat="1" ht="13.8">
      <c r="A3926" s="8"/>
      <c r="B3926" s="9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</row>
    <row r="3927" spans="1:18" s="2" customFormat="1" ht="13.8">
      <c r="A3927" s="8"/>
      <c r="B3927" s="9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</row>
    <row r="3928" spans="1:18" s="2" customFormat="1" ht="13.8">
      <c r="A3928" s="8"/>
      <c r="B3928" s="9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</row>
    <row r="3929" spans="1:18" s="2" customFormat="1" ht="13.8">
      <c r="A3929" s="8"/>
      <c r="B3929" s="9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</row>
    <row r="3930" spans="1:18" s="2" customFormat="1" ht="13.8">
      <c r="A3930" s="8"/>
      <c r="B3930" s="9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</row>
    <row r="3931" spans="1:18" s="2" customFormat="1" ht="13.8">
      <c r="A3931" s="8"/>
      <c r="B3931" s="9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</row>
    <row r="3932" spans="1:18" s="2" customFormat="1" ht="13.8">
      <c r="A3932" s="8"/>
      <c r="B3932" s="9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</row>
    <row r="3933" spans="1:18" s="2" customFormat="1" ht="13.8">
      <c r="A3933" s="8"/>
      <c r="B3933" s="9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</row>
    <row r="3934" spans="1:18" s="2" customFormat="1" ht="13.8">
      <c r="A3934" s="8"/>
      <c r="B3934" s="9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</row>
    <row r="3935" spans="1:18" s="2" customFormat="1" ht="13.8">
      <c r="A3935" s="8"/>
      <c r="B3935" s="9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</row>
    <row r="3936" spans="1:18">
      <c r="A3936" s="6"/>
      <c r="B3936" s="7"/>
      <c r="C3936" s="28"/>
      <c r="H3936" s="17"/>
    </row>
    <row r="3937" spans="1:18" s="2" customFormat="1" ht="13.8">
      <c r="A3937" s="8"/>
      <c r="B3937" s="9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</row>
    <row r="3938" spans="1:18" s="2" customFormat="1" ht="13.8">
      <c r="A3938" s="8"/>
      <c r="B3938" s="9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</row>
    <row r="3939" spans="1:18" s="2" customFormat="1" ht="13.8">
      <c r="A3939" s="8"/>
      <c r="B3939" s="9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</row>
    <row r="3940" spans="1:18">
      <c r="A3940" s="6"/>
      <c r="B3940" s="7"/>
      <c r="C3940" s="28"/>
      <c r="H3940" s="17"/>
    </row>
    <row r="3941" spans="1:18" s="2" customFormat="1" ht="13.8">
      <c r="A3941" s="8"/>
      <c r="B3941" s="9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</row>
    <row r="3942" spans="1:18" s="2" customFormat="1" ht="13.8">
      <c r="A3942" s="8"/>
      <c r="B3942" s="9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</row>
    <row r="3943" spans="1:18">
      <c r="A3943" s="5"/>
    </row>
    <row r="3944" spans="1:18" s="2" customFormat="1" ht="13.8">
      <c r="A3944" s="8"/>
      <c r="B3944" s="9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</row>
    <row r="3945" spans="1:18" s="2" customFormat="1" ht="13.8">
      <c r="A3945" s="8"/>
      <c r="B3945" s="9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</row>
    <row r="3946" spans="1:18" s="2" customFormat="1" ht="13.8">
      <c r="A3946" s="8"/>
      <c r="B3946" s="9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</row>
    <row r="3947" spans="1:18" s="2" customFormat="1" ht="13.8">
      <c r="A3947" s="8"/>
      <c r="B3947" s="9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</row>
    <row r="3948" spans="1:18">
      <c r="A3948" s="6"/>
      <c r="B3948" s="7"/>
      <c r="C3948" s="28"/>
      <c r="H3948" s="17"/>
    </row>
    <row r="3949" spans="1:18">
      <c r="A3949" s="5"/>
    </row>
    <row r="3950" spans="1:18" s="2" customFormat="1" ht="13.8">
      <c r="A3950" s="8"/>
      <c r="B3950" s="9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</row>
    <row r="3951" spans="1:18" s="2" customFormat="1" ht="13.8">
      <c r="A3951" s="8"/>
      <c r="B3951" s="9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</row>
    <row r="3952" spans="1:18" s="2" customFormat="1" ht="13.8">
      <c r="A3952" s="8"/>
      <c r="B3952" s="9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</row>
    <row r="3953" spans="1:18" s="2" customFormat="1" ht="13.8">
      <c r="A3953" s="8"/>
      <c r="B3953" s="9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</row>
    <row r="3954" spans="1:18">
      <c r="A3954" s="6"/>
      <c r="B3954" s="7"/>
      <c r="C3954" s="28"/>
      <c r="H3954" s="17"/>
    </row>
    <row r="3955" spans="1:18" s="2" customFormat="1" ht="13.8">
      <c r="A3955" s="8"/>
      <c r="B3955" s="9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</row>
    <row r="3956" spans="1:18" s="2" customFormat="1" ht="13.8">
      <c r="A3956" s="8"/>
      <c r="B3956" s="9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</row>
    <row r="3957" spans="1:18" s="2" customFormat="1" ht="13.8">
      <c r="A3957" s="8"/>
      <c r="B3957" s="9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</row>
    <row r="3958" spans="1:18" s="2" customFormat="1" ht="13.8">
      <c r="A3958" s="8"/>
      <c r="B3958" s="9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</row>
    <row r="3959" spans="1:18" s="2" customFormat="1" ht="13.8">
      <c r="A3959" s="8"/>
      <c r="B3959" s="9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</row>
    <row r="3960" spans="1:18" s="2" customFormat="1" ht="13.8">
      <c r="A3960" s="8"/>
      <c r="B3960" s="9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</row>
    <row r="3961" spans="1:18" s="2" customFormat="1" ht="13.8">
      <c r="A3961" s="8"/>
      <c r="B3961" s="9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</row>
    <row r="3962" spans="1:18" s="2" customFormat="1" ht="13.8">
      <c r="A3962" s="8"/>
      <c r="B3962" s="9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</row>
    <row r="3963" spans="1:18" s="2" customFormat="1" ht="13.8">
      <c r="A3963" s="8"/>
      <c r="B3963" s="9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</row>
    <row r="3964" spans="1:18" s="2" customFormat="1" ht="13.8">
      <c r="A3964" s="8"/>
      <c r="B3964" s="9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</row>
    <row r="3965" spans="1:18" s="2" customFormat="1" ht="13.8">
      <c r="A3965" s="8"/>
      <c r="B3965" s="9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</row>
    <row r="3966" spans="1:18" s="2" customFormat="1" ht="13.8">
      <c r="A3966" s="8"/>
      <c r="B3966" s="9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</row>
    <row r="3967" spans="1:18" s="2" customFormat="1" ht="13.8">
      <c r="A3967" s="8"/>
      <c r="B3967" s="9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</row>
    <row r="3968" spans="1:18" s="2" customFormat="1" ht="13.8">
      <c r="A3968" s="8"/>
      <c r="B3968" s="9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</row>
    <row r="3969" spans="1:18" s="2" customFormat="1" ht="13.8">
      <c r="A3969" s="8"/>
      <c r="B3969" s="9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</row>
    <row r="3970" spans="1:18" s="2" customFormat="1" ht="13.8">
      <c r="A3970" s="8"/>
      <c r="B3970" s="9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</row>
    <row r="3971" spans="1:18">
      <c r="A3971" s="6"/>
      <c r="B3971" s="7"/>
      <c r="C3971" s="28"/>
      <c r="H3971" s="17"/>
    </row>
    <row r="3972" spans="1:18">
      <c r="A3972" s="6"/>
      <c r="B3972" s="7"/>
      <c r="C3972" s="28"/>
      <c r="H3972" s="17"/>
    </row>
    <row r="3973" spans="1:18" s="2" customFormat="1" ht="13.8">
      <c r="A3973" s="8"/>
      <c r="B3973" s="9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</row>
    <row r="3974" spans="1:18">
      <c r="A3974" s="6"/>
      <c r="B3974" s="7"/>
      <c r="C3974" s="28"/>
      <c r="H3974" s="17"/>
    </row>
    <row r="3975" spans="1:18" s="2" customFormat="1" ht="13.8">
      <c r="A3975" s="8"/>
      <c r="B3975" s="9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</row>
    <row r="3976" spans="1:18" s="2" customFormat="1" ht="13.8">
      <c r="A3976" s="8"/>
      <c r="B3976" s="9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</row>
    <row r="3977" spans="1:18" s="2" customFormat="1" ht="13.8">
      <c r="A3977" s="8"/>
      <c r="B3977" s="9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</row>
    <row r="3978" spans="1:18" s="2" customFormat="1" ht="13.8">
      <c r="A3978" s="8"/>
      <c r="B3978" s="9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</row>
    <row r="3979" spans="1:18">
      <c r="A3979" s="6"/>
      <c r="B3979" s="7"/>
      <c r="C3979" s="28"/>
      <c r="H3979" s="17"/>
    </row>
    <row r="3980" spans="1:18" s="2" customFormat="1" ht="13.8">
      <c r="A3980" s="8"/>
      <c r="B3980" s="9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</row>
    <row r="3981" spans="1:18" s="2" customFormat="1" ht="13.8">
      <c r="A3981" s="8"/>
      <c r="B3981" s="9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</row>
    <row r="3982" spans="1:18" s="2" customFormat="1" ht="13.8">
      <c r="A3982" s="8"/>
      <c r="B3982" s="9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</row>
    <row r="3983" spans="1:18" s="2" customFormat="1" ht="13.8">
      <c r="A3983" s="8"/>
      <c r="B3983" s="9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</row>
    <row r="3984" spans="1:18" s="2" customFormat="1" ht="13.8">
      <c r="A3984" s="8"/>
      <c r="B3984" s="9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</row>
    <row r="3985" spans="1:18" s="2" customFormat="1" ht="13.8">
      <c r="A3985" s="8"/>
      <c r="B3985" s="9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</row>
    <row r="3986" spans="1:18" s="2" customFormat="1" ht="13.8">
      <c r="A3986" s="8"/>
      <c r="B3986" s="9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</row>
    <row r="3987" spans="1:18" s="2" customFormat="1" ht="13.8">
      <c r="A3987" s="8"/>
      <c r="B3987" s="9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</row>
    <row r="3988" spans="1:18" s="2" customFormat="1" ht="13.8">
      <c r="A3988" s="8"/>
      <c r="B3988" s="9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</row>
    <row r="3989" spans="1:18" s="2" customFormat="1" ht="13.8">
      <c r="A3989" s="8"/>
      <c r="B3989" s="9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</row>
    <row r="3990" spans="1:18" s="2" customFormat="1" ht="13.8">
      <c r="A3990" s="8"/>
      <c r="B3990" s="9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</row>
    <row r="3991" spans="1:18" s="2" customFormat="1" ht="13.8">
      <c r="A3991" s="8"/>
      <c r="B3991" s="9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</row>
    <row r="3992" spans="1:18">
      <c r="A3992" s="6"/>
      <c r="B3992" s="7"/>
      <c r="C3992" s="28"/>
      <c r="H3992" s="17"/>
    </row>
    <row r="3993" spans="1:18" s="2" customFormat="1" ht="13.8">
      <c r="A3993" s="8"/>
      <c r="B3993" s="9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</row>
    <row r="3994" spans="1:18" s="2" customFormat="1" ht="13.8">
      <c r="A3994" s="8"/>
      <c r="B3994" s="9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</row>
    <row r="3995" spans="1:18" s="2" customFormat="1" ht="13.8">
      <c r="A3995" s="8"/>
      <c r="B3995" s="9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</row>
    <row r="3996" spans="1:18" s="2" customFormat="1" ht="13.8">
      <c r="A3996" s="8"/>
      <c r="B3996" s="9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</row>
    <row r="3997" spans="1:18" s="2" customFormat="1" ht="13.8">
      <c r="A3997" s="8"/>
      <c r="B3997" s="9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</row>
    <row r="3998" spans="1:18" s="2" customFormat="1" ht="13.8">
      <c r="A3998" s="8"/>
      <c r="B3998" s="9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</row>
    <row r="3999" spans="1:18">
      <c r="A3999" s="6"/>
      <c r="B3999" s="7"/>
      <c r="C3999" s="28"/>
      <c r="H3999" s="17"/>
    </row>
    <row r="4000" spans="1:18" s="2" customFormat="1" ht="13.8">
      <c r="A4000" s="8"/>
      <c r="B4000" s="9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</row>
    <row r="4001" spans="1:18" s="2" customFormat="1" ht="13.8">
      <c r="A4001" s="8"/>
      <c r="B4001" s="9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</row>
    <row r="4002" spans="1:18" s="2" customFormat="1" ht="13.8">
      <c r="A4002" s="8"/>
      <c r="B4002" s="9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</row>
    <row r="4003" spans="1:18" s="2" customFormat="1" ht="13.8">
      <c r="A4003" s="8"/>
      <c r="B4003" s="9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</row>
    <row r="4004" spans="1:18" s="2" customFormat="1" ht="13.8">
      <c r="A4004" s="8"/>
      <c r="B4004" s="9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</row>
    <row r="4005" spans="1:18" s="2" customFormat="1" ht="13.8">
      <c r="A4005" s="8"/>
      <c r="B4005" s="9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</row>
    <row r="4006" spans="1:18" s="2" customFormat="1" ht="13.8">
      <c r="A4006" s="8"/>
      <c r="B4006" s="9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</row>
    <row r="4007" spans="1:18" s="2" customFormat="1" ht="13.8">
      <c r="A4007" s="8"/>
      <c r="B4007" s="9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</row>
    <row r="4008" spans="1:18" s="2" customFormat="1" ht="13.8">
      <c r="A4008" s="8"/>
      <c r="B4008" s="9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</row>
    <row r="4009" spans="1:18" s="2" customFormat="1" ht="13.8">
      <c r="A4009" s="8"/>
      <c r="B4009" s="9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</row>
    <row r="4010" spans="1:18" s="2" customFormat="1" ht="13.8">
      <c r="A4010" s="8"/>
      <c r="B4010" s="9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</row>
    <row r="4011" spans="1:18">
      <c r="A4011" s="5"/>
    </row>
    <row r="4012" spans="1:18" s="2" customFormat="1" ht="13.8">
      <c r="A4012" s="8"/>
      <c r="B4012" s="9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</row>
    <row r="4013" spans="1:18" s="2" customFormat="1" ht="13.8">
      <c r="A4013" s="8"/>
      <c r="B4013" s="9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</row>
    <row r="4014" spans="1:18">
      <c r="A4014" s="6"/>
      <c r="B4014" s="7"/>
      <c r="C4014" s="28"/>
      <c r="H4014" s="17"/>
    </row>
    <row r="4015" spans="1:18" s="2" customFormat="1" ht="13.8">
      <c r="A4015" s="8"/>
      <c r="B4015" s="9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</row>
    <row r="4016" spans="1:18" s="2" customFormat="1" ht="13.8">
      <c r="A4016" s="8"/>
      <c r="B4016" s="9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</row>
    <row r="4017" spans="1:18" s="2" customFormat="1" ht="13.8">
      <c r="A4017" s="8"/>
      <c r="B4017" s="9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</row>
    <row r="4018" spans="1:18" s="2" customFormat="1" ht="13.8">
      <c r="A4018" s="8"/>
      <c r="B4018" s="9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</row>
    <row r="4019" spans="1:18" s="2" customFormat="1" ht="13.8">
      <c r="A4019" s="8"/>
      <c r="B4019" s="9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</row>
    <row r="4020" spans="1:18" s="2" customFormat="1" ht="13.8">
      <c r="A4020" s="8"/>
      <c r="B4020" s="9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</row>
    <row r="4021" spans="1:18" s="2" customFormat="1" ht="13.8">
      <c r="A4021" s="8"/>
      <c r="B4021" s="9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</row>
    <row r="4022" spans="1:18" s="2" customFormat="1" ht="13.8">
      <c r="A4022" s="8"/>
      <c r="B4022" s="9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</row>
    <row r="4023" spans="1:18" s="2" customFormat="1" ht="13.8">
      <c r="A4023" s="8"/>
      <c r="B4023" s="9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</row>
    <row r="4024" spans="1:18" s="2" customFormat="1" ht="13.8">
      <c r="A4024" s="8"/>
      <c r="B4024" s="9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</row>
    <row r="4025" spans="1:18" s="2" customFormat="1" ht="13.8">
      <c r="A4025" s="8"/>
      <c r="B4025" s="9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</row>
    <row r="4026" spans="1:18" s="2" customFormat="1" ht="13.8">
      <c r="A4026" s="8"/>
      <c r="B4026" s="9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</row>
    <row r="4027" spans="1:18" s="2" customFormat="1" ht="13.8">
      <c r="A4027" s="8"/>
      <c r="B4027" s="9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</row>
    <row r="4028" spans="1:18">
      <c r="A4028" s="6"/>
      <c r="B4028" s="7"/>
      <c r="C4028" s="28"/>
      <c r="H4028" s="17"/>
    </row>
    <row r="4029" spans="1:18" s="2" customFormat="1" ht="13.8">
      <c r="A4029" s="8"/>
      <c r="B4029" s="9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</row>
    <row r="4030" spans="1:18" s="2" customFormat="1" ht="13.8">
      <c r="A4030" s="8"/>
      <c r="B4030" s="9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</row>
    <row r="4031" spans="1:18" s="2" customFormat="1" ht="13.8">
      <c r="A4031" s="8"/>
      <c r="B4031" s="9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</row>
    <row r="4032" spans="1:18" s="2" customFormat="1" ht="13.8">
      <c r="A4032" s="8"/>
      <c r="B4032" s="9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</row>
    <row r="4033" spans="1:18" s="2" customFormat="1" ht="13.8">
      <c r="A4033" s="8"/>
      <c r="B4033" s="9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</row>
    <row r="4034" spans="1:18" s="2" customFormat="1" ht="13.8">
      <c r="A4034" s="8"/>
      <c r="B4034" s="9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</row>
    <row r="4035" spans="1:18" s="2" customFormat="1" ht="13.8">
      <c r="A4035" s="8"/>
      <c r="B4035" s="9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</row>
    <row r="4036" spans="1:18" s="2" customFormat="1" ht="13.8">
      <c r="A4036" s="8"/>
      <c r="B4036" s="9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</row>
    <row r="4037" spans="1:18" s="2" customFormat="1" ht="13.8">
      <c r="A4037" s="8"/>
      <c r="B4037" s="9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</row>
    <row r="4038" spans="1:18" s="2" customFormat="1" ht="13.8">
      <c r="A4038" s="8"/>
      <c r="B4038" s="9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</row>
    <row r="4039" spans="1:18" s="2" customFormat="1" ht="13.8">
      <c r="A4039" s="8"/>
      <c r="B4039" s="9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</row>
    <row r="4040" spans="1:18" s="2" customFormat="1" ht="13.8">
      <c r="A4040" s="8"/>
      <c r="B4040" s="9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</row>
    <row r="4041" spans="1:18" s="2" customFormat="1" ht="13.8">
      <c r="A4041" s="8"/>
      <c r="B4041" s="9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</row>
    <row r="4042" spans="1:18" s="2" customFormat="1" ht="13.8">
      <c r="A4042" s="8"/>
      <c r="B4042" s="9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</row>
    <row r="4043" spans="1:18" s="2" customFormat="1" ht="13.8">
      <c r="A4043" s="8"/>
      <c r="B4043" s="9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</row>
    <row r="4044" spans="1:18" s="2" customFormat="1" ht="13.8">
      <c r="A4044" s="8"/>
      <c r="B4044" s="9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</row>
    <row r="4045" spans="1:18" s="2" customFormat="1" ht="13.8">
      <c r="A4045" s="8"/>
      <c r="B4045" s="9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</row>
    <row r="4046" spans="1:18" s="2" customFormat="1" ht="13.8">
      <c r="A4046" s="8"/>
      <c r="B4046" s="9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</row>
    <row r="4047" spans="1:18" s="2" customFormat="1" ht="13.8">
      <c r="A4047" s="8"/>
      <c r="B4047" s="9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</row>
    <row r="4048" spans="1:18" s="2" customFormat="1" ht="13.8">
      <c r="A4048" s="8"/>
      <c r="B4048" s="9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</row>
    <row r="4049" spans="1:18" s="2" customFormat="1" ht="13.8">
      <c r="A4049" s="8"/>
      <c r="B4049" s="9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</row>
    <row r="4050" spans="1:18" s="2" customFormat="1" ht="13.8">
      <c r="A4050" s="8"/>
      <c r="B4050" s="9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</row>
    <row r="4051" spans="1:18" s="2" customFormat="1" ht="13.8">
      <c r="A4051" s="8"/>
      <c r="B4051" s="9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</row>
    <row r="4052" spans="1:18" s="2" customFormat="1" ht="13.8">
      <c r="A4052" s="8"/>
      <c r="B4052" s="9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</row>
    <row r="4053" spans="1:18" s="2" customFormat="1" ht="13.8">
      <c r="A4053" s="8"/>
      <c r="B4053" s="9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</row>
    <row r="4054" spans="1:18" s="2" customFormat="1" ht="13.8">
      <c r="A4054" s="8"/>
      <c r="B4054" s="9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</row>
    <row r="4055" spans="1:18" s="2" customFormat="1" ht="13.8">
      <c r="A4055" s="8"/>
      <c r="B4055" s="9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</row>
    <row r="4056" spans="1:18" s="2" customFormat="1" ht="13.8">
      <c r="A4056" s="8"/>
      <c r="B4056" s="9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</row>
    <row r="4057" spans="1:18" s="2" customFormat="1" ht="13.8">
      <c r="A4057" s="8"/>
      <c r="B4057" s="9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</row>
    <row r="4058" spans="1:18" s="2" customFormat="1" ht="13.8">
      <c r="A4058" s="8"/>
      <c r="B4058" s="9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</row>
    <row r="4059" spans="1:18" s="2" customFormat="1" ht="13.8">
      <c r="A4059" s="8"/>
      <c r="B4059" s="9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</row>
    <row r="4060" spans="1:18" s="2" customFormat="1" ht="13.8">
      <c r="A4060" s="8"/>
      <c r="B4060" s="9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</row>
    <row r="4061" spans="1:18" s="2" customFormat="1" ht="13.8">
      <c r="A4061" s="8"/>
      <c r="B4061" s="9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</row>
    <row r="4062" spans="1:18" s="2" customFormat="1" ht="13.8">
      <c r="A4062" s="8"/>
      <c r="B4062" s="9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</row>
    <row r="4063" spans="1:18">
      <c r="A4063" s="6"/>
      <c r="B4063" s="7"/>
      <c r="C4063" s="28"/>
      <c r="H4063" s="17"/>
    </row>
    <row r="4064" spans="1:18">
      <c r="A4064" s="6"/>
      <c r="B4064" s="7"/>
      <c r="C4064" s="28"/>
      <c r="H4064" s="17"/>
    </row>
    <row r="4065" spans="1:18" s="2" customFormat="1" ht="13.8">
      <c r="A4065" s="8"/>
      <c r="B4065" s="9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</row>
    <row r="4066" spans="1:18" s="2" customFormat="1" ht="13.8">
      <c r="A4066" s="8"/>
      <c r="B4066" s="9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</row>
    <row r="4067" spans="1:18" s="2" customFormat="1" ht="13.8">
      <c r="A4067" s="8"/>
      <c r="B4067" s="9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</row>
    <row r="4068" spans="1:18" s="2" customFormat="1" ht="13.8">
      <c r="A4068" s="8"/>
      <c r="B4068" s="9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</row>
    <row r="4069" spans="1:18" s="2" customFormat="1" ht="13.8">
      <c r="A4069" s="8"/>
      <c r="B4069" s="9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</row>
    <row r="4070" spans="1:18" s="2" customFormat="1" ht="13.8">
      <c r="A4070" s="8"/>
      <c r="B4070" s="9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</row>
    <row r="4071" spans="1:18" s="2" customFormat="1" ht="13.8">
      <c r="A4071" s="8"/>
      <c r="B4071" s="9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</row>
    <row r="4072" spans="1:18" s="2" customFormat="1" ht="13.8">
      <c r="A4072" s="8"/>
      <c r="B4072" s="9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</row>
    <row r="4073" spans="1:18" s="2" customFormat="1" ht="13.8">
      <c r="A4073" s="8"/>
      <c r="B4073" s="9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</row>
    <row r="4074" spans="1:18" s="2" customFormat="1" ht="13.8">
      <c r="A4074" s="8"/>
      <c r="B4074" s="9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</row>
    <row r="4075" spans="1:18" s="2" customFormat="1" ht="13.8">
      <c r="A4075" s="8"/>
      <c r="B4075" s="9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</row>
    <row r="4076" spans="1:18" s="2" customFormat="1" ht="13.8">
      <c r="A4076" s="8"/>
      <c r="B4076" s="9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</row>
    <row r="4077" spans="1:18" s="2" customFormat="1" ht="13.8">
      <c r="A4077" s="8"/>
      <c r="B4077" s="9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</row>
    <row r="4078" spans="1:18" s="2" customFormat="1" ht="13.8">
      <c r="A4078" s="8"/>
      <c r="B4078" s="9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</row>
    <row r="4079" spans="1:18" s="2" customFormat="1" ht="13.8">
      <c r="A4079" s="8"/>
      <c r="B4079" s="9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</row>
    <row r="4080" spans="1:18" s="2" customFormat="1" ht="13.8">
      <c r="A4080" s="8"/>
      <c r="B4080" s="9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</row>
    <row r="4081" spans="1:18" s="2" customFormat="1" ht="13.8">
      <c r="A4081" s="8"/>
      <c r="B4081" s="9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</row>
    <row r="4082" spans="1:18" s="2" customFormat="1" ht="13.8">
      <c r="A4082" s="8"/>
      <c r="B4082" s="9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</row>
    <row r="4083" spans="1:18" s="2" customFormat="1" ht="13.8">
      <c r="A4083" s="8"/>
      <c r="B4083" s="9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</row>
    <row r="4084" spans="1:18" s="2" customFormat="1" ht="13.8">
      <c r="A4084" s="8"/>
      <c r="B4084" s="9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</row>
    <row r="4085" spans="1:18" s="2" customFormat="1" ht="13.8">
      <c r="A4085" s="8"/>
      <c r="B4085" s="9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</row>
    <row r="4086" spans="1:18" s="2" customFormat="1" ht="13.8">
      <c r="A4086" s="8"/>
      <c r="B4086" s="9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</row>
    <row r="4087" spans="1:18" s="2" customFormat="1" ht="13.8">
      <c r="A4087" s="8"/>
      <c r="B4087" s="9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</row>
    <row r="4088" spans="1:18" s="2" customFormat="1" ht="13.8">
      <c r="A4088" s="8"/>
      <c r="B4088" s="9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</row>
    <row r="4089" spans="1:18" s="2" customFormat="1" ht="13.8">
      <c r="A4089" s="8"/>
      <c r="B4089" s="9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</row>
    <row r="4090" spans="1:18">
      <c r="A4090" s="6"/>
      <c r="B4090" s="7"/>
      <c r="C4090" s="28"/>
      <c r="H4090" s="17"/>
    </row>
    <row r="4091" spans="1:18" s="2" customFormat="1" ht="13.8">
      <c r="A4091" s="8"/>
      <c r="B4091" s="9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</row>
    <row r="4092" spans="1:18">
      <c r="A4092" s="6"/>
      <c r="B4092" s="7"/>
      <c r="C4092" s="28"/>
      <c r="H4092" s="17"/>
    </row>
    <row r="4093" spans="1:18" s="2" customFormat="1" ht="13.8">
      <c r="A4093" s="8"/>
      <c r="B4093" s="9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</row>
    <row r="4094" spans="1:18" s="2" customFormat="1" ht="13.8">
      <c r="A4094" s="8"/>
      <c r="B4094" s="9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</row>
    <row r="4095" spans="1:18">
      <c r="A4095" s="6"/>
      <c r="B4095" s="7"/>
      <c r="C4095" s="28"/>
      <c r="H4095" s="17"/>
    </row>
    <row r="4096" spans="1:18" s="2" customFormat="1" ht="13.8">
      <c r="A4096" s="8"/>
      <c r="B4096" s="9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</row>
    <row r="4097" spans="1:18" s="2" customFormat="1" ht="13.8">
      <c r="A4097" s="8"/>
      <c r="B4097" s="9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</row>
    <row r="4098" spans="1:18" s="2" customFormat="1" ht="13.8">
      <c r="A4098" s="8"/>
      <c r="B4098" s="9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</row>
    <row r="4099" spans="1:18" s="2" customFormat="1" ht="13.8">
      <c r="A4099" s="8"/>
      <c r="B4099" s="9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</row>
    <row r="4100" spans="1:18" s="2" customFormat="1" ht="13.8">
      <c r="A4100" s="8"/>
      <c r="B4100" s="9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</row>
    <row r="4101" spans="1:18" s="2" customFormat="1" ht="13.8">
      <c r="A4101" s="8"/>
      <c r="B4101" s="9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</row>
    <row r="4102" spans="1:18" s="2" customFormat="1" ht="13.8">
      <c r="A4102" s="8"/>
      <c r="B4102" s="9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</row>
    <row r="4103" spans="1:18">
      <c r="A4103" s="6"/>
      <c r="B4103" s="7"/>
      <c r="C4103" s="28"/>
      <c r="H4103" s="17"/>
    </row>
    <row r="4104" spans="1:18" s="2" customFormat="1" ht="13.8">
      <c r="A4104" s="8"/>
      <c r="B4104" s="9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</row>
    <row r="4105" spans="1:18" s="2" customFormat="1" ht="13.8">
      <c r="A4105" s="8"/>
      <c r="B4105" s="9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</row>
    <row r="4106" spans="1:18" s="2" customFormat="1" ht="13.8">
      <c r="A4106" s="8"/>
      <c r="B4106" s="9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</row>
    <row r="4107" spans="1:18" s="2" customFormat="1" ht="13.8">
      <c r="A4107" s="8"/>
      <c r="B4107" s="9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</row>
    <row r="4108" spans="1:18" s="2" customFormat="1" ht="13.8">
      <c r="A4108" s="8"/>
      <c r="B4108" s="9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</row>
    <row r="4109" spans="1:18" s="2" customFormat="1" ht="13.8">
      <c r="A4109" s="8"/>
      <c r="B4109" s="9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</row>
    <row r="4110" spans="1:18">
      <c r="A4110" s="5"/>
    </row>
    <row r="4111" spans="1:18">
      <c r="A4111" s="5"/>
    </row>
    <row r="4112" spans="1:18" s="2" customFormat="1" ht="13.8">
      <c r="A4112" s="8"/>
      <c r="B4112" s="9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</row>
    <row r="4113" spans="1:18" s="2" customFormat="1" ht="13.8">
      <c r="A4113" s="8"/>
      <c r="B4113" s="9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</row>
    <row r="4114" spans="1:18" s="2" customFormat="1" ht="13.8">
      <c r="A4114" s="8"/>
      <c r="B4114" s="9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</row>
    <row r="4115" spans="1:18" s="2" customFormat="1" ht="13.8">
      <c r="A4115" s="8"/>
      <c r="B4115" s="9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</row>
    <row r="4116" spans="1:18" s="2" customFormat="1" ht="13.8">
      <c r="A4116" s="8"/>
      <c r="B4116" s="9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</row>
    <row r="4117" spans="1:18">
      <c r="A4117" s="6"/>
      <c r="B4117" s="7"/>
      <c r="C4117" s="28"/>
      <c r="H4117" s="17"/>
    </row>
    <row r="4118" spans="1:18" s="2" customFormat="1" ht="13.8">
      <c r="A4118" s="8"/>
      <c r="B4118" s="9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</row>
    <row r="4119" spans="1:18">
      <c r="A4119" s="5"/>
    </row>
    <row r="4120" spans="1:18" s="2" customFormat="1" ht="13.8">
      <c r="A4120" s="8"/>
      <c r="B4120" s="9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</row>
    <row r="4121" spans="1:18" s="2" customFormat="1" ht="13.8">
      <c r="A4121" s="8"/>
      <c r="B4121" s="9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</row>
    <row r="4122" spans="1:18" s="2" customFormat="1" ht="13.8">
      <c r="A4122" s="8"/>
      <c r="B4122" s="9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</row>
    <row r="4123" spans="1:18" s="2" customFormat="1" ht="13.8">
      <c r="A4123" s="8"/>
      <c r="B4123" s="9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</row>
    <row r="4124" spans="1:18">
      <c r="A4124" s="6"/>
      <c r="B4124" s="7"/>
      <c r="C4124" s="28"/>
      <c r="H4124" s="17"/>
    </row>
    <row r="4125" spans="1:18">
      <c r="A4125" s="6"/>
      <c r="B4125" s="7"/>
      <c r="C4125" s="28"/>
      <c r="H4125" s="17"/>
    </row>
    <row r="4126" spans="1:18" s="2" customFormat="1" ht="13.8">
      <c r="A4126" s="8"/>
      <c r="B4126" s="9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</row>
    <row r="4127" spans="1:18">
      <c r="A4127" s="5"/>
    </row>
    <row r="4128" spans="1:18" s="2" customFormat="1" ht="13.8">
      <c r="A4128" s="8"/>
      <c r="B4128" s="9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</row>
    <row r="4129" spans="1:18" s="2" customFormat="1" ht="13.8">
      <c r="A4129" s="8"/>
      <c r="B4129" s="9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</row>
    <row r="4130" spans="1:18" s="2" customFormat="1" ht="13.8">
      <c r="A4130" s="8"/>
      <c r="B4130" s="9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</row>
    <row r="4131" spans="1:18">
      <c r="A4131" s="6"/>
      <c r="B4131" s="7"/>
      <c r="C4131" s="28"/>
      <c r="H4131" s="17"/>
    </row>
    <row r="4132" spans="1:18" s="2" customFormat="1" ht="13.8">
      <c r="A4132" s="8"/>
      <c r="B4132" s="9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</row>
    <row r="4133" spans="1:18" s="2" customFormat="1" ht="13.8">
      <c r="A4133" s="8"/>
      <c r="B4133" s="9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</row>
    <row r="4134" spans="1:18" s="2" customFormat="1" ht="13.8">
      <c r="A4134" s="8"/>
      <c r="B4134" s="9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</row>
    <row r="4135" spans="1:18">
      <c r="A4135" s="6"/>
      <c r="B4135" s="7"/>
      <c r="C4135" s="28"/>
      <c r="H4135" s="17"/>
    </row>
    <row r="4136" spans="1:18" s="2" customFormat="1" ht="13.8">
      <c r="A4136" s="8"/>
      <c r="B4136" s="9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</row>
    <row r="4137" spans="1:18" s="2" customFormat="1" ht="13.8">
      <c r="A4137" s="8"/>
      <c r="B4137" s="9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</row>
    <row r="4138" spans="1:18" s="2" customFormat="1" ht="13.8">
      <c r="A4138" s="8"/>
      <c r="B4138" s="9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</row>
    <row r="4139" spans="1:18" s="2" customFormat="1" ht="13.8">
      <c r="A4139" s="8"/>
      <c r="B4139" s="9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</row>
    <row r="4140" spans="1:18" s="2" customFormat="1" ht="13.8">
      <c r="A4140" s="8"/>
      <c r="B4140" s="9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</row>
    <row r="4141" spans="1:18" s="2" customFormat="1" ht="13.8">
      <c r="A4141" s="8"/>
      <c r="B4141" s="9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</row>
    <row r="4142" spans="1:18" s="2" customFormat="1" ht="13.8">
      <c r="A4142" s="8"/>
      <c r="B4142" s="9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</row>
    <row r="4143" spans="1:18" s="2" customFormat="1" ht="13.8">
      <c r="A4143" s="8"/>
      <c r="B4143" s="9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</row>
    <row r="4144" spans="1:18" s="2" customFormat="1" ht="13.8">
      <c r="A4144" s="8"/>
      <c r="B4144" s="9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</row>
    <row r="4145" spans="1:18" s="2" customFormat="1" ht="13.8">
      <c r="A4145" s="8"/>
      <c r="B4145" s="9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</row>
    <row r="4146" spans="1:18">
      <c r="A4146" s="6"/>
      <c r="B4146" s="7"/>
      <c r="C4146" s="28"/>
      <c r="H4146" s="17"/>
    </row>
    <row r="4147" spans="1:18" s="2" customFormat="1" ht="13.8">
      <c r="A4147" s="8"/>
      <c r="B4147" s="9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</row>
    <row r="4148" spans="1:18" s="2" customFormat="1" ht="13.8">
      <c r="A4148" s="8"/>
      <c r="B4148" s="9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</row>
    <row r="4149" spans="1:18" s="2" customFormat="1" ht="13.8">
      <c r="A4149" s="8"/>
      <c r="B4149" s="9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</row>
    <row r="4150" spans="1:18" s="2" customFormat="1" ht="13.8">
      <c r="A4150" s="8"/>
      <c r="B4150" s="9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</row>
    <row r="4152" spans="1:18" s="2" customFormat="1" ht="13.8">
      <c r="A4152" s="8"/>
      <c r="B4152" s="9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</row>
    <row r="4153" spans="1:18" s="2" customFormat="1" ht="13.8">
      <c r="A4153" s="8"/>
      <c r="B4153" s="9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</row>
    <row r="4154" spans="1:18" s="2" customFormat="1" ht="13.8">
      <c r="A4154" s="8"/>
      <c r="B4154" s="9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</row>
    <row r="4155" spans="1:18" s="2" customFormat="1" ht="13.8">
      <c r="A4155" s="8"/>
      <c r="B4155" s="9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</row>
    <row r="4156" spans="1:18" s="2" customFormat="1" ht="13.8">
      <c r="A4156" s="8"/>
      <c r="B4156" s="9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</row>
    <row r="4157" spans="1:18" s="2" customFormat="1" ht="13.8">
      <c r="A4157" s="8"/>
      <c r="B4157" s="9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</row>
    <row r="4158" spans="1:18" s="2" customFormat="1" ht="13.8">
      <c r="A4158" s="8"/>
      <c r="B4158" s="9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</row>
    <row r="4159" spans="1:18" s="2" customFormat="1" ht="13.8">
      <c r="A4159" s="8"/>
      <c r="B4159" s="9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</row>
    <row r="4160" spans="1:18">
      <c r="A4160" s="6"/>
      <c r="B4160" s="7"/>
      <c r="C4160" s="28"/>
      <c r="H4160" s="17"/>
    </row>
    <row r="4161" spans="1:18" s="2" customFormat="1" ht="13.8">
      <c r="A4161" s="8"/>
      <c r="B4161" s="9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</row>
    <row r="4162" spans="1:18">
      <c r="A4162" s="6"/>
      <c r="B4162" s="7"/>
      <c r="C4162" s="28"/>
      <c r="H4162" s="17"/>
    </row>
    <row r="4164" spans="1:18" s="2" customFormat="1" ht="13.8">
      <c r="A4164" s="8"/>
      <c r="B4164" s="9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</row>
    <row r="4165" spans="1:18" s="2" customFormat="1" ht="13.8">
      <c r="A4165" s="8"/>
      <c r="B4165" s="9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</row>
    <row r="4166" spans="1:18" s="2" customFormat="1" ht="13.8">
      <c r="A4166" s="8"/>
      <c r="B4166" s="9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</row>
    <row r="4168" spans="1:18" s="2" customFormat="1" ht="13.8">
      <c r="A4168" s="8"/>
      <c r="B4168" s="9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</row>
    <row r="4169" spans="1:18" s="2" customFormat="1" ht="13.8">
      <c r="A4169" s="8"/>
      <c r="B4169" s="9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</row>
    <row r="4170" spans="1:18" s="2" customFormat="1" ht="13.8">
      <c r="A4170" s="8"/>
      <c r="B4170" s="9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</row>
    <row r="4171" spans="1:18" s="2" customFormat="1" ht="13.8">
      <c r="A4171" s="8"/>
      <c r="B4171" s="9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</row>
    <row r="4172" spans="1:18" s="2" customFormat="1" ht="13.8">
      <c r="A4172" s="8"/>
      <c r="B4172" s="9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</row>
    <row r="4173" spans="1:18" s="2" customFormat="1" ht="13.8">
      <c r="A4173" s="8"/>
      <c r="B4173" s="9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</row>
    <row r="4174" spans="1:18" s="2" customFormat="1" ht="13.8">
      <c r="A4174" s="8"/>
      <c r="B4174" s="9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</row>
    <row r="4175" spans="1:18">
      <c r="A4175" s="6"/>
      <c r="B4175" s="7"/>
      <c r="C4175" s="28"/>
      <c r="H4175" s="17"/>
    </row>
    <row r="4176" spans="1:18" s="2" customFormat="1" ht="13.8">
      <c r="A4176" s="8"/>
      <c r="B4176" s="9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</row>
    <row r="4177" spans="1:18" s="2" customFormat="1" ht="13.8">
      <c r="A4177" s="8"/>
      <c r="B4177" s="9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</row>
    <row r="4178" spans="1:18" s="2" customFormat="1" ht="13.8">
      <c r="A4178" s="8"/>
      <c r="B4178" s="9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</row>
    <row r="4179" spans="1:18" s="2" customFormat="1" ht="13.8">
      <c r="A4179" s="8"/>
      <c r="B4179" s="9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</row>
    <row r="4180" spans="1:18" s="2" customFormat="1" ht="13.8">
      <c r="A4180" s="8"/>
      <c r="B4180" s="9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</row>
    <row r="4181" spans="1:18" s="2" customFormat="1" ht="13.8">
      <c r="A4181" s="8"/>
      <c r="B4181" s="9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</row>
    <row r="4182" spans="1:18" s="2" customFormat="1" ht="13.8">
      <c r="A4182" s="8"/>
      <c r="B4182" s="9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</row>
    <row r="4183" spans="1:18" s="2" customFormat="1" ht="13.8">
      <c r="A4183" s="8"/>
      <c r="B4183" s="9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</row>
    <row r="4184" spans="1:18" s="2" customFormat="1" ht="13.8">
      <c r="A4184" s="8"/>
      <c r="B4184" s="9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</row>
    <row r="4185" spans="1:18" s="2" customFormat="1" ht="13.8">
      <c r="A4185" s="8"/>
      <c r="B4185" s="9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</row>
    <row r="4186" spans="1:18">
      <c r="A4186" s="6"/>
      <c r="B4186" s="7"/>
      <c r="C4186" s="28"/>
      <c r="H4186" s="17"/>
    </row>
    <row r="4187" spans="1:18" s="2" customFormat="1" ht="13.8">
      <c r="A4187" s="8"/>
      <c r="B4187" s="9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</row>
    <row r="4188" spans="1:18" s="2" customFormat="1" ht="13.8">
      <c r="A4188" s="8"/>
      <c r="B4188" s="9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</row>
    <row r="4189" spans="1:18" s="2" customFormat="1" ht="13.8">
      <c r="A4189" s="8"/>
      <c r="B4189" s="9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</row>
    <row r="4190" spans="1:18" s="2" customFormat="1" ht="13.8">
      <c r="A4190" s="8"/>
      <c r="B4190" s="9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</row>
    <row r="4191" spans="1:18" s="2" customFormat="1" ht="13.8">
      <c r="A4191" s="8"/>
      <c r="B4191" s="9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</row>
    <row r="4192" spans="1:18">
      <c r="A4192" s="5"/>
    </row>
    <row r="4193" spans="1:18" s="2" customFormat="1" ht="13.8">
      <c r="A4193" s="8"/>
      <c r="B4193" s="9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</row>
    <row r="4194" spans="1:18" s="2" customFormat="1" ht="13.8">
      <c r="A4194" s="8"/>
      <c r="B4194" s="9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</row>
    <row r="4195" spans="1:18" s="2" customFormat="1" ht="13.8">
      <c r="A4195" s="8"/>
      <c r="B4195" s="9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</row>
    <row r="4196" spans="1:18" s="2" customFormat="1" ht="13.8">
      <c r="A4196" s="8"/>
      <c r="B4196" s="9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</row>
    <row r="4197" spans="1:18">
      <c r="A4197" s="6"/>
      <c r="B4197" s="7"/>
      <c r="C4197" s="28"/>
      <c r="H4197" s="17"/>
    </row>
    <row r="4198" spans="1:18" s="2" customFormat="1" ht="13.8">
      <c r="A4198" s="8"/>
      <c r="B4198" s="9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</row>
    <row r="4199" spans="1:18" s="2" customFormat="1" ht="13.8">
      <c r="A4199" s="8"/>
      <c r="B4199" s="9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</row>
    <row r="4201" spans="1:18">
      <c r="A4201" s="6"/>
      <c r="B4201" s="7"/>
      <c r="C4201" s="28"/>
      <c r="H4201" s="17"/>
    </row>
    <row r="4202" spans="1:18" s="2" customFormat="1" ht="13.8">
      <c r="A4202" s="8"/>
      <c r="B4202" s="9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</row>
    <row r="4203" spans="1:18" s="2" customFormat="1" ht="13.8">
      <c r="A4203" s="8"/>
      <c r="B4203" s="9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</row>
    <row r="4204" spans="1:18" s="2" customFormat="1" ht="13.8">
      <c r="A4204" s="8"/>
      <c r="B4204" s="9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</row>
    <row r="4205" spans="1:18">
      <c r="A4205" s="6"/>
      <c r="B4205" s="7"/>
      <c r="C4205" s="28"/>
      <c r="H4205" s="17"/>
    </row>
    <row r="4206" spans="1:18" s="2" customFormat="1" ht="13.8">
      <c r="A4206" s="8"/>
      <c r="B4206" s="9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</row>
    <row r="4207" spans="1:18" s="2" customFormat="1" ht="13.8">
      <c r="A4207" s="8"/>
      <c r="B4207" s="9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</row>
    <row r="4208" spans="1:18" s="2" customFormat="1" ht="13.8">
      <c r="A4208" s="8"/>
      <c r="B4208" s="9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</row>
    <row r="4209" spans="1:18" s="2" customFormat="1" ht="13.8">
      <c r="A4209" s="8"/>
      <c r="B4209" s="9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</row>
    <row r="4210" spans="1:18">
      <c r="A4210" s="6"/>
      <c r="B4210" s="7"/>
      <c r="C4210" s="28"/>
      <c r="H4210" s="17"/>
    </row>
    <row r="4211" spans="1:18" s="2" customFormat="1" ht="13.8">
      <c r="A4211" s="8"/>
      <c r="B4211" s="9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</row>
    <row r="4212" spans="1:18" s="2" customFormat="1" ht="13.8">
      <c r="A4212" s="8"/>
      <c r="B4212" s="9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</row>
    <row r="4213" spans="1:18" s="2" customFormat="1" ht="13.8">
      <c r="A4213" s="8"/>
      <c r="B4213" s="9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</row>
    <row r="4214" spans="1:18" s="2" customFormat="1" ht="13.8">
      <c r="A4214" s="8"/>
      <c r="B4214" s="9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</row>
    <row r="4215" spans="1:18" s="2" customFormat="1" ht="13.8">
      <c r="A4215" s="8"/>
      <c r="B4215" s="9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</row>
    <row r="4216" spans="1:18" s="2" customFormat="1" ht="13.8">
      <c r="A4216" s="8"/>
      <c r="B4216" s="9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</row>
    <row r="4217" spans="1:18" s="2" customFormat="1" ht="13.8">
      <c r="A4217" s="8"/>
      <c r="B4217" s="9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</row>
    <row r="4218" spans="1:18" s="2" customFormat="1" ht="13.8">
      <c r="A4218" s="8"/>
      <c r="B4218" s="9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</row>
    <row r="4219" spans="1:18" s="2" customFormat="1" ht="13.8">
      <c r="A4219" s="8"/>
      <c r="B4219" s="9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</row>
    <row r="4220" spans="1:18" s="2" customFormat="1" ht="13.8">
      <c r="A4220" s="8"/>
      <c r="B4220" s="9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</row>
    <row r="4221" spans="1:18" s="2" customFormat="1" ht="13.8">
      <c r="A4221" s="8"/>
      <c r="B4221" s="9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</row>
    <row r="4222" spans="1:18" s="2" customFormat="1" ht="13.8">
      <c r="A4222" s="8"/>
      <c r="B4222" s="9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</row>
    <row r="4223" spans="1:18" s="2" customFormat="1" ht="13.8">
      <c r="A4223" s="8"/>
      <c r="B4223" s="9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</row>
    <row r="4224" spans="1:18" s="2" customFormat="1" ht="13.8">
      <c r="A4224" s="8"/>
      <c r="B4224" s="9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</row>
    <row r="4225" spans="1:18" s="2" customFormat="1" ht="13.8">
      <c r="A4225" s="8"/>
      <c r="B4225" s="9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</row>
    <row r="4226" spans="1:18">
      <c r="A4226" s="5"/>
    </row>
    <row r="4227" spans="1:18">
      <c r="A4227" s="6"/>
      <c r="B4227" s="7"/>
      <c r="C4227" s="28"/>
      <c r="H4227" s="17"/>
    </row>
    <row r="4228" spans="1:18" s="2" customFormat="1" ht="13.8">
      <c r="A4228" s="8"/>
      <c r="B4228" s="9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</row>
    <row r="4229" spans="1:18" s="2" customFormat="1" ht="13.8">
      <c r="A4229" s="8"/>
      <c r="B4229" s="9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</row>
    <row r="4230" spans="1:18" s="2" customFormat="1" ht="13.8">
      <c r="A4230" s="8"/>
      <c r="B4230" s="9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</row>
    <row r="4231" spans="1:18" s="2" customFormat="1" ht="13.8">
      <c r="A4231" s="8"/>
      <c r="B4231" s="9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</row>
    <row r="4232" spans="1:18" s="2" customFormat="1" ht="13.8">
      <c r="A4232" s="8"/>
      <c r="B4232" s="9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</row>
    <row r="4233" spans="1:18" s="2" customFormat="1" ht="13.8">
      <c r="A4233" s="8"/>
      <c r="B4233" s="9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</row>
    <row r="4234" spans="1:18">
      <c r="A4234" s="6"/>
      <c r="B4234" s="7"/>
      <c r="C4234" s="28"/>
      <c r="H4234" s="17"/>
    </row>
    <row r="4235" spans="1:18" s="2" customFormat="1" ht="13.8">
      <c r="A4235" s="8"/>
      <c r="B4235" s="9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</row>
    <row r="4236" spans="1:18" s="2" customFormat="1" ht="13.8">
      <c r="A4236" s="8"/>
      <c r="B4236" s="9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</row>
    <row r="4237" spans="1:18">
      <c r="A4237" s="6"/>
      <c r="B4237" s="7"/>
      <c r="C4237" s="28"/>
      <c r="H4237" s="17"/>
    </row>
    <row r="4238" spans="1:18" s="2" customFormat="1" ht="13.8">
      <c r="A4238" s="8"/>
      <c r="B4238" s="9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</row>
    <row r="4239" spans="1:18" s="2" customFormat="1" ht="13.8">
      <c r="A4239" s="8"/>
      <c r="B4239" s="9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</row>
    <row r="4240" spans="1:18" s="2" customFormat="1" ht="13.8">
      <c r="A4240" s="8"/>
      <c r="B4240" s="9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</row>
    <row r="4241" spans="1:18" s="2" customFormat="1" ht="13.8">
      <c r="A4241" s="8"/>
      <c r="B4241" s="9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</row>
    <row r="4242" spans="1:18" s="2" customFormat="1" ht="13.8">
      <c r="A4242" s="8"/>
      <c r="B4242" s="9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</row>
    <row r="4243" spans="1:18">
      <c r="A4243" s="6"/>
      <c r="B4243" s="7"/>
      <c r="C4243" s="28"/>
      <c r="H4243" s="17"/>
    </row>
    <row r="4244" spans="1:18" s="2" customFormat="1" ht="13.8">
      <c r="A4244" s="8"/>
      <c r="B4244" s="9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</row>
    <row r="4245" spans="1:18" s="2" customFormat="1" ht="13.8">
      <c r="A4245" s="8"/>
      <c r="B4245" s="9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</row>
    <row r="4246" spans="1:18" s="2" customFormat="1" ht="13.8">
      <c r="A4246" s="8"/>
      <c r="B4246" s="9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</row>
    <row r="4247" spans="1:18" s="2" customFormat="1" ht="13.8">
      <c r="A4247" s="8"/>
      <c r="B4247" s="9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</row>
    <row r="4248" spans="1:18" s="2" customFormat="1" ht="13.8">
      <c r="A4248" s="8"/>
      <c r="B4248" s="9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</row>
    <row r="4249" spans="1:18" s="2" customFormat="1" ht="13.8">
      <c r="A4249" s="8"/>
      <c r="B4249" s="9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</row>
    <row r="4250" spans="1:18" s="2" customFormat="1" ht="13.8">
      <c r="A4250" s="8"/>
      <c r="B4250" s="9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</row>
    <row r="4251" spans="1:18">
      <c r="A4251" s="6"/>
      <c r="B4251" s="7"/>
      <c r="C4251" s="28"/>
      <c r="H4251" s="17"/>
    </row>
    <row r="4252" spans="1:18" s="2" customFormat="1" ht="13.8">
      <c r="A4252" s="8"/>
      <c r="B4252" s="9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</row>
    <row r="4253" spans="1:18" s="2" customFormat="1" ht="13.8">
      <c r="A4253" s="8"/>
      <c r="B4253" s="9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</row>
    <row r="4254" spans="1:18" s="2" customFormat="1" ht="13.8">
      <c r="A4254" s="8"/>
      <c r="B4254" s="9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</row>
    <row r="4255" spans="1:18" s="2" customFormat="1" ht="13.8">
      <c r="A4255" s="8"/>
      <c r="B4255" s="9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</row>
    <row r="4256" spans="1:18" s="2" customFormat="1" ht="13.8">
      <c r="A4256" s="8"/>
      <c r="B4256" s="9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</row>
    <row r="4257" spans="1:18">
      <c r="A4257" s="6"/>
      <c r="B4257" s="7"/>
      <c r="C4257" s="28"/>
      <c r="H4257" s="17"/>
    </row>
    <row r="4258" spans="1:18" s="2" customFormat="1" ht="13.8">
      <c r="A4258" s="8"/>
      <c r="B4258" s="9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</row>
    <row r="4259" spans="1:18" s="2" customFormat="1" ht="13.8">
      <c r="A4259" s="8"/>
      <c r="B4259" s="9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</row>
    <row r="4260" spans="1:18" s="2" customFormat="1" ht="13.8">
      <c r="A4260" s="8"/>
      <c r="B4260" s="9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</row>
    <row r="4261" spans="1:18" s="2" customFormat="1" ht="13.8">
      <c r="A4261" s="8"/>
      <c r="B4261" s="9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</row>
    <row r="4262" spans="1:18" s="2" customFormat="1" ht="13.8">
      <c r="A4262" s="8"/>
      <c r="B4262" s="9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</row>
    <row r="4263" spans="1:18">
      <c r="A4263" s="5"/>
    </row>
    <row r="4264" spans="1:18" s="2" customFormat="1" ht="13.8">
      <c r="A4264" s="8"/>
      <c r="B4264" s="9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</row>
    <row r="4265" spans="1:18" s="2" customFormat="1" ht="13.8">
      <c r="A4265" s="8"/>
      <c r="B4265" s="9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</row>
    <row r="4266" spans="1:18" s="2" customFormat="1" ht="13.8">
      <c r="A4266" s="8"/>
      <c r="B4266" s="9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</row>
    <row r="4267" spans="1:18" s="2" customFormat="1" ht="13.8">
      <c r="A4267" s="8"/>
      <c r="B4267" s="9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</row>
    <row r="4268" spans="1:18" s="2" customFormat="1" ht="13.8">
      <c r="A4268" s="8"/>
      <c r="B4268" s="9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</row>
    <row r="4269" spans="1:18" s="2" customFormat="1" ht="13.8">
      <c r="A4269" s="8"/>
      <c r="B4269" s="9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</row>
    <row r="4270" spans="1:18" s="2" customFormat="1" ht="13.8">
      <c r="A4270" s="8"/>
      <c r="B4270" s="9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</row>
    <row r="4272" spans="1:18" s="2" customFormat="1" ht="13.8">
      <c r="A4272" s="8"/>
      <c r="B4272" s="9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</row>
    <row r="4273" spans="1:18" s="2" customFormat="1" ht="13.8">
      <c r="A4273" s="8"/>
      <c r="B4273" s="9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</row>
    <row r="4275" spans="1:18" s="2" customFormat="1" ht="13.8">
      <c r="A4275" s="8"/>
      <c r="B4275" s="9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</row>
    <row r="4277" spans="1:18" s="2" customFormat="1" ht="13.8">
      <c r="A4277" s="8"/>
      <c r="B4277" s="9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</row>
    <row r="4278" spans="1:18" s="2" customFormat="1" ht="13.8">
      <c r="A4278" s="8"/>
      <c r="B4278" s="9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</row>
    <row r="4280" spans="1:18" s="2" customFormat="1" ht="13.8">
      <c r="A4280" s="8"/>
      <c r="B4280" s="9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</row>
    <row r="4282" spans="1:18" s="2" customFormat="1" ht="13.8">
      <c r="A4282" s="8"/>
      <c r="B4282" s="9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</row>
    <row r="4283" spans="1:18" s="2" customFormat="1" ht="13.8">
      <c r="A4283" s="8"/>
      <c r="B4283" s="9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</row>
    <row r="4284" spans="1:18" s="2" customFormat="1" ht="13.8">
      <c r="A4284" s="8"/>
      <c r="B4284" s="9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</row>
    <row r="4285" spans="1:18" s="2" customFormat="1" ht="13.8">
      <c r="A4285" s="8"/>
      <c r="B4285" s="9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</row>
    <row r="4286" spans="1:18" s="2" customFormat="1" ht="13.8">
      <c r="A4286" s="8"/>
      <c r="B4286" s="9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</row>
    <row r="4287" spans="1:18" s="2" customFormat="1" ht="13.8">
      <c r="A4287" s="8"/>
      <c r="B4287" s="9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</row>
    <row r="4288" spans="1:18" s="2" customFormat="1" ht="13.8">
      <c r="A4288" s="8"/>
      <c r="B4288" s="9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</row>
    <row r="4289" spans="1:18" s="2" customFormat="1" ht="13.8">
      <c r="A4289" s="8"/>
      <c r="B4289" s="9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</row>
    <row r="4290" spans="1:18" s="2" customFormat="1" ht="13.8">
      <c r="A4290" s="8"/>
      <c r="B4290" s="9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</row>
    <row r="4291" spans="1:18" s="2" customFormat="1" ht="13.8">
      <c r="A4291" s="8"/>
      <c r="B4291" s="9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</row>
    <row r="4292" spans="1:18" s="2" customFormat="1" ht="13.8">
      <c r="A4292" s="8"/>
      <c r="B4292" s="9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</row>
    <row r="4293" spans="1:18" s="2" customFormat="1" ht="13.8">
      <c r="A4293" s="8"/>
      <c r="B4293" s="9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</row>
    <row r="4294" spans="1:18" s="2" customFormat="1" ht="13.8">
      <c r="A4294" s="8"/>
      <c r="B4294" s="9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</row>
    <row r="4296" spans="1:18" s="2" customFormat="1" ht="13.8">
      <c r="A4296" s="8"/>
      <c r="B4296" s="9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</row>
    <row r="4297" spans="1:18" s="2" customFormat="1" ht="13.8">
      <c r="A4297" s="8"/>
      <c r="B4297" s="9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</row>
    <row r="4298" spans="1:18" s="2" customFormat="1" ht="13.8">
      <c r="A4298" s="8"/>
      <c r="B4298" s="9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</row>
    <row r="4299" spans="1:18" s="2" customFormat="1" ht="13.8">
      <c r="A4299" s="8"/>
      <c r="B4299" s="9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</row>
    <row r="4300" spans="1:18" s="2" customFormat="1" ht="13.8">
      <c r="A4300" s="8"/>
      <c r="B4300" s="9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</row>
    <row r="4303" spans="1:18" s="2" customFormat="1" ht="13.8">
      <c r="A4303" s="8"/>
      <c r="B4303" s="9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</row>
    <row r="4304" spans="1:18" s="2" customFormat="1" ht="13.8">
      <c r="A4304" s="8"/>
      <c r="B4304" s="9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</row>
    <row r="4305" spans="1:18" s="2" customFormat="1" ht="13.8">
      <c r="A4305" s="8"/>
      <c r="B4305" s="9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</row>
    <row r="4306" spans="1:18" s="2" customFormat="1" ht="13.8">
      <c r="A4306" s="8"/>
      <c r="B4306" s="9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</row>
    <row r="4307" spans="1:18" s="2" customFormat="1" ht="13.8">
      <c r="A4307" s="8"/>
      <c r="B4307" s="9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</row>
    <row r="4308" spans="1:18" s="2" customFormat="1" ht="13.8">
      <c r="A4308" s="8"/>
      <c r="B4308" s="9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</row>
    <row r="4309" spans="1:18" s="2" customFormat="1" ht="13.8">
      <c r="A4309" s="8"/>
      <c r="B4309" s="9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</row>
    <row r="4310" spans="1:18" s="2" customFormat="1" ht="13.8">
      <c r="A4310" s="8"/>
      <c r="B4310" s="9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</row>
    <row r="4313" spans="1:18" s="2" customFormat="1" ht="13.8">
      <c r="A4313" s="8"/>
      <c r="B4313" s="9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</row>
    <row r="4314" spans="1:18" s="2" customFormat="1" ht="13.8">
      <c r="A4314" s="8"/>
      <c r="B4314" s="9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</row>
    <row r="4315" spans="1:18" s="2" customFormat="1" ht="13.8">
      <c r="A4315" s="8"/>
      <c r="B4315" s="9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</row>
    <row r="4316" spans="1:18" s="2" customFormat="1" ht="13.8">
      <c r="A4316" s="8"/>
      <c r="B4316" s="9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</row>
    <row r="4317" spans="1:18" s="2" customFormat="1" ht="13.8">
      <c r="A4317" s="8"/>
      <c r="B4317" s="9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</row>
    <row r="4318" spans="1:18" s="2" customFormat="1" ht="13.8">
      <c r="A4318" s="8"/>
      <c r="B4318" s="9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</row>
    <row r="4319" spans="1:18" s="2" customFormat="1" ht="13.8">
      <c r="A4319" s="8"/>
      <c r="B4319" s="9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</row>
    <row r="4320" spans="1:18" s="2" customFormat="1" ht="13.8">
      <c r="A4320" s="8"/>
      <c r="B4320" s="9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</row>
    <row r="4321" spans="1:18" s="2" customFormat="1" ht="13.8">
      <c r="A4321" s="8"/>
      <c r="B4321" s="9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</row>
    <row r="4322" spans="1:18" s="2" customFormat="1" ht="13.8">
      <c r="A4322" s="8"/>
      <c r="B4322" s="9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</row>
    <row r="4323" spans="1:18" s="2" customFormat="1" ht="13.8">
      <c r="A4323" s="8"/>
      <c r="B4323" s="9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</row>
    <row r="4324" spans="1:18" s="2" customFormat="1" ht="13.8">
      <c r="A4324" s="8"/>
      <c r="B4324" s="9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</row>
    <row r="4325" spans="1:18" s="2" customFormat="1" ht="13.8">
      <c r="A4325" s="8"/>
      <c r="B4325" s="9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</row>
    <row r="4326" spans="1:18" s="2" customFormat="1" ht="13.8">
      <c r="A4326" s="8"/>
      <c r="B4326" s="9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</row>
    <row r="4329" spans="1:18">
      <c r="A4329" s="6"/>
      <c r="B4329" s="7"/>
      <c r="C4329" s="28"/>
      <c r="H4329" s="17"/>
    </row>
    <row r="4330" spans="1:18" s="2" customFormat="1" ht="13.8">
      <c r="A4330" s="8"/>
      <c r="B4330" s="9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</row>
    <row r="4331" spans="1:18" s="2" customFormat="1" ht="13.8">
      <c r="A4331" s="8"/>
      <c r="B4331" s="9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</row>
    <row r="4332" spans="1:18" s="2" customFormat="1" ht="13.8">
      <c r="A4332" s="8"/>
      <c r="B4332" s="9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</row>
    <row r="4333" spans="1:18" s="2" customFormat="1" ht="13.8">
      <c r="A4333" s="8"/>
      <c r="B4333" s="9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</row>
    <row r="4334" spans="1:18" s="2" customFormat="1" ht="13.8">
      <c r="A4334" s="8"/>
      <c r="B4334" s="9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</row>
    <row r="4335" spans="1:18" s="2" customFormat="1" ht="13.8">
      <c r="A4335" s="8"/>
      <c r="B4335" s="9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</row>
    <row r="4336" spans="1:18" s="2" customFormat="1" ht="13.8">
      <c r="A4336" s="8"/>
      <c r="B4336" s="9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</row>
    <row r="4337" spans="1:18" s="2" customFormat="1" ht="13.8">
      <c r="A4337" s="8"/>
      <c r="B4337" s="9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</row>
    <row r="4338" spans="1:18" s="2" customFormat="1" ht="13.8">
      <c r="A4338" s="8"/>
      <c r="B4338" s="9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</row>
    <row r="4339" spans="1:18" s="2" customFormat="1" ht="13.8">
      <c r="A4339" s="8"/>
      <c r="B4339" s="9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</row>
    <row r="4340" spans="1:18" s="2" customFormat="1" ht="13.8">
      <c r="A4340" s="8"/>
      <c r="B4340" s="9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</row>
    <row r="4341" spans="1:18" s="2" customFormat="1" ht="13.8">
      <c r="A4341" s="8"/>
      <c r="B4341" s="9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</row>
    <row r="4342" spans="1:18">
      <c r="A4342" s="6"/>
      <c r="B4342" s="7"/>
      <c r="C4342" s="28"/>
      <c r="H4342" s="17"/>
    </row>
    <row r="4343" spans="1:18">
      <c r="A4343" s="6"/>
      <c r="B4343" s="7"/>
      <c r="C4343" s="28"/>
      <c r="H4343" s="17"/>
    </row>
    <row r="4344" spans="1:18" s="2" customFormat="1" ht="13.8">
      <c r="A4344" s="8"/>
      <c r="B4344" s="9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</row>
    <row r="4345" spans="1:18" s="2" customFormat="1" ht="13.8">
      <c r="A4345" s="8"/>
      <c r="B4345" s="9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</row>
    <row r="4346" spans="1:18" s="2" customFormat="1" ht="13.8">
      <c r="A4346" s="8"/>
      <c r="B4346" s="9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</row>
    <row r="4347" spans="1:18" s="2" customFormat="1" ht="13.8">
      <c r="A4347" s="8"/>
      <c r="B4347" s="9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</row>
    <row r="4348" spans="1:18">
      <c r="A4348" s="5"/>
    </row>
    <row r="4349" spans="1:18" s="2" customFormat="1" ht="13.8">
      <c r="A4349" s="8"/>
      <c r="B4349" s="9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</row>
    <row r="4350" spans="1:18" s="2" customFormat="1" ht="13.8">
      <c r="A4350" s="8"/>
      <c r="B4350" s="9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</row>
    <row r="4351" spans="1:18" s="2" customFormat="1" ht="13.8">
      <c r="A4351" s="8"/>
      <c r="B4351" s="9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</row>
    <row r="4352" spans="1:18">
      <c r="A4352" s="5"/>
    </row>
    <row r="4353" spans="1:18" s="2" customFormat="1" ht="13.8">
      <c r="A4353" s="8"/>
      <c r="B4353" s="9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</row>
    <row r="4354" spans="1:18" s="2" customFormat="1" ht="13.8">
      <c r="A4354" s="8"/>
      <c r="B4354" s="9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</row>
    <row r="4355" spans="1:18" s="2" customFormat="1" ht="13.8">
      <c r="A4355" s="8"/>
      <c r="B4355" s="9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</row>
    <row r="4356" spans="1:18" s="2" customFormat="1" ht="13.8">
      <c r="A4356" s="8"/>
      <c r="B4356" s="9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</row>
    <row r="4357" spans="1:18" s="2" customFormat="1" ht="13.8">
      <c r="A4357" s="8"/>
      <c r="B4357" s="9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</row>
    <row r="4358" spans="1:18" s="2" customFormat="1" ht="13.8">
      <c r="A4358" s="8"/>
      <c r="B4358" s="9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</row>
    <row r="4359" spans="1:18" s="2" customFormat="1" ht="13.8">
      <c r="A4359" s="8"/>
      <c r="B4359" s="9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</row>
    <row r="4360" spans="1:18" s="2" customFormat="1" ht="13.8">
      <c r="A4360" s="8"/>
      <c r="B4360" s="9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</row>
    <row r="4361" spans="1:18" s="2" customFormat="1" ht="13.8">
      <c r="A4361" s="8"/>
      <c r="B4361" s="9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</row>
    <row r="4362" spans="1:18" s="2" customFormat="1" ht="13.8">
      <c r="A4362" s="8"/>
      <c r="B4362" s="9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</row>
    <row r="4363" spans="1:18" s="2" customFormat="1" ht="13.8">
      <c r="A4363" s="8"/>
      <c r="B4363" s="9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</row>
    <row r="4364" spans="1:18" s="2" customFormat="1" ht="13.8">
      <c r="A4364" s="8"/>
      <c r="B4364" s="9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</row>
    <row r="4365" spans="1:18" s="2" customFormat="1" ht="13.8">
      <c r="A4365" s="8"/>
      <c r="B4365" s="9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</row>
    <row r="4366" spans="1:18" s="2" customFormat="1" ht="13.8">
      <c r="A4366" s="8"/>
      <c r="B4366" s="9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</row>
    <row r="4367" spans="1:18" s="2" customFormat="1" ht="13.8">
      <c r="A4367" s="8"/>
      <c r="B4367" s="9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</row>
    <row r="4368" spans="1:18" s="2" customFormat="1" ht="13.8">
      <c r="A4368" s="8"/>
      <c r="B4368" s="9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</row>
    <row r="4369" spans="1:18">
      <c r="A4369" s="6"/>
      <c r="B4369" s="7"/>
      <c r="C4369" s="28"/>
      <c r="H4369" s="17"/>
    </row>
    <row r="4370" spans="1:18" s="2" customFormat="1" ht="13.8">
      <c r="A4370" s="8"/>
      <c r="B4370" s="9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</row>
    <row r="4371" spans="1:18" s="2" customFormat="1" ht="13.8">
      <c r="A4371" s="8"/>
      <c r="B4371" s="9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</row>
    <row r="4372" spans="1:18" s="2" customFormat="1" ht="13.8">
      <c r="A4372" s="8"/>
      <c r="B4372" s="9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</row>
    <row r="4373" spans="1:18" s="2" customFormat="1" ht="13.8">
      <c r="A4373" s="8"/>
      <c r="B4373" s="9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</row>
    <row r="4374" spans="1:18">
      <c r="A4374" s="6"/>
      <c r="B4374" s="7"/>
      <c r="C4374" s="28"/>
      <c r="H4374" s="17"/>
    </row>
    <row r="4375" spans="1:18">
      <c r="A4375" s="6"/>
      <c r="B4375" s="7"/>
      <c r="C4375" s="28"/>
      <c r="H4375" s="17"/>
    </row>
    <row r="4376" spans="1:18" s="2" customFormat="1" ht="13.8">
      <c r="A4376" s="8"/>
      <c r="B4376" s="9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</row>
    <row r="4377" spans="1:18" s="2" customFormat="1" ht="13.8">
      <c r="A4377" s="8"/>
      <c r="B4377" s="9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</row>
    <row r="4378" spans="1:18" s="2" customFormat="1" ht="13.8">
      <c r="A4378" s="8"/>
      <c r="B4378" s="9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</row>
    <row r="4379" spans="1:18" s="2" customFormat="1" ht="13.8">
      <c r="A4379" s="8"/>
      <c r="B4379" s="9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</row>
    <row r="4380" spans="1:18" s="2" customFormat="1" ht="13.8">
      <c r="A4380" s="8"/>
      <c r="B4380" s="9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</row>
    <row r="4381" spans="1:18" s="2" customFormat="1" ht="13.8">
      <c r="A4381" s="8"/>
      <c r="B4381" s="9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</row>
    <row r="4382" spans="1:18">
      <c r="A4382" s="5"/>
    </row>
    <row r="4383" spans="1:18" s="2" customFormat="1" ht="13.8">
      <c r="A4383" s="8"/>
      <c r="B4383" s="9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</row>
    <row r="4384" spans="1:18" s="2" customFormat="1" ht="13.8">
      <c r="A4384" s="8"/>
      <c r="B4384" s="9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</row>
    <row r="4385" spans="1:18" s="2" customFormat="1" ht="13.8">
      <c r="A4385" s="8"/>
      <c r="B4385" s="9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</row>
    <row r="4386" spans="1:18" s="2" customFormat="1" ht="13.8">
      <c r="A4386" s="8"/>
      <c r="B4386" s="9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</row>
    <row r="4387" spans="1:18">
      <c r="A4387" s="6"/>
      <c r="B4387" s="7"/>
      <c r="C4387" s="28"/>
      <c r="H4387" s="17"/>
    </row>
    <row r="4388" spans="1:18">
      <c r="A4388" s="6"/>
      <c r="B4388" s="7"/>
      <c r="C4388" s="28"/>
      <c r="H4388" s="17"/>
    </row>
    <row r="4389" spans="1:18" s="2" customFormat="1" ht="13.8">
      <c r="A4389" s="8"/>
      <c r="B4389" s="9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</row>
    <row r="4390" spans="1:18" s="2" customFormat="1" ht="13.8">
      <c r="A4390" s="8"/>
      <c r="B4390" s="9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</row>
    <row r="4391" spans="1:18" s="2" customFormat="1" ht="13.8">
      <c r="A4391" s="8"/>
      <c r="B4391" s="9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</row>
    <row r="4392" spans="1:18" s="2" customFormat="1" ht="13.8">
      <c r="A4392" s="8"/>
      <c r="B4392" s="9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</row>
    <row r="4393" spans="1:18" s="2" customFormat="1" ht="13.8">
      <c r="A4393" s="8"/>
      <c r="B4393" s="9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</row>
    <row r="4394" spans="1:18" s="2" customFormat="1" ht="13.8">
      <c r="A4394" s="8"/>
      <c r="B4394" s="9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</row>
    <row r="4395" spans="1:18" s="2" customFormat="1" ht="13.8">
      <c r="A4395" s="8"/>
      <c r="B4395" s="9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</row>
    <row r="4396" spans="1:18" s="2" customFormat="1" ht="13.8">
      <c r="A4396" s="8"/>
      <c r="B4396" s="9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</row>
    <row r="4397" spans="1:18" s="2" customFormat="1" ht="13.8">
      <c r="A4397" s="8"/>
      <c r="B4397" s="9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</row>
    <row r="4398" spans="1:18" s="2" customFormat="1" ht="13.8">
      <c r="A4398" s="8"/>
      <c r="B4398" s="9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</row>
    <row r="4399" spans="1:18" s="2" customFormat="1" ht="13.8">
      <c r="A4399" s="8"/>
      <c r="B4399" s="9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</row>
    <row r="4400" spans="1:18" s="2" customFormat="1" ht="13.8">
      <c r="A4400" s="8"/>
      <c r="B4400" s="9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</row>
    <row r="4401" spans="1:18" s="2" customFormat="1" ht="13.8">
      <c r="A4401" s="8"/>
      <c r="B4401" s="9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</row>
    <row r="4402" spans="1:18" s="2" customFormat="1" ht="13.8">
      <c r="A4402" s="8"/>
      <c r="B4402" s="9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</row>
    <row r="4403" spans="1:18" s="2" customFormat="1" ht="13.8">
      <c r="A4403" s="8"/>
      <c r="B4403" s="9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</row>
    <row r="4404" spans="1:18" s="2" customFormat="1" ht="13.8">
      <c r="A4404" s="8"/>
      <c r="B4404" s="9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</row>
    <row r="4405" spans="1:18" s="2" customFormat="1" ht="13.8">
      <c r="A4405" s="8"/>
      <c r="B4405" s="9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</row>
    <row r="4406" spans="1:18" s="2" customFormat="1" ht="13.8">
      <c r="A4406" s="8"/>
      <c r="B4406" s="9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</row>
    <row r="4407" spans="1:18" s="2" customFormat="1" ht="13.8">
      <c r="A4407" s="8"/>
      <c r="B4407" s="9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</row>
    <row r="4408" spans="1:18" s="2" customFormat="1" ht="13.8">
      <c r="A4408" s="8"/>
      <c r="B4408" s="9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</row>
    <row r="4409" spans="1:18" s="2" customFormat="1" ht="13.8">
      <c r="A4409" s="8"/>
      <c r="B4409" s="9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</row>
    <row r="4410" spans="1:18" s="2" customFormat="1" ht="13.8">
      <c r="A4410" s="8"/>
      <c r="B4410" s="9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</row>
    <row r="4411" spans="1:18" s="2" customFormat="1" ht="13.8">
      <c r="A4411" s="8"/>
      <c r="B4411" s="9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</row>
    <row r="4412" spans="1:18" s="2" customFormat="1" ht="13.8">
      <c r="A4412" s="8"/>
      <c r="B4412" s="9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</row>
    <row r="4413" spans="1:18" s="2" customFormat="1" ht="13.8">
      <c r="A4413" s="8"/>
      <c r="B4413" s="9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</row>
    <row r="4414" spans="1:18" s="2" customFormat="1" ht="13.8">
      <c r="A4414" s="8"/>
      <c r="B4414" s="9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</row>
    <row r="4415" spans="1:18" s="2" customFormat="1" ht="13.8">
      <c r="A4415" s="8"/>
      <c r="B4415" s="9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</row>
    <row r="4416" spans="1:18" s="2" customFormat="1" ht="13.8">
      <c r="A4416" s="8"/>
      <c r="B4416" s="9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</row>
    <row r="4417" spans="1:18" s="2" customFormat="1" ht="13.8">
      <c r="A4417" s="8"/>
      <c r="B4417" s="9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</row>
    <row r="4418" spans="1:18" s="2" customFormat="1" ht="13.8">
      <c r="A4418" s="8"/>
      <c r="B4418" s="9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</row>
    <row r="4419" spans="1:18" s="2" customFormat="1" ht="13.8">
      <c r="A4419" s="8"/>
      <c r="B4419" s="9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</row>
    <row r="4420" spans="1:18" s="2" customFormat="1" ht="13.8">
      <c r="A4420" s="8"/>
      <c r="B4420" s="9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</row>
    <row r="4421" spans="1:18" s="2" customFormat="1" ht="13.8">
      <c r="A4421" s="8"/>
      <c r="B4421" s="9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</row>
    <row r="4422" spans="1:18" s="2" customFormat="1" ht="13.8">
      <c r="A4422" s="8"/>
      <c r="B4422" s="9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</row>
    <row r="4423" spans="1:18" s="2" customFormat="1" ht="13.8">
      <c r="A4423" s="8"/>
      <c r="B4423" s="9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</row>
    <row r="4424" spans="1:18" s="2" customFormat="1" ht="13.8">
      <c r="A4424" s="8"/>
      <c r="B4424" s="9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</row>
    <row r="4425" spans="1:18" s="2" customFormat="1" ht="13.8">
      <c r="A4425" s="8"/>
      <c r="B4425" s="9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</row>
    <row r="4426" spans="1:18" s="2" customFormat="1" ht="13.8">
      <c r="A4426" s="8"/>
      <c r="B4426" s="9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</row>
    <row r="4427" spans="1:18" s="2" customFormat="1" ht="13.8">
      <c r="A4427" s="8"/>
      <c r="B4427" s="9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</row>
    <row r="4428" spans="1:18" s="2" customFormat="1" ht="13.8">
      <c r="A4428" s="8"/>
      <c r="B4428" s="9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</row>
    <row r="4429" spans="1:18" s="2" customFormat="1" ht="13.8">
      <c r="A4429" s="8"/>
      <c r="B4429" s="9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</row>
    <row r="4430" spans="1:18" s="2" customFormat="1" ht="13.8">
      <c r="A4430" s="8"/>
      <c r="B4430" s="9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</row>
    <row r="4431" spans="1:18" s="2" customFormat="1" ht="13.8">
      <c r="A4431" s="8"/>
      <c r="B4431" s="9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</row>
    <row r="4432" spans="1:18" s="2" customFormat="1" ht="13.8">
      <c r="A4432" s="8"/>
      <c r="B4432" s="9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</row>
    <row r="4433" spans="1:18" s="2" customFormat="1" ht="13.8">
      <c r="A4433" s="8"/>
      <c r="B4433" s="9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</row>
    <row r="4434" spans="1:18" s="2" customFormat="1" ht="13.8">
      <c r="A4434" s="8"/>
      <c r="B4434" s="9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</row>
    <row r="4435" spans="1:18" s="2" customFormat="1" ht="13.8">
      <c r="A4435" s="8"/>
      <c r="B4435" s="9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</row>
    <row r="4436" spans="1:18" s="2" customFormat="1" ht="13.8">
      <c r="A4436" s="8"/>
      <c r="B4436" s="9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</row>
    <row r="4437" spans="1:18" s="2" customFormat="1" ht="13.8">
      <c r="A4437" s="8"/>
      <c r="B4437" s="9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</row>
    <row r="4438" spans="1:18" s="2" customFormat="1" ht="13.8">
      <c r="A4438" s="8"/>
      <c r="B4438" s="9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</row>
    <row r="4439" spans="1:18" s="2" customFormat="1" ht="13.8">
      <c r="A4439" s="8"/>
      <c r="B4439" s="9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</row>
    <row r="4440" spans="1:18" s="2" customFormat="1" ht="13.8">
      <c r="A4440" s="8"/>
      <c r="B4440" s="9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</row>
    <row r="4441" spans="1:18" s="2" customFormat="1" ht="13.8">
      <c r="A4441" s="8"/>
      <c r="B4441" s="9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</row>
    <row r="4442" spans="1:18" s="2" customFormat="1" ht="13.8">
      <c r="A4442" s="8"/>
      <c r="B4442" s="9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</row>
    <row r="4443" spans="1:18" s="2" customFormat="1" ht="13.8">
      <c r="A4443" s="8"/>
      <c r="B4443" s="9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</row>
    <row r="4444" spans="1:18" s="2" customFormat="1" ht="13.8">
      <c r="A4444" s="8"/>
      <c r="B4444" s="9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</row>
    <row r="4445" spans="1:18" s="2" customFormat="1" ht="13.8">
      <c r="A4445" s="8"/>
      <c r="B4445" s="9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</row>
    <row r="4446" spans="1:18" s="2" customFormat="1" ht="13.8">
      <c r="A4446" s="8"/>
      <c r="B4446" s="9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</row>
    <row r="4447" spans="1:18" s="2" customFormat="1" ht="13.8">
      <c r="A4447" s="8"/>
      <c r="B4447" s="9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</row>
    <row r="4448" spans="1:18" s="2" customFormat="1" ht="13.8">
      <c r="A4448" s="8"/>
      <c r="B4448" s="9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</row>
    <row r="4449" spans="1:18" s="2" customFormat="1" ht="13.8">
      <c r="A4449" s="8"/>
      <c r="B4449" s="9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</row>
    <row r="4450" spans="1:18" s="2" customFormat="1" ht="13.8">
      <c r="A4450" s="8"/>
      <c r="B4450" s="9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</row>
    <row r="4451" spans="1:18" s="2" customFormat="1" ht="13.8">
      <c r="A4451" s="8"/>
      <c r="B4451" s="9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</row>
    <row r="4452" spans="1:18" s="2" customFormat="1" ht="13.8">
      <c r="A4452" s="8"/>
      <c r="B4452" s="9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</row>
    <row r="4453" spans="1:18" s="2" customFormat="1" ht="13.8">
      <c r="A4453" s="8"/>
      <c r="B4453" s="9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</row>
    <row r="4454" spans="1:18" s="2" customFormat="1" ht="13.8">
      <c r="A4454" s="8"/>
      <c r="B4454" s="9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</row>
    <row r="4455" spans="1:18" s="2" customFormat="1" ht="13.8">
      <c r="A4455" s="8"/>
      <c r="B4455" s="9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</row>
    <row r="4456" spans="1:18" s="2" customFormat="1" ht="13.8">
      <c r="A4456" s="8"/>
      <c r="B4456" s="9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</row>
    <row r="4457" spans="1:18" s="2" customFormat="1" ht="13.8">
      <c r="A4457" s="8"/>
      <c r="B4457" s="9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</row>
    <row r="4458" spans="1:18" s="2" customFormat="1" ht="13.8">
      <c r="A4458" s="8"/>
      <c r="B4458" s="9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</row>
    <row r="4459" spans="1:18" s="2" customFormat="1" ht="13.8">
      <c r="A4459" s="8"/>
      <c r="B4459" s="9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</row>
    <row r="4460" spans="1:18" s="2" customFormat="1" ht="13.8">
      <c r="A4460" s="8"/>
      <c r="B4460" s="9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</row>
    <row r="4461" spans="1:18" s="2" customFormat="1" ht="13.8">
      <c r="A4461" s="8"/>
      <c r="B4461" s="9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</row>
    <row r="4462" spans="1:18" s="2" customFormat="1" ht="13.8">
      <c r="A4462" s="8"/>
      <c r="B4462" s="9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</row>
    <row r="4463" spans="1:18" s="2" customFormat="1" ht="13.8">
      <c r="A4463" s="8"/>
      <c r="B4463" s="9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</row>
    <row r="4464" spans="1:18" s="2" customFormat="1" ht="13.8">
      <c r="A4464" s="8"/>
      <c r="B4464" s="9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</row>
    <row r="4465" spans="1:18" s="2" customFormat="1" ht="13.8">
      <c r="A4465" s="8"/>
      <c r="B4465" s="9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</row>
    <row r="4466" spans="1:18" s="2" customFormat="1" ht="13.8">
      <c r="A4466" s="8"/>
      <c r="B4466" s="9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</row>
    <row r="4467" spans="1:18" s="2" customFormat="1" ht="13.8">
      <c r="A4467" s="8"/>
      <c r="B4467" s="9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</row>
    <row r="4468" spans="1:18" s="2" customFormat="1" ht="13.8">
      <c r="A4468" s="8"/>
      <c r="B4468" s="9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</row>
    <row r="4469" spans="1:18" s="2" customFormat="1" ht="13.8">
      <c r="A4469" s="8"/>
      <c r="B4469" s="9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</row>
    <row r="4470" spans="1:18" s="2" customFormat="1" ht="13.8">
      <c r="A4470" s="8"/>
      <c r="B4470" s="9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</row>
    <row r="4471" spans="1:18" s="2" customFormat="1" ht="13.8">
      <c r="A4471" s="8"/>
      <c r="B4471" s="9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</row>
    <row r="4472" spans="1:18" s="2" customFormat="1" ht="13.8">
      <c r="A4472" s="8"/>
      <c r="B4472" s="9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</row>
    <row r="4473" spans="1:18" s="2" customFormat="1" ht="13.8">
      <c r="A4473" s="8"/>
      <c r="B4473" s="9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</row>
    <row r="4474" spans="1:18" s="2" customFormat="1" ht="13.8">
      <c r="A4474" s="8"/>
      <c r="B4474" s="9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</row>
    <row r="4475" spans="1:18" s="2" customFormat="1" ht="13.8">
      <c r="A4475" s="8"/>
      <c r="B4475" s="9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</row>
    <row r="4476" spans="1:18" s="2" customFormat="1" ht="13.8">
      <c r="A4476" s="8"/>
      <c r="B4476" s="9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</row>
    <row r="4477" spans="1:18" s="2" customFormat="1" ht="13.8">
      <c r="A4477" s="8"/>
      <c r="B4477" s="9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</row>
    <row r="4478" spans="1:18" s="2" customFormat="1" ht="13.8">
      <c r="A4478" s="8"/>
      <c r="B4478" s="9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</row>
    <row r="4479" spans="1:18" s="2" customFormat="1" ht="13.8">
      <c r="A4479" s="8"/>
      <c r="B4479" s="9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</row>
    <row r="4480" spans="1:18" s="2" customFormat="1" ht="13.8">
      <c r="A4480" s="8"/>
      <c r="B4480" s="9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</row>
    <row r="4481" spans="1:18" s="2" customFormat="1" ht="13.8">
      <c r="A4481" s="8"/>
      <c r="B4481" s="9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</row>
    <row r="4482" spans="1:18" s="2" customFormat="1" ht="13.8">
      <c r="A4482" s="8"/>
      <c r="B4482" s="9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</row>
    <row r="4483" spans="1:18" s="2" customFormat="1" ht="13.8">
      <c r="A4483" s="8"/>
      <c r="B4483" s="9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</row>
    <row r="4484" spans="1:18" s="2" customFormat="1" ht="13.8">
      <c r="A4484" s="8"/>
      <c r="B4484" s="9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</row>
    <row r="4485" spans="1:18" s="2" customFormat="1" ht="13.8">
      <c r="A4485" s="8"/>
      <c r="B4485" s="9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</row>
    <row r="4486" spans="1:18" s="2" customFormat="1" ht="13.8">
      <c r="A4486" s="8"/>
      <c r="B4486" s="9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</row>
    <row r="4487" spans="1:18" s="2" customFormat="1" ht="13.8">
      <c r="A4487" s="8"/>
      <c r="B4487" s="9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</row>
    <row r="4488" spans="1:18" s="2" customFormat="1" ht="13.8">
      <c r="A4488" s="8"/>
      <c r="B4488" s="9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</row>
    <row r="4489" spans="1:18" s="2" customFormat="1" ht="13.8">
      <c r="A4489" s="8"/>
      <c r="B4489" s="9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</row>
    <row r="4490" spans="1:18" s="2" customFormat="1" ht="13.8">
      <c r="A4490" s="8"/>
      <c r="B4490" s="9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</row>
    <row r="4491" spans="1:18" s="2" customFormat="1" ht="13.8">
      <c r="A4491" s="8"/>
      <c r="B4491" s="9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</row>
    <row r="4492" spans="1:18" s="2" customFormat="1" ht="13.8">
      <c r="A4492" s="8"/>
      <c r="B4492" s="9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</row>
    <row r="4493" spans="1:18" s="2" customFormat="1" ht="13.8">
      <c r="A4493" s="8"/>
      <c r="B4493" s="9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</row>
    <row r="4494" spans="1:18" s="2" customFormat="1" ht="13.8">
      <c r="A4494" s="8"/>
      <c r="B4494" s="9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</row>
    <row r="4495" spans="1:18" s="2" customFormat="1" ht="13.8">
      <c r="A4495" s="8"/>
      <c r="B4495" s="9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</row>
    <row r="4496" spans="1:18" s="2" customFormat="1" ht="13.8">
      <c r="A4496" s="8"/>
      <c r="B4496" s="9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</row>
    <row r="4497" spans="1:18" s="2" customFormat="1" ht="13.8">
      <c r="A4497" s="8"/>
      <c r="B4497" s="9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</row>
    <row r="4498" spans="1:18" s="2" customFormat="1" ht="13.8">
      <c r="A4498" s="8"/>
      <c r="B4498" s="9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</row>
    <row r="4499" spans="1:18" s="2" customFormat="1" ht="13.8">
      <c r="A4499" s="8"/>
      <c r="B4499" s="9"/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</row>
    <row r="4500" spans="1:18" s="2" customFormat="1" ht="13.8">
      <c r="A4500" s="8"/>
      <c r="B4500" s="9"/>
      <c r="C4500" s="18"/>
      <c r="D4500" s="18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</row>
    <row r="4501" spans="1:18" s="2" customFormat="1" ht="13.8">
      <c r="A4501" s="8"/>
      <c r="B4501" s="9"/>
      <c r="C4501" s="18"/>
      <c r="D4501" s="18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</row>
    <row r="4502" spans="1:18" s="2" customFormat="1" ht="13.8">
      <c r="A4502" s="8"/>
      <c r="B4502" s="9"/>
      <c r="C4502" s="18"/>
      <c r="D4502" s="18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</row>
    <row r="4503" spans="1:18" s="2" customFormat="1" ht="13.8">
      <c r="A4503" s="8"/>
      <c r="B4503" s="9"/>
      <c r="C4503" s="18"/>
      <c r="D4503" s="18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</row>
    <row r="4504" spans="1:18" s="2" customFormat="1" ht="13.8">
      <c r="A4504" s="8"/>
      <c r="B4504" s="9"/>
      <c r="C4504" s="18"/>
      <c r="D4504" s="18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</row>
    <row r="4505" spans="1:18" s="2" customFormat="1" ht="13.8">
      <c r="A4505" s="8"/>
      <c r="B4505" s="9"/>
      <c r="C4505" s="18"/>
      <c r="D4505" s="18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</row>
    <row r="4506" spans="1:18" s="2" customFormat="1" ht="13.8">
      <c r="A4506" s="8"/>
      <c r="B4506" s="9"/>
      <c r="C4506" s="18"/>
      <c r="D4506" s="18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</row>
    <row r="4507" spans="1:18" s="2" customFormat="1" ht="13.8">
      <c r="A4507" s="8"/>
      <c r="B4507" s="9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</row>
    <row r="4508" spans="1:18" s="2" customFormat="1" ht="13.8">
      <c r="A4508" s="8"/>
      <c r="B4508" s="9"/>
      <c r="C4508" s="18"/>
      <c r="D4508" s="18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</row>
    <row r="4509" spans="1:18" s="2" customFormat="1" ht="13.8">
      <c r="A4509" s="8"/>
      <c r="B4509" s="9"/>
      <c r="C4509" s="18"/>
      <c r="D4509" s="18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</row>
    <row r="4510" spans="1:18" s="2" customFormat="1" ht="13.8">
      <c r="A4510" s="8"/>
      <c r="B4510" s="9"/>
      <c r="C4510" s="18"/>
      <c r="D4510" s="18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</row>
    <row r="4511" spans="1:18" s="2" customFormat="1" ht="13.8">
      <c r="A4511" s="8"/>
      <c r="B4511" s="9"/>
      <c r="C4511" s="18"/>
      <c r="D4511" s="18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</row>
    <row r="4512" spans="1:18" s="2" customFormat="1" ht="13.8">
      <c r="A4512" s="8"/>
      <c r="B4512" s="9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</row>
    <row r="4513" spans="1:18" s="2" customFormat="1" ht="13.8">
      <c r="A4513" s="8"/>
      <c r="B4513" s="9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</row>
    <row r="4514" spans="1:18" s="2" customFormat="1" ht="13.8">
      <c r="A4514" s="8"/>
      <c r="B4514" s="9"/>
      <c r="C4514" s="18"/>
      <c r="D4514" s="18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</row>
    <row r="4515" spans="1:18" s="2" customFormat="1" ht="13.8">
      <c r="A4515" s="8"/>
      <c r="B4515" s="9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</row>
    <row r="4516" spans="1:18" s="2" customFormat="1" ht="13.8">
      <c r="A4516" s="8"/>
      <c r="B4516" s="9"/>
      <c r="C4516" s="18"/>
      <c r="D4516" s="18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</row>
    <row r="4517" spans="1:18" s="2" customFormat="1" ht="13.8">
      <c r="A4517" s="8"/>
      <c r="B4517" s="9"/>
      <c r="C4517" s="18"/>
      <c r="D4517" s="18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</row>
    <row r="4518" spans="1:18" s="2" customFormat="1" ht="13.8">
      <c r="A4518" s="8"/>
      <c r="B4518" s="9"/>
      <c r="C4518" s="18"/>
      <c r="D4518" s="18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</row>
    <row r="4519" spans="1:18" s="2" customFormat="1" ht="13.8">
      <c r="A4519" s="8"/>
      <c r="B4519" s="9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</row>
    <row r="4520" spans="1:18" s="2" customFormat="1" ht="13.8">
      <c r="A4520" s="8"/>
      <c r="B4520" s="9"/>
      <c r="C4520" s="18"/>
      <c r="D4520" s="18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</row>
    <row r="4521" spans="1:18" s="2" customFormat="1" ht="13.8">
      <c r="A4521" s="8"/>
      <c r="B4521" s="9"/>
      <c r="C4521" s="18"/>
      <c r="D4521" s="18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</row>
    <row r="4522" spans="1:18" s="2" customFormat="1" ht="13.8">
      <c r="A4522" s="8"/>
      <c r="B4522" s="9"/>
      <c r="C4522" s="18"/>
      <c r="D4522" s="18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</row>
    <row r="4523" spans="1:18" s="2" customFormat="1" ht="13.8">
      <c r="A4523" s="8"/>
      <c r="B4523" s="9"/>
      <c r="C4523" s="18"/>
      <c r="D4523" s="18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</row>
    <row r="4524" spans="1:18" s="2" customFormat="1" ht="13.8">
      <c r="A4524" s="8"/>
      <c r="B4524" s="9"/>
      <c r="C4524" s="18"/>
      <c r="D4524" s="18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</row>
    <row r="4525" spans="1:18" s="2" customFormat="1" ht="13.8">
      <c r="A4525" s="8"/>
      <c r="B4525" s="9"/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</row>
    <row r="4526" spans="1:18" s="2" customFormat="1" ht="13.8">
      <c r="A4526" s="8"/>
      <c r="B4526" s="9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</row>
    <row r="4527" spans="1:18" s="2" customFormat="1" ht="13.8">
      <c r="A4527" s="8"/>
      <c r="B4527" s="9"/>
      <c r="C4527" s="18"/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</row>
    <row r="4528" spans="1:18" s="2" customFormat="1" ht="13.8">
      <c r="A4528" s="8"/>
      <c r="B4528" s="9"/>
      <c r="C4528" s="18"/>
      <c r="D4528" s="18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</row>
    <row r="4529" spans="1:18" s="2" customFormat="1" ht="13.8">
      <c r="A4529" s="8"/>
      <c r="B4529" s="9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</row>
    <row r="4530" spans="1:18" s="2" customFormat="1" ht="13.8">
      <c r="A4530" s="8"/>
      <c r="B4530" s="9"/>
      <c r="C4530" s="18"/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</row>
    <row r="4531" spans="1:18" s="2" customFormat="1" ht="13.8">
      <c r="A4531" s="8"/>
      <c r="B4531" s="9"/>
      <c r="C4531" s="18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</row>
    <row r="4532" spans="1:18" s="2" customFormat="1" ht="13.8">
      <c r="A4532" s="8"/>
      <c r="B4532" s="9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</row>
    <row r="4533" spans="1:18" s="2" customFormat="1" ht="13.8">
      <c r="A4533" s="8"/>
      <c r="B4533" s="9"/>
      <c r="C4533" s="18"/>
      <c r="D4533" s="18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</row>
    <row r="4534" spans="1:18" s="2" customFormat="1" ht="13.8">
      <c r="A4534" s="8"/>
      <c r="B4534" s="9"/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</row>
    <row r="4535" spans="1:18" s="2" customFormat="1" ht="13.8">
      <c r="A4535" s="8"/>
      <c r="B4535" s="9"/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</row>
    <row r="4536" spans="1:18" s="2" customFormat="1" ht="13.8">
      <c r="A4536" s="8"/>
      <c r="B4536" s="9"/>
      <c r="C4536" s="18"/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</row>
    <row r="4537" spans="1:18" s="2" customFormat="1" ht="13.8">
      <c r="A4537" s="8"/>
      <c r="B4537" s="9"/>
      <c r="C4537" s="18"/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</row>
    <row r="4538" spans="1:18" s="2" customFormat="1" ht="13.8">
      <c r="A4538" s="8"/>
      <c r="B4538" s="9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</row>
    <row r="4539" spans="1:18" s="2" customFormat="1" ht="13.8">
      <c r="A4539" s="8"/>
      <c r="B4539" s="9"/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</row>
    <row r="4540" spans="1:18" s="2" customFormat="1" ht="13.8">
      <c r="A4540" s="8"/>
      <c r="B4540" s="9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</row>
    <row r="4541" spans="1:18" s="2" customFormat="1" ht="13.8">
      <c r="A4541" s="8"/>
      <c r="B4541" s="9"/>
      <c r="C4541" s="18"/>
      <c r="D4541" s="18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</row>
    <row r="4542" spans="1:18" s="2" customFormat="1" ht="13.8">
      <c r="A4542" s="8"/>
      <c r="B4542" s="9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</row>
    <row r="4543" spans="1:18" s="2" customFormat="1" ht="13.8">
      <c r="A4543" s="8"/>
      <c r="B4543" s="9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</row>
    <row r="4544" spans="1:18" s="2" customFormat="1" ht="13.8">
      <c r="A4544" s="8"/>
      <c r="B4544" s="9"/>
      <c r="C4544" s="18"/>
      <c r="D4544" s="18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</row>
    <row r="4545" spans="1:18" s="2" customFormat="1" ht="13.8">
      <c r="A4545" s="8"/>
      <c r="B4545" s="9"/>
      <c r="C4545" s="18"/>
      <c r="D4545" s="18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</row>
    <row r="4546" spans="1:18" s="2" customFormat="1" ht="13.8">
      <c r="A4546" s="8"/>
      <c r="B4546" s="9"/>
      <c r="C4546" s="18"/>
      <c r="D4546" s="18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</row>
    <row r="4547" spans="1:18" s="2" customFormat="1" ht="13.8">
      <c r="A4547" s="8"/>
      <c r="B4547" s="9"/>
      <c r="C4547" s="18"/>
      <c r="D4547" s="18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</row>
    <row r="4548" spans="1:18" s="2" customFormat="1" ht="13.8">
      <c r="A4548" s="8"/>
      <c r="B4548" s="9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</row>
    <row r="4549" spans="1:18" s="2" customFormat="1" ht="13.8">
      <c r="A4549" s="8"/>
      <c r="B4549" s="9"/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</row>
    <row r="4550" spans="1:18" s="2" customFormat="1" ht="13.8">
      <c r="A4550" s="8"/>
      <c r="B4550" s="9"/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</row>
    <row r="4551" spans="1:18" s="2" customFormat="1" ht="13.8">
      <c r="A4551" s="8"/>
      <c r="B4551" s="9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</row>
    <row r="4552" spans="1:18" s="2" customFormat="1" ht="13.8">
      <c r="A4552" s="8"/>
      <c r="B4552" s="9"/>
      <c r="C4552" s="18"/>
      <c r="D4552" s="18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</row>
    <row r="4553" spans="1:18" s="2" customFormat="1" ht="13.8">
      <c r="A4553" s="8"/>
      <c r="B4553" s="9"/>
      <c r="C4553" s="18"/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</row>
    <row r="4554" spans="1:18" s="2" customFormat="1" ht="13.8">
      <c r="A4554" s="8"/>
      <c r="B4554" s="9"/>
      <c r="C4554" s="18"/>
      <c r="D4554" s="18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</row>
    <row r="4555" spans="1:18" s="2" customFormat="1" ht="13.8">
      <c r="A4555" s="8"/>
      <c r="B4555" s="9"/>
      <c r="C4555" s="18"/>
      <c r="D4555" s="18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</row>
    <row r="4556" spans="1:18" s="2" customFormat="1" ht="13.8">
      <c r="A4556" s="8"/>
      <c r="B4556" s="9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</row>
    <row r="4557" spans="1:18" s="2" customFormat="1" ht="13.8">
      <c r="A4557" s="8"/>
      <c r="B4557" s="9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</row>
    <row r="4558" spans="1:18" s="2" customFormat="1" ht="13.8">
      <c r="A4558" s="8"/>
      <c r="B4558" s="9"/>
      <c r="C4558" s="18"/>
      <c r="D4558" s="18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</row>
    <row r="4559" spans="1:18" s="2" customFormat="1" ht="13.8">
      <c r="A4559" s="8"/>
      <c r="B4559" s="9"/>
      <c r="C4559" s="18"/>
      <c r="D4559" s="18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</row>
    <row r="4560" spans="1:18" s="2" customFormat="1" ht="13.8">
      <c r="A4560" s="8"/>
      <c r="B4560" s="9"/>
      <c r="C4560" s="18"/>
      <c r="D4560" s="18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</row>
    <row r="4561" spans="1:18" s="2" customFormat="1" ht="13.8">
      <c r="A4561" s="8"/>
      <c r="B4561" s="9"/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</row>
    <row r="4562" spans="1:18" s="2" customFormat="1" ht="13.8">
      <c r="A4562" s="8"/>
      <c r="B4562" s="9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</row>
    <row r="4563" spans="1:18" s="2" customFormat="1" ht="13.8">
      <c r="A4563" s="8"/>
      <c r="B4563" s="9"/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</row>
    <row r="4564" spans="1:18" s="2" customFormat="1" ht="13.8">
      <c r="A4564" s="8"/>
      <c r="B4564" s="9"/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</row>
    <row r="4565" spans="1:18" s="2" customFormat="1" ht="13.8">
      <c r="A4565" s="8"/>
      <c r="B4565" s="9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</row>
    <row r="4566" spans="1:18" s="2" customFormat="1" ht="13.8">
      <c r="A4566" s="8"/>
      <c r="B4566" s="9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</row>
    <row r="4567" spans="1:18" s="2" customFormat="1" ht="13.8">
      <c r="A4567" s="8"/>
      <c r="B4567" s="9"/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</row>
    <row r="4568" spans="1:18" s="2" customFormat="1" ht="13.8">
      <c r="A4568" s="8"/>
      <c r="B4568" s="9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</row>
    <row r="4569" spans="1:18" s="2" customFormat="1" ht="13.8">
      <c r="A4569" s="8"/>
      <c r="B4569" s="9"/>
      <c r="C4569" s="18"/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</row>
    <row r="4570" spans="1:18" s="2" customFormat="1" ht="13.8">
      <c r="A4570" s="8"/>
      <c r="B4570" s="9"/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</row>
    <row r="4571" spans="1:18" s="2" customFormat="1" ht="13.8">
      <c r="A4571" s="8"/>
      <c r="B4571" s="9"/>
      <c r="C4571" s="18"/>
      <c r="D4571" s="18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</row>
    <row r="4572" spans="1:18" s="2" customFormat="1" ht="13.8">
      <c r="A4572" s="8"/>
      <c r="B4572" s="9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</row>
    <row r="4573" spans="1:18" s="2" customFormat="1" ht="13.8">
      <c r="A4573" s="8"/>
      <c r="B4573" s="9"/>
      <c r="C4573" s="18"/>
      <c r="D4573" s="18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</row>
    <row r="4574" spans="1:18" s="2" customFormat="1" ht="13.8">
      <c r="A4574" s="8"/>
      <c r="B4574" s="9"/>
      <c r="C4574" s="18"/>
      <c r="D4574" s="18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</row>
    <row r="4575" spans="1:18" s="2" customFormat="1" ht="13.8">
      <c r="A4575" s="8"/>
      <c r="B4575" s="9"/>
      <c r="C4575" s="18"/>
      <c r="D4575" s="18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</row>
    <row r="4576" spans="1:18" s="2" customFormat="1" ht="13.8">
      <c r="A4576" s="8"/>
      <c r="B4576" s="9"/>
      <c r="C4576" s="18"/>
      <c r="D4576" s="18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</row>
    <row r="4577" spans="1:18" s="2" customFormat="1" ht="13.8">
      <c r="A4577" s="8"/>
      <c r="B4577" s="9"/>
      <c r="C4577" s="18"/>
      <c r="D4577" s="18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</row>
    <row r="4578" spans="1:18" s="2" customFormat="1" ht="13.8">
      <c r="A4578" s="8"/>
      <c r="B4578" s="9"/>
      <c r="C4578" s="18"/>
      <c r="D4578" s="18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</row>
    <row r="4579" spans="1:18" s="2" customFormat="1" ht="13.8">
      <c r="A4579" s="8"/>
      <c r="B4579" s="9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</row>
    <row r="4580" spans="1:18" s="2" customFormat="1" ht="13.8">
      <c r="A4580" s="8"/>
      <c r="B4580" s="9"/>
      <c r="C4580" s="18"/>
      <c r="D4580" s="18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</row>
    <row r="4581" spans="1:18" s="2" customFormat="1" ht="13.8">
      <c r="A4581" s="8"/>
      <c r="B4581" s="9"/>
      <c r="C4581" s="18"/>
      <c r="D4581" s="18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</row>
    <row r="4582" spans="1:18" s="2" customFormat="1" ht="13.8">
      <c r="A4582" s="8"/>
      <c r="B4582" s="9"/>
      <c r="C4582" s="18"/>
      <c r="D4582" s="18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</row>
    <row r="4583" spans="1:18" s="2" customFormat="1" ht="13.8">
      <c r="A4583" s="8"/>
      <c r="B4583" s="9"/>
      <c r="C4583" s="18"/>
      <c r="D4583" s="18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</row>
    <row r="4584" spans="1:18" s="2" customFormat="1" ht="13.8">
      <c r="A4584" s="8"/>
      <c r="B4584" s="9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</row>
    <row r="4585" spans="1:18" s="2" customFormat="1" ht="13.8">
      <c r="A4585" s="8"/>
      <c r="B4585" s="9"/>
      <c r="C4585" s="18"/>
      <c r="D4585" s="18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</row>
    <row r="4586" spans="1:18" s="2" customFormat="1" ht="13.8">
      <c r="A4586" s="8"/>
      <c r="B4586" s="9"/>
      <c r="C4586" s="18"/>
      <c r="D4586" s="18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</row>
    <row r="4587" spans="1:18" s="2" customFormat="1" ht="13.8">
      <c r="A4587" s="8"/>
      <c r="B4587" s="9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</row>
    <row r="4588" spans="1:18" s="2" customFormat="1" ht="13.8">
      <c r="A4588" s="8"/>
      <c r="B4588" s="9"/>
      <c r="C4588" s="18"/>
      <c r="D4588" s="18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</row>
    <row r="4589" spans="1:18" s="2" customFormat="1" ht="13.8">
      <c r="A4589" s="8"/>
      <c r="B4589" s="9"/>
      <c r="C4589" s="18"/>
      <c r="D4589" s="18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</row>
    <row r="4590" spans="1:18" s="2" customFormat="1" ht="13.8">
      <c r="A4590" s="8"/>
      <c r="B4590" s="9"/>
      <c r="C4590" s="18"/>
      <c r="D4590" s="18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</row>
    <row r="4591" spans="1:18" s="2" customFormat="1" ht="13.8">
      <c r="A4591" s="8"/>
      <c r="B4591" s="9"/>
      <c r="C4591" s="18"/>
      <c r="D4591" s="18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</row>
    <row r="4592" spans="1:18" s="2" customFormat="1" ht="13.8">
      <c r="A4592" s="8"/>
      <c r="B4592" s="9"/>
      <c r="C4592" s="18"/>
      <c r="D4592" s="18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</row>
    <row r="4593" spans="1:18" s="2" customFormat="1" ht="13.8">
      <c r="A4593" s="8"/>
      <c r="B4593" s="9"/>
      <c r="C4593" s="18"/>
      <c r="D4593" s="18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</row>
    <row r="4594" spans="1:18" s="2" customFormat="1" ht="13.8">
      <c r="A4594" s="8"/>
      <c r="B4594" s="9"/>
      <c r="C4594" s="18"/>
      <c r="D4594" s="18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</row>
    <row r="4595" spans="1:18" s="2" customFormat="1" ht="13.8">
      <c r="A4595" s="8"/>
      <c r="B4595" s="9"/>
      <c r="C4595" s="18"/>
      <c r="D4595" s="18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</row>
    <row r="4596" spans="1:18" s="2" customFormat="1" ht="13.8">
      <c r="A4596" s="8"/>
      <c r="B4596" s="9"/>
      <c r="C4596" s="18"/>
      <c r="D4596" s="18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</row>
    <row r="4597" spans="1:18" s="2" customFormat="1" ht="13.8">
      <c r="A4597" s="8"/>
      <c r="B4597" s="9"/>
      <c r="C4597" s="18"/>
      <c r="D4597" s="18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</row>
    <row r="4598" spans="1:18" s="2" customFormat="1" ht="13.8">
      <c r="A4598" s="8"/>
      <c r="B4598" s="9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</row>
    <row r="4599" spans="1:18" s="2" customFormat="1" ht="13.8">
      <c r="A4599" s="8"/>
      <c r="B4599" s="9"/>
      <c r="C4599" s="18"/>
      <c r="D4599" s="18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</row>
    <row r="4600" spans="1:18" s="2" customFormat="1" ht="13.8">
      <c r="A4600" s="8"/>
      <c r="B4600" s="9"/>
      <c r="C4600" s="18"/>
      <c r="D4600" s="18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</row>
    <row r="4601" spans="1:18" s="2" customFormat="1" ht="13.8">
      <c r="A4601" s="8"/>
      <c r="B4601" s="9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</row>
    <row r="4602" spans="1:18" s="2" customFormat="1" ht="13.8">
      <c r="A4602" s="8"/>
      <c r="B4602" s="9"/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</row>
    <row r="4603" spans="1:18" s="2" customFormat="1" ht="13.8">
      <c r="A4603" s="8"/>
      <c r="B4603" s="9"/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</row>
    <row r="4604" spans="1:18" s="2" customFormat="1" ht="13.8">
      <c r="A4604" s="8"/>
      <c r="B4604" s="9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</row>
    <row r="4605" spans="1:18" s="2" customFormat="1" ht="13.8">
      <c r="A4605" s="8"/>
      <c r="B4605" s="9"/>
      <c r="C4605" s="18"/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</row>
    <row r="4606" spans="1:18" s="2" customFormat="1" ht="13.8">
      <c r="A4606" s="8"/>
      <c r="B4606" s="9"/>
      <c r="C4606" s="18"/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</row>
    <row r="4607" spans="1:18" s="2" customFormat="1" ht="13.8">
      <c r="A4607" s="8"/>
      <c r="B4607" s="9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</row>
    <row r="4608" spans="1:18" s="2" customFormat="1" ht="13.8">
      <c r="A4608" s="8"/>
      <c r="B4608" s="9"/>
      <c r="C4608" s="18"/>
      <c r="D4608" s="18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</row>
    <row r="4609" spans="1:18" s="2" customFormat="1" ht="13.8">
      <c r="A4609" s="8"/>
      <c r="B4609" s="9"/>
      <c r="C4609" s="18"/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</row>
    <row r="4610" spans="1:18" s="2" customFormat="1" ht="13.8">
      <c r="A4610" s="8"/>
      <c r="B4610" s="9"/>
      <c r="C4610" s="18"/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</row>
    <row r="4611" spans="1:18" s="2" customFormat="1" ht="13.8">
      <c r="A4611" s="8"/>
      <c r="B4611" s="9"/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</row>
    <row r="4612" spans="1:18" s="2" customFormat="1" ht="13.8">
      <c r="A4612" s="8"/>
      <c r="B4612" s="9"/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</row>
    <row r="4613" spans="1:18" s="2" customFormat="1" ht="13.8">
      <c r="A4613" s="8"/>
      <c r="B4613" s="9"/>
      <c r="C4613" s="18"/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</row>
    <row r="4614" spans="1:18" s="2" customFormat="1" ht="13.8">
      <c r="A4614" s="8"/>
      <c r="B4614" s="9"/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</row>
    <row r="4615" spans="1:18" s="2" customFormat="1" ht="13.8">
      <c r="A4615" s="8"/>
      <c r="B4615" s="9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</row>
    <row r="4616" spans="1:18" s="2" customFormat="1" ht="13.8">
      <c r="A4616" s="8"/>
      <c r="B4616" s="9"/>
      <c r="C4616" s="18"/>
      <c r="D4616" s="18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</row>
    <row r="4617" spans="1:18" s="2" customFormat="1" ht="13.8">
      <c r="A4617" s="8"/>
      <c r="B4617" s="9"/>
      <c r="C4617" s="18"/>
      <c r="D4617" s="18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</row>
    <row r="4618" spans="1:18" s="2" customFormat="1" ht="13.8">
      <c r="A4618" s="8"/>
      <c r="B4618" s="9"/>
      <c r="C4618" s="18"/>
      <c r="D4618" s="18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</row>
    <row r="4619" spans="1:18" s="2" customFormat="1" ht="13.8">
      <c r="A4619" s="8"/>
      <c r="B4619" s="9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</row>
    <row r="4620" spans="1:18" s="2" customFormat="1" ht="13.8">
      <c r="A4620" s="8"/>
      <c r="B4620" s="9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</row>
    <row r="4621" spans="1:18" s="2" customFormat="1" ht="13.8">
      <c r="A4621" s="8"/>
      <c r="B4621" s="9"/>
      <c r="C4621" s="18"/>
      <c r="D4621" s="18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</row>
    <row r="4622" spans="1:18" s="2" customFormat="1" ht="13.8">
      <c r="A4622" s="8"/>
      <c r="B4622" s="9"/>
      <c r="C4622" s="18"/>
      <c r="D4622" s="18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</row>
    <row r="4623" spans="1:18" s="2" customFormat="1" ht="13.8">
      <c r="A4623" s="8"/>
      <c r="B4623" s="9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</row>
    <row r="4624" spans="1:18" s="2" customFormat="1" ht="13.8">
      <c r="A4624" s="8"/>
      <c r="B4624" s="9"/>
      <c r="C4624" s="18"/>
      <c r="D4624" s="18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</row>
    <row r="4625" spans="1:18" s="2" customFormat="1" ht="13.8">
      <c r="A4625" s="8"/>
      <c r="B4625" s="9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</row>
    <row r="4626" spans="1:18" s="2" customFormat="1" ht="13.8">
      <c r="A4626" s="8"/>
      <c r="B4626" s="9"/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</row>
    <row r="4627" spans="1:18" s="2" customFormat="1" ht="13.8">
      <c r="A4627" s="8"/>
      <c r="B4627" s="9"/>
      <c r="C4627" s="18"/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</row>
    <row r="4628" spans="1:18" s="2" customFormat="1" ht="13.8">
      <c r="A4628" s="8"/>
      <c r="B4628" s="9"/>
      <c r="C4628" s="18"/>
      <c r="D4628" s="18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</row>
    <row r="4629" spans="1:18" s="2" customFormat="1" ht="13.8">
      <c r="A4629" s="8"/>
      <c r="B4629" s="9"/>
      <c r="C4629" s="18"/>
      <c r="D4629" s="18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</row>
    <row r="4630" spans="1:18" s="2" customFormat="1" ht="13.8">
      <c r="A4630" s="8"/>
      <c r="B4630" s="9"/>
      <c r="C4630" s="18"/>
      <c r="D4630" s="18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</row>
    <row r="4631" spans="1:18" s="2" customFormat="1" ht="13.8">
      <c r="A4631" s="8"/>
      <c r="B4631" s="9"/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</row>
    <row r="4632" spans="1:18" s="2" customFormat="1" ht="13.8">
      <c r="A4632" s="8"/>
      <c r="B4632" s="9"/>
      <c r="C4632" s="18"/>
      <c r="D4632" s="18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</row>
    <row r="4633" spans="1:18" s="2" customFormat="1" ht="13.8">
      <c r="A4633" s="8"/>
      <c r="B4633" s="9"/>
      <c r="C4633" s="18"/>
      <c r="D4633" s="18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</row>
    <row r="4634" spans="1:18" s="2" customFormat="1" ht="13.8">
      <c r="A4634" s="8"/>
      <c r="B4634" s="9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</row>
    <row r="4635" spans="1:18" s="2" customFormat="1" ht="13.8">
      <c r="A4635" s="8"/>
      <c r="B4635" s="9"/>
      <c r="C4635" s="18"/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</row>
    <row r="4636" spans="1:18" s="2" customFormat="1" ht="13.8">
      <c r="A4636" s="8"/>
      <c r="B4636" s="9"/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</row>
    <row r="4637" spans="1:18" s="2" customFormat="1" ht="13.8">
      <c r="A4637" s="8"/>
      <c r="B4637" s="9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</row>
    <row r="4638" spans="1:18" s="2" customFormat="1" ht="13.8">
      <c r="A4638" s="8"/>
      <c r="B4638" s="9"/>
      <c r="C4638" s="18"/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</row>
    <row r="4639" spans="1:18" s="2" customFormat="1" ht="13.8">
      <c r="A4639" s="8"/>
      <c r="B4639" s="9"/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</row>
    <row r="4640" spans="1:18" s="2" customFormat="1" ht="13.8">
      <c r="A4640" s="8"/>
      <c r="B4640" s="9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</row>
    <row r="4641" spans="1:18" s="2" customFormat="1" ht="13.8">
      <c r="A4641" s="8"/>
      <c r="B4641" s="9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</row>
    <row r="4642" spans="1:18" s="2" customFormat="1" ht="13.8">
      <c r="A4642" s="8"/>
      <c r="B4642" s="9"/>
      <c r="C4642" s="18"/>
      <c r="D4642" s="18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</row>
    <row r="4643" spans="1:18" s="2" customFormat="1" ht="13.8">
      <c r="A4643" s="8"/>
      <c r="B4643" s="9"/>
      <c r="C4643" s="18"/>
      <c r="D4643" s="18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</row>
    <row r="4644" spans="1:18" s="2" customFormat="1" ht="13.8">
      <c r="A4644" s="8"/>
      <c r="B4644" s="9"/>
      <c r="C4644" s="18"/>
      <c r="D4644" s="18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</row>
    <row r="4645" spans="1:18" s="2" customFormat="1" ht="13.8">
      <c r="A4645" s="8"/>
      <c r="B4645" s="9"/>
      <c r="C4645" s="18"/>
      <c r="D4645" s="18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</row>
    <row r="4646" spans="1:18" s="2" customFormat="1" ht="13.8">
      <c r="A4646" s="8"/>
      <c r="B4646" s="9"/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</row>
    <row r="4647" spans="1:18" s="2" customFormat="1" ht="13.8">
      <c r="A4647" s="8"/>
      <c r="B4647" s="9"/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</row>
    <row r="4648" spans="1:18" s="2" customFormat="1" ht="13.8">
      <c r="A4648" s="8"/>
      <c r="B4648" s="9"/>
      <c r="C4648" s="18"/>
      <c r="D4648" s="18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</row>
    <row r="4649" spans="1:18" s="2" customFormat="1" ht="13.8">
      <c r="A4649" s="8"/>
      <c r="B4649" s="9"/>
      <c r="C4649" s="18"/>
      <c r="D4649" s="18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</row>
    <row r="4650" spans="1:18" s="2" customFormat="1" ht="13.8">
      <c r="A4650" s="8"/>
      <c r="B4650" s="9"/>
      <c r="C4650" s="18"/>
      <c r="D4650" s="18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</row>
    <row r="4651" spans="1:18" s="2" customFormat="1" ht="13.8">
      <c r="A4651" s="8"/>
      <c r="B4651" s="9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</row>
    <row r="4652" spans="1:18" s="2" customFormat="1" ht="13.8">
      <c r="A4652" s="8"/>
      <c r="B4652" s="9"/>
      <c r="C4652" s="18"/>
      <c r="D4652" s="18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</row>
    <row r="4653" spans="1:18" s="2" customFormat="1" ht="13.8">
      <c r="A4653" s="8"/>
      <c r="B4653" s="9"/>
      <c r="C4653" s="18"/>
      <c r="D4653" s="18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</row>
    <row r="4654" spans="1:18" s="2" customFormat="1" ht="13.8">
      <c r="A4654" s="8"/>
      <c r="B4654" s="9"/>
      <c r="C4654" s="18"/>
      <c r="D4654" s="18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</row>
    <row r="4655" spans="1:18" s="2" customFormat="1" ht="13.8">
      <c r="A4655" s="8"/>
      <c r="B4655" s="9"/>
      <c r="C4655" s="18"/>
      <c r="D4655" s="18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</row>
    <row r="4656" spans="1:18" s="2" customFormat="1" ht="13.8">
      <c r="A4656" s="8"/>
      <c r="B4656" s="9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</row>
    <row r="4657" spans="1:18" s="2" customFormat="1" ht="13.8">
      <c r="A4657" s="8"/>
      <c r="B4657" s="9"/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</row>
    <row r="4658" spans="1:18" s="2" customFormat="1" ht="13.8">
      <c r="A4658" s="8"/>
      <c r="B4658" s="9"/>
      <c r="C4658" s="18"/>
      <c r="D4658" s="18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</row>
    <row r="4659" spans="1:18" s="2" customFormat="1" ht="13.8">
      <c r="A4659" s="8"/>
      <c r="B4659" s="9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</row>
    <row r="4660" spans="1:18" s="2" customFormat="1" ht="13.8">
      <c r="A4660" s="8"/>
      <c r="B4660" s="9"/>
      <c r="C4660" s="18"/>
      <c r="D4660" s="18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</row>
    <row r="4661" spans="1:18" s="2" customFormat="1" ht="13.8">
      <c r="A4661" s="8"/>
      <c r="B4661" s="9"/>
      <c r="C4661" s="18"/>
      <c r="D4661" s="18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</row>
    <row r="4662" spans="1:18" s="2" customFormat="1" ht="13.8">
      <c r="A4662" s="8"/>
      <c r="B4662" s="9"/>
      <c r="C4662" s="18"/>
      <c r="D4662" s="18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</row>
    <row r="4663" spans="1:18" s="2" customFormat="1" ht="13.8">
      <c r="A4663" s="8"/>
      <c r="B4663" s="9"/>
      <c r="C4663" s="18"/>
      <c r="D4663" s="18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</row>
    <row r="4664" spans="1:18" s="2" customFormat="1" ht="13.8">
      <c r="A4664" s="8"/>
      <c r="B4664" s="9"/>
      <c r="C4664" s="18"/>
      <c r="D4664" s="18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</row>
    <row r="4665" spans="1:18" s="2" customFormat="1" ht="13.8">
      <c r="A4665" s="8"/>
      <c r="B4665" s="9"/>
      <c r="C4665" s="18"/>
      <c r="D4665" s="18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</row>
    <row r="4666" spans="1:18" s="2" customFormat="1" ht="13.8">
      <c r="A4666" s="8"/>
      <c r="B4666" s="9"/>
      <c r="C4666" s="18"/>
      <c r="D4666" s="18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</row>
    <row r="4667" spans="1:18" s="2" customFormat="1" ht="13.8">
      <c r="A4667" s="8"/>
      <c r="B4667" s="9"/>
      <c r="C4667" s="18"/>
      <c r="D4667" s="18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</row>
    <row r="4668" spans="1:18" s="2" customFormat="1" ht="13.8">
      <c r="A4668" s="8"/>
      <c r="B4668" s="9"/>
      <c r="C4668" s="18"/>
      <c r="D4668" s="18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</row>
    <row r="4669" spans="1:18" s="2" customFormat="1" ht="13.8">
      <c r="A4669" s="8"/>
      <c r="B4669" s="9"/>
      <c r="C4669" s="18"/>
      <c r="D4669" s="18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</row>
    <row r="4670" spans="1:18" s="2" customFormat="1" ht="13.8">
      <c r="A4670" s="8"/>
      <c r="B4670" s="9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</row>
    <row r="4671" spans="1:18" s="2" customFormat="1" ht="13.8">
      <c r="A4671" s="8"/>
      <c r="B4671" s="9"/>
      <c r="C4671" s="18"/>
      <c r="D4671" s="18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</row>
    <row r="4672" spans="1:18" s="2" customFormat="1" ht="13.8">
      <c r="A4672" s="8"/>
      <c r="B4672" s="9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</row>
    <row r="4673" spans="1:18" s="2" customFormat="1" ht="13.8">
      <c r="A4673" s="8"/>
      <c r="B4673" s="9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</row>
    <row r="4674" spans="1:18" s="2" customFormat="1" ht="13.8">
      <c r="A4674" s="8"/>
      <c r="B4674" s="9"/>
      <c r="C4674" s="18"/>
      <c r="D4674" s="18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</row>
    <row r="4675" spans="1:18" s="2" customFormat="1" ht="13.8">
      <c r="A4675" s="8"/>
      <c r="B4675" s="9"/>
      <c r="C4675" s="18"/>
      <c r="D4675" s="18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</row>
    <row r="4676" spans="1:18" s="2" customFormat="1" ht="13.8">
      <c r="A4676" s="8"/>
      <c r="B4676" s="9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</row>
    <row r="4677" spans="1:18" s="2" customFormat="1" ht="13.8">
      <c r="A4677" s="8"/>
      <c r="B4677" s="9"/>
      <c r="C4677" s="18"/>
      <c r="D4677" s="18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</row>
    <row r="4678" spans="1:18" s="2" customFormat="1" ht="13.8">
      <c r="A4678" s="8"/>
      <c r="B4678" s="9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</row>
    <row r="4679" spans="1:18" s="2" customFormat="1" ht="13.8">
      <c r="A4679" s="8"/>
      <c r="B4679" s="9"/>
      <c r="C4679" s="18"/>
      <c r="D4679" s="18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</row>
    <row r="4680" spans="1:18" s="2" customFormat="1" ht="13.8">
      <c r="A4680" s="8"/>
      <c r="B4680" s="9"/>
      <c r="C4680" s="18"/>
      <c r="D4680" s="18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</row>
    <row r="4681" spans="1:18" s="2" customFormat="1" ht="13.8">
      <c r="A4681" s="8"/>
      <c r="B4681" s="9"/>
      <c r="C4681" s="18"/>
      <c r="D4681" s="18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</row>
    <row r="4682" spans="1:18" s="2" customFormat="1" ht="13.8">
      <c r="A4682" s="8"/>
      <c r="B4682" s="9"/>
      <c r="C4682" s="18"/>
      <c r="D4682" s="18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</row>
    <row r="4683" spans="1:18" s="2" customFormat="1" ht="13.8">
      <c r="A4683" s="8"/>
      <c r="B4683" s="9"/>
      <c r="C4683" s="18"/>
      <c r="D4683" s="18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</row>
    <row r="4684" spans="1:18" s="2" customFormat="1" ht="13.8">
      <c r="A4684" s="8"/>
      <c r="B4684" s="9"/>
      <c r="C4684" s="18"/>
      <c r="D4684" s="18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</row>
    <row r="4685" spans="1:18" s="2" customFormat="1" ht="13.8">
      <c r="A4685" s="8"/>
      <c r="B4685" s="9"/>
      <c r="C4685" s="18"/>
      <c r="D4685" s="18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</row>
    <row r="4686" spans="1:18" s="2" customFormat="1" ht="13.8">
      <c r="A4686" s="8"/>
      <c r="B4686" s="9"/>
      <c r="C4686" s="18"/>
      <c r="D4686" s="18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</row>
    <row r="4687" spans="1:18" s="2" customFormat="1" ht="13.8">
      <c r="A4687" s="8"/>
      <c r="B4687" s="9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</row>
    <row r="4688" spans="1:18" s="2" customFormat="1" ht="13.8">
      <c r="A4688" s="8"/>
      <c r="B4688" s="9"/>
      <c r="C4688" s="18"/>
      <c r="D4688" s="18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</row>
    <row r="4689" spans="1:18" s="2" customFormat="1" ht="13.8">
      <c r="A4689" s="8"/>
      <c r="B4689" s="9"/>
      <c r="C4689" s="18"/>
      <c r="D4689" s="18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</row>
    <row r="4690" spans="1:18" s="2" customFormat="1" ht="13.8">
      <c r="A4690" s="8"/>
      <c r="B4690" s="9"/>
      <c r="C4690" s="18"/>
      <c r="D4690" s="18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</row>
    <row r="4691" spans="1:18" s="2" customFormat="1" ht="13.8">
      <c r="A4691" s="8"/>
      <c r="B4691" s="9"/>
      <c r="C4691" s="18"/>
      <c r="D4691" s="18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</row>
    <row r="4692" spans="1:18" s="2" customFormat="1" ht="13.8">
      <c r="A4692" s="8"/>
      <c r="B4692" s="9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</row>
    <row r="4693" spans="1:18" s="2" customFormat="1" ht="13.8">
      <c r="A4693" s="8"/>
      <c r="B4693" s="9"/>
      <c r="C4693" s="18"/>
      <c r="D4693" s="18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</row>
    <row r="4694" spans="1:18" s="2" customFormat="1" ht="13.8">
      <c r="A4694" s="8"/>
      <c r="B4694" s="9"/>
      <c r="C4694" s="18"/>
      <c r="D4694" s="18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</row>
    <row r="4695" spans="1:18" s="2" customFormat="1" ht="13.8">
      <c r="A4695" s="8"/>
      <c r="B4695" s="9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</row>
    <row r="4696" spans="1:18" s="2" customFormat="1" ht="13.8">
      <c r="A4696" s="8"/>
      <c r="B4696" s="9"/>
      <c r="C4696" s="18"/>
      <c r="D4696" s="18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</row>
    <row r="4697" spans="1:18" s="2" customFormat="1" ht="13.8">
      <c r="A4697" s="8"/>
      <c r="B4697" s="9"/>
      <c r="C4697" s="18"/>
      <c r="D4697" s="18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</row>
    <row r="4698" spans="1:18" s="2" customFormat="1" ht="13.8">
      <c r="A4698" s="8"/>
      <c r="B4698" s="9"/>
      <c r="C4698" s="18"/>
      <c r="D4698" s="18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</row>
    <row r="4699" spans="1:18" s="2" customFormat="1" ht="13.8">
      <c r="A4699" s="8"/>
      <c r="B4699" s="9"/>
      <c r="C4699" s="18"/>
      <c r="D4699" s="18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</row>
    <row r="4700" spans="1:18" s="2" customFormat="1" ht="13.8">
      <c r="A4700" s="8"/>
      <c r="B4700" s="9"/>
      <c r="C4700" s="18"/>
      <c r="D4700" s="18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</row>
    <row r="4701" spans="1:18" s="2" customFormat="1" ht="13.8">
      <c r="A4701" s="8"/>
      <c r="B4701" s="9"/>
      <c r="C4701" s="18"/>
      <c r="D4701" s="18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</row>
    <row r="4702" spans="1:18" s="2" customFormat="1" ht="13.8">
      <c r="A4702" s="8"/>
      <c r="B4702" s="9"/>
      <c r="C4702" s="18"/>
      <c r="D4702" s="18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</row>
    <row r="4703" spans="1:18" s="2" customFormat="1" ht="13.8">
      <c r="A4703" s="8"/>
      <c r="B4703" s="9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</row>
    <row r="4704" spans="1:18" s="2" customFormat="1" ht="13.8">
      <c r="A4704" s="8"/>
      <c r="B4704" s="9"/>
      <c r="C4704" s="18"/>
      <c r="D4704" s="18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</row>
    <row r="4705" spans="1:18" s="2" customFormat="1" ht="13.8">
      <c r="A4705" s="8"/>
      <c r="B4705" s="9"/>
      <c r="C4705" s="18"/>
      <c r="D4705" s="18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</row>
    <row r="4706" spans="1:18" s="2" customFormat="1" ht="13.8">
      <c r="A4706" s="8"/>
      <c r="B4706" s="9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</row>
    <row r="4707" spans="1:18" s="2" customFormat="1" ht="13.8">
      <c r="A4707" s="8"/>
      <c r="B4707" s="9"/>
      <c r="C4707" s="18"/>
      <c r="D4707" s="18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</row>
    <row r="4708" spans="1:18" s="2" customFormat="1" ht="13.8">
      <c r="A4708" s="8"/>
      <c r="B4708" s="9"/>
      <c r="C4708" s="18"/>
      <c r="D4708" s="18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</row>
    <row r="4709" spans="1:18" s="2" customFormat="1" ht="13.8">
      <c r="A4709" s="8"/>
      <c r="B4709" s="9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</row>
    <row r="4710" spans="1:18" s="2" customFormat="1" ht="13.8">
      <c r="A4710" s="8"/>
      <c r="B4710" s="9"/>
      <c r="C4710" s="18"/>
      <c r="D4710" s="18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</row>
    <row r="4711" spans="1:18" s="2" customFormat="1" ht="13.8">
      <c r="A4711" s="8"/>
      <c r="B4711" s="9"/>
      <c r="C4711" s="18"/>
      <c r="D4711" s="18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</row>
    <row r="4712" spans="1:18" s="2" customFormat="1" ht="13.8">
      <c r="A4712" s="8"/>
      <c r="B4712" s="9"/>
      <c r="C4712" s="18"/>
      <c r="D4712" s="18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</row>
    <row r="4713" spans="1:18" s="2" customFormat="1" ht="13.8">
      <c r="A4713" s="8"/>
      <c r="B4713" s="9"/>
      <c r="C4713" s="18"/>
      <c r="D4713" s="18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</row>
    <row r="4714" spans="1:18" s="2" customFormat="1" ht="13.8">
      <c r="A4714" s="8"/>
      <c r="B4714" s="9"/>
      <c r="C4714" s="18"/>
      <c r="D4714" s="18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</row>
    <row r="4715" spans="1:18" s="2" customFormat="1" ht="13.8">
      <c r="A4715" s="8"/>
      <c r="B4715" s="9"/>
      <c r="C4715" s="18"/>
      <c r="D4715" s="18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</row>
    <row r="4716" spans="1:18" s="2" customFormat="1" ht="13.8">
      <c r="A4716" s="8"/>
      <c r="B4716" s="9"/>
      <c r="C4716" s="18"/>
      <c r="D4716" s="18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</row>
    <row r="4717" spans="1:18" s="2" customFormat="1" ht="13.8">
      <c r="A4717" s="8"/>
      <c r="B4717" s="9"/>
      <c r="C4717" s="18"/>
      <c r="D4717" s="18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</row>
    <row r="4718" spans="1:18" s="2" customFormat="1" ht="13.8">
      <c r="A4718" s="8"/>
      <c r="B4718" s="9"/>
      <c r="C4718" s="18"/>
      <c r="D4718" s="18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</row>
    <row r="4719" spans="1:18" s="2" customFormat="1" ht="13.8">
      <c r="A4719" s="8"/>
      <c r="B4719" s="9"/>
      <c r="C4719" s="18"/>
      <c r="D4719" s="18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</row>
    <row r="4720" spans="1:18" s="2" customFormat="1" ht="13.8">
      <c r="A4720" s="8"/>
      <c r="B4720" s="9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</row>
    <row r="4721" spans="1:18" s="2" customFormat="1" ht="13.8">
      <c r="A4721" s="8"/>
      <c r="B4721" s="9"/>
      <c r="C4721" s="18"/>
      <c r="D4721" s="18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</row>
    <row r="4722" spans="1:18" s="2" customFormat="1" ht="13.8">
      <c r="A4722" s="8"/>
      <c r="B4722" s="9"/>
      <c r="C4722" s="18"/>
      <c r="D4722" s="18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</row>
    <row r="4723" spans="1:18" s="2" customFormat="1" ht="13.8">
      <c r="A4723" s="8"/>
      <c r="B4723" s="9"/>
      <c r="C4723" s="18"/>
      <c r="D4723" s="18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</row>
    <row r="4724" spans="1:18" s="2" customFormat="1" ht="13.8">
      <c r="A4724" s="8"/>
      <c r="B4724" s="9"/>
      <c r="C4724" s="18"/>
      <c r="D4724" s="18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</row>
    <row r="4725" spans="1:18" s="2" customFormat="1" ht="13.8">
      <c r="A4725" s="8"/>
      <c r="B4725" s="9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</row>
    <row r="4726" spans="1:18" s="2" customFormat="1" ht="13.8">
      <c r="A4726" s="8"/>
      <c r="B4726" s="9"/>
      <c r="C4726" s="18"/>
      <c r="D4726" s="18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</row>
    <row r="4727" spans="1:18" s="2" customFormat="1" ht="13.8">
      <c r="A4727" s="8"/>
      <c r="B4727" s="9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</row>
    <row r="4728" spans="1:18" s="2" customFormat="1" ht="13.8">
      <c r="A4728" s="8"/>
      <c r="B4728" s="9"/>
      <c r="C4728" s="18"/>
      <c r="D4728" s="18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</row>
    <row r="4729" spans="1:18" s="2" customFormat="1" ht="13.8">
      <c r="A4729" s="8"/>
      <c r="B4729" s="9"/>
      <c r="C4729" s="18"/>
      <c r="D4729" s="18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</row>
    <row r="4730" spans="1:18" s="2" customFormat="1" ht="13.8">
      <c r="A4730" s="8"/>
      <c r="B4730" s="9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</row>
    <row r="4731" spans="1:18" s="2" customFormat="1" ht="13.8">
      <c r="A4731" s="8"/>
      <c r="B4731" s="9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</row>
    <row r="4732" spans="1:18" s="2" customFormat="1" ht="13.8">
      <c r="A4732" s="8"/>
      <c r="B4732" s="9"/>
      <c r="C4732" s="18"/>
      <c r="D4732" s="18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</row>
    <row r="4733" spans="1:18" s="2" customFormat="1" ht="13.8">
      <c r="A4733" s="8"/>
      <c r="B4733" s="9"/>
      <c r="C4733" s="18"/>
      <c r="D4733" s="18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</row>
    <row r="4734" spans="1:18" s="2" customFormat="1" ht="13.8">
      <c r="A4734" s="8"/>
      <c r="B4734" s="9"/>
      <c r="C4734" s="18"/>
      <c r="D4734" s="18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</row>
    <row r="4735" spans="1:18" s="2" customFormat="1" ht="13.8">
      <c r="A4735" s="8"/>
      <c r="B4735" s="9"/>
      <c r="C4735" s="18"/>
      <c r="D4735" s="18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</row>
    <row r="4736" spans="1:18" s="2" customFormat="1" ht="13.8">
      <c r="A4736" s="8"/>
      <c r="B4736" s="9"/>
      <c r="C4736" s="18"/>
      <c r="D4736" s="18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</row>
    <row r="4737" spans="1:18" s="2" customFormat="1" ht="13.8">
      <c r="A4737" s="8"/>
      <c r="B4737" s="9"/>
      <c r="C4737" s="18"/>
      <c r="D4737" s="18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</row>
    <row r="4738" spans="1:18" s="2" customFormat="1" ht="13.8">
      <c r="A4738" s="8"/>
      <c r="B4738" s="9"/>
      <c r="C4738" s="18"/>
      <c r="D4738" s="18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</row>
    <row r="4739" spans="1:18" s="2" customFormat="1" ht="13.8">
      <c r="A4739" s="8"/>
      <c r="B4739" s="9"/>
      <c r="C4739" s="18"/>
      <c r="D4739" s="18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</row>
    <row r="4740" spans="1:18">
      <c r="A4740" s="5"/>
    </row>
    <row r="4741" spans="1:18" s="2" customFormat="1" ht="13.8">
      <c r="A4741" s="8"/>
      <c r="B4741" s="9"/>
      <c r="C4741" s="18"/>
      <c r="D4741" s="18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</row>
    <row r="4742" spans="1:18" s="2" customFormat="1" ht="13.8">
      <c r="A4742" s="8"/>
      <c r="B4742" s="9"/>
      <c r="C4742" s="18"/>
      <c r="D4742" s="18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</row>
    <row r="4743" spans="1:18" s="2" customFormat="1" ht="13.8">
      <c r="A4743" s="8"/>
      <c r="B4743" s="9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</row>
    <row r="4744" spans="1:18">
      <c r="A4744" s="6"/>
      <c r="B4744" s="7"/>
      <c r="C4744" s="28"/>
      <c r="H4744" s="17"/>
    </row>
    <row r="4745" spans="1:18">
      <c r="A4745" s="6"/>
      <c r="B4745" s="7"/>
      <c r="C4745" s="28"/>
      <c r="H4745" s="17"/>
    </row>
    <row r="4746" spans="1:18" s="2" customFormat="1" ht="13.8">
      <c r="A4746" s="8"/>
      <c r="B4746" s="9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</row>
    <row r="4747" spans="1:18" s="2" customFormat="1" ht="13.8">
      <c r="A4747" s="8"/>
      <c r="B4747" s="9"/>
      <c r="C4747" s="18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</row>
    <row r="4748" spans="1:18" s="2" customFormat="1" ht="13.8">
      <c r="A4748" s="8"/>
      <c r="B4748" s="9"/>
      <c r="C4748" s="18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</row>
    <row r="4749" spans="1:18" s="2" customFormat="1" ht="13.8">
      <c r="A4749" s="8"/>
      <c r="B4749" s="9"/>
      <c r="C4749" s="18"/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</row>
    <row r="4750" spans="1:18" s="2" customFormat="1" ht="13.8">
      <c r="A4750" s="8"/>
      <c r="B4750" s="9"/>
      <c r="C4750" s="18"/>
      <c r="D4750" s="18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</row>
    <row r="4751" spans="1:18" s="2" customFormat="1" ht="13.8">
      <c r="A4751" s="8"/>
      <c r="B4751" s="9"/>
      <c r="C4751" s="18"/>
      <c r="D4751" s="18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</row>
    <row r="4752" spans="1:18">
      <c r="A4752" s="5"/>
    </row>
    <row r="4754" spans="1:18" s="2" customFormat="1" ht="13.8">
      <c r="A4754" s="8"/>
      <c r="B4754" s="9"/>
      <c r="C4754" s="18"/>
      <c r="D4754" s="18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</row>
    <row r="4755" spans="1:18" s="2" customFormat="1" ht="13.8">
      <c r="A4755" s="8"/>
      <c r="B4755" s="9"/>
      <c r="C4755" s="18"/>
      <c r="D4755" s="18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</row>
    <row r="4757" spans="1:18" s="2" customFormat="1" ht="13.8">
      <c r="A4757" s="8"/>
      <c r="B4757" s="9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</row>
    <row r="4758" spans="1:18" s="2" customFormat="1" ht="13.8">
      <c r="A4758" s="8"/>
      <c r="B4758" s="9"/>
      <c r="C4758" s="18"/>
      <c r="D4758" s="18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</row>
    <row r="4759" spans="1:18" s="2" customFormat="1" ht="13.8">
      <c r="A4759" s="8"/>
      <c r="B4759" s="9"/>
      <c r="C4759" s="18"/>
      <c r="D4759" s="18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</row>
    <row r="4760" spans="1:18" s="2" customFormat="1" ht="13.8">
      <c r="A4760" s="8"/>
      <c r="B4760" s="9"/>
      <c r="C4760" s="18"/>
      <c r="D4760" s="18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</row>
    <row r="4762" spans="1:18" s="2" customFormat="1" ht="13.8">
      <c r="A4762" s="8"/>
      <c r="B4762" s="9"/>
      <c r="C4762" s="18"/>
      <c r="D4762" s="18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</row>
    <row r="4763" spans="1:18" s="2" customFormat="1" ht="13.8">
      <c r="A4763" s="8"/>
      <c r="B4763" s="9"/>
      <c r="C4763" s="18"/>
      <c r="D4763" s="18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</row>
    <row r="4764" spans="1:18" s="2" customFormat="1" ht="13.8">
      <c r="A4764" s="8"/>
      <c r="B4764" s="9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</row>
    <row r="4765" spans="1:18" s="2" customFormat="1" ht="13.8">
      <c r="A4765" s="8"/>
      <c r="B4765" s="9"/>
      <c r="C4765" s="18"/>
      <c r="D4765" s="18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</row>
    <row r="4766" spans="1:18" s="2" customFormat="1" ht="13.8">
      <c r="A4766" s="8"/>
      <c r="B4766" s="9"/>
      <c r="C4766" s="18"/>
      <c r="D4766" s="18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</row>
    <row r="4767" spans="1:18" s="2" customFormat="1" ht="13.8">
      <c r="A4767" s="8"/>
      <c r="B4767" s="9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</row>
    <row r="4768" spans="1:18" s="2" customFormat="1" ht="13.8">
      <c r="A4768" s="8"/>
      <c r="B4768" s="9"/>
      <c r="C4768" s="18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</row>
    <row r="4769" spans="1:18" s="2" customFormat="1" ht="13.8">
      <c r="A4769" s="8"/>
      <c r="B4769" s="9"/>
      <c r="C4769" s="18"/>
      <c r="D4769" s="18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</row>
    <row r="4770" spans="1:18" s="2" customFormat="1" ht="13.8">
      <c r="A4770" s="8"/>
      <c r="B4770" s="9"/>
      <c r="C4770" s="18"/>
      <c r="D4770" s="18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</row>
    <row r="4771" spans="1:18" s="2" customFormat="1" ht="13.8">
      <c r="A4771" s="8"/>
      <c r="B4771" s="9"/>
      <c r="C4771" s="18"/>
      <c r="D4771" s="18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</row>
    <row r="4772" spans="1:18" s="2" customFormat="1" ht="13.8">
      <c r="A4772" s="8"/>
      <c r="B4772" s="9"/>
      <c r="C4772" s="18"/>
      <c r="D4772" s="18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</row>
    <row r="4775" spans="1:18">
      <c r="A4775" s="5"/>
    </row>
    <row r="4776" spans="1:18" s="2" customFormat="1" ht="13.8">
      <c r="A4776" s="8"/>
      <c r="B4776" s="9"/>
      <c r="C4776" s="18"/>
      <c r="D4776" s="18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</row>
    <row r="4777" spans="1:18" s="2" customFormat="1" ht="13.8">
      <c r="A4777" s="8"/>
      <c r="B4777" s="9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</row>
    <row r="4778" spans="1:18">
      <c r="A4778" s="6"/>
      <c r="B4778" s="7"/>
      <c r="C4778" s="28"/>
      <c r="H4778" s="17"/>
    </row>
    <row r="4779" spans="1:18">
      <c r="A4779" s="6"/>
      <c r="B4779" s="7"/>
      <c r="C4779" s="28"/>
      <c r="H4779" s="17"/>
    </row>
    <row r="4780" spans="1:18" s="2" customFormat="1" ht="13.8">
      <c r="A4780" s="8"/>
      <c r="B4780" s="9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</row>
    <row r="4781" spans="1:18" s="2" customFormat="1" ht="13.8">
      <c r="A4781" s="8"/>
      <c r="B4781" s="9"/>
      <c r="C4781" s="18"/>
      <c r="D4781" s="18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</row>
    <row r="4782" spans="1:18">
      <c r="A4782" s="6"/>
      <c r="B4782" s="7"/>
      <c r="C4782" s="28"/>
      <c r="H4782" s="17"/>
    </row>
    <row r="4783" spans="1:18" s="2" customFormat="1" ht="13.8">
      <c r="A4783" s="8"/>
      <c r="B4783" s="9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</row>
    <row r="4784" spans="1:18" s="2" customFormat="1" ht="13.8">
      <c r="A4784" s="8"/>
      <c r="B4784" s="9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</row>
    <row r="4785" spans="1:18" s="2" customFormat="1" ht="13.8">
      <c r="A4785" s="8"/>
      <c r="B4785" s="9"/>
      <c r="C4785" s="18"/>
      <c r="D4785" s="18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</row>
    <row r="4786" spans="1:18" s="2" customFormat="1" ht="13.8">
      <c r="A4786" s="8"/>
      <c r="B4786" s="9"/>
      <c r="C4786" s="18"/>
      <c r="D4786" s="18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</row>
    <row r="4787" spans="1:18">
      <c r="A4787" s="6"/>
      <c r="B4787" s="7"/>
      <c r="C4787" s="28"/>
      <c r="H4787" s="17"/>
    </row>
    <row r="4788" spans="1:18" s="2" customFormat="1" ht="13.8">
      <c r="A4788" s="8"/>
      <c r="B4788" s="9"/>
      <c r="C4788" s="18"/>
      <c r="D4788" s="18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</row>
    <row r="4789" spans="1:18" s="2" customFormat="1" ht="13.8">
      <c r="A4789" s="8"/>
      <c r="B4789" s="9"/>
      <c r="C4789" s="18"/>
      <c r="D4789" s="18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</row>
    <row r="4790" spans="1:18" s="2" customFormat="1" ht="13.8">
      <c r="A4790" s="8"/>
      <c r="B4790" s="9"/>
      <c r="C4790" s="18"/>
      <c r="D4790" s="18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</row>
    <row r="4791" spans="1:18" s="2" customFormat="1" ht="13.8">
      <c r="A4791" s="8"/>
      <c r="B4791" s="9"/>
      <c r="C4791" s="18"/>
      <c r="D4791" s="18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</row>
    <row r="4792" spans="1:18" s="2" customFormat="1" ht="13.8">
      <c r="A4792" s="8"/>
      <c r="B4792" s="9"/>
      <c r="C4792" s="18"/>
      <c r="D4792" s="18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</row>
    <row r="4793" spans="1:18" s="2" customFormat="1" ht="13.8">
      <c r="A4793" s="8"/>
      <c r="B4793" s="9"/>
      <c r="C4793" s="18"/>
      <c r="D4793" s="18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</row>
    <row r="4794" spans="1:18">
      <c r="A4794" s="6"/>
      <c r="B4794" s="7"/>
      <c r="C4794" s="28"/>
      <c r="H4794" s="17"/>
    </row>
    <row r="4795" spans="1:18" s="2" customFormat="1" ht="13.8">
      <c r="A4795" s="8"/>
      <c r="B4795" s="9"/>
      <c r="C4795" s="18"/>
      <c r="D4795" s="18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</row>
    <row r="4796" spans="1:18" s="2" customFormat="1" ht="13.8">
      <c r="A4796" s="8"/>
      <c r="B4796" s="9"/>
      <c r="C4796" s="18"/>
      <c r="D4796" s="18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</row>
    <row r="4797" spans="1:18" s="2" customFormat="1" ht="13.8">
      <c r="A4797" s="8"/>
      <c r="B4797" s="9"/>
      <c r="C4797" s="18"/>
      <c r="D4797" s="18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</row>
    <row r="4798" spans="1:18" s="2" customFormat="1" ht="13.8">
      <c r="A4798" s="8"/>
      <c r="B4798" s="9"/>
      <c r="C4798" s="18"/>
      <c r="D4798" s="18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</row>
    <row r="4799" spans="1:18" s="2" customFormat="1" ht="13.8">
      <c r="A4799" s="8"/>
      <c r="B4799" s="9"/>
      <c r="C4799" s="18"/>
      <c r="D4799" s="18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</row>
    <row r="4800" spans="1:18" s="2" customFormat="1" ht="13.8">
      <c r="A4800" s="8"/>
      <c r="B4800" s="9"/>
      <c r="C4800" s="18"/>
      <c r="D4800" s="18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</row>
    <row r="4801" spans="1:18" s="2" customFormat="1" ht="13.8">
      <c r="A4801" s="8"/>
      <c r="B4801" s="9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</row>
    <row r="4802" spans="1:18" s="2" customFormat="1" ht="13.8">
      <c r="A4802" s="8"/>
      <c r="B4802" s="9"/>
      <c r="C4802" s="18"/>
      <c r="D4802" s="18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</row>
    <row r="4803" spans="1:18">
      <c r="A4803" s="6"/>
      <c r="B4803" s="7"/>
      <c r="C4803" s="28"/>
      <c r="H4803" s="17"/>
    </row>
    <row r="4804" spans="1:18" s="2" customFormat="1" ht="13.8">
      <c r="A4804" s="8"/>
      <c r="B4804" s="9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</row>
    <row r="4805" spans="1:18" s="2" customFormat="1" ht="13.8">
      <c r="A4805" s="8"/>
      <c r="B4805" s="9"/>
      <c r="C4805" s="18"/>
      <c r="D4805" s="18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</row>
    <row r="4806" spans="1:18" s="2" customFormat="1" ht="13.8">
      <c r="A4806" s="8"/>
      <c r="B4806" s="9"/>
      <c r="C4806" s="18"/>
      <c r="D4806" s="18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</row>
    <row r="4807" spans="1:18" s="2" customFormat="1" ht="13.8">
      <c r="A4807" s="8"/>
      <c r="B4807" s="9"/>
      <c r="C4807" s="18"/>
      <c r="D4807" s="18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</row>
    <row r="4808" spans="1:18">
      <c r="A4808" s="6"/>
      <c r="B4808" s="7"/>
      <c r="C4808" s="28"/>
      <c r="H4808" s="17"/>
    </row>
    <row r="4809" spans="1:18" s="2" customFormat="1" ht="13.8">
      <c r="A4809" s="8"/>
      <c r="B4809" s="9"/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</row>
    <row r="4810" spans="1:18" s="2" customFormat="1" ht="13.8">
      <c r="A4810" s="8"/>
      <c r="B4810" s="9"/>
      <c r="C4810" s="18"/>
      <c r="D4810" s="18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</row>
    <row r="4811" spans="1:18" s="2" customFormat="1" ht="13.8">
      <c r="A4811" s="8"/>
      <c r="B4811" s="9"/>
      <c r="C4811" s="18"/>
      <c r="D4811" s="18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</row>
    <row r="4812" spans="1:18" s="2" customFormat="1" ht="13.8">
      <c r="A4812" s="8"/>
      <c r="B4812" s="9"/>
      <c r="C4812" s="18"/>
      <c r="D4812" s="18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</row>
    <row r="4813" spans="1:18">
      <c r="A4813" s="6"/>
      <c r="B4813" s="7"/>
      <c r="C4813" s="28"/>
      <c r="H4813" s="17"/>
    </row>
    <row r="4814" spans="1:18" s="2" customFormat="1" ht="13.8">
      <c r="A4814" s="8"/>
      <c r="B4814" s="9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</row>
    <row r="4815" spans="1:18">
      <c r="A4815" s="6"/>
      <c r="B4815" s="7"/>
      <c r="C4815" s="28"/>
      <c r="H4815" s="17"/>
    </row>
    <row r="4816" spans="1:18">
      <c r="A4816" s="6"/>
      <c r="B4816" s="7"/>
      <c r="C4816" s="28"/>
      <c r="H4816" s="17"/>
    </row>
    <row r="4817" spans="1:18" s="2" customFormat="1" ht="13.8">
      <c r="A4817" s="8"/>
      <c r="B4817" s="9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</row>
    <row r="4818" spans="1:18" s="2" customFormat="1" ht="13.8">
      <c r="A4818" s="8"/>
      <c r="B4818" s="9"/>
      <c r="C4818" s="18"/>
      <c r="D4818" s="18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</row>
    <row r="4819" spans="1:18" s="2" customFormat="1" ht="13.8">
      <c r="A4819" s="8"/>
      <c r="B4819" s="9"/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</row>
    <row r="4820" spans="1:18" s="2" customFormat="1" ht="13.8">
      <c r="A4820" s="8"/>
      <c r="B4820" s="9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</row>
    <row r="4821" spans="1:18" s="2" customFormat="1" ht="13.8">
      <c r="A4821" s="8"/>
      <c r="B4821" s="9"/>
      <c r="C4821" s="18"/>
      <c r="D4821" s="18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</row>
    <row r="4822" spans="1:18" s="2" customFormat="1" ht="13.8">
      <c r="A4822" s="8"/>
      <c r="B4822" s="9"/>
      <c r="C4822" s="18"/>
      <c r="D4822" s="18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</row>
    <row r="4823" spans="1:18" s="2" customFormat="1" ht="13.8">
      <c r="A4823" s="8"/>
      <c r="B4823" s="9"/>
      <c r="C4823" s="18"/>
      <c r="D4823" s="18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</row>
    <row r="4824" spans="1:18">
      <c r="A4824" s="6"/>
      <c r="B4824" s="7"/>
      <c r="C4824" s="28"/>
      <c r="H4824" s="17"/>
    </row>
    <row r="4825" spans="1:18" s="2" customFormat="1" ht="13.8">
      <c r="A4825" s="8"/>
      <c r="B4825" s="9"/>
      <c r="C4825" s="18"/>
      <c r="D4825" s="18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</row>
    <row r="4826" spans="1:18" s="2" customFormat="1" ht="13.8">
      <c r="A4826" s="8"/>
      <c r="B4826" s="9"/>
      <c r="C4826" s="18"/>
      <c r="D4826" s="18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</row>
    <row r="4827" spans="1:18">
      <c r="A4827" s="6"/>
      <c r="B4827" s="7"/>
      <c r="C4827" s="28"/>
      <c r="H4827" s="17"/>
    </row>
    <row r="4828" spans="1:18">
      <c r="A4828" s="6"/>
      <c r="B4828" s="7"/>
      <c r="C4828" s="28"/>
      <c r="H4828" s="17"/>
    </row>
    <row r="4829" spans="1:18" s="2" customFormat="1" ht="13.8">
      <c r="A4829" s="8"/>
      <c r="B4829" s="9"/>
      <c r="C4829" s="18"/>
      <c r="D4829" s="18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</row>
    <row r="4830" spans="1:18" s="2" customFormat="1" ht="13.8">
      <c r="A4830" s="8"/>
      <c r="B4830" s="9"/>
      <c r="C4830" s="18"/>
      <c r="D4830" s="18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</row>
    <row r="4831" spans="1:18" s="2" customFormat="1" ht="13.8">
      <c r="A4831" s="8"/>
      <c r="B4831" s="9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</row>
    <row r="4832" spans="1:18">
      <c r="A4832" s="6"/>
      <c r="B4832" s="7"/>
      <c r="C4832" s="28"/>
      <c r="H4832" s="17"/>
    </row>
    <row r="4833" spans="1:18">
      <c r="A4833" s="6"/>
      <c r="B4833" s="7"/>
      <c r="C4833" s="28"/>
      <c r="H4833" s="17"/>
    </row>
    <row r="4834" spans="1:18" s="2" customFormat="1" ht="13.8">
      <c r="A4834" s="8"/>
      <c r="B4834" s="9"/>
      <c r="C4834" s="18"/>
      <c r="D4834" s="18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</row>
    <row r="4835" spans="1:18" s="2" customFormat="1" ht="13.8">
      <c r="A4835" s="8"/>
      <c r="B4835" s="9"/>
      <c r="C4835" s="18"/>
      <c r="D4835" s="18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</row>
    <row r="4836" spans="1:18">
      <c r="A4836" s="5"/>
    </row>
    <row r="4837" spans="1:18">
      <c r="A4837" s="6"/>
      <c r="B4837" s="7"/>
      <c r="C4837" s="28"/>
      <c r="H4837" s="17"/>
    </row>
    <row r="4838" spans="1:18" s="2" customFormat="1" ht="13.8">
      <c r="A4838" s="8"/>
      <c r="B4838" s="9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</row>
    <row r="4839" spans="1:18" s="2" customFormat="1" ht="13.8">
      <c r="A4839" s="8"/>
      <c r="B4839" s="9"/>
      <c r="C4839" s="18"/>
      <c r="D4839" s="18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</row>
    <row r="4840" spans="1:18">
      <c r="A4840" s="6"/>
      <c r="B4840" s="7"/>
      <c r="C4840" s="28"/>
      <c r="H4840" s="17"/>
    </row>
    <row r="4841" spans="1:18" s="2" customFormat="1" ht="13.8">
      <c r="A4841" s="8"/>
      <c r="B4841" s="9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</row>
    <row r="4842" spans="1:18" s="2" customFormat="1" ht="13.8">
      <c r="A4842" s="8"/>
      <c r="B4842" s="9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</row>
    <row r="4843" spans="1:18" s="2" customFormat="1" ht="13.8">
      <c r="A4843" s="8"/>
      <c r="B4843" s="9"/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</row>
    <row r="4844" spans="1:18">
      <c r="A4844" s="5"/>
    </row>
    <row r="4845" spans="1:18">
      <c r="A4845" s="6"/>
      <c r="B4845" s="7"/>
      <c r="C4845" s="28"/>
      <c r="H4845" s="17"/>
    </row>
    <row r="4846" spans="1:18" s="2" customFormat="1" ht="13.8">
      <c r="A4846" s="8"/>
      <c r="B4846" s="9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</row>
    <row r="4847" spans="1:18" s="2" customFormat="1" ht="13.8">
      <c r="A4847" s="8"/>
      <c r="B4847" s="9"/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</row>
    <row r="4848" spans="1:18" s="2" customFormat="1" ht="13.8">
      <c r="A4848" s="8"/>
      <c r="B4848" s="9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</row>
    <row r="4849" spans="1:18" s="2" customFormat="1" ht="13.8">
      <c r="A4849" s="8"/>
      <c r="B4849" s="9"/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</row>
    <row r="4850" spans="1:18" s="2" customFormat="1" ht="13.8">
      <c r="A4850" s="8"/>
      <c r="B4850" s="9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</row>
    <row r="4851" spans="1:18">
      <c r="A4851" s="6"/>
      <c r="B4851" s="7"/>
      <c r="C4851" s="28"/>
      <c r="H4851" s="17"/>
    </row>
    <row r="4852" spans="1:18" s="2" customFormat="1" ht="13.8">
      <c r="A4852" s="8"/>
      <c r="B4852" s="9"/>
      <c r="C4852" s="18"/>
      <c r="D4852" s="18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</row>
    <row r="4853" spans="1:18" s="2" customFormat="1" ht="13.8">
      <c r="A4853" s="8"/>
      <c r="B4853" s="9"/>
      <c r="C4853" s="18"/>
      <c r="D4853" s="18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</row>
    <row r="4854" spans="1:18" s="2" customFormat="1" ht="13.8">
      <c r="A4854" s="8"/>
      <c r="B4854" s="9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</row>
    <row r="4855" spans="1:18" s="2" customFormat="1" ht="13.8">
      <c r="A4855" s="8"/>
      <c r="B4855" s="9"/>
      <c r="C4855" s="18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</row>
    <row r="4856" spans="1:18">
      <c r="A4856" s="6"/>
      <c r="B4856" s="7"/>
      <c r="C4856" s="28"/>
      <c r="H4856" s="17"/>
    </row>
    <row r="4857" spans="1:18" s="2" customFormat="1" ht="13.8">
      <c r="A4857" s="8"/>
      <c r="B4857" s="9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</row>
    <row r="4858" spans="1:18" s="2" customFormat="1" ht="13.8">
      <c r="A4858" s="8"/>
      <c r="B4858" s="9"/>
      <c r="C4858" s="18"/>
      <c r="D4858" s="18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</row>
    <row r="4859" spans="1:18" s="2" customFormat="1" ht="13.8">
      <c r="A4859" s="8"/>
      <c r="B4859" s="9"/>
      <c r="C4859" s="18"/>
      <c r="D4859" s="18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</row>
    <row r="4860" spans="1:18" s="2" customFormat="1" ht="13.8">
      <c r="A4860" s="8"/>
      <c r="B4860" s="9"/>
      <c r="C4860" s="18"/>
      <c r="D4860" s="18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</row>
    <row r="4861" spans="1:18">
      <c r="A4861" s="6"/>
      <c r="B4861" s="7"/>
      <c r="C4861" s="28"/>
      <c r="H4861" s="17"/>
    </row>
    <row r="4862" spans="1:18">
      <c r="A4862" s="5"/>
    </row>
    <row r="4863" spans="1:18" s="2" customFormat="1" ht="13.8">
      <c r="A4863" s="8"/>
      <c r="B4863" s="9"/>
      <c r="C4863" s="18"/>
      <c r="D4863" s="18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</row>
    <row r="4864" spans="1:18" s="2" customFormat="1" ht="13.8">
      <c r="A4864" s="8"/>
      <c r="B4864" s="9"/>
      <c r="C4864" s="18"/>
      <c r="D4864" s="18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</row>
    <row r="4865" spans="1:18" s="2" customFormat="1" ht="13.8">
      <c r="A4865" s="8"/>
      <c r="B4865" s="9"/>
      <c r="C4865" s="18"/>
      <c r="D4865" s="18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</row>
    <row r="4866" spans="1:18">
      <c r="A4866" s="6"/>
      <c r="B4866" s="7"/>
      <c r="C4866" s="28"/>
      <c r="H4866" s="17"/>
    </row>
    <row r="4867" spans="1:18" s="2" customFormat="1" ht="13.8">
      <c r="A4867" s="8"/>
      <c r="B4867" s="9"/>
      <c r="C4867" s="18"/>
      <c r="D4867" s="18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</row>
    <row r="4868" spans="1:18" s="2" customFormat="1" ht="13.8">
      <c r="A4868" s="8"/>
      <c r="B4868" s="9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</row>
    <row r="4869" spans="1:18" s="2" customFormat="1" ht="13.8">
      <c r="A4869" s="8"/>
      <c r="B4869" s="9"/>
      <c r="C4869" s="18"/>
      <c r="D4869" s="18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</row>
    <row r="4870" spans="1:18" s="2" customFormat="1" ht="13.8">
      <c r="A4870" s="8"/>
      <c r="B4870" s="9"/>
      <c r="C4870" s="18"/>
      <c r="D4870" s="18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</row>
    <row r="4871" spans="1:18">
      <c r="A4871" s="6"/>
      <c r="B4871" s="7"/>
      <c r="C4871" s="28"/>
      <c r="H4871" s="17"/>
    </row>
    <row r="4872" spans="1:18">
      <c r="A4872" s="5"/>
    </row>
    <row r="4873" spans="1:18" s="2" customFormat="1" ht="13.8">
      <c r="A4873" s="8"/>
      <c r="B4873" s="9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</row>
    <row r="4874" spans="1:18" s="2" customFormat="1" ht="13.8">
      <c r="A4874" s="8"/>
      <c r="B4874" s="9"/>
      <c r="C4874" s="18"/>
      <c r="D4874" s="18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</row>
    <row r="4875" spans="1:18" s="2" customFormat="1" ht="13.8">
      <c r="A4875" s="8"/>
      <c r="B4875" s="9"/>
      <c r="C4875" s="18"/>
      <c r="D4875" s="18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</row>
    <row r="4876" spans="1:18">
      <c r="A4876" s="6"/>
      <c r="B4876" s="7"/>
      <c r="C4876" s="28"/>
      <c r="H4876" s="17"/>
    </row>
    <row r="4877" spans="1:18" s="2" customFormat="1" ht="13.8">
      <c r="A4877" s="8"/>
      <c r="B4877" s="9"/>
      <c r="C4877" s="18"/>
      <c r="D4877" s="18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</row>
    <row r="4878" spans="1:18" s="2" customFormat="1" ht="13.8">
      <c r="A4878" s="8"/>
      <c r="B4878" s="9"/>
      <c r="C4878" s="18"/>
      <c r="D4878" s="18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</row>
    <row r="4879" spans="1:18">
      <c r="A4879" s="5"/>
    </row>
    <row r="4880" spans="1:18" s="2" customFormat="1" ht="13.8">
      <c r="A4880" s="8"/>
      <c r="B4880" s="9"/>
      <c r="C4880" s="18"/>
      <c r="D4880" s="18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</row>
    <row r="4881" spans="1:18" s="2" customFormat="1" ht="13.8">
      <c r="A4881" s="8"/>
      <c r="B4881" s="9"/>
      <c r="C4881" s="18"/>
      <c r="D4881" s="18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</row>
    <row r="4882" spans="1:18" s="2" customFormat="1" ht="13.8">
      <c r="A4882" s="8"/>
      <c r="B4882" s="9"/>
      <c r="C4882" s="18"/>
      <c r="D4882" s="18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</row>
    <row r="4883" spans="1:18">
      <c r="A4883" s="6"/>
      <c r="B4883" s="7"/>
      <c r="C4883" s="28"/>
      <c r="H4883" s="17"/>
    </row>
    <row r="4884" spans="1:18">
      <c r="A4884" s="5"/>
    </row>
    <row r="4885" spans="1:18" s="2" customFormat="1" ht="13.8">
      <c r="A4885" s="8"/>
      <c r="B4885" s="9"/>
      <c r="C4885" s="18"/>
      <c r="D4885" s="18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</row>
    <row r="4886" spans="1:18" s="2" customFormat="1" ht="13.8">
      <c r="A4886" s="8"/>
      <c r="B4886" s="9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</row>
    <row r="4887" spans="1:18">
      <c r="A4887" s="6"/>
      <c r="B4887" s="7"/>
      <c r="C4887" s="28"/>
      <c r="H4887" s="17"/>
    </row>
    <row r="4888" spans="1:18">
      <c r="A4888" s="6"/>
      <c r="B4888" s="7"/>
      <c r="C4888" s="28"/>
      <c r="H4888" s="17"/>
    </row>
    <row r="4889" spans="1:18" s="2" customFormat="1" ht="13.8">
      <c r="A4889" s="8"/>
      <c r="B4889" s="9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</row>
    <row r="4890" spans="1:18" s="2" customFormat="1" ht="13.8">
      <c r="A4890" s="8"/>
      <c r="B4890" s="9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</row>
    <row r="4891" spans="1:18">
      <c r="A4891" s="6"/>
      <c r="B4891" s="7"/>
      <c r="C4891" s="28"/>
      <c r="H4891" s="17"/>
    </row>
    <row r="4892" spans="1:18" s="2" customFormat="1" ht="13.8">
      <c r="A4892" s="8"/>
      <c r="B4892" s="9"/>
      <c r="C4892" s="18"/>
      <c r="D4892" s="18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</row>
    <row r="4893" spans="1:18" s="2" customFormat="1" ht="13.8">
      <c r="A4893" s="8"/>
      <c r="B4893" s="9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</row>
    <row r="4894" spans="1:18" s="2" customFormat="1" ht="13.8">
      <c r="A4894" s="8"/>
      <c r="B4894" s="9"/>
      <c r="C4894" s="18"/>
      <c r="D4894" s="18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</row>
    <row r="4895" spans="1:18">
      <c r="A4895" s="6"/>
      <c r="B4895" s="7"/>
      <c r="C4895" s="28"/>
      <c r="H4895" s="17"/>
    </row>
    <row r="4896" spans="1:18">
      <c r="A4896" s="5"/>
    </row>
    <row r="4897" spans="1:18" s="2" customFormat="1" ht="13.8">
      <c r="A4897" s="8"/>
      <c r="B4897" s="9"/>
      <c r="C4897" s="18"/>
      <c r="D4897" s="18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</row>
    <row r="4898" spans="1:18" s="2" customFormat="1" ht="13.8">
      <c r="A4898" s="8"/>
      <c r="B4898" s="9"/>
      <c r="C4898" s="18"/>
      <c r="D4898" s="18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</row>
    <row r="4899" spans="1:18" s="2" customFormat="1" ht="13.8">
      <c r="A4899" s="8"/>
      <c r="B4899" s="9"/>
      <c r="C4899" s="18"/>
      <c r="D4899" s="18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</row>
    <row r="4900" spans="1:18" s="2" customFormat="1" ht="13.8">
      <c r="A4900" s="8"/>
      <c r="B4900" s="9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</row>
    <row r="4901" spans="1:18">
      <c r="A4901" s="6"/>
      <c r="B4901" s="7"/>
      <c r="C4901" s="28"/>
      <c r="H4901" s="17"/>
    </row>
    <row r="4902" spans="1:18" s="2" customFormat="1" ht="13.8">
      <c r="A4902" s="8"/>
      <c r="B4902" s="9"/>
      <c r="C4902" s="18"/>
      <c r="D4902" s="18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</row>
    <row r="4903" spans="1:18" s="2" customFormat="1" ht="13.8">
      <c r="A4903" s="8"/>
      <c r="B4903" s="9"/>
      <c r="C4903" s="18"/>
      <c r="D4903" s="18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</row>
    <row r="4904" spans="1:18">
      <c r="A4904" s="6"/>
      <c r="B4904" s="7"/>
      <c r="C4904" s="28"/>
      <c r="H4904" s="17"/>
    </row>
    <row r="4905" spans="1:18">
      <c r="A4905" s="6"/>
      <c r="B4905" s="7"/>
      <c r="C4905" s="28"/>
      <c r="H4905" s="17"/>
    </row>
    <row r="4906" spans="1:18" s="2" customFormat="1" ht="13.8">
      <c r="A4906" s="8"/>
      <c r="B4906" s="9"/>
      <c r="C4906" s="18"/>
      <c r="D4906" s="18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</row>
    <row r="4907" spans="1:18" s="2" customFormat="1" ht="13.8">
      <c r="A4907" s="8"/>
      <c r="B4907" s="9"/>
      <c r="C4907" s="18"/>
      <c r="D4907" s="18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</row>
    <row r="4908" spans="1:18">
      <c r="A4908" s="6"/>
      <c r="B4908" s="7"/>
      <c r="C4908" s="28"/>
      <c r="H4908" s="17"/>
    </row>
    <row r="4909" spans="1:18" s="2" customFormat="1" ht="13.8">
      <c r="A4909" s="8"/>
      <c r="B4909" s="9"/>
      <c r="C4909" s="18"/>
      <c r="D4909" s="18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</row>
    <row r="4910" spans="1:18" s="2" customFormat="1" ht="13.8">
      <c r="A4910" s="8"/>
      <c r="B4910" s="9"/>
      <c r="C4910" s="18"/>
      <c r="D4910" s="18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</row>
    <row r="4911" spans="1:18" s="2" customFormat="1" ht="13.8">
      <c r="A4911" s="8"/>
      <c r="B4911" s="9"/>
      <c r="C4911" s="18"/>
      <c r="D4911" s="18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</row>
    <row r="4912" spans="1:18">
      <c r="A4912" s="6"/>
      <c r="B4912" s="7"/>
      <c r="C4912" s="28"/>
      <c r="H4912" s="17"/>
    </row>
    <row r="4913" spans="1:18" s="2" customFormat="1" ht="13.8">
      <c r="A4913" s="8"/>
      <c r="B4913" s="9"/>
      <c r="C4913" s="18"/>
      <c r="D4913" s="18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</row>
    <row r="4914" spans="1:18" s="2" customFormat="1" ht="13.8">
      <c r="A4914" s="8"/>
      <c r="B4914" s="9"/>
      <c r="C4914" s="18"/>
      <c r="D4914" s="18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</row>
    <row r="4915" spans="1:18" s="2" customFormat="1" ht="13.8">
      <c r="A4915" s="8"/>
      <c r="B4915" s="9"/>
      <c r="C4915" s="18"/>
      <c r="D4915" s="18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</row>
    <row r="4916" spans="1:18" s="2" customFormat="1" ht="13.8">
      <c r="A4916" s="8"/>
      <c r="B4916" s="9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</row>
    <row r="4917" spans="1:18" s="2" customFormat="1" ht="13.8">
      <c r="A4917" s="8"/>
      <c r="B4917" s="9"/>
      <c r="C4917" s="18"/>
      <c r="D4917" s="18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</row>
    <row r="4918" spans="1:18" s="2" customFormat="1" ht="13.8">
      <c r="A4918" s="8"/>
      <c r="B4918" s="9"/>
      <c r="C4918" s="18"/>
      <c r="D4918" s="18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</row>
    <row r="4919" spans="1:18" s="2" customFormat="1" ht="13.8">
      <c r="A4919" s="8"/>
      <c r="B4919" s="9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</row>
    <row r="4920" spans="1:18" s="2" customFormat="1" ht="13.8">
      <c r="A4920" s="8"/>
      <c r="B4920" s="9"/>
      <c r="C4920" s="18"/>
      <c r="D4920" s="18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</row>
    <row r="4921" spans="1:18">
      <c r="A4921" s="6"/>
      <c r="B4921" s="7"/>
      <c r="C4921" s="28"/>
      <c r="H4921" s="17"/>
    </row>
    <row r="4922" spans="1:18">
      <c r="A4922" s="6"/>
      <c r="B4922" s="7"/>
      <c r="C4922" s="28"/>
      <c r="H4922" s="17"/>
    </row>
    <row r="4923" spans="1:18" s="2" customFormat="1" ht="13.8">
      <c r="A4923" s="8"/>
      <c r="B4923" s="9"/>
      <c r="C4923" s="18"/>
      <c r="D4923" s="18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</row>
    <row r="4924" spans="1:18" s="2" customFormat="1" ht="13.8">
      <c r="A4924" s="8"/>
      <c r="B4924" s="9"/>
      <c r="C4924" s="18"/>
      <c r="D4924" s="18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</row>
    <row r="4925" spans="1:18" s="2" customFormat="1" ht="13.8">
      <c r="A4925" s="8"/>
      <c r="B4925" s="9"/>
      <c r="C4925" s="18"/>
      <c r="D4925" s="18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</row>
    <row r="4926" spans="1:18">
      <c r="A4926" s="6"/>
      <c r="B4926" s="7"/>
      <c r="C4926" s="28"/>
      <c r="H4926" s="17"/>
    </row>
    <row r="4927" spans="1:18">
      <c r="A4927" s="6"/>
      <c r="B4927" s="7"/>
      <c r="C4927" s="28"/>
      <c r="H4927" s="17"/>
    </row>
    <row r="4928" spans="1:18" s="2" customFormat="1" ht="13.8">
      <c r="A4928" s="8"/>
      <c r="B4928" s="9"/>
      <c r="C4928" s="18"/>
      <c r="D4928" s="18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</row>
    <row r="4929" spans="1:18" s="2" customFormat="1" ht="13.8">
      <c r="A4929" s="8"/>
      <c r="B4929" s="9"/>
      <c r="C4929" s="18"/>
      <c r="D4929" s="18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</row>
    <row r="4930" spans="1:18" s="2" customFormat="1" ht="13.8">
      <c r="A4930" s="8"/>
      <c r="B4930" s="9"/>
      <c r="C4930" s="18"/>
      <c r="D4930" s="18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</row>
    <row r="4931" spans="1:18">
      <c r="A4931" s="6"/>
      <c r="B4931" s="7"/>
      <c r="C4931" s="28"/>
      <c r="H4931" s="17"/>
    </row>
    <row r="4933" spans="1:18" s="2" customFormat="1" ht="13.8">
      <c r="A4933" s="8"/>
      <c r="B4933" s="9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</row>
    <row r="4934" spans="1:18" s="2" customFormat="1" ht="13.8">
      <c r="A4934" s="8"/>
      <c r="B4934" s="9"/>
      <c r="C4934" s="18"/>
      <c r="D4934" s="18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</row>
    <row r="4935" spans="1:18" s="2" customFormat="1" ht="13.8">
      <c r="A4935" s="8"/>
      <c r="B4935" s="9"/>
      <c r="C4935" s="18"/>
      <c r="D4935" s="18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</row>
    <row r="4936" spans="1:18" s="2" customFormat="1" ht="13.8">
      <c r="A4936" s="8"/>
      <c r="B4936" s="9"/>
      <c r="C4936" s="18"/>
      <c r="D4936" s="18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</row>
    <row r="4937" spans="1:18" s="2" customFormat="1" ht="13.8">
      <c r="A4937" s="8"/>
      <c r="B4937" s="9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</row>
    <row r="4939" spans="1:18">
      <c r="A4939" s="6"/>
      <c r="B4939" s="7"/>
      <c r="C4939" s="28"/>
      <c r="H4939" s="17"/>
    </row>
    <row r="4940" spans="1:18" s="2" customFormat="1" ht="13.8">
      <c r="A4940" s="8"/>
      <c r="B4940" s="9"/>
      <c r="C4940" s="18"/>
      <c r="D4940" s="18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</row>
    <row r="4941" spans="1:18" s="2" customFormat="1" ht="13.8">
      <c r="A4941" s="8"/>
      <c r="B4941" s="9"/>
      <c r="C4941" s="18"/>
      <c r="D4941" s="18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</row>
    <row r="4942" spans="1:18" s="2" customFormat="1" ht="13.8">
      <c r="A4942" s="8"/>
      <c r="B4942" s="9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</row>
    <row r="4943" spans="1:18" s="2" customFormat="1" ht="13.8">
      <c r="A4943" s="8"/>
      <c r="B4943" s="9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</row>
    <row r="4944" spans="1:18">
      <c r="A4944" s="6"/>
      <c r="B4944" s="7"/>
      <c r="C4944" s="28"/>
      <c r="H4944" s="17"/>
    </row>
    <row r="4945" spans="1:18" s="2" customFormat="1" ht="13.8">
      <c r="A4945" s="8"/>
      <c r="B4945" s="9"/>
      <c r="C4945" s="18"/>
      <c r="D4945" s="18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</row>
    <row r="4946" spans="1:18" s="2" customFormat="1" ht="13.8">
      <c r="A4946" s="8"/>
      <c r="B4946" s="9"/>
      <c r="C4946" s="18"/>
      <c r="D4946" s="18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</row>
    <row r="4947" spans="1:18" s="2" customFormat="1" ht="13.8">
      <c r="A4947" s="8"/>
      <c r="B4947" s="9"/>
      <c r="C4947" s="18"/>
      <c r="D4947" s="18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</row>
    <row r="4948" spans="1:18">
      <c r="A4948" s="6"/>
      <c r="B4948" s="7"/>
      <c r="C4948" s="28"/>
      <c r="H4948" s="17"/>
    </row>
    <row r="4949" spans="1:18" s="2" customFormat="1" ht="13.8">
      <c r="A4949" s="8"/>
      <c r="B4949" s="9"/>
      <c r="C4949" s="18"/>
      <c r="D4949" s="18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</row>
    <row r="4950" spans="1:18" s="2" customFormat="1" ht="13.8">
      <c r="A4950" s="8"/>
      <c r="B4950" s="9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</row>
    <row r="4951" spans="1:18" s="2" customFormat="1" ht="13.8">
      <c r="A4951" s="8"/>
      <c r="B4951" s="9"/>
      <c r="C4951" s="18"/>
      <c r="D4951" s="18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</row>
    <row r="4952" spans="1:18" s="2" customFormat="1" ht="13.8">
      <c r="A4952" s="8"/>
      <c r="B4952" s="9"/>
      <c r="C4952" s="18"/>
      <c r="D4952" s="18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</row>
    <row r="4953" spans="1:18" s="2" customFormat="1" ht="13.8">
      <c r="A4953" s="8"/>
      <c r="B4953" s="9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</row>
    <row r="4954" spans="1:18" s="2" customFormat="1" ht="13.8">
      <c r="A4954" s="8"/>
      <c r="B4954" s="9"/>
      <c r="C4954" s="18"/>
      <c r="D4954" s="18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</row>
    <row r="4955" spans="1:18">
      <c r="A4955" s="6"/>
      <c r="B4955" s="7"/>
      <c r="C4955" s="28"/>
      <c r="H4955" s="17"/>
    </row>
    <row r="4956" spans="1:18" s="2" customFormat="1" ht="13.8">
      <c r="A4956" s="8"/>
      <c r="B4956" s="9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</row>
    <row r="4957" spans="1:18" s="2" customFormat="1" ht="13.8">
      <c r="A4957" s="8"/>
      <c r="B4957" s="9"/>
      <c r="C4957" s="18"/>
      <c r="D4957" s="18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</row>
    <row r="4958" spans="1:18" s="2" customFormat="1" ht="13.8">
      <c r="A4958" s="8"/>
      <c r="B4958" s="9"/>
      <c r="C4958" s="18"/>
      <c r="D4958" s="18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</row>
    <row r="4959" spans="1:18" s="2" customFormat="1" ht="13.8">
      <c r="A4959" s="8"/>
      <c r="B4959" s="9"/>
      <c r="C4959" s="18"/>
      <c r="D4959" s="18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</row>
    <row r="4960" spans="1:18" s="2" customFormat="1" ht="13.8">
      <c r="A4960" s="8"/>
      <c r="B4960" s="9"/>
      <c r="C4960" s="18"/>
      <c r="D4960" s="18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</row>
    <row r="4961" spans="1:18">
      <c r="A4961" s="5"/>
    </row>
    <row r="4962" spans="1:18">
      <c r="A4962" s="6"/>
      <c r="B4962" s="7"/>
      <c r="C4962" s="28"/>
      <c r="H4962" s="17"/>
    </row>
    <row r="4963" spans="1:18">
      <c r="A4963" s="6"/>
      <c r="B4963" s="7"/>
      <c r="C4963" s="28"/>
      <c r="H4963" s="17"/>
    </row>
    <row r="4964" spans="1:18" s="2" customFormat="1" ht="13.8">
      <c r="A4964" s="8"/>
      <c r="B4964" s="9"/>
      <c r="C4964" s="18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</row>
    <row r="4965" spans="1:18" s="2" customFormat="1" ht="13.8">
      <c r="A4965" s="8"/>
      <c r="B4965" s="9"/>
      <c r="C4965" s="18"/>
      <c r="D4965" s="18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</row>
    <row r="4966" spans="1:18" s="2" customFormat="1" ht="13.8">
      <c r="A4966" s="8"/>
      <c r="B4966" s="9"/>
      <c r="C4966" s="18"/>
      <c r="D4966" s="18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</row>
    <row r="4967" spans="1:18" s="2" customFormat="1" ht="13.8">
      <c r="A4967" s="8"/>
      <c r="B4967" s="9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</row>
    <row r="4968" spans="1:18" s="2" customFormat="1" ht="13.8">
      <c r="A4968" s="8"/>
      <c r="B4968" s="9"/>
      <c r="C4968" s="18"/>
      <c r="D4968" s="18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</row>
    <row r="4969" spans="1:18" s="2" customFormat="1" ht="13.8">
      <c r="A4969" s="8"/>
      <c r="B4969" s="9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</row>
    <row r="4970" spans="1:18">
      <c r="A4970" s="5"/>
    </row>
    <row r="4971" spans="1:18">
      <c r="A4971" s="6"/>
      <c r="B4971" s="7"/>
      <c r="C4971" s="28"/>
      <c r="H4971" s="17"/>
    </row>
    <row r="4972" spans="1:18">
      <c r="A4972" s="6"/>
      <c r="B4972" s="7"/>
      <c r="C4972" s="28"/>
      <c r="H4972" s="17"/>
    </row>
    <row r="4973" spans="1:18" s="2" customFormat="1" ht="13.8">
      <c r="A4973" s="8"/>
      <c r="B4973" s="9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</row>
    <row r="4974" spans="1:18" s="2" customFormat="1" ht="13.8">
      <c r="A4974" s="8"/>
      <c r="B4974" s="9"/>
      <c r="C4974" s="18"/>
      <c r="D4974" s="18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</row>
    <row r="4975" spans="1:18" s="2" customFormat="1" ht="13.8">
      <c r="A4975" s="8"/>
      <c r="B4975" s="9"/>
      <c r="C4975" s="18"/>
      <c r="D4975" s="18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</row>
    <row r="4976" spans="1:18" s="2" customFormat="1" ht="13.8">
      <c r="A4976" s="8"/>
      <c r="B4976" s="9"/>
      <c r="C4976" s="18"/>
      <c r="D4976" s="18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</row>
    <row r="4977" spans="1:18" s="2" customFormat="1" ht="13.8">
      <c r="A4977" s="8"/>
      <c r="B4977" s="9"/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</row>
    <row r="4978" spans="1:18" s="2" customFormat="1" ht="13.8">
      <c r="A4978" s="8"/>
      <c r="B4978" s="9"/>
      <c r="C4978" s="18"/>
      <c r="D4978" s="18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</row>
    <row r="4979" spans="1:18" s="2" customFormat="1" ht="13.8">
      <c r="A4979" s="8"/>
      <c r="B4979" s="9"/>
      <c r="C4979" s="18"/>
      <c r="D4979" s="18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</row>
    <row r="4980" spans="1:18" s="2" customFormat="1" ht="13.8">
      <c r="A4980" s="8"/>
      <c r="B4980" s="9"/>
      <c r="C4980" s="18"/>
      <c r="D4980" s="18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</row>
    <row r="4981" spans="1:18">
      <c r="A4981" s="5"/>
    </row>
    <row r="4982" spans="1:18">
      <c r="A4982" s="6"/>
      <c r="B4982" s="7"/>
      <c r="C4982" s="28"/>
      <c r="H4982" s="17"/>
    </row>
    <row r="4983" spans="1:18" s="2" customFormat="1" ht="13.8">
      <c r="A4983" s="8"/>
      <c r="B4983" s="9"/>
      <c r="C4983" s="18"/>
      <c r="D4983" s="18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</row>
    <row r="4984" spans="1:18" s="2" customFormat="1" ht="13.8">
      <c r="A4984" s="8"/>
      <c r="B4984" s="9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</row>
    <row r="4985" spans="1:18" s="2" customFormat="1" ht="13.8">
      <c r="A4985" s="8"/>
      <c r="B4985" s="9"/>
      <c r="C4985" s="18"/>
      <c r="D4985" s="18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</row>
    <row r="4986" spans="1:18" s="2" customFormat="1" ht="13.8">
      <c r="A4986" s="8"/>
      <c r="B4986" s="9"/>
      <c r="C4986" s="18"/>
      <c r="D4986" s="18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</row>
    <row r="4987" spans="1:18" s="2" customFormat="1" ht="13.8">
      <c r="A4987" s="8"/>
      <c r="B4987" s="9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</row>
    <row r="4988" spans="1:18" s="2" customFormat="1" ht="13.8">
      <c r="A4988" s="8"/>
      <c r="B4988" s="9"/>
      <c r="C4988" s="18"/>
      <c r="D4988" s="18"/>
      <c r="E4988" s="18"/>
      <c r="F4988" s="18"/>
      <c r="G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</row>
    <row r="4989" spans="1:18" s="2" customFormat="1" ht="13.8">
      <c r="A4989" s="8"/>
      <c r="B4989" s="9"/>
      <c r="C4989" s="18"/>
      <c r="D4989" s="18"/>
      <c r="E4989" s="18"/>
      <c r="F4989" s="18"/>
      <c r="G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</row>
    <row r="4990" spans="1:18" s="2" customFormat="1" ht="13.8">
      <c r="A4990" s="8"/>
      <c r="B4990" s="9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</row>
    <row r="4991" spans="1:18">
      <c r="A4991" s="6"/>
      <c r="B4991" s="7"/>
      <c r="C4991" s="28"/>
      <c r="H4991" s="17"/>
    </row>
    <row r="4992" spans="1:18">
      <c r="A4992" s="5"/>
    </row>
    <row r="4993" spans="1:18">
      <c r="A4993" s="5"/>
    </row>
    <row r="4994" spans="1:18" s="2" customFormat="1" ht="13.8">
      <c r="A4994" s="8"/>
      <c r="B4994" s="9"/>
      <c r="C4994" s="18"/>
      <c r="D4994" s="18"/>
      <c r="E4994" s="18"/>
      <c r="F4994" s="18"/>
      <c r="G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</row>
    <row r="4995" spans="1:18" s="2" customFormat="1" ht="13.8">
      <c r="A4995" s="8"/>
      <c r="B4995" s="9"/>
      <c r="C4995" s="18"/>
      <c r="D4995" s="18"/>
      <c r="E4995" s="18"/>
      <c r="F4995" s="18"/>
      <c r="G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</row>
    <row r="4996" spans="1:18" s="2" customFormat="1" ht="13.8">
      <c r="A4996" s="8"/>
      <c r="B4996" s="9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</row>
    <row r="4997" spans="1:18" s="2" customFormat="1" ht="13.8">
      <c r="A4997" s="8"/>
      <c r="B4997" s="9"/>
      <c r="C4997" s="18"/>
      <c r="D4997" s="18"/>
      <c r="E4997" s="18"/>
      <c r="F4997" s="18"/>
      <c r="G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</row>
    <row r="4998" spans="1:18" s="2" customFormat="1" ht="13.8">
      <c r="A4998" s="8"/>
      <c r="B4998" s="9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</row>
    <row r="4999" spans="1:18" s="2" customFormat="1" ht="13.8">
      <c r="A4999" s="8"/>
      <c r="B4999" s="9"/>
      <c r="C4999" s="18"/>
      <c r="D4999" s="18"/>
      <c r="E4999" s="18"/>
      <c r="F4999" s="18"/>
      <c r="G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</row>
    <row r="5000" spans="1:18" s="2" customFormat="1" ht="13.8">
      <c r="A5000" s="8"/>
      <c r="B5000" s="9"/>
      <c r="C5000" s="18"/>
      <c r="D5000" s="18"/>
      <c r="E5000" s="18"/>
      <c r="F5000" s="18"/>
      <c r="G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</row>
    <row r="5001" spans="1:18" s="2" customFormat="1" ht="13.8">
      <c r="A5001" s="8"/>
      <c r="B5001" s="9"/>
      <c r="C5001" s="18"/>
      <c r="D5001" s="18"/>
      <c r="E5001" s="18"/>
      <c r="F5001" s="18"/>
      <c r="G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</row>
    <row r="5002" spans="1:18" s="2" customFormat="1" ht="13.8">
      <c r="A5002" s="8"/>
      <c r="B5002" s="9"/>
      <c r="C5002" s="18"/>
      <c r="D5002" s="18"/>
      <c r="E5002" s="18"/>
      <c r="F5002" s="18"/>
      <c r="G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</row>
    <row r="5003" spans="1:18">
      <c r="A5003" s="6"/>
      <c r="B5003" s="7"/>
      <c r="C5003" s="28"/>
      <c r="H5003" s="17"/>
    </row>
    <row r="5004" spans="1:18" s="2" customFormat="1" ht="13.8">
      <c r="A5004" s="8"/>
      <c r="B5004" s="9"/>
      <c r="C5004" s="18"/>
      <c r="D5004" s="18"/>
      <c r="E5004" s="18"/>
      <c r="F5004" s="18"/>
      <c r="G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</row>
    <row r="5005" spans="1:18" s="2" customFormat="1" ht="13.8">
      <c r="A5005" s="8"/>
      <c r="B5005" s="9"/>
      <c r="C5005" s="18"/>
      <c r="D5005" s="18"/>
      <c r="E5005" s="18"/>
      <c r="F5005" s="18"/>
      <c r="G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</row>
    <row r="5006" spans="1:18" s="2" customFormat="1" ht="13.8">
      <c r="A5006" s="8"/>
      <c r="B5006" s="9"/>
      <c r="C5006" s="18"/>
      <c r="D5006" s="18"/>
      <c r="E5006" s="18"/>
      <c r="F5006" s="18"/>
      <c r="G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</row>
    <row r="5007" spans="1:18" s="2" customFormat="1" ht="13.8">
      <c r="A5007" s="8"/>
      <c r="B5007" s="9"/>
      <c r="C5007" s="18"/>
      <c r="D5007" s="18"/>
      <c r="E5007" s="18"/>
      <c r="F5007" s="18"/>
      <c r="G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</row>
    <row r="5008" spans="1:18" s="2" customFormat="1" ht="13.8">
      <c r="A5008" s="8"/>
      <c r="B5008" s="9"/>
      <c r="C5008" s="18"/>
      <c r="D5008" s="18"/>
      <c r="E5008" s="18"/>
      <c r="F5008" s="18"/>
      <c r="G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</row>
    <row r="5009" spans="1:18" s="2" customFormat="1" ht="13.8">
      <c r="A5009" s="8"/>
      <c r="B5009" s="9"/>
      <c r="C5009" s="18"/>
      <c r="D5009" s="18"/>
      <c r="E5009" s="18"/>
      <c r="F5009" s="18"/>
      <c r="G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</row>
    <row r="5010" spans="1:18" s="2" customFormat="1" ht="13.8">
      <c r="A5010" s="8"/>
      <c r="B5010" s="9"/>
      <c r="C5010" s="18"/>
      <c r="D5010" s="18"/>
      <c r="E5010" s="18"/>
      <c r="F5010" s="18"/>
      <c r="G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</row>
    <row r="5011" spans="1:18" s="2" customFormat="1" ht="13.8">
      <c r="A5011" s="8"/>
      <c r="B5011" s="9"/>
      <c r="C5011" s="18"/>
      <c r="D5011" s="18"/>
      <c r="E5011" s="18"/>
      <c r="F5011" s="18"/>
      <c r="G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</row>
    <row r="5012" spans="1:18" s="2" customFormat="1" ht="13.8">
      <c r="A5012" s="8"/>
      <c r="B5012" s="9"/>
      <c r="C5012" s="18"/>
      <c r="D5012" s="18"/>
      <c r="E5012" s="18"/>
      <c r="F5012" s="18"/>
      <c r="G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</row>
    <row r="5013" spans="1:18">
      <c r="A5013" s="6"/>
      <c r="B5013" s="7"/>
      <c r="C5013" s="28"/>
      <c r="H5013" s="17"/>
    </row>
    <row r="5014" spans="1:18" s="2" customFormat="1" ht="13.8">
      <c r="A5014" s="8"/>
      <c r="B5014" s="9"/>
      <c r="C5014" s="18"/>
      <c r="D5014" s="18"/>
      <c r="E5014" s="18"/>
      <c r="F5014" s="18"/>
      <c r="G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</row>
    <row r="5015" spans="1:18" s="2" customFormat="1" ht="13.8">
      <c r="A5015" s="8"/>
      <c r="B5015" s="9"/>
      <c r="C5015" s="18"/>
      <c r="D5015" s="18"/>
      <c r="E5015" s="18"/>
      <c r="F5015" s="18"/>
      <c r="G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</row>
    <row r="5016" spans="1:18" s="2" customFormat="1" ht="13.8">
      <c r="A5016" s="8"/>
      <c r="B5016" s="9"/>
      <c r="C5016" s="18"/>
      <c r="D5016" s="18"/>
      <c r="E5016" s="18"/>
      <c r="F5016" s="18"/>
      <c r="G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</row>
    <row r="5017" spans="1:18" s="2" customFormat="1" ht="13.8">
      <c r="A5017" s="8"/>
      <c r="B5017" s="9"/>
      <c r="C5017" s="18"/>
      <c r="D5017" s="18"/>
      <c r="E5017" s="18"/>
      <c r="F5017" s="18"/>
      <c r="G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</row>
    <row r="5018" spans="1:18">
      <c r="A5018" s="6"/>
      <c r="B5018" s="7"/>
      <c r="C5018" s="28"/>
      <c r="H5018" s="17"/>
    </row>
    <row r="5019" spans="1:18">
      <c r="A5019" s="6"/>
      <c r="B5019" s="7"/>
      <c r="C5019" s="28"/>
      <c r="H5019" s="17"/>
    </row>
    <row r="5020" spans="1:18">
      <c r="A5020" s="6"/>
      <c r="B5020" s="7"/>
      <c r="C5020" s="28"/>
      <c r="H5020" s="17"/>
    </row>
    <row r="5021" spans="1:18">
      <c r="A5021" s="6"/>
      <c r="B5021" s="7"/>
      <c r="C5021" s="28"/>
      <c r="H5021" s="17"/>
    </row>
    <row r="5022" spans="1:18" s="2" customFormat="1" ht="13.8">
      <c r="A5022" s="8"/>
      <c r="B5022" s="9"/>
      <c r="C5022" s="18"/>
      <c r="D5022" s="18"/>
      <c r="E5022" s="18"/>
      <c r="F5022" s="18"/>
      <c r="G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</row>
    <row r="5023" spans="1:18" s="2" customFormat="1" ht="13.8">
      <c r="A5023" s="8"/>
      <c r="B5023" s="9"/>
      <c r="C5023" s="18"/>
      <c r="D5023" s="18"/>
      <c r="E5023" s="18"/>
      <c r="F5023" s="18"/>
      <c r="G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</row>
    <row r="5024" spans="1:18" s="2" customFormat="1" ht="13.8">
      <c r="A5024" s="8"/>
      <c r="B5024" s="9"/>
      <c r="C5024" s="18"/>
      <c r="D5024" s="18"/>
      <c r="E5024" s="18"/>
      <c r="F5024" s="18"/>
      <c r="G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</row>
    <row r="5025" spans="1:18" s="2" customFormat="1" ht="13.8">
      <c r="A5025" s="8"/>
      <c r="B5025" s="9"/>
      <c r="C5025" s="18"/>
      <c r="D5025" s="18"/>
      <c r="E5025" s="18"/>
      <c r="F5025" s="18"/>
      <c r="G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</row>
    <row r="5026" spans="1:18" s="2" customFormat="1" ht="13.8">
      <c r="A5026" s="8"/>
      <c r="B5026" s="9"/>
      <c r="C5026" s="18"/>
      <c r="D5026" s="18"/>
      <c r="E5026" s="18"/>
      <c r="F5026" s="18"/>
      <c r="G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</row>
    <row r="5027" spans="1:18" s="2" customFormat="1" ht="13.8">
      <c r="A5027" s="8"/>
      <c r="B5027" s="9"/>
      <c r="C5027" s="18"/>
      <c r="D5027" s="18"/>
      <c r="E5027" s="18"/>
      <c r="F5027" s="18"/>
      <c r="G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</row>
    <row r="5028" spans="1:18">
      <c r="A5028" s="6"/>
      <c r="B5028" s="7"/>
      <c r="C5028" s="28"/>
      <c r="H5028" s="17"/>
    </row>
    <row r="5029" spans="1:18" s="2" customFormat="1" ht="13.8">
      <c r="A5029" s="8"/>
      <c r="B5029" s="9"/>
      <c r="C5029" s="18"/>
      <c r="D5029" s="18"/>
      <c r="E5029" s="18"/>
      <c r="F5029" s="18"/>
      <c r="G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</row>
    <row r="5030" spans="1:18" s="2" customFormat="1" ht="13.8">
      <c r="A5030" s="8"/>
      <c r="B5030" s="9"/>
      <c r="C5030" s="18"/>
      <c r="D5030" s="18"/>
      <c r="E5030" s="18"/>
      <c r="F5030" s="18"/>
      <c r="G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</row>
    <row r="5031" spans="1:18" s="2" customFormat="1" ht="13.8">
      <c r="A5031" s="8"/>
      <c r="B5031" s="9"/>
      <c r="C5031" s="18"/>
      <c r="D5031" s="18"/>
      <c r="E5031" s="18"/>
      <c r="F5031" s="18"/>
      <c r="G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</row>
    <row r="5032" spans="1:18" s="2" customFormat="1" ht="13.8">
      <c r="A5032" s="8"/>
      <c r="B5032" s="9"/>
      <c r="C5032" s="18"/>
      <c r="D5032" s="18"/>
      <c r="E5032" s="18"/>
      <c r="F5032" s="18"/>
      <c r="G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</row>
    <row r="5033" spans="1:18" s="2" customFormat="1" ht="13.8">
      <c r="A5033" s="8"/>
      <c r="B5033" s="9"/>
      <c r="C5033" s="18"/>
      <c r="D5033" s="18"/>
      <c r="E5033" s="18"/>
      <c r="F5033" s="18"/>
      <c r="G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</row>
    <row r="5034" spans="1:18" s="2" customFormat="1" ht="13.8">
      <c r="A5034" s="8"/>
      <c r="B5034" s="9"/>
      <c r="C5034" s="18"/>
      <c r="D5034" s="18"/>
      <c r="E5034" s="18"/>
      <c r="F5034" s="18"/>
      <c r="G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</row>
    <row r="5035" spans="1:18" s="2" customFormat="1" ht="13.8">
      <c r="A5035" s="8"/>
      <c r="B5035" s="9"/>
      <c r="C5035" s="18"/>
      <c r="D5035" s="18"/>
      <c r="E5035" s="18"/>
      <c r="F5035" s="18"/>
      <c r="G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</row>
    <row r="5036" spans="1:18">
      <c r="A5036" s="6"/>
      <c r="B5036" s="7"/>
      <c r="C5036" s="28"/>
      <c r="H5036" s="17"/>
    </row>
    <row r="5037" spans="1:18">
      <c r="A5037" s="6"/>
      <c r="B5037" s="7"/>
      <c r="C5037" s="28"/>
      <c r="H5037" s="17"/>
    </row>
    <row r="5038" spans="1:18" s="2" customFormat="1" ht="13.8">
      <c r="A5038" s="8"/>
      <c r="B5038" s="9"/>
      <c r="C5038" s="18"/>
      <c r="D5038" s="18"/>
      <c r="E5038" s="18"/>
      <c r="F5038" s="18"/>
      <c r="G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</row>
    <row r="5039" spans="1:18" s="2" customFormat="1" ht="13.8">
      <c r="A5039" s="8"/>
      <c r="B5039" s="9"/>
      <c r="C5039" s="18"/>
      <c r="D5039" s="18"/>
      <c r="E5039" s="18"/>
      <c r="F5039" s="18"/>
      <c r="G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</row>
    <row r="5040" spans="1:18" s="2" customFormat="1" ht="13.8">
      <c r="A5040" s="8"/>
      <c r="B5040" s="9"/>
      <c r="C5040" s="18"/>
      <c r="D5040" s="18"/>
      <c r="E5040" s="18"/>
      <c r="F5040" s="18"/>
      <c r="G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</row>
    <row r="5041" spans="1:18" s="2" customFormat="1" ht="13.8">
      <c r="A5041" s="8"/>
      <c r="B5041" s="9"/>
      <c r="C5041" s="18"/>
      <c r="D5041" s="18"/>
      <c r="E5041" s="18"/>
      <c r="F5041" s="18"/>
      <c r="G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</row>
    <row r="5042" spans="1:18" s="2" customFormat="1" ht="13.8">
      <c r="A5042" s="8"/>
      <c r="B5042" s="9"/>
      <c r="C5042" s="18"/>
      <c r="D5042" s="18"/>
      <c r="E5042" s="18"/>
      <c r="F5042" s="18"/>
      <c r="G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</row>
    <row r="5043" spans="1:18" s="2" customFormat="1" ht="13.8">
      <c r="A5043" s="8"/>
      <c r="B5043" s="9"/>
      <c r="C5043" s="18"/>
      <c r="D5043" s="18"/>
      <c r="E5043" s="18"/>
      <c r="F5043" s="18"/>
      <c r="G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</row>
    <row r="5044" spans="1:18" s="2" customFormat="1" ht="13.8">
      <c r="A5044" s="8"/>
      <c r="B5044" s="9"/>
      <c r="C5044" s="18"/>
      <c r="D5044" s="18"/>
      <c r="E5044" s="18"/>
      <c r="F5044" s="18"/>
      <c r="G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</row>
    <row r="5045" spans="1:18" s="2" customFormat="1" ht="13.8">
      <c r="A5045" s="8"/>
      <c r="B5045" s="9"/>
      <c r="C5045" s="18"/>
      <c r="D5045" s="18"/>
      <c r="E5045" s="18"/>
      <c r="F5045" s="18"/>
      <c r="G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</row>
    <row r="5046" spans="1:18">
      <c r="A5046" s="6"/>
      <c r="B5046" s="7"/>
      <c r="C5046" s="28"/>
      <c r="H5046" s="17"/>
    </row>
    <row r="5047" spans="1:18">
      <c r="A5047" s="6"/>
      <c r="B5047" s="7"/>
      <c r="C5047" s="28"/>
      <c r="H5047" s="17"/>
    </row>
    <row r="5048" spans="1:18">
      <c r="A5048" s="6"/>
      <c r="B5048" s="7"/>
      <c r="C5048" s="28"/>
      <c r="H5048" s="17"/>
    </row>
    <row r="5049" spans="1:18" s="2" customFormat="1" ht="13.8">
      <c r="A5049" s="8"/>
      <c r="B5049" s="9"/>
      <c r="C5049" s="18"/>
      <c r="D5049" s="18"/>
      <c r="E5049" s="18"/>
      <c r="F5049" s="18"/>
      <c r="G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</row>
    <row r="5050" spans="1:18" s="2" customFormat="1" ht="13.8">
      <c r="A5050" s="8"/>
      <c r="B5050" s="9"/>
      <c r="C5050" s="18"/>
      <c r="D5050" s="18"/>
      <c r="E5050" s="18"/>
      <c r="F5050" s="18"/>
      <c r="G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</row>
    <row r="5051" spans="1:18" s="2" customFormat="1" ht="13.8">
      <c r="A5051" s="8"/>
      <c r="B5051" s="9"/>
      <c r="C5051" s="18"/>
      <c r="D5051" s="18"/>
      <c r="E5051" s="18"/>
      <c r="F5051" s="18"/>
      <c r="G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</row>
    <row r="5052" spans="1:18" s="2" customFormat="1" ht="13.8">
      <c r="A5052" s="8"/>
      <c r="B5052" s="9"/>
      <c r="C5052" s="18"/>
      <c r="D5052" s="18"/>
      <c r="E5052" s="18"/>
      <c r="F5052" s="18"/>
      <c r="G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</row>
    <row r="5053" spans="1:18" s="2" customFormat="1" ht="13.8">
      <c r="A5053" s="8"/>
      <c r="B5053" s="9"/>
      <c r="C5053" s="18"/>
      <c r="D5053" s="18"/>
      <c r="E5053" s="18"/>
      <c r="F5053" s="18"/>
      <c r="G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</row>
    <row r="5054" spans="1:18" s="2" customFormat="1" ht="13.8">
      <c r="A5054" s="8"/>
      <c r="B5054" s="9"/>
      <c r="C5054" s="18"/>
      <c r="D5054" s="18"/>
      <c r="E5054" s="18"/>
      <c r="F5054" s="18"/>
      <c r="G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</row>
    <row r="5055" spans="1:18" s="2" customFormat="1" ht="13.8">
      <c r="A5055" s="8"/>
      <c r="B5055" s="9"/>
      <c r="C5055" s="18"/>
      <c r="D5055" s="18"/>
      <c r="E5055" s="18"/>
      <c r="F5055" s="18"/>
      <c r="G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</row>
    <row r="5056" spans="1:18">
      <c r="A5056" s="5"/>
    </row>
    <row r="5057" spans="1:18" s="2" customFormat="1" ht="13.8">
      <c r="A5057" s="8"/>
      <c r="B5057" s="9"/>
      <c r="C5057" s="18"/>
      <c r="D5057" s="18"/>
      <c r="E5057" s="18"/>
      <c r="F5057" s="18"/>
      <c r="G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</row>
    <row r="5058" spans="1:18" s="2" customFormat="1" ht="13.8">
      <c r="A5058" s="8"/>
      <c r="B5058" s="9"/>
      <c r="C5058" s="18"/>
      <c r="D5058" s="18"/>
      <c r="E5058" s="18"/>
      <c r="F5058" s="18"/>
      <c r="G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</row>
    <row r="5059" spans="1:18" s="2" customFormat="1" ht="13.8">
      <c r="A5059" s="8"/>
      <c r="B5059" s="9"/>
      <c r="C5059" s="18"/>
      <c r="D5059" s="18"/>
      <c r="E5059" s="18"/>
      <c r="F5059" s="18"/>
      <c r="G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</row>
    <row r="5060" spans="1:18" s="2" customFormat="1" ht="13.8">
      <c r="A5060" s="8"/>
      <c r="B5060" s="9"/>
      <c r="C5060" s="18"/>
      <c r="D5060" s="18"/>
      <c r="E5060" s="18"/>
      <c r="F5060" s="18"/>
      <c r="G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</row>
    <row r="5061" spans="1:18" s="2" customFormat="1" ht="13.8">
      <c r="A5061" s="8"/>
      <c r="B5061" s="9"/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</row>
    <row r="5062" spans="1:18" s="2" customFormat="1" ht="13.8">
      <c r="A5062" s="8"/>
      <c r="B5062" s="9"/>
      <c r="C5062" s="18"/>
      <c r="D5062" s="18"/>
      <c r="E5062" s="18"/>
      <c r="F5062" s="18"/>
      <c r="G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</row>
    <row r="5063" spans="1:18" s="2" customFormat="1" ht="13.8">
      <c r="A5063" s="8"/>
      <c r="B5063" s="9"/>
      <c r="C5063" s="18"/>
      <c r="D5063" s="18"/>
      <c r="E5063" s="18"/>
      <c r="F5063" s="18"/>
      <c r="G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</row>
    <row r="5064" spans="1:18">
      <c r="A5064" s="6"/>
      <c r="B5064" s="7"/>
      <c r="C5064" s="28"/>
      <c r="H5064" s="17"/>
    </row>
    <row r="5065" spans="1:18">
      <c r="A5065" s="6"/>
      <c r="B5065" s="7"/>
      <c r="C5065" s="28"/>
      <c r="H5065" s="17"/>
    </row>
    <row r="5066" spans="1:18" s="2" customFormat="1" ht="13.8">
      <c r="A5066" s="8"/>
      <c r="B5066" s="9"/>
      <c r="C5066" s="18"/>
      <c r="D5066" s="18"/>
      <c r="E5066" s="18"/>
      <c r="F5066" s="18"/>
      <c r="G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</row>
    <row r="5067" spans="1:18" s="2" customFormat="1" ht="13.8">
      <c r="A5067" s="8"/>
      <c r="B5067" s="9"/>
      <c r="C5067" s="18"/>
      <c r="D5067" s="18"/>
      <c r="E5067" s="18"/>
      <c r="F5067" s="18"/>
      <c r="G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</row>
    <row r="5068" spans="1:18" s="2" customFormat="1" ht="13.8">
      <c r="A5068" s="8"/>
      <c r="B5068" s="9"/>
      <c r="C5068" s="18"/>
      <c r="D5068" s="18"/>
      <c r="E5068" s="18"/>
      <c r="F5068" s="18"/>
      <c r="G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</row>
    <row r="5069" spans="1:18" s="2" customFormat="1" ht="13.8">
      <c r="A5069" s="8"/>
      <c r="B5069" s="9"/>
      <c r="C5069" s="18"/>
      <c r="D5069" s="18"/>
      <c r="E5069" s="18"/>
      <c r="F5069" s="18"/>
      <c r="G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</row>
    <row r="5070" spans="1:18" s="2" customFormat="1" ht="13.8">
      <c r="A5070" s="8"/>
      <c r="B5070" s="9"/>
      <c r="C5070" s="18"/>
      <c r="D5070" s="18"/>
      <c r="E5070" s="18"/>
      <c r="F5070" s="18"/>
      <c r="G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</row>
    <row r="5071" spans="1:18">
      <c r="A5071" s="6"/>
      <c r="B5071" s="7"/>
      <c r="C5071" s="28"/>
      <c r="H5071" s="17"/>
    </row>
    <row r="5072" spans="1:18">
      <c r="A5072" s="6"/>
      <c r="B5072" s="7"/>
      <c r="C5072" s="28"/>
      <c r="H5072" s="17"/>
    </row>
    <row r="5073" spans="1:18">
      <c r="A5073" s="6"/>
      <c r="B5073" s="7"/>
      <c r="C5073" s="28"/>
      <c r="H5073" s="17"/>
    </row>
    <row r="5074" spans="1:18" s="2" customFormat="1" ht="13.8">
      <c r="A5074" s="8"/>
      <c r="B5074" s="9"/>
      <c r="C5074" s="18"/>
      <c r="D5074" s="18"/>
      <c r="E5074" s="18"/>
      <c r="F5074" s="18"/>
      <c r="G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</row>
    <row r="5075" spans="1:18" s="2" customFormat="1" ht="13.8">
      <c r="A5075" s="8"/>
      <c r="B5075" s="9"/>
      <c r="C5075" s="18"/>
      <c r="D5075" s="18"/>
      <c r="E5075" s="18"/>
      <c r="F5075" s="18"/>
      <c r="G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</row>
    <row r="5076" spans="1:18" s="2" customFormat="1" ht="13.8">
      <c r="A5076" s="8"/>
      <c r="B5076" s="9"/>
      <c r="C5076" s="18"/>
      <c r="D5076" s="18"/>
      <c r="E5076" s="18"/>
      <c r="F5076" s="18"/>
      <c r="G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</row>
    <row r="5077" spans="1:18" s="2" customFormat="1" ht="13.8">
      <c r="A5077" s="8"/>
      <c r="B5077" s="9"/>
      <c r="C5077" s="18"/>
      <c r="D5077" s="18"/>
      <c r="E5077" s="18"/>
      <c r="F5077" s="18"/>
      <c r="G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</row>
    <row r="5078" spans="1:18" s="2" customFormat="1" ht="13.8">
      <c r="A5078" s="8"/>
      <c r="B5078" s="9"/>
      <c r="C5078" s="18"/>
      <c r="D5078" s="18"/>
      <c r="E5078" s="18"/>
      <c r="F5078" s="18"/>
      <c r="G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</row>
    <row r="5079" spans="1:18" s="2" customFormat="1" ht="13.8">
      <c r="A5079" s="8"/>
      <c r="B5079" s="9"/>
      <c r="C5079" s="18"/>
      <c r="D5079" s="18"/>
      <c r="E5079" s="18"/>
      <c r="F5079" s="18"/>
      <c r="G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</row>
    <row r="5080" spans="1:18">
      <c r="A5080" s="6"/>
      <c r="B5080" s="7"/>
      <c r="C5080" s="28"/>
      <c r="H5080" s="17"/>
    </row>
    <row r="5081" spans="1:18">
      <c r="A5081" s="6"/>
      <c r="B5081" s="7"/>
      <c r="C5081" s="28"/>
      <c r="H5081" s="17"/>
    </row>
    <row r="5082" spans="1:18" s="2" customFormat="1" ht="13.8">
      <c r="A5082" s="8"/>
      <c r="B5082" s="9"/>
      <c r="C5082" s="18"/>
      <c r="D5082" s="18"/>
      <c r="E5082" s="18"/>
      <c r="F5082" s="18"/>
      <c r="G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</row>
    <row r="5083" spans="1:18" s="2" customFormat="1" ht="13.8">
      <c r="A5083" s="8"/>
      <c r="B5083" s="9"/>
      <c r="C5083" s="18"/>
      <c r="D5083" s="18"/>
      <c r="E5083" s="18"/>
      <c r="F5083" s="18"/>
      <c r="G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</row>
    <row r="5084" spans="1:18" s="2" customFormat="1" ht="13.8">
      <c r="A5084" s="8"/>
      <c r="B5084" s="9"/>
      <c r="C5084" s="18"/>
      <c r="D5084" s="18"/>
      <c r="E5084" s="18"/>
      <c r="F5084" s="18"/>
      <c r="G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</row>
    <row r="5085" spans="1:18" s="2" customFormat="1" ht="13.8">
      <c r="A5085" s="8"/>
      <c r="B5085" s="9"/>
      <c r="C5085" s="18"/>
      <c r="D5085" s="18"/>
      <c r="E5085" s="18"/>
      <c r="F5085" s="18"/>
      <c r="G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</row>
    <row r="5086" spans="1:18" s="2" customFormat="1" ht="13.8">
      <c r="A5086" s="8"/>
      <c r="B5086" s="9"/>
      <c r="C5086" s="18"/>
      <c r="D5086" s="18"/>
      <c r="E5086" s="18"/>
      <c r="F5086" s="18"/>
      <c r="G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</row>
    <row r="5087" spans="1:18" s="2" customFormat="1" ht="13.8">
      <c r="A5087" s="8"/>
      <c r="B5087" s="9"/>
      <c r="C5087" s="18"/>
      <c r="D5087" s="18"/>
      <c r="E5087" s="18"/>
      <c r="F5087" s="18"/>
      <c r="G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</row>
    <row r="5088" spans="1:18">
      <c r="A5088" s="5"/>
    </row>
    <row r="5089" spans="1:18" s="2" customFormat="1" ht="13.8">
      <c r="A5089" s="8"/>
      <c r="B5089" s="9"/>
      <c r="C5089" s="18"/>
      <c r="D5089" s="18"/>
      <c r="E5089" s="18"/>
      <c r="F5089" s="18"/>
      <c r="G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</row>
    <row r="5090" spans="1:18" s="2" customFormat="1" ht="13.8">
      <c r="A5090" s="8"/>
      <c r="B5090" s="9"/>
      <c r="C5090" s="18"/>
      <c r="D5090" s="18"/>
      <c r="E5090" s="18"/>
      <c r="F5090" s="18"/>
      <c r="G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</row>
    <row r="5091" spans="1:18" s="2" customFormat="1" ht="13.8">
      <c r="A5091" s="8"/>
      <c r="B5091" s="9"/>
      <c r="C5091" s="18"/>
      <c r="D5091" s="18"/>
      <c r="E5091" s="18"/>
      <c r="F5091" s="18"/>
      <c r="G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</row>
    <row r="5092" spans="1:18" s="2" customFormat="1" ht="13.8">
      <c r="A5092" s="8"/>
      <c r="B5092" s="9"/>
      <c r="C5092" s="18"/>
      <c r="D5092" s="18"/>
      <c r="E5092" s="18"/>
      <c r="F5092" s="18"/>
      <c r="G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</row>
    <row r="5093" spans="1:18" s="2" customFormat="1" ht="13.8">
      <c r="A5093" s="8"/>
      <c r="B5093" s="9"/>
      <c r="C5093" s="18"/>
      <c r="D5093" s="18"/>
      <c r="E5093" s="18"/>
      <c r="F5093" s="18"/>
      <c r="G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</row>
    <row r="5094" spans="1:18" s="2" customFormat="1" ht="13.8">
      <c r="A5094" s="8"/>
      <c r="B5094" s="9"/>
      <c r="C5094" s="18"/>
      <c r="D5094" s="18"/>
      <c r="E5094" s="18"/>
      <c r="F5094" s="18"/>
      <c r="G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</row>
    <row r="5095" spans="1:18" s="2" customFormat="1" ht="13.8">
      <c r="A5095" s="8"/>
      <c r="B5095" s="9"/>
      <c r="C5095" s="18"/>
      <c r="D5095" s="18"/>
      <c r="E5095" s="18"/>
      <c r="F5095" s="18"/>
      <c r="G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</row>
    <row r="5096" spans="1:18" s="2" customFormat="1" ht="13.8">
      <c r="A5096" s="8"/>
      <c r="B5096" s="9"/>
      <c r="C5096" s="18"/>
      <c r="D5096" s="18"/>
      <c r="E5096" s="18"/>
      <c r="F5096" s="18"/>
      <c r="G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</row>
    <row r="5097" spans="1:18">
      <c r="A5097" s="6"/>
      <c r="B5097" s="7"/>
      <c r="C5097" s="28"/>
      <c r="H5097" s="17"/>
    </row>
    <row r="5098" spans="1:18">
      <c r="A5098" s="5"/>
    </row>
    <row r="5099" spans="1:18" s="2" customFormat="1" ht="13.8">
      <c r="A5099" s="8"/>
      <c r="B5099" s="9"/>
      <c r="C5099" s="18"/>
      <c r="D5099" s="18"/>
      <c r="E5099" s="18"/>
      <c r="F5099" s="18"/>
      <c r="G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</row>
    <row r="5100" spans="1:18" s="2" customFormat="1" ht="13.8">
      <c r="A5100" s="8"/>
      <c r="B5100" s="9"/>
      <c r="C5100" s="18"/>
      <c r="D5100" s="18"/>
      <c r="E5100" s="18"/>
      <c r="F5100" s="18"/>
      <c r="G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</row>
    <row r="5101" spans="1:18" s="2" customFormat="1" ht="13.8">
      <c r="A5101" s="8"/>
      <c r="B5101" s="9"/>
      <c r="C5101" s="18"/>
      <c r="D5101" s="18"/>
      <c r="E5101" s="18"/>
      <c r="F5101" s="18"/>
      <c r="G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</row>
    <row r="5102" spans="1:18" s="2" customFormat="1" ht="13.8">
      <c r="A5102" s="8"/>
      <c r="B5102" s="9"/>
      <c r="C5102" s="18"/>
      <c r="D5102" s="18"/>
      <c r="E5102" s="18"/>
      <c r="F5102" s="18"/>
      <c r="G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</row>
    <row r="5103" spans="1:18" s="2" customFormat="1" ht="13.8">
      <c r="A5103" s="8"/>
      <c r="B5103" s="9"/>
      <c r="C5103" s="18"/>
      <c r="D5103" s="18"/>
      <c r="E5103" s="18"/>
      <c r="F5103" s="18"/>
      <c r="G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</row>
    <row r="5104" spans="1:18" s="2" customFormat="1" ht="13.8">
      <c r="A5104" s="8"/>
      <c r="B5104" s="9"/>
      <c r="C5104" s="18"/>
      <c r="D5104" s="18"/>
      <c r="E5104" s="18"/>
      <c r="F5104" s="18"/>
      <c r="G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</row>
    <row r="5105" spans="1:18">
      <c r="A5105" s="6"/>
      <c r="B5105" s="7"/>
      <c r="C5105" s="28"/>
      <c r="H5105" s="17"/>
    </row>
    <row r="5106" spans="1:18">
      <c r="A5106" s="5"/>
    </row>
    <row r="5107" spans="1:18" s="2" customFormat="1" ht="13.8">
      <c r="A5107" s="8"/>
      <c r="B5107" s="9"/>
      <c r="C5107" s="18"/>
      <c r="D5107" s="18"/>
      <c r="E5107" s="18"/>
      <c r="F5107" s="18"/>
      <c r="G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</row>
    <row r="5108" spans="1:18" s="2" customFormat="1" ht="13.8">
      <c r="A5108" s="8"/>
      <c r="B5108" s="9"/>
      <c r="C5108" s="18"/>
      <c r="D5108" s="18"/>
      <c r="E5108" s="18"/>
      <c r="F5108" s="18"/>
      <c r="G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</row>
    <row r="5109" spans="1:18" s="2" customFormat="1" ht="13.8">
      <c r="A5109" s="8"/>
      <c r="B5109" s="9"/>
      <c r="C5109" s="18"/>
      <c r="D5109" s="18"/>
      <c r="E5109" s="18"/>
      <c r="F5109" s="18"/>
      <c r="G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</row>
    <row r="5110" spans="1:18" s="2" customFormat="1" ht="13.8">
      <c r="A5110" s="8"/>
      <c r="B5110" s="9"/>
      <c r="C5110" s="18"/>
      <c r="D5110" s="18"/>
      <c r="E5110" s="18"/>
      <c r="F5110" s="18"/>
      <c r="G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</row>
    <row r="5111" spans="1:18" s="2" customFormat="1" ht="13.8">
      <c r="A5111" s="8"/>
      <c r="B5111" s="9"/>
      <c r="C5111" s="18"/>
      <c r="D5111" s="18"/>
      <c r="E5111" s="18"/>
      <c r="F5111" s="18"/>
      <c r="G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</row>
    <row r="5112" spans="1:18" s="2" customFormat="1" ht="13.8">
      <c r="A5112" s="8"/>
      <c r="B5112" s="9"/>
      <c r="C5112" s="18"/>
      <c r="D5112" s="18"/>
      <c r="E5112" s="18"/>
      <c r="F5112" s="18"/>
      <c r="G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</row>
    <row r="5113" spans="1:18" s="2" customFormat="1" ht="13.8">
      <c r="A5113" s="8"/>
      <c r="B5113" s="9"/>
      <c r="C5113" s="18"/>
      <c r="D5113" s="18"/>
      <c r="E5113" s="18"/>
      <c r="F5113" s="18"/>
      <c r="G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</row>
    <row r="5114" spans="1:18">
      <c r="A5114" s="6"/>
      <c r="B5114" s="7"/>
      <c r="C5114" s="28"/>
      <c r="H5114" s="17"/>
    </row>
    <row r="5115" spans="1:18">
      <c r="A5115" s="6"/>
      <c r="B5115" s="7"/>
      <c r="C5115" s="28"/>
      <c r="H5115" s="17"/>
    </row>
    <row r="5116" spans="1:18">
      <c r="A5116" s="6"/>
      <c r="B5116" s="7"/>
      <c r="C5116" s="28"/>
      <c r="H5116" s="17"/>
    </row>
    <row r="5117" spans="1:18">
      <c r="A5117" s="6"/>
      <c r="B5117" s="7"/>
      <c r="C5117" s="28"/>
      <c r="H5117" s="17"/>
    </row>
    <row r="5118" spans="1:18" s="2" customFormat="1" ht="13.8">
      <c r="A5118" s="8"/>
      <c r="B5118" s="9"/>
      <c r="C5118" s="18"/>
      <c r="D5118" s="18"/>
      <c r="E5118" s="18"/>
      <c r="F5118" s="18"/>
      <c r="G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</row>
    <row r="5119" spans="1:18" s="2" customFormat="1" ht="13.8">
      <c r="A5119" s="8"/>
      <c r="B5119" s="9"/>
      <c r="C5119" s="18"/>
      <c r="D5119" s="18"/>
      <c r="E5119" s="18"/>
      <c r="F5119" s="18"/>
      <c r="G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</row>
    <row r="5120" spans="1:18" s="2" customFormat="1" ht="13.8">
      <c r="A5120" s="8"/>
      <c r="B5120" s="9"/>
      <c r="C5120" s="18"/>
      <c r="D5120" s="18"/>
      <c r="E5120" s="18"/>
      <c r="F5120" s="18"/>
      <c r="G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</row>
    <row r="5121" spans="1:18" s="2" customFormat="1" ht="13.8">
      <c r="A5121" s="8"/>
      <c r="B5121" s="9"/>
      <c r="C5121" s="18"/>
      <c r="D5121" s="18"/>
      <c r="E5121" s="18"/>
      <c r="F5121" s="18"/>
      <c r="G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</row>
    <row r="5122" spans="1:18" s="2" customFormat="1" ht="13.8">
      <c r="A5122" s="8"/>
      <c r="B5122" s="9"/>
      <c r="C5122" s="18"/>
      <c r="D5122" s="18"/>
      <c r="E5122" s="18"/>
      <c r="F5122" s="18"/>
      <c r="G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</row>
    <row r="5123" spans="1:18" s="2" customFormat="1" ht="13.8">
      <c r="A5123" s="8"/>
      <c r="B5123" s="9"/>
      <c r="C5123" s="18"/>
      <c r="D5123" s="18"/>
      <c r="E5123" s="18"/>
      <c r="F5123" s="18"/>
      <c r="G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</row>
    <row r="5124" spans="1:18" s="2" customFormat="1" ht="13.8">
      <c r="A5124" s="8"/>
      <c r="B5124" s="9"/>
      <c r="C5124" s="18"/>
      <c r="D5124" s="18"/>
      <c r="E5124" s="18"/>
      <c r="F5124" s="18"/>
      <c r="G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</row>
    <row r="5125" spans="1:18" s="2" customFormat="1" ht="13.8">
      <c r="A5125" s="8"/>
      <c r="B5125" s="9"/>
      <c r="C5125" s="18"/>
      <c r="D5125" s="18"/>
      <c r="E5125" s="18"/>
      <c r="F5125" s="18"/>
      <c r="G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</row>
    <row r="5126" spans="1:18" s="2" customFormat="1" ht="13.8">
      <c r="A5126" s="8"/>
      <c r="B5126" s="9"/>
      <c r="C5126" s="18"/>
      <c r="D5126" s="18"/>
      <c r="E5126" s="18"/>
      <c r="F5126" s="18"/>
      <c r="G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</row>
    <row r="5127" spans="1:18" s="2" customFormat="1" ht="13.8">
      <c r="A5127" s="8"/>
      <c r="B5127" s="9"/>
      <c r="C5127" s="18"/>
      <c r="D5127" s="18"/>
      <c r="E5127" s="18"/>
      <c r="F5127" s="18"/>
      <c r="G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</row>
    <row r="5128" spans="1:18" s="2" customFormat="1" ht="13.8">
      <c r="A5128" s="8"/>
      <c r="B5128" s="9"/>
      <c r="C5128" s="18"/>
      <c r="D5128" s="18"/>
      <c r="E5128" s="18"/>
      <c r="F5128" s="18"/>
      <c r="G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</row>
    <row r="5129" spans="1:18" s="2" customFormat="1" ht="13.8">
      <c r="A5129" s="8"/>
      <c r="B5129" s="9"/>
      <c r="C5129" s="18"/>
      <c r="D5129" s="18"/>
      <c r="E5129" s="18"/>
      <c r="F5129" s="18"/>
      <c r="G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</row>
    <row r="5130" spans="1:18">
      <c r="A5130" s="6"/>
      <c r="B5130" s="7"/>
      <c r="C5130" s="28"/>
      <c r="H5130" s="17"/>
    </row>
    <row r="5131" spans="1:18" s="2" customFormat="1" ht="13.8">
      <c r="A5131" s="8"/>
      <c r="B5131" s="9"/>
      <c r="C5131" s="18"/>
      <c r="D5131" s="18"/>
      <c r="E5131" s="18"/>
      <c r="F5131" s="18"/>
      <c r="G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</row>
    <row r="5132" spans="1:18" s="2" customFormat="1" ht="13.8">
      <c r="A5132" s="8"/>
      <c r="B5132" s="9"/>
      <c r="C5132" s="18"/>
      <c r="D5132" s="18"/>
      <c r="E5132" s="18"/>
      <c r="F5132" s="18"/>
      <c r="G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</row>
    <row r="5133" spans="1:18" s="2" customFormat="1" ht="13.8">
      <c r="A5133" s="8"/>
      <c r="B5133" s="9"/>
      <c r="C5133" s="18"/>
      <c r="D5133" s="18"/>
      <c r="E5133" s="18"/>
      <c r="F5133" s="18"/>
      <c r="G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</row>
    <row r="5134" spans="1:18" s="2" customFormat="1" ht="13.8">
      <c r="A5134" s="8"/>
      <c r="B5134" s="9"/>
      <c r="C5134" s="18"/>
      <c r="D5134" s="18"/>
      <c r="E5134" s="18"/>
      <c r="F5134" s="18"/>
      <c r="G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</row>
    <row r="5135" spans="1:18">
      <c r="A5135" s="6"/>
      <c r="B5135" s="7"/>
      <c r="C5135" s="28"/>
      <c r="H5135" s="17"/>
    </row>
    <row r="5136" spans="1:18" s="2" customFormat="1" ht="13.8">
      <c r="A5136" s="8"/>
      <c r="B5136" s="9"/>
      <c r="C5136" s="18"/>
      <c r="D5136" s="18"/>
      <c r="E5136" s="18"/>
      <c r="F5136" s="18"/>
      <c r="G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</row>
    <row r="5137" spans="1:18" s="2" customFormat="1" ht="13.8">
      <c r="A5137" s="8"/>
      <c r="B5137" s="9"/>
      <c r="C5137" s="18"/>
      <c r="D5137" s="18"/>
      <c r="E5137" s="18"/>
      <c r="F5137" s="18"/>
      <c r="G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</row>
    <row r="5138" spans="1:18" s="2" customFormat="1" ht="13.8">
      <c r="A5138" s="8"/>
      <c r="B5138" s="9"/>
      <c r="C5138" s="18"/>
      <c r="D5138" s="18"/>
      <c r="E5138" s="18"/>
      <c r="F5138" s="18"/>
      <c r="G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</row>
    <row r="5139" spans="1:18" s="2" customFormat="1" ht="13.8">
      <c r="A5139" s="8"/>
      <c r="B5139" s="9"/>
      <c r="C5139" s="18"/>
      <c r="D5139" s="18"/>
      <c r="E5139" s="18"/>
      <c r="F5139" s="18"/>
      <c r="G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</row>
    <row r="5140" spans="1:18" s="2" customFormat="1" ht="13.8">
      <c r="A5140" s="8"/>
      <c r="B5140" s="9"/>
      <c r="C5140" s="18"/>
      <c r="D5140" s="18"/>
      <c r="E5140" s="18"/>
      <c r="F5140" s="18"/>
      <c r="G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</row>
    <row r="5141" spans="1:18" s="2" customFormat="1" ht="13.8">
      <c r="A5141" s="8"/>
      <c r="B5141" s="9"/>
      <c r="C5141" s="18"/>
      <c r="D5141" s="18"/>
      <c r="E5141" s="18"/>
      <c r="F5141" s="18"/>
      <c r="G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</row>
    <row r="5142" spans="1:18" s="2" customFormat="1" ht="13.8">
      <c r="A5142" s="8"/>
      <c r="B5142" s="9"/>
      <c r="C5142" s="18"/>
      <c r="D5142" s="18"/>
      <c r="E5142" s="18"/>
      <c r="F5142" s="18"/>
      <c r="G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</row>
    <row r="5143" spans="1:18" s="2" customFormat="1" ht="13.8">
      <c r="A5143" s="8"/>
      <c r="B5143" s="9"/>
      <c r="C5143" s="18"/>
      <c r="D5143" s="18"/>
      <c r="E5143" s="18"/>
      <c r="F5143" s="18"/>
      <c r="G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</row>
    <row r="5144" spans="1:18" s="2" customFormat="1" ht="13.8">
      <c r="A5144" s="8"/>
      <c r="B5144" s="9"/>
      <c r="C5144" s="18"/>
      <c r="D5144" s="18"/>
      <c r="E5144" s="18"/>
      <c r="F5144" s="18"/>
      <c r="G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</row>
    <row r="5145" spans="1:18" s="2" customFormat="1" ht="13.8">
      <c r="A5145" s="8"/>
      <c r="B5145" s="9"/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</row>
    <row r="5146" spans="1:18">
      <c r="A5146" s="6"/>
      <c r="B5146" s="7"/>
      <c r="C5146" s="28"/>
      <c r="H5146" s="17"/>
    </row>
    <row r="5147" spans="1:18" s="2" customFormat="1" ht="13.8">
      <c r="A5147" s="8"/>
      <c r="B5147" s="9"/>
      <c r="C5147" s="18"/>
      <c r="D5147" s="18"/>
      <c r="E5147" s="18"/>
      <c r="F5147" s="18"/>
      <c r="G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</row>
    <row r="5148" spans="1:18" s="2" customFormat="1" ht="13.8">
      <c r="A5148" s="8"/>
      <c r="B5148" s="9"/>
      <c r="C5148" s="18"/>
      <c r="D5148" s="18"/>
      <c r="E5148" s="18"/>
      <c r="F5148" s="18"/>
      <c r="G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</row>
    <row r="5149" spans="1:18">
      <c r="A5149" s="5"/>
    </row>
    <row r="5150" spans="1:18">
      <c r="A5150" s="6"/>
      <c r="B5150" s="7"/>
      <c r="C5150" s="28"/>
      <c r="H5150" s="17"/>
    </row>
    <row r="5151" spans="1:18" s="2" customFormat="1" ht="13.8">
      <c r="A5151" s="8"/>
      <c r="B5151" s="9"/>
      <c r="C5151" s="18"/>
      <c r="D5151" s="18"/>
      <c r="E5151" s="18"/>
      <c r="F5151" s="18"/>
      <c r="G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</row>
    <row r="5152" spans="1:18" s="2" customFormat="1" ht="13.8">
      <c r="A5152" s="8"/>
      <c r="B5152" s="9"/>
      <c r="C5152" s="18"/>
      <c r="D5152" s="18"/>
      <c r="E5152" s="18"/>
      <c r="F5152" s="18"/>
      <c r="G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</row>
    <row r="5153" spans="1:18" s="2" customFormat="1" ht="13.8">
      <c r="A5153" s="8"/>
      <c r="B5153" s="9"/>
      <c r="C5153" s="18"/>
      <c r="D5153" s="18"/>
      <c r="E5153" s="18"/>
      <c r="F5153" s="18"/>
      <c r="G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</row>
    <row r="5154" spans="1:18" s="2" customFormat="1" ht="13.8">
      <c r="A5154" s="8"/>
      <c r="B5154" s="9"/>
      <c r="C5154" s="18"/>
      <c r="D5154" s="18"/>
      <c r="E5154" s="18"/>
      <c r="F5154" s="18"/>
      <c r="G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</row>
    <row r="5155" spans="1:18">
      <c r="A5155" s="6"/>
      <c r="B5155" s="7"/>
      <c r="C5155" s="28"/>
      <c r="H5155" s="17"/>
    </row>
    <row r="5156" spans="1:18" s="2" customFormat="1" ht="13.8">
      <c r="A5156" s="8"/>
      <c r="B5156" s="9"/>
      <c r="C5156" s="18"/>
      <c r="D5156" s="18"/>
      <c r="E5156" s="18"/>
      <c r="F5156" s="18"/>
      <c r="G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</row>
    <row r="5157" spans="1:18">
      <c r="A5157" s="6"/>
      <c r="B5157" s="7"/>
      <c r="C5157" s="28"/>
      <c r="H5157" s="17"/>
    </row>
    <row r="5158" spans="1:18">
      <c r="A5158" s="6"/>
      <c r="B5158" s="7"/>
      <c r="C5158" s="28"/>
      <c r="H5158" s="17"/>
    </row>
    <row r="5159" spans="1:18" s="2" customFormat="1" ht="13.8">
      <c r="A5159" s="8"/>
      <c r="B5159" s="9"/>
      <c r="C5159" s="18"/>
      <c r="D5159" s="18"/>
      <c r="E5159" s="18"/>
      <c r="F5159" s="18"/>
      <c r="G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</row>
    <row r="5160" spans="1:18" s="2" customFormat="1" ht="13.8">
      <c r="A5160" s="8"/>
      <c r="B5160" s="9"/>
      <c r="C5160" s="18"/>
      <c r="D5160" s="18"/>
      <c r="E5160" s="18"/>
      <c r="F5160" s="18"/>
      <c r="G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</row>
    <row r="5161" spans="1:18" s="2" customFormat="1" ht="13.8">
      <c r="A5161" s="8"/>
      <c r="B5161" s="9"/>
      <c r="C5161" s="18"/>
      <c r="D5161" s="18"/>
      <c r="E5161" s="18"/>
      <c r="F5161" s="18"/>
      <c r="G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</row>
    <row r="5162" spans="1:18" s="2" customFormat="1" ht="13.8">
      <c r="A5162" s="8"/>
      <c r="B5162" s="9"/>
      <c r="C5162" s="18"/>
      <c r="D5162" s="18"/>
      <c r="E5162" s="18"/>
      <c r="F5162" s="18"/>
      <c r="G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</row>
    <row r="5163" spans="1:18" s="2" customFormat="1" ht="13.8">
      <c r="A5163" s="8"/>
      <c r="B5163" s="9"/>
      <c r="C5163" s="18"/>
      <c r="D5163" s="18"/>
      <c r="E5163" s="18"/>
      <c r="F5163" s="18"/>
      <c r="G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</row>
    <row r="5164" spans="1:18" s="2" customFormat="1" ht="13.8">
      <c r="A5164" s="8"/>
      <c r="B5164" s="9"/>
      <c r="C5164" s="18"/>
      <c r="D5164" s="18"/>
      <c r="E5164" s="18"/>
      <c r="F5164" s="18"/>
      <c r="G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</row>
    <row r="5165" spans="1:18" s="2" customFormat="1" ht="13.8">
      <c r="A5165" s="8"/>
      <c r="B5165" s="9"/>
      <c r="C5165" s="18"/>
      <c r="D5165" s="18"/>
      <c r="E5165" s="18"/>
      <c r="F5165" s="18"/>
      <c r="G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</row>
    <row r="5166" spans="1:18" s="2" customFormat="1" ht="13.8">
      <c r="A5166" s="8"/>
      <c r="B5166" s="9"/>
      <c r="C5166" s="18"/>
      <c r="D5166" s="18"/>
      <c r="E5166" s="18"/>
      <c r="F5166" s="18"/>
      <c r="G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</row>
    <row r="5168" spans="1:18" s="2" customFormat="1" ht="13.8">
      <c r="A5168" s="8"/>
      <c r="B5168" s="9"/>
      <c r="C5168" s="18"/>
      <c r="D5168" s="18"/>
      <c r="E5168" s="18"/>
      <c r="F5168" s="18"/>
      <c r="G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</row>
    <row r="5169" spans="1:18" s="2" customFormat="1" ht="13.8">
      <c r="A5169" s="8"/>
      <c r="B5169" s="9"/>
      <c r="C5169" s="18"/>
      <c r="D5169" s="18"/>
      <c r="E5169" s="18"/>
      <c r="F5169" s="18"/>
      <c r="G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</row>
    <row r="5170" spans="1:18" s="2" customFormat="1" ht="13.8">
      <c r="A5170" s="8"/>
      <c r="B5170" s="9"/>
      <c r="C5170" s="18"/>
      <c r="D5170" s="18"/>
      <c r="E5170" s="18"/>
      <c r="F5170" s="18"/>
      <c r="G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</row>
    <row r="5171" spans="1:18" s="2" customFormat="1" ht="13.8">
      <c r="A5171" s="8"/>
      <c r="B5171" s="9"/>
      <c r="C5171" s="18"/>
      <c r="D5171" s="18"/>
      <c r="E5171" s="18"/>
      <c r="F5171" s="18"/>
      <c r="G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</row>
    <row r="5172" spans="1:18" s="2" customFormat="1" ht="13.8">
      <c r="A5172" s="8"/>
      <c r="B5172" s="9"/>
      <c r="C5172" s="18"/>
      <c r="D5172" s="18"/>
      <c r="E5172" s="18"/>
      <c r="F5172" s="18"/>
      <c r="G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</row>
    <row r="5173" spans="1:18" s="2" customFormat="1" ht="13.8">
      <c r="A5173" s="8"/>
      <c r="B5173" s="9"/>
      <c r="C5173" s="18"/>
      <c r="D5173" s="18"/>
      <c r="E5173" s="18"/>
      <c r="F5173" s="18"/>
      <c r="G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</row>
    <row r="5174" spans="1:18" s="2" customFormat="1" ht="13.8">
      <c r="A5174" s="8"/>
      <c r="B5174" s="9"/>
      <c r="C5174" s="18"/>
      <c r="D5174" s="18"/>
      <c r="E5174" s="18"/>
      <c r="F5174" s="18"/>
      <c r="G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</row>
    <row r="5175" spans="1:18" s="2" customFormat="1" ht="13.8">
      <c r="A5175" s="8"/>
      <c r="B5175" s="9"/>
      <c r="C5175" s="18"/>
      <c r="D5175" s="18"/>
      <c r="E5175" s="18"/>
      <c r="F5175" s="18"/>
      <c r="G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</row>
    <row r="5176" spans="1:18" s="2" customFormat="1" ht="13.8">
      <c r="A5176" s="8"/>
      <c r="B5176" s="9"/>
      <c r="C5176" s="18"/>
      <c r="D5176" s="18"/>
      <c r="E5176" s="18"/>
      <c r="F5176" s="18"/>
      <c r="G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</row>
    <row r="5177" spans="1:18" s="2" customFormat="1" ht="13.8">
      <c r="A5177" s="8"/>
      <c r="B5177" s="9"/>
      <c r="C5177" s="18"/>
      <c r="D5177" s="18"/>
      <c r="E5177" s="18"/>
      <c r="F5177" s="18"/>
      <c r="G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</row>
    <row r="5178" spans="1:18" s="2" customFormat="1" ht="13.8">
      <c r="A5178" s="8"/>
      <c r="B5178" s="9"/>
      <c r="C5178" s="18"/>
      <c r="D5178" s="18"/>
      <c r="E5178" s="18"/>
      <c r="F5178" s="18"/>
      <c r="G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</row>
    <row r="5179" spans="1:18" s="2" customFormat="1" ht="13.8">
      <c r="A5179" s="8"/>
      <c r="B5179" s="9"/>
      <c r="C5179" s="18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</row>
    <row r="5180" spans="1:18" s="2" customFormat="1" ht="13.8">
      <c r="A5180" s="8"/>
      <c r="B5180" s="9"/>
      <c r="C5180" s="18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</row>
    <row r="5181" spans="1:18" s="2" customFormat="1" ht="13.8">
      <c r="A5181" s="8"/>
      <c r="B5181" s="9"/>
      <c r="C5181" s="18"/>
      <c r="D5181" s="18"/>
      <c r="E5181" s="18"/>
      <c r="F5181" s="18"/>
      <c r="G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</row>
    <row r="5182" spans="1:18" s="2" customFormat="1" ht="13.8">
      <c r="A5182" s="8"/>
      <c r="B5182" s="9"/>
      <c r="C5182" s="18"/>
      <c r="D5182" s="18"/>
      <c r="E5182" s="18"/>
      <c r="F5182" s="18"/>
      <c r="G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</row>
    <row r="5183" spans="1:18" s="2" customFormat="1" ht="13.8">
      <c r="A5183" s="8"/>
      <c r="B5183" s="9"/>
      <c r="C5183" s="18"/>
      <c r="D5183" s="18"/>
      <c r="E5183" s="18"/>
      <c r="F5183" s="18"/>
      <c r="G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</row>
    <row r="5184" spans="1:18" s="2" customFormat="1" ht="13.8">
      <c r="A5184" s="8"/>
      <c r="B5184" s="9"/>
      <c r="C5184" s="18"/>
      <c r="D5184" s="18"/>
      <c r="E5184" s="18"/>
      <c r="F5184" s="18"/>
      <c r="G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</row>
    <row r="5185" spans="1:18" s="2" customFormat="1" ht="13.8">
      <c r="A5185" s="8"/>
      <c r="B5185" s="9"/>
      <c r="C5185" s="18"/>
      <c r="D5185" s="18"/>
      <c r="E5185" s="18"/>
      <c r="F5185" s="18"/>
      <c r="G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</row>
    <row r="5186" spans="1:18">
      <c r="A5186" s="6"/>
      <c r="B5186" s="7"/>
      <c r="C5186" s="28"/>
      <c r="H5186" s="17"/>
    </row>
    <row r="5187" spans="1:18">
      <c r="A5187" s="6"/>
      <c r="B5187" s="7"/>
      <c r="C5187" s="28"/>
      <c r="H5187" s="17"/>
    </row>
    <row r="5188" spans="1:18" s="2" customFormat="1" ht="13.8">
      <c r="A5188" s="8"/>
      <c r="B5188" s="9"/>
      <c r="C5188" s="18"/>
      <c r="D5188" s="18"/>
      <c r="E5188" s="18"/>
      <c r="F5188" s="18"/>
      <c r="G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</row>
    <row r="5189" spans="1:18" s="2" customFormat="1" ht="13.8">
      <c r="A5189" s="8"/>
      <c r="B5189" s="9"/>
      <c r="C5189" s="18"/>
      <c r="D5189" s="18"/>
      <c r="E5189" s="18"/>
      <c r="F5189" s="18"/>
      <c r="G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</row>
    <row r="5190" spans="1:18" s="2" customFormat="1" ht="13.8">
      <c r="A5190" s="8"/>
      <c r="B5190" s="9"/>
      <c r="C5190" s="18"/>
      <c r="D5190" s="18"/>
      <c r="E5190" s="18"/>
      <c r="F5190" s="18"/>
      <c r="G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</row>
    <row r="5191" spans="1:18" s="2" customFormat="1" ht="13.8">
      <c r="A5191" s="8"/>
      <c r="B5191" s="9"/>
      <c r="C5191" s="18"/>
      <c r="D5191" s="18"/>
      <c r="E5191" s="18"/>
      <c r="F5191" s="18"/>
      <c r="G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</row>
    <row r="5192" spans="1:18">
      <c r="A5192" s="5"/>
    </row>
    <row r="5193" spans="1:18" s="2" customFormat="1" ht="13.8">
      <c r="A5193" s="8"/>
      <c r="B5193" s="9"/>
      <c r="C5193" s="18"/>
      <c r="D5193" s="18"/>
      <c r="E5193" s="18"/>
      <c r="F5193" s="18"/>
      <c r="G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</row>
    <row r="5194" spans="1:18" s="2" customFormat="1" ht="13.8">
      <c r="A5194" s="8"/>
      <c r="B5194" s="9"/>
      <c r="C5194" s="18"/>
      <c r="D5194" s="18"/>
      <c r="E5194" s="18"/>
      <c r="F5194" s="18"/>
      <c r="G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</row>
    <row r="5195" spans="1:18" s="2" customFormat="1" ht="13.8">
      <c r="A5195" s="8"/>
      <c r="B5195" s="9"/>
      <c r="C5195" s="18"/>
      <c r="D5195" s="18"/>
      <c r="E5195" s="18"/>
      <c r="F5195" s="18"/>
      <c r="G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</row>
    <row r="5196" spans="1:18" s="2" customFormat="1" ht="13.8">
      <c r="A5196" s="8"/>
      <c r="B5196" s="9"/>
      <c r="C5196" s="18"/>
      <c r="D5196" s="18"/>
      <c r="E5196" s="18"/>
      <c r="F5196" s="18"/>
      <c r="G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</row>
    <row r="5197" spans="1:18" s="2" customFormat="1" ht="13.8">
      <c r="A5197" s="8"/>
      <c r="B5197" s="9"/>
      <c r="C5197" s="18"/>
      <c r="D5197" s="18"/>
      <c r="E5197" s="18"/>
      <c r="F5197" s="18"/>
      <c r="G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</row>
    <row r="5198" spans="1:18" s="2" customFormat="1" ht="13.8">
      <c r="A5198" s="8"/>
      <c r="B5198" s="9"/>
      <c r="C5198" s="18"/>
      <c r="D5198" s="18"/>
      <c r="E5198" s="18"/>
      <c r="F5198" s="18"/>
      <c r="G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</row>
    <row r="5199" spans="1:18" s="2" customFormat="1" ht="13.8">
      <c r="A5199" s="8"/>
      <c r="B5199" s="9"/>
      <c r="C5199" s="18"/>
      <c r="D5199" s="18"/>
      <c r="E5199" s="18"/>
      <c r="F5199" s="18"/>
      <c r="G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</row>
    <row r="5200" spans="1:18" s="2" customFormat="1" ht="13.8">
      <c r="A5200" s="8"/>
      <c r="B5200" s="9"/>
      <c r="C5200" s="18"/>
      <c r="D5200" s="18"/>
      <c r="E5200" s="18"/>
      <c r="F5200" s="18"/>
      <c r="G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</row>
    <row r="5201" spans="1:18" s="2" customFormat="1" ht="13.8">
      <c r="A5201" s="8"/>
      <c r="B5201" s="9"/>
      <c r="C5201" s="18"/>
      <c r="D5201" s="18"/>
      <c r="E5201" s="18"/>
      <c r="F5201" s="18"/>
      <c r="G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</row>
    <row r="5202" spans="1:18" s="2" customFormat="1" ht="13.8">
      <c r="A5202" s="8"/>
      <c r="B5202" s="9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</row>
    <row r="5203" spans="1:18">
      <c r="A5203" s="6"/>
      <c r="B5203" s="7"/>
      <c r="C5203" s="28"/>
      <c r="H5203" s="17"/>
    </row>
    <row r="5204" spans="1:18">
      <c r="A5204" s="5"/>
    </row>
    <row r="5205" spans="1:18" s="2" customFormat="1" ht="13.8">
      <c r="A5205" s="8"/>
      <c r="B5205" s="9"/>
      <c r="C5205" s="18"/>
      <c r="D5205" s="18"/>
      <c r="E5205" s="18"/>
      <c r="F5205" s="18"/>
      <c r="G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</row>
    <row r="5206" spans="1:18">
      <c r="A5206" s="6"/>
      <c r="B5206" s="7"/>
      <c r="C5206" s="28"/>
      <c r="H5206" s="17"/>
    </row>
    <row r="5207" spans="1:18" s="2" customFormat="1" ht="13.8">
      <c r="A5207" s="8"/>
      <c r="B5207" s="9"/>
      <c r="C5207" s="18"/>
      <c r="D5207" s="18"/>
      <c r="E5207" s="18"/>
      <c r="F5207" s="18"/>
      <c r="G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</row>
    <row r="5208" spans="1:18" s="2" customFormat="1" ht="13.8">
      <c r="A5208" s="8"/>
      <c r="B5208" s="9"/>
      <c r="C5208" s="18"/>
      <c r="D5208" s="18"/>
      <c r="E5208" s="18"/>
      <c r="F5208" s="18"/>
      <c r="G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</row>
    <row r="5209" spans="1:18" s="2" customFormat="1" ht="13.8">
      <c r="A5209" s="8"/>
      <c r="B5209" s="9"/>
      <c r="C5209" s="18"/>
      <c r="D5209" s="18"/>
      <c r="E5209" s="18"/>
      <c r="F5209" s="18"/>
      <c r="G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</row>
    <row r="5210" spans="1:18" s="2" customFormat="1" ht="13.8">
      <c r="A5210" s="8"/>
      <c r="B5210" s="9"/>
      <c r="C5210" s="18"/>
      <c r="D5210" s="18"/>
      <c r="E5210" s="18"/>
      <c r="F5210" s="18"/>
      <c r="G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</row>
    <row r="5211" spans="1:18" s="2" customFormat="1" ht="13.8">
      <c r="A5211" s="8"/>
      <c r="B5211" s="9"/>
      <c r="C5211" s="18"/>
      <c r="D5211" s="18"/>
      <c r="E5211" s="18"/>
      <c r="F5211" s="18"/>
      <c r="G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</row>
    <row r="5212" spans="1:18" s="2" customFormat="1" ht="13.8">
      <c r="A5212" s="8"/>
      <c r="B5212" s="9"/>
      <c r="C5212" s="18"/>
      <c r="D5212" s="18"/>
      <c r="E5212" s="18"/>
      <c r="F5212" s="18"/>
      <c r="G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</row>
    <row r="5213" spans="1:18" s="2" customFormat="1" ht="13.8">
      <c r="A5213" s="8"/>
      <c r="B5213" s="9"/>
      <c r="C5213" s="18"/>
      <c r="D5213" s="18"/>
      <c r="E5213" s="18"/>
      <c r="F5213" s="18"/>
      <c r="G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</row>
    <row r="5217" spans="1:18" s="2" customFormat="1" ht="13.8">
      <c r="A5217" s="8"/>
      <c r="B5217" s="9"/>
      <c r="C5217" s="18"/>
      <c r="D5217" s="18"/>
      <c r="E5217" s="18"/>
      <c r="F5217" s="18"/>
      <c r="G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</row>
    <row r="5218" spans="1:18" s="2" customFormat="1" ht="13.8">
      <c r="A5218" s="8"/>
      <c r="B5218" s="9"/>
      <c r="C5218" s="18"/>
      <c r="D5218" s="18"/>
      <c r="E5218" s="18"/>
      <c r="F5218" s="18"/>
      <c r="G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</row>
    <row r="5219" spans="1:18" s="2" customFormat="1" ht="13.8">
      <c r="A5219" s="8"/>
      <c r="B5219" s="9"/>
      <c r="C5219" s="18"/>
      <c r="D5219" s="18"/>
      <c r="E5219" s="18"/>
      <c r="F5219" s="18"/>
      <c r="G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</row>
    <row r="5220" spans="1:18" s="2" customFormat="1" ht="13.8">
      <c r="A5220" s="8"/>
      <c r="B5220" s="9"/>
      <c r="C5220" s="18"/>
      <c r="D5220" s="18"/>
      <c r="E5220" s="18"/>
      <c r="F5220" s="18"/>
      <c r="G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</row>
    <row r="5221" spans="1:18" s="2" customFormat="1" ht="13.8">
      <c r="A5221" s="8"/>
      <c r="B5221" s="9"/>
      <c r="C5221" s="18"/>
      <c r="D5221" s="18"/>
      <c r="E5221" s="18"/>
      <c r="F5221" s="18"/>
      <c r="G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</row>
    <row r="5222" spans="1:18" s="2" customFormat="1" ht="13.8">
      <c r="A5222" s="8"/>
      <c r="B5222" s="9"/>
      <c r="C5222" s="18"/>
      <c r="D5222" s="18"/>
      <c r="E5222" s="18"/>
      <c r="F5222" s="18"/>
      <c r="G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</row>
    <row r="5224" spans="1:18" s="2" customFormat="1" ht="13.8">
      <c r="A5224" s="8"/>
      <c r="B5224" s="9"/>
      <c r="C5224" s="18"/>
      <c r="D5224" s="18"/>
      <c r="E5224" s="18"/>
      <c r="F5224" s="18"/>
      <c r="G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</row>
    <row r="5225" spans="1:18" s="2" customFormat="1" ht="13.8">
      <c r="A5225" s="8"/>
      <c r="B5225" s="9"/>
      <c r="C5225" s="18"/>
      <c r="D5225" s="18"/>
      <c r="E5225" s="18"/>
      <c r="F5225" s="18"/>
      <c r="G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</row>
    <row r="5227" spans="1:18" s="2" customFormat="1" ht="13.8">
      <c r="A5227" s="8"/>
      <c r="B5227" s="9"/>
      <c r="C5227" s="18"/>
      <c r="D5227" s="18"/>
      <c r="E5227" s="18"/>
      <c r="F5227" s="18"/>
      <c r="G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</row>
    <row r="5228" spans="1:18" s="2" customFormat="1" ht="13.8">
      <c r="A5228" s="8"/>
      <c r="B5228" s="9"/>
      <c r="C5228" s="18"/>
      <c r="D5228" s="18"/>
      <c r="E5228" s="18"/>
      <c r="F5228" s="18"/>
      <c r="G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</row>
    <row r="5229" spans="1:18" s="2" customFormat="1" ht="13.8">
      <c r="A5229" s="8"/>
      <c r="B5229" s="9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</row>
    <row r="5230" spans="1:18" s="2" customFormat="1" ht="13.8">
      <c r="A5230" s="8"/>
      <c r="B5230" s="9"/>
      <c r="C5230" s="18"/>
      <c r="D5230" s="18"/>
      <c r="E5230" s="18"/>
      <c r="F5230" s="18"/>
      <c r="G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</row>
    <row r="5233" spans="1:18" s="2" customFormat="1" ht="13.8">
      <c r="A5233" s="8"/>
      <c r="B5233" s="9"/>
      <c r="C5233" s="18"/>
      <c r="D5233" s="18"/>
      <c r="E5233" s="18"/>
      <c r="F5233" s="18"/>
      <c r="G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</row>
    <row r="5234" spans="1:18" s="2" customFormat="1" ht="13.8">
      <c r="A5234" s="8"/>
      <c r="B5234" s="9"/>
      <c r="C5234" s="18"/>
      <c r="D5234" s="18"/>
      <c r="E5234" s="18"/>
      <c r="F5234" s="18"/>
      <c r="G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</row>
    <row r="5238" spans="1:18" s="2" customFormat="1" ht="13.8">
      <c r="A5238" s="8"/>
      <c r="B5238" s="9"/>
      <c r="C5238" s="18"/>
      <c r="D5238" s="18"/>
      <c r="E5238" s="18"/>
      <c r="F5238" s="18"/>
      <c r="G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</row>
    <row r="5239" spans="1:18" s="2" customFormat="1" ht="13.8">
      <c r="A5239" s="8"/>
      <c r="B5239" s="9"/>
      <c r="C5239" s="18"/>
      <c r="D5239" s="18"/>
      <c r="E5239" s="18"/>
      <c r="F5239" s="18"/>
      <c r="G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</row>
    <row r="5240" spans="1:18" s="2" customFormat="1" ht="13.8">
      <c r="A5240" s="8"/>
      <c r="B5240" s="9"/>
      <c r="C5240" s="18"/>
      <c r="D5240" s="18"/>
      <c r="E5240" s="18"/>
      <c r="F5240" s="18"/>
      <c r="G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</row>
    <row r="5241" spans="1:18" s="2" customFormat="1" ht="13.8">
      <c r="A5241" s="8"/>
      <c r="B5241" s="9"/>
      <c r="C5241" s="18"/>
      <c r="D5241" s="18"/>
      <c r="E5241" s="18"/>
      <c r="F5241" s="18"/>
      <c r="G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</row>
    <row r="5242" spans="1:18" s="2" customFormat="1" ht="13.8">
      <c r="A5242" s="8"/>
      <c r="B5242" s="9"/>
      <c r="C5242" s="18"/>
      <c r="D5242" s="18"/>
      <c r="E5242" s="18"/>
      <c r="F5242" s="18"/>
      <c r="G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</row>
    <row r="5243" spans="1:18" s="2" customFormat="1" ht="13.8">
      <c r="A5243" s="8"/>
      <c r="B5243" s="9"/>
      <c r="C5243" s="18"/>
      <c r="D5243" s="18"/>
      <c r="E5243" s="18"/>
      <c r="F5243" s="18"/>
      <c r="G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</row>
    <row r="5244" spans="1:18" s="2" customFormat="1" ht="13.8">
      <c r="A5244" s="8"/>
      <c r="B5244" s="9"/>
      <c r="C5244" s="18"/>
      <c r="D5244" s="18"/>
      <c r="E5244" s="18"/>
      <c r="F5244" s="18"/>
      <c r="G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</row>
    <row r="5245" spans="1:18" s="2" customFormat="1" ht="13.8">
      <c r="A5245" s="8"/>
      <c r="B5245" s="9"/>
      <c r="C5245" s="18"/>
      <c r="D5245" s="18"/>
      <c r="E5245" s="18"/>
      <c r="F5245" s="18"/>
      <c r="G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</row>
    <row r="5246" spans="1:18" s="2" customFormat="1" ht="13.8">
      <c r="A5246" s="8"/>
      <c r="B5246" s="9"/>
      <c r="C5246" s="18"/>
      <c r="D5246" s="18"/>
      <c r="E5246" s="18"/>
      <c r="F5246" s="18"/>
      <c r="G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</row>
    <row r="5247" spans="1:18" s="2" customFormat="1" ht="13.8">
      <c r="A5247" s="8"/>
      <c r="B5247" s="9"/>
      <c r="C5247" s="18"/>
      <c r="D5247" s="18"/>
      <c r="E5247" s="18"/>
      <c r="F5247" s="18"/>
      <c r="G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</row>
    <row r="5248" spans="1:18" s="2" customFormat="1" ht="13.8">
      <c r="A5248" s="8"/>
      <c r="B5248" s="9"/>
      <c r="C5248" s="18"/>
      <c r="D5248" s="18"/>
      <c r="E5248" s="18"/>
      <c r="F5248" s="18"/>
      <c r="G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</row>
    <row r="5249" spans="1:18" s="2" customFormat="1" ht="13.8">
      <c r="A5249" s="8"/>
      <c r="B5249" s="9"/>
      <c r="C5249" s="18"/>
      <c r="D5249" s="18"/>
      <c r="E5249" s="18"/>
      <c r="F5249" s="18"/>
      <c r="G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</row>
    <row r="5250" spans="1:18" s="2" customFormat="1" ht="13.8">
      <c r="A5250" s="8"/>
      <c r="B5250" s="9"/>
      <c r="C5250" s="18"/>
      <c r="D5250" s="18"/>
      <c r="E5250" s="18"/>
      <c r="F5250" s="18"/>
      <c r="G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</row>
    <row r="5252" spans="1:18" s="2" customFormat="1" ht="13.8">
      <c r="A5252" s="8"/>
      <c r="B5252" s="9"/>
      <c r="C5252" s="18"/>
      <c r="D5252" s="18"/>
      <c r="E5252" s="18"/>
      <c r="F5252" s="18"/>
      <c r="G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</row>
    <row r="5253" spans="1:18" s="2" customFormat="1" ht="13.8">
      <c r="A5253" s="8"/>
      <c r="B5253" s="9"/>
      <c r="C5253" s="18"/>
      <c r="D5253" s="18"/>
      <c r="E5253" s="18"/>
      <c r="F5253" s="18"/>
      <c r="G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</row>
    <row r="5254" spans="1:18" s="2" customFormat="1" ht="13.8">
      <c r="A5254" s="8"/>
      <c r="B5254" s="9"/>
      <c r="C5254" s="18"/>
      <c r="D5254" s="18"/>
      <c r="E5254" s="18"/>
      <c r="F5254" s="18"/>
      <c r="G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</row>
    <row r="5257" spans="1:18" s="2" customFormat="1" ht="13.8">
      <c r="A5257" s="8"/>
      <c r="B5257" s="9"/>
      <c r="C5257" s="18"/>
      <c r="D5257" s="18"/>
      <c r="E5257" s="18"/>
      <c r="F5257" s="18"/>
      <c r="G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</row>
    <row r="5258" spans="1:18" s="2" customFormat="1" ht="13.8">
      <c r="A5258" s="8"/>
      <c r="B5258" s="9"/>
      <c r="C5258" s="18"/>
      <c r="D5258" s="18"/>
      <c r="E5258" s="18"/>
      <c r="F5258" s="18"/>
      <c r="G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</row>
    <row r="5260" spans="1:18" s="2" customFormat="1" ht="13.8">
      <c r="A5260" s="8"/>
      <c r="B5260" s="9"/>
      <c r="C5260" s="18"/>
      <c r="D5260" s="18"/>
      <c r="E5260" s="18"/>
      <c r="F5260" s="18"/>
      <c r="G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</row>
    <row r="5261" spans="1:18" s="2" customFormat="1" ht="13.8">
      <c r="A5261" s="8"/>
      <c r="B5261" s="9"/>
      <c r="C5261" s="18"/>
      <c r="D5261" s="18"/>
      <c r="E5261" s="18"/>
      <c r="F5261" s="18"/>
      <c r="G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</row>
    <row r="5262" spans="1:18" s="2" customFormat="1" ht="13.8">
      <c r="A5262" s="8"/>
      <c r="B5262" s="9"/>
      <c r="C5262" s="18"/>
      <c r="D5262" s="18"/>
      <c r="E5262" s="18"/>
      <c r="F5262" s="18"/>
      <c r="G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</row>
    <row r="5263" spans="1:18" s="2" customFormat="1" ht="13.8">
      <c r="A5263" s="8"/>
      <c r="B5263" s="9"/>
      <c r="C5263" s="18"/>
      <c r="D5263" s="18"/>
      <c r="E5263" s="18"/>
      <c r="F5263" s="18"/>
      <c r="G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</row>
    <row r="5265" spans="1:18" s="2" customFormat="1" ht="13.8">
      <c r="A5265" s="8"/>
      <c r="B5265" s="9"/>
      <c r="C5265" s="18"/>
      <c r="D5265" s="18"/>
      <c r="E5265" s="18"/>
      <c r="F5265" s="18"/>
      <c r="G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</row>
    <row r="5266" spans="1:18" s="2" customFormat="1" ht="13.8">
      <c r="A5266" s="8"/>
      <c r="B5266" s="9"/>
      <c r="C5266" s="18"/>
      <c r="D5266" s="18"/>
      <c r="E5266" s="18"/>
      <c r="F5266" s="18"/>
      <c r="G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</row>
    <row r="5267" spans="1:18" s="2" customFormat="1" ht="13.8">
      <c r="A5267" s="8"/>
      <c r="B5267" s="9"/>
      <c r="C5267" s="18"/>
      <c r="D5267" s="18"/>
      <c r="E5267" s="18"/>
      <c r="F5267" s="18"/>
      <c r="G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</row>
    <row r="5268" spans="1:18" s="2" customFormat="1" ht="13.8">
      <c r="A5268" s="8"/>
      <c r="B5268" s="9"/>
      <c r="C5268" s="18"/>
      <c r="D5268" s="18"/>
      <c r="E5268" s="18"/>
      <c r="F5268" s="18"/>
      <c r="G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</row>
    <row r="5269" spans="1:18" s="2" customFormat="1" ht="13.8">
      <c r="A5269" s="8"/>
      <c r="B5269" s="9"/>
      <c r="C5269" s="18"/>
      <c r="D5269" s="18"/>
      <c r="E5269" s="18"/>
      <c r="F5269" s="18"/>
      <c r="G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</row>
    <row r="5270" spans="1:18" s="2" customFormat="1" ht="13.8">
      <c r="A5270" s="8"/>
      <c r="B5270" s="9"/>
      <c r="C5270" s="18"/>
      <c r="D5270" s="18"/>
      <c r="E5270" s="18"/>
      <c r="F5270" s="18"/>
      <c r="G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</row>
    <row r="5271" spans="1:18" s="2" customFormat="1" ht="13.8">
      <c r="A5271" s="8"/>
      <c r="B5271" s="9"/>
      <c r="C5271" s="18"/>
      <c r="D5271" s="18"/>
      <c r="E5271" s="18"/>
      <c r="F5271" s="18"/>
      <c r="G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</row>
    <row r="5272" spans="1:18" s="2" customFormat="1" ht="13.8">
      <c r="A5272" s="8"/>
      <c r="B5272" s="9"/>
      <c r="C5272" s="18"/>
      <c r="D5272" s="18"/>
      <c r="E5272" s="18"/>
      <c r="F5272" s="18"/>
      <c r="G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</row>
    <row r="5273" spans="1:18" s="2" customFormat="1" ht="13.8">
      <c r="A5273" s="8"/>
      <c r="B5273" s="9"/>
      <c r="C5273" s="18"/>
      <c r="D5273" s="18"/>
      <c r="E5273" s="18"/>
      <c r="F5273" s="18"/>
      <c r="G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</row>
    <row r="5274" spans="1:18" s="2" customFormat="1" ht="13.8">
      <c r="A5274" s="8"/>
      <c r="B5274" s="9"/>
      <c r="C5274" s="18"/>
      <c r="D5274" s="18"/>
      <c r="E5274" s="18"/>
      <c r="F5274" s="18"/>
      <c r="G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</row>
    <row r="5275" spans="1:18" s="2" customFormat="1" ht="13.8">
      <c r="A5275" s="8"/>
      <c r="B5275" s="9"/>
      <c r="C5275" s="18"/>
      <c r="D5275" s="18"/>
      <c r="E5275" s="18"/>
      <c r="F5275" s="18"/>
      <c r="G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</row>
    <row r="5276" spans="1:18" s="2" customFormat="1" ht="13.8">
      <c r="A5276" s="8"/>
      <c r="B5276" s="9"/>
      <c r="C5276" s="18"/>
      <c r="D5276" s="18"/>
      <c r="E5276" s="18"/>
      <c r="F5276" s="18"/>
      <c r="G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</row>
    <row r="5277" spans="1:18" s="2" customFormat="1" ht="13.8">
      <c r="A5277" s="8"/>
      <c r="B5277" s="9"/>
      <c r="C5277" s="18"/>
      <c r="D5277" s="18"/>
      <c r="E5277" s="18"/>
      <c r="F5277" s="18"/>
      <c r="G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</row>
    <row r="5278" spans="1:18" s="2" customFormat="1" ht="13.8">
      <c r="A5278" s="8"/>
      <c r="B5278" s="9"/>
      <c r="C5278" s="18"/>
      <c r="D5278" s="18"/>
      <c r="E5278" s="18"/>
      <c r="F5278" s="18"/>
      <c r="G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</row>
    <row r="5279" spans="1:18" s="2" customFormat="1" ht="13.8">
      <c r="A5279" s="8"/>
      <c r="B5279" s="9"/>
      <c r="C5279" s="18"/>
      <c r="D5279" s="18"/>
      <c r="E5279" s="18"/>
      <c r="F5279" s="18"/>
      <c r="G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</row>
    <row r="5280" spans="1:18" s="2" customFormat="1" ht="13.8">
      <c r="A5280" s="8"/>
      <c r="B5280" s="9"/>
      <c r="C5280" s="18"/>
      <c r="D5280" s="18"/>
      <c r="E5280" s="18"/>
      <c r="F5280" s="18"/>
      <c r="G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</row>
    <row r="5281" spans="1:18" s="2" customFormat="1" ht="13.8">
      <c r="A5281" s="8"/>
      <c r="B5281" s="9"/>
      <c r="C5281" s="18"/>
      <c r="D5281" s="18"/>
      <c r="E5281" s="18"/>
      <c r="F5281" s="18"/>
      <c r="G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</row>
    <row r="5283" spans="1:18" s="2" customFormat="1" ht="13.8">
      <c r="A5283" s="8"/>
      <c r="B5283" s="9"/>
      <c r="C5283" s="18"/>
      <c r="D5283" s="18"/>
      <c r="E5283" s="18"/>
      <c r="F5283" s="18"/>
      <c r="G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</row>
    <row r="5284" spans="1:18" s="2" customFormat="1" ht="13.8">
      <c r="A5284" s="8"/>
      <c r="B5284" s="9"/>
      <c r="C5284" s="18"/>
      <c r="D5284" s="18"/>
      <c r="E5284" s="18"/>
      <c r="F5284" s="18"/>
      <c r="G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</row>
    <row r="5285" spans="1:18">
      <c r="A5285" s="6"/>
      <c r="B5285" s="7"/>
      <c r="C5285" s="28"/>
      <c r="H5285" s="17"/>
    </row>
    <row r="5286" spans="1:18" s="2" customFormat="1" ht="13.8">
      <c r="A5286" s="8"/>
      <c r="B5286" s="9"/>
      <c r="C5286" s="18"/>
      <c r="D5286" s="18"/>
      <c r="E5286" s="18"/>
      <c r="F5286" s="18"/>
      <c r="G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</row>
    <row r="5287" spans="1:18">
      <c r="A5287" s="6"/>
      <c r="B5287" s="7"/>
      <c r="C5287" s="28"/>
      <c r="H5287" s="17"/>
    </row>
    <row r="5288" spans="1:18">
      <c r="A5288" s="6"/>
      <c r="B5288" s="7"/>
      <c r="C5288" s="28"/>
      <c r="H5288" s="17"/>
    </row>
    <row r="5289" spans="1:18" s="2" customFormat="1" ht="13.8">
      <c r="A5289" s="8"/>
      <c r="B5289" s="9"/>
      <c r="C5289" s="18"/>
      <c r="D5289" s="18"/>
      <c r="E5289" s="18"/>
      <c r="F5289" s="18"/>
      <c r="G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</row>
    <row r="5290" spans="1:18" s="2" customFormat="1" ht="13.8">
      <c r="A5290" s="8"/>
      <c r="B5290" s="9"/>
      <c r="C5290" s="18"/>
      <c r="D5290" s="18"/>
      <c r="E5290" s="18"/>
      <c r="F5290" s="18"/>
      <c r="G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</row>
    <row r="5291" spans="1:18">
      <c r="A5291" s="6"/>
      <c r="B5291" s="7"/>
      <c r="C5291" s="28"/>
      <c r="H5291" s="17"/>
    </row>
    <row r="5292" spans="1:18" s="2" customFormat="1" ht="13.8">
      <c r="A5292" s="8"/>
      <c r="B5292" s="9"/>
      <c r="C5292" s="18"/>
      <c r="D5292" s="18"/>
      <c r="E5292" s="18"/>
      <c r="F5292" s="18"/>
      <c r="G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</row>
    <row r="5293" spans="1:18">
      <c r="A5293" s="6"/>
      <c r="B5293" s="7"/>
      <c r="C5293" s="28"/>
      <c r="H5293" s="17"/>
    </row>
    <row r="5294" spans="1:18">
      <c r="A5294" s="6"/>
      <c r="B5294" s="7"/>
      <c r="C5294" s="28"/>
      <c r="H5294" s="17"/>
    </row>
    <row r="5295" spans="1:18" s="2" customFormat="1" ht="13.8">
      <c r="A5295" s="8"/>
      <c r="B5295" s="9"/>
      <c r="C5295" s="18"/>
      <c r="D5295" s="18"/>
      <c r="E5295" s="18"/>
      <c r="F5295" s="18"/>
      <c r="G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</row>
    <row r="5296" spans="1:18" s="2" customFormat="1" ht="13.8">
      <c r="A5296" s="8"/>
      <c r="B5296" s="9"/>
      <c r="C5296" s="18"/>
      <c r="D5296" s="18"/>
      <c r="E5296" s="18"/>
      <c r="F5296" s="18"/>
      <c r="G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</row>
    <row r="5297" spans="1:18" s="2" customFormat="1" ht="13.8">
      <c r="A5297" s="8"/>
      <c r="B5297" s="9"/>
      <c r="C5297" s="18"/>
      <c r="D5297" s="18"/>
      <c r="E5297" s="18"/>
      <c r="F5297" s="18"/>
      <c r="G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</row>
    <row r="5298" spans="1:18">
      <c r="A5298" s="6"/>
      <c r="B5298" s="7"/>
      <c r="C5298" s="28"/>
      <c r="H5298" s="17"/>
    </row>
    <row r="5299" spans="1:18">
      <c r="A5299" s="6"/>
      <c r="B5299" s="7"/>
      <c r="C5299" s="28"/>
      <c r="H5299" s="17"/>
    </row>
    <row r="5300" spans="1:18">
      <c r="A5300" s="6"/>
      <c r="B5300" s="7"/>
      <c r="C5300" s="28"/>
      <c r="H5300" s="17"/>
    </row>
    <row r="5301" spans="1:18">
      <c r="A5301" s="6"/>
      <c r="B5301" s="7"/>
      <c r="C5301" s="28"/>
      <c r="H5301" s="17"/>
    </row>
    <row r="5302" spans="1:18">
      <c r="A5302" s="6"/>
      <c r="B5302" s="7"/>
      <c r="C5302" s="28"/>
      <c r="H5302" s="17"/>
    </row>
    <row r="5303" spans="1:18">
      <c r="A5303" s="6"/>
      <c r="B5303" s="7"/>
      <c r="C5303" s="28"/>
      <c r="H5303" s="17"/>
    </row>
    <row r="5304" spans="1:18">
      <c r="A5304" s="5"/>
    </row>
    <row r="5305" spans="1:18">
      <c r="A5305" s="6"/>
      <c r="B5305" s="7"/>
      <c r="C5305" s="28"/>
      <c r="H5305" s="17"/>
    </row>
    <row r="5306" spans="1:18" s="2" customFormat="1" ht="13.8">
      <c r="A5306" s="8"/>
      <c r="B5306" s="9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</row>
    <row r="5307" spans="1:18" s="2" customFormat="1" ht="13.8">
      <c r="A5307" s="8"/>
      <c r="B5307" s="9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</row>
    <row r="5308" spans="1:18" s="2" customFormat="1" ht="13.8">
      <c r="A5308" s="8"/>
      <c r="B5308" s="9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</row>
    <row r="5309" spans="1:18" s="2" customFormat="1" ht="13.8">
      <c r="A5309" s="8"/>
      <c r="B5309" s="9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</row>
    <row r="5310" spans="1:18" s="2" customFormat="1" ht="13.8">
      <c r="A5310" s="8"/>
      <c r="B5310" s="9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</row>
    <row r="5311" spans="1:18">
      <c r="A5311" s="6"/>
      <c r="B5311" s="7"/>
      <c r="C5311" s="28"/>
      <c r="H5311" s="17"/>
    </row>
    <row r="5312" spans="1:18">
      <c r="A5312" s="5"/>
    </row>
    <row r="5313" spans="1:18">
      <c r="A5313" s="6"/>
      <c r="B5313" s="7"/>
      <c r="C5313" s="28"/>
      <c r="H5313" s="17"/>
    </row>
    <row r="5314" spans="1:18" s="2" customFormat="1" ht="13.8">
      <c r="A5314" s="8"/>
      <c r="B5314" s="9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</row>
    <row r="5315" spans="1:18" s="2" customFormat="1" ht="13.8">
      <c r="A5315" s="8"/>
      <c r="B5315" s="9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</row>
    <row r="5316" spans="1:18" s="2" customFormat="1" ht="13.8">
      <c r="A5316" s="8"/>
      <c r="B5316" s="9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</row>
    <row r="5317" spans="1:18">
      <c r="A5317" s="6"/>
      <c r="B5317" s="7"/>
      <c r="C5317" s="28"/>
      <c r="H5317" s="17"/>
    </row>
    <row r="5318" spans="1:18">
      <c r="A5318" s="5"/>
    </row>
    <row r="5319" spans="1:18" s="2" customFormat="1" ht="13.8">
      <c r="A5319" s="8"/>
      <c r="B5319" s="9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</row>
    <row r="5320" spans="1:18" s="2" customFormat="1" ht="13.8">
      <c r="A5320" s="8"/>
      <c r="B5320" s="9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</row>
    <row r="5321" spans="1:18" s="2" customFormat="1" ht="13.8">
      <c r="A5321" s="8"/>
      <c r="B5321" s="9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</row>
    <row r="5322" spans="1:18">
      <c r="A5322" s="5"/>
    </row>
    <row r="5323" spans="1:18">
      <c r="A5323" s="6"/>
      <c r="B5323" s="7"/>
      <c r="C5323" s="28"/>
      <c r="H5323" s="17"/>
    </row>
    <row r="5324" spans="1:18" s="2" customFormat="1" ht="13.8">
      <c r="A5324" s="8"/>
      <c r="B5324" s="9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</row>
    <row r="5325" spans="1:18" s="2" customFormat="1" ht="13.8">
      <c r="A5325" s="8"/>
      <c r="B5325" s="9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</row>
    <row r="5326" spans="1:18">
      <c r="A5326" s="5"/>
    </row>
    <row r="5327" spans="1:18" s="2" customFormat="1" ht="13.8">
      <c r="A5327" s="8"/>
      <c r="B5327" s="9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</row>
    <row r="5328" spans="1:18" s="2" customFormat="1" ht="13.8">
      <c r="A5328" s="8"/>
      <c r="B5328" s="9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</row>
    <row r="5329" spans="1:18" s="2" customFormat="1" ht="13.8">
      <c r="A5329" s="8"/>
      <c r="B5329" s="9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</row>
    <row r="5330" spans="1:18" s="2" customFormat="1" ht="13.8">
      <c r="A5330" s="8"/>
      <c r="B5330" s="9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</row>
    <row r="5331" spans="1:18" s="2" customFormat="1" ht="13.8">
      <c r="A5331" s="8"/>
      <c r="B5331" s="9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</row>
    <row r="5332" spans="1:18">
      <c r="A5332" s="6"/>
      <c r="B5332" s="7"/>
      <c r="C5332" s="28"/>
      <c r="H5332" s="17"/>
    </row>
    <row r="5333" spans="1:18" s="2" customFormat="1" ht="13.8">
      <c r="A5333" s="8"/>
      <c r="B5333" s="9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</row>
    <row r="5334" spans="1:18" s="2" customFormat="1" ht="13.8">
      <c r="A5334" s="8"/>
      <c r="B5334" s="9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</row>
    <row r="5335" spans="1:18">
      <c r="A5335" s="6"/>
      <c r="B5335" s="7"/>
      <c r="C5335" s="28"/>
      <c r="H5335" s="17"/>
    </row>
    <row r="5336" spans="1:18">
      <c r="A5336" s="6"/>
      <c r="B5336" s="7"/>
      <c r="C5336" s="28"/>
      <c r="H5336" s="17"/>
    </row>
    <row r="5337" spans="1:18" s="2" customFormat="1" ht="13.8">
      <c r="A5337" s="8"/>
      <c r="B5337" s="9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</row>
    <row r="5338" spans="1:18" s="2" customFormat="1" ht="13.8">
      <c r="A5338" s="8"/>
      <c r="B5338" s="9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</row>
    <row r="5339" spans="1:18" s="2" customFormat="1" ht="13.8">
      <c r="A5339" s="8"/>
      <c r="B5339" s="9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</row>
    <row r="5340" spans="1:18" s="2" customFormat="1" ht="13.8">
      <c r="A5340" s="8"/>
      <c r="B5340" s="9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</row>
    <row r="5341" spans="1:18" s="2" customFormat="1" ht="13.8">
      <c r="A5341" s="8"/>
      <c r="B5341" s="9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</row>
    <row r="5342" spans="1:18" s="2" customFormat="1" ht="13.8">
      <c r="A5342" s="8"/>
      <c r="B5342" s="9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</row>
    <row r="5343" spans="1:18" s="2" customFormat="1" ht="13.8">
      <c r="A5343" s="8"/>
      <c r="B5343" s="9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</row>
    <row r="5344" spans="1:18" s="2" customFormat="1" ht="13.8">
      <c r="A5344" s="8"/>
      <c r="B5344" s="9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</row>
    <row r="5345" spans="1:18" s="2" customFormat="1" ht="13.8">
      <c r="A5345" s="8"/>
      <c r="B5345" s="9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</row>
    <row r="5346" spans="1:18">
      <c r="A5346" s="6"/>
      <c r="B5346" s="7"/>
      <c r="C5346" s="28"/>
      <c r="H5346" s="17"/>
    </row>
    <row r="5347" spans="1:18">
      <c r="A5347" s="6"/>
      <c r="B5347" s="7"/>
      <c r="C5347" s="28"/>
      <c r="H5347" s="17"/>
    </row>
    <row r="5348" spans="1:18" s="2" customFormat="1" ht="13.8">
      <c r="A5348" s="8"/>
      <c r="B5348" s="9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</row>
    <row r="5349" spans="1:18" s="2" customFormat="1" ht="13.8">
      <c r="A5349" s="8"/>
      <c r="B5349" s="9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</row>
    <row r="5350" spans="1:18">
      <c r="A5350" s="6"/>
      <c r="B5350" s="7"/>
      <c r="C5350" s="28"/>
      <c r="H5350" s="17"/>
    </row>
    <row r="5351" spans="1:18">
      <c r="A5351" s="6"/>
      <c r="B5351" s="7"/>
      <c r="C5351" s="28"/>
      <c r="H5351" s="17"/>
    </row>
    <row r="5352" spans="1:18" s="2" customFormat="1" ht="13.8">
      <c r="A5352" s="8"/>
      <c r="B5352" s="9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</row>
    <row r="5353" spans="1:18" s="2" customFormat="1" ht="13.8">
      <c r="A5353" s="8"/>
      <c r="B5353" s="9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</row>
    <row r="5354" spans="1:18" s="2" customFormat="1" ht="13.8">
      <c r="A5354" s="8"/>
      <c r="B5354" s="9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</row>
    <row r="5355" spans="1:18">
      <c r="A5355" s="5"/>
    </row>
    <row r="5356" spans="1:18">
      <c r="A5356" s="6"/>
      <c r="B5356" s="7"/>
      <c r="C5356" s="28"/>
      <c r="H5356" s="17"/>
    </row>
    <row r="5357" spans="1:18" s="2" customFormat="1" ht="13.8">
      <c r="A5357" s="8"/>
      <c r="B5357" s="9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</row>
    <row r="5358" spans="1:18" s="2" customFormat="1" ht="13.8">
      <c r="A5358" s="8"/>
      <c r="B5358" s="9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</row>
    <row r="5359" spans="1:18" s="2" customFormat="1" ht="13.8">
      <c r="A5359" s="8"/>
      <c r="B5359" s="9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</row>
    <row r="5360" spans="1:18">
      <c r="A5360" s="6"/>
      <c r="B5360" s="7"/>
      <c r="C5360" s="28"/>
      <c r="H5360" s="17"/>
    </row>
    <row r="5361" spans="1:18" s="2" customFormat="1" ht="13.8">
      <c r="A5361" s="8"/>
      <c r="B5361" s="9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</row>
    <row r="5362" spans="1:18" s="2" customFormat="1" ht="13.8">
      <c r="A5362" s="8"/>
      <c r="B5362" s="9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</row>
    <row r="5363" spans="1:18" s="2" customFormat="1" ht="13.8">
      <c r="A5363" s="8"/>
      <c r="B5363" s="9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</row>
    <row r="5364" spans="1:18" s="2" customFormat="1" ht="13.8">
      <c r="A5364" s="8"/>
      <c r="B5364" s="9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</row>
    <row r="5365" spans="1:18">
      <c r="A5365" s="6"/>
      <c r="B5365" s="7"/>
      <c r="C5365" s="28"/>
      <c r="H5365" s="17"/>
    </row>
    <row r="5366" spans="1:18" s="2" customFormat="1" ht="13.8">
      <c r="A5366" s="8"/>
      <c r="B5366" s="9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</row>
    <row r="5367" spans="1:18">
      <c r="A5367" s="6"/>
      <c r="B5367" s="7"/>
      <c r="C5367" s="28"/>
      <c r="H5367" s="17"/>
    </row>
    <row r="5368" spans="1:18">
      <c r="A5368" s="6"/>
      <c r="B5368" s="7"/>
      <c r="C5368" s="28"/>
      <c r="H5368" s="17"/>
    </row>
    <row r="5369" spans="1:18" s="2" customFormat="1" ht="13.8">
      <c r="A5369" s="8"/>
      <c r="B5369" s="9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</row>
    <row r="5370" spans="1:18" s="2" customFormat="1" ht="13.8">
      <c r="A5370" s="8"/>
      <c r="B5370" s="9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</row>
    <row r="5371" spans="1:18" s="2" customFormat="1" ht="13.8">
      <c r="A5371" s="8"/>
      <c r="B5371" s="9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</row>
    <row r="5372" spans="1:18">
      <c r="A5372" s="6"/>
      <c r="B5372" s="7"/>
      <c r="C5372" s="28"/>
      <c r="H5372" s="17"/>
    </row>
    <row r="5373" spans="1:18" s="2" customFormat="1" ht="13.8">
      <c r="A5373" s="8"/>
      <c r="B5373" s="9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</row>
    <row r="5374" spans="1:18" s="2" customFormat="1" ht="13.8">
      <c r="A5374" s="8"/>
      <c r="B5374" s="9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</row>
    <row r="5375" spans="1:18" s="2" customFormat="1" ht="13.8">
      <c r="A5375" s="8"/>
      <c r="B5375" s="9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</row>
    <row r="5376" spans="1:18" s="2" customFormat="1" ht="13.8">
      <c r="A5376" s="8"/>
      <c r="B5376" s="9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</row>
    <row r="5377" spans="1:18" s="2" customFormat="1" ht="13.8">
      <c r="A5377" s="8"/>
      <c r="B5377" s="9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</row>
    <row r="5378" spans="1:18" s="2" customFormat="1" ht="13.8">
      <c r="A5378" s="8"/>
      <c r="B5378" s="9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</row>
    <row r="5379" spans="1:18" s="2" customFormat="1" ht="13.8">
      <c r="A5379" s="8"/>
      <c r="B5379" s="9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</row>
    <row r="5380" spans="1:18" s="2" customFormat="1" ht="13.8">
      <c r="A5380" s="8"/>
      <c r="B5380" s="9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</row>
    <row r="5381" spans="1:18" s="2" customFormat="1" ht="13.8">
      <c r="A5381" s="8"/>
      <c r="B5381" s="9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</row>
    <row r="5382" spans="1:18">
      <c r="A5382" s="6"/>
      <c r="B5382" s="7"/>
      <c r="C5382" s="28"/>
      <c r="H5382" s="17"/>
    </row>
    <row r="5383" spans="1:18">
      <c r="A5383" s="6"/>
      <c r="B5383" s="7"/>
      <c r="C5383" s="28"/>
      <c r="H5383" s="17"/>
    </row>
    <row r="5384" spans="1:18" s="2" customFormat="1" ht="13.8">
      <c r="A5384" s="8"/>
      <c r="B5384" s="9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</row>
    <row r="5385" spans="1:18" s="2" customFormat="1" ht="13.8">
      <c r="A5385" s="8"/>
      <c r="B5385" s="9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</row>
    <row r="5386" spans="1:18">
      <c r="A5386" s="5"/>
    </row>
    <row r="5387" spans="1:18">
      <c r="A5387" s="5"/>
    </row>
    <row r="5388" spans="1:18">
      <c r="A5388" s="6"/>
      <c r="B5388" s="7"/>
      <c r="C5388" s="28"/>
      <c r="H5388" s="17"/>
    </row>
    <row r="5389" spans="1:18" s="2" customFormat="1" ht="13.8">
      <c r="A5389" s="8"/>
      <c r="B5389" s="9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</row>
    <row r="5390" spans="1:18" s="2" customFormat="1" ht="13.8">
      <c r="A5390" s="8"/>
      <c r="B5390" s="9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</row>
    <row r="5392" spans="1:18" s="2" customFormat="1" ht="13.8">
      <c r="A5392" s="8"/>
      <c r="B5392" s="9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</row>
    <row r="5393" spans="1:18" s="2" customFormat="1" ht="13.8">
      <c r="A5393" s="8"/>
      <c r="B5393" s="9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</row>
    <row r="5394" spans="1:18">
      <c r="A5394" s="6"/>
      <c r="B5394" s="7"/>
      <c r="C5394" s="28"/>
      <c r="H5394" s="17"/>
    </row>
    <row r="5395" spans="1:18" s="2" customFormat="1" ht="13.8">
      <c r="A5395" s="8"/>
      <c r="B5395" s="9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</row>
    <row r="5397" spans="1:18" s="2" customFormat="1" ht="13.8">
      <c r="A5397" s="8"/>
      <c r="B5397" s="9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</row>
    <row r="5398" spans="1:18" s="2" customFormat="1" ht="13.8">
      <c r="A5398" s="8"/>
      <c r="B5398" s="9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</row>
    <row r="5399" spans="1:18" s="2" customFormat="1" ht="13.8">
      <c r="A5399" s="8"/>
      <c r="B5399" s="9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</row>
    <row r="5400" spans="1:18" s="2" customFormat="1" ht="13.8">
      <c r="A5400" s="8"/>
      <c r="B5400" s="9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</row>
    <row r="5401" spans="1:18" s="2" customFormat="1" ht="13.8">
      <c r="A5401" s="8"/>
      <c r="B5401" s="9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</row>
    <row r="5402" spans="1:18" s="2" customFormat="1" ht="13.8">
      <c r="A5402" s="8"/>
      <c r="B5402" s="9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</row>
    <row r="5403" spans="1:18">
      <c r="A5403" s="6"/>
      <c r="B5403" s="7"/>
      <c r="C5403" s="28"/>
      <c r="H5403" s="17"/>
    </row>
    <row r="5404" spans="1:18" s="2" customFormat="1" ht="13.8">
      <c r="A5404" s="8"/>
      <c r="B5404" s="9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</row>
    <row r="5405" spans="1:18" s="2" customFormat="1" ht="13.8">
      <c r="A5405" s="8"/>
      <c r="B5405" s="9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</row>
    <row r="5406" spans="1:18" s="2" customFormat="1" ht="13.8">
      <c r="A5406" s="8"/>
      <c r="B5406" s="9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</row>
    <row r="5407" spans="1:18" s="2" customFormat="1" ht="13.8">
      <c r="A5407" s="8"/>
      <c r="B5407" s="9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</row>
    <row r="5408" spans="1:18">
      <c r="A5408" s="5"/>
    </row>
    <row r="5409" spans="1:18">
      <c r="A5409" s="5"/>
    </row>
    <row r="5410" spans="1:18" s="2" customFormat="1" ht="13.8">
      <c r="A5410" s="8"/>
      <c r="B5410" s="9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</row>
    <row r="5411" spans="1:18" s="2" customFormat="1" ht="13.8">
      <c r="A5411" s="8"/>
      <c r="B5411" s="9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</row>
    <row r="5413" spans="1:18">
      <c r="A5413" s="6"/>
      <c r="B5413" s="7"/>
      <c r="C5413" s="28"/>
      <c r="H5413" s="17"/>
    </row>
    <row r="5414" spans="1:18" s="2" customFormat="1" ht="13.8">
      <c r="A5414" s="8"/>
      <c r="B5414" s="9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</row>
    <row r="5415" spans="1:18" s="2" customFormat="1" ht="13.8">
      <c r="A5415" s="8"/>
      <c r="B5415" s="9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</row>
    <row r="5416" spans="1:18" s="2" customFormat="1" ht="13.8">
      <c r="A5416" s="8"/>
      <c r="B5416" s="9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</row>
    <row r="5417" spans="1:18">
      <c r="A5417" s="6"/>
      <c r="B5417" s="7"/>
      <c r="C5417" s="28"/>
      <c r="H5417" s="17"/>
    </row>
    <row r="5418" spans="1:18">
      <c r="A5418" s="5"/>
    </row>
    <row r="5419" spans="1:18" s="2" customFormat="1" ht="13.8">
      <c r="A5419" s="8"/>
      <c r="B5419" s="9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</row>
    <row r="5420" spans="1:18" s="2" customFormat="1" ht="13.8">
      <c r="A5420" s="8"/>
      <c r="B5420" s="9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</row>
    <row r="5421" spans="1:18" s="2" customFormat="1" ht="13.8">
      <c r="A5421" s="8"/>
      <c r="B5421" s="9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</row>
    <row r="5422" spans="1:18">
      <c r="A5422" s="6"/>
      <c r="B5422" s="7"/>
      <c r="C5422" s="28"/>
      <c r="H5422" s="17"/>
    </row>
    <row r="5423" spans="1:18">
      <c r="A5423" s="6"/>
      <c r="B5423" s="7"/>
      <c r="C5423" s="28"/>
      <c r="H5423" s="17"/>
    </row>
    <row r="5424" spans="1:18" s="2" customFormat="1" ht="13.8">
      <c r="A5424" s="8"/>
      <c r="B5424" s="9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</row>
    <row r="5425" spans="1:18" s="2" customFormat="1" ht="13.8">
      <c r="A5425" s="8"/>
      <c r="B5425" s="9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</row>
    <row r="5426" spans="1:18" s="2" customFormat="1" ht="13.8">
      <c r="A5426" s="8"/>
      <c r="B5426" s="9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</row>
    <row r="5427" spans="1:18">
      <c r="A5427" s="6"/>
      <c r="B5427" s="7"/>
      <c r="C5427" s="28"/>
      <c r="H5427" s="17"/>
    </row>
    <row r="5428" spans="1:18" s="2" customFormat="1" ht="13.8">
      <c r="A5428" s="8"/>
      <c r="B5428" s="9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</row>
    <row r="5429" spans="1:18" s="2" customFormat="1" ht="13.8">
      <c r="A5429" s="8"/>
      <c r="B5429" s="9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</row>
    <row r="5430" spans="1:18" s="2" customFormat="1" ht="13.8">
      <c r="A5430" s="8"/>
      <c r="B5430" s="9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</row>
    <row r="5431" spans="1:18">
      <c r="A5431" s="6"/>
      <c r="B5431" s="7"/>
      <c r="C5431" s="28"/>
      <c r="H5431" s="17"/>
    </row>
    <row r="5432" spans="1:18">
      <c r="A5432" s="6"/>
      <c r="B5432" s="7"/>
      <c r="C5432" s="28"/>
      <c r="H5432" s="17"/>
    </row>
    <row r="5433" spans="1:18" s="2" customFormat="1" ht="13.8">
      <c r="A5433" s="8"/>
      <c r="B5433" s="9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</row>
    <row r="5434" spans="1:18" s="2" customFormat="1" ht="13.8">
      <c r="A5434" s="8"/>
      <c r="B5434" s="9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</row>
    <row r="5435" spans="1:18">
      <c r="A5435" s="6"/>
      <c r="B5435" s="7"/>
      <c r="C5435" s="28"/>
      <c r="H5435" s="17"/>
    </row>
    <row r="5436" spans="1:18">
      <c r="A5436" s="6"/>
      <c r="B5436" s="7"/>
      <c r="C5436" s="28"/>
      <c r="H5436" s="17"/>
    </row>
    <row r="5437" spans="1:18">
      <c r="A5437" s="6"/>
      <c r="B5437" s="7"/>
      <c r="C5437" s="28"/>
      <c r="H5437" s="17"/>
    </row>
    <row r="5438" spans="1:18" s="2" customFormat="1" ht="13.8">
      <c r="A5438" s="8"/>
      <c r="B5438" s="9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</row>
    <row r="5439" spans="1:18" s="2" customFormat="1" ht="13.8">
      <c r="A5439" s="8"/>
      <c r="B5439" s="9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</row>
    <row r="5440" spans="1:18" s="2" customFormat="1" ht="13.8">
      <c r="A5440" s="8"/>
      <c r="B5440" s="9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</row>
    <row r="5441" spans="1:18">
      <c r="A5441" s="5"/>
    </row>
    <row r="5442" spans="1:18">
      <c r="A5442" s="5"/>
    </row>
    <row r="5443" spans="1:18" s="2" customFormat="1" ht="13.8">
      <c r="A5443" s="8"/>
      <c r="B5443" s="9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</row>
    <row r="5444" spans="1:18" s="2" customFormat="1" ht="13.8">
      <c r="A5444" s="8"/>
      <c r="B5444" s="9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</row>
    <row r="5445" spans="1:18" s="2" customFormat="1" ht="13.8">
      <c r="A5445" s="8"/>
      <c r="B5445" s="9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</row>
    <row r="5446" spans="1:18">
      <c r="A5446" s="5"/>
    </row>
    <row r="5447" spans="1:18">
      <c r="A5447" s="6"/>
      <c r="B5447" s="7"/>
      <c r="C5447" s="28"/>
      <c r="H5447" s="17"/>
    </row>
    <row r="5448" spans="1:18">
      <c r="A5448" s="6"/>
      <c r="B5448" s="7"/>
      <c r="C5448" s="28"/>
      <c r="H5448" s="17"/>
    </row>
    <row r="5449" spans="1:18" s="2" customFormat="1" ht="13.8">
      <c r="A5449" s="8"/>
      <c r="B5449" s="9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</row>
    <row r="5450" spans="1:18" s="2" customFormat="1" ht="13.8">
      <c r="A5450" s="8"/>
      <c r="B5450" s="9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</row>
    <row r="5451" spans="1:18" s="2" customFormat="1" ht="13.8">
      <c r="A5451" s="8"/>
      <c r="B5451" s="9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</row>
    <row r="5452" spans="1:18" s="2" customFormat="1" ht="13.8">
      <c r="A5452" s="8"/>
      <c r="B5452" s="9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</row>
    <row r="5453" spans="1:18" s="2" customFormat="1" ht="13.8">
      <c r="A5453" s="8"/>
      <c r="B5453" s="9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</row>
    <row r="5454" spans="1:18" s="2" customFormat="1" ht="13.8">
      <c r="A5454" s="8"/>
      <c r="B5454" s="9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</row>
    <row r="5455" spans="1:18" s="2" customFormat="1" ht="13.8">
      <c r="A5455" s="8"/>
      <c r="B5455" s="9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</row>
    <row r="5456" spans="1:18" s="2" customFormat="1" ht="13.8">
      <c r="A5456" s="8"/>
      <c r="B5456" s="9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</row>
    <row r="5457" spans="1:18" s="2" customFormat="1" ht="13.8">
      <c r="A5457" s="8"/>
      <c r="B5457" s="9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</row>
    <row r="5458" spans="1:18" s="2" customFormat="1" ht="13.8">
      <c r="A5458" s="8"/>
      <c r="B5458" s="9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</row>
    <row r="5459" spans="1:18" s="2" customFormat="1" ht="13.8">
      <c r="A5459" s="8"/>
      <c r="B5459" s="9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</row>
    <row r="5460" spans="1:18" s="2" customFormat="1" ht="13.8">
      <c r="A5460" s="8"/>
      <c r="B5460" s="9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</row>
    <row r="5461" spans="1:18" s="2" customFormat="1" ht="13.8">
      <c r="A5461" s="8"/>
      <c r="B5461" s="9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</row>
    <row r="5462" spans="1:18" s="2" customFormat="1" ht="13.8">
      <c r="A5462" s="8"/>
      <c r="B5462" s="9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</row>
    <row r="5463" spans="1:18" s="2" customFormat="1" ht="13.8">
      <c r="A5463" s="8"/>
      <c r="B5463" s="9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</row>
    <row r="5464" spans="1:18" s="2" customFormat="1" ht="13.8">
      <c r="A5464" s="8"/>
      <c r="B5464" s="9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</row>
    <row r="5465" spans="1:18" s="2" customFormat="1" ht="13.8">
      <c r="A5465" s="8"/>
      <c r="B5465" s="9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</row>
    <row r="5466" spans="1:18" s="2" customFormat="1" ht="13.8">
      <c r="A5466" s="8"/>
      <c r="B5466" s="9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</row>
    <row r="5467" spans="1:18" s="2" customFormat="1" ht="13.8">
      <c r="A5467" s="8"/>
      <c r="B5467" s="9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</row>
    <row r="5468" spans="1:18" s="2" customFormat="1" ht="13.8">
      <c r="A5468" s="8"/>
      <c r="B5468" s="9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</row>
    <row r="5469" spans="1:18" s="2" customFormat="1" ht="13.8">
      <c r="A5469" s="8"/>
      <c r="B5469" s="9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</row>
    <row r="5470" spans="1:18" s="2" customFormat="1" ht="13.8">
      <c r="A5470" s="8"/>
      <c r="B5470" s="9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</row>
    <row r="5471" spans="1:18" s="2" customFormat="1" ht="13.8">
      <c r="A5471" s="8"/>
      <c r="B5471" s="9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</row>
    <row r="5472" spans="1:18" s="2" customFormat="1" ht="13.8">
      <c r="A5472" s="8"/>
      <c r="B5472" s="9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</row>
    <row r="5473" spans="1:18" s="2" customFormat="1" ht="13.8">
      <c r="A5473" s="8"/>
      <c r="B5473" s="9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</row>
    <row r="5474" spans="1:18" s="2" customFormat="1" ht="13.8">
      <c r="A5474" s="8"/>
      <c r="B5474" s="9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</row>
    <row r="5475" spans="1:18" s="2" customFormat="1" ht="13.8">
      <c r="A5475" s="8"/>
      <c r="B5475" s="9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</row>
    <row r="5476" spans="1:18" s="2" customFormat="1" ht="13.8">
      <c r="A5476" s="8"/>
      <c r="B5476" s="9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</row>
    <row r="5477" spans="1:18" s="2" customFormat="1" ht="13.8">
      <c r="A5477" s="8"/>
      <c r="B5477" s="9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</row>
    <row r="5478" spans="1:18" s="2" customFormat="1" ht="13.8">
      <c r="A5478" s="8"/>
      <c r="B5478" s="9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</row>
    <row r="5479" spans="1:18" s="2" customFormat="1" ht="13.8">
      <c r="A5479" s="8"/>
      <c r="B5479" s="9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</row>
    <row r="5480" spans="1:18" s="2" customFormat="1" ht="13.8">
      <c r="A5480" s="8"/>
      <c r="B5480" s="9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</row>
    <row r="5481" spans="1:18" s="2" customFormat="1" ht="13.8">
      <c r="A5481" s="8"/>
      <c r="B5481" s="9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</row>
    <row r="5482" spans="1:18" s="2" customFormat="1" ht="13.8">
      <c r="A5482" s="8"/>
      <c r="B5482" s="9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</row>
    <row r="5483" spans="1:18" s="2" customFormat="1" ht="13.8">
      <c r="A5483" s="8"/>
      <c r="B5483" s="9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</row>
    <row r="5484" spans="1:18" s="2" customFormat="1" ht="13.8">
      <c r="A5484" s="8"/>
      <c r="B5484" s="9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</row>
    <row r="5485" spans="1:18" s="2" customFormat="1" ht="13.8">
      <c r="A5485" s="8"/>
      <c r="B5485" s="9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</row>
    <row r="5486" spans="1:18" s="2" customFormat="1" ht="13.8">
      <c r="A5486" s="8"/>
      <c r="B5486" s="9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</row>
    <row r="5487" spans="1:18" s="2" customFormat="1" ht="13.8">
      <c r="A5487" s="8"/>
      <c r="B5487" s="9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</row>
    <row r="5488" spans="1:18" s="2" customFormat="1" ht="13.8">
      <c r="A5488" s="8"/>
      <c r="B5488" s="9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</row>
    <row r="5489" spans="1:18" s="2" customFormat="1" ht="13.8">
      <c r="A5489" s="8"/>
      <c r="B5489" s="9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</row>
    <row r="5490" spans="1:18" s="2" customFormat="1" ht="13.8">
      <c r="A5490" s="8"/>
      <c r="B5490" s="9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</row>
    <row r="5491" spans="1:18" s="2" customFormat="1" ht="13.8">
      <c r="A5491" s="8"/>
      <c r="B5491" s="9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</row>
    <row r="5492" spans="1:18" s="2" customFormat="1" ht="13.8">
      <c r="A5492" s="8"/>
      <c r="B5492" s="9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</row>
    <row r="5493" spans="1:18" s="2" customFormat="1" ht="13.8">
      <c r="A5493" s="8"/>
      <c r="B5493" s="9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</row>
    <row r="5494" spans="1:18" s="2" customFormat="1" ht="13.8">
      <c r="A5494" s="8"/>
      <c r="B5494" s="9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</row>
    <row r="5495" spans="1:18" s="2" customFormat="1" ht="13.8">
      <c r="A5495" s="8"/>
      <c r="B5495" s="9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</row>
    <row r="5496" spans="1:18" s="2" customFormat="1" ht="13.8">
      <c r="A5496" s="8"/>
      <c r="B5496" s="9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</row>
    <row r="5497" spans="1:18" s="2" customFormat="1" ht="13.8">
      <c r="A5497" s="8"/>
      <c r="B5497" s="9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</row>
    <row r="5498" spans="1:18" s="2" customFormat="1" ht="13.8">
      <c r="A5498" s="8"/>
      <c r="B5498" s="9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</row>
    <row r="5499" spans="1:18" s="2" customFormat="1" ht="13.8">
      <c r="A5499" s="8"/>
      <c r="B5499" s="9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</row>
    <row r="5500" spans="1:18" s="2" customFormat="1" ht="13.8">
      <c r="A5500" s="8"/>
      <c r="B5500" s="9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</row>
    <row r="5501" spans="1:18" s="2" customFormat="1" ht="13.8">
      <c r="A5501" s="8"/>
      <c r="B5501" s="9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</row>
    <row r="5502" spans="1:18" s="2" customFormat="1" ht="13.8">
      <c r="A5502" s="8"/>
      <c r="B5502" s="9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</row>
    <row r="5503" spans="1:18" s="2" customFormat="1" ht="13.8">
      <c r="A5503" s="8"/>
      <c r="B5503" s="9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</row>
    <row r="5504" spans="1:18" s="2" customFormat="1" ht="13.8">
      <c r="A5504" s="8"/>
      <c r="B5504" s="9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</row>
    <row r="5505" spans="1:18" s="2" customFormat="1" ht="13.8">
      <c r="A5505" s="8"/>
      <c r="B5505" s="9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</row>
    <row r="5506" spans="1:18" s="2" customFormat="1" ht="13.8">
      <c r="A5506" s="8"/>
      <c r="B5506" s="9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</row>
    <row r="5507" spans="1:18" s="2" customFormat="1" ht="13.8">
      <c r="A5507" s="8"/>
      <c r="B5507" s="9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</row>
    <row r="5508" spans="1:18" s="2" customFormat="1" ht="13.8">
      <c r="A5508" s="8"/>
      <c r="B5508" s="9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</row>
    <row r="5509" spans="1:18" s="2" customFormat="1" ht="13.8">
      <c r="A5509" s="8"/>
      <c r="B5509" s="9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</row>
    <row r="5510" spans="1:18" s="2" customFormat="1" ht="13.8">
      <c r="A5510" s="8"/>
      <c r="B5510" s="9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</row>
    <row r="5511" spans="1:18" s="2" customFormat="1" ht="13.8">
      <c r="A5511" s="8"/>
      <c r="B5511" s="9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</row>
    <row r="5512" spans="1:18" s="2" customFormat="1" ht="13.8">
      <c r="A5512" s="8"/>
      <c r="B5512" s="9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</row>
    <row r="5513" spans="1:18" s="2" customFormat="1" ht="13.8">
      <c r="A5513" s="8"/>
      <c r="B5513" s="9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</row>
    <row r="5514" spans="1:18" s="2" customFormat="1" ht="13.8">
      <c r="A5514" s="8"/>
      <c r="B5514" s="9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</row>
    <row r="5515" spans="1:18" s="2" customFormat="1" ht="13.8">
      <c r="A5515" s="8"/>
      <c r="B5515" s="9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</row>
    <row r="5516" spans="1:18" s="2" customFormat="1" ht="13.8">
      <c r="A5516" s="8"/>
      <c r="B5516" s="9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</row>
    <row r="5517" spans="1:18" s="2" customFormat="1" ht="13.8">
      <c r="A5517" s="8"/>
      <c r="B5517" s="9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</row>
    <row r="5518" spans="1:18" s="2" customFormat="1" ht="13.8">
      <c r="A5518" s="8"/>
      <c r="B5518" s="9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</row>
    <row r="5519" spans="1:18" s="2" customFormat="1" ht="13.8">
      <c r="A5519" s="8"/>
      <c r="B5519" s="9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</row>
    <row r="5520" spans="1:18" s="2" customFormat="1" ht="13.8">
      <c r="A5520" s="8"/>
      <c r="B5520" s="9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</row>
    <row r="5521" spans="1:18" s="2" customFormat="1" ht="13.8">
      <c r="A5521" s="8"/>
      <c r="B5521" s="9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</row>
    <row r="5522" spans="1:18" s="2" customFormat="1" ht="13.8">
      <c r="A5522" s="8"/>
      <c r="B5522" s="9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</row>
    <row r="5523" spans="1:18" s="2" customFormat="1" ht="13.8">
      <c r="A5523" s="8"/>
      <c r="B5523" s="9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</row>
    <row r="5524" spans="1:18" s="2" customFormat="1" ht="13.8">
      <c r="A5524" s="8"/>
      <c r="B5524" s="9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</row>
    <row r="5525" spans="1:18" s="2" customFormat="1" ht="13.8">
      <c r="A5525" s="8"/>
      <c r="B5525" s="9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</row>
    <row r="5526" spans="1:18" s="2" customFormat="1" ht="13.8">
      <c r="A5526" s="8"/>
      <c r="B5526" s="9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</row>
    <row r="5527" spans="1:18" s="2" customFormat="1" ht="13.8">
      <c r="A5527" s="8"/>
      <c r="B5527" s="9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</row>
    <row r="5528" spans="1:18" s="2" customFormat="1" ht="13.8">
      <c r="A5528" s="8"/>
      <c r="B5528" s="9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</row>
    <row r="5529" spans="1:18" s="2" customFormat="1" ht="13.8">
      <c r="A5529" s="8"/>
      <c r="B5529" s="9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</row>
    <row r="5530" spans="1:18" s="2" customFormat="1" ht="13.8">
      <c r="A5530" s="8"/>
      <c r="B5530" s="9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</row>
    <row r="5531" spans="1:18" s="2" customFormat="1" ht="13.8">
      <c r="A5531" s="8"/>
      <c r="B5531" s="9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</row>
    <row r="5532" spans="1:18" s="2" customFormat="1" ht="13.8">
      <c r="A5532" s="8"/>
      <c r="B5532" s="9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</row>
    <row r="5533" spans="1:18" s="2" customFormat="1" ht="13.8">
      <c r="A5533" s="8"/>
      <c r="B5533" s="9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</row>
    <row r="5534" spans="1:18" s="2" customFormat="1" ht="13.8">
      <c r="A5534" s="8"/>
      <c r="B5534" s="9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</row>
    <row r="5535" spans="1:18" s="2" customFormat="1" ht="13.8">
      <c r="A5535" s="8"/>
      <c r="B5535" s="9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</row>
    <row r="5536" spans="1:18" s="2" customFormat="1" ht="13.8">
      <c r="A5536" s="8"/>
      <c r="B5536" s="9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</row>
    <row r="5537" spans="1:18" s="2" customFormat="1" ht="13.8">
      <c r="A5537" s="8"/>
      <c r="B5537" s="9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</row>
    <row r="5538" spans="1:18" s="2" customFormat="1" ht="13.8">
      <c r="A5538" s="8"/>
      <c r="B5538" s="9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</row>
    <row r="5539" spans="1:18" s="2" customFormat="1" ht="13.8">
      <c r="A5539" s="8"/>
      <c r="B5539" s="9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</row>
    <row r="5540" spans="1:18" s="2" customFormat="1" ht="13.8">
      <c r="A5540" s="8"/>
      <c r="B5540" s="9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</row>
    <row r="5541" spans="1:18" s="2" customFormat="1" ht="13.8">
      <c r="A5541" s="8"/>
      <c r="B5541" s="9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</row>
    <row r="5542" spans="1:18" s="2" customFormat="1" ht="13.8">
      <c r="A5542" s="8"/>
      <c r="B5542" s="9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</row>
    <row r="5543" spans="1:18" s="2" customFormat="1" ht="13.8">
      <c r="A5543" s="8"/>
      <c r="B5543" s="9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</row>
    <row r="5544" spans="1:18" s="2" customFormat="1" ht="13.8">
      <c r="A5544" s="8"/>
      <c r="B5544" s="9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</row>
    <row r="5545" spans="1:18" s="2" customFormat="1" ht="13.8">
      <c r="A5545" s="8"/>
      <c r="B5545" s="9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</row>
    <row r="5546" spans="1:18" s="2" customFormat="1" ht="13.8">
      <c r="A5546" s="8"/>
      <c r="B5546" s="9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</row>
    <row r="5547" spans="1:18" s="2" customFormat="1" ht="13.8">
      <c r="A5547" s="8"/>
      <c r="B5547" s="9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</row>
    <row r="5548" spans="1:18" s="2" customFormat="1" ht="13.8">
      <c r="A5548" s="8"/>
      <c r="B5548" s="9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</row>
    <row r="5549" spans="1:18" s="2" customFormat="1" ht="13.8">
      <c r="A5549" s="8"/>
      <c r="B5549" s="9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</row>
    <row r="5550" spans="1:18" s="2" customFormat="1" ht="13.8">
      <c r="A5550" s="8"/>
      <c r="B5550" s="9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</row>
    <row r="5551" spans="1:18" s="2" customFormat="1" ht="13.8">
      <c r="A5551" s="8"/>
      <c r="B5551" s="9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</row>
    <row r="5552" spans="1:18" s="2" customFormat="1" ht="13.8">
      <c r="A5552" s="8"/>
      <c r="B5552" s="9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</row>
    <row r="5553" spans="1:18" s="2" customFormat="1" ht="13.8">
      <c r="A5553" s="8"/>
      <c r="B5553" s="9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</row>
    <row r="5554" spans="1:18" s="2" customFormat="1" ht="13.8">
      <c r="A5554" s="8"/>
      <c r="B5554" s="9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</row>
    <row r="5555" spans="1:18" s="2" customFormat="1" ht="13.8">
      <c r="A5555" s="8"/>
      <c r="B5555" s="9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</row>
    <row r="5556" spans="1:18" s="2" customFormat="1" ht="13.8">
      <c r="A5556" s="8"/>
      <c r="B5556" s="9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</row>
    <row r="5557" spans="1:18" s="2" customFormat="1" ht="13.8">
      <c r="A5557" s="8"/>
      <c r="B5557" s="9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</row>
    <row r="5558" spans="1:18" s="2" customFormat="1" ht="13.8">
      <c r="A5558" s="8"/>
      <c r="B5558" s="9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</row>
    <row r="5559" spans="1:18" s="2" customFormat="1" ht="13.8">
      <c r="A5559" s="8"/>
      <c r="B5559" s="9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</row>
    <row r="5560" spans="1:18" s="2" customFormat="1" ht="13.8">
      <c r="A5560" s="8"/>
      <c r="B5560" s="9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</row>
    <row r="5561" spans="1:18" s="2" customFormat="1" ht="13.8">
      <c r="A5561" s="8"/>
      <c r="B5561" s="9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</row>
    <row r="5562" spans="1:18" s="2" customFormat="1" ht="13.8">
      <c r="A5562" s="8"/>
      <c r="B5562" s="9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</row>
    <row r="5563" spans="1:18" s="2" customFormat="1" ht="13.8">
      <c r="A5563" s="8"/>
      <c r="B5563" s="9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</row>
    <row r="5564" spans="1:18" s="2" customFormat="1" ht="13.8">
      <c r="A5564" s="8"/>
      <c r="B5564" s="9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</row>
    <row r="5565" spans="1:18" s="2" customFormat="1" ht="13.8">
      <c r="A5565" s="8"/>
      <c r="B5565" s="9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</row>
    <row r="5566" spans="1:18" s="2" customFormat="1" ht="13.8">
      <c r="A5566" s="8"/>
      <c r="B5566" s="9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</row>
    <row r="5567" spans="1:18" s="2" customFormat="1" ht="13.8">
      <c r="A5567" s="8"/>
      <c r="B5567" s="9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</row>
    <row r="5568" spans="1:18" s="2" customFormat="1" ht="13.8">
      <c r="A5568" s="8"/>
      <c r="B5568" s="9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</row>
    <row r="5569" spans="1:18" s="2" customFormat="1" ht="13.8">
      <c r="A5569" s="8"/>
      <c r="B5569" s="9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</row>
    <row r="5570" spans="1:18" s="2" customFormat="1" ht="13.8">
      <c r="A5570" s="8"/>
      <c r="B5570" s="9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</row>
    <row r="5571" spans="1:18" s="2" customFormat="1" ht="13.8">
      <c r="A5571" s="8"/>
      <c r="B5571" s="9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</row>
    <row r="5572" spans="1:18" s="2" customFormat="1" ht="13.8">
      <c r="A5572" s="8"/>
      <c r="B5572" s="9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</row>
    <row r="5573" spans="1:18" s="2" customFormat="1" ht="13.8">
      <c r="A5573" s="8"/>
      <c r="B5573" s="9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</row>
    <row r="5574" spans="1:18" s="2" customFormat="1" ht="13.8">
      <c r="A5574" s="8"/>
      <c r="B5574" s="9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</row>
    <row r="5575" spans="1:18" s="2" customFormat="1" ht="13.8">
      <c r="A5575" s="8"/>
      <c r="B5575" s="9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</row>
    <row r="5576" spans="1:18" s="2" customFormat="1" ht="13.8">
      <c r="A5576" s="8"/>
      <c r="B5576" s="9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</row>
    <row r="5577" spans="1:18" s="2" customFormat="1" ht="13.8">
      <c r="A5577" s="8"/>
      <c r="B5577" s="9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</row>
    <row r="5578" spans="1:18" s="2" customFormat="1" ht="13.8">
      <c r="A5578" s="8"/>
      <c r="B5578" s="9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</row>
    <row r="5579" spans="1:18" s="2" customFormat="1" ht="13.8">
      <c r="A5579" s="8"/>
      <c r="B5579" s="9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</row>
    <row r="5580" spans="1:18" s="2" customFormat="1" ht="13.8">
      <c r="A5580" s="8"/>
      <c r="B5580" s="9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</row>
    <row r="5581" spans="1:18" s="2" customFormat="1" ht="13.8">
      <c r="A5581" s="8"/>
      <c r="B5581" s="9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</row>
    <row r="5582" spans="1:18" s="2" customFormat="1" ht="13.8">
      <c r="A5582" s="8"/>
      <c r="B5582" s="9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</row>
    <row r="5583" spans="1:18" s="2" customFormat="1" ht="13.8">
      <c r="A5583" s="8"/>
      <c r="B5583" s="9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</row>
    <row r="5584" spans="1:18" s="2" customFormat="1" ht="13.8">
      <c r="A5584" s="8"/>
      <c r="B5584" s="9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</row>
    <row r="5585" spans="1:18" s="2" customFormat="1" ht="13.8">
      <c r="A5585" s="8"/>
      <c r="B5585" s="9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</row>
    <row r="5586" spans="1:18" s="2" customFormat="1" ht="13.8">
      <c r="A5586" s="8"/>
      <c r="B5586" s="9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</row>
    <row r="5587" spans="1:18" s="2" customFormat="1" ht="13.8">
      <c r="A5587" s="8"/>
      <c r="B5587" s="9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</row>
    <row r="5588" spans="1:18" s="2" customFormat="1" ht="13.8">
      <c r="A5588" s="8"/>
      <c r="B5588" s="9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</row>
    <row r="5589" spans="1:18" s="2" customFormat="1" ht="13.8">
      <c r="A5589" s="8"/>
      <c r="B5589" s="9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</row>
    <row r="5590" spans="1:18" s="2" customFormat="1" ht="13.8">
      <c r="A5590" s="8"/>
      <c r="B5590" s="9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</row>
    <row r="5591" spans="1:18" s="2" customFormat="1" ht="13.8">
      <c r="A5591" s="8"/>
      <c r="B5591" s="9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</row>
    <row r="5592" spans="1:18" s="2" customFormat="1" ht="13.8">
      <c r="A5592" s="8"/>
      <c r="B5592" s="9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</row>
    <row r="5593" spans="1:18" s="2" customFormat="1" ht="13.8">
      <c r="A5593" s="8"/>
      <c r="B5593" s="9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</row>
    <row r="5594" spans="1:18" s="2" customFormat="1" ht="13.8">
      <c r="A5594" s="8"/>
      <c r="B5594" s="9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</row>
    <row r="5595" spans="1:18" s="2" customFormat="1" ht="13.8">
      <c r="A5595" s="8"/>
      <c r="B5595" s="9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</row>
    <row r="5596" spans="1:18" s="2" customFormat="1" ht="13.8">
      <c r="A5596" s="8"/>
      <c r="B5596" s="9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</row>
    <row r="5597" spans="1:18" s="2" customFormat="1" ht="13.8">
      <c r="A5597" s="8"/>
      <c r="B5597" s="9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</row>
    <row r="5598" spans="1:18" s="2" customFormat="1" ht="13.8">
      <c r="A5598" s="8"/>
      <c r="B5598" s="9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</row>
    <row r="5599" spans="1:18" s="2" customFormat="1" ht="13.8">
      <c r="A5599" s="8"/>
      <c r="B5599" s="9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</row>
    <row r="5600" spans="1:18" s="2" customFormat="1" ht="13.8">
      <c r="A5600" s="8"/>
      <c r="B5600" s="9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</row>
    <row r="5601" spans="1:18" s="2" customFormat="1" ht="13.8">
      <c r="A5601" s="8"/>
      <c r="B5601" s="9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</row>
    <row r="5602" spans="1:18" s="2" customFormat="1" ht="13.8">
      <c r="A5602" s="8"/>
      <c r="B5602" s="9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</row>
    <row r="5603" spans="1:18" s="2" customFormat="1" ht="13.8">
      <c r="A5603" s="8"/>
      <c r="B5603" s="9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</row>
    <row r="5604" spans="1:18" s="2" customFormat="1" ht="13.8">
      <c r="A5604" s="8"/>
      <c r="B5604" s="9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</row>
    <row r="5605" spans="1:18" s="2" customFormat="1" ht="13.8">
      <c r="A5605" s="8"/>
      <c r="B5605" s="9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</row>
    <row r="5606" spans="1:18" s="2" customFormat="1" ht="13.8">
      <c r="A5606" s="8"/>
      <c r="B5606" s="9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</row>
    <row r="5607" spans="1:18" s="2" customFormat="1" ht="13.8">
      <c r="A5607" s="8"/>
      <c r="B5607" s="9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</row>
    <row r="5608" spans="1:18" s="2" customFormat="1" ht="13.8">
      <c r="A5608" s="8"/>
      <c r="B5608" s="9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</row>
    <row r="5609" spans="1:18" s="2" customFormat="1" ht="13.8">
      <c r="A5609" s="8"/>
      <c r="B5609" s="9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</row>
    <row r="5610" spans="1:18" s="2" customFormat="1" ht="13.8">
      <c r="A5610" s="8"/>
      <c r="B5610" s="9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</row>
    <row r="5611" spans="1:18" s="2" customFormat="1" ht="13.8">
      <c r="A5611" s="8"/>
      <c r="B5611" s="9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</row>
    <row r="5612" spans="1:18" s="2" customFormat="1" ht="13.8">
      <c r="A5612" s="8"/>
      <c r="B5612" s="9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</row>
    <row r="5613" spans="1:18" s="2" customFormat="1" ht="13.8">
      <c r="A5613" s="8"/>
      <c r="B5613" s="9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</row>
    <row r="5614" spans="1:18" s="2" customFormat="1" ht="13.8">
      <c r="A5614" s="8"/>
      <c r="B5614" s="9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</row>
    <row r="5615" spans="1:18" s="2" customFormat="1" ht="13.8">
      <c r="A5615" s="8"/>
      <c r="B5615" s="9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</row>
    <row r="5616" spans="1:18" s="2" customFormat="1" ht="13.8">
      <c r="A5616" s="8"/>
      <c r="B5616" s="9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</row>
    <row r="5617" spans="1:18" s="2" customFormat="1" ht="13.8">
      <c r="A5617" s="8"/>
      <c r="B5617" s="9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</row>
    <row r="5618" spans="1:18" s="2" customFormat="1" ht="13.8">
      <c r="A5618" s="8"/>
      <c r="B5618" s="9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</row>
    <row r="5619" spans="1:18" s="2" customFormat="1" ht="13.8">
      <c r="A5619" s="8"/>
      <c r="B5619" s="9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</row>
    <row r="5620" spans="1:18" s="2" customFormat="1" ht="13.8">
      <c r="A5620" s="8"/>
      <c r="B5620" s="9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</row>
    <row r="5621" spans="1:18" s="2" customFormat="1" ht="13.8">
      <c r="A5621" s="8"/>
      <c r="B5621" s="9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</row>
    <row r="5622" spans="1:18" s="2" customFormat="1" ht="13.8">
      <c r="A5622" s="8"/>
      <c r="B5622" s="9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</row>
    <row r="5623" spans="1:18" s="2" customFormat="1" ht="13.8">
      <c r="A5623" s="8"/>
      <c r="B5623" s="9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</row>
    <row r="5624" spans="1:18" s="2" customFormat="1" ht="13.8">
      <c r="A5624" s="8"/>
      <c r="B5624" s="9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</row>
    <row r="5625" spans="1:18" s="2" customFormat="1" ht="13.8">
      <c r="A5625" s="8"/>
      <c r="B5625" s="9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</row>
    <row r="5626" spans="1:18" s="2" customFormat="1" ht="13.8">
      <c r="A5626" s="8"/>
      <c r="B5626" s="9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</row>
    <row r="5627" spans="1:18" s="2" customFormat="1" ht="13.8">
      <c r="A5627" s="8"/>
      <c r="B5627" s="9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</row>
    <row r="5628" spans="1:18" s="2" customFormat="1" ht="13.8">
      <c r="A5628" s="8"/>
      <c r="B5628" s="9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</row>
    <row r="5629" spans="1:18" s="2" customFormat="1" ht="13.8">
      <c r="A5629" s="8"/>
      <c r="B5629" s="9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</row>
    <row r="5630" spans="1:18" s="2" customFormat="1" ht="13.8">
      <c r="A5630" s="8"/>
      <c r="B5630" s="9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</row>
    <row r="5631" spans="1:18" s="2" customFormat="1" ht="13.8">
      <c r="A5631" s="8"/>
      <c r="B5631" s="9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</row>
    <row r="5632" spans="1:18" s="2" customFormat="1" ht="13.8">
      <c r="A5632" s="8"/>
      <c r="B5632" s="9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</row>
    <row r="5633" spans="1:18" s="2" customFormat="1" ht="13.8">
      <c r="A5633" s="8"/>
      <c r="B5633" s="9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</row>
    <row r="5634" spans="1:18" s="2" customFormat="1" ht="13.8">
      <c r="A5634" s="8"/>
      <c r="B5634" s="9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</row>
    <row r="5635" spans="1:18" s="2" customFormat="1" ht="13.8">
      <c r="A5635" s="8"/>
      <c r="B5635" s="9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</row>
    <row r="5636" spans="1:18" s="2" customFormat="1" ht="13.8">
      <c r="A5636" s="8"/>
      <c r="B5636" s="9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</row>
    <row r="5637" spans="1:18" s="2" customFormat="1" ht="13.8">
      <c r="A5637" s="8"/>
      <c r="B5637" s="9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</row>
    <row r="5638" spans="1:18" s="2" customFormat="1" ht="13.8">
      <c r="A5638" s="8"/>
      <c r="B5638" s="9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</row>
    <row r="5639" spans="1:18" s="2" customFormat="1" ht="13.8">
      <c r="A5639" s="8"/>
      <c r="B5639" s="9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</row>
    <row r="5640" spans="1:18" s="2" customFormat="1" ht="13.8">
      <c r="A5640" s="8"/>
      <c r="B5640" s="9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</row>
    <row r="5641" spans="1:18" s="2" customFormat="1" ht="13.8">
      <c r="A5641" s="8"/>
      <c r="B5641" s="9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</row>
    <row r="5642" spans="1:18" s="2" customFormat="1" ht="13.8">
      <c r="A5642" s="8"/>
      <c r="B5642" s="9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</row>
    <row r="5643" spans="1:18" s="2" customFormat="1" ht="13.8">
      <c r="A5643" s="8"/>
      <c r="B5643" s="9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</row>
    <row r="5644" spans="1:18" s="2" customFormat="1" ht="13.8">
      <c r="A5644" s="8"/>
      <c r="B5644" s="9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</row>
    <row r="5645" spans="1:18" s="2" customFormat="1" ht="13.8">
      <c r="A5645" s="8"/>
      <c r="B5645" s="9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</row>
    <row r="5646" spans="1:18" s="2" customFormat="1" ht="13.8">
      <c r="A5646" s="8"/>
      <c r="B5646" s="9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</row>
    <row r="5647" spans="1:18" s="2" customFormat="1" ht="13.8">
      <c r="A5647" s="8"/>
      <c r="B5647" s="9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</row>
    <row r="5648" spans="1:18" s="2" customFormat="1" ht="13.8">
      <c r="A5648" s="8"/>
      <c r="B5648" s="9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</row>
    <row r="5649" spans="1:18" s="2" customFormat="1" ht="13.8">
      <c r="A5649" s="8"/>
      <c r="B5649" s="9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</row>
    <row r="5650" spans="1:18" s="2" customFormat="1" ht="13.8">
      <c r="A5650" s="8"/>
      <c r="B5650" s="9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</row>
    <row r="5651" spans="1:18" s="2" customFormat="1" ht="13.8">
      <c r="A5651" s="8"/>
      <c r="B5651" s="9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</row>
    <row r="5652" spans="1:18" s="2" customFormat="1" ht="13.8">
      <c r="A5652" s="8"/>
      <c r="B5652" s="9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</row>
    <row r="5653" spans="1:18" s="2" customFormat="1" ht="13.8">
      <c r="A5653" s="8"/>
      <c r="B5653" s="9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</row>
    <row r="5654" spans="1:18" s="2" customFormat="1" ht="13.8">
      <c r="A5654" s="8"/>
      <c r="B5654" s="9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</row>
    <row r="5655" spans="1:18" s="2" customFormat="1" ht="13.8">
      <c r="A5655" s="8"/>
      <c r="B5655" s="9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</row>
    <row r="5656" spans="1:18" s="2" customFormat="1" ht="13.8">
      <c r="A5656" s="8"/>
      <c r="B5656" s="9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</row>
    <row r="5657" spans="1:18" s="2" customFormat="1" ht="13.8">
      <c r="A5657" s="8"/>
      <c r="B5657" s="9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</row>
    <row r="5658" spans="1:18" s="2" customFormat="1" ht="13.8">
      <c r="A5658" s="8"/>
      <c r="B5658" s="9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</row>
    <row r="5659" spans="1:18" s="2" customFormat="1" ht="13.8">
      <c r="A5659" s="8"/>
      <c r="B5659" s="9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</row>
    <row r="5660" spans="1:18" s="2" customFormat="1" ht="13.8">
      <c r="A5660" s="8"/>
      <c r="B5660" s="9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</row>
    <row r="5661" spans="1:18" s="2" customFormat="1" ht="13.8">
      <c r="A5661" s="8"/>
      <c r="B5661" s="9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</row>
    <row r="5662" spans="1:18" s="2" customFormat="1" ht="13.8">
      <c r="A5662" s="8"/>
      <c r="B5662" s="9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</row>
    <row r="5663" spans="1:18" s="2" customFormat="1" ht="13.8">
      <c r="A5663" s="8"/>
      <c r="B5663" s="9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</row>
    <row r="5664" spans="1:18" s="2" customFormat="1" ht="13.8">
      <c r="A5664" s="8"/>
      <c r="B5664" s="9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</row>
    <row r="5665" spans="1:18" s="2" customFormat="1" ht="13.8">
      <c r="A5665" s="8"/>
      <c r="B5665" s="9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</row>
    <row r="5666" spans="1:18" s="2" customFormat="1" ht="13.8">
      <c r="A5666" s="8"/>
      <c r="B5666" s="9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</row>
    <row r="5667" spans="1:18" s="2" customFormat="1" ht="13.8">
      <c r="A5667" s="8"/>
      <c r="B5667" s="9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</row>
    <row r="5668" spans="1:18" s="2" customFormat="1" ht="13.8">
      <c r="A5668" s="8"/>
      <c r="B5668" s="9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</row>
    <row r="5669" spans="1:18" s="2" customFormat="1" ht="13.8">
      <c r="A5669" s="8"/>
      <c r="B5669" s="9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</row>
    <row r="5670" spans="1:18" s="2" customFormat="1" ht="13.8">
      <c r="A5670" s="8"/>
      <c r="B5670" s="9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</row>
    <row r="5671" spans="1:18" s="2" customFormat="1" ht="13.8">
      <c r="A5671" s="8"/>
      <c r="B5671" s="9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</row>
    <row r="5672" spans="1:18" s="2" customFormat="1" ht="13.8">
      <c r="A5672" s="8"/>
      <c r="B5672" s="9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</row>
    <row r="5673" spans="1:18" s="2" customFormat="1" ht="13.8">
      <c r="A5673" s="8"/>
      <c r="B5673" s="9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</row>
    <row r="5674" spans="1:18" s="2" customFormat="1" ht="13.8">
      <c r="A5674" s="8"/>
      <c r="B5674" s="9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</row>
    <row r="5675" spans="1:18" s="2" customFormat="1" ht="13.8">
      <c r="A5675" s="8"/>
      <c r="B5675" s="9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</row>
    <row r="5676" spans="1:18" s="2" customFormat="1" ht="13.8">
      <c r="A5676" s="8"/>
      <c r="B5676" s="9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</row>
    <row r="5677" spans="1:18" s="2" customFormat="1" ht="13.8">
      <c r="A5677" s="8"/>
      <c r="B5677" s="9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</row>
    <row r="5678" spans="1:18" s="2" customFormat="1" ht="13.8">
      <c r="A5678" s="8"/>
      <c r="B5678" s="9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</row>
    <row r="5679" spans="1:18" s="2" customFormat="1" ht="13.8">
      <c r="A5679" s="8"/>
      <c r="B5679" s="9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</row>
    <row r="5680" spans="1:18" s="2" customFormat="1" ht="13.8">
      <c r="A5680" s="8"/>
      <c r="B5680" s="9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</row>
    <row r="5681" spans="1:18" s="2" customFormat="1" ht="13.8">
      <c r="A5681" s="8"/>
      <c r="B5681" s="9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</row>
    <row r="5682" spans="1:18" s="2" customFormat="1" ht="13.8">
      <c r="A5682" s="8"/>
      <c r="B5682" s="9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</row>
    <row r="5683" spans="1:18" s="2" customFormat="1" ht="13.8">
      <c r="A5683" s="8"/>
      <c r="B5683" s="9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</row>
    <row r="5684" spans="1:18" s="2" customFormat="1" ht="13.8">
      <c r="A5684" s="8"/>
      <c r="B5684" s="9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</row>
    <row r="5685" spans="1:18" s="2" customFormat="1" ht="13.8">
      <c r="A5685" s="8"/>
      <c r="B5685" s="9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</row>
    <row r="5686" spans="1:18" s="2" customFormat="1" ht="13.8">
      <c r="A5686" s="8"/>
      <c r="B5686" s="9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</row>
    <row r="5687" spans="1:18" s="2" customFormat="1" ht="13.8">
      <c r="A5687" s="8"/>
      <c r="B5687" s="9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</row>
    <row r="5688" spans="1:18" s="2" customFormat="1" ht="13.8">
      <c r="A5688" s="8"/>
      <c r="B5688" s="9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</row>
    <row r="5689" spans="1:18" s="2" customFormat="1" ht="13.8">
      <c r="A5689" s="8"/>
      <c r="B5689" s="9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</row>
    <row r="5690" spans="1:18" s="2" customFormat="1" ht="13.8">
      <c r="A5690" s="8"/>
      <c r="B5690" s="9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</row>
    <row r="5691" spans="1:18" s="2" customFormat="1" ht="13.8">
      <c r="A5691" s="8"/>
      <c r="B5691" s="9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</row>
    <row r="5692" spans="1:18" s="2" customFormat="1" ht="13.8">
      <c r="A5692" s="8"/>
      <c r="B5692" s="9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</row>
    <row r="5693" spans="1:18" s="2" customFormat="1" ht="13.8">
      <c r="A5693" s="8"/>
      <c r="B5693" s="9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</row>
    <row r="5694" spans="1:18" s="2" customFormat="1" ht="13.8">
      <c r="A5694" s="8"/>
      <c r="B5694" s="9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</row>
    <row r="5695" spans="1:18" s="2" customFormat="1" ht="13.8">
      <c r="A5695" s="8"/>
      <c r="B5695" s="9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</row>
    <row r="5696" spans="1:18" s="2" customFormat="1" ht="13.8">
      <c r="A5696" s="8"/>
      <c r="B5696" s="9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</row>
    <row r="5697" spans="1:18" s="2" customFormat="1" ht="13.8">
      <c r="A5697" s="8"/>
      <c r="B5697" s="9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</row>
    <row r="5698" spans="1:18" s="2" customFormat="1" ht="13.8">
      <c r="A5698" s="8"/>
      <c r="B5698" s="9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</row>
    <row r="5699" spans="1:18" s="2" customFormat="1" ht="13.8">
      <c r="A5699" s="8"/>
      <c r="B5699" s="9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</row>
    <row r="5700" spans="1:18" s="2" customFormat="1" ht="13.8">
      <c r="A5700" s="8"/>
      <c r="B5700" s="9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</row>
    <row r="5701" spans="1:18" s="2" customFormat="1" ht="13.8">
      <c r="A5701" s="8"/>
      <c r="B5701" s="9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</row>
    <row r="5702" spans="1:18" s="2" customFormat="1" ht="13.8">
      <c r="A5702" s="8"/>
      <c r="B5702" s="9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</row>
    <row r="5703" spans="1:18" s="2" customFormat="1" ht="13.8">
      <c r="A5703" s="8"/>
      <c r="B5703" s="9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</row>
    <row r="5704" spans="1:18" s="2" customFormat="1" ht="13.8">
      <c r="A5704" s="8"/>
      <c r="B5704" s="9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</row>
    <row r="5705" spans="1:18" s="2" customFormat="1" ht="13.8">
      <c r="A5705" s="8"/>
      <c r="B5705" s="9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</row>
    <row r="5706" spans="1:18" s="2" customFormat="1" ht="13.8">
      <c r="A5706" s="8"/>
      <c r="B5706" s="9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</row>
    <row r="5707" spans="1:18" s="2" customFormat="1" ht="13.8">
      <c r="A5707" s="8"/>
      <c r="B5707" s="9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</row>
    <row r="5708" spans="1:18" s="2" customFormat="1" ht="13.8">
      <c r="A5708" s="8"/>
      <c r="B5708" s="9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</row>
    <row r="5709" spans="1:18" s="2" customFormat="1" ht="13.8">
      <c r="A5709" s="8"/>
      <c r="B5709" s="9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</row>
    <row r="5710" spans="1:18" s="2" customFormat="1" ht="13.8">
      <c r="A5710" s="8"/>
      <c r="B5710" s="9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</row>
    <row r="5711" spans="1:18" s="2" customFormat="1" ht="13.8">
      <c r="A5711" s="8"/>
      <c r="B5711" s="9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</row>
    <row r="5712" spans="1:18" s="2" customFormat="1" ht="13.8">
      <c r="A5712" s="8"/>
      <c r="B5712" s="9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</row>
    <row r="5713" spans="1:18" s="2" customFormat="1" ht="13.8">
      <c r="A5713" s="8"/>
      <c r="B5713" s="9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</row>
    <row r="5714" spans="1:18" s="2" customFormat="1" ht="13.8">
      <c r="A5714" s="8"/>
      <c r="B5714" s="9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</row>
    <row r="5715" spans="1:18" s="2" customFormat="1" ht="13.8">
      <c r="A5715" s="8"/>
      <c r="B5715" s="9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</row>
    <row r="5716" spans="1:18" s="2" customFormat="1" ht="13.8">
      <c r="A5716" s="8"/>
      <c r="B5716" s="9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</row>
    <row r="5717" spans="1:18" s="2" customFormat="1" ht="13.8">
      <c r="A5717" s="8"/>
      <c r="B5717" s="9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</row>
    <row r="5718" spans="1:18" s="2" customFormat="1" ht="13.8">
      <c r="A5718" s="8"/>
      <c r="B5718" s="9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</row>
    <row r="5719" spans="1:18" s="2" customFormat="1" ht="13.8">
      <c r="A5719" s="8"/>
      <c r="B5719" s="9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</row>
    <row r="5720" spans="1:18" s="2" customFormat="1" ht="13.8">
      <c r="A5720" s="8"/>
      <c r="B5720" s="9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</row>
    <row r="5721" spans="1:18" s="2" customFormat="1" ht="13.8">
      <c r="A5721" s="8"/>
      <c r="B5721" s="9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</row>
    <row r="5722" spans="1:18" s="2" customFormat="1" ht="13.8">
      <c r="A5722" s="8"/>
      <c r="B5722" s="9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</row>
    <row r="5723" spans="1:18" s="2" customFormat="1" ht="13.8">
      <c r="A5723" s="8"/>
      <c r="B5723" s="9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</row>
    <row r="5724" spans="1:18" s="2" customFormat="1" ht="13.8">
      <c r="A5724" s="8"/>
      <c r="B5724" s="9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</row>
    <row r="5725" spans="1:18" s="2" customFormat="1" ht="13.8">
      <c r="A5725" s="8"/>
      <c r="B5725" s="9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</row>
    <row r="5726" spans="1:18" s="2" customFormat="1" ht="13.8">
      <c r="A5726" s="8"/>
      <c r="B5726" s="9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</row>
    <row r="5727" spans="1:18" s="2" customFormat="1" ht="13.8">
      <c r="A5727" s="8"/>
      <c r="B5727" s="9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</row>
    <row r="5728" spans="1:18" s="2" customFormat="1" ht="13.8">
      <c r="A5728" s="8"/>
      <c r="B5728" s="9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</row>
    <row r="5729" spans="1:18">
      <c r="A5729" s="6"/>
      <c r="B5729" s="7"/>
      <c r="C5729" s="28"/>
      <c r="H5729" s="17"/>
    </row>
    <row r="5730" spans="1:18">
      <c r="A5730" s="6"/>
      <c r="B5730" s="7"/>
      <c r="C5730" s="28"/>
      <c r="H5730" s="17"/>
    </row>
    <row r="5731" spans="1:18" s="2" customFormat="1" ht="13.8">
      <c r="A5731" s="8"/>
      <c r="B5731" s="9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</row>
    <row r="5732" spans="1:18" s="2" customFormat="1" ht="13.8">
      <c r="A5732" s="8"/>
      <c r="B5732" s="9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</row>
    <row r="5733" spans="1:18">
      <c r="A5733" s="6"/>
      <c r="B5733" s="7"/>
      <c r="C5733" s="28"/>
      <c r="H5733" s="17"/>
    </row>
    <row r="5734" spans="1:18">
      <c r="A5734" s="6"/>
      <c r="B5734" s="7"/>
      <c r="C5734" s="28"/>
      <c r="H5734" s="17"/>
    </row>
    <row r="5735" spans="1:18">
      <c r="A5735" s="6"/>
      <c r="B5735" s="7"/>
      <c r="C5735" s="28"/>
      <c r="H5735" s="17"/>
    </row>
    <row r="5736" spans="1:18">
      <c r="A5736" s="6"/>
      <c r="B5736" s="7"/>
      <c r="C5736" s="28"/>
      <c r="H5736" s="17"/>
    </row>
    <row r="5737" spans="1:18" s="2" customFormat="1" ht="13.8">
      <c r="A5737" s="8"/>
      <c r="B5737" s="9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</row>
    <row r="5738" spans="1:18">
      <c r="A5738" s="6"/>
      <c r="B5738" s="7"/>
      <c r="C5738" s="28"/>
      <c r="H5738" s="17"/>
    </row>
    <row r="5739" spans="1:18">
      <c r="A5739" s="6"/>
      <c r="B5739" s="7"/>
      <c r="C5739" s="28"/>
      <c r="H5739" s="17"/>
    </row>
    <row r="5740" spans="1:18" s="2" customFormat="1" ht="13.8">
      <c r="A5740" s="8"/>
      <c r="B5740" s="9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</row>
    <row r="5741" spans="1:18" s="2" customFormat="1" ht="13.8">
      <c r="A5741" s="8"/>
      <c r="B5741" s="9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</row>
    <row r="5742" spans="1:18" s="2" customFormat="1" ht="13.8">
      <c r="A5742" s="8"/>
      <c r="B5742" s="9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</row>
    <row r="5743" spans="1:18" s="2" customFormat="1" ht="13.8">
      <c r="A5743" s="8"/>
      <c r="B5743" s="9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</row>
    <row r="5744" spans="1:18">
      <c r="A5744" s="6"/>
      <c r="B5744" s="7"/>
      <c r="C5744" s="28"/>
      <c r="H5744" s="17"/>
    </row>
    <row r="5745" spans="1:18" s="2" customFormat="1" ht="13.8">
      <c r="A5745" s="8"/>
      <c r="B5745" s="9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</row>
    <row r="5746" spans="1:18" s="2" customFormat="1" ht="13.8">
      <c r="A5746" s="8"/>
      <c r="B5746" s="9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</row>
    <row r="5747" spans="1:18" s="2" customFormat="1" ht="13.8">
      <c r="A5747" s="8"/>
      <c r="B5747" s="9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</row>
    <row r="5748" spans="1:18" s="2" customFormat="1" ht="13.8">
      <c r="A5748" s="8"/>
      <c r="B5748" s="9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</row>
    <row r="5749" spans="1:18" s="2" customFormat="1" ht="13.8">
      <c r="A5749" s="8"/>
      <c r="B5749" s="9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</row>
    <row r="5750" spans="1:18">
      <c r="A5750" s="6"/>
      <c r="B5750" s="7"/>
      <c r="C5750" s="28"/>
      <c r="H5750" s="17"/>
    </row>
    <row r="5751" spans="1:18" s="2" customFormat="1" ht="13.8">
      <c r="A5751" s="8"/>
      <c r="B5751" s="9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</row>
    <row r="5752" spans="1:18" s="2" customFormat="1" ht="13.8">
      <c r="A5752" s="8"/>
      <c r="B5752" s="9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</row>
    <row r="5753" spans="1:18" s="2" customFormat="1" ht="13.8">
      <c r="A5753" s="8"/>
      <c r="B5753" s="9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</row>
    <row r="5754" spans="1:18" s="2" customFormat="1" ht="13.8">
      <c r="A5754" s="8"/>
      <c r="B5754" s="9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</row>
    <row r="5755" spans="1:18">
      <c r="A5755" s="6"/>
      <c r="B5755" s="7"/>
      <c r="C5755" s="28"/>
      <c r="H5755" s="17"/>
    </row>
    <row r="5756" spans="1:18">
      <c r="A5756" s="6"/>
      <c r="B5756" s="7"/>
      <c r="C5756" s="28"/>
      <c r="H5756" s="17"/>
    </row>
    <row r="5757" spans="1:18">
      <c r="A5757" s="6"/>
      <c r="B5757" s="7"/>
      <c r="C5757" s="28"/>
      <c r="H5757" s="17"/>
    </row>
    <row r="5758" spans="1:18" s="2" customFormat="1" ht="13.8">
      <c r="A5758" s="8"/>
      <c r="B5758" s="9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</row>
    <row r="5759" spans="1:18" s="2" customFormat="1" ht="13.8">
      <c r="A5759" s="8"/>
      <c r="B5759" s="9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</row>
    <row r="5760" spans="1:18">
      <c r="A5760" s="6"/>
      <c r="B5760" s="7"/>
      <c r="C5760" s="28"/>
      <c r="H5760" s="17"/>
    </row>
    <row r="5761" spans="1:18" s="2" customFormat="1" ht="13.8">
      <c r="A5761" s="8"/>
      <c r="B5761" s="9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</row>
    <row r="5762" spans="1:18" s="2" customFormat="1" ht="13.8">
      <c r="A5762" s="8"/>
      <c r="B5762" s="9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</row>
    <row r="5763" spans="1:18" s="2" customFormat="1" ht="13.8">
      <c r="A5763" s="8"/>
      <c r="B5763" s="9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</row>
    <row r="5764" spans="1:18" s="2" customFormat="1" ht="13.8">
      <c r="A5764" s="8"/>
      <c r="B5764" s="9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</row>
    <row r="5765" spans="1:18">
      <c r="A5765" s="6"/>
      <c r="B5765" s="7"/>
      <c r="C5765" s="28"/>
      <c r="H5765" s="17"/>
    </row>
    <row r="5766" spans="1:18">
      <c r="A5766" s="5"/>
    </row>
    <row r="5767" spans="1:18">
      <c r="A5767" s="5"/>
    </row>
    <row r="5768" spans="1:18" s="2" customFormat="1" ht="13.8">
      <c r="A5768" s="8"/>
      <c r="B5768" s="9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</row>
    <row r="5769" spans="1:18" s="2" customFormat="1" ht="13.8">
      <c r="A5769" s="8"/>
      <c r="B5769" s="9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</row>
    <row r="5770" spans="1:18">
      <c r="A5770" s="6"/>
      <c r="B5770" s="7"/>
      <c r="C5770" s="28"/>
      <c r="H5770" s="17"/>
    </row>
    <row r="5771" spans="1:18" s="2" customFormat="1" ht="13.8">
      <c r="A5771" s="8"/>
      <c r="B5771" s="9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</row>
    <row r="5772" spans="1:18" s="2" customFormat="1" ht="13.8">
      <c r="A5772" s="8"/>
      <c r="B5772" s="9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</row>
    <row r="5773" spans="1:18" s="2" customFormat="1" ht="13.8">
      <c r="A5773" s="8"/>
      <c r="B5773" s="9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</row>
    <row r="5774" spans="1:18">
      <c r="A5774" s="6"/>
      <c r="B5774" s="7"/>
      <c r="C5774" s="28"/>
      <c r="H5774" s="17"/>
    </row>
    <row r="5775" spans="1:18">
      <c r="A5775" s="6"/>
      <c r="B5775" s="7"/>
      <c r="C5775" s="28"/>
      <c r="H5775" s="17"/>
    </row>
    <row r="5776" spans="1:18" s="2" customFormat="1" ht="13.8">
      <c r="A5776" s="8"/>
      <c r="B5776" s="9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</row>
    <row r="5777" spans="1:18" s="2" customFormat="1" ht="13.8">
      <c r="A5777" s="8"/>
      <c r="B5777" s="9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</row>
    <row r="5778" spans="1:18" s="2" customFormat="1" ht="13.8">
      <c r="A5778" s="8"/>
      <c r="B5778" s="9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</row>
    <row r="5779" spans="1:18" s="2" customFormat="1" ht="13.8">
      <c r="A5779" s="8"/>
      <c r="B5779" s="9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</row>
    <row r="5780" spans="1:18" s="2" customFormat="1" ht="13.8">
      <c r="A5780" s="8"/>
      <c r="B5780" s="9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</row>
    <row r="5781" spans="1:18" s="2" customFormat="1" ht="13.8">
      <c r="A5781" s="8"/>
      <c r="B5781" s="9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</row>
    <row r="5782" spans="1:18" s="2" customFormat="1" ht="13.8">
      <c r="A5782" s="8"/>
      <c r="B5782" s="9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</row>
    <row r="5783" spans="1:18" s="2" customFormat="1" ht="13.8">
      <c r="A5783" s="8"/>
      <c r="B5783" s="9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</row>
    <row r="5784" spans="1:18" s="2" customFormat="1" ht="13.8">
      <c r="A5784" s="8"/>
      <c r="B5784" s="9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</row>
    <row r="5785" spans="1:18" s="2" customFormat="1" ht="13.8">
      <c r="A5785" s="8"/>
      <c r="B5785" s="9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</row>
    <row r="5786" spans="1:18" s="2" customFormat="1" ht="13.8">
      <c r="A5786" s="8"/>
      <c r="B5786" s="9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</row>
    <row r="5787" spans="1:18" s="2" customFormat="1" ht="13.8">
      <c r="A5787" s="8"/>
      <c r="B5787" s="9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</row>
    <row r="5788" spans="1:18">
      <c r="A5788" s="5"/>
    </row>
    <row r="5789" spans="1:18">
      <c r="A5789" s="6"/>
      <c r="B5789" s="7"/>
      <c r="C5789" s="28"/>
      <c r="H5789" s="17"/>
    </row>
    <row r="5790" spans="1:18" s="2" customFormat="1" ht="13.8">
      <c r="A5790" s="8"/>
      <c r="B5790" s="9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</row>
    <row r="5791" spans="1:18" s="2" customFormat="1" ht="13.8">
      <c r="A5791" s="8"/>
      <c r="B5791" s="9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</row>
    <row r="5792" spans="1:18" s="2" customFormat="1" ht="13.8">
      <c r="A5792" s="8"/>
      <c r="B5792" s="9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</row>
    <row r="5793" spans="1:18" s="2" customFormat="1" ht="13.8">
      <c r="A5793" s="8"/>
      <c r="B5793" s="9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</row>
    <row r="5794" spans="1:18" s="2" customFormat="1" ht="13.8">
      <c r="A5794" s="8"/>
      <c r="B5794" s="9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</row>
    <row r="5795" spans="1:18" s="2" customFormat="1" ht="13.8">
      <c r="A5795" s="8"/>
      <c r="B5795" s="9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</row>
    <row r="5796" spans="1:18" s="2" customFormat="1" ht="13.8">
      <c r="A5796" s="8"/>
      <c r="B5796" s="9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</row>
    <row r="5797" spans="1:18" s="2" customFormat="1" ht="13.8">
      <c r="A5797" s="8"/>
      <c r="B5797" s="9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</row>
    <row r="5798" spans="1:18" s="2" customFormat="1" ht="13.8">
      <c r="A5798" s="8"/>
      <c r="B5798" s="9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</row>
    <row r="5799" spans="1:18">
      <c r="A5799" s="6"/>
      <c r="B5799" s="7"/>
      <c r="C5799" s="28"/>
      <c r="H5799" s="17"/>
    </row>
    <row r="5800" spans="1:18">
      <c r="A5800" s="6"/>
      <c r="B5800" s="7"/>
      <c r="C5800" s="28"/>
      <c r="H5800" s="17"/>
    </row>
    <row r="5801" spans="1:18" s="2" customFormat="1" ht="13.8">
      <c r="A5801" s="8"/>
      <c r="B5801" s="9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</row>
    <row r="5802" spans="1:18" s="2" customFormat="1" ht="13.8">
      <c r="A5802" s="8"/>
      <c r="B5802" s="9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</row>
    <row r="5803" spans="1:18" s="2" customFormat="1" ht="13.8">
      <c r="A5803" s="8"/>
      <c r="B5803" s="9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</row>
    <row r="5804" spans="1:18" s="2" customFormat="1" ht="13.8">
      <c r="A5804" s="8"/>
      <c r="B5804" s="9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</row>
    <row r="5805" spans="1:18">
      <c r="A5805" s="6"/>
      <c r="B5805" s="7"/>
      <c r="C5805" s="28"/>
      <c r="H5805" s="17"/>
    </row>
    <row r="5806" spans="1:18" s="2" customFormat="1" ht="13.8">
      <c r="A5806" s="8"/>
      <c r="B5806" s="9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</row>
    <row r="5807" spans="1:18" s="2" customFormat="1" ht="13.8">
      <c r="A5807" s="8"/>
      <c r="B5807" s="9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</row>
    <row r="5808" spans="1:18" s="2" customFormat="1" ht="13.8">
      <c r="A5808" s="8"/>
      <c r="B5808" s="9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</row>
    <row r="5809" spans="1:18" s="2" customFormat="1" ht="13.8">
      <c r="A5809" s="8"/>
      <c r="B5809" s="9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</row>
    <row r="5810" spans="1:18" s="2" customFormat="1" ht="13.8">
      <c r="A5810" s="8"/>
      <c r="B5810" s="9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</row>
    <row r="5811" spans="1:18" s="2" customFormat="1" ht="13.8">
      <c r="A5811" s="8"/>
      <c r="B5811" s="9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</row>
    <row r="5812" spans="1:18" s="2" customFormat="1" ht="13.8">
      <c r="A5812" s="8"/>
      <c r="B5812" s="9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</row>
    <row r="5813" spans="1:18" s="2" customFormat="1" ht="13.8">
      <c r="A5813" s="8"/>
      <c r="B5813" s="9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</row>
    <row r="5814" spans="1:18" s="2" customFormat="1" ht="13.8">
      <c r="A5814" s="8"/>
      <c r="B5814" s="9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</row>
    <row r="5815" spans="1:18" s="2" customFormat="1" ht="13.8">
      <c r="A5815" s="8"/>
      <c r="B5815" s="9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</row>
    <row r="5816" spans="1:18" s="2" customFormat="1" ht="13.8">
      <c r="A5816" s="8"/>
      <c r="B5816" s="9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</row>
    <row r="5817" spans="1:18">
      <c r="A5817" s="5"/>
    </row>
    <row r="5818" spans="1:18">
      <c r="A5818" s="6"/>
      <c r="B5818" s="7"/>
      <c r="C5818" s="28"/>
      <c r="H5818" s="17"/>
    </row>
    <row r="5819" spans="1:18" s="2" customFormat="1" ht="13.8">
      <c r="A5819" s="8"/>
      <c r="B5819" s="9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</row>
    <row r="5820" spans="1:18" s="2" customFormat="1" ht="13.8">
      <c r="A5820" s="8"/>
      <c r="B5820" s="9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</row>
    <row r="5821" spans="1:18">
      <c r="A5821" s="6"/>
      <c r="B5821" s="7"/>
      <c r="C5821" s="28"/>
      <c r="H5821" s="17"/>
    </row>
    <row r="5823" spans="1:18" s="2" customFormat="1" ht="13.8">
      <c r="A5823" s="8"/>
      <c r="B5823" s="9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</row>
    <row r="5824" spans="1:18" s="2" customFormat="1" ht="13.8">
      <c r="A5824" s="8"/>
      <c r="B5824" s="9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</row>
    <row r="5825" spans="1:18" s="2" customFormat="1" ht="13.8">
      <c r="A5825" s="8"/>
      <c r="B5825" s="9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</row>
    <row r="5826" spans="1:18">
      <c r="A5826" s="6"/>
      <c r="B5826" s="7"/>
      <c r="C5826" s="28"/>
      <c r="H5826" s="17"/>
    </row>
    <row r="5827" spans="1:18" s="2" customFormat="1" ht="13.8">
      <c r="A5827" s="8"/>
      <c r="B5827" s="9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</row>
    <row r="5828" spans="1:18" s="2" customFormat="1" ht="13.8">
      <c r="A5828" s="8"/>
      <c r="B5828" s="9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</row>
    <row r="5829" spans="1:18">
      <c r="A5829" s="6"/>
      <c r="B5829" s="7"/>
      <c r="C5829" s="28"/>
      <c r="H5829" s="17"/>
    </row>
    <row r="5830" spans="1:18" s="2" customFormat="1" ht="13.8">
      <c r="A5830" s="8"/>
      <c r="B5830" s="9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</row>
    <row r="5831" spans="1:18">
      <c r="A5831" s="6"/>
      <c r="B5831" s="7"/>
      <c r="C5831" s="28"/>
      <c r="H5831" s="17"/>
    </row>
    <row r="5832" spans="1:18" s="2" customFormat="1" ht="13.8">
      <c r="A5832" s="8"/>
      <c r="B5832" s="9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</row>
    <row r="5833" spans="1:18" s="2" customFormat="1" ht="13.8">
      <c r="A5833" s="8"/>
      <c r="B5833" s="9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</row>
    <row r="5834" spans="1:18" s="2" customFormat="1" ht="13.8">
      <c r="A5834" s="8"/>
      <c r="B5834" s="9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</row>
    <row r="5835" spans="1:18" s="2" customFormat="1" ht="13.8">
      <c r="A5835" s="8"/>
      <c r="B5835" s="9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</row>
    <row r="5836" spans="1:18">
      <c r="A5836" s="5"/>
    </row>
    <row r="5837" spans="1:18">
      <c r="A5837" s="6"/>
      <c r="B5837" s="7"/>
      <c r="C5837" s="28"/>
      <c r="H5837" s="17"/>
    </row>
    <row r="5838" spans="1:18">
      <c r="A5838" s="6"/>
      <c r="B5838" s="7"/>
      <c r="C5838" s="28"/>
      <c r="H5838" s="17"/>
    </row>
    <row r="5839" spans="1:18" s="2" customFormat="1" ht="13.8">
      <c r="A5839" s="8"/>
      <c r="B5839" s="9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</row>
    <row r="5840" spans="1:18" s="2" customFormat="1" ht="13.8">
      <c r="A5840" s="8"/>
      <c r="B5840" s="9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</row>
    <row r="5841" spans="1:18" s="2" customFormat="1" ht="13.8">
      <c r="A5841" s="8"/>
      <c r="B5841" s="9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</row>
    <row r="5842" spans="1:18" s="2" customFormat="1" ht="13.8">
      <c r="A5842" s="8"/>
      <c r="B5842" s="9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</row>
    <row r="5843" spans="1:18" s="2" customFormat="1" ht="13.8">
      <c r="A5843" s="8"/>
      <c r="B5843" s="9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</row>
    <row r="5844" spans="1:18" s="2" customFormat="1" ht="13.8">
      <c r="A5844" s="8"/>
      <c r="B5844" s="9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</row>
    <row r="5845" spans="1:18" s="2" customFormat="1" ht="13.8">
      <c r="A5845" s="8"/>
      <c r="B5845" s="9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</row>
    <row r="5846" spans="1:18">
      <c r="A5846" s="6"/>
      <c r="B5846" s="7"/>
      <c r="C5846" s="28"/>
      <c r="H5846" s="17"/>
    </row>
    <row r="5847" spans="1:18" s="2" customFormat="1" ht="13.8">
      <c r="A5847" s="8"/>
      <c r="B5847" s="9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</row>
    <row r="5848" spans="1:18" s="2" customFormat="1" ht="13.8">
      <c r="A5848" s="8"/>
      <c r="B5848" s="9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</row>
    <row r="5849" spans="1:18">
      <c r="A5849" s="6"/>
      <c r="B5849" s="7"/>
      <c r="C5849" s="28"/>
      <c r="H5849" s="17"/>
    </row>
    <row r="5850" spans="1:18" s="2" customFormat="1" ht="13.8">
      <c r="A5850" s="8"/>
      <c r="B5850" s="9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</row>
    <row r="5851" spans="1:18" s="2" customFormat="1" ht="13.8">
      <c r="A5851" s="8"/>
      <c r="B5851" s="9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</row>
    <row r="5852" spans="1:18" s="2" customFormat="1" ht="13.8">
      <c r="A5852" s="8"/>
      <c r="B5852" s="9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</row>
    <row r="5853" spans="1:18">
      <c r="A5853" s="6"/>
      <c r="B5853" s="7"/>
      <c r="C5853" s="28"/>
      <c r="H5853" s="17"/>
    </row>
    <row r="5854" spans="1:18">
      <c r="A5854" s="6"/>
      <c r="B5854" s="7"/>
      <c r="C5854" s="28"/>
      <c r="H5854" s="17"/>
    </row>
    <row r="5855" spans="1:18">
      <c r="A5855" s="6"/>
      <c r="B5855" s="7"/>
      <c r="C5855" s="28"/>
      <c r="H5855" s="17"/>
    </row>
    <row r="5856" spans="1:18" s="2" customFormat="1" ht="13.8">
      <c r="A5856" s="8"/>
      <c r="B5856" s="9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</row>
    <row r="5857" spans="1:18" s="2" customFormat="1" ht="13.8">
      <c r="A5857" s="8"/>
      <c r="B5857" s="9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</row>
    <row r="5858" spans="1:18" s="2" customFormat="1" ht="13.8">
      <c r="A5858" s="8"/>
      <c r="B5858" s="9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</row>
    <row r="5859" spans="1:18">
      <c r="A5859" s="5"/>
    </row>
    <row r="5860" spans="1:18" s="2" customFormat="1" ht="13.8">
      <c r="A5860" s="8"/>
      <c r="B5860" s="9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</row>
    <row r="5861" spans="1:18" s="2" customFormat="1" ht="13.8">
      <c r="A5861" s="8"/>
      <c r="B5861" s="9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</row>
    <row r="5862" spans="1:18" s="2" customFormat="1" ht="13.8">
      <c r="A5862" s="8"/>
      <c r="B5862" s="9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</row>
    <row r="5863" spans="1:18" s="2" customFormat="1" ht="13.8">
      <c r="A5863" s="8"/>
      <c r="B5863" s="9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</row>
    <row r="5864" spans="1:18" s="2" customFormat="1" ht="13.8">
      <c r="A5864" s="8"/>
      <c r="B5864" s="9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</row>
    <row r="5865" spans="1:18">
      <c r="A5865" s="6"/>
      <c r="B5865" s="7"/>
      <c r="C5865" s="28"/>
      <c r="H5865" s="17"/>
    </row>
    <row r="5866" spans="1:18">
      <c r="A5866" s="6"/>
      <c r="B5866" s="7"/>
      <c r="C5866" s="28"/>
      <c r="H5866" s="17"/>
    </row>
    <row r="5867" spans="1:18" s="2" customFormat="1" ht="13.8">
      <c r="A5867" s="8"/>
      <c r="B5867" s="9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</row>
    <row r="5868" spans="1:18">
      <c r="A5868" s="6"/>
      <c r="B5868" s="7"/>
      <c r="C5868" s="28"/>
      <c r="H5868" s="17"/>
    </row>
    <row r="5869" spans="1:18">
      <c r="A5869" s="6"/>
      <c r="B5869" s="7"/>
      <c r="C5869" s="28"/>
      <c r="H5869" s="17"/>
    </row>
    <row r="5870" spans="1:18">
      <c r="A5870" s="6"/>
      <c r="B5870" s="7"/>
      <c r="C5870" s="28"/>
      <c r="H5870" s="17"/>
    </row>
    <row r="5871" spans="1:18" s="2" customFormat="1" ht="13.8">
      <c r="A5871" s="8"/>
      <c r="B5871" s="9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</row>
    <row r="5872" spans="1:18" s="2" customFormat="1" ht="13.8">
      <c r="A5872" s="8"/>
      <c r="B5872" s="9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</row>
    <row r="5873" spans="1:18" s="2" customFormat="1" ht="13.8">
      <c r="A5873" s="8"/>
      <c r="B5873" s="9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</row>
    <row r="5874" spans="1:18" s="2" customFormat="1" ht="13.8">
      <c r="A5874" s="8"/>
      <c r="B5874" s="9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</row>
    <row r="5875" spans="1:18" s="2" customFormat="1" ht="13.8">
      <c r="A5875" s="8"/>
      <c r="B5875" s="9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</row>
    <row r="5876" spans="1:18" s="2" customFormat="1" ht="13.8">
      <c r="A5876" s="8"/>
      <c r="B5876" s="9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</row>
    <row r="5877" spans="1:18" s="2" customFormat="1" ht="13.8">
      <c r="A5877" s="8"/>
      <c r="B5877" s="9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</row>
    <row r="5878" spans="1:18" s="2" customFormat="1" ht="13.8">
      <c r="A5878" s="8"/>
      <c r="B5878" s="9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</row>
    <row r="5879" spans="1:18" s="2" customFormat="1" ht="13.8">
      <c r="A5879" s="8"/>
      <c r="B5879" s="9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</row>
    <row r="5880" spans="1:18" s="2" customFormat="1" ht="13.8">
      <c r="A5880" s="8"/>
      <c r="B5880" s="9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</row>
    <row r="5881" spans="1:18" s="2" customFormat="1" ht="13.8">
      <c r="A5881" s="8"/>
      <c r="B5881" s="9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</row>
    <row r="5882" spans="1:18" s="2" customFormat="1" ht="13.8">
      <c r="A5882" s="8"/>
      <c r="B5882" s="9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</row>
    <row r="5883" spans="1:18" s="2" customFormat="1" ht="13.8">
      <c r="A5883" s="8"/>
      <c r="B5883" s="9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</row>
    <row r="5884" spans="1:18" s="2" customFormat="1" ht="13.8">
      <c r="A5884" s="8"/>
      <c r="B5884" s="9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</row>
    <row r="5885" spans="1:18" s="2" customFormat="1" ht="13.8">
      <c r="A5885" s="8"/>
      <c r="B5885" s="9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</row>
    <row r="5886" spans="1:18" s="2" customFormat="1" ht="13.8">
      <c r="A5886" s="8"/>
      <c r="B5886" s="9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</row>
    <row r="5887" spans="1:18">
      <c r="A5887" s="5"/>
    </row>
    <row r="5888" spans="1:18" s="2" customFormat="1" ht="13.8">
      <c r="A5888" s="8"/>
      <c r="B5888" s="9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</row>
    <row r="5889" spans="1:18" s="2" customFormat="1" ht="13.8">
      <c r="A5889" s="8"/>
      <c r="B5889" s="9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</row>
    <row r="5890" spans="1:18" s="2" customFormat="1" ht="13.8">
      <c r="A5890" s="8"/>
      <c r="B5890" s="9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</row>
    <row r="5891" spans="1:18" s="2" customFormat="1" ht="13.8">
      <c r="A5891" s="8"/>
      <c r="B5891" s="9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</row>
    <row r="5892" spans="1:18">
      <c r="A5892" s="6"/>
      <c r="B5892" s="7"/>
      <c r="C5892" s="28"/>
      <c r="H5892" s="17"/>
    </row>
    <row r="5893" spans="1:18">
      <c r="A5893" s="6"/>
      <c r="B5893" s="7"/>
      <c r="C5893" s="28"/>
      <c r="H5893" s="17"/>
    </row>
    <row r="5894" spans="1:18" s="2" customFormat="1" ht="13.8">
      <c r="A5894" s="8"/>
      <c r="B5894" s="9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</row>
    <row r="5895" spans="1:18" s="2" customFormat="1" ht="13.8">
      <c r="A5895" s="8"/>
      <c r="B5895" s="9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</row>
    <row r="5896" spans="1:18" s="2" customFormat="1" ht="13.8">
      <c r="A5896" s="8"/>
      <c r="B5896" s="9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</row>
    <row r="5897" spans="1:18" s="2" customFormat="1" ht="13.8">
      <c r="A5897" s="8"/>
      <c r="B5897" s="9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</row>
    <row r="5898" spans="1:18" s="2" customFormat="1" ht="13.8">
      <c r="A5898" s="8"/>
      <c r="B5898" s="9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</row>
    <row r="5899" spans="1:18" s="2" customFormat="1" ht="13.8">
      <c r="A5899" s="8"/>
      <c r="B5899" s="9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</row>
    <row r="5900" spans="1:18" s="2" customFormat="1" ht="13.8">
      <c r="A5900" s="8"/>
      <c r="B5900" s="9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</row>
    <row r="5901" spans="1:18" s="2" customFormat="1" ht="13.8">
      <c r="A5901" s="8"/>
      <c r="B5901" s="9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</row>
    <row r="5902" spans="1:18" s="2" customFormat="1" ht="13.8">
      <c r="A5902" s="8"/>
      <c r="B5902" s="9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</row>
    <row r="5903" spans="1:18" s="2" customFormat="1" ht="13.8">
      <c r="A5903" s="8"/>
      <c r="B5903" s="9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</row>
    <row r="5904" spans="1:18" s="2" customFormat="1" ht="13.8">
      <c r="A5904" s="8"/>
      <c r="B5904" s="9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</row>
    <row r="5905" spans="1:18" s="2" customFormat="1" ht="13.8">
      <c r="A5905" s="8"/>
      <c r="B5905" s="9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</row>
    <row r="5906" spans="1:18">
      <c r="A5906" s="5"/>
    </row>
    <row r="5907" spans="1:18" s="2" customFormat="1" ht="13.8">
      <c r="A5907" s="8"/>
      <c r="B5907" s="9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</row>
    <row r="5908" spans="1:18">
      <c r="A5908" s="5"/>
    </row>
    <row r="5909" spans="1:18" s="2" customFormat="1" ht="13.8">
      <c r="A5909" s="8"/>
      <c r="B5909" s="9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</row>
    <row r="5910" spans="1:18" s="2" customFormat="1" ht="13.8">
      <c r="A5910" s="8"/>
      <c r="B5910" s="9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</row>
    <row r="5911" spans="1:18" s="2" customFormat="1" ht="13.8">
      <c r="A5911" s="8"/>
      <c r="B5911" s="9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</row>
    <row r="5912" spans="1:18">
      <c r="A5912" s="6"/>
      <c r="B5912" s="7"/>
      <c r="C5912" s="28"/>
      <c r="H5912" s="17"/>
    </row>
    <row r="5913" spans="1:18" s="2" customFormat="1" ht="13.8">
      <c r="A5913" s="8"/>
      <c r="B5913" s="9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</row>
    <row r="5914" spans="1:18" s="2" customFormat="1" ht="13.8">
      <c r="A5914" s="8"/>
      <c r="B5914" s="9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</row>
    <row r="5915" spans="1:18" s="2" customFormat="1" ht="13.8">
      <c r="A5915" s="8"/>
      <c r="B5915" s="9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</row>
    <row r="5916" spans="1:18" s="2" customFormat="1" ht="13.8">
      <c r="A5916" s="8"/>
      <c r="B5916" s="9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</row>
    <row r="5917" spans="1:18" s="2" customFormat="1" ht="13.8">
      <c r="A5917" s="8"/>
      <c r="B5917" s="9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</row>
    <row r="5918" spans="1:18" s="2" customFormat="1" ht="13.8">
      <c r="A5918" s="8"/>
      <c r="B5918" s="9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</row>
    <row r="5919" spans="1:18" s="2" customFormat="1" ht="13.8">
      <c r="A5919" s="8"/>
      <c r="B5919" s="9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</row>
    <row r="5920" spans="1:18" s="2" customFormat="1" ht="13.8">
      <c r="A5920" s="8"/>
      <c r="B5920" s="9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</row>
    <row r="5921" spans="1:18" s="2" customFormat="1" ht="13.8">
      <c r="A5921" s="8"/>
      <c r="B5921" s="9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</row>
    <row r="5922" spans="1:18">
      <c r="A5922" s="5"/>
    </row>
    <row r="5923" spans="1:18">
      <c r="A5923" s="6"/>
      <c r="B5923" s="7"/>
      <c r="C5923" s="28"/>
      <c r="H5923" s="17"/>
    </row>
    <row r="5924" spans="1:18">
      <c r="A5924" s="6"/>
      <c r="B5924" s="7"/>
      <c r="C5924" s="28"/>
      <c r="H5924" s="17"/>
    </row>
    <row r="5925" spans="1:18" s="2" customFormat="1" ht="13.8">
      <c r="A5925" s="8"/>
      <c r="B5925" s="9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</row>
    <row r="5926" spans="1:18" s="2" customFormat="1" ht="13.8">
      <c r="A5926" s="8"/>
      <c r="B5926" s="9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</row>
    <row r="5927" spans="1:18" s="2" customFormat="1" ht="13.8">
      <c r="A5927" s="8"/>
      <c r="B5927" s="9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</row>
    <row r="5928" spans="1:18">
      <c r="A5928" s="6"/>
      <c r="B5928" s="7"/>
      <c r="C5928" s="28"/>
      <c r="H5928" s="17"/>
    </row>
    <row r="5929" spans="1:18">
      <c r="A5929" s="6"/>
      <c r="B5929" s="7"/>
      <c r="C5929" s="28"/>
      <c r="H5929" s="17"/>
    </row>
    <row r="5930" spans="1:18" s="2" customFormat="1" ht="13.8">
      <c r="A5930" s="8"/>
      <c r="B5930" s="9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</row>
    <row r="5931" spans="1:18" s="2" customFormat="1" ht="13.8">
      <c r="A5931" s="8"/>
      <c r="B5931" s="9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</row>
    <row r="5932" spans="1:18" s="2" customFormat="1" ht="13.8">
      <c r="A5932" s="8"/>
      <c r="B5932" s="9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</row>
    <row r="5933" spans="1:18" s="2" customFormat="1" ht="13.8">
      <c r="A5933" s="8"/>
      <c r="B5933" s="9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</row>
    <row r="5934" spans="1:18" s="2" customFormat="1" ht="13.8">
      <c r="A5934" s="8"/>
      <c r="B5934" s="9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</row>
    <row r="5935" spans="1:18" s="2" customFormat="1" ht="13.8">
      <c r="A5935" s="8"/>
      <c r="B5935" s="9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</row>
    <row r="5936" spans="1:18" s="2" customFormat="1" ht="13.8">
      <c r="A5936" s="8"/>
      <c r="B5936" s="9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</row>
    <row r="5937" spans="1:18">
      <c r="A5937" s="6"/>
      <c r="B5937" s="7"/>
      <c r="C5937" s="28"/>
      <c r="H5937" s="17"/>
    </row>
    <row r="5938" spans="1:18" s="2" customFormat="1" ht="13.8">
      <c r="A5938" s="8"/>
      <c r="B5938" s="9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</row>
    <row r="5939" spans="1:18" s="2" customFormat="1" ht="13.8">
      <c r="A5939" s="8"/>
      <c r="B5939" s="9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</row>
    <row r="5940" spans="1:18" s="2" customFormat="1" ht="13.8">
      <c r="A5940" s="8"/>
      <c r="B5940" s="9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</row>
    <row r="5941" spans="1:18" s="2" customFormat="1" ht="13.8">
      <c r="A5941" s="8"/>
      <c r="B5941" s="9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</row>
    <row r="5942" spans="1:18">
      <c r="A5942" s="6"/>
      <c r="B5942" s="7"/>
      <c r="C5942" s="28"/>
      <c r="H5942" s="17"/>
    </row>
    <row r="5943" spans="1:18" s="2" customFormat="1" ht="13.8">
      <c r="A5943" s="8"/>
      <c r="B5943" s="9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</row>
    <row r="5944" spans="1:18" s="2" customFormat="1" ht="13.8">
      <c r="A5944" s="8"/>
      <c r="B5944" s="9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</row>
    <row r="5945" spans="1:18" s="2" customFormat="1" ht="13.8">
      <c r="A5945" s="8"/>
      <c r="B5945" s="9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</row>
    <row r="5946" spans="1:18" s="2" customFormat="1" ht="13.8">
      <c r="A5946" s="8"/>
      <c r="B5946" s="9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</row>
    <row r="5947" spans="1:18">
      <c r="A5947" s="5"/>
    </row>
    <row r="5948" spans="1:18" s="2" customFormat="1" ht="13.8">
      <c r="A5948" s="8"/>
      <c r="B5948" s="9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</row>
    <row r="5949" spans="1:18">
      <c r="A5949" s="6"/>
      <c r="B5949" s="7"/>
      <c r="C5949" s="28"/>
      <c r="H5949" s="17"/>
    </row>
    <row r="5950" spans="1:18" s="2" customFormat="1" ht="13.8">
      <c r="A5950" s="8"/>
      <c r="B5950" s="9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</row>
    <row r="5951" spans="1:18" s="2" customFormat="1" ht="13.8">
      <c r="A5951" s="8"/>
      <c r="B5951" s="9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</row>
    <row r="5952" spans="1:18" s="2" customFormat="1" ht="13.8">
      <c r="A5952" s="8"/>
      <c r="B5952" s="9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</row>
    <row r="5953" spans="1:18" s="2" customFormat="1" ht="13.8">
      <c r="A5953" s="8"/>
      <c r="B5953" s="9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</row>
    <row r="5954" spans="1:18">
      <c r="A5954" s="6"/>
      <c r="B5954" s="7"/>
      <c r="C5954" s="28"/>
      <c r="H5954" s="17"/>
    </row>
    <row r="5955" spans="1:18">
      <c r="A5955" s="5"/>
    </row>
    <row r="5956" spans="1:18" s="2" customFormat="1" ht="13.8">
      <c r="A5956" s="8"/>
      <c r="B5956" s="9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</row>
    <row r="5957" spans="1:18">
      <c r="A5957" s="6"/>
      <c r="B5957" s="7"/>
      <c r="C5957" s="28"/>
      <c r="H5957" s="17"/>
    </row>
    <row r="5958" spans="1:18">
      <c r="A5958" s="6"/>
      <c r="B5958" s="7"/>
      <c r="C5958" s="28"/>
      <c r="H5958" s="17"/>
    </row>
    <row r="5959" spans="1:18" s="2" customFormat="1" ht="13.8">
      <c r="A5959" s="8"/>
      <c r="B5959" s="9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</row>
    <row r="5960" spans="1:18" s="2" customFormat="1" ht="13.8">
      <c r="A5960" s="8"/>
      <c r="B5960" s="9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</row>
    <row r="5961" spans="1:18" s="2" customFormat="1" ht="13.8">
      <c r="A5961" s="8"/>
      <c r="B5961" s="9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</row>
    <row r="5962" spans="1:18" s="2" customFormat="1" ht="13.8">
      <c r="A5962" s="8"/>
      <c r="B5962" s="9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</row>
    <row r="5963" spans="1:18" s="2" customFormat="1" ht="13.8">
      <c r="A5963" s="8"/>
      <c r="B5963" s="9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</row>
    <row r="5964" spans="1:18" s="2" customFormat="1" ht="13.8">
      <c r="A5964" s="8"/>
      <c r="B5964" s="9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</row>
    <row r="5968" spans="1:18" s="2" customFormat="1" ht="13.8">
      <c r="A5968" s="8"/>
      <c r="B5968" s="9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</row>
    <row r="5969" spans="1:18" s="2" customFormat="1" ht="13.8">
      <c r="A5969" s="8"/>
      <c r="B5969" s="9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</row>
    <row r="5972" spans="1:18" s="2" customFormat="1" ht="13.8">
      <c r="A5972" s="8"/>
      <c r="B5972" s="9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</row>
    <row r="5973" spans="1:18" s="2" customFormat="1" ht="13.8">
      <c r="A5973" s="8"/>
      <c r="B5973" s="9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</row>
    <row r="5974" spans="1:18" s="2" customFormat="1" ht="13.8">
      <c r="A5974" s="8"/>
      <c r="B5974" s="9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</row>
    <row r="5975" spans="1:18" s="2" customFormat="1" ht="13.8">
      <c r="A5975" s="8"/>
      <c r="B5975" s="9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</row>
    <row r="5976" spans="1:18" s="2" customFormat="1" ht="13.8">
      <c r="A5976" s="8"/>
      <c r="B5976" s="9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</row>
    <row r="5978" spans="1:18" s="2" customFormat="1" ht="13.8">
      <c r="A5978" s="8"/>
      <c r="B5978" s="9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</row>
    <row r="5979" spans="1:18" s="2" customFormat="1" ht="13.8">
      <c r="A5979" s="8"/>
      <c r="B5979" s="9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</row>
    <row r="5980" spans="1:18" s="2" customFormat="1" ht="13.8">
      <c r="A5980" s="8"/>
      <c r="B5980" s="9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</row>
    <row r="5981" spans="1:18" s="2" customFormat="1" ht="13.8">
      <c r="A5981" s="8"/>
      <c r="B5981" s="9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</row>
    <row r="5983" spans="1:18" s="2" customFormat="1" ht="13.8">
      <c r="A5983" s="8"/>
      <c r="B5983" s="9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</row>
    <row r="5984" spans="1:18" s="2" customFormat="1" ht="13.8">
      <c r="A5984" s="8"/>
      <c r="B5984" s="9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</row>
    <row r="5985" spans="1:18" s="2" customFormat="1" ht="13.8">
      <c r="A5985" s="8"/>
      <c r="B5985" s="9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</row>
    <row r="5987" spans="1:18" s="2" customFormat="1" ht="13.8">
      <c r="A5987" s="8"/>
      <c r="B5987" s="9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</row>
    <row r="5989" spans="1:18" s="2" customFormat="1" ht="13.8">
      <c r="A5989" s="8"/>
      <c r="B5989" s="9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</row>
    <row r="5990" spans="1:18" s="2" customFormat="1" ht="13.8">
      <c r="A5990" s="8"/>
      <c r="B5990" s="9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</row>
    <row r="5991" spans="1:18" s="2" customFormat="1" ht="13.8">
      <c r="A5991" s="8"/>
      <c r="B5991" s="9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</row>
    <row r="5996" spans="1:18" s="2" customFormat="1" ht="13.8">
      <c r="A5996" s="8"/>
      <c r="B5996" s="9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</row>
    <row r="6000" spans="1:18" s="2" customFormat="1" ht="13.8">
      <c r="A6000" s="8"/>
      <c r="B6000" s="9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</row>
    <row r="6001" spans="1:18" s="2" customFormat="1" ht="13.8">
      <c r="A6001" s="8"/>
      <c r="B6001" s="9"/>
      <c r="C6001" s="18"/>
      <c r="D6001" s="18"/>
      <c r="E6001" s="18"/>
      <c r="F6001" s="18"/>
      <c r="G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</row>
    <row r="6005" spans="1:18" s="2" customFormat="1" ht="13.8">
      <c r="A6005" s="8"/>
      <c r="B6005" s="9"/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</row>
    <row r="6006" spans="1:18" s="2" customFormat="1" ht="13.8">
      <c r="A6006" s="8"/>
      <c r="B6006" s="9"/>
      <c r="C6006" s="18"/>
      <c r="D6006" s="18"/>
      <c r="E6006" s="18"/>
      <c r="F6006" s="18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</row>
    <row r="6007" spans="1:18" s="2" customFormat="1" ht="13.8">
      <c r="A6007" s="8"/>
      <c r="B6007" s="9"/>
      <c r="C6007" s="18"/>
      <c r="D6007" s="18"/>
      <c r="E6007" s="18"/>
      <c r="F6007" s="18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</row>
    <row r="6008" spans="1:18" s="2" customFormat="1" ht="13.8">
      <c r="A6008" s="8"/>
      <c r="B6008" s="9"/>
      <c r="C6008" s="18"/>
      <c r="D6008" s="18"/>
      <c r="E6008" s="18"/>
      <c r="F6008" s="18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</row>
    <row r="6009" spans="1:18" s="2" customFormat="1" ht="13.8">
      <c r="A6009" s="8"/>
      <c r="B6009" s="9"/>
      <c r="C6009" s="18"/>
      <c r="D6009" s="18"/>
      <c r="E6009" s="18"/>
      <c r="F6009" s="18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</row>
    <row r="6011" spans="1:18" s="2" customFormat="1" ht="13.8">
      <c r="A6011" s="8"/>
      <c r="B6011" s="9"/>
      <c r="C6011" s="18"/>
      <c r="D6011" s="18"/>
      <c r="E6011" s="18"/>
      <c r="F6011" s="18"/>
      <c r="G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</row>
    <row r="6012" spans="1:18" s="2" customFormat="1" ht="13.8">
      <c r="A6012" s="8"/>
      <c r="B6012" s="9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</row>
    <row r="6013" spans="1:18" s="2" customFormat="1" ht="13.8">
      <c r="A6013" s="8"/>
      <c r="B6013" s="9"/>
      <c r="C6013" s="18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</row>
    <row r="6016" spans="1:18" s="2" customFormat="1" ht="13.8">
      <c r="A6016" s="8"/>
      <c r="B6016" s="9"/>
      <c r="C6016" s="18"/>
      <c r="D6016" s="18"/>
      <c r="E6016" s="18"/>
      <c r="F6016" s="18"/>
      <c r="G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</row>
    <row r="6017" spans="1:18" s="2" customFormat="1" ht="13.8">
      <c r="A6017" s="8"/>
      <c r="B6017" s="9"/>
      <c r="C6017" s="18"/>
      <c r="D6017" s="18"/>
      <c r="E6017" s="18"/>
      <c r="F6017" s="18"/>
      <c r="G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</row>
    <row r="6018" spans="1:18">
      <c r="A6018" s="6"/>
      <c r="B6018" s="7"/>
      <c r="C6018" s="28"/>
      <c r="H6018" s="17"/>
    </row>
    <row r="6019" spans="1:18">
      <c r="A6019" s="6"/>
      <c r="B6019" s="7"/>
      <c r="C6019" s="28"/>
      <c r="H6019" s="17"/>
    </row>
    <row r="6020" spans="1:18" s="2" customFormat="1" ht="13.8">
      <c r="A6020" s="8"/>
      <c r="B6020" s="9"/>
      <c r="C6020" s="18"/>
      <c r="D6020" s="18"/>
      <c r="E6020" s="18"/>
      <c r="F6020" s="18"/>
      <c r="G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</row>
    <row r="6021" spans="1:18" s="2" customFormat="1" ht="13.8">
      <c r="A6021" s="8"/>
      <c r="B6021" s="9"/>
      <c r="C6021" s="18"/>
      <c r="D6021" s="18"/>
      <c r="E6021" s="18"/>
      <c r="F6021" s="18"/>
      <c r="G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</row>
    <row r="6022" spans="1:18" s="2" customFormat="1" ht="13.8">
      <c r="A6022" s="8"/>
      <c r="B6022" s="9"/>
      <c r="C6022" s="18"/>
      <c r="D6022" s="18"/>
      <c r="E6022" s="18"/>
      <c r="F6022" s="18"/>
      <c r="G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</row>
    <row r="6023" spans="1:18" s="2" customFormat="1" ht="13.8">
      <c r="A6023" s="8"/>
      <c r="B6023" s="9"/>
      <c r="C6023" s="18"/>
      <c r="D6023" s="18"/>
      <c r="E6023" s="18"/>
      <c r="F6023" s="18"/>
      <c r="G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</row>
    <row r="6024" spans="1:18" s="2" customFormat="1" ht="13.8">
      <c r="A6024" s="8"/>
      <c r="B6024" s="9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</row>
    <row r="6025" spans="1:18" s="2" customFormat="1" ht="13.8">
      <c r="A6025" s="8"/>
      <c r="B6025" s="9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</row>
    <row r="6026" spans="1:18" s="2" customFormat="1" ht="13.8">
      <c r="A6026" s="8"/>
      <c r="B6026" s="9"/>
      <c r="C6026" s="18"/>
      <c r="D6026" s="18"/>
      <c r="E6026" s="18"/>
      <c r="F6026" s="18"/>
      <c r="G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</row>
    <row r="6027" spans="1:18" s="2" customFormat="1" ht="13.8">
      <c r="A6027" s="8"/>
      <c r="B6027" s="9"/>
      <c r="C6027" s="18"/>
      <c r="D6027" s="18"/>
      <c r="E6027" s="18"/>
      <c r="F6027" s="18"/>
      <c r="G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</row>
    <row r="6028" spans="1:18" s="2" customFormat="1" ht="13.8">
      <c r="A6028" s="8"/>
      <c r="B6028" s="9"/>
      <c r="C6028" s="18"/>
      <c r="D6028" s="18"/>
      <c r="E6028" s="18"/>
      <c r="F6028" s="18"/>
      <c r="G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</row>
    <row r="6029" spans="1:18" s="2" customFormat="1" ht="13.8">
      <c r="A6029" s="8"/>
      <c r="B6029" s="9"/>
      <c r="C6029" s="18"/>
      <c r="D6029" s="18"/>
      <c r="E6029" s="18"/>
      <c r="F6029" s="18"/>
      <c r="G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</row>
    <row r="6030" spans="1:18" s="2" customFormat="1" ht="13.8">
      <c r="A6030" s="8"/>
      <c r="B6030" s="9"/>
      <c r="C6030" s="18"/>
      <c r="D6030" s="18"/>
      <c r="E6030" s="18"/>
      <c r="F6030" s="18"/>
      <c r="G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</row>
    <row r="6031" spans="1:18" s="2" customFormat="1" ht="13.8">
      <c r="A6031" s="8"/>
      <c r="B6031" s="9"/>
      <c r="C6031" s="18"/>
      <c r="D6031" s="18"/>
      <c r="E6031" s="18"/>
      <c r="F6031" s="18"/>
      <c r="G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</row>
    <row r="6032" spans="1:18" s="2" customFormat="1" ht="13.8">
      <c r="A6032" s="8"/>
      <c r="B6032" s="9"/>
      <c r="C6032" s="18"/>
      <c r="D6032" s="18"/>
      <c r="E6032" s="18"/>
      <c r="F6032" s="18"/>
      <c r="G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</row>
    <row r="6033" spans="1:18">
      <c r="A6033" s="6"/>
      <c r="B6033" s="7"/>
      <c r="C6033" s="28"/>
      <c r="H6033" s="17"/>
    </row>
    <row r="6034" spans="1:18">
      <c r="A6034" s="6"/>
      <c r="B6034" s="7"/>
      <c r="C6034" s="28"/>
      <c r="H6034" s="17"/>
    </row>
    <row r="6035" spans="1:18" s="2" customFormat="1" ht="13.8">
      <c r="A6035" s="8"/>
      <c r="B6035" s="9"/>
      <c r="C6035" s="18"/>
      <c r="D6035" s="18"/>
      <c r="E6035" s="18"/>
      <c r="F6035" s="18"/>
      <c r="G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</row>
    <row r="6036" spans="1:18" s="2" customFormat="1" ht="13.8">
      <c r="A6036" s="8"/>
      <c r="B6036" s="9"/>
      <c r="C6036" s="18"/>
      <c r="D6036" s="18"/>
      <c r="E6036" s="18"/>
      <c r="F6036" s="18"/>
      <c r="G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</row>
    <row r="6037" spans="1:18" s="2" customFormat="1" ht="13.8">
      <c r="A6037" s="8"/>
      <c r="B6037" s="9"/>
      <c r="C6037" s="18"/>
      <c r="D6037" s="18"/>
      <c r="E6037" s="18"/>
      <c r="F6037" s="18"/>
      <c r="G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</row>
    <row r="6038" spans="1:18" s="2" customFormat="1" ht="13.8">
      <c r="A6038" s="8"/>
      <c r="B6038" s="9"/>
      <c r="C6038" s="18"/>
      <c r="D6038" s="18"/>
      <c r="E6038" s="18"/>
      <c r="F6038" s="18"/>
      <c r="G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</row>
    <row r="6039" spans="1:18" s="2" customFormat="1" ht="13.8">
      <c r="A6039" s="8"/>
      <c r="B6039" s="9"/>
      <c r="C6039" s="18"/>
      <c r="D6039" s="18"/>
      <c r="E6039" s="18"/>
      <c r="F6039" s="18"/>
      <c r="G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</row>
    <row r="6040" spans="1:18" s="2" customFormat="1" ht="13.8">
      <c r="A6040" s="8"/>
      <c r="B6040" s="9"/>
      <c r="C6040" s="18"/>
      <c r="D6040" s="18"/>
      <c r="E6040" s="18"/>
      <c r="F6040" s="18"/>
      <c r="G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</row>
    <row r="6041" spans="1:18" s="2" customFormat="1" ht="13.8">
      <c r="A6041" s="8"/>
      <c r="B6041" s="9"/>
      <c r="C6041" s="18"/>
      <c r="D6041" s="18"/>
      <c r="E6041" s="18"/>
      <c r="F6041" s="18"/>
      <c r="G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</row>
    <row r="6042" spans="1:18" s="2" customFormat="1" ht="13.8">
      <c r="A6042" s="8"/>
      <c r="B6042" s="9"/>
      <c r="C6042" s="18"/>
      <c r="D6042" s="18"/>
      <c r="E6042" s="18"/>
      <c r="F6042" s="18"/>
      <c r="G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</row>
    <row r="6043" spans="1:18" s="2" customFormat="1" ht="13.8">
      <c r="A6043" s="8"/>
      <c r="B6043" s="9"/>
      <c r="C6043" s="18"/>
      <c r="D6043" s="18"/>
      <c r="E6043" s="18"/>
      <c r="F6043" s="18"/>
      <c r="G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</row>
    <row r="6044" spans="1:18">
      <c r="A6044" s="6"/>
      <c r="B6044" s="7"/>
      <c r="C6044" s="28"/>
      <c r="H6044" s="17"/>
    </row>
    <row r="6045" spans="1:18" s="2" customFormat="1" ht="13.8">
      <c r="A6045" s="8"/>
      <c r="B6045" s="9"/>
      <c r="C6045" s="18"/>
      <c r="D6045" s="18"/>
      <c r="E6045" s="18"/>
      <c r="F6045" s="18"/>
      <c r="G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</row>
    <row r="6046" spans="1:18">
      <c r="A6046" s="6"/>
      <c r="B6046" s="7"/>
      <c r="C6046" s="28"/>
      <c r="H6046" s="17"/>
    </row>
    <row r="6047" spans="1:18">
      <c r="A6047" s="6"/>
      <c r="B6047" s="7"/>
      <c r="C6047" s="28"/>
      <c r="H6047" s="17"/>
    </row>
    <row r="6048" spans="1:18" s="2" customFormat="1" ht="13.8">
      <c r="A6048" s="8"/>
      <c r="B6048" s="9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</row>
    <row r="6049" spans="1:18" s="2" customFormat="1" ht="13.8">
      <c r="A6049" s="8"/>
      <c r="B6049" s="9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</row>
    <row r="6050" spans="1:18" s="2" customFormat="1" ht="13.8">
      <c r="A6050" s="8"/>
      <c r="B6050" s="9"/>
      <c r="C6050" s="18"/>
      <c r="D6050" s="18"/>
      <c r="E6050" s="18"/>
      <c r="F6050" s="18"/>
      <c r="G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</row>
    <row r="6051" spans="1:18" s="2" customFormat="1" ht="13.8">
      <c r="A6051" s="8"/>
      <c r="B6051" s="9"/>
      <c r="C6051" s="18"/>
      <c r="D6051" s="18"/>
      <c r="E6051" s="18"/>
      <c r="F6051" s="18"/>
      <c r="G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</row>
    <row r="6052" spans="1:18" s="2" customFormat="1" ht="13.8">
      <c r="A6052" s="8"/>
      <c r="B6052" s="9"/>
      <c r="C6052" s="18"/>
      <c r="D6052" s="18"/>
      <c r="E6052" s="18"/>
      <c r="F6052" s="18"/>
      <c r="G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</row>
    <row r="6053" spans="1:18" s="2" customFormat="1" ht="13.8">
      <c r="A6053" s="8"/>
      <c r="B6053" s="9"/>
      <c r="C6053" s="18"/>
      <c r="D6053" s="18"/>
      <c r="E6053" s="18"/>
      <c r="F6053" s="18"/>
      <c r="G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</row>
    <row r="6054" spans="1:18" s="2" customFormat="1" ht="13.8">
      <c r="A6054" s="8"/>
      <c r="B6054" s="9"/>
      <c r="C6054" s="18"/>
      <c r="D6054" s="18"/>
      <c r="E6054" s="18"/>
      <c r="F6054" s="18"/>
      <c r="G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</row>
    <row r="6055" spans="1:18" s="2" customFormat="1" ht="13.8">
      <c r="A6055" s="8"/>
      <c r="B6055" s="9"/>
      <c r="C6055" s="18"/>
      <c r="D6055" s="18"/>
      <c r="E6055" s="18"/>
      <c r="F6055" s="18"/>
      <c r="G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</row>
    <row r="6056" spans="1:18" s="2" customFormat="1" ht="13.8">
      <c r="A6056" s="8"/>
      <c r="B6056" s="9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</row>
    <row r="6057" spans="1:18" s="2" customFormat="1" ht="13.8">
      <c r="A6057" s="8"/>
      <c r="B6057" s="9"/>
      <c r="C6057" s="18"/>
      <c r="D6057" s="18"/>
      <c r="E6057" s="18"/>
      <c r="F6057" s="18"/>
      <c r="G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</row>
    <row r="6058" spans="1:18" s="2" customFormat="1" ht="13.8">
      <c r="A6058" s="8"/>
      <c r="B6058" s="9"/>
      <c r="C6058" s="18"/>
      <c r="D6058" s="18"/>
      <c r="E6058" s="18"/>
      <c r="F6058" s="18"/>
      <c r="G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</row>
    <row r="6059" spans="1:18" s="2" customFormat="1" ht="13.8">
      <c r="A6059" s="8"/>
      <c r="B6059" s="9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</row>
    <row r="6060" spans="1:18" s="2" customFormat="1" ht="13.8">
      <c r="A6060" s="8"/>
      <c r="B6060" s="9"/>
      <c r="C6060" s="18"/>
      <c r="D6060" s="18"/>
      <c r="E6060" s="18"/>
      <c r="F6060" s="18"/>
      <c r="G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</row>
    <row r="6061" spans="1:18" s="2" customFormat="1" ht="13.8">
      <c r="A6061" s="8"/>
      <c r="B6061" s="9"/>
      <c r="C6061" s="18"/>
      <c r="D6061" s="18"/>
      <c r="E6061" s="18"/>
      <c r="F6061" s="18"/>
      <c r="G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</row>
    <row r="6062" spans="1:18">
      <c r="A6062" s="6"/>
      <c r="B6062" s="7"/>
      <c r="C6062" s="28"/>
      <c r="H6062" s="17"/>
    </row>
    <row r="6063" spans="1:18" s="2" customFormat="1" ht="13.8">
      <c r="A6063" s="8"/>
      <c r="B6063" s="9"/>
      <c r="C6063" s="18"/>
      <c r="D6063" s="18"/>
      <c r="E6063" s="18"/>
      <c r="F6063" s="18"/>
      <c r="G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</row>
    <row r="6064" spans="1:18" s="2" customFormat="1" ht="13.8">
      <c r="A6064" s="8"/>
      <c r="B6064" s="9"/>
      <c r="C6064" s="18"/>
      <c r="D6064" s="18"/>
      <c r="E6064" s="18"/>
      <c r="F6064" s="18"/>
      <c r="G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</row>
    <row r="6065" spans="1:18" s="2" customFormat="1" ht="13.8">
      <c r="A6065" s="8"/>
      <c r="B6065" s="9"/>
      <c r="C6065" s="18"/>
      <c r="D6065" s="18"/>
      <c r="E6065" s="18"/>
      <c r="F6065" s="18"/>
      <c r="G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</row>
    <row r="6066" spans="1:18">
      <c r="A6066" s="5"/>
    </row>
    <row r="6067" spans="1:18">
      <c r="A6067" s="6"/>
      <c r="B6067" s="7"/>
      <c r="C6067" s="28"/>
      <c r="H6067" s="17"/>
    </row>
    <row r="6068" spans="1:18">
      <c r="A6068" s="5"/>
    </row>
    <row r="6069" spans="1:18">
      <c r="A6069" s="6"/>
      <c r="B6069" s="7"/>
      <c r="C6069" s="28"/>
      <c r="H6069" s="17"/>
    </row>
    <row r="6070" spans="1:18">
      <c r="A6070" s="6"/>
      <c r="B6070" s="7"/>
      <c r="C6070" s="28"/>
      <c r="H6070" s="17"/>
    </row>
    <row r="6071" spans="1:18" s="2" customFormat="1" ht="13.8">
      <c r="A6071" s="8"/>
      <c r="B6071" s="9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</row>
    <row r="6072" spans="1:18" s="2" customFormat="1" ht="13.8">
      <c r="A6072" s="8"/>
      <c r="B6072" s="9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</row>
    <row r="6073" spans="1:18" s="2" customFormat="1" ht="13.8">
      <c r="A6073" s="8"/>
      <c r="B6073" s="9"/>
      <c r="C6073" s="18"/>
      <c r="D6073" s="18"/>
      <c r="E6073" s="18"/>
      <c r="F6073" s="18"/>
      <c r="G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</row>
    <row r="6074" spans="1:18">
      <c r="A6074" s="6"/>
      <c r="B6074" s="7"/>
      <c r="C6074" s="28"/>
      <c r="H6074" s="17"/>
    </row>
    <row r="6075" spans="1:18">
      <c r="A6075" s="5"/>
    </row>
    <row r="6076" spans="1:18">
      <c r="A6076" s="5"/>
    </row>
    <row r="6077" spans="1:18" s="2" customFormat="1" ht="13.8">
      <c r="A6077" s="8"/>
      <c r="B6077" s="9"/>
      <c r="C6077" s="18"/>
      <c r="D6077" s="18"/>
      <c r="E6077" s="18"/>
      <c r="F6077" s="18"/>
      <c r="G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</row>
    <row r="6078" spans="1:18" s="2" customFormat="1" ht="13.8">
      <c r="A6078" s="8"/>
      <c r="B6078" s="9"/>
      <c r="C6078" s="18"/>
      <c r="D6078" s="18"/>
      <c r="E6078" s="18"/>
      <c r="F6078" s="18"/>
      <c r="G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</row>
    <row r="6079" spans="1:18" s="2" customFormat="1" ht="13.8">
      <c r="A6079" s="8"/>
      <c r="B6079" s="9"/>
      <c r="C6079" s="18"/>
      <c r="D6079" s="18"/>
      <c r="E6079" s="18"/>
      <c r="F6079" s="18"/>
      <c r="G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</row>
    <row r="6080" spans="1:18" s="2" customFormat="1" ht="13.8">
      <c r="A6080" s="8"/>
      <c r="B6080" s="9"/>
      <c r="C6080" s="18"/>
      <c r="D6080" s="18"/>
      <c r="E6080" s="18"/>
      <c r="F6080" s="18"/>
      <c r="G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</row>
    <row r="6081" spans="1:18" s="2" customFormat="1" ht="13.8">
      <c r="A6081" s="8"/>
      <c r="B6081" s="9"/>
      <c r="C6081" s="18"/>
      <c r="D6081" s="18"/>
      <c r="E6081" s="18"/>
      <c r="F6081" s="18"/>
      <c r="G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</row>
    <row r="6082" spans="1:18">
      <c r="A6082" s="6"/>
      <c r="B6082" s="7"/>
      <c r="C6082" s="28"/>
      <c r="H6082" s="17"/>
    </row>
    <row r="6083" spans="1:18">
      <c r="A6083" s="6"/>
      <c r="B6083" s="7"/>
      <c r="C6083" s="28"/>
      <c r="H6083" s="17"/>
    </row>
    <row r="6084" spans="1:18">
      <c r="A6084" s="6"/>
      <c r="B6084" s="7"/>
      <c r="C6084" s="28"/>
      <c r="H6084" s="17"/>
    </row>
    <row r="6085" spans="1:18" s="2" customFormat="1" ht="13.8">
      <c r="A6085" s="8"/>
      <c r="B6085" s="9"/>
      <c r="C6085" s="18"/>
      <c r="D6085" s="18"/>
      <c r="E6085" s="18"/>
      <c r="F6085" s="18"/>
      <c r="G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</row>
    <row r="6086" spans="1:18" s="2" customFormat="1" ht="13.8">
      <c r="A6086" s="8"/>
      <c r="B6086" s="9"/>
      <c r="C6086" s="18"/>
      <c r="D6086" s="18"/>
      <c r="E6086" s="18"/>
      <c r="F6086" s="18"/>
      <c r="G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</row>
    <row r="6087" spans="1:18" s="2" customFormat="1" ht="13.8">
      <c r="A6087" s="8"/>
      <c r="B6087" s="9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</row>
    <row r="6088" spans="1:18" s="2" customFormat="1" ht="13.8">
      <c r="A6088" s="8"/>
      <c r="B6088" s="9"/>
      <c r="C6088" s="18"/>
      <c r="D6088" s="18"/>
      <c r="E6088" s="18"/>
      <c r="F6088" s="18"/>
      <c r="G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</row>
    <row r="6089" spans="1:18">
      <c r="A6089" s="6"/>
      <c r="B6089" s="7"/>
      <c r="C6089" s="28"/>
      <c r="H6089" s="17"/>
    </row>
    <row r="6090" spans="1:18" s="2" customFormat="1" ht="13.8">
      <c r="A6090" s="8"/>
      <c r="B6090" s="9"/>
      <c r="C6090" s="18"/>
      <c r="D6090" s="18"/>
      <c r="E6090" s="18"/>
      <c r="F6090" s="18"/>
      <c r="G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</row>
    <row r="6091" spans="1:18" s="2" customFormat="1" ht="13.8">
      <c r="A6091" s="8"/>
      <c r="B6091" s="9"/>
      <c r="C6091" s="18"/>
      <c r="D6091" s="18"/>
      <c r="E6091" s="18"/>
      <c r="F6091" s="18"/>
      <c r="G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</row>
    <row r="6092" spans="1:18" s="2" customFormat="1" ht="13.8">
      <c r="A6092" s="8"/>
      <c r="B6092" s="9"/>
      <c r="C6092" s="18"/>
      <c r="D6092" s="18"/>
      <c r="E6092" s="18"/>
      <c r="F6092" s="18"/>
      <c r="G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</row>
    <row r="6093" spans="1:18" s="2" customFormat="1" ht="13.8">
      <c r="A6093" s="8"/>
      <c r="B6093" s="9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</row>
    <row r="6094" spans="1:18" s="2" customFormat="1" ht="13.8">
      <c r="A6094" s="8"/>
      <c r="B6094" s="9"/>
      <c r="C6094" s="18"/>
      <c r="D6094" s="18"/>
      <c r="E6094" s="18"/>
      <c r="F6094" s="18"/>
      <c r="G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</row>
    <row r="6095" spans="1:18" s="2" customFormat="1" ht="13.8">
      <c r="A6095" s="8"/>
      <c r="B6095" s="9"/>
      <c r="C6095" s="18"/>
      <c r="D6095" s="18"/>
      <c r="E6095" s="18"/>
      <c r="F6095" s="18"/>
      <c r="G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</row>
    <row r="6096" spans="1:18" s="2" customFormat="1" ht="13.8">
      <c r="A6096" s="8"/>
      <c r="B6096" s="9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</row>
    <row r="6097" spans="1:18">
      <c r="A6097" s="6"/>
      <c r="B6097" s="7"/>
      <c r="C6097" s="28"/>
      <c r="H6097" s="17"/>
    </row>
    <row r="6098" spans="1:18">
      <c r="A6098" s="6"/>
      <c r="B6098" s="7"/>
      <c r="C6098" s="28"/>
      <c r="H6098" s="17"/>
    </row>
    <row r="6099" spans="1:18" s="2" customFormat="1" ht="13.8">
      <c r="A6099" s="8"/>
      <c r="B6099" s="9"/>
      <c r="C6099" s="18"/>
      <c r="D6099" s="18"/>
      <c r="E6099" s="18"/>
      <c r="F6099" s="18"/>
      <c r="G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</row>
    <row r="6100" spans="1:18">
      <c r="A6100" s="6"/>
      <c r="B6100" s="7"/>
      <c r="C6100" s="28"/>
      <c r="H6100" s="17"/>
    </row>
    <row r="6101" spans="1:18">
      <c r="A6101" s="6"/>
      <c r="B6101" s="7"/>
      <c r="C6101" s="28"/>
      <c r="H6101" s="17"/>
    </row>
    <row r="6102" spans="1:18">
      <c r="A6102" s="6"/>
      <c r="B6102" s="7"/>
      <c r="C6102" s="28"/>
      <c r="H6102" s="17"/>
    </row>
    <row r="6103" spans="1:18" s="2" customFormat="1" ht="13.8">
      <c r="A6103" s="8"/>
      <c r="B6103" s="9"/>
      <c r="C6103" s="18"/>
      <c r="D6103" s="18"/>
      <c r="E6103" s="18"/>
      <c r="F6103" s="18"/>
      <c r="G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</row>
    <row r="6104" spans="1:18" s="2" customFormat="1" ht="13.8">
      <c r="A6104" s="8"/>
      <c r="B6104" s="9"/>
      <c r="C6104" s="18"/>
      <c r="D6104" s="18"/>
      <c r="E6104" s="18"/>
      <c r="F6104" s="18"/>
      <c r="G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</row>
    <row r="6105" spans="1:18" s="2" customFormat="1" ht="13.8">
      <c r="A6105" s="8"/>
      <c r="B6105" s="9"/>
      <c r="C6105" s="18"/>
      <c r="D6105" s="18"/>
      <c r="E6105" s="18"/>
      <c r="F6105" s="18"/>
      <c r="G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</row>
    <row r="6106" spans="1:18" s="2" customFormat="1" ht="13.8">
      <c r="A6106" s="8"/>
      <c r="B6106" s="9"/>
      <c r="C6106" s="18"/>
      <c r="D6106" s="18"/>
      <c r="E6106" s="18"/>
      <c r="F6106" s="18"/>
      <c r="G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</row>
    <row r="6107" spans="1:18" s="2" customFormat="1" ht="13.8">
      <c r="A6107" s="8"/>
      <c r="B6107" s="9"/>
      <c r="C6107" s="18"/>
      <c r="D6107" s="18"/>
      <c r="E6107" s="18"/>
      <c r="F6107" s="18"/>
      <c r="G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</row>
    <row r="6108" spans="1:18" s="2" customFormat="1" ht="13.8">
      <c r="A6108" s="8"/>
      <c r="B6108" s="9"/>
      <c r="C6108" s="18"/>
      <c r="D6108" s="18"/>
      <c r="E6108" s="18"/>
      <c r="F6108" s="18"/>
      <c r="G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</row>
    <row r="6109" spans="1:18" s="2" customFormat="1" ht="13.8">
      <c r="A6109" s="8"/>
      <c r="B6109" s="9"/>
      <c r="C6109" s="18"/>
      <c r="D6109" s="18"/>
      <c r="E6109" s="18"/>
      <c r="F6109" s="18"/>
      <c r="G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</row>
    <row r="6110" spans="1:18" s="2" customFormat="1" ht="13.8">
      <c r="A6110" s="8"/>
      <c r="B6110" s="9"/>
      <c r="C6110" s="18"/>
      <c r="D6110" s="18"/>
      <c r="E6110" s="18"/>
      <c r="F6110" s="18"/>
      <c r="G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</row>
    <row r="6111" spans="1:18" s="2" customFormat="1" ht="13.8">
      <c r="A6111" s="8"/>
      <c r="B6111" s="9"/>
      <c r="C6111" s="18"/>
      <c r="D6111" s="18"/>
      <c r="E6111" s="18"/>
      <c r="F6111" s="18"/>
      <c r="G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</row>
    <row r="6112" spans="1:18">
      <c r="A6112" s="6"/>
      <c r="B6112" s="7"/>
      <c r="C6112" s="28"/>
      <c r="H6112" s="17"/>
    </row>
    <row r="6113" spans="1:18">
      <c r="A6113" s="6"/>
      <c r="B6113" s="7"/>
      <c r="C6113" s="28"/>
      <c r="H6113" s="17"/>
    </row>
    <row r="6115" spans="1:18" s="2" customFormat="1" ht="13.8">
      <c r="A6115" s="8"/>
      <c r="B6115" s="9"/>
      <c r="C6115" s="18"/>
      <c r="D6115" s="18"/>
      <c r="E6115" s="18"/>
      <c r="F6115" s="18"/>
      <c r="G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</row>
    <row r="6116" spans="1:18" s="2" customFormat="1" ht="13.8">
      <c r="A6116" s="8"/>
      <c r="B6116" s="9"/>
      <c r="C6116" s="18"/>
      <c r="D6116" s="18"/>
      <c r="E6116" s="18"/>
      <c r="F6116" s="18"/>
      <c r="G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</row>
    <row r="6118" spans="1:18">
      <c r="A6118" s="6"/>
      <c r="B6118" s="7"/>
      <c r="C6118" s="28"/>
      <c r="H6118" s="17"/>
    </row>
    <row r="6119" spans="1:18" s="2" customFormat="1" ht="13.8">
      <c r="A6119" s="8"/>
      <c r="B6119" s="9"/>
      <c r="C6119" s="18"/>
      <c r="D6119" s="18"/>
      <c r="E6119" s="18"/>
      <c r="F6119" s="18"/>
      <c r="G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</row>
    <row r="6120" spans="1:18" s="2" customFormat="1" ht="13.8">
      <c r="A6120" s="8"/>
      <c r="B6120" s="9"/>
      <c r="C6120" s="18"/>
      <c r="D6120" s="18"/>
      <c r="E6120" s="18"/>
      <c r="F6120" s="18"/>
      <c r="G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</row>
    <row r="6121" spans="1:18" s="2" customFormat="1" ht="13.8">
      <c r="A6121" s="8"/>
      <c r="B6121" s="9"/>
      <c r="C6121" s="18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</row>
    <row r="6122" spans="1:18" s="2" customFormat="1" ht="13.8">
      <c r="A6122" s="8"/>
      <c r="B6122" s="9"/>
      <c r="C6122" s="18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</row>
    <row r="6123" spans="1:18" s="2" customFormat="1" ht="13.8">
      <c r="A6123" s="8"/>
      <c r="B6123" s="9"/>
      <c r="C6123" s="18"/>
      <c r="D6123" s="18"/>
      <c r="E6123" s="18"/>
      <c r="F6123" s="18"/>
      <c r="G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</row>
    <row r="6124" spans="1:18">
      <c r="A6124" s="5"/>
    </row>
    <row r="6125" spans="1:18" s="2" customFormat="1" ht="13.8">
      <c r="A6125" s="8"/>
      <c r="B6125" s="9"/>
      <c r="C6125" s="18"/>
      <c r="D6125" s="18"/>
      <c r="E6125" s="18"/>
      <c r="F6125" s="18"/>
      <c r="G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</row>
    <row r="6126" spans="1:18">
      <c r="A6126" s="5"/>
    </row>
    <row r="6127" spans="1:18">
      <c r="A6127" s="6"/>
      <c r="B6127" s="7"/>
      <c r="C6127" s="28"/>
      <c r="H6127" s="17"/>
    </row>
    <row r="6128" spans="1:18" s="2" customFormat="1" ht="13.8">
      <c r="A6128" s="8"/>
      <c r="B6128" s="9"/>
      <c r="C6128" s="18"/>
      <c r="D6128" s="18"/>
      <c r="E6128" s="18"/>
      <c r="F6128" s="18"/>
      <c r="G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</row>
    <row r="6129" spans="1:18" s="2" customFormat="1" ht="13.8">
      <c r="A6129" s="8"/>
      <c r="B6129" s="9"/>
      <c r="C6129" s="18"/>
      <c r="D6129" s="18"/>
      <c r="E6129" s="18"/>
      <c r="F6129" s="18"/>
      <c r="G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</row>
    <row r="6130" spans="1:18" s="2" customFormat="1" ht="13.8">
      <c r="A6130" s="8"/>
      <c r="B6130" s="9"/>
      <c r="C6130" s="18"/>
      <c r="D6130" s="18"/>
      <c r="E6130" s="18"/>
      <c r="F6130" s="18"/>
      <c r="G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</row>
    <row r="6131" spans="1:18" s="2" customFormat="1" ht="13.8">
      <c r="A6131" s="8"/>
      <c r="B6131" s="9"/>
      <c r="C6131" s="18"/>
      <c r="D6131" s="18"/>
      <c r="E6131" s="18"/>
      <c r="F6131" s="18"/>
      <c r="G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</row>
    <row r="6132" spans="1:18" s="2" customFormat="1" ht="13.8">
      <c r="A6132" s="8"/>
      <c r="B6132" s="9"/>
      <c r="C6132" s="18"/>
      <c r="D6132" s="18"/>
      <c r="E6132" s="18"/>
      <c r="F6132" s="18"/>
      <c r="G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</row>
    <row r="6133" spans="1:18">
      <c r="A6133" s="6"/>
      <c r="B6133" s="7"/>
      <c r="C6133" s="28"/>
      <c r="H6133" s="17"/>
    </row>
    <row r="6134" spans="1:18" s="2" customFormat="1" ht="13.8">
      <c r="A6134" s="8"/>
      <c r="B6134" s="9"/>
      <c r="C6134" s="18"/>
      <c r="D6134" s="18"/>
      <c r="E6134" s="18"/>
      <c r="F6134" s="18"/>
      <c r="G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</row>
    <row r="6135" spans="1:18" s="2" customFormat="1" ht="13.8">
      <c r="A6135" s="8"/>
      <c r="B6135" s="9"/>
      <c r="C6135" s="18"/>
      <c r="D6135" s="18"/>
      <c r="E6135" s="18"/>
      <c r="F6135" s="18"/>
      <c r="G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</row>
    <row r="6136" spans="1:18" s="2" customFormat="1" ht="13.8">
      <c r="A6136" s="8"/>
      <c r="B6136" s="9"/>
      <c r="C6136" s="18"/>
      <c r="D6136" s="18"/>
      <c r="E6136" s="18"/>
      <c r="F6136" s="18"/>
      <c r="G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</row>
    <row r="6137" spans="1:18" s="2" customFormat="1" ht="13.8">
      <c r="A6137" s="8"/>
      <c r="B6137" s="9"/>
      <c r="C6137" s="18"/>
      <c r="D6137" s="18"/>
      <c r="E6137" s="18"/>
      <c r="F6137" s="18"/>
      <c r="G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</row>
    <row r="6138" spans="1:18" s="2" customFormat="1" ht="13.8">
      <c r="A6138" s="8"/>
      <c r="B6138" s="9"/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</row>
    <row r="6139" spans="1:18" s="2" customFormat="1" ht="13.8">
      <c r="A6139" s="8"/>
      <c r="B6139" s="9"/>
      <c r="C6139" s="18"/>
      <c r="D6139" s="18"/>
      <c r="E6139" s="18"/>
      <c r="F6139" s="18"/>
      <c r="G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</row>
    <row r="6140" spans="1:18" s="2" customFormat="1" ht="13.8">
      <c r="A6140" s="8"/>
      <c r="B6140" s="9"/>
      <c r="C6140" s="18"/>
      <c r="D6140" s="18"/>
      <c r="E6140" s="18"/>
      <c r="F6140" s="18"/>
      <c r="G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</row>
    <row r="6141" spans="1:18" s="2" customFormat="1" ht="13.8">
      <c r="A6141" s="8"/>
      <c r="B6141" s="9"/>
      <c r="C6141" s="18"/>
      <c r="D6141" s="18"/>
      <c r="E6141" s="18"/>
      <c r="F6141" s="18"/>
      <c r="G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</row>
    <row r="6142" spans="1:18">
      <c r="A6142" s="6"/>
      <c r="B6142" s="7"/>
      <c r="C6142" s="28"/>
      <c r="H6142" s="17"/>
    </row>
    <row r="6143" spans="1:18">
      <c r="A6143" s="6"/>
      <c r="B6143" s="7"/>
      <c r="C6143" s="28"/>
      <c r="H6143" s="17"/>
    </row>
    <row r="6144" spans="1:18" s="2" customFormat="1" ht="13.8">
      <c r="A6144" s="8"/>
      <c r="B6144" s="9"/>
      <c r="C6144" s="18"/>
      <c r="D6144" s="18"/>
      <c r="E6144" s="18"/>
      <c r="F6144" s="18"/>
      <c r="G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</row>
    <row r="6145" spans="1:18" s="2" customFormat="1" ht="13.8">
      <c r="A6145" s="8"/>
      <c r="B6145" s="9"/>
      <c r="C6145" s="18"/>
      <c r="D6145" s="18"/>
      <c r="E6145" s="18"/>
      <c r="F6145" s="18"/>
      <c r="G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</row>
    <row r="6146" spans="1:18" s="2" customFormat="1" ht="13.8">
      <c r="A6146" s="8"/>
      <c r="B6146" s="9"/>
      <c r="C6146" s="18"/>
      <c r="D6146" s="18"/>
      <c r="E6146" s="18"/>
      <c r="F6146" s="18"/>
      <c r="G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</row>
    <row r="6147" spans="1:18" s="2" customFormat="1" ht="13.8">
      <c r="A6147" s="8"/>
      <c r="B6147" s="9"/>
      <c r="C6147" s="18"/>
      <c r="D6147" s="18"/>
      <c r="E6147" s="18"/>
      <c r="F6147" s="18"/>
      <c r="G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</row>
    <row r="6148" spans="1:18" s="2" customFormat="1" ht="13.8">
      <c r="A6148" s="8"/>
      <c r="B6148" s="9"/>
      <c r="C6148" s="18"/>
      <c r="D6148" s="18"/>
      <c r="E6148" s="18"/>
      <c r="F6148" s="18"/>
      <c r="G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</row>
    <row r="6149" spans="1:18" s="2" customFormat="1" ht="13.8">
      <c r="A6149" s="8"/>
      <c r="B6149" s="9"/>
      <c r="C6149" s="18"/>
      <c r="D6149" s="18"/>
      <c r="E6149" s="18"/>
      <c r="F6149" s="18"/>
      <c r="G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</row>
    <row r="6150" spans="1:18">
      <c r="A6150" s="6"/>
      <c r="B6150" s="7"/>
      <c r="C6150" s="28"/>
      <c r="H6150" s="17"/>
    </row>
    <row r="6151" spans="1:18" s="2" customFormat="1" ht="13.8">
      <c r="A6151" s="8"/>
      <c r="B6151" s="9"/>
      <c r="C6151" s="18"/>
      <c r="D6151" s="18"/>
      <c r="E6151" s="18"/>
      <c r="F6151" s="18"/>
      <c r="G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</row>
    <row r="6152" spans="1:18" s="2" customFormat="1" ht="13.8">
      <c r="A6152" s="8"/>
      <c r="B6152" s="9"/>
      <c r="C6152" s="18"/>
      <c r="D6152" s="18"/>
      <c r="E6152" s="18"/>
      <c r="F6152" s="18"/>
      <c r="G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</row>
    <row r="6153" spans="1:18" s="2" customFormat="1" ht="13.8">
      <c r="A6153" s="8"/>
      <c r="B6153" s="9"/>
      <c r="C6153" s="18"/>
      <c r="D6153" s="18"/>
      <c r="E6153" s="18"/>
      <c r="F6153" s="18"/>
      <c r="G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</row>
    <row r="6154" spans="1:18">
      <c r="A6154" s="5"/>
    </row>
    <row r="6155" spans="1:18">
      <c r="A6155" s="6"/>
      <c r="B6155" s="7"/>
      <c r="C6155" s="28"/>
      <c r="H6155" s="17"/>
    </row>
    <row r="6156" spans="1:18" s="2" customFormat="1" ht="13.8">
      <c r="A6156" s="8"/>
      <c r="B6156" s="9"/>
      <c r="C6156" s="18"/>
      <c r="D6156" s="18"/>
      <c r="E6156" s="18"/>
      <c r="F6156" s="18"/>
      <c r="G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</row>
    <row r="6157" spans="1:18" s="2" customFormat="1" ht="13.8">
      <c r="A6157" s="8"/>
      <c r="B6157" s="9"/>
      <c r="C6157" s="18"/>
      <c r="D6157" s="18"/>
      <c r="E6157" s="18"/>
      <c r="F6157" s="18"/>
      <c r="G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</row>
    <row r="6158" spans="1:18">
      <c r="A6158" s="6"/>
      <c r="B6158" s="7"/>
      <c r="C6158" s="28"/>
      <c r="H6158" s="17"/>
    </row>
    <row r="6159" spans="1:18">
      <c r="A6159" s="6"/>
      <c r="B6159" s="7"/>
      <c r="C6159" s="28"/>
      <c r="H6159" s="17"/>
    </row>
    <row r="6160" spans="1:18">
      <c r="A6160" s="6"/>
      <c r="B6160" s="7"/>
      <c r="C6160" s="28"/>
      <c r="H6160" s="17"/>
    </row>
    <row r="6161" spans="1:18">
      <c r="A6161" s="6"/>
      <c r="B6161" s="7"/>
      <c r="C6161" s="28"/>
      <c r="H6161" s="17"/>
    </row>
    <row r="6162" spans="1:18">
      <c r="A6162" s="6"/>
      <c r="B6162" s="7"/>
      <c r="C6162" s="28"/>
      <c r="H6162" s="17"/>
    </row>
    <row r="6163" spans="1:18" s="2" customFormat="1" ht="13.8">
      <c r="A6163" s="8"/>
      <c r="B6163" s="9"/>
      <c r="C6163" s="18"/>
      <c r="D6163" s="18"/>
      <c r="E6163" s="18"/>
      <c r="F6163" s="18"/>
      <c r="G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</row>
    <row r="6164" spans="1:18" s="2" customFormat="1" ht="13.8">
      <c r="A6164" s="8"/>
      <c r="B6164" s="9"/>
      <c r="C6164" s="18"/>
      <c r="D6164" s="18"/>
      <c r="E6164" s="18"/>
      <c r="F6164" s="18"/>
      <c r="G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</row>
    <row r="6165" spans="1:18" s="2" customFormat="1" ht="13.8">
      <c r="A6165" s="8"/>
      <c r="B6165" s="9"/>
      <c r="C6165" s="18"/>
      <c r="D6165" s="18"/>
      <c r="E6165" s="18"/>
      <c r="F6165" s="18"/>
      <c r="G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</row>
    <row r="6166" spans="1:18" s="2" customFormat="1" ht="13.8">
      <c r="A6166" s="8"/>
      <c r="B6166" s="9"/>
      <c r="C6166" s="18"/>
      <c r="D6166" s="18"/>
      <c r="E6166" s="18"/>
      <c r="F6166" s="18"/>
      <c r="G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</row>
    <row r="6167" spans="1:18" s="2" customFormat="1" ht="13.8">
      <c r="A6167" s="8"/>
      <c r="B6167" s="9"/>
      <c r="C6167" s="18"/>
      <c r="D6167" s="18"/>
      <c r="E6167" s="18"/>
      <c r="F6167" s="18"/>
      <c r="G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</row>
    <row r="6168" spans="1:18" s="2" customFormat="1" ht="13.8">
      <c r="A6168" s="8"/>
      <c r="B6168" s="9"/>
      <c r="C6168" s="18"/>
      <c r="D6168" s="18"/>
      <c r="E6168" s="18"/>
      <c r="F6168" s="18"/>
      <c r="G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</row>
    <row r="6169" spans="1:18" s="2" customFormat="1" ht="13.8">
      <c r="A6169" s="8"/>
      <c r="B6169" s="9"/>
      <c r="C6169" s="18"/>
      <c r="D6169" s="18"/>
      <c r="E6169" s="18"/>
      <c r="F6169" s="18"/>
      <c r="G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</row>
    <row r="6170" spans="1:18" s="2" customFormat="1" ht="13.8">
      <c r="A6170" s="8"/>
      <c r="B6170" s="9"/>
      <c r="C6170" s="18"/>
      <c r="D6170" s="18"/>
      <c r="E6170" s="18"/>
      <c r="F6170" s="18"/>
      <c r="G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</row>
    <row r="6171" spans="1:18" s="2" customFormat="1" ht="13.8">
      <c r="A6171" s="8"/>
      <c r="B6171" s="9"/>
      <c r="C6171" s="18"/>
      <c r="D6171" s="18"/>
      <c r="E6171" s="18"/>
      <c r="F6171" s="18"/>
      <c r="G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</row>
    <row r="6172" spans="1:18" s="2" customFormat="1" ht="13.8">
      <c r="A6172" s="8"/>
      <c r="B6172" s="9"/>
      <c r="C6172" s="18"/>
      <c r="D6172" s="18"/>
      <c r="E6172" s="18"/>
      <c r="F6172" s="18"/>
      <c r="G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</row>
    <row r="6173" spans="1:18" s="2" customFormat="1" ht="13.8">
      <c r="A6173" s="8"/>
      <c r="B6173" s="9"/>
      <c r="C6173" s="18"/>
      <c r="D6173" s="18"/>
      <c r="E6173" s="18"/>
      <c r="F6173" s="18"/>
      <c r="G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</row>
    <row r="6174" spans="1:18" s="2" customFormat="1" ht="13.8">
      <c r="A6174" s="8"/>
      <c r="B6174" s="9"/>
      <c r="C6174" s="18"/>
      <c r="D6174" s="18"/>
      <c r="E6174" s="18"/>
      <c r="F6174" s="18"/>
      <c r="G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</row>
    <row r="6175" spans="1:18" s="2" customFormat="1" ht="13.8">
      <c r="A6175" s="8"/>
      <c r="B6175" s="9"/>
      <c r="C6175" s="18"/>
      <c r="D6175" s="18"/>
      <c r="E6175" s="18"/>
      <c r="F6175" s="18"/>
      <c r="G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</row>
    <row r="6176" spans="1:18" s="2" customFormat="1" ht="13.8">
      <c r="A6176" s="8"/>
      <c r="B6176" s="9"/>
      <c r="C6176" s="18"/>
      <c r="D6176" s="18"/>
      <c r="E6176" s="18"/>
      <c r="F6176" s="18"/>
      <c r="G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</row>
    <row r="6177" spans="1:18" s="2" customFormat="1" ht="13.8">
      <c r="A6177" s="8"/>
      <c r="B6177" s="9"/>
      <c r="C6177" s="18"/>
      <c r="D6177" s="18"/>
      <c r="E6177" s="18"/>
      <c r="F6177" s="18"/>
      <c r="G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</row>
    <row r="6178" spans="1:18" s="2" customFormat="1" ht="13.8">
      <c r="A6178" s="8"/>
      <c r="B6178" s="9"/>
      <c r="C6178" s="18"/>
      <c r="D6178" s="18"/>
      <c r="E6178" s="18"/>
      <c r="F6178" s="18"/>
      <c r="G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</row>
    <row r="6179" spans="1:18" s="2" customFormat="1" ht="13.8">
      <c r="A6179" s="8"/>
      <c r="B6179" s="9"/>
      <c r="C6179" s="18"/>
      <c r="D6179" s="18"/>
      <c r="E6179" s="18"/>
      <c r="F6179" s="18"/>
      <c r="G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</row>
    <row r="6180" spans="1:18" s="2" customFormat="1" ht="13.8">
      <c r="A6180" s="8"/>
      <c r="B6180" s="9"/>
      <c r="C6180" s="18"/>
      <c r="D6180" s="18"/>
      <c r="E6180" s="18"/>
      <c r="F6180" s="18"/>
      <c r="G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</row>
    <row r="6181" spans="1:18" s="2" customFormat="1" ht="13.8">
      <c r="A6181" s="8"/>
      <c r="B6181" s="9"/>
      <c r="C6181" s="18"/>
      <c r="D6181" s="18"/>
      <c r="E6181" s="18"/>
      <c r="F6181" s="18"/>
      <c r="G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</row>
    <row r="6182" spans="1:18" s="2" customFormat="1" ht="13.8">
      <c r="A6182" s="8"/>
      <c r="B6182" s="9"/>
      <c r="C6182" s="18"/>
      <c r="D6182" s="18"/>
      <c r="E6182" s="18"/>
      <c r="F6182" s="18"/>
      <c r="G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</row>
    <row r="6183" spans="1:18" s="2" customFormat="1" ht="13.8">
      <c r="A6183" s="8"/>
      <c r="B6183" s="9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</row>
    <row r="6184" spans="1:18" s="2" customFormat="1" ht="13.8">
      <c r="A6184" s="8"/>
      <c r="B6184" s="9"/>
      <c r="C6184" s="18"/>
      <c r="D6184" s="18"/>
      <c r="E6184" s="18"/>
      <c r="F6184" s="18"/>
      <c r="G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</row>
    <row r="6185" spans="1:18" s="2" customFormat="1" ht="13.8">
      <c r="A6185" s="8"/>
      <c r="B6185" s="9"/>
      <c r="C6185" s="18"/>
      <c r="D6185" s="18"/>
      <c r="E6185" s="18"/>
      <c r="F6185" s="18"/>
      <c r="G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</row>
    <row r="6186" spans="1:18" s="2" customFormat="1" ht="13.8">
      <c r="A6186" s="8"/>
      <c r="B6186" s="9"/>
      <c r="C6186" s="18"/>
      <c r="D6186" s="18"/>
      <c r="E6186" s="18"/>
      <c r="F6186" s="18"/>
      <c r="G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</row>
    <row r="6187" spans="1:18" s="2" customFormat="1" ht="13.8">
      <c r="A6187" s="8"/>
      <c r="B6187" s="9"/>
      <c r="C6187" s="18"/>
      <c r="D6187" s="18"/>
      <c r="E6187" s="18"/>
      <c r="F6187" s="18"/>
      <c r="G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</row>
    <row r="6188" spans="1:18" s="2" customFormat="1" ht="13.8">
      <c r="A6188" s="8"/>
      <c r="B6188" s="9"/>
      <c r="C6188" s="18"/>
      <c r="D6188" s="18"/>
      <c r="E6188" s="18"/>
      <c r="F6188" s="18"/>
      <c r="G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</row>
    <row r="6189" spans="1:18" s="2" customFormat="1" ht="13.8">
      <c r="A6189" s="8"/>
      <c r="B6189" s="9"/>
      <c r="C6189" s="18"/>
      <c r="D6189" s="18"/>
      <c r="E6189" s="18"/>
      <c r="F6189" s="18"/>
      <c r="G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</row>
    <row r="6190" spans="1:18" s="2" customFormat="1" ht="13.8">
      <c r="A6190" s="8"/>
      <c r="B6190" s="9"/>
      <c r="C6190" s="18"/>
      <c r="D6190" s="18"/>
      <c r="E6190" s="18"/>
      <c r="F6190" s="18"/>
      <c r="G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</row>
    <row r="6191" spans="1:18" s="2" customFormat="1" ht="13.8">
      <c r="A6191" s="8"/>
      <c r="B6191" s="9"/>
      <c r="C6191" s="18"/>
      <c r="D6191" s="18"/>
      <c r="E6191" s="18"/>
      <c r="F6191" s="18"/>
      <c r="G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</row>
    <row r="6192" spans="1:18" s="2" customFormat="1" ht="13.8">
      <c r="A6192" s="8"/>
      <c r="B6192" s="9"/>
      <c r="C6192" s="18"/>
      <c r="D6192" s="18"/>
      <c r="E6192" s="18"/>
      <c r="F6192" s="18"/>
      <c r="G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</row>
    <row r="6193" spans="1:18" s="2" customFormat="1" ht="13.8">
      <c r="A6193" s="8"/>
      <c r="B6193" s="9"/>
      <c r="C6193" s="18"/>
      <c r="D6193" s="18"/>
      <c r="E6193" s="18"/>
      <c r="F6193" s="18"/>
      <c r="G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</row>
    <row r="6194" spans="1:18" s="2" customFormat="1" ht="13.8">
      <c r="A6194" s="8"/>
      <c r="B6194" s="9"/>
      <c r="C6194" s="18"/>
      <c r="D6194" s="18"/>
      <c r="E6194" s="18"/>
      <c r="F6194" s="18"/>
      <c r="G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</row>
    <row r="6195" spans="1:18" s="2" customFormat="1" ht="13.8">
      <c r="A6195" s="8"/>
      <c r="B6195" s="9"/>
      <c r="C6195" s="18"/>
      <c r="D6195" s="18"/>
      <c r="E6195" s="18"/>
      <c r="F6195" s="18"/>
      <c r="G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</row>
    <row r="6196" spans="1:18" s="2" customFormat="1" ht="13.8">
      <c r="A6196" s="8"/>
      <c r="B6196" s="9"/>
      <c r="C6196" s="18"/>
      <c r="D6196" s="18"/>
      <c r="E6196" s="18"/>
      <c r="F6196" s="18"/>
      <c r="G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</row>
    <row r="6197" spans="1:18" s="2" customFormat="1" ht="13.8">
      <c r="A6197" s="8"/>
      <c r="B6197" s="9"/>
      <c r="C6197" s="18"/>
      <c r="D6197" s="18"/>
      <c r="E6197" s="18"/>
      <c r="F6197" s="18"/>
      <c r="G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</row>
    <row r="6198" spans="1:18" s="2" customFormat="1" ht="13.8">
      <c r="A6198" s="8"/>
      <c r="B6198" s="9"/>
      <c r="C6198" s="18"/>
      <c r="D6198" s="18"/>
      <c r="E6198" s="18"/>
      <c r="F6198" s="18"/>
      <c r="G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</row>
    <row r="6199" spans="1:18" s="2" customFormat="1" ht="13.8">
      <c r="A6199" s="8"/>
      <c r="B6199" s="9"/>
      <c r="C6199" s="18"/>
      <c r="D6199" s="18"/>
      <c r="E6199" s="18"/>
      <c r="F6199" s="18"/>
      <c r="G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</row>
    <row r="6200" spans="1:18" s="2" customFormat="1" ht="13.8">
      <c r="A6200" s="8"/>
      <c r="B6200" s="9"/>
      <c r="C6200" s="18"/>
      <c r="D6200" s="18"/>
      <c r="E6200" s="18"/>
      <c r="F6200" s="18"/>
      <c r="G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</row>
    <row r="6201" spans="1:18" s="2" customFormat="1" ht="13.8">
      <c r="A6201" s="8"/>
      <c r="B6201" s="9"/>
      <c r="C6201" s="18"/>
      <c r="D6201" s="18"/>
      <c r="E6201" s="18"/>
      <c r="F6201" s="18"/>
      <c r="G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</row>
    <row r="6202" spans="1:18">
      <c r="A6202" s="6"/>
      <c r="B6202" s="7"/>
      <c r="C6202" s="28"/>
      <c r="H6202" s="17"/>
    </row>
    <row r="6203" spans="1:18">
      <c r="A6203" s="6"/>
      <c r="B6203" s="7"/>
      <c r="C6203" s="28"/>
      <c r="H6203" s="17"/>
    </row>
    <row r="6204" spans="1:18">
      <c r="A6204" s="6"/>
      <c r="B6204" s="7"/>
      <c r="C6204" s="28"/>
      <c r="H6204" s="17"/>
    </row>
    <row r="6208" spans="1:18">
      <c r="A6208" s="6"/>
      <c r="B6208" s="7"/>
      <c r="C6208" s="28"/>
      <c r="H6208" s="17"/>
    </row>
    <row r="6209" spans="1:18">
      <c r="A6209" s="5"/>
    </row>
    <row r="6210" spans="1:18">
      <c r="A6210" s="6"/>
      <c r="B6210" s="7"/>
      <c r="C6210" s="28"/>
      <c r="H6210" s="17"/>
    </row>
    <row r="6211" spans="1:18">
      <c r="A6211" s="6"/>
      <c r="B6211" s="7"/>
      <c r="C6211" s="28"/>
      <c r="H6211" s="17"/>
    </row>
    <row r="6212" spans="1:18" s="2" customFormat="1" ht="13.8">
      <c r="A6212" s="8"/>
      <c r="B6212" s="9"/>
      <c r="C6212" s="18"/>
      <c r="D6212" s="18"/>
      <c r="E6212" s="18"/>
      <c r="F6212" s="18"/>
      <c r="G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</row>
    <row r="6213" spans="1:18" s="2" customFormat="1" ht="13.8">
      <c r="A6213" s="8"/>
      <c r="B6213" s="9"/>
      <c r="C6213" s="18"/>
      <c r="D6213" s="18"/>
      <c r="E6213" s="18"/>
      <c r="F6213" s="18"/>
      <c r="G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</row>
    <row r="6214" spans="1:18" s="2" customFormat="1" ht="13.8">
      <c r="A6214" s="8"/>
      <c r="B6214" s="9"/>
      <c r="C6214" s="18"/>
      <c r="D6214" s="18"/>
      <c r="E6214" s="18"/>
      <c r="F6214" s="18"/>
      <c r="G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</row>
    <row r="6215" spans="1:18">
      <c r="A6215" s="5"/>
    </row>
    <row r="6217" spans="1:18">
      <c r="A6217" s="6"/>
      <c r="B6217" s="7"/>
      <c r="C6217" s="28"/>
      <c r="H6217" s="17"/>
    </row>
    <row r="6218" spans="1:18" s="2" customFormat="1" ht="13.8">
      <c r="A6218" s="8"/>
      <c r="B6218" s="9"/>
      <c r="C6218" s="18"/>
      <c r="D6218" s="18"/>
      <c r="E6218" s="18"/>
      <c r="F6218" s="18"/>
      <c r="G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</row>
    <row r="6219" spans="1:18">
      <c r="A6219" s="5"/>
    </row>
    <row r="6220" spans="1:18">
      <c r="A6220" s="6"/>
      <c r="B6220" s="7"/>
      <c r="C6220" s="28"/>
      <c r="H6220" s="17"/>
    </row>
    <row r="6221" spans="1:18" s="2" customFormat="1" ht="13.8">
      <c r="A6221" s="8"/>
      <c r="B6221" s="9"/>
      <c r="C6221" s="18"/>
      <c r="D6221" s="18"/>
      <c r="E6221" s="18"/>
      <c r="F6221" s="18"/>
      <c r="G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</row>
    <row r="6222" spans="1:18">
      <c r="A6222" s="6"/>
      <c r="B6222" s="7"/>
      <c r="C6222" s="28"/>
      <c r="H6222" s="17"/>
    </row>
    <row r="6223" spans="1:18">
      <c r="A6223" s="5"/>
    </row>
    <row r="6224" spans="1:18">
      <c r="A6224" s="5"/>
    </row>
    <row r="6226" spans="1:18">
      <c r="A6226" s="5"/>
    </row>
    <row r="6228" spans="1:18">
      <c r="A6228" s="6"/>
      <c r="B6228" s="7"/>
      <c r="C6228" s="28"/>
      <c r="H6228" s="17"/>
    </row>
    <row r="6229" spans="1:18">
      <c r="A6229" s="5"/>
    </row>
    <row r="6230" spans="1:18">
      <c r="A6230" s="6"/>
      <c r="B6230" s="7"/>
      <c r="C6230" s="28"/>
      <c r="H6230" s="17"/>
    </row>
    <row r="6231" spans="1:18" s="2" customFormat="1" ht="13.8">
      <c r="A6231" s="8"/>
      <c r="B6231" s="9"/>
      <c r="C6231" s="18"/>
      <c r="D6231" s="18"/>
      <c r="E6231" s="18"/>
      <c r="F6231" s="18"/>
      <c r="G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</row>
    <row r="6232" spans="1:18" s="2" customFormat="1" ht="13.8">
      <c r="A6232" s="8"/>
      <c r="B6232" s="9"/>
      <c r="C6232" s="18"/>
      <c r="D6232" s="18"/>
      <c r="E6232" s="18"/>
      <c r="F6232" s="18"/>
      <c r="G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</row>
    <row r="6233" spans="1:18">
      <c r="A6233" s="6"/>
      <c r="B6233" s="7"/>
      <c r="C6233" s="28"/>
      <c r="H6233" s="17"/>
    </row>
    <row r="6234" spans="1:18">
      <c r="A6234" s="6"/>
      <c r="B6234" s="7"/>
      <c r="C6234" s="28"/>
      <c r="H6234" s="17"/>
    </row>
    <row r="6235" spans="1:18">
      <c r="A6235" s="6"/>
      <c r="B6235" s="7"/>
      <c r="C6235" s="28"/>
      <c r="H6235" s="17"/>
    </row>
    <row r="6236" spans="1:18">
      <c r="A6236" s="6"/>
      <c r="B6236" s="7"/>
      <c r="C6236" s="28"/>
      <c r="H6236" s="17"/>
    </row>
    <row r="6237" spans="1:18">
      <c r="A6237" s="6"/>
      <c r="B6237" s="7"/>
      <c r="C6237" s="28"/>
      <c r="H6237" s="17"/>
    </row>
    <row r="6238" spans="1:18" s="2" customFormat="1" ht="13.8">
      <c r="A6238" s="8"/>
      <c r="B6238" s="9"/>
      <c r="C6238" s="18"/>
      <c r="D6238" s="18"/>
      <c r="E6238" s="18"/>
      <c r="F6238" s="18"/>
      <c r="G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</row>
    <row r="6239" spans="1:18">
      <c r="A6239" s="6"/>
      <c r="B6239" s="7"/>
      <c r="C6239" s="28"/>
      <c r="H6239" s="17"/>
    </row>
    <row r="6240" spans="1:18">
      <c r="A6240" s="6"/>
      <c r="B6240" s="7"/>
      <c r="C6240" s="28"/>
      <c r="H6240" s="17"/>
    </row>
    <row r="6241" spans="1:18">
      <c r="A6241" s="5"/>
    </row>
    <row r="6242" spans="1:18">
      <c r="A6242" s="5"/>
    </row>
    <row r="6244" spans="1:18" s="2" customFormat="1" ht="13.8">
      <c r="A6244" s="8"/>
      <c r="B6244" s="9"/>
      <c r="C6244" s="18"/>
      <c r="D6244" s="18"/>
      <c r="E6244" s="18"/>
      <c r="F6244" s="18"/>
      <c r="G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</row>
    <row r="6246" spans="1:18" s="2" customFormat="1" ht="13.8">
      <c r="A6246" s="8"/>
      <c r="B6246" s="9"/>
      <c r="C6246" s="18"/>
      <c r="D6246" s="18"/>
      <c r="E6246" s="18"/>
      <c r="F6246" s="18"/>
      <c r="G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</row>
    <row r="6247" spans="1:18" s="2" customFormat="1" ht="13.8">
      <c r="A6247" s="8"/>
      <c r="B6247" s="9"/>
      <c r="C6247" s="18"/>
      <c r="D6247" s="18"/>
      <c r="E6247" s="18"/>
      <c r="F6247" s="18"/>
      <c r="G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</row>
    <row r="6248" spans="1:18">
      <c r="A6248" s="6"/>
      <c r="B6248" s="7"/>
      <c r="C6248" s="28"/>
      <c r="H6248" s="17"/>
    </row>
    <row r="6249" spans="1:18">
      <c r="A6249" s="6"/>
      <c r="B6249" s="7"/>
      <c r="C6249" s="28"/>
      <c r="H6249" s="17"/>
    </row>
    <row r="6250" spans="1:18" s="2" customFormat="1" ht="13.8">
      <c r="A6250" s="8"/>
      <c r="B6250" s="9"/>
      <c r="C6250" s="18"/>
      <c r="D6250" s="18"/>
      <c r="E6250" s="18"/>
      <c r="F6250" s="18"/>
      <c r="G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</row>
    <row r="6251" spans="1:18" s="2" customFormat="1" ht="13.8">
      <c r="A6251" s="8"/>
      <c r="B6251" s="9"/>
      <c r="C6251" s="18"/>
      <c r="D6251" s="18"/>
      <c r="E6251" s="18"/>
      <c r="F6251" s="18"/>
      <c r="G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</row>
    <row r="6252" spans="1:18" s="2" customFormat="1" ht="13.8">
      <c r="A6252" s="8"/>
      <c r="B6252" s="9"/>
      <c r="C6252" s="18"/>
      <c r="D6252" s="18"/>
      <c r="E6252" s="18"/>
      <c r="F6252" s="18"/>
      <c r="G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</row>
    <row r="6253" spans="1:18" s="2" customFormat="1" ht="13.8">
      <c r="A6253" s="8"/>
      <c r="B6253" s="9"/>
      <c r="C6253" s="18"/>
      <c r="D6253" s="18"/>
      <c r="E6253" s="18"/>
      <c r="F6253" s="18"/>
      <c r="G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</row>
    <row r="6254" spans="1:18" s="2" customFormat="1" ht="13.8">
      <c r="A6254" s="8"/>
      <c r="B6254" s="9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</row>
    <row r="6255" spans="1:18">
      <c r="A6255" s="6"/>
      <c r="B6255" s="7"/>
      <c r="C6255" s="28"/>
      <c r="H6255" s="17"/>
    </row>
    <row r="6256" spans="1:18">
      <c r="A6256" s="6"/>
      <c r="B6256" s="7"/>
      <c r="C6256" s="28"/>
      <c r="H6256" s="17"/>
    </row>
    <row r="6257" spans="1:18">
      <c r="A6257" s="5"/>
    </row>
    <row r="6258" spans="1:18" s="2" customFormat="1" ht="13.8">
      <c r="A6258" s="8"/>
      <c r="B6258" s="9"/>
      <c r="C6258" s="18"/>
      <c r="D6258" s="18"/>
      <c r="E6258" s="18"/>
      <c r="F6258" s="18"/>
      <c r="G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</row>
    <row r="6259" spans="1:18" s="2" customFormat="1" ht="13.8">
      <c r="A6259" s="8"/>
      <c r="B6259" s="9"/>
      <c r="C6259" s="18"/>
      <c r="D6259" s="18"/>
      <c r="E6259" s="18"/>
      <c r="F6259" s="18"/>
      <c r="G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</row>
    <row r="6260" spans="1:18" s="2" customFormat="1" ht="13.8">
      <c r="A6260" s="8"/>
      <c r="B6260" s="9"/>
      <c r="C6260" s="18"/>
      <c r="D6260" s="18"/>
      <c r="E6260" s="18"/>
      <c r="F6260" s="18"/>
      <c r="G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</row>
    <row r="6261" spans="1:18" s="2" customFormat="1" ht="13.8">
      <c r="A6261" s="8"/>
      <c r="B6261" s="9"/>
      <c r="C6261" s="18"/>
      <c r="D6261" s="18"/>
      <c r="E6261" s="18"/>
      <c r="F6261" s="18"/>
      <c r="G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</row>
    <row r="6262" spans="1:18" s="2" customFormat="1" ht="13.8">
      <c r="A6262" s="8"/>
      <c r="B6262" s="9"/>
      <c r="C6262" s="18"/>
      <c r="D6262" s="18"/>
      <c r="E6262" s="18"/>
      <c r="F6262" s="18"/>
      <c r="G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</row>
    <row r="6263" spans="1:18">
      <c r="A6263" s="6"/>
      <c r="B6263" s="7"/>
      <c r="C6263" s="28"/>
      <c r="H6263" s="17"/>
    </row>
    <row r="6264" spans="1:18">
      <c r="A6264" s="6"/>
      <c r="B6264" s="7"/>
      <c r="C6264" s="28"/>
      <c r="H6264" s="17"/>
    </row>
    <row r="6265" spans="1:18" s="2" customFormat="1" ht="13.8">
      <c r="A6265" s="8"/>
      <c r="B6265" s="9"/>
      <c r="C6265" s="18"/>
      <c r="D6265" s="18"/>
      <c r="E6265" s="18"/>
      <c r="F6265" s="18"/>
      <c r="G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</row>
    <row r="6266" spans="1:18" s="2" customFormat="1" ht="13.8">
      <c r="A6266" s="8"/>
      <c r="B6266" s="9"/>
      <c r="C6266" s="18"/>
      <c r="D6266" s="18"/>
      <c r="E6266" s="18"/>
      <c r="F6266" s="18"/>
      <c r="G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</row>
    <row r="6267" spans="1:18" s="2" customFormat="1" ht="13.8">
      <c r="A6267" s="8"/>
      <c r="B6267" s="9"/>
      <c r="C6267" s="18"/>
      <c r="D6267" s="18"/>
      <c r="E6267" s="18"/>
      <c r="F6267" s="18"/>
      <c r="G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</row>
    <row r="6268" spans="1:18" s="2" customFormat="1" ht="13.8">
      <c r="A6268" s="8"/>
      <c r="B6268" s="9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</row>
    <row r="6269" spans="1:18" s="2" customFormat="1" ht="13.8">
      <c r="A6269" s="8"/>
      <c r="B6269" s="9"/>
      <c r="C6269" s="18"/>
      <c r="D6269" s="18"/>
      <c r="E6269" s="18"/>
      <c r="F6269" s="18"/>
      <c r="G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</row>
    <row r="6270" spans="1:18">
      <c r="A6270" s="6"/>
      <c r="B6270" s="7"/>
      <c r="C6270" s="28"/>
      <c r="H6270" s="17"/>
    </row>
    <row r="6271" spans="1:18">
      <c r="A6271" s="6"/>
      <c r="B6271" s="7"/>
      <c r="C6271" s="28"/>
      <c r="H6271" s="17"/>
    </row>
    <row r="6272" spans="1:18">
      <c r="A6272" s="6"/>
      <c r="B6272" s="7"/>
      <c r="C6272" s="28"/>
      <c r="H6272" s="17"/>
    </row>
    <row r="6273" spans="1:18">
      <c r="A6273" s="5"/>
    </row>
    <row r="6274" spans="1:18">
      <c r="A6274" s="6"/>
      <c r="B6274" s="7"/>
      <c r="C6274" s="28"/>
      <c r="H6274" s="17"/>
    </row>
    <row r="6275" spans="1:18" s="2" customFormat="1" ht="13.8">
      <c r="A6275" s="8"/>
      <c r="B6275" s="9"/>
      <c r="C6275" s="18"/>
      <c r="D6275" s="18"/>
      <c r="E6275" s="18"/>
      <c r="F6275" s="18"/>
      <c r="G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</row>
    <row r="6276" spans="1:18" s="2" customFormat="1" ht="13.8">
      <c r="A6276" s="8"/>
      <c r="B6276" s="9"/>
      <c r="C6276" s="18"/>
      <c r="D6276" s="18"/>
      <c r="E6276" s="18"/>
      <c r="F6276" s="18"/>
      <c r="G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</row>
    <row r="6277" spans="1:18" s="2" customFormat="1" ht="13.8">
      <c r="A6277" s="8"/>
      <c r="B6277" s="9"/>
      <c r="C6277" s="18"/>
      <c r="D6277" s="18"/>
      <c r="E6277" s="18"/>
      <c r="F6277" s="18"/>
      <c r="G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</row>
    <row r="6278" spans="1:18">
      <c r="A6278" s="6"/>
      <c r="B6278" s="7"/>
      <c r="C6278" s="28"/>
      <c r="H6278" s="17"/>
    </row>
    <row r="6279" spans="1:18">
      <c r="A6279" s="5"/>
    </row>
    <row r="6280" spans="1:18">
      <c r="A6280" s="6"/>
      <c r="B6280" s="7"/>
      <c r="C6280" s="28"/>
      <c r="H6280" s="17"/>
    </row>
    <row r="6281" spans="1:18">
      <c r="A6281" s="6"/>
      <c r="B6281" s="7"/>
      <c r="C6281" s="28"/>
      <c r="H6281" s="17"/>
    </row>
    <row r="6282" spans="1:18">
      <c r="A6282" s="5"/>
    </row>
    <row r="6283" spans="1:18">
      <c r="A6283" s="6"/>
      <c r="B6283" s="7"/>
      <c r="C6283" s="28"/>
      <c r="H6283" s="17"/>
    </row>
    <row r="6285" spans="1:18" s="2" customFormat="1" ht="13.8">
      <c r="A6285" s="8"/>
      <c r="B6285" s="9"/>
      <c r="C6285" s="18"/>
      <c r="D6285" s="18"/>
      <c r="E6285" s="18"/>
      <c r="F6285" s="18"/>
      <c r="G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</row>
    <row r="6286" spans="1:18">
      <c r="A6286" s="6"/>
      <c r="B6286" s="7"/>
      <c r="C6286" s="28"/>
      <c r="H6286" s="17"/>
    </row>
    <row r="6287" spans="1:18">
      <c r="A6287" s="6"/>
      <c r="B6287" s="7"/>
      <c r="C6287" s="28"/>
      <c r="H6287" s="17"/>
    </row>
    <row r="6288" spans="1:18">
      <c r="A6288" s="6"/>
      <c r="B6288" s="7"/>
      <c r="C6288" s="28"/>
      <c r="H6288" s="17"/>
    </row>
    <row r="6289" spans="1:18">
      <c r="A6289" s="5"/>
    </row>
    <row r="6290" spans="1:18">
      <c r="A6290" s="6"/>
      <c r="B6290" s="7"/>
      <c r="C6290" s="28"/>
      <c r="H6290" s="17"/>
    </row>
    <row r="6291" spans="1:18">
      <c r="A6291" s="6"/>
      <c r="B6291" s="7"/>
      <c r="C6291" s="28"/>
      <c r="H6291" s="17"/>
    </row>
    <row r="6292" spans="1:18">
      <c r="A6292" s="6"/>
      <c r="B6292" s="7"/>
      <c r="C6292" s="28"/>
      <c r="H6292" s="17"/>
    </row>
    <row r="6293" spans="1:18">
      <c r="A6293" s="6"/>
      <c r="B6293" s="7"/>
      <c r="C6293" s="28"/>
      <c r="H6293" s="17"/>
    </row>
    <row r="6294" spans="1:18">
      <c r="A6294" s="5"/>
    </row>
    <row r="6295" spans="1:18">
      <c r="A6295" s="6"/>
      <c r="B6295" s="7"/>
      <c r="C6295" s="28"/>
      <c r="H6295" s="17"/>
    </row>
    <row r="6296" spans="1:18">
      <c r="A6296" s="5"/>
    </row>
    <row r="6297" spans="1:18">
      <c r="A6297" s="6"/>
      <c r="B6297" s="7"/>
      <c r="C6297" s="28"/>
      <c r="H6297" s="17"/>
    </row>
    <row r="6298" spans="1:18">
      <c r="A6298" s="6"/>
      <c r="B6298" s="7"/>
      <c r="C6298" s="28"/>
      <c r="H6298" s="17"/>
    </row>
    <row r="6299" spans="1:18">
      <c r="A6299" s="5"/>
    </row>
    <row r="6301" spans="1:18" s="2" customFormat="1" ht="13.8">
      <c r="A6301" s="8"/>
      <c r="B6301" s="9"/>
      <c r="C6301" s="18"/>
      <c r="D6301" s="18"/>
      <c r="E6301" s="18"/>
      <c r="F6301" s="18"/>
      <c r="G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</row>
    <row r="6302" spans="1:18">
      <c r="A6302" s="6"/>
      <c r="B6302" s="7"/>
      <c r="C6302" s="28"/>
      <c r="H6302" s="17"/>
    </row>
    <row r="6303" spans="1:18">
      <c r="A6303" s="6"/>
      <c r="B6303" s="7"/>
      <c r="C6303" s="28"/>
      <c r="H6303" s="17"/>
    </row>
    <row r="6304" spans="1:18">
      <c r="A6304" s="6"/>
      <c r="B6304" s="7"/>
      <c r="C6304" s="28"/>
      <c r="H6304" s="17"/>
    </row>
    <row r="6305" spans="1:8" s="1" customFormat="1">
      <c r="A6305" s="6"/>
      <c r="B6305" s="7"/>
      <c r="C6305" s="28"/>
      <c r="D6305" s="17"/>
      <c r="E6305" s="17"/>
      <c r="F6305" s="17"/>
      <c r="G6305" s="17"/>
      <c r="H6305" s="17"/>
    </row>
    <row r="6306" spans="1:8" s="1" customFormat="1">
      <c r="A6306" s="6"/>
      <c r="B6306" s="7"/>
      <c r="C6306" s="28"/>
      <c r="D6306" s="17"/>
      <c r="E6306" s="17"/>
      <c r="F6306" s="17"/>
      <c r="G6306" s="17"/>
      <c r="H6306" s="17"/>
    </row>
    <row r="6307" spans="1:8" s="1" customFormat="1">
      <c r="A6307" s="6"/>
      <c r="B6307" s="7"/>
      <c r="C6307" s="28"/>
      <c r="D6307" s="17"/>
      <c r="E6307" s="17"/>
      <c r="F6307" s="17"/>
      <c r="G6307" s="17"/>
      <c r="H6307" s="17"/>
    </row>
    <row r="6308" spans="1:8" s="1" customFormat="1">
      <c r="A6308" s="5"/>
      <c r="B6308" s="4"/>
      <c r="C6308" s="29"/>
      <c r="D6308" s="17"/>
      <c r="E6308" s="17"/>
      <c r="F6308" s="17"/>
      <c r="G6308" s="17"/>
      <c r="H6308" s="30"/>
    </row>
    <row r="6309" spans="1:8" s="1" customFormat="1">
      <c r="A6309" s="6"/>
      <c r="B6309" s="7"/>
      <c r="C6309" s="28"/>
      <c r="D6309" s="17"/>
      <c r="E6309" s="17"/>
      <c r="F6309" s="17"/>
      <c r="G6309" s="17"/>
      <c r="H6309" s="17"/>
    </row>
    <row r="6310" spans="1:8" s="1" customFormat="1">
      <c r="A6310" s="6"/>
      <c r="B6310" s="7"/>
      <c r="C6310" s="28"/>
      <c r="D6310" s="17"/>
      <c r="E6310" s="17"/>
      <c r="F6310" s="17"/>
      <c r="G6310" s="17"/>
      <c r="H6310" s="17"/>
    </row>
    <row r="6313" spans="1:8" s="1" customFormat="1">
      <c r="A6313" s="6"/>
      <c r="B6313" s="7"/>
      <c r="C6313" s="28"/>
      <c r="D6313" s="17"/>
      <c r="E6313" s="17"/>
      <c r="F6313" s="17"/>
      <c r="G6313" s="17"/>
      <c r="H6313" s="17"/>
    </row>
    <row r="6314" spans="1:8" s="1" customFormat="1">
      <c r="A6314" s="6"/>
      <c r="B6314" s="7"/>
      <c r="C6314" s="28"/>
      <c r="D6314" s="17"/>
      <c r="E6314" s="17"/>
      <c r="F6314" s="17"/>
      <c r="G6314" s="17"/>
      <c r="H6314" s="17"/>
    </row>
    <row r="6315" spans="1:8" s="1" customFormat="1">
      <c r="A6315" s="6"/>
      <c r="B6315" s="7"/>
      <c r="C6315" s="28"/>
      <c r="D6315" s="17"/>
      <c r="E6315" s="17"/>
      <c r="F6315" s="17"/>
      <c r="G6315" s="17"/>
      <c r="H6315" s="17"/>
    </row>
    <row r="6316" spans="1:8" s="1" customFormat="1">
      <c r="A6316" s="6"/>
      <c r="B6316" s="7"/>
      <c r="C6316" s="28"/>
      <c r="D6316" s="17"/>
      <c r="E6316" s="17"/>
      <c r="F6316" s="17"/>
      <c r="G6316" s="17"/>
      <c r="H6316" s="17"/>
    </row>
    <row r="6317" spans="1:8" s="1" customFormat="1">
      <c r="A6317" s="6"/>
      <c r="B6317" s="7"/>
      <c r="C6317" s="28"/>
      <c r="D6317" s="17"/>
      <c r="E6317" s="17"/>
      <c r="F6317" s="17"/>
      <c r="G6317" s="17"/>
      <c r="H6317" s="17"/>
    </row>
    <row r="6318" spans="1:8" s="1" customFormat="1">
      <c r="A6318" s="6"/>
      <c r="B6318" s="7"/>
      <c r="C6318" s="28"/>
      <c r="D6318" s="17"/>
      <c r="E6318" s="17"/>
      <c r="F6318" s="17"/>
      <c r="G6318" s="17"/>
      <c r="H6318" s="17"/>
    </row>
    <row r="6319" spans="1:8" s="1" customFormat="1">
      <c r="A6319" s="6"/>
      <c r="B6319" s="7"/>
      <c r="C6319" s="28"/>
      <c r="D6319" s="17"/>
      <c r="E6319" s="17"/>
      <c r="F6319" s="17"/>
      <c r="G6319" s="17"/>
      <c r="H6319" s="17"/>
    </row>
    <row r="6320" spans="1:8" s="1" customFormat="1">
      <c r="A6320" s="6"/>
      <c r="B6320" s="7"/>
      <c r="C6320" s="28"/>
      <c r="D6320" s="17"/>
      <c r="E6320" s="17"/>
      <c r="F6320" s="17"/>
      <c r="G6320" s="17"/>
      <c r="H6320" s="17"/>
    </row>
    <row r="6321" spans="1:18">
      <c r="A6321" s="5"/>
    </row>
    <row r="6322" spans="1:18">
      <c r="A6322" s="6"/>
      <c r="B6322" s="7"/>
      <c r="C6322" s="28"/>
      <c r="H6322" s="17"/>
    </row>
    <row r="6323" spans="1:18">
      <c r="A6323" s="6"/>
      <c r="B6323" s="7"/>
      <c r="C6323" s="28"/>
      <c r="H6323" s="17"/>
    </row>
    <row r="6324" spans="1:18">
      <c r="A6324" s="5"/>
    </row>
    <row r="6325" spans="1:18">
      <c r="A6325" s="5"/>
    </row>
    <row r="6326" spans="1:18">
      <c r="A6326" s="6"/>
      <c r="B6326" s="7"/>
      <c r="C6326" s="28"/>
      <c r="H6326" s="17"/>
    </row>
    <row r="6327" spans="1:18">
      <c r="A6327" s="6"/>
      <c r="B6327" s="7"/>
      <c r="C6327" s="28"/>
      <c r="H6327" s="17"/>
    </row>
    <row r="6328" spans="1:18">
      <c r="A6328" s="6"/>
      <c r="B6328" s="7"/>
      <c r="C6328" s="28"/>
      <c r="H6328" s="17"/>
    </row>
    <row r="6330" spans="1:18">
      <c r="A6330" s="6"/>
      <c r="B6330" s="7"/>
      <c r="C6330" s="28"/>
      <c r="H6330" s="17"/>
    </row>
    <row r="6331" spans="1:18" s="2" customFormat="1" ht="13.8">
      <c r="A6331" s="8"/>
      <c r="B6331" s="9"/>
      <c r="C6331" s="18"/>
      <c r="D6331" s="18"/>
      <c r="E6331" s="18"/>
      <c r="F6331" s="18"/>
      <c r="G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</row>
    <row r="6332" spans="1:18">
      <c r="A6332" s="6"/>
      <c r="B6332" s="7"/>
      <c r="C6332" s="28"/>
      <c r="H6332" s="17"/>
    </row>
    <row r="6333" spans="1:18" s="2" customFormat="1" ht="13.8">
      <c r="A6333" s="8"/>
      <c r="B6333" s="9"/>
      <c r="C6333" s="18"/>
      <c r="D6333" s="18"/>
      <c r="E6333" s="18"/>
      <c r="F6333" s="18"/>
      <c r="G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</row>
    <row r="6334" spans="1:18">
      <c r="A6334" s="6"/>
      <c r="B6334" s="7"/>
      <c r="C6334" s="28"/>
      <c r="H6334" s="17"/>
    </row>
    <row r="6335" spans="1:18">
      <c r="A6335" s="5"/>
    </row>
    <row r="6336" spans="1:18">
      <c r="A6336" s="5"/>
    </row>
    <row r="6337" spans="1:18">
      <c r="A6337" s="6"/>
      <c r="B6337" s="7"/>
      <c r="C6337" s="28"/>
      <c r="H6337" s="17"/>
    </row>
    <row r="6338" spans="1:18">
      <c r="A6338" s="6"/>
      <c r="B6338" s="7"/>
      <c r="C6338" s="28"/>
      <c r="H6338" s="17"/>
    </row>
    <row r="6339" spans="1:18">
      <c r="A6339" s="5"/>
    </row>
    <row r="6340" spans="1:18">
      <c r="A6340" s="6"/>
      <c r="B6340" s="7"/>
      <c r="C6340" s="28"/>
      <c r="H6340" s="17"/>
    </row>
    <row r="6341" spans="1:18" s="2" customFormat="1" ht="13.8">
      <c r="A6341" s="8"/>
      <c r="B6341" s="9"/>
      <c r="C6341" s="18"/>
      <c r="D6341" s="18"/>
      <c r="E6341" s="18"/>
      <c r="F6341" s="18"/>
      <c r="G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</row>
    <row r="6342" spans="1:18" s="2" customFormat="1" ht="13.8">
      <c r="A6342" s="8"/>
      <c r="B6342" s="9"/>
      <c r="C6342" s="18"/>
      <c r="D6342" s="18"/>
      <c r="E6342" s="18"/>
      <c r="F6342" s="18"/>
      <c r="G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</row>
    <row r="6343" spans="1:18">
      <c r="A6343" s="6"/>
      <c r="B6343" s="7"/>
      <c r="C6343" s="28"/>
      <c r="H6343" s="17"/>
    </row>
    <row r="6344" spans="1:18">
      <c r="A6344" s="5"/>
    </row>
    <row r="6345" spans="1:18">
      <c r="A6345" s="6"/>
      <c r="B6345" s="7"/>
      <c r="C6345" s="28"/>
      <c r="H6345" s="17"/>
    </row>
    <row r="6346" spans="1:18">
      <c r="A6346" s="6"/>
      <c r="B6346" s="7"/>
      <c r="C6346" s="28"/>
      <c r="H6346" s="17"/>
    </row>
    <row r="6347" spans="1:18">
      <c r="A6347" s="5"/>
    </row>
    <row r="6348" spans="1:18">
      <c r="A6348" s="6"/>
      <c r="B6348" s="7"/>
      <c r="C6348" s="28"/>
      <c r="H6348" s="17"/>
    </row>
    <row r="6349" spans="1:18" s="2" customFormat="1" ht="13.8">
      <c r="A6349" s="8"/>
      <c r="B6349" s="9"/>
      <c r="C6349" s="18"/>
      <c r="D6349" s="18"/>
      <c r="E6349" s="18"/>
      <c r="F6349" s="18"/>
      <c r="G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</row>
    <row r="6350" spans="1:18" s="2" customFormat="1" ht="13.8">
      <c r="A6350" s="8"/>
      <c r="B6350" s="9"/>
      <c r="C6350" s="18"/>
      <c r="D6350" s="18"/>
      <c r="E6350" s="18"/>
      <c r="F6350" s="18"/>
      <c r="G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</row>
    <row r="6351" spans="1:18">
      <c r="A6351" s="6"/>
      <c r="B6351" s="7"/>
      <c r="C6351" s="28"/>
      <c r="H6351" s="17"/>
    </row>
    <row r="6352" spans="1:18">
      <c r="A6352" s="6"/>
      <c r="B6352" s="7"/>
      <c r="C6352" s="28"/>
      <c r="H6352" s="17"/>
    </row>
    <row r="6353" spans="1:18">
      <c r="A6353" s="6"/>
      <c r="B6353" s="7"/>
      <c r="C6353" s="28"/>
      <c r="H6353" s="17"/>
    </row>
    <row r="6354" spans="1:18" s="2" customFormat="1" ht="13.8">
      <c r="A6354" s="8"/>
      <c r="B6354" s="9"/>
      <c r="C6354" s="18"/>
      <c r="D6354" s="18"/>
      <c r="E6354" s="18"/>
      <c r="F6354" s="18"/>
      <c r="G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</row>
    <row r="6355" spans="1:18">
      <c r="A6355" s="6"/>
      <c r="B6355" s="7"/>
      <c r="C6355" s="28"/>
      <c r="H6355" s="17"/>
    </row>
    <row r="6356" spans="1:18" s="2" customFormat="1" ht="13.8">
      <c r="A6356" s="8"/>
      <c r="B6356" s="9"/>
      <c r="C6356" s="18"/>
      <c r="D6356" s="18"/>
      <c r="E6356" s="18"/>
      <c r="F6356" s="18"/>
      <c r="G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</row>
    <row r="6357" spans="1:18" s="2" customFormat="1" ht="13.8">
      <c r="A6357" s="8"/>
      <c r="B6357" s="9"/>
      <c r="C6357" s="18"/>
      <c r="D6357" s="18"/>
      <c r="E6357" s="18"/>
      <c r="F6357" s="18"/>
      <c r="G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</row>
    <row r="6358" spans="1:18" s="2" customFormat="1" ht="13.8">
      <c r="A6358" s="8"/>
      <c r="B6358" s="9"/>
      <c r="C6358" s="18"/>
      <c r="D6358" s="18"/>
      <c r="E6358" s="18"/>
      <c r="F6358" s="18"/>
      <c r="G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</row>
    <row r="6359" spans="1:18">
      <c r="A6359" s="6"/>
      <c r="B6359" s="7"/>
      <c r="C6359" s="28"/>
      <c r="H6359" s="17"/>
    </row>
    <row r="6360" spans="1:18">
      <c r="A6360" s="6"/>
      <c r="B6360" s="7"/>
      <c r="C6360" s="28"/>
      <c r="H6360" s="17"/>
    </row>
    <row r="6361" spans="1:18">
      <c r="A6361" s="5"/>
    </row>
    <row r="6362" spans="1:18">
      <c r="A6362" s="6"/>
      <c r="B6362" s="7"/>
      <c r="C6362" s="28"/>
      <c r="H6362" s="17"/>
    </row>
    <row r="6363" spans="1:18" s="2" customFormat="1" ht="13.8">
      <c r="A6363" s="8"/>
      <c r="B6363" s="9"/>
      <c r="C6363" s="18"/>
      <c r="D6363" s="18"/>
      <c r="E6363" s="18"/>
      <c r="F6363" s="18"/>
      <c r="G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</row>
    <row r="6364" spans="1:18">
      <c r="A6364" s="6"/>
      <c r="B6364" s="7"/>
      <c r="C6364" s="28"/>
      <c r="H6364" s="17"/>
    </row>
    <row r="6365" spans="1:18">
      <c r="A6365" s="6"/>
      <c r="B6365" s="7"/>
      <c r="C6365" s="28"/>
      <c r="H6365" s="17"/>
    </row>
    <row r="6366" spans="1:18">
      <c r="A6366" s="5"/>
    </row>
    <row r="6367" spans="1:18">
      <c r="A6367" s="6"/>
      <c r="B6367" s="7"/>
      <c r="C6367" s="28"/>
      <c r="H6367" s="17"/>
    </row>
    <row r="6369" spans="1:18">
      <c r="A6369" s="6"/>
      <c r="B6369" s="7"/>
      <c r="C6369" s="28"/>
      <c r="H6369" s="17"/>
    </row>
    <row r="6370" spans="1:18">
      <c r="A6370" s="6"/>
      <c r="B6370" s="7"/>
      <c r="C6370" s="28"/>
      <c r="H6370" s="17"/>
    </row>
    <row r="6371" spans="1:18">
      <c r="A6371" s="6"/>
      <c r="B6371" s="7"/>
      <c r="C6371" s="28"/>
      <c r="H6371" s="17"/>
    </row>
    <row r="6372" spans="1:18">
      <c r="A6372" s="6"/>
      <c r="B6372" s="7"/>
      <c r="C6372" s="28"/>
      <c r="H6372" s="17"/>
    </row>
    <row r="6373" spans="1:18">
      <c r="A6373" s="6"/>
      <c r="B6373" s="7"/>
      <c r="C6373" s="28"/>
      <c r="H6373" s="17"/>
    </row>
    <row r="6374" spans="1:18">
      <c r="A6374" s="6"/>
      <c r="B6374" s="7"/>
      <c r="C6374" s="28"/>
      <c r="H6374" s="17"/>
    </row>
    <row r="6375" spans="1:18" s="2" customFormat="1" ht="13.8">
      <c r="A6375" s="8"/>
      <c r="B6375" s="9"/>
      <c r="C6375" s="18"/>
      <c r="D6375" s="18"/>
      <c r="E6375" s="18"/>
      <c r="F6375" s="18"/>
      <c r="G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</row>
    <row r="6376" spans="1:18">
      <c r="A6376" s="6"/>
      <c r="B6376" s="7"/>
      <c r="C6376" s="28"/>
      <c r="H6376" s="17"/>
    </row>
    <row r="6377" spans="1:18">
      <c r="A6377" s="5"/>
    </row>
    <row r="6378" spans="1:18">
      <c r="A6378" s="6"/>
      <c r="B6378" s="7"/>
      <c r="C6378" s="28"/>
      <c r="H6378" s="17"/>
    </row>
    <row r="6379" spans="1:18">
      <c r="A6379" s="6"/>
      <c r="B6379" s="7"/>
      <c r="C6379" s="28"/>
      <c r="H6379" s="17"/>
    </row>
    <row r="6380" spans="1:18">
      <c r="A6380" s="6"/>
      <c r="B6380" s="7"/>
      <c r="C6380" s="28"/>
      <c r="H6380" s="17"/>
    </row>
    <row r="6381" spans="1:18">
      <c r="A6381" s="6"/>
      <c r="B6381" s="7"/>
      <c r="C6381" s="28"/>
      <c r="H6381" s="17"/>
    </row>
    <row r="6382" spans="1:18">
      <c r="A6382" s="6"/>
      <c r="B6382" s="7"/>
      <c r="C6382" s="28"/>
      <c r="H6382" s="17"/>
    </row>
    <row r="6383" spans="1:18">
      <c r="A6383" s="6"/>
      <c r="B6383" s="7"/>
      <c r="C6383" s="28"/>
      <c r="H6383" s="17"/>
    </row>
    <row r="6384" spans="1:18">
      <c r="A6384" s="6"/>
      <c r="B6384" s="7"/>
      <c r="C6384" s="28"/>
      <c r="H6384" s="17"/>
    </row>
    <row r="6385" spans="1:18" s="2" customFormat="1" ht="13.8">
      <c r="A6385" s="8"/>
      <c r="B6385" s="9"/>
      <c r="C6385" s="18"/>
      <c r="D6385" s="18"/>
      <c r="E6385" s="18"/>
      <c r="F6385" s="18"/>
      <c r="G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</row>
    <row r="6386" spans="1:18">
      <c r="A6386" s="6"/>
      <c r="B6386" s="7"/>
      <c r="C6386" s="28"/>
      <c r="H6386" s="17"/>
    </row>
    <row r="6387" spans="1:18">
      <c r="A6387" s="5"/>
    </row>
    <row r="6388" spans="1:18">
      <c r="A6388" s="6"/>
      <c r="B6388" s="7"/>
      <c r="C6388" s="28"/>
      <c r="H6388" s="17"/>
    </row>
    <row r="6389" spans="1:18">
      <c r="A6389" s="6"/>
      <c r="B6389" s="7"/>
      <c r="C6389" s="28"/>
      <c r="H6389" s="17"/>
    </row>
    <row r="6390" spans="1:18">
      <c r="A6390" s="6"/>
      <c r="B6390" s="7"/>
      <c r="C6390" s="28"/>
      <c r="H6390" s="17"/>
    </row>
    <row r="6392" spans="1:18">
      <c r="A6392" s="6"/>
      <c r="B6392" s="7"/>
      <c r="C6392" s="28"/>
      <c r="H6392" s="17"/>
    </row>
    <row r="6393" spans="1:18">
      <c r="A6393" s="6"/>
      <c r="B6393" s="7"/>
      <c r="C6393" s="28"/>
      <c r="H6393" s="17"/>
    </row>
    <row r="6395" spans="1:18">
      <c r="A6395" s="6"/>
      <c r="B6395" s="7"/>
      <c r="C6395" s="28"/>
      <c r="H6395" s="17"/>
    </row>
    <row r="6396" spans="1:18">
      <c r="A6396" s="6"/>
      <c r="B6396" s="7"/>
      <c r="C6396" s="28"/>
      <c r="H6396" s="17"/>
    </row>
    <row r="6397" spans="1:18">
      <c r="A6397" s="6"/>
      <c r="B6397" s="7"/>
      <c r="C6397" s="28"/>
      <c r="H6397" s="17"/>
    </row>
    <row r="6398" spans="1:18">
      <c r="A6398" s="6"/>
      <c r="B6398" s="7"/>
      <c r="C6398" s="28"/>
      <c r="H6398" s="17"/>
    </row>
    <row r="6399" spans="1:18">
      <c r="A6399" s="6"/>
      <c r="B6399" s="7"/>
      <c r="C6399" s="28"/>
      <c r="H6399" s="17"/>
    </row>
    <row r="6401" spans="1:18">
      <c r="A6401" s="6"/>
      <c r="B6401" s="7"/>
      <c r="C6401" s="28"/>
      <c r="H6401" s="17"/>
    </row>
    <row r="6402" spans="1:18">
      <c r="A6402" s="6"/>
      <c r="B6402" s="7"/>
      <c r="C6402" s="28"/>
      <c r="H6402" s="17"/>
    </row>
    <row r="6403" spans="1:18">
      <c r="A6403" s="5"/>
    </row>
    <row r="6404" spans="1:18">
      <c r="A6404" s="6"/>
      <c r="B6404" s="7"/>
      <c r="C6404" s="28"/>
      <c r="H6404" s="17"/>
    </row>
    <row r="6405" spans="1:18">
      <c r="A6405" s="6"/>
      <c r="B6405" s="7"/>
      <c r="C6405" s="28"/>
      <c r="H6405" s="17"/>
    </row>
    <row r="6407" spans="1:18">
      <c r="A6407" s="6"/>
      <c r="B6407" s="7"/>
      <c r="C6407" s="28"/>
      <c r="H6407" s="17"/>
    </row>
    <row r="6408" spans="1:18">
      <c r="A6408" s="5"/>
    </row>
    <row r="6409" spans="1:18" s="2" customFormat="1" ht="13.8">
      <c r="A6409" s="8"/>
      <c r="B6409" s="9"/>
      <c r="C6409" s="18"/>
      <c r="D6409" s="18"/>
      <c r="E6409" s="18"/>
      <c r="F6409" s="18"/>
      <c r="G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</row>
    <row r="6410" spans="1:18" s="2" customFormat="1" ht="13.8">
      <c r="A6410" s="8"/>
      <c r="B6410" s="9"/>
      <c r="C6410" s="18"/>
      <c r="D6410" s="18"/>
      <c r="E6410" s="18"/>
      <c r="F6410" s="18"/>
      <c r="G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</row>
    <row r="6411" spans="1:18">
      <c r="A6411" s="6"/>
      <c r="B6411" s="7"/>
      <c r="C6411" s="28"/>
      <c r="H6411" s="17"/>
    </row>
    <row r="6412" spans="1:18">
      <c r="A6412" s="6"/>
      <c r="B6412" s="7"/>
      <c r="C6412" s="28"/>
      <c r="H6412" s="17"/>
    </row>
    <row r="6414" spans="1:18">
      <c r="A6414" s="6"/>
      <c r="B6414" s="7"/>
      <c r="C6414" s="28"/>
      <c r="H6414" s="17"/>
    </row>
    <row r="6415" spans="1:18">
      <c r="A6415" s="6"/>
      <c r="B6415" s="7"/>
      <c r="C6415" s="28"/>
      <c r="H6415" s="17"/>
    </row>
    <row r="6416" spans="1:18">
      <c r="A6416" s="6"/>
      <c r="B6416" s="7"/>
      <c r="C6416" s="28"/>
      <c r="H6416" s="17"/>
    </row>
    <row r="6418" spans="1:8" s="1" customFormat="1">
      <c r="A6418" s="6"/>
      <c r="B6418" s="7"/>
      <c r="C6418" s="28"/>
      <c r="D6418" s="17"/>
      <c r="E6418" s="17"/>
      <c r="F6418" s="17"/>
      <c r="G6418" s="17"/>
      <c r="H6418" s="17"/>
    </row>
    <row r="6419" spans="1:8" s="1" customFormat="1">
      <c r="A6419" s="6"/>
      <c r="B6419" s="7"/>
      <c r="C6419" s="28"/>
      <c r="D6419" s="17"/>
      <c r="E6419" s="17"/>
      <c r="F6419" s="17"/>
      <c r="G6419" s="17"/>
      <c r="H6419" s="17"/>
    </row>
    <row r="6420" spans="1:8" s="1" customFormat="1">
      <c r="A6420" s="6"/>
      <c r="B6420" s="7"/>
      <c r="C6420" s="28"/>
      <c r="D6420" s="17"/>
      <c r="E6420" s="17"/>
      <c r="F6420" s="17"/>
      <c r="G6420" s="17"/>
      <c r="H6420" s="17"/>
    </row>
    <row r="6422" spans="1:8" s="1" customFormat="1">
      <c r="A6422" s="6"/>
      <c r="B6422" s="7"/>
      <c r="C6422" s="28"/>
      <c r="D6422" s="17"/>
      <c r="E6422" s="17"/>
      <c r="F6422" s="17"/>
      <c r="G6422" s="17"/>
      <c r="H6422" s="17"/>
    </row>
    <row r="6423" spans="1:8" s="1" customFormat="1">
      <c r="A6423" s="6"/>
      <c r="B6423" s="7"/>
      <c r="C6423" s="28"/>
      <c r="D6423" s="17"/>
      <c r="E6423" s="17"/>
      <c r="F6423" s="17"/>
      <c r="G6423" s="17"/>
      <c r="H6423" s="17"/>
    </row>
    <row r="6424" spans="1:8" s="1" customFormat="1">
      <c r="A6424" s="6"/>
      <c r="B6424" s="7"/>
      <c r="C6424" s="28"/>
      <c r="D6424" s="17"/>
      <c r="E6424" s="17"/>
      <c r="F6424" s="17"/>
      <c r="G6424" s="17"/>
      <c r="H6424" s="17"/>
    </row>
    <row r="6425" spans="1:8" s="1" customFormat="1">
      <c r="A6425" s="6"/>
      <c r="B6425" s="7"/>
      <c r="C6425" s="28"/>
      <c r="D6425" s="17"/>
      <c r="E6425" s="17"/>
      <c r="F6425" s="17"/>
      <c r="G6425" s="17"/>
      <c r="H6425" s="17"/>
    </row>
    <row r="6426" spans="1:8" s="1" customFormat="1">
      <c r="A6426" s="5"/>
      <c r="B6426" s="4"/>
      <c r="C6426" s="29"/>
      <c r="D6426" s="17"/>
      <c r="E6426" s="17"/>
      <c r="F6426" s="17"/>
      <c r="G6426" s="17"/>
      <c r="H6426" s="30"/>
    </row>
    <row r="6427" spans="1:8" s="1" customFormat="1">
      <c r="A6427" s="6"/>
      <c r="B6427" s="7"/>
      <c r="C6427" s="28"/>
      <c r="D6427" s="17"/>
      <c r="E6427" s="17"/>
      <c r="F6427" s="17"/>
      <c r="G6427" s="17"/>
      <c r="H6427" s="17"/>
    </row>
    <row r="6428" spans="1:8" s="1" customFormat="1">
      <c r="A6428" s="5"/>
      <c r="B6428" s="4"/>
      <c r="C6428" s="29"/>
      <c r="D6428" s="17"/>
      <c r="E6428" s="17"/>
      <c r="F6428" s="17"/>
      <c r="G6428" s="17"/>
      <c r="H6428" s="30"/>
    </row>
    <row r="6429" spans="1:8" s="1" customFormat="1">
      <c r="A6429" s="6"/>
      <c r="B6429" s="7"/>
      <c r="C6429" s="28"/>
      <c r="D6429" s="17"/>
      <c r="E6429" s="17"/>
      <c r="F6429" s="17"/>
      <c r="G6429" s="17"/>
      <c r="H6429" s="17"/>
    </row>
    <row r="6430" spans="1:8" s="1" customFormat="1">
      <c r="A6430" s="6"/>
      <c r="B6430" s="7"/>
      <c r="C6430" s="28"/>
      <c r="D6430" s="17"/>
      <c r="E6430" s="17"/>
      <c r="F6430" s="17"/>
      <c r="G6430" s="17"/>
      <c r="H6430" s="17"/>
    </row>
    <row r="6431" spans="1:8" s="1" customFormat="1">
      <c r="A6431" s="6"/>
      <c r="B6431" s="7"/>
      <c r="C6431" s="28"/>
      <c r="D6431" s="17"/>
      <c r="E6431" s="17"/>
      <c r="F6431" s="17"/>
      <c r="G6431" s="17"/>
      <c r="H6431" s="17"/>
    </row>
    <row r="6432" spans="1:8" s="1" customFormat="1">
      <c r="A6432" s="6"/>
      <c r="B6432" s="7"/>
      <c r="C6432" s="28"/>
      <c r="D6432" s="17"/>
      <c r="E6432" s="17"/>
      <c r="F6432" s="17"/>
      <c r="G6432" s="17"/>
      <c r="H6432" s="17"/>
    </row>
    <row r="6433" spans="1:18">
      <c r="A6433" s="6"/>
      <c r="B6433" s="7"/>
      <c r="C6433" s="28"/>
      <c r="H6433" s="17"/>
    </row>
    <row r="6434" spans="1:18">
      <c r="A6434" s="6"/>
      <c r="B6434" s="7"/>
      <c r="C6434" s="28"/>
      <c r="H6434" s="17"/>
    </row>
    <row r="6435" spans="1:18">
      <c r="A6435" s="5"/>
    </row>
    <row r="6436" spans="1:18">
      <c r="A6436" s="6"/>
      <c r="B6436" s="7"/>
      <c r="C6436" s="28"/>
      <c r="H6436" s="17"/>
    </row>
    <row r="6437" spans="1:18" s="2" customFormat="1" ht="13.8">
      <c r="A6437" s="8"/>
      <c r="B6437" s="9"/>
      <c r="C6437" s="18"/>
      <c r="D6437" s="18"/>
      <c r="E6437" s="18"/>
      <c r="F6437" s="18"/>
      <c r="G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</row>
    <row r="6438" spans="1:18">
      <c r="A6438" s="6"/>
      <c r="B6438" s="7"/>
      <c r="C6438" s="28"/>
      <c r="H6438" s="17"/>
    </row>
    <row r="6439" spans="1:18">
      <c r="A6439" s="6"/>
      <c r="B6439" s="7"/>
      <c r="C6439" s="28"/>
      <c r="H6439" s="17"/>
    </row>
    <row r="6440" spans="1:18">
      <c r="A6440" s="5"/>
    </row>
    <row r="6441" spans="1:18">
      <c r="A6441" s="6"/>
      <c r="B6441" s="7"/>
      <c r="C6441" s="28"/>
      <c r="H6441" s="17"/>
    </row>
    <row r="6442" spans="1:18">
      <c r="A6442" s="6"/>
      <c r="B6442" s="7"/>
      <c r="C6442" s="28"/>
      <c r="H6442" s="17"/>
    </row>
    <row r="6443" spans="1:18">
      <c r="A6443" s="6"/>
      <c r="B6443" s="7"/>
      <c r="C6443" s="28"/>
      <c r="H6443" s="17"/>
    </row>
    <row r="6444" spans="1:18" s="2" customFormat="1" ht="13.8">
      <c r="A6444" s="8"/>
      <c r="B6444" s="9"/>
      <c r="C6444" s="18"/>
      <c r="D6444" s="18"/>
      <c r="E6444" s="18"/>
      <c r="F6444" s="18"/>
      <c r="G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</row>
    <row r="6445" spans="1:18" s="2" customFormat="1" ht="13.8">
      <c r="A6445" s="8"/>
      <c r="B6445" s="9"/>
      <c r="C6445" s="18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</row>
    <row r="6446" spans="1:18" s="2" customFormat="1" ht="13.8">
      <c r="A6446" s="8"/>
      <c r="B6446" s="9"/>
      <c r="C6446" s="18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</row>
    <row r="6447" spans="1:18">
      <c r="A6447" s="6"/>
      <c r="B6447" s="7"/>
      <c r="C6447" s="28"/>
      <c r="H6447" s="17"/>
    </row>
    <row r="6448" spans="1:18">
      <c r="A6448" s="5"/>
    </row>
    <row r="6449" spans="1:18">
      <c r="A6449" s="6"/>
      <c r="B6449" s="7"/>
      <c r="C6449" s="28"/>
      <c r="H6449" s="17"/>
    </row>
    <row r="6450" spans="1:18" s="2" customFormat="1" ht="13.8">
      <c r="A6450" s="8"/>
      <c r="B6450" s="9"/>
      <c r="C6450" s="18"/>
      <c r="D6450" s="18"/>
      <c r="E6450" s="18"/>
      <c r="F6450" s="18"/>
      <c r="G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</row>
    <row r="6451" spans="1:18" s="2" customFormat="1" ht="13.8">
      <c r="A6451" s="8"/>
      <c r="B6451" s="9"/>
      <c r="C6451" s="18"/>
      <c r="D6451" s="18"/>
      <c r="E6451" s="18"/>
      <c r="F6451" s="18"/>
      <c r="G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</row>
    <row r="6452" spans="1:18">
      <c r="A6452" s="6"/>
      <c r="B6452" s="7"/>
      <c r="C6452" s="28"/>
      <c r="H6452" s="17"/>
    </row>
    <row r="6453" spans="1:18">
      <c r="A6453" s="6"/>
      <c r="B6453" s="7"/>
      <c r="C6453" s="28"/>
      <c r="H6453" s="17"/>
    </row>
    <row r="6454" spans="1:18">
      <c r="A6454" s="6"/>
      <c r="B6454" s="7"/>
      <c r="C6454" s="28"/>
      <c r="H6454" s="17"/>
    </row>
    <row r="6455" spans="1:18">
      <c r="A6455" s="5"/>
    </row>
    <row r="6456" spans="1:18">
      <c r="A6456" s="5"/>
    </row>
    <row r="6457" spans="1:18">
      <c r="A6457" s="6"/>
      <c r="B6457" s="7"/>
      <c r="C6457" s="28"/>
      <c r="H6457" s="17"/>
    </row>
    <row r="6458" spans="1:18">
      <c r="A6458" s="6"/>
      <c r="B6458" s="7"/>
      <c r="C6458" s="28"/>
      <c r="H6458" s="17"/>
    </row>
    <row r="6459" spans="1:18">
      <c r="A6459" s="6"/>
      <c r="B6459" s="7"/>
      <c r="C6459" s="28"/>
      <c r="H6459" s="17"/>
    </row>
    <row r="6460" spans="1:18">
      <c r="A6460" s="5"/>
    </row>
    <row r="6461" spans="1:18">
      <c r="A6461" s="5"/>
    </row>
    <row r="6463" spans="1:18">
      <c r="A6463" s="6"/>
      <c r="B6463" s="7"/>
      <c r="C6463" s="28"/>
      <c r="H6463" s="17"/>
    </row>
    <row r="6464" spans="1:18">
      <c r="A6464" s="6"/>
      <c r="B6464" s="7"/>
      <c r="C6464" s="28"/>
      <c r="H6464" s="17"/>
    </row>
    <row r="6465" spans="1:18" s="2" customFormat="1" ht="13.8">
      <c r="A6465" s="8"/>
      <c r="B6465" s="9"/>
      <c r="C6465" s="18"/>
      <c r="D6465" s="18"/>
      <c r="E6465" s="18"/>
      <c r="F6465" s="18"/>
      <c r="G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</row>
    <row r="6466" spans="1:18">
      <c r="A6466" s="6"/>
      <c r="B6466" s="7"/>
      <c r="C6466" s="28"/>
      <c r="H6466" s="17"/>
    </row>
    <row r="6467" spans="1:18" s="2" customFormat="1" ht="13.8">
      <c r="A6467" s="8"/>
      <c r="B6467" s="9"/>
      <c r="C6467" s="18"/>
      <c r="D6467" s="18"/>
      <c r="E6467" s="18"/>
      <c r="F6467" s="18"/>
      <c r="G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</row>
    <row r="6468" spans="1:18">
      <c r="A6468" s="5"/>
    </row>
    <row r="6469" spans="1:18">
      <c r="A6469" s="5"/>
    </row>
    <row r="6470" spans="1:18">
      <c r="A6470" s="6"/>
      <c r="B6470" s="7"/>
      <c r="C6470" s="28"/>
      <c r="H6470" s="17"/>
    </row>
    <row r="6471" spans="1:18">
      <c r="A6471" s="6"/>
      <c r="B6471" s="7"/>
      <c r="C6471" s="28"/>
      <c r="H6471" s="17"/>
    </row>
    <row r="6472" spans="1:18">
      <c r="A6472" s="6"/>
      <c r="B6472" s="7"/>
      <c r="C6472" s="28"/>
      <c r="H6472" s="17"/>
    </row>
    <row r="6475" spans="1:18">
      <c r="A6475" s="6"/>
      <c r="B6475" s="7"/>
      <c r="C6475" s="28"/>
      <c r="H6475" s="17"/>
    </row>
    <row r="6476" spans="1:18">
      <c r="A6476" s="6"/>
      <c r="B6476" s="7"/>
      <c r="C6476" s="28"/>
      <c r="H6476" s="17"/>
    </row>
    <row r="6477" spans="1:18">
      <c r="A6477" s="6"/>
      <c r="B6477" s="7"/>
      <c r="C6477" s="28"/>
      <c r="H6477" s="17"/>
    </row>
    <row r="6478" spans="1:18">
      <c r="A6478" s="6"/>
      <c r="B6478" s="7"/>
      <c r="C6478" s="28"/>
      <c r="H6478" s="17"/>
    </row>
    <row r="6479" spans="1:18">
      <c r="A6479" s="6"/>
      <c r="B6479" s="7"/>
      <c r="C6479" s="28"/>
      <c r="H6479" s="17"/>
    </row>
    <row r="6480" spans="1:18">
      <c r="A6480" s="6"/>
      <c r="B6480" s="7"/>
      <c r="C6480" s="28"/>
      <c r="H6480" s="17"/>
    </row>
    <row r="6481" spans="1:8" s="1" customFormat="1">
      <c r="A6481" s="6"/>
      <c r="B6481" s="7"/>
      <c r="C6481" s="28"/>
      <c r="D6481" s="17"/>
      <c r="E6481" s="17"/>
      <c r="F6481" s="17"/>
      <c r="G6481" s="17"/>
      <c r="H6481" s="17"/>
    </row>
    <row r="6482" spans="1:8" s="1" customFormat="1">
      <c r="A6482" s="6"/>
      <c r="B6482" s="7"/>
      <c r="C6482" s="28"/>
      <c r="D6482" s="17"/>
      <c r="E6482" s="17"/>
      <c r="F6482" s="17"/>
      <c r="G6482" s="17"/>
      <c r="H6482" s="17"/>
    </row>
    <row r="6483" spans="1:8" s="1" customFormat="1">
      <c r="A6483" s="6"/>
      <c r="B6483" s="7"/>
      <c r="C6483" s="28"/>
      <c r="D6483" s="17"/>
      <c r="E6483" s="17"/>
      <c r="F6483" s="17"/>
      <c r="G6483" s="17"/>
      <c r="H6483" s="17"/>
    </row>
    <row r="6484" spans="1:8" s="1" customFormat="1">
      <c r="A6484" s="6"/>
      <c r="B6484" s="7"/>
      <c r="C6484" s="28"/>
      <c r="D6484" s="17"/>
      <c r="E6484" s="17"/>
      <c r="F6484" s="17"/>
      <c r="G6484" s="17"/>
      <c r="H6484" s="17"/>
    </row>
    <row r="6485" spans="1:8" s="1" customFormat="1">
      <c r="A6485" s="6"/>
      <c r="B6485" s="7"/>
      <c r="C6485" s="28"/>
      <c r="D6485" s="17"/>
      <c r="E6485" s="17"/>
      <c r="F6485" s="17"/>
      <c r="G6485" s="17"/>
      <c r="H6485" s="17"/>
    </row>
    <row r="6486" spans="1:8" s="1" customFormat="1">
      <c r="A6486" s="6"/>
      <c r="B6486" s="7"/>
      <c r="C6486" s="28"/>
      <c r="D6486" s="17"/>
      <c r="E6486" s="17"/>
      <c r="F6486" s="17"/>
      <c r="G6486" s="17"/>
      <c r="H6486" s="17"/>
    </row>
    <row r="6487" spans="1:8" s="1" customFormat="1">
      <c r="A6487" s="6"/>
      <c r="B6487" s="7"/>
      <c r="C6487" s="28"/>
      <c r="D6487" s="17"/>
      <c r="E6487" s="17"/>
      <c r="F6487" s="17"/>
      <c r="G6487" s="17"/>
      <c r="H6487" s="17"/>
    </row>
    <row r="6488" spans="1:8" s="1" customFormat="1">
      <c r="A6488" s="6"/>
      <c r="B6488" s="7"/>
      <c r="C6488" s="28"/>
      <c r="D6488" s="17"/>
      <c r="E6488" s="17"/>
      <c r="F6488" s="17"/>
      <c r="G6488" s="17"/>
      <c r="H6488" s="17"/>
    </row>
    <row r="6489" spans="1:8" s="1" customFormat="1">
      <c r="A6489" s="6"/>
      <c r="B6489" s="7"/>
      <c r="C6489" s="28"/>
      <c r="D6489" s="17"/>
      <c r="E6489" s="17"/>
      <c r="F6489" s="17"/>
      <c r="G6489" s="17"/>
      <c r="H6489" s="17"/>
    </row>
    <row r="6490" spans="1:8" s="1" customFormat="1">
      <c r="A6490" s="6"/>
      <c r="B6490" s="7"/>
      <c r="C6490" s="28"/>
      <c r="D6490" s="17"/>
      <c r="E6490" s="17"/>
      <c r="F6490" s="17"/>
      <c r="G6490" s="17"/>
      <c r="H6490" s="17"/>
    </row>
    <row r="6491" spans="1:8" s="1" customFormat="1">
      <c r="A6491" s="6"/>
      <c r="B6491" s="7"/>
      <c r="C6491" s="28"/>
      <c r="D6491" s="17"/>
      <c r="E6491" s="17"/>
      <c r="F6491" s="17"/>
      <c r="G6491" s="17"/>
      <c r="H6491" s="17"/>
    </row>
    <row r="6492" spans="1:8" s="1" customFormat="1">
      <c r="A6492" s="6"/>
      <c r="B6492" s="7"/>
      <c r="C6492" s="28"/>
      <c r="D6492" s="17"/>
      <c r="E6492" s="17"/>
      <c r="F6492" s="17"/>
      <c r="G6492" s="17"/>
      <c r="H6492" s="17"/>
    </row>
    <row r="6493" spans="1:8" s="1" customFormat="1">
      <c r="A6493" s="5"/>
      <c r="B6493" s="4"/>
      <c r="C6493" s="29"/>
      <c r="D6493" s="17"/>
      <c r="E6493" s="17"/>
      <c r="F6493" s="17"/>
      <c r="G6493" s="17"/>
      <c r="H6493" s="30"/>
    </row>
    <row r="6494" spans="1:8" s="1" customFormat="1">
      <c r="A6494" s="6"/>
      <c r="B6494" s="7"/>
      <c r="C6494" s="28"/>
      <c r="D6494" s="17"/>
      <c r="E6494" s="17"/>
      <c r="F6494" s="17"/>
      <c r="G6494" s="17"/>
      <c r="H6494" s="17"/>
    </row>
    <row r="6495" spans="1:8" s="1" customFormat="1">
      <c r="A6495" s="6"/>
      <c r="B6495" s="7"/>
      <c r="C6495" s="28"/>
      <c r="D6495" s="17"/>
      <c r="E6495" s="17"/>
      <c r="F6495" s="17"/>
      <c r="G6495" s="17"/>
      <c r="H6495" s="17"/>
    </row>
    <row r="6496" spans="1:8" s="1" customFormat="1">
      <c r="A6496" s="6"/>
      <c r="B6496" s="7"/>
      <c r="C6496" s="28"/>
      <c r="D6496" s="17"/>
      <c r="E6496" s="17"/>
      <c r="F6496" s="17"/>
      <c r="G6496" s="17"/>
      <c r="H6496" s="17"/>
    </row>
    <row r="6497" spans="1:18">
      <c r="A6497" s="6"/>
      <c r="B6497" s="7"/>
      <c r="C6497" s="28"/>
      <c r="H6497" s="17"/>
    </row>
    <row r="6498" spans="1:18">
      <c r="A6498" s="6"/>
      <c r="B6498" s="7"/>
      <c r="C6498" s="28"/>
      <c r="H6498" s="17"/>
    </row>
    <row r="6499" spans="1:18" s="2" customFormat="1" ht="13.8">
      <c r="A6499" s="8"/>
      <c r="B6499" s="9"/>
      <c r="C6499" s="18"/>
      <c r="D6499" s="18"/>
      <c r="E6499" s="18"/>
      <c r="F6499" s="18"/>
      <c r="G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</row>
    <row r="6500" spans="1:18">
      <c r="A6500" s="5"/>
    </row>
    <row r="6501" spans="1:18">
      <c r="A6501" s="6"/>
      <c r="B6501" s="7"/>
      <c r="C6501" s="28"/>
      <c r="H6501" s="17"/>
    </row>
    <row r="6502" spans="1:18">
      <c r="A6502" s="6"/>
      <c r="B6502" s="7"/>
      <c r="C6502" s="28"/>
      <c r="H6502" s="17"/>
    </row>
    <row r="6503" spans="1:18">
      <c r="A6503" s="6"/>
      <c r="B6503" s="7"/>
      <c r="C6503" s="28"/>
      <c r="H6503" s="17"/>
    </row>
    <row r="6505" spans="1:18">
      <c r="A6505" s="6"/>
      <c r="B6505" s="7"/>
      <c r="C6505" s="28"/>
      <c r="H6505" s="17"/>
    </row>
    <row r="6506" spans="1:18">
      <c r="A6506" s="6"/>
      <c r="B6506" s="7"/>
      <c r="C6506" s="28"/>
      <c r="H6506" s="17"/>
    </row>
    <row r="6507" spans="1:18">
      <c r="A6507" s="6"/>
      <c r="B6507" s="7"/>
      <c r="C6507" s="28"/>
      <c r="H6507" s="17"/>
    </row>
    <row r="6508" spans="1:18">
      <c r="A6508" s="6"/>
      <c r="B6508" s="7"/>
      <c r="C6508" s="28"/>
      <c r="H6508" s="17"/>
    </row>
    <row r="6509" spans="1:18">
      <c r="A6509" s="6"/>
      <c r="B6509" s="7"/>
      <c r="C6509" s="28"/>
      <c r="H6509" s="17"/>
    </row>
    <row r="6510" spans="1:18">
      <c r="A6510" s="5"/>
    </row>
    <row r="6511" spans="1:18">
      <c r="A6511" s="5"/>
    </row>
    <row r="6512" spans="1:18">
      <c r="A6512" s="6"/>
      <c r="B6512" s="7"/>
      <c r="C6512" s="28"/>
      <c r="H6512" s="17"/>
    </row>
    <row r="6513" spans="1:8" s="1" customFormat="1">
      <c r="A6513" s="6"/>
      <c r="B6513" s="7"/>
      <c r="C6513" s="28"/>
      <c r="D6513" s="17"/>
      <c r="E6513" s="17"/>
      <c r="F6513" s="17"/>
      <c r="G6513" s="17"/>
      <c r="H6513" s="17"/>
    </row>
    <row r="6514" spans="1:8" s="1" customFormat="1">
      <c r="A6514" s="6"/>
      <c r="B6514" s="7"/>
      <c r="C6514" s="28"/>
      <c r="D6514" s="17"/>
      <c r="E6514" s="17"/>
      <c r="F6514" s="17"/>
      <c r="G6514" s="17"/>
      <c r="H6514" s="17"/>
    </row>
    <row r="6515" spans="1:8" s="1" customFormat="1">
      <c r="A6515" s="6"/>
      <c r="B6515" s="7"/>
      <c r="C6515" s="28"/>
      <c r="D6515" s="17"/>
      <c r="E6515" s="17"/>
      <c r="F6515" s="17"/>
      <c r="G6515" s="17"/>
      <c r="H6515" s="17"/>
    </row>
    <row r="6516" spans="1:8" s="1" customFormat="1">
      <c r="A6516" s="6"/>
      <c r="B6516" s="7"/>
      <c r="C6516" s="28"/>
      <c r="D6516" s="17"/>
      <c r="E6516" s="17"/>
      <c r="F6516" s="17"/>
      <c r="G6516" s="17"/>
      <c r="H6516" s="17"/>
    </row>
    <row r="6518" spans="1:8" s="1" customFormat="1">
      <c r="A6518" s="6"/>
      <c r="B6518" s="7"/>
      <c r="C6518" s="28"/>
      <c r="D6518" s="17"/>
      <c r="E6518" s="17"/>
      <c r="F6518" s="17"/>
      <c r="G6518" s="17"/>
      <c r="H6518" s="17"/>
    </row>
    <row r="6519" spans="1:8" s="1" customFormat="1">
      <c r="A6519" s="6"/>
      <c r="B6519" s="7"/>
      <c r="C6519" s="28"/>
      <c r="D6519" s="17"/>
      <c r="E6519" s="17"/>
      <c r="F6519" s="17"/>
      <c r="G6519" s="17"/>
      <c r="H6519" s="17"/>
    </row>
    <row r="6521" spans="1:8" s="1" customFormat="1">
      <c r="A6521" s="6"/>
      <c r="B6521" s="7"/>
      <c r="C6521" s="28"/>
      <c r="D6521" s="17"/>
      <c r="E6521" s="17"/>
      <c r="F6521" s="17"/>
      <c r="G6521" s="17"/>
      <c r="H6521" s="17"/>
    </row>
    <row r="6522" spans="1:8" s="1" customFormat="1">
      <c r="A6522" s="5"/>
      <c r="B6522" s="4"/>
      <c r="C6522" s="29"/>
      <c r="D6522" s="17"/>
      <c r="E6522" s="17"/>
      <c r="F6522" s="17"/>
      <c r="G6522" s="17"/>
      <c r="H6522" s="30"/>
    </row>
    <row r="6523" spans="1:8" s="1" customFormat="1">
      <c r="A6523" s="6"/>
      <c r="B6523" s="7"/>
      <c r="C6523" s="28"/>
      <c r="D6523" s="17"/>
      <c r="E6523" s="17"/>
      <c r="F6523" s="17"/>
      <c r="G6523" s="17"/>
      <c r="H6523" s="17"/>
    </row>
    <row r="6524" spans="1:8" s="1" customFormat="1">
      <c r="A6524" s="6"/>
      <c r="B6524" s="7"/>
      <c r="C6524" s="28"/>
      <c r="D6524" s="17"/>
      <c r="E6524" s="17"/>
      <c r="F6524" s="17"/>
      <c r="G6524" s="17"/>
      <c r="H6524" s="17"/>
    </row>
    <row r="6525" spans="1:8" s="1" customFormat="1">
      <c r="A6525" s="6"/>
      <c r="B6525" s="7"/>
      <c r="C6525" s="28"/>
      <c r="D6525" s="17"/>
      <c r="E6525" s="17"/>
      <c r="F6525" s="17"/>
      <c r="G6525" s="17"/>
      <c r="H6525" s="17"/>
    </row>
    <row r="6526" spans="1:8" s="1" customFormat="1">
      <c r="A6526" s="6"/>
      <c r="B6526" s="7"/>
      <c r="C6526" s="28"/>
      <c r="D6526" s="17"/>
      <c r="E6526" s="17"/>
      <c r="F6526" s="17"/>
      <c r="G6526" s="17"/>
      <c r="H6526" s="17"/>
    </row>
    <row r="6527" spans="1:8" s="1" customFormat="1">
      <c r="A6527" s="6"/>
      <c r="B6527" s="7"/>
      <c r="C6527" s="28"/>
      <c r="D6527" s="17"/>
      <c r="E6527" s="17"/>
      <c r="F6527" s="17"/>
      <c r="G6527" s="17"/>
      <c r="H6527" s="17"/>
    </row>
    <row r="6528" spans="1:8" s="1" customFormat="1">
      <c r="A6528" s="5"/>
      <c r="B6528" s="4"/>
      <c r="C6528" s="29"/>
      <c r="D6528" s="17"/>
      <c r="E6528" s="17"/>
      <c r="F6528" s="17"/>
      <c r="G6528" s="17"/>
      <c r="H6528" s="30"/>
    </row>
    <row r="6529" spans="1:8" s="1" customFormat="1">
      <c r="A6529" s="6"/>
      <c r="B6529" s="7"/>
      <c r="C6529" s="28"/>
      <c r="D6529" s="17"/>
      <c r="E6529" s="17"/>
      <c r="F6529" s="17"/>
      <c r="G6529" s="17"/>
      <c r="H6529" s="17"/>
    </row>
    <row r="6530" spans="1:8" s="1" customFormat="1">
      <c r="A6530" s="6"/>
      <c r="B6530" s="7"/>
      <c r="C6530" s="28"/>
      <c r="D6530" s="17"/>
      <c r="E6530" s="17"/>
      <c r="F6530" s="17"/>
      <c r="G6530" s="17"/>
      <c r="H6530" s="17"/>
    </row>
    <row r="6531" spans="1:8" s="1" customFormat="1">
      <c r="A6531" s="6"/>
      <c r="B6531" s="7"/>
      <c r="C6531" s="28"/>
      <c r="D6531" s="17"/>
      <c r="E6531" s="17"/>
      <c r="F6531" s="17"/>
      <c r="G6531" s="17"/>
      <c r="H6531" s="17"/>
    </row>
    <row r="6532" spans="1:8" s="1" customFormat="1">
      <c r="A6532" s="5"/>
      <c r="B6532" s="4"/>
      <c r="C6532" s="29"/>
      <c r="D6532" s="17"/>
      <c r="E6532" s="17"/>
      <c r="F6532" s="17"/>
      <c r="G6532" s="17"/>
      <c r="H6532" s="30"/>
    </row>
    <row r="6533" spans="1:8" s="1" customFormat="1">
      <c r="A6533" s="6"/>
      <c r="B6533" s="7"/>
      <c r="C6533" s="28"/>
      <c r="D6533" s="17"/>
      <c r="E6533" s="17"/>
      <c r="F6533" s="17"/>
      <c r="G6533" s="17"/>
      <c r="H6533" s="17"/>
    </row>
    <row r="6534" spans="1:8" s="1" customFormat="1">
      <c r="A6534" s="6"/>
      <c r="B6534" s="7"/>
      <c r="C6534" s="28"/>
      <c r="D6534" s="17"/>
      <c r="E6534" s="17"/>
      <c r="F6534" s="17"/>
      <c r="G6534" s="17"/>
      <c r="H6534" s="17"/>
    </row>
    <row r="6535" spans="1:8" s="1" customFormat="1">
      <c r="A6535" s="5"/>
      <c r="B6535" s="4"/>
      <c r="C6535" s="29"/>
      <c r="D6535" s="17"/>
      <c r="E6535" s="17"/>
      <c r="F6535" s="17"/>
      <c r="G6535" s="17"/>
      <c r="H6535" s="30"/>
    </row>
    <row r="6536" spans="1:8" s="1" customFormat="1">
      <c r="A6536" s="6"/>
      <c r="B6536" s="7"/>
      <c r="C6536" s="28"/>
      <c r="D6536" s="17"/>
      <c r="E6536" s="17"/>
      <c r="F6536" s="17"/>
      <c r="G6536" s="17"/>
      <c r="H6536" s="17"/>
    </row>
    <row r="6537" spans="1:8" s="1" customFormat="1">
      <c r="A6537" s="5"/>
      <c r="B6537" s="4"/>
      <c r="C6537" s="29"/>
      <c r="D6537" s="17"/>
      <c r="E6537" s="17"/>
      <c r="F6537" s="17"/>
      <c r="G6537" s="17"/>
      <c r="H6537" s="30"/>
    </row>
    <row r="6539" spans="1:8" s="1" customFormat="1">
      <c r="A6539" s="5"/>
      <c r="B6539" s="4"/>
      <c r="C6539" s="29"/>
      <c r="D6539" s="17"/>
      <c r="E6539" s="17"/>
      <c r="F6539" s="17"/>
      <c r="G6539" s="17"/>
      <c r="H6539" s="30"/>
    </row>
    <row r="6540" spans="1:8" s="1" customFormat="1">
      <c r="A6540" s="6"/>
      <c r="B6540" s="7"/>
      <c r="C6540" s="28"/>
      <c r="D6540" s="17"/>
      <c r="E6540" s="17"/>
      <c r="F6540" s="17"/>
      <c r="G6540" s="17"/>
      <c r="H6540" s="17"/>
    </row>
    <row r="6541" spans="1:8" s="1" customFormat="1">
      <c r="A6541" s="6"/>
      <c r="B6541" s="7"/>
      <c r="C6541" s="28"/>
      <c r="D6541" s="17"/>
      <c r="E6541" s="17"/>
      <c r="F6541" s="17"/>
      <c r="G6541" s="17"/>
      <c r="H6541" s="17"/>
    </row>
    <row r="6542" spans="1:8" s="1" customFormat="1">
      <c r="A6542" s="6"/>
      <c r="B6542" s="7"/>
      <c r="C6542" s="28"/>
      <c r="D6542" s="17"/>
      <c r="E6542" s="17"/>
      <c r="F6542" s="17"/>
      <c r="G6542" s="17"/>
      <c r="H6542" s="17"/>
    </row>
    <row r="6543" spans="1:8" s="1" customFormat="1">
      <c r="A6543" s="6"/>
      <c r="B6543" s="7"/>
      <c r="C6543" s="28"/>
      <c r="D6543" s="17"/>
      <c r="E6543" s="17"/>
      <c r="F6543" s="17"/>
      <c r="G6543" s="17"/>
      <c r="H6543" s="17"/>
    </row>
    <row r="6544" spans="1:8" s="1" customFormat="1">
      <c r="A6544" s="6"/>
      <c r="B6544" s="7"/>
      <c r="C6544" s="28"/>
      <c r="D6544" s="17"/>
      <c r="E6544" s="17"/>
      <c r="F6544" s="17"/>
      <c r="G6544" s="17"/>
      <c r="H6544" s="17"/>
    </row>
    <row r="6545" spans="1:8" s="1" customFormat="1">
      <c r="A6545" s="6"/>
      <c r="B6545" s="7"/>
      <c r="C6545" s="28"/>
      <c r="D6545" s="17"/>
      <c r="E6545" s="17"/>
      <c r="F6545" s="17"/>
      <c r="G6545" s="17"/>
      <c r="H6545" s="17"/>
    </row>
    <row r="6546" spans="1:8" s="1" customFormat="1">
      <c r="A6546" s="6"/>
      <c r="B6546" s="7"/>
      <c r="C6546" s="28"/>
      <c r="D6546" s="17"/>
      <c r="E6546" s="17"/>
      <c r="F6546" s="17"/>
      <c r="G6546" s="17"/>
      <c r="H6546" s="17"/>
    </row>
    <row r="6547" spans="1:8" s="1" customFormat="1">
      <c r="A6547" s="6"/>
      <c r="B6547" s="7"/>
      <c r="C6547" s="28"/>
      <c r="D6547" s="17"/>
      <c r="E6547" s="17"/>
      <c r="F6547" s="17"/>
      <c r="G6547" s="17"/>
      <c r="H6547" s="17"/>
    </row>
    <row r="6548" spans="1:8" s="1" customFormat="1">
      <c r="A6548" s="5"/>
      <c r="B6548" s="4"/>
      <c r="C6548" s="29"/>
      <c r="D6548" s="17"/>
      <c r="E6548" s="17"/>
      <c r="F6548" s="17"/>
      <c r="G6548" s="17"/>
      <c r="H6548" s="30"/>
    </row>
    <row r="6549" spans="1:8" s="1" customFormat="1">
      <c r="A6549" s="6"/>
      <c r="B6549" s="7"/>
      <c r="C6549" s="28"/>
      <c r="D6549" s="17"/>
      <c r="E6549" s="17"/>
      <c r="F6549" s="17"/>
      <c r="G6549" s="17"/>
      <c r="H6549" s="17"/>
    </row>
    <row r="6550" spans="1:8" s="1" customFormat="1">
      <c r="A6550" s="6"/>
      <c r="B6550" s="7"/>
      <c r="C6550" s="28"/>
      <c r="D6550" s="17"/>
      <c r="E6550" s="17"/>
      <c r="F6550" s="17"/>
      <c r="G6550" s="17"/>
      <c r="H6550" s="17"/>
    </row>
    <row r="6551" spans="1:8" s="1" customFormat="1">
      <c r="A6551" s="6"/>
      <c r="B6551" s="7"/>
      <c r="C6551" s="28"/>
      <c r="D6551" s="17"/>
      <c r="E6551" s="17"/>
      <c r="F6551" s="17"/>
      <c r="G6551" s="17"/>
      <c r="H6551" s="17"/>
    </row>
    <row r="6552" spans="1:8" s="1" customFormat="1">
      <c r="A6552" s="5"/>
      <c r="B6552" s="4"/>
      <c r="C6552" s="29"/>
      <c r="D6552" s="17"/>
      <c r="E6552" s="17"/>
      <c r="F6552" s="17"/>
      <c r="G6552" s="17"/>
      <c r="H6552" s="30"/>
    </row>
    <row r="6554" spans="1:8" s="1" customFormat="1">
      <c r="A6554" s="6"/>
      <c r="B6554" s="7"/>
      <c r="C6554" s="28"/>
      <c r="D6554" s="17"/>
      <c r="E6554" s="17"/>
      <c r="F6554" s="17"/>
      <c r="G6554" s="17"/>
      <c r="H6554" s="17"/>
    </row>
    <row r="6555" spans="1:8" s="1" customFormat="1">
      <c r="A6555" s="5"/>
      <c r="B6555" s="4"/>
      <c r="C6555" s="29"/>
      <c r="D6555" s="17"/>
      <c r="E6555" s="17"/>
      <c r="F6555" s="17"/>
      <c r="G6555" s="17"/>
      <c r="H6555" s="30"/>
    </row>
    <row r="6556" spans="1:8" s="1" customFormat="1">
      <c r="A6556" s="5"/>
      <c r="B6556" s="4"/>
      <c r="C6556" s="29"/>
      <c r="D6556" s="17"/>
      <c r="E6556" s="17"/>
      <c r="F6556" s="17"/>
      <c r="G6556" s="17"/>
      <c r="H6556" s="30"/>
    </row>
    <row r="6557" spans="1:8" s="1" customFormat="1">
      <c r="A6557" s="6"/>
      <c r="B6557" s="7"/>
      <c r="C6557" s="28"/>
      <c r="D6557" s="17"/>
      <c r="E6557" s="17"/>
      <c r="F6557" s="17"/>
      <c r="G6557" s="17"/>
      <c r="H6557" s="17"/>
    </row>
    <row r="6558" spans="1:8" s="1" customFormat="1">
      <c r="A6558" s="6"/>
      <c r="B6558" s="7"/>
      <c r="C6558" s="28"/>
      <c r="D6558" s="17"/>
      <c r="E6558" s="17"/>
      <c r="F6558" s="17"/>
      <c r="G6558" s="17"/>
      <c r="H6558" s="17"/>
    </row>
    <row r="6559" spans="1:8" s="1" customFormat="1">
      <c r="A6559" s="6"/>
      <c r="B6559" s="7"/>
      <c r="C6559" s="28"/>
      <c r="D6559" s="17"/>
      <c r="E6559" s="17"/>
      <c r="F6559" s="17"/>
      <c r="G6559" s="17"/>
      <c r="H6559" s="17"/>
    </row>
    <row r="6560" spans="1:8" s="1" customFormat="1">
      <c r="A6560" s="6"/>
      <c r="B6560" s="7"/>
      <c r="C6560" s="28"/>
      <c r="D6560" s="17"/>
      <c r="E6560" s="17"/>
      <c r="F6560" s="17"/>
      <c r="G6560" s="17"/>
      <c r="H6560" s="17"/>
    </row>
    <row r="6561" spans="1:18" s="2" customFormat="1" ht="13.8">
      <c r="A6561" s="8"/>
      <c r="B6561" s="9"/>
      <c r="C6561" s="18"/>
      <c r="D6561" s="18"/>
      <c r="E6561" s="18"/>
      <c r="F6561" s="18"/>
      <c r="G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</row>
    <row r="6562" spans="1:18" s="2" customFormat="1" ht="13.8">
      <c r="A6562" s="8"/>
      <c r="B6562" s="9"/>
      <c r="C6562" s="18"/>
      <c r="D6562" s="18"/>
      <c r="E6562" s="18"/>
      <c r="F6562" s="18"/>
      <c r="G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</row>
    <row r="6563" spans="1:18" s="2" customFormat="1" ht="13.8">
      <c r="A6563" s="8"/>
      <c r="B6563" s="9"/>
      <c r="C6563" s="18"/>
      <c r="D6563" s="18"/>
      <c r="E6563" s="18"/>
      <c r="F6563" s="18"/>
      <c r="G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</row>
    <row r="6564" spans="1:18">
      <c r="A6564" s="6"/>
      <c r="B6564" s="7"/>
      <c r="C6564" s="28"/>
      <c r="H6564" s="17"/>
    </row>
    <row r="6565" spans="1:18">
      <c r="A6565" s="6"/>
      <c r="B6565" s="7"/>
      <c r="C6565" s="28"/>
      <c r="H6565" s="17"/>
    </row>
    <row r="6566" spans="1:18">
      <c r="A6566" s="6"/>
      <c r="B6566" s="7"/>
      <c r="C6566" s="28"/>
      <c r="H6566" s="17"/>
    </row>
    <row r="6567" spans="1:18">
      <c r="A6567" s="6"/>
      <c r="B6567" s="7"/>
      <c r="C6567" s="28"/>
      <c r="H6567" s="17"/>
    </row>
    <row r="6568" spans="1:18">
      <c r="A6568" s="6"/>
      <c r="B6568" s="7"/>
      <c r="C6568" s="28"/>
      <c r="H6568" s="17"/>
    </row>
    <row r="6569" spans="1:18">
      <c r="A6569" s="6"/>
      <c r="B6569" s="7"/>
      <c r="C6569" s="28"/>
      <c r="H6569" s="17"/>
    </row>
    <row r="6570" spans="1:18">
      <c r="A6570" s="6"/>
      <c r="B6570" s="7"/>
      <c r="C6570" s="28"/>
      <c r="H6570" s="17"/>
    </row>
    <row r="6571" spans="1:18">
      <c r="A6571" s="6"/>
      <c r="B6571" s="7"/>
      <c r="C6571" s="28"/>
      <c r="H6571" s="17"/>
    </row>
    <row r="6572" spans="1:18">
      <c r="A6572" s="6"/>
      <c r="B6572" s="7"/>
      <c r="C6572" s="28"/>
      <c r="H6572" s="17"/>
    </row>
    <row r="6573" spans="1:18">
      <c r="A6573" s="6"/>
      <c r="B6573" s="7"/>
      <c r="C6573" s="28"/>
      <c r="H6573" s="17"/>
    </row>
    <row r="6574" spans="1:18">
      <c r="A6574" s="5"/>
    </row>
    <row r="6575" spans="1:18">
      <c r="A6575" s="5"/>
    </row>
    <row r="6576" spans="1:18">
      <c r="A6576" s="6"/>
      <c r="B6576" s="7"/>
      <c r="C6576" s="28"/>
      <c r="H6576" s="17"/>
    </row>
    <row r="6577" spans="1:18">
      <c r="A6577" s="6"/>
      <c r="B6577" s="7"/>
      <c r="C6577" s="28"/>
      <c r="H6577" s="17"/>
    </row>
    <row r="6578" spans="1:18">
      <c r="A6578" s="6"/>
      <c r="B6578" s="7"/>
      <c r="C6578" s="28"/>
      <c r="H6578" s="17"/>
    </row>
    <row r="6579" spans="1:18">
      <c r="A6579" s="6"/>
      <c r="B6579" s="7"/>
      <c r="C6579" s="28"/>
      <c r="H6579" s="17"/>
    </row>
    <row r="6580" spans="1:18">
      <c r="A6580" s="6"/>
      <c r="B6580" s="7"/>
      <c r="C6580" s="28"/>
      <c r="H6580" s="17"/>
    </row>
    <row r="6581" spans="1:18" s="2" customFormat="1" ht="13.8">
      <c r="A6581" s="8"/>
      <c r="B6581" s="9"/>
      <c r="C6581" s="18"/>
      <c r="D6581" s="18"/>
      <c r="E6581" s="18"/>
      <c r="F6581" s="18"/>
      <c r="G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</row>
    <row r="6582" spans="1:18" s="2" customFormat="1" ht="13.8">
      <c r="A6582" s="8"/>
      <c r="B6582" s="9"/>
      <c r="C6582" s="18"/>
      <c r="D6582" s="18"/>
      <c r="E6582" s="18"/>
      <c r="F6582" s="18"/>
      <c r="G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</row>
    <row r="6583" spans="1:18">
      <c r="A6583" s="6"/>
      <c r="B6583" s="7"/>
      <c r="C6583" s="28"/>
      <c r="H6583" s="17"/>
    </row>
    <row r="6584" spans="1:18">
      <c r="A6584" s="6"/>
      <c r="B6584" s="7"/>
      <c r="C6584" s="28"/>
      <c r="H6584" s="17"/>
    </row>
    <row r="6585" spans="1:18" s="2" customFormat="1" ht="13.8">
      <c r="A6585" s="8"/>
      <c r="B6585" s="9"/>
      <c r="C6585" s="18"/>
      <c r="D6585" s="18"/>
      <c r="E6585" s="18"/>
      <c r="F6585" s="18"/>
      <c r="G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</row>
    <row r="6586" spans="1:18" s="2" customFormat="1" ht="13.8">
      <c r="A6586" s="8"/>
      <c r="B6586" s="9"/>
      <c r="C6586" s="18"/>
      <c r="D6586" s="18"/>
      <c r="E6586" s="18"/>
      <c r="F6586" s="18"/>
      <c r="G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</row>
    <row r="6587" spans="1:18">
      <c r="A6587" s="5"/>
    </row>
    <row r="6588" spans="1:18">
      <c r="A6588" s="6"/>
      <c r="B6588" s="7"/>
      <c r="C6588" s="28"/>
      <c r="H6588" s="17"/>
    </row>
    <row r="6589" spans="1:18">
      <c r="A6589" s="5"/>
    </row>
    <row r="6590" spans="1:18" s="2" customFormat="1" ht="13.8">
      <c r="A6590" s="8"/>
      <c r="B6590" s="9"/>
      <c r="C6590" s="18"/>
      <c r="D6590" s="18"/>
      <c r="E6590" s="18"/>
      <c r="F6590" s="18"/>
      <c r="G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</row>
    <row r="6591" spans="1:18">
      <c r="A6591" s="6"/>
      <c r="B6591" s="7"/>
      <c r="C6591" s="28"/>
      <c r="H6591" s="17"/>
    </row>
    <row r="6592" spans="1:18">
      <c r="A6592" s="6"/>
      <c r="B6592" s="7"/>
      <c r="C6592" s="28"/>
      <c r="H6592" s="17"/>
    </row>
    <row r="6596" spans="1:8" s="1" customFormat="1">
      <c r="A6596" s="6"/>
      <c r="B6596" s="7"/>
      <c r="C6596" s="28"/>
      <c r="D6596" s="17"/>
      <c r="E6596" s="17"/>
      <c r="F6596" s="17"/>
      <c r="G6596" s="17"/>
      <c r="H6596" s="17"/>
    </row>
    <row r="6597" spans="1:8" s="1" customFormat="1">
      <c r="A6597" s="6"/>
      <c r="B6597" s="7"/>
      <c r="C6597" s="28"/>
      <c r="D6597" s="17"/>
      <c r="E6597" s="17"/>
      <c r="F6597" s="17"/>
      <c r="G6597" s="17"/>
      <c r="H6597" s="17"/>
    </row>
    <row r="6600" spans="1:8" s="1" customFormat="1">
      <c r="A6600" s="6"/>
      <c r="B6600" s="7"/>
      <c r="C6600" s="28"/>
      <c r="D6600" s="17"/>
      <c r="E6600" s="17"/>
      <c r="F6600" s="17"/>
      <c r="G6600" s="17"/>
      <c r="H6600" s="17"/>
    </row>
    <row r="6602" spans="1:8" s="1" customFormat="1">
      <c r="A6602" s="6"/>
      <c r="B6602" s="7"/>
      <c r="C6602" s="28"/>
      <c r="D6602" s="17"/>
      <c r="E6602" s="17"/>
      <c r="F6602" s="17"/>
      <c r="G6602" s="17"/>
      <c r="H6602" s="17"/>
    </row>
    <row r="6603" spans="1:8" s="1" customFormat="1">
      <c r="A6603" s="6"/>
      <c r="B6603" s="7"/>
      <c r="C6603" s="28"/>
      <c r="D6603" s="17"/>
      <c r="E6603" s="17"/>
      <c r="F6603" s="17"/>
      <c r="G6603" s="17"/>
      <c r="H6603" s="17"/>
    </row>
    <row r="6604" spans="1:8" s="1" customFormat="1">
      <c r="A6604" s="5"/>
      <c r="B6604" s="4"/>
      <c r="C6604" s="29"/>
      <c r="D6604" s="17"/>
      <c r="E6604" s="17"/>
      <c r="F6604" s="17"/>
      <c r="G6604" s="17"/>
      <c r="H6604" s="30"/>
    </row>
    <row r="6606" spans="1:8" s="1" customFormat="1">
      <c r="A6606" s="6"/>
      <c r="B6606" s="7"/>
      <c r="C6606" s="28"/>
      <c r="D6606" s="17"/>
      <c r="E6606" s="17"/>
      <c r="F6606" s="17"/>
      <c r="G6606" s="17"/>
      <c r="H6606" s="17"/>
    </row>
    <row r="6607" spans="1:8" s="1" customFormat="1">
      <c r="A6607" s="6"/>
      <c r="B6607" s="7"/>
      <c r="C6607" s="28"/>
      <c r="D6607" s="17"/>
      <c r="E6607" s="17"/>
      <c r="F6607" s="17"/>
      <c r="G6607" s="17"/>
      <c r="H6607" s="17"/>
    </row>
    <row r="6608" spans="1:8" s="1" customFormat="1">
      <c r="A6608" s="6"/>
      <c r="B6608" s="7"/>
      <c r="C6608" s="28"/>
      <c r="D6608" s="17"/>
      <c r="E6608" s="17"/>
      <c r="F6608" s="17"/>
      <c r="G6608" s="17"/>
      <c r="H6608" s="17"/>
    </row>
    <row r="6609" spans="1:18">
      <c r="A6609" s="6"/>
      <c r="B6609" s="7"/>
      <c r="C6609" s="28"/>
      <c r="H6609" s="17"/>
    </row>
    <row r="6610" spans="1:18">
      <c r="A6610" s="6"/>
      <c r="B6610" s="7"/>
      <c r="C6610" s="28"/>
      <c r="H6610" s="17"/>
    </row>
    <row r="6611" spans="1:18">
      <c r="A6611" s="5"/>
    </row>
    <row r="6612" spans="1:18">
      <c r="A6612" s="6"/>
      <c r="B6612" s="7"/>
      <c r="C6612" s="28"/>
      <c r="H6612" s="17"/>
    </row>
    <row r="6613" spans="1:18">
      <c r="A6613" s="6"/>
      <c r="B6613" s="7"/>
      <c r="C6613" s="28"/>
      <c r="H6613" s="17"/>
    </row>
    <row r="6614" spans="1:18">
      <c r="A6614" s="6"/>
      <c r="B6614" s="7"/>
      <c r="C6614" s="28"/>
      <c r="H6614" s="17"/>
    </row>
    <row r="6615" spans="1:18">
      <c r="A6615" s="6"/>
      <c r="B6615" s="7"/>
      <c r="C6615" s="28"/>
      <c r="H6615" s="17"/>
    </row>
    <row r="6616" spans="1:18">
      <c r="A6616" s="6"/>
      <c r="B6616" s="7"/>
      <c r="C6616" s="28"/>
      <c r="H6616" s="17"/>
    </row>
    <row r="6617" spans="1:18">
      <c r="A6617" s="5"/>
    </row>
    <row r="6619" spans="1:18">
      <c r="A6619" s="6"/>
      <c r="B6619" s="7"/>
      <c r="C6619" s="28"/>
      <c r="H6619" s="17"/>
    </row>
    <row r="6620" spans="1:18">
      <c r="A6620" s="6"/>
      <c r="B6620" s="7"/>
      <c r="C6620" s="28"/>
      <c r="H6620" s="17"/>
    </row>
    <row r="6621" spans="1:18" s="2" customFormat="1" ht="13.8">
      <c r="A6621" s="8"/>
      <c r="B6621" s="9"/>
      <c r="C6621" s="18"/>
      <c r="D6621" s="18"/>
      <c r="E6621" s="18"/>
      <c r="F6621" s="18"/>
      <c r="G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</row>
    <row r="6622" spans="1:18" s="2" customFormat="1" ht="13.8">
      <c r="A6622" s="8"/>
      <c r="B6622" s="9"/>
      <c r="C6622" s="18"/>
      <c r="D6622" s="18"/>
      <c r="E6622" s="18"/>
      <c r="F6622" s="18"/>
      <c r="G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</row>
    <row r="6623" spans="1:18" s="2" customFormat="1" ht="13.8">
      <c r="A6623" s="8"/>
      <c r="B6623" s="9"/>
      <c r="C6623" s="18"/>
      <c r="D6623" s="18"/>
      <c r="E6623" s="18"/>
      <c r="F6623" s="18"/>
      <c r="G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</row>
    <row r="6624" spans="1:18">
      <c r="A6624" s="6"/>
      <c r="B6624" s="7"/>
      <c r="C6624" s="28"/>
      <c r="H6624" s="17"/>
    </row>
    <row r="6625" spans="1:18">
      <c r="A6625" s="5"/>
    </row>
    <row r="6626" spans="1:18" s="2" customFormat="1" ht="13.8">
      <c r="A6626" s="8"/>
      <c r="B6626" s="9"/>
      <c r="C6626" s="18"/>
      <c r="D6626" s="18"/>
      <c r="E6626" s="18"/>
      <c r="F6626" s="18"/>
      <c r="G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</row>
    <row r="6627" spans="1:18">
      <c r="A6627" s="6"/>
      <c r="B6627" s="7"/>
      <c r="C6627" s="28"/>
      <c r="H6627" s="17"/>
    </row>
    <row r="6628" spans="1:18">
      <c r="A6628" s="6"/>
      <c r="B6628" s="7"/>
      <c r="C6628" s="28"/>
      <c r="H6628" s="17"/>
    </row>
    <row r="6629" spans="1:18">
      <c r="A6629" s="6"/>
      <c r="B6629" s="7"/>
      <c r="C6629" s="28"/>
      <c r="H6629" s="17"/>
    </row>
    <row r="6630" spans="1:18">
      <c r="A6630" s="6"/>
      <c r="B6630" s="7"/>
      <c r="C6630" s="28"/>
      <c r="H6630" s="17"/>
    </row>
    <row r="6631" spans="1:18" s="2" customFormat="1" ht="13.8">
      <c r="A6631" s="8"/>
      <c r="B6631" s="9"/>
      <c r="C6631" s="18"/>
      <c r="D6631" s="18"/>
      <c r="E6631" s="18"/>
      <c r="F6631" s="18"/>
      <c r="G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</row>
    <row r="6632" spans="1:18" s="2" customFormat="1" ht="13.8">
      <c r="A6632" s="8"/>
      <c r="B6632" s="9"/>
      <c r="C6632" s="18"/>
      <c r="D6632" s="18"/>
      <c r="E6632" s="18"/>
      <c r="F6632" s="18"/>
      <c r="G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</row>
    <row r="6633" spans="1:18" s="2" customFormat="1" ht="13.8">
      <c r="A6633" s="8"/>
      <c r="B6633" s="9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</row>
    <row r="6634" spans="1:18" s="2" customFormat="1" ht="13.8">
      <c r="A6634" s="8"/>
      <c r="B6634" s="9"/>
      <c r="C6634" s="18"/>
      <c r="D6634" s="18"/>
      <c r="E6634" s="18"/>
      <c r="F6634" s="18"/>
      <c r="G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</row>
    <row r="6636" spans="1:18">
      <c r="A6636" s="5"/>
    </row>
    <row r="6637" spans="1:18" s="2" customFormat="1" ht="13.8">
      <c r="A6637" s="8"/>
      <c r="B6637" s="9"/>
      <c r="C6637" s="18"/>
      <c r="D6637" s="18"/>
      <c r="E6637" s="18"/>
      <c r="F6637" s="18"/>
      <c r="G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</row>
    <row r="6638" spans="1:18" s="2" customFormat="1" ht="13.8">
      <c r="A6638" s="8"/>
      <c r="B6638" s="9"/>
      <c r="C6638" s="18"/>
      <c r="D6638" s="18"/>
      <c r="E6638" s="18"/>
      <c r="F6638" s="18"/>
      <c r="G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</row>
    <row r="6639" spans="1:18">
      <c r="A6639" s="6"/>
      <c r="B6639" s="7"/>
      <c r="C6639" s="28"/>
      <c r="H6639" s="17"/>
    </row>
    <row r="6640" spans="1:18" s="2" customFormat="1" ht="13.8">
      <c r="A6640" s="8"/>
      <c r="B6640" s="9"/>
      <c r="C6640" s="18"/>
      <c r="D6640" s="18"/>
      <c r="E6640" s="18"/>
      <c r="F6640" s="18"/>
      <c r="G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</row>
    <row r="6641" spans="1:18" s="2" customFormat="1" ht="13.8">
      <c r="A6641" s="8"/>
      <c r="B6641" s="9"/>
      <c r="C6641" s="18"/>
      <c r="D6641" s="18"/>
      <c r="E6641" s="18"/>
      <c r="F6641" s="18"/>
      <c r="G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</row>
    <row r="6642" spans="1:18" s="2" customFormat="1" ht="13.8">
      <c r="A6642" s="8"/>
      <c r="B6642" s="9"/>
      <c r="C6642" s="18"/>
      <c r="D6642" s="18"/>
      <c r="E6642" s="18"/>
      <c r="F6642" s="18"/>
      <c r="G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</row>
    <row r="6643" spans="1:18" s="2" customFormat="1" ht="13.8">
      <c r="A6643" s="8"/>
      <c r="B6643" s="9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</row>
    <row r="6644" spans="1:18" s="2" customFormat="1" ht="13.8">
      <c r="A6644" s="8"/>
      <c r="B6644" s="9"/>
      <c r="C6644" s="18"/>
      <c r="D6644" s="18"/>
      <c r="E6644" s="18"/>
      <c r="F6644" s="18"/>
      <c r="G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</row>
    <row r="6645" spans="1:18" s="2" customFormat="1" ht="13.8">
      <c r="A6645" s="8"/>
      <c r="B6645" s="9"/>
      <c r="C6645" s="18"/>
      <c r="D6645" s="18"/>
      <c r="E6645" s="18"/>
      <c r="F6645" s="18"/>
      <c r="G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</row>
    <row r="6646" spans="1:18" s="2" customFormat="1" ht="13.8">
      <c r="A6646" s="8"/>
      <c r="B6646" s="9"/>
      <c r="C6646" s="18"/>
      <c r="D6646" s="18"/>
      <c r="E6646" s="18"/>
      <c r="F6646" s="18"/>
      <c r="G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</row>
    <row r="6648" spans="1:18">
      <c r="A6648" s="6"/>
      <c r="B6648" s="7"/>
      <c r="C6648" s="28"/>
      <c r="H6648" s="17"/>
    </row>
    <row r="6649" spans="1:18" s="2" customFormat="1" ht="13.8">
      <c r="A6649" s="8"/>
      <c r="B6649" s="9"/>
      <c r="C6649" s="18"/>
      <c r="D6649" s="18"/>
      <c r="E6649" s="18"/>
      <c r="F6649" s="18"/>
      <c r="G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</row>
    <row r="6651" spans="1:18" s="2" customFormat="1" ht="13.8">
      <c r="A6651" s="8"/>
      <c r="B6651" s="9"/>
      <c r="C6651" s="18"/>
      <c r="D6651" s="18"/>
      <c r="E6651" s="18"/>
      <c r="F6651" s="18"/>
      <c r="G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</row>
    <row r="6652" spans="1:18" s="2" customFormat="1" ht="13.8">
      <c r="A6652" s="8"/>
      <c r="B6652" s="9"/>
      <c r="C6652" s="18"/>
      <c r="D6652" s="18"/>
      <c r="E6652" s="18"/>
      <c r="F6652" s="18"/>
      <c r="G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</row>
    <row r="6653" spans="1:18" s="2" customFormat="1" ht="13.8">
      <c r="A6653" s="8"/>
      <c r="B6653" s="9"/>
      <c r="C6653" s="18"/>
      <c r="D6653" s="18"/>
      <c r="E6653" s="18"/>
      <c r="F6653" s="18"/>
      <c r="G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</row>
    <row r="6654" spans="1:18">
      <c r="A6654" s="6"/>
      <c r="B6654" s="7"/>
      <c r="C6654" s="28"/>
      <c r="H6654" s="17"/>
    </row>
    <row r="6655" spans="1:18">
      <c r="A6655" s="6"/>
      <c r="B6655" s="7"/>
      <c r="C6655" s="28"/>
      <c r="H6655" s="17"/>
    </row>
    <row r="6656" spans="1:18">
      <c r="A6656" s="6"/>
      <c r="B6656" s="7"/>
      <c r="C6656" s="28"/>
      <c r="H6656" s="17"/>
    </row>
    <row r="6658" spans="1:18">
      <c r="A6658" s="5"/>
    </row>
    <row r="6659" spans="1:18" s="2" customFormat="1" ht="13.8">
      <c r="A6659" s="8"/>
      <c r="B6659" s="9"/>
      <c r="C6659" s="18"/>
      <c r="D6659" s="18"/>
      <c r="E6659" s="18"/>
      <c r="F6659" s="18"/>
      <c r="G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</row>
    <row r="6660" spans="1:18" s="2" customFormat="1" ht="13.8">
      <c r="A6660" s="8"/>
      <c r="B6660" s="9"/>
      <c r="C6660" s="18"/>
      <c r="D6660" s="18"/>
      <c r="E6660" s="18"/>
      <c r="F6660" s="18"/>
      <c r="G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</row>
    <row r="6661" spans="1:18" s="2" customFormat="1" ht="13.8">
      <c r="A6661" s="8"/>
      <c r="B6661" s="9"/>
      <c r="C6661" s="18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</row>
    <row r="6662" spans="1:18" s="2" customFormat="1" ht="13.8">
      <c r="A6662" s="8"/>
      <c r="B6662" s="9"/>
      <c r="C6662" s="18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</row>
    <row r="6663" spans="1:18">
      <c r="A6663" s="6"/>
      <c r="B6663" s="7"/>
      <c r="C6663" s="28"/>
      <c r="H6663" s="17"/>
    </row>
    <row r="6664" spans="1:18">
      <c r="A6664" s="6"/>
      <c r="B6664" s="7"/>
      <c r="C6664" s="28"/>
      <c r="H6664" s="17"/>
    </row>
    <row r="6665" spans="1:18">
      <c r="A6665" s="6"/>
      <c r="B6665" s="7"/>
      <c r="C6665" s="28"/>
      <c r="H6665" s="17"/>
    </row>
    <row r="6666" spans="1:18" s="2" customFormat="1" ht="13.8">
      <c r="A6666" s="8"/>
      <c r="B6666" s="9"/>
      <c r="C6666" s="18"/>
      <c r="D6666" s="18"/>
      <c r="E6666" s="18"/>
      <c r="F6666" s="18"/>
      <c r="G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</row>
    <row r="6667" spans="1:18" s="2" customFormat="1" ht="13.8">
      <c r="A6667" s="8"/>
      <c r="B6667" s="9"/>
      <c r="C6667" s="18"/>
      <c r="D6667" s="18"/>
      <c r="E6667" s="18"/>
      <c r="F6667" s="18"/>
      <c r="G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</row>
    <row r="6668" spans="1:18">
      <c r="A6668" s="6"/>
      <c r="B6668" s="7"/>
      <c r="C6668" s="28"/>
      <c r="H6668" s="17"/>
    </row>
    <row r="6669" spans="1:18">
      <c r="A6669" s="6"/>
      <c r="B6669" s="7"/>
      <c r="C6669" s="28"/>
      <c r="H6669" s="17"/>
    </row>
    <row r="6670" spans="1:18">
      <c r="A6670" s="6"/>
      <c r="B6670" s="7"/>
      <c r="C6670" s="28"/>
      <c r="H6670" s="17"/>
    </row>
    <row r="6671" spans="1:18">
      <c r="A6671" s="6"/>
      <c r="B6671" s="7"/>
      <c r="C6671" s="28"/>
      <c r="H6671" s="17"/>
    </row>
    <row r="6672" spans="1:18">
      <c r="A6672" s="6"/>
      <c r="B6672" s="7"/>
      <c r="C6672" s="28"/>
      <c r="H6672" s="17"/>
    </row>
    <row r="6673" spans="1:18">
      <c r="A6673" s="6"/>
      <c r="B6673" s="7"/>
      <c r="C6673" s="28"/>
      <c r="H6673" s="17"/>
    </row>
    <row r="6674" spans="1:18">
      <c r="A6674" s="6"/>
      <c r="B6674" s="7"/>
      <c r="C6674" s="28"/>
      <c r="H6674" s="17"/>
    </row>
    <row r="6675" spans="1:18">
      <c r="A6675" s="6"/>
      <c r="B6675" s="7"/>
      <c r="C6675" s="28"/>
      <c r="H6675" s="17"/>
    </row>
    <row r="6676" spans="1:18">
      <c r="A6676" s="6"/>
      <c r="B6676" s="7"/>
      <c r="C6676" s="28"/>
      <c r="H6676" s="17"/>
    </row>
    <row r="6677" spans="1:18">
      <c r="A6677" s="6"/>
      <c r="B6677" s="7"/>
      <c r="C6677" s="28"/>
      <c r="H6677" s="17"/>
    </row>
    <row r="6678" spans="1:18" s="2" customFormat="1" ht="13.8">
      <c r="A6678" s="8"/>
      <c r="B6678" s="9"/>
      <c r="C6678" s="18"/>
      <c r="D6678" s="18"/>
      <c r="E6678" s="18"/>
      <c r="F6678" s="18"/>
      <c r="G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</row>
    <row r="6679" spans="1:18">
      <c r="A6679" s="6"/>
      <c r="B6679" s="7"/>
      <c r="C6679" s="28"/>
      <c r="H6679" s="17"/>
    </row>
    <row r="6680" spans="1:18">
      <c r="A6680" s="6"/>
      <c r="B6680" s="7"/>
      <c r="C6680" s="28"/>
      <c r="H6680" s="17"/>
    </row>
    <row r="6681" spans="1:18" s="2" customFormat="1" ht="13.8">
      <c r="A6681" s="8"/>
      <c r="B6681" s="9"/>
      <c r="C6681" s="18"/>
      <c r="D6681" s="18"/>
      <c r="E6681" s="18"/>
      <c r="F6681" s="18"/>
      <c r="G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</row>
    <row r="6682" spans="1:18">
      <c r="A6682" s="6"/>
      <c r="B6682" s="7"/>
      <c r="C6682" s="28"/>
      <c r="H6682" s="17"/>
    </row>
    <row r="6683" spans="1:18">
      <c r="A6683" s="6"/>
      <c r="B6683" s="7"/>
      <c r="C6683" s="28"/>
      <c r="H6683" s="17"/>
    </row>
    <row r="6684" spans="1:18" s="2" customFormat="1" ht="13.8">
      <c r="A6684" s="8"/>
      <c r="B6684" s="9"/>
      <c r="C6684" s="18"/>
      <c r="D6684" s="18"/>
      <c r="E6684" s="18"/>
      <c r="F6684" s="18"/>
      <c r="G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</row>
    <row r="6685" spans="1:18" s="2" customFormat="1" ht="13.8">
      <c r="A6685" s="8"/>
      <c r="B6685" s="9"/>
      <c r="C6685" s="18"/>
      <c r="D6685" s="18"/>
      <c r="E6685" s="18"/>
      <c r="F6685" s="18"/>
      <c r="G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</row>
    <row r="6686" spans="1:18" s="2" customFormat="1" ht="13.8">
      <c r="A6686" s="8"/>
      <c r="B6686" s="9"/>
      <c r="C6686" s="18"/>
      <c r="D6686" s="18"/>
      <c r="E6686" s="18"/>
      <c r="F6686" s="18"/>
      <c r="G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</row>
    <row r="6687" spans="1:18">
      <c r="A6687" s="6"/>
      <c r="B6687" s="7"/>
      <c r="C6687" s="28"/>
      <c r="H6687" s="17"/>
    </row>
    <row r="6688" spans="1:18" s="2" customFormat="1" ht="13.8">
      <c r="A6688" s="8"/>
      <c r="B6688" s="9"/>
      <c r="C6688" s="18"/>
      <c r="D6688" s="18"/>
      <c r="E6688" s="18"/>
      <c r="F6688" s="18"/>
      <c r="G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</row>
    <row r="6689" spans="1:18" s="2" customFormat="1" ht="13.8">
      <c r="A6689" s="8"/>
      <c r="B6689" s="9"/>
      <c r="C6689" s="18"/>
      <c r="D6689" s="18"/>
      <c r="E6689" s="18"/>
      <c r="F6689" s="18"/>
      <c r="G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</row>
    <row r="6690" spans="1:18">
      <c r="A6690" s="5"/>
    </row>
    <row r="6691" spans="1:18">
      <c r="A6691" s="6"/>
      <c r="B6691" s="7"/>
      <c r="C6691" s="28"/>
      <c r="H6691" s="17"/>
    </row>
    <row r="6692" spans="1:18" s="2" customFormat="1" ht="13.8">
      <c r="A6692" s="8"/>
      <c r="B6692" s="9"/>
      <c r="C6692" s="18"/>
      <c r="D6692" s="18"/>
      <c r="E6692" s="18"/>
      <c r="F6692" s="18"/>
      <c r="G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</row>
    <row r="6693" spans="1:18">
      <c r="A6693" s="6"/>
      <c r="B6693" s="7"/>
      <c r="C6693" s="28"/>
      <c r="H6693" s="17"/>
    </row>
    <row r="6694" spans="1:18">
      <c r="A6694" s="5"/>
    </row>
    <row r="6695" spans="1:18">
      <c r="A6695" s="5"/>
    </row>
    <row r="6696" spans="1:18">
      <c r="A6696" s="6"/>
      <c r="B6696" s="7"/>
      <c r="C6696" s="28"/>
      <c r="H6696" s="17"/>
    </row>
    <row r="6697" spans="1:18">
      <c r="A6697" s="6"/>
      <c r="B6697" s="7"/>
      <c r="C6697" s="28"/>
      <c r="H6697" s="17"/>
    </row>
    <row r="6698" spans="1:18" s="2" customFormat="1" ht="13.8">
      <c r="A6698" s="8"/>
      <c r="B6698" s="9"/>
      <c r="C6698" s="18"/>
      <c r="D6698" s="18"/>
      <c r="E6698" s="18"/>
      <c r="F6698" s="18"/>
      <c r="G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</row>
    <row r="6699" spans="1:18" s="2" customFormat="1" ht="13.8">
      <c r="A6699" s="8"/>
      <c r="B6699" s="9"/>
      <c r="C6699" s="18"/>
      <c r="D6699" s="18"/>
      <c r="E6699" s="18"/>
      <c r="F6699" s="18"/>
      <c r="G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</row>
    <row r="6700" spans="1:18">
      <c r="A6700" s="6"/>
      <c r="B6700" s="7"/>
      <c r="C6700" s="28"/>
      <c r="H6700" s="17"/>
    </row>
    <row r="6701" spans="1:18">
      <c r="A6701" s="6"/>
      <c r="B6701" s="7"/>
      <c r="C6701" s="28"/>
      <c r="H6701" s="17"/>
    </row>
    <row r="6702" spans="1:18" s="2" customFormat="1" ht="13.8">
      <c r="A6702" s="8"/>
      <c r="B6702" s="9"/>
      <c r="C6702" s="18"/>
      <c r="D6702" s="18"/>
      <c r="E6702" s="18"/>
      <c r="F6702" s="18"/>
      <c r="G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</row>
    <row r="6703" spans="1:18">
      <c r="A6703" s="5"/>
    </row>
    <row r="6704" spans="1:18">
      <c r="A6704" s="6"/>
      <c r="B6704" s="7"/>
      <c r="C6704" s="28"/>
      <c r="H6704" s="17"/>
    </row>
    <row r="6705" spans="1:18">
      <c r="A6705" s="6"/>
      <c r="B6705" s="7"/>
      <c r="C6705" s="28"/>
      <c r="H6705" s="17"/>
    </row>
    <row r="6706" spans="1:18">
      <c r="A6706" s="6"/>
      <c r="B6706" s="7"/>
      <c r="C6706" s="28"/>
      <c r="H6706" s="17"/>
    </row>
    <row r="6707" spans="1:18">
      <c r="A6707" s="6"/>
      <c r="B6707" s="7"/>
      <c r="C6707" s="28"/>
      <c r="H6707" s="17"/>
    </row>
    <row r="6708" spans="1:18" s="2" customFormat="1" ht="13.8">
      <c r="A6708" s="8"/>
      <c r="B6708" s="9"/>
      <c r="C6708" s="18"/>
      <c r="D6708" s="18"/>
      <c r="E6708" s="18"/>
      <c r="F6708" s="18"/>
      <c r="G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</row>
    <row r="6709" spans="1:18" s="2" customFormat="1" ht="13.8">
      <c r="A6709" s="8"/>
      <c r="B6709" s="9"/>
      <c r="C6709" s="18"/>
      <c r="D6709" s="18"/>
      <c r="E6709" s="18"/>
      <c r="F6709" s="18"/>
      <c r="G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</row>
    <row r="6710" spans="1:18">
      <c r="A6710" s="6"/>
      <c r="B6710" s="7"/>
      <c r="C6710" s="28"/>
      <c r="H6710" s="17"/>
    </row>
    <row r="6711" spans="1:18" s="2" customFormat="1" ht="13.8">
      <c r="A6711" s="8"/>
      <c r="B6711" s="9"/>
      <c r="C6711" s="18"/>
      <c r="D6711" s="18"/>
      <c r="E6711" s="18"/>
      <c r="F6711" s="18"/>
      <c r="G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</row>
    <row r="6712" spans="1:18" s="2" customFormat="1" ht="13.8">
      <c r="A6712" s="8"/>
      <c r="B6712" s="9"/>
      <c r="C6712" s="18"/>
      <c r="D6712" s="18"/>
      <c r="E6712" s="18"/>
      <c r="F6712" s="18"/>
      <c r="G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</row>
    <row r="6713" spans="1:18">
      <c r="A6713" s="6"/>
      <c r="B6713" s="7"/>
      <c r="C6713" s="28"/>
      <c r="H6713" s="17"/>
    </row>
    <row r="6714" spans="1:18">
      <c r="A6714" s="6"/>
      <c r="B6714" s="7"/>
      <c r="C6714" s="28"/>
      <c r="H6714" s="17"/>
    </row>
    <row r="6715" spans="1:18">
      <c r="A6715" s="6"/>
      <c r="B6715" s="7"/>
      <c r="C6715" s="28"/>
      <c r="H6715" s="17"/>
    </row>
    <row r="6716" spans="1:18">
      <c r="A6716" s="6"/>
      <c r="B6716" s="7"/>
      <c r="C6716" s="28"/>
      <c r="H6716" s="17"/>
    </row>
    <row r="6717" spans="1:18">
      <c r="A6717" s="5"/>
    </row>
    <row r="6718" spans="1:18">
      <c r="A6718" s="6"/>
      <c r="B6718" s="7"/>
      <c r="C6718" s="28"/>
      <c r="H6718" s="17"/>
    </row>
    <row r="6719" spans="1:18">
      <c r="A6719" s="6"/>
      <c r="B6719" s="7"/>
      <c r="C6719" s="28"/>
      <c r="H6719" s="17"/>
    </row>
    <row r="6720" spans="1:18">
      <c r="A6720" s="6"/>
      <c r="B6720" s="7"/>
      <c r="C6720" s="28"/>
      <c r="H6720" s="17"/>
    </row>
    <row r="6721" spans="1:18">
      <c r="A6721" s="6"/>
      <c r="B6721" s="7"/>
      <c r="C6721" s="28"/>
      <c r="H6721" s="17"/>
    </row>
    <row r="6722" spans="1:18">
      <c r="A6722" s="6"/>
      <c r="B6722" s="7"/>
      <c r="C6722" s="28"/>
      <c r="H6722" s="17"/>
    </row>
    <row r="6723" spans="1:18" s="2" customFormat="1" ht="13.8">
      <c r="A6723" s="8"/>
      <c r="B6723" s="9"/>
      <c r="C6723" s="18"/>
      <c r="D6723" s="18"/>
      <c r="E6723" s="18"/>
      <c r="F6723" s="18"/>
      <c r="G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</row>
    <row r="6724" spans="1:18">
      <c r="A6724" s="6"/>
      <c r="B6724" s="7"/>
      <c r="C6724" s="28"/>
      <c r="H6724" s="17"/>
    </row>
    <row r="6725" spans="1:18">
      <c r="A6725" s="6"/>
      <c r="B6725" s="7"/>
      <c r="C6725" s="28"/>
      <c r="H6725" s="17"/>
    </row>
    <row r="6726" spans="1:18" s="2" customFormat="1" ht="13.8">
      <c r="A6726" s="8"/>
      <c r="B6726" s="9"/>
      <c r="C6726" s="18"/>
      <c r="D6726" s="18"/>
      <c r="E6726" s="18"/>
      <c r="F6726" s="18"/>
      <c r="G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</row>
    <row r="6727" spans="1:18">
      <c r="A6727" s="6"/>
      <c r="B6727" s="7"/>
      <c r="C6727" s="28"/>
      <c r="H6727" s="17"/>
    </row>
    <row r="6728" spans="1:18">
      <c r="A6728" s="6"/>
      <c r="B6728" s="7"/>
      <c r="C6728" s="28"/>
      <c r="H6728" s="17"/>
    </row>
    <row r="6729" spans="1:18">
      <c r="A6729" s="5"/>
    </row>
    <row r="6730" spans="1:18">
      <c r="A6730" s="6"/>
      <c r="B6730" s="7"/>
      <c r="C6730" s="28"/>
      <c r="H6730" s="17"/>
    </row>
    <row r="6731" spans="1:18">
      <c r="A6731" s="6"/>
      <c r="B6731" s="7"/>
      <c r="C6731" s="28"/>
      <c r="H6731" s="17"/>
    </row>
    <row r="6732" spans="1:18">
      <c r="A6732" s="5"/>
    </row>
    <row r="6733" spans="1:18">
      <c r="A6733" s="6"/>
      <c r="B6733" s="7"/>
      <c r="C6733" s="28"/>
      <c r="H6733" s="17"/>
    </row>
    <row r="6734" spans="1:18" s="2" customFormat="1" ht="13.8">
      <c r="A6734" s="8"/>
      <c r="B6734" s="9"/>
      <c r="C6734" s="18"/>
      <c r="D6734" s="18"/>
      <c r="E6734" s="18"/>
      <c r="F6734" s="18"/>
      <c r="G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</row>
    <row r="6735" spans="1:18" s="2" customFormat="1" ht="13.8">
      <c r="A6735" s="8"/>
      <c r="B6735" s="9"/>
      <c r="C6735" s="18"/>
      <c r="D6735" s="18"/>
      <c r="E6735" s="18"/>
      <c r="F6735" s="18"/>
      <c r="G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</row>
    <row r="6737" spans="1:18">
      <c r="A6737" s="6"/>
      <c r="B6737" s="7"/>
      <c r="C6737" s="28"/>
      <c r="H6737" s="17"/>
    </row>
    <row r="6738" spans="1:18">
      <c r="A6738" s="6"/>
      <c r="B6738" s="7"/>
      <c r="C6738" s="28"/>
      <c r="H6738" s="17"/>
    </row>
    <row r="6739" spans="1:18">
      <c r="A6739" s="6"/>
      <c r="B6739" s="7"/>
      <c r="C6739" s="28"/>
      <c r="H6739" s="17"/>
    </row>
    <row r="6740" spans="1:18">
      <c r="A6740" s="6"/>
      <c r="B6740" s="7"/>
      <c r="C6740" s="28"/>
      <c r="H6740" s="17"/>
    </row>
    <row r="6741" spans="1:18">
      <c r="A6741" s="5"/>
    </row>
    <row r="6742" spans="1:18">
      <c r="A6742" s="6"/>
      <c r="B6742" s="7"/>
      <c r="C6742" s="28"/>
      <c r="H6742" s="17"/>
    </row>
    <row r="6743" spans="1:18">
      <c r="A6743" s="6"/>
      <c r="B6743" s="7"/>
      <c r="C6743" s="28"/>
      <c r="H6743" s="17"/>
    </row>
    <row r="6744" spans="1:18" s="2" customFormat="1" ht="13.8">
      <c r="A6744" s="8"/>
      <c r="B6744" s="9"/>
      <c r="C6744" s="18"/>
      <c r="D6744" s="18"/>
      <c r="E6744" s="18"/>
      <c r="F6744" s="18"/>
      <c r="G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</row>
    <row r="6745" spans="1:18" s="2" customFormat="1" ht="13.8">
      <c r="A6745" s="8"/>
      <c r="B6745" s="9"/>
      <c r="C6745" s="18"/>
      <c r="D6745" s="18"/>
      <c r="E6745" s="18"/>
      <c r="F6745" s="18"/>
      <c r="G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</row>
    <row r="6746" spans="1:18" s="2" customFormat="1" ht="13.8">
      <c r="A6746" s="8"/>
      <c r="B6746" s="9"/>
      <c r="C6746" s="18"/>
      <c r="D6746" s="18"/>
      <c r="E6746" s="18"/>
      <c r="F6746" s="18"/>
      <c r="G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</row>
    <row r="6747" spans="1:18" s="2" customFormat="1" ht="13.8">
      <c r="A6747" s="8"/>
      <c r="B6747" s="9"/>
      <c r="C6747" s="18"/>
      <c r="D6747" s="18"/>
      <c r="E6747" s="18"/>
      <c r="F6747" s="18"/>
      <c r="G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</row>
    <row r="6748" spans="1:18">
      <c r="A6748" s="6"/>
      <c r="B6748" s="7"/>
      <c r="C6748" s="28"/>
      <c r="H6748" s="17"/>
    </row>
    <row r="6749" spans="1:18">
      <c r="A6749" s="6"/>
      <c r="B6749" s="7"/>
      <c r="C6749" s="28"/>
      <c r="H6749" s="17"/>
    </row>
    <row r="6750" spans="1:18">
      <c r="A6750" s="6"/>
      <c r="B6750" s="7"/>
      <c r="C6750" s="28"/>
      <c r="H6750" s="17"/>
    </row>
    <row r="6751" spans="1:18">
      <c r="A6751" s="6"/>
      <c r="B6751" s="7"/>
      <c r="C6751" s="28"/>
      <c r="H6751" s="17"/>
    </row>
    <row r="6752" spans="1:18">
      <c r="A6752" s="6"/>
      <c r="B6752" s="7"/>
      <c r="C6752" s="28"/>
      <c r="H6752" s="17"/>
    </row>
    <row r="6753" spans="1:18">
      <c r="A6753" s="5"/>
    </row>
    <row r="6755" spans="1:18">
      <c r="A6755" s="6"/>
      <c r="B6755" s="7"/>
      <c r="C6755" s="28"/>
      <c r="H6755" s="17"/>
    </row>
    <row r="6756" spans="1:18">
      <c r="A6756" s="5"/>
    </row>
    <row r="6757" spans="1:18">
      <c r="A6757" s="6"/>
      <c r="B6757" s="7"/>
      <c r="C6757" s="28"/>
      <c r="H6757" s="17"/>
    </row>
    <row r="6758" spans="1:18" s="2" customFormat="1" ht="13.8">
      <c r="A6758" s="8"/>
      <c r="B6758" s="9"/>
      <c r="C6758" s="18"/>
      <c r="D6758" s="18"/>
      <c r="E6758" s="18"/>
      <c r="F6758" s="18"/>
      <c r="G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</row>
    <row r="6759" spans="1:18" s="2" customFormat="1" ht="13.8">
      <c r="A6759" s="8"/>
      <c r="B6759" s="9"/>
      <c r="C6759" s="18"/>
      <c r="D6759" s="18"/>
      <c r="E6759" s="18"/>
      <c r="F6759" s="18"/>
      <c r="G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</row>
    <row r="6762" spans="1:18">
      <c r="A6762" s="6"/>
      <c r="B6762" s="7"/>
      <c r="C6762" s="28"/>
      <c r="H6762" s="17"/>
    </row>
    <row r="6763" spans="1:18" s="2" customFormat="1" ht="13.8">
      <c r="A6763" s="8"/>
      <c r="B6763" s="9"/>
      <c r="C6763" s="18"/>
      <c r="D6763" s="18"/>
      <c r="E6763" s="18"/>
      <c r="F6763" s="18"/>
      <c r="G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</row>
    <row r="6764" spans="1:18">
      <c r="A6764" s="6"/>
      <c r="B6764" s="7"/>
      <c r="C6764" s="28"/>
      <c r="H6764" s="17"/>
    </row>
    <row r="6765" spans="1:18">
      <c r="A6765" s="6"/>
      <c r="B6765" s="7"/>
      <c r="C6765" s="28"/>
      <c r="H6765" s="17"/>
    </row>
    <row r="6766" spans="1:18" s="2" customFormat="1" ht="13.8">
      <c r="A6766" s="8"/>
      <c r="B6766" s="9"/>
      <c r="C6766" s="18"/>
      <c r="D6766" s="18"/>
      <c r="E6766" s="18"/>
      <c r="F6766" s="18"/>
      <c r="G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</row>
    <row r="6767" spans="1:18" s="2" customFormat="1" ht="13.8">
      <c r="A6767" s="8"/>
      <c r="B6767" s="9"/>
      <c r="C6767" s="18"/>
      <c r="D6767" s="18"/>
      <c r="E6767" s="18"/>
      <c r="F6767" s="18"/>
      <c r="G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</row>
    <row r="6768" spans="1:18">
      <c r="A6768" s="6"/>
      <c r="B6768" s="7"/>
      <c r="C6768" s="28"/>
      <c r="H6768" s="17"/>
    </row>
    <row r="6769" spans="1:18">
      <c r="A6769" s="6"/>
      <c r="B6769" s="7"/>
      <c r="C6769" s="28"/>
      <c r="H6769" s="17"/>
    </row>
    <row r="6770" spans="1:18">
      <c r="A6770" s="6"/>
      <c r="B6770" s="7"/>
      <c r="C6770" s="28"/>
      <c r="H6770" s="17"/>
    </row>
    <row r="6771" spans="1:18" s="2" customFormat="1" ht="13.8">
      <c r="A6771" s="8"/>
      <c r="B6771" s="9"/>
      <c r="C6771" s="18"/>
      <c r="D6771" s="18"/>
      <c r="E6771" s="18"/>
      <c r="F6771" s="18"/>
      <c r="G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</row>
    <row r="6772" spans="1:18">
      <c r="A6772" s="5"/>
    </row>
    <row r="6773" spans="1:18">
      <c r="A6773" s="6"/>
      <c r="B6773" s="7"/>
      <c r="C6773" s="28"/>
      <c r="H6773" s="17"/>
    </row>
    <row r="6774" spans="1:18">
      <c r="A6774" s="6"/>
      <c r="B6774" s="7"/>
      <c r="C6774" s="28"/>
      <c r="H6774" s="17"/>
    </row>
    <row r="6775" spans="1:18">
      <c r="A6775" s="6"/>
      <c r="B6775" s="7"/>
      <c r="C6775" s="28"/>
      <c r="H6775" s="17"/>
    </row>
    <row r="6778" spans="1:18">
      <c r="A6778" s="6"/>
      <c r="B6778" s="7"/>
      <c r="C6778" s="28"/>
      <c r="H6778" s="17"/>
    </row>
    <row r="6779" spans="1:18">
      <c r="A6779" s="5"/>
    </row>
    <row r="6780" spans="1:18">
      <c r="A6780" s="6"/>
      <c r="B6780" s="7"/>
      <c r="C6780" s="28"/>
      <c r="H6780" s="17"/>
    </row>
    <row r="6781" spans="1:18">
      <c r="A6781" s="6"/>
      <c r="B6781" s="7"/>
      <c r="C6781" s="28"/>
      <c r="H6781" s="17"/>
    </row>
    <row r="6782" spans="1:18">
      <c r="A6782" s="6"/>
      <c r="B6782" s="7"/>
      <c r="C6782" s="28"/>
      <c r="H6782" s="17"/>
    </row>
    <row r="6783" spans="1:18">
      <c r="A6783" s="6"/>
      <c r="B6783" s="7"/>
      <c r="C6783" s="28"/>
      <c r="H6783" s="17"/>
    </row>
    <row r="6784" spans="1:18">
      <c r="A6784" s="6"/>
      <c r="B6784" s="7"/>
      <c r="C6784" s="28"/>
      <c r="H6784" s="17"/>
    </row>
    <row r="6785" spans="1:18">
      <c r="A6785" s="6"/>
      <c r="B6785" s="7"/>
      <c r="C6785" s="28"/>
      <c r="H6785" s="17"/>
    </row>
    <row r="6786" spans="1:18">
      <c r="A6786" s="6"/>
      <c r="B6786" s="7"/>
      <c r="C6786" s="28"/>
      <c r="H6786" s="17"/>
    </row>
    <row r="6787" spans="1:18">
      <c r="A6787" s="6"/>
      <c r="B6787" s="7"/>
      <c r="C6787" s="28"/>
      <c r="H6787" s="17"/>
    </row>
    <row r="6788" spans="1:18">
      <c r="A6788" s="6"/>
      <c r="B6788" s="7"/>
      <c r="C6788" s="28"/>
      <c r="H6788" s="17"/>
    </row>
    <row r="6789" spans="1:18">
      <c r="A6789" s="6"/>
      <c r="B6789" s="7"/>
      <c r="C6789" s="28"/>
      <c r="H6789" s="17"/>
    </row>
    <row r="6790" spans="1:18">
      <c r="A6790" s="6"/>
      <c r="B6790" s="7"/>
      <c r="C6790" s="28"/>
      <c r="H6790" s="17"/>
    </row>
    <row r="6793" spans="1:18">
      <c r="A6793" s="6"/>
      <c r="B6793" s="7"/>
      <c r="C6793" s="28"/>
      <c r="H6793" s="17"/>
    </row>
    <row r="6794" spans="1:18">
      <c r="A6794" s="6"/>
      <c r="B6794" s="7"/>
      <c r="C6794" s="28"/>
      <c r="H6794" s="17"/>
    </row>
    <row r="6795" spans="1:18">
      <c r="A6795" s="6"/>
      <c r="B6795" s="7"/>
      <c r="C6795" s="28"/>
      <c r="H6795" s="17"/>
    </row>
    <row r="6796" spans="1:18">
      <c r="A6796" s="6"/>
      <c r="B6796" s="7"/>
      <c r="C6796" s="28"/>
      <c r="H6796" s="17"/>
    </row>
    <row r="6797" spans="1:18">
      <c r="A6797" s="5"/>
    </row>
    <row r="6798" spans="1:18">
      <c r="A6798" s="6"/>
      <c r="B6798" s="7"/>
      <c r="C6798" s="28"/>
      <c r="H6798" s="17"/>
    </row>
    <row r="6799" spans="1:18" s="2" customFormat="1" ht="13.8">
      <c r="A6799" s="8"/>
      <c r="B6799" s="9"/>
      <c r="C6799" s="18"/>
      <c r="D6799" s="18"/>
      <c r="E6799" s="18"/>
      <c r="F6799" s="18"/>
      <c r="G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</row>
    <row r="6801" spans="1:18">
      <c r="A6801" s="6"/>
      <c r="B6801" s="7"/>
      <c r="C6801" s="28"/>
      <c r="H6801" s="17"/>
    </row>
    <row r="6802" spans="1:18">
      <c r="A6802" s="6"/>
      <c r="B6802" s="7"/>
      <c r="C6802" s="28"/>
      <c r="H6802" s="17"/>
    </row>
    <row r="6803" spans="1:18">
      <c r="A6803" s="6"/>
      <c r="B6803" s="7"/>
      <c r="C6803" s="28"/>
      <c r="H6803" s="17"/>
    </row>
    <row r="6807" spans="1:18">
      <c r="A6807" s="6"/>
      <c r="B6807" s="7"/>
      <c r="C6807" s="28"/>
      <c r="H6807" s="17"/>
    </row>
    <row r="6808" spans="1:18">
      <c r="A6808" s="6"/>
      <c r="B6808" s="7"/>
      <c r="C6808" s="28"/>
      <c r="H6808" s="17"/>
    </row>
    <row r="6809" spans="1:18">
      <c r="A6809" s="6"/>
      <c r="B6809" s="7"/>
      <c r="C6809" s="28"/>
      <c r="H6809" s="17"/>
    </row>
    <row r="6810" spans="1:18" s="2" customFormat="1" ht="13.8">
      <c r="A6810" s="8"/>
      <c r="B6810" s="9"/>
      <c r="C6810" s="18"/>
      <c r="D6810" s="18"/>
      <c r="E6810" s="18"/>
      <c r="F6810" s="18"/>
      <c r="G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</row>
    <row r="6811" spans="1:18" s="2" customFormat="1" ht="13.8">
      <c r="A6811" s="8"/>
      <c r="B6811" s="9"/>
      <c r="C6811" s="18"/>
      <c r="D6811" s="18"/>
      <c r="E6811" s="18"/>
      <c r="F6811" s="18"/>
      <c r="G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</row>
    <row r="6812" spans="1:18" s="2" customFormat="1" ht="13.8">
      <c r="A6812" s="8"/>
      <c r="B6812" s="9"/>
      <c r="C6812" s="18"/>
      <c r="D6812" s="18"/>
      <c r="E6812" s="18"/>
      <c r="F6812" s="18"/>
      <c r="G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</row>
    <row r="6813" spans="1:18">
      <c r="A6813" s="6"/>
      <c r="B6813" s="7"/>
      <c r="C6813" s="28"/>
      <c r="H6813" s="17"/>
    </row>
    <row r="6814" spans="1:18">
      <c r="A6814" s="6"/>
      <c r="B6814" s="7"/>
      <c r="C6814" s="28"/>
      <c r="H6814" s="17"/>
    </row>
    <row r="6817" spans="1:18">
      <c r="A6817" s="6"/>
      <c r="B6817" s="7"/>
      <c r="C6817" s="28"/>
      <c r="H6817" s="17"/>
    </row>
    <row r="6818" spans="1:18">
      <c r="A6818" s="6"/>
      <c r="B6818" s="7"/>
      <c r="C6818" s="28"/>
      <c r="H6818" s="17"/>
    </row>
    <row r="6819" spans="1:18">
      <c r="A6819" s="6"/>
      <c r="B6819" s="7"/>
      <c r="C6819" s="28"/>
      <c r="H6819" s="17"/>
    </row>
    <row r="6820" spans="1:18" s="2" customFormat="1" ht="13.8">
      <c r="A6820" s="8"/>
      <c r="B6820" s="9"/>
      <c r="C6820" s="18"/>
      <c r="D6820" s="18"/>
      <c r="E6820" s="18"/>
      <c r="F6820" s="18"/>
      <c r="G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</row>
    <row r="6821" spans="1:18" s="2" customFormat="1" ht="13.8">
      <c r="A6821" s="8"/>
      <c r="B6821" s="9"/>
      <c r="C6821" s="18"/>
      <c r="D6821" s="18"/>
      <c r="E6821" s="18"/>
      <c r="F6821" s="18"/>
      <c r="G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</row>
    <row r="6822" spans="1:18">
      <c r="A6822" s="6"/>
      <c r="B6822" s="7"/>
      <c r="C6822" s="28"/>
      <c r="H6822" s="17"/>
    </row>
    <row r="6823" spans="1:18">
      <c r="A6823" s="5"/>
    </row>
    <row r="6824" spans="1:18">
      <c r="A6824" s="5"/>
    </row>
    <row r="6826" spans="1:18">
      <c r="A6826" s="6"/>
      <c r="B6826" s="7"/>
      <c r="C6826" s="28"/>
      <c r="H6826" s="17"/>
    </row>
    <row r="6827" spans="1:18">
      <c r="A6827" s="6"/>
      <c r="B6827" s="7"/>
      <c r="C6827" s="28"/>
      <c r="H6827" s="17"/>
    </row>
    <row r="6828" spans="1:18" s="2" customFormat="1" ht="13.8">
      <c r="A6828" s="8"/>
      <c r="B6828" s="9"/>
      <c r="C6828" s="18"/>
      <c r="D6828" s="18"/>
      <c r="E6828" s="18"/>
      <c r="F6828" s="18"/>
      <c r="G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</row>
    <row r="6829" spans="1:18">
      <c r="A6829" s="6"/>
      <c r="B6829" s="7"/>
      <c r="C6829" s="28"/>
      <c r="H6829" s="17"/>
    </row>
    <row r="6830" spans="1:18" s="2" customFormat="1" ht="13.8">
      <c r="A6830" s="8"/>
      <c r="B6830" s="9"/>
      <c r="C6830" s="18"/>
      <c r="D6830" s="18"/>
      <c r="E6830" s="18"/>
      <c r="F6830" s="18"/>
      <c r="G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</row>
    <row r="6831" spans="1:18">
      <c r="A6831" s="6"/>
      <c r="B6831" s="7"/>
      <c r="C6831" s="28"/>
      <c r="H6831" s="17"/>
    </row>
    <row r="6832" spans="1:18">
      <c r="A6832" s="5"/>
    </row>
    <row r="6833" spans="1:18">
      <c r="A6833" s="6"/>
      <c r="B6833" s="7"/>
      <c r="C6833" s="28"/>
      <c r="H6833" s="17"/>
    </row>
    <row r="6834" spans="1:18">
      <c r="A6834" s="6"/>
      <c r="B6834" s="7"/>
      <c r="C6834" s="28"/>
      <c r="H6834" s="17"/>
    </row>
    <row r="6835" spans="1:18">
      <c r="A6835" s="6"/>
      <c r="B6835" s="7"/>
      <c r="C6835" s="28"/>
      <c r="H6835" s="17"/>
    </row>
    <row r="6836" spans="1:18">
      <c r="A6836" s="6"/>
      <c r="B6836" s="7"/>
      <c r="C6836" s="28"/>
      <c r="H6836" s="17"/>
    </row>
    <row r="6837" spans="1:18">
      <c r="A6837" s="5"/>
    </row>
    <row r="6838" spans="1:18">
      <c r="A6838" s="6"/>
      <c r="B6838" s="7"/>
      <c r="C6838" s="28"/>
      <c r="H6838" s="17"/>
    </row>
    <row r="6839" spans="1:18">
      <c r="A6839" s="5"/>
    </row>
    <row r="6840" spans="1:18">
      <c r="A6840" s="6"/>
      <c r="B6840" s="7"/>
      <c r="C6840" s="28"/>
      <c r="H6840" s="17"/>
    </row>
    <row r="6841" spans="1:18">
      <c r="A6841" s="6"/>
      <c r="B6841" s="7"/>
      <c r="C6841" s="28"/>
      <c r="H6841" s="17"/>
    </row>
    <row r="6842" spans="1:18" s="2" customFormat="1" ht="13.8">
      <c r="A6842" s="8"/>
      <c r="B6842" s="9"/>
      <c r="C6842" s="18"/>
      <c r="D6842" s="18"/>
      <c r="E6842" s="18"/>
      <c r="F6842" s="18"/>
      <c r="G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</row>
    <row r="6843" spans="1:18">
      <c r="A6843" s="6"/>
      <c r="B6843" s="7"/>
      <c r="C6843" s="28"/>
      <c r="H6843" s="17"/>
    </row>
    <row r="6844" spans="1:18">
      <c r="A6844" s="6"/>
      <c r="B6844" s="7"/>
      <c r="C6844" s="28"/>
      <c r="H6844" s="17"/>
    </row>
    <row r="6845" spans="1:18">
      <c r="A6845" s="6"/>
      <c r="B6845" s="7"/>
      <c r="C6845" s="28"/>
      <c r="H6845" s="17"/>
    </row>
    <row r="6846" spans="1:18">
      <c r="A6846" s="6"/>
      <c r="B6846" s="7"/>
      <c r="C6846" s="28"/>
      <c r="H6846" s="17"/>
    </row>
    <row r="6847" spans="1:18">
      <c r="A6847" s="6"/>
      <c r="B6847" s="7"/>
      <c r="C6847" s="28"/>
      <c r="H6847" s="17"/>
    </row>
    <row r="6848" spans="1:18">
      <c r="A6848" s="6"/>
      <c r="B6848" s="7"/>
      <c r="C6848" s="28"/>
      <c r="H6848" s="17"/>
    </row>
    <row r="6849" spans="1:18">
      <c r="A6849" s="6"/>
      <c r="B6849" s="7"/>
      <c r="C6849" s="28"/>
      <c r="H6849" s="17"/>
    </row>
    <row r="6850" spans="1:18">
      <c r="A6850" s="6"/>
      <c r="B6850" s="7"/>
      <c r="C6850" s="28"/>
      <c r="H6850" s="17"/>
    </row>
    <row r="6851" spans="1:18">
      <c r="A6851" s="6"/>
      <c r="B6851" s="7"/>
      <c r="C6851" s="28"/>
      <c r="H6851" s="17"/>
    </row>
    <row r="6853" spans="1:18">
      <c r="A6853" s="6"/>
      <c r="B6853" s="7"/>
      <c r="C6853" s="28"/>
      <c r="H6853" s="17"/>
    </row>
    <row r="6854" spans="1:18">
      <c r="A6854" s="6"/>
      <c r="B6854" s="7"/>
      <c r="C6854" s="28"/>
      <c r="H6854" s="17"/>
    </row>
    <row r="6855" spans="1:18">
      <c r="A6855" s="6"/>
      <c r="B6855" s="7"/>
      <c r="C6855" s="28"/>
      <c r="H6855" s="17"/>
    </row>
    <row r="6856" spans="1:18">
      <c r="A6856" s="6"/>
      <c r="B6856" s="7"/>
      <c r="C6856" s="28"/>
      <c r="H6856" s="17"/>
    </row>
    <row r="6857" spans="1:18">
      <c r="A6857" s="6"/>
      <c r="B6857" s="7"/>
      <c r="C6857" s="28"/>
      <c r="H6857" s="17"/>
    </row>
    <row r="6858" spans="1:18">
      <c r="A6858" s="6"/>
      <c r="B6858" s="7"/>
      <c r="C6858" s="28"/>
      <c r="H6858" s="17"/>
    </row>
    <row r="6859" spans="1:18">
      <c r="A6859" s="6"/>
      <c r="B6859" s="7"/>
      <c r="C6859" s="28"/>
      <c r="H6859" s="17"/>
    </row>
    <row r="6860" spans="1:18">
      <c r="A6860" s="6"/>
      <c r="B6860" s="7"/>
      <c r="C6860" s="28"/>
      <c r="H6860" s="17"/>
    </row>
    <row r="6862" spans="1:18" s="2" customFormat="1" ht="13.8">
      <c r="A6862" s="8"/>
      <c r="B6862" s="9"/>
      <c r="C6862" s="18"/>
      <c r="D6862" s="18"/>
      <c r="E6862" s="18"/>
      <c r="F6862" s="18"/>
      <c r="G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</row>
    <row r="6863" spans="1:18">
      <c r="A6863" s="6"/>
      <c r="B6863" s="7"/>
      <c r="C6863" s="28"/>
      <c r="H6863" s="17"/>
    </row>
    <row r="6864" spans="1:18">
      <c r="A6864" s="6"/>
      <c r="B6864" s="7"/>
      <c r="C6864" s="28"/>
      <c r="H6864" s="17"/>
    </row>
    <row r="6865" spans="1:18">
      <c r="A6865" s="6"/>
      <c r="B6865" s="7"/>
      <c r="C6865" s="28"/>
      <c r="H6865" s="17"/>
    </row>
    <row r="6866" spans="1:18">
      <c r="A6866" s="5"/>
    </row>
    <row r="6867" spans="1:18">
      <c r="A6867" s="6"/>
      <c r="B6867" s="7"/>
      <c r="C6867" s="28"/>
      <c r="H6867" s="17"/>
    </row>
    <row r="6868" spans="1:18">
      <c r="A6868" s="6"/>
      <c r="B6868" s="7"/>
      <c r="C6868" s="28"/>
      <c r="H6868" s="17"/>
    </row>
    <row r="6869" spans="1:18" s="2" customFormat="1" ht="13.8">
      <c r="A6869" s="8"/>
      <c r="B6869" s="9"/>
      <c r="C6869" s="18"/>
      <c r="D6869" s="18"/>
      <c r="E6869" s="18"/>
      <c r="F6869" s="18"/>
      <c r="G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</row>
    <row r="6870" spans="1:18" s="2" customFormat="1" ht="13.8">
      <c r="A6870" s="8"/>
      <c r="B6870" s="9"/>
      <c r="C6870" s="18"/>
      <c r="D6870" s="18"/>
      <c r="E6870" s="18"/>
      <c r="F6870" s="18"/>
      <c r="G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</row>
    <row r="6872" spans="1:18">
      <c r="A6872" s="6"/>
      <c r="B6872" s="7"/>
      <c r="C6872" s="28"/>
      <c r="H6872" s="17"/>
    </row>
    <row r="6873" spans="1:18">
      <c r="A6873" s="6"/>
      <c r="B6873" s="7"/>
      <c r="C6873" s="28"/>
      <c r="H6873" s="17"/>
    </row>
    <row r="6876" spans="1:18" s="2" customFormat="1" ht="13.8">
      <c r="A6876" s="8"/>
      <c r="B6876" s="9"/>
      <c r="C6876" s="18"/>
      <c r="D6876" s="18"/>
      <c r="E6876" s="18"/>
      <c r="F6876" s="18"/>
      <c r="G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</row>
    <row r="6877" spans="1:18">
      <c r="A6877" s="6"/>
      <c r="B6877" s="7"/>
      <c r="C6877" s="28"/>
      <c r="H6877" s="17"/>
    </row>
    <row r="6878" spans="1:18">
      <c r="A6878" s="6"/>
      <c r="B6878" s="7"/>
      <c r="C6878" s="28"/>
      <c r="H6878" s="17"/>
    </row>
    <row r="6879" spans="1:18">
      <c r="A6879" s="6"/>
      <c r="B6879" s="7"/>
      <c r="C6879" s="28"/>
      <c r="H6879" s="17"/>
    </row>
    <row r="6880" spans="1:18">
      <c r="A6880" s="6"/>
      <c r="B6880" s="7"/>
      <c r="C6880" s="28"/>
      <c r="H6880" s="17"/>
    </row>
    <row r="6881" spans="1:8" s="1" customFormat="1">
      <c r="A6881" s="6"/>
      <c r="B6881" s="7"/>
      <c r="C6881" s="28"/>
      <c r="D6881" s="17"/>
      <c r="E6881" s="17"/>
      <c r="F6881" s="17"/>
      <c r="G6881" s="17"/>
      <c r="H6881" s="17"/>
    </row>
    <row r="6882" spans="1:8" s="1" customFormat="1">
      <c r="A6882" s="6"/>
      <c r="B6882" s="7"/>
      <c r="C6882" s="28"/>
      <c r="D6882" s="17"/>
      <c r="E6882" s="17"/>
      <c r="F6882" s="17"/>
      <c r="G6882" s="17"/>
      <c r="H6882" s="17"/>
    </row>
    <row r="6884" spans="1:8" s="1" customFormat="1">
      <c r="A6884" s="5"/>
      <c r="B6884" s="4"/>
      <c r="C6884" s="29"/>
      <c r="D6884" s="17"/>
      <c r="E6884" s="17"/>
      <c r="F6884" s="17"/>
      <c r="G6884" s="17"/>
      <c r="H6884" s="30"/>
    </row>
    <row r="6885" spans="1:8" s="1" customFormat="1">
      <c r="A6885" s="5"/>
      <c r="B6885" s="4"/>
      <c r="C6885" s="29"/>
      <c r="D6885" s="17"/>
      <c r="E6885" s="17"/>
      <c r="F6885" s="17"/>
      <c r="G6885" s="17"/>
      <c r="H6885" s="30"/>
    </row>
    <row r="6886" spans="1:8" s="1" customFormat="1">
      <c r="A6886" s="6"/>
      <c r="B6886" s="7"/>
      <c r="C6886" s="28"/>
      <c r="D6886" s="17"/>
      <c r="E6886" s="17"/>
      <c r="F6886" s="17"/>
      <c r="G6886" s="17"/>
      <c r="H6886" s="17"/>
    </row>
    <row r="6887" spans="1:8" s="1" customFormat="1">
      <c r="A6887" s="6"/>
      <c r="B6887" s="7"/>
      <c r="C6887" s="28"/>
      <c r="D6887" s="17"/>
      <c r="E6887" s="17"/>
      <c r="F6887" s="17"/>
      <c r="G6887" s="17"/>
      <c r="H6887" s="17"/>
    </row>
    <row r="6888" spans="1:8" s="1" customFormat="1">
      <c r="A6888" s="6"/>
      <c r="B6888" s="7"/>
      <c r="C6888" s="28"/>
      <c r="D6888" s="17"/>
      <c r="E6888" s="17"/>
      <c r="F6888" s="17"/>
      <c r="G6888" s="17"/>
      <c r="H6888" s="17"/>
    </row>
    <row r="6889" spans="1:8" s="1" customFormat="1">
      <c r="A6889" s="5"/>
      <c r="B6889" s="4"/>
      <c r="C6889" s="29"/>
      <c r="D6889" s="17"/>
      <c r="E6889" s="17"/>
      <c r="F6889" s="17"/>
      <c r="G6889" s="17"/>
      <c r="H6889" s="30"/>
    </row>
    <row r="6890" spans="1:8" s="1" customFormat="1">
      <c r="A6890" s="6"/>
      <c r="B6890" s="7"/>
      <c r="C6890" s="28"/>
      <c r="D6890" s="17"/>
      <c r="E6890" s="17"/>
      <c r="F6890" s="17"/>
      <c r="G6890" s="17"/>
      <c r="H6890" s="17"/>
    </row>
    <row r="6891" spans="1:8" s="1" customFormat="1">
      <c r="A6891" s="5"/>
      <c r="B6891" s="4"/>
      <c r="C6891" s="29"/>
      <c r="D6891" s="17"/>
      <c r="E6891" s="17"/>
      <c r="F6891" s="17"/>
      <c r="G6891" s="17"/>
      <c r="H6891" s="30"/>
    </row>
    <row r="6892" spans="1:8" s="1" customFormat="1">
      <c r="A6892" s="5"/>
      <c r="B6892" s="4"/>
      <c r="C6892" s="29"/>
      <c r="D6892" s="17"/>
      <c r="E6892" s="17"/>
      <c r="F6892" s="17"/>
      <c r="G6892" s="17"/>
      <c r="H6892" s="30"/>
    </row>
    <row r="6893" spans="1:8" s="1" customFormat="1">
      <c r="A6893" s="5"/>
      <c r="B6893" s="4"/>
      <c r="C6893" s="29"/>
      <c r="D6893" s="17"/>
      <c r="E6893" s="17"/>
      <c r="F6893" s="17"/>
      <c r="G6893" s="17"/>
      <c r="H6893" s="30"/>
    </row>
    <row r="6897" spans="1:8" s="1" customFormat="1">
      <c r="A6897" s="6"/>
      <c r="B6897" s="7"/>
      <c r="C6897" s="28"/>
      <c r="D6897" s="17"/>
      <c r="E6897" s="17"/>
      <c r="F6897" s="17"/>
      <c r="G6897" s="17"/>
      <c r="H6897" s="17"/>
    </row>
    <row r="6898" spans="1:8" s="1" customFormat="1">
      <c r="A6898" s="6"/>
      <c r="B6898" s="7"/>
      <c r="C6898" s="28"/>
      <c r="D6898" s="17"/>
      <c r="E6898" s="17"/>
      <c r="F6898" s="17"/>
      <c r="G6898" s="17"/>
      <c r="H6898" s="17"/>
    </row>
    <row r="6900" spans="1:8" s="1" customFormat="1">
      <c r="A6900" s="5"/>
      <c r="B6900" s="4"/>
      <c r="C6900" s="29"/>
      <c r="D6900" s="17"/>
      <c r="E6900" s="17"/>
      <c r="F6900" s="17"/>
      <c r="G6900" s="17"/>
      <c r="H6900" s="30"/>
    </row>
    <row r="6901" spans="1:8" s="1" customFormat="1">
      <c r="A6901" s="6"/>
      <c r="B6901" s="7"/>
      <c r="C6901" s="28"/>
      <c r="D6901" s="17"/>
      <c r="E6901" s="17"/>
      <c r="F6901" s="17"/>
      <c r="G6901" s="17"/>
      <c r="H6901" s="17"/>
    </row>
    <row r="6902" spans="1:8" s="1" customFormat="1">
      <c r="A6902" s="6"/>
      <c r="B6902" s="7"/>
      <c r="C6902" s="28"/>
      <c r="D6902" s="17"/>
      <c r="E6902" s="17"/>
      <c r="F6902" s="17"/>
      <c r="G6902" s="17"/>
      <c r="H6902" s="17"/>
    </row>
    <row r="6905" spans="1:8" s="1" customFormat="1">
      <c r="A6905" s="6"/>
      <c r="B6905" s="7"/>
      <c r="C6905" s="28"/>
      <c r="D6905" s="17"/>
      <c r="E6905" s="17"/>
      <c r="F6905" s="17"/>
      <c r="G6905" s="17"/>
      <c r="H6905" s="17"/>
    </row>
    <row r="6906" spans="1:8" s="1" customFormat="1">
      <c r="A6906" s="5"/>
      <c r="B6906" s="4"/>
      <c r="C6906" s="29"/>
      <c r="D6906" s="17"/>
      <c r="E6906" s="17"/>
      <c r="F6906" s="17"/>
      <c r="G6906" s="17"/>
      <c r="H6906" s="30"/>
    </row>
    <row r="6907" spans="1:8" s="1" customFormat="1">
      <c r="A6907" s="6"/>
      <c r="B6907" s="7"/>
      <c r="C6907" s="28"/>
      <c r="D6907" s="17"/>
      <c r="E6907" s="17"/>
      <c r="F6907" s="17"/>
      <c r="G6907" s="17"/>
      <c r="H6907" s="17"/>
    </row>
    <row r="6908" spans="1:8" s="1" customFormat="1">
      <c r="A6908" s="6"/>
      <c r="B6908" s="7"/>
      <c r="C6908" s="28"/>
      <c r="D6908" s="17"/>
      <c r="E6908" s="17"/>
      <c r="F6908" s="17"/>
      <c r="G6908" s="17"/>
      <c r="H6908" s="17"/>
    </row>
    <row r="6909" spans="1:8" s="1" customFormat="1">
      <c r="A6909" s="6"/>
      <c r="B6909" s="7"/>
      <c r="C6909" s="28"/>
      <c r="D6909" s="17"/>
      <c r="E6909" s="17"/>
      <c r="F6909" s="17"/>
      <c r="G6909" s="17"/>
      <c r="H6909" s="17"/>
    </row>
    <row r="6910" spans="1:8" s="1" customFormat="1">
      <c r="A6910" s="6"/>
      <c r="B6910" s="7"/>
      <c r="C6910" s="28"/>
      <c r="D6910" s="17"/>
      <c r="E6910" s="17"/>
      <c r="F6910" s="17"/>
      <c r="G6910" s="17"/>
      <c r="H6910" s="17"/>
    </row>
    <row r="6911" spans="1:8" s="1" customFormat="1">
      <c r="A6911" s="6"/>
      <c r="B6911" s="7"/>
      <c r="C6911" s="28"/>
      <c r="D6911" s="17"/>
      <c r="E6911" s="17"/>
      <c r="F6911" s="17"/>
      <c r="G6911" s="17"/>
      <c r="H6911" s="17"/>
    </row>
    <row r="6912" spans="1:8" s="1" customFormat="1">
      <c r="A6912" s="6"/>
      <c r="B6912" s="7"/>
      <c r="C6912" s="28"/>
      <c r="D6912" s="17"/>
      <c r="E6912" s="17"/>
      <c r="F6912" s="17"/>
      <c r="G6912" s="17"/>
      <c r="H6912" s="17"/>
    </row>
    <row r="6913" spans="1:18">
      <c r="A6913" s="5"/>
    </row>
    <row r="6914" spans="1:18">
      <c r="A6914" s="6"/>
      <c r="B6914" s="7"/>
      <c r="C6914" s="28"/>
      <c r="H6914" s="17"/>
    </row>
    <row r="6915" spans="1:18" s="2" customFormat="1" ht="13.8">
      <c r="A6915" s="8"/>
      <c r="B6915" s="9"/>
      <c r="C6915" s="18"/>
      <c r="D6915" s="18"/>
      <c r="E6915" s="18"/>
      <c r="F6915" s="18"/>
      <c r="G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</row>
    <row r="6916" spans="1:18">
      <c r="A6916" s="6"/>
      <c r="B6916" s="7"/>
      <c r="C6916" s="28"/>
      <c r="H6916" s="17"/>
    </row>
    <row r="6917" spans="1:18">
      <c r="A6917" s="5"/>
    </row>
    <row r="6918" spans="1:18">
      <c r="A6918" s="5"/>
    </row>
    <row r="6919" spans="1:18">
      <c r="A6919" s="6"/>
      <c r="B6919" s="7"/>
      <c r="C6919" s="28"/>
      <c r="H6919" s="17"/>
    </row>
    <row r="6920" spans="1:18">
      <c r="A6920" s="5"/>
    </row>
    <row r="6921" spans="1:18" s="2" customFormat="1" ht="13.8">
      <c r="A6921" s="8"/>
      <c r="B6921" s="9"/>
      <c r="C6921" s="18"/>
      <c r="D6921" s="18"/>
      <c r="E6921" s="18"/>
      <c r="F6921" s="18"/>
      <c r="G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</row>
    <row r="6922" spans="1:18" s="2" customFormat="1" ht="13.8">
      <c r="A6922" s="8"/>
      <c r="B6922" s="9"/>
      <c r="C6922" s="18"/>
      <c r="D6922" s="18"/>
      <c r="E6922" s="18"/>
      <c r="F6922" s="18"/>
      <c r="G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</row>
    <row r="6923" spans="1:18">
      <c r="A6923" s="6"/>
      <c r="B6923" s="7"/>
      <c r="C6923" s="28"/>
      <c r="H6923" s="17"/>
    </row>
    <row r="6924" spans="1:18">
      <c r="A6924" s="6"/>
      <c r="B6924" s="7"/>
      <c r="C6924" s="28"/>
      <c r="H6924" s="17"/>
    </row>
    <row r="6925" spans="1:18" s="2" customFormat="1" ht="13.8">
      <c r="A6925" s="8"/>
      <c r="B6925" s="9"/>
      <c r="C6925" s="18"/>
      <c r="D6925" s="18"/>
      <c r="E6925" s="18"/>
      <c r="F6925" s="18"/>
      <c r="G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</row>
    <row r="6926" spans="1:18" s="2" customFormat="1" ht="13.8">
      <c r="A6926" s="8"/>
      <c r="B6926" s="9"/>
      <c r="C6926" s="18"/>
      <c r="D6926" s="18"/>
      <c r="E6926" s="18"/>
      <c r="F6926" s="18"/>
      <c r="G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</row>
    <row r="6927" spans="1:18" s="2" customFormat="1" ht="13.8">
      <c r="A6927" s="8"/>
      <c r="B6927" s="9"/>
      <c r="C6927" s="18"/>
      <c r="D6927" s="18"/>
      <c r="E6927" s="18"/>
      <c r="F6927" s="18"/>
      <c r="G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</row>
    <row r="6928" spans="1:18">
      <c r="A6928" s="6"/>
      <c r="B6928" s="7"/>
      <c r="C6928" s="28"/>
      <c r="H6928" s="17"/>
    </row>
    <row r="6929" spans="1:18">
      <c r="A6929" s="6"/>
      <c r="B6929" s="7"/>
      <c r="C6929" s="28"/>
      <c r="H6929" s="17"/>
    </row>
    <row r="6930" spans="1:18">
      <c r="A6930" s="6"/>
      <c r="B6930" s="7"/>
      <c r="C6930" s="28"/>
      <c r="H6930" s="17"/>
    </row>
    <row r="6932" spans="1:18">
      <c r="A6932" s="6"/>
      <c r="B6932" s="7"/>
      <c r="C6932" s="28"/>
      <c r="H6932" s="17"/>
    </row>
    <row r="6933" spans="1:18">
      <c r="A6933" s="6"/>
      <c r="B6933" s="7"/>
      <c r="C6933" s="28"/>
      <c r="H6933" s="17"/>
    </row>
    <row r="6934" spans="1:18">
      <c r="A6934" s="5"/>
    </row>
    <row r="6935" spans="1:18">
      <c r="A6935" s="6"/>
      <c r="B6935" s="7"/>
      <c r="C6935" s="28"/>
      <c r="H6935" s="17"/>
    </row>
    <row r="6936" spans="1:18">
      <c r="A6936" s="6"/>
      <c r="B6936" s="7"/>
      <c r="C6936" s="28"/>
      <c r="H6936" s="17"/>
    </row>
    <row r="6937" spans="1:18">
      <c r="A6937" s="5"/>
    </row>
    <row r="6941" spans="1:18">
      <c r="A6941" s="6"/>
      <c r="B6941" s="7"/>
      <c r="C6941" s="28"/>
      <c r="H6941" s="17"/>
    </row>
    <row r="6942" spans="1:18" s="2" customFormat="1" ht="13.8">
      <c r="A6942" s="8"/>
      <c r="B6942" s="9"/>
      <c r="C6942" s="18"/>
      <c r="D6942" s="18"/>
      <c r="E6942" s="18"/>
      <c r="F6942" s="18"/>
      <c r="G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</row>
    <row r="6943" spans="1:18" s="2" customFormat="1" ht="13.8">
      <c r="A6943" s="8"/>
      <c r="B6943" s="9"/>
      <c r="C6943" s="18"/>
      <c r="D6943" s="18"/>
      <c r="E6943" s="18"/>
      <c r="F6943" s="18"/>
      <c r="G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</row>
    <row r="6944" spans="1:18" s="2" customFormat="1" ht="13.8">
      <c r="A6944" s="8"/>
      <c r="B6944" s="9"/>
      <c r="C6944" s="18"/>
      <c r="D6944" s="18"/>
      <c r="E6944" s="18"/>
      <c r="F6944" s="18"/>
      <c r="G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</row>
    <row r="6945" spans="1:18" s="2" customFormat="1" ht="13.8">
      <c r="A6945" s="8"/>
      <c r="B6945" s="9"/>
      <c r="C6945" s="18"/>
      <c r="D6945" s="18"/>
      <c r="E6945" s="18"/>
      <c r="F6945" s="18"/>
      <c r="G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</row>
    <row r="6946" spans="1:18">
      <c r="A6946" s="6"/>
      <c r="B6946" s="7"/>
      <c r="C6946" s="28"/>
      <c r="H6946" s="17"/>
    </row>
    <row r="6948" spans="1:18">
      <c r="A6948" s="6"/>
      <c r="B6948" s="7"/>
      <c r="C6948" s="28"/>
      <c r="H6948" s="17"/>
    </row>
    <row r="6950" spans="1:18">
      <c r="A6950" s="6"/>
      <c r="B6950" s="7"/>
      <c r="C6950" s="28"/>
      <c r="H6950" s="17"/>
    </row>
    <row r="6951" spans="1:18">
      <c r="A6951" s="6"/>
      <c r="B6951" s="7"/>
      <c r="C6951" s="28"/>
      <c r="H6951" s="17"/>
    </row>
    <row r="6954" spans="1:18">
      <c r="A6954" s="6"/>
      <c r="B6954" s="7"/>
      <c r="C6954" s="28"/>
      <c r="H6954" s="17"/>
    </row>
    <row r="6955" spans="1:18">
      <c r="A6955" s="6"/>
      <c r="B6955" s="7"/>
      <c r="C6955" s="28"/>
      <c r="H6955" s="17"/>
    </row>
    <row r="6956" spans="1:18">
      <c r="A6956" s="6"/>
      <c r="B6956" s="7"/>
      <c r="C6956" s="28"/>
      <c r="H6956" s="17"/>
    </row>
    <row r="6957" spans="1:18">
      <c r="A6957" s="6"/>
      <c r="B6957" s="7"/>
      <c r="C6957" s="28"/>
      <c r="H6957" s="17"/>
    </row>
    <row r="6958" spans="1:18">
      <c r="A6958" s="6"/>
      <c r="B6958" s="7"/>
      <c r="C6958" s="28"/>
      <c r="H6958" s="17"/>
    </row>
    <row r="6959" spans="1:18" s="2" customFormat="1" ht="13.8">
      <c r="A6959" s="8"/>
      <c r="B6959" s="9"/>
      <c r="C6959" s="18"/>
      <c r="D6959" s="18"/>
      <c r="E6959" s="18"/>
      <c r="F6959" s="18"/>
      <c r="G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</row>
    <row r="6960" spans="1:18" s="2" customFormat="1" ht="13.8">
      <c r="A6960" s="8"/>
      <c r="B6960" s="9"/>
      <c r="C6960" s="18"/>
      <c r="D6960" s="18"/>
      <c r="E6960" s="18"/>
      <c r="F6960" s="18"/>
      <c r="G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</row>
    <row r="6961" spans="1:18">
      <c r="A6961" s="6"/>
      <c r="B6961" s="7"/>
      <c r="C6961" s="28"/>
      <c r="H6961" s="17"/>
    </row>
    <row r="6962" spans="1:18">
      <c r="A6962" s="6"/>
      <c r="B6962" s="7"/>
      <c r="C6962" s="28"/>
      <c r="H6962" s="17"/>
    </row>
    <row r="6963" spans="1:18">
      <c r="A6963" s="6"/>
      <c r="B6963" s="7"/>
      <c r="C6963" s="28"/>
      <c r="H6963" s="17"/>
    </row>
    <row r="6964" spans="1:18">
      <c r="A6964" s="6"/>
      <c r="B6964" s="7"/>
      <c r="C6964" s="28"/>
      <c r="H6964" s="17"/>
    </row>
    <row r="6965" spans="1:18">
      <c r="A6965" s="5"/>
    </row>
    <row r="6967" spans="1:18">
      <c r="A6967" s="6"/>
      <c r="B6967" s="7"/>
      <c r="C6967" s="28"/>
      <c r="H6967" s="17"/>
    </row>
    <row r="6968" spans="1:18">
      <c r="A6968" s="6"/>
      <c r="B6968" s="7"/>
      <c r="C6968" s="28"/>
      <c r="H6968" s="17"/>
    </row>
    <row r="6969" spans="1:18">
      <c r="A6969" s="6"/>
      <c r="B6969" s="7"/>
      <c r="C6969" s="28"/>
      <c r="H6969" s="17"/>
    </row>
    <row r="6970" spans="1:18" s="2" customFormat="1" ht="13.8">
      <c r="A6970" s="8"/>
      <c r="B6970" s="9"/>
      <c r="C6970" s="18"/>
      <c r="D6970" s="18"/>
      <c r="E6970" s="18"/>
      <c r="F6970" s="18"/>
      <c r="G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</row>
    <row r="6971" spans="1:18" s="2" customFormat="1" ht="13.8">
      <c r="A6971" s="8"/>
      <c r="B6971" s="9"/>
      <c r="C6971" s="18"/>
      <c r="D6971" s="18"/>
      <c r="E6971" s="18"/>
      <c r="F6971" s="18"/>
      <c r="G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</row>
    <row r="6972" spans="1:18" s="2" customFormat="1" ht="13.8">
      <c r="A6972" s="8"/>
      <c r="B6972" s="9"/>
      <c r="C6972" s="18"/>
      <c r="D6972" s="18"/>
      <c r="E6972" s="18"/>
      <c r="F6972" s="18"/>
      <c r="G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</row>
    <row r="6973" spans="1:18" s="2" customFormat="1" ht="13.8">
      <c r="A6973" s="8"/>
      <c r="B6973" s="9"/>
      <c r="C6973" s="18"/>
      <c r="D6973" s="18"/>
      <c r="E6973" s="18"/>
      <c r="F6973" s="18"/>
      <c r="G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</row>
    <row r="6974" spans="1:18">
      <c r="A6974" s="5"/>
    </row>
    <row r="6975" spans="1:18">
      <c r="A6975" s="6"/>
      <c r="B6975" s="7"/>
      <c r="C6975" s="28"/>
      <c r="H6975" s="17"/>
    </row>
    <row r="6976" spans="1:18">
      <c r="A6976" s="6"/>
      <c r="B6976" s="7"/>
      <c r="C6976" s="28"/>
      <c r="H6976" s="17"/>
    </row>
    <row r="6977" spans="1:8" s="1" customFormat="1">
      <c r="A6977" s="6"/>
      <c r="B6977" s="7"/>
      <c r="C6977" s="28"/>
      <c r="D6977" s="17"/>
      <c r="E6977" s="17"/>
      <c r="F6977" s="17"/>
      <c r="G6977" s="17"/>
      <c r="H6977" s="17"/>
    </row>
    <row r="6978" spans="1:8" s="1" customFormat="1">
      <c r="A6978" s="6"/>
      <c r="B6978" s="7"/>
      <c r="C6978" s="28"/>
      <c r="D6978" s="17"/>
      <c r="E6978" s="17"/>
      <c r="F6978" s="17"/>
      <c r="G6978" s="17"/>
      <c r="H6978" s="17"/>
    </row>
    <row r="6979" spans="1:8" s="1" customFormat="1">
      <c r="A6979" s="6"/>
      <c r="B6979" s="7"/>
      <c r="C6979" s="28"/>
      <c r="D6979" s="17"/>
      <c r="E6979" s="17"/>
      <c r="F6979" s="17"/>
      <c r="G6979" s="17"/>
      <c r="H6979" s="17"/>
    </row>
    <row r="6980" spans="1:8" s="1" customFormat="1">
      <c r="A6980" s="6"/>
      <c r="B6980" s="7"/>
      <c r="C6980" s="28"/>
      <c r="D6980" s="17"/>
      <c r="E6980" s="17"/>
      <c r="F6980" s="17"/>
      <c r="G6980" s="17"/>
      <c r="H6980" s="17"/>
    </row>
    <row r="6981" spans="1:8" s="1" customFormat="1">
      <c r="A6981" s="6"/>
      <c r="B6981" s="7"/>
      <c r="C6981" s="28"/>
      <c r="D6981" s="17"/>
      <c r="E6981" s="17"/>
      <c r="F6981" s="17"/>
      <c r="G6981" s="17"/>
      <c r="H6981" s="17"/>
    </row>
    <row r="6982" spans="1:8" s="1" customFormat="1">
      <c r="A6982" s="6"/>
      <c r="B6982" s="7"/>
      <c r="C6982" s="28"/>
      <c r="D6982" s="17"/>
      <c r="E6982" s="17"/>
      <c r="F6982" s="17"/>
      <c r="G6982" s="17"/>
      <c r="H6982" s="17"/>
    </row>
    <row r="6983" spans="1:8" s="1" customFormat="1">
      <c r="A6983" s="6"/>
      <c r="B6983" s="7"/>
      <c r="C6983" s="28"/>
      <c r="D6983" s="17"/>
      <c r="E6983" s="17"/>
      <c r="F6983" s="17"/>
      <c r="G6983" s="17"/>
      <c r="H6983" s="17"/>
    </row>
    <row r="6985" spans="1:8" s="1" customFormat="1">
      <c r="A6985" s="6"/>
      <c r="B6985" s="7"/>
      <c r="C6985" s="28"/>
      <c r="D6985" s="17"/>
      <c r="E6985" s="17"/>
      <c r="F6985" s="17"/>
      <c r="G6985" s="17"/>
      <c r="H6985" s="17"/>
    </row>
    <row r="6986" spans="1:8" s="1" customFormat="1">
      <c r="A6986" s="6"/>
      <c r="B6986" s="7"/>
      <c r="C6986" s="28"/>
      <c r="D6986" s="17"/>
      <c r="E6986" s="17"/>
      <c r="F6986" s="17"/>
      <c r="G6986" s="17"/>
      <c r="H6986" s="17"/>
    </row>
    <row r="6987" spans="1:8" s="1" customFormat="1">
      <c r="A6987" s="5"/>
      <c r="B6987" s="4"/>
      <c r="C6987" s="29"/>
      <c r="D6987" s="17"/>
      <c r="E6987" s="17"/>
      <c r="F6987" s="17"/>
      <c r="G6987" s="17"/>
      <c r="H6987" s="30"/>
    </row>
    <row r="6988" spans="1:8" s="1" customFormat="1">
      <c r="A6988" s="6"/>
      <c r="B6988" s="7"/>
      <c r="C6988" s="28"/>
      <c r="D6988" s="17"/>
      <c r="E6988" s="17"/>
      <c r="F6988" s="17"/>
      <c r="G6988" s="17"/>
      <c r="H6988" s="17"/>
    </row>
    <row r="6989" spans="1:8" s="1" customFormat="1">
      <c r="A6989" s="5"/>
      <c r="B6989" s="4"/>
      <c r="C6989" s="29"/>
      <c r="D6989" s="17"/>
      <c r="E6989" s="17"/>
      <c r="F6989" s="17"/>
      <c r="G6989" s="17"/>
      <c r="H6989" s="30"/>
    </row>
    <row r="6990" spans="1:8" s="1" customFormat="1">
      <c r="A6990" s="5"/>
      <c r="B6990" s="4"/>
      <c r="C6990" s="29"/>
      <c r="D6990" s="17"/>
      <c r="E6990" s="17"/>
      <c r="F6990" s="17"/>
      <c r="G6990" s="17"/>
      <c r="H6990" s="30"/>
    </row>
    <row r="6991" spans="1:8" s="1" customFormat="1">
      <c r="A6991" s="6"/>
      <c r="B6991" s="7"/>
      <c r="C6991" s="28"/>
      <c r="D6991" s="17"/>
      <c r="E6991" s="17"/>
      <c r="F6991" s="17"/>
      <c r="G6991" s="17"/>
      <c r="H6991" s="17"/>
    </row>
    <row r="6992" spans="1:8" s="1" customFormat="1">
      <c r="A6992" s="6"/>
      <c r="B6992" s="7"/>
      <c r="C6992" s="28"/>
      <c r="D6992" s="17"/>
      <c r="E6992" s="17"/>
      <c r="F6992" s="17"/>
      <c r="G6992" s="17"/>
      <c r="H6992" s="17"/>
    </row>
    <row r="6993" spans="1:18">
      <c r="A6993" s="6"/>
      <c r="B6993" s="7"/>
      <c r="C6993" s="28"/>
      <c r="H6993" s="17"/>
    </row>
    <row r="6994" spans="1:18">
      <c r="A6994" s="6"/>
      <c r="B6994" s="7"/>
      <c r="C6994" s="28"/>
      <c r="H6994" s="17"/>
    </row>
    <row r="6995" spans="1:18">
      <c r="A6995" s="5"/>
    </row>
    <row r="6996" spans="1:18">
      <c r="A6996" s="6"/>
      <c r="B6996" s="7"/>
      <c r="C6996" s="28"/>
      <c r="H6996" s="17"/>
    </row>
    <row r="6997" spans="1:18" s="2" customFormat="1" ht="13.8">
      <c r="A6997" s="8"/>
      <c r="B6997" s="9"/>
      <c r="C6997" s="18"/>
      <c r="D6997" s="18"/>
      <c r="E6997" s="18"/>
      <c r="F6997" s="18"/>
      <c r="G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8"/>
      <c r="R6997" s="18"/>
    </row>
    <row r="6998" spans="1:18" s="2" customFormat="1" ht="13.8">
      <c r="A6998" s="8"/>
      <c r="B6998" s="9"/>
      <c r="C6998" s="18"/>
      <c r="D6998" s="18"/>
      <c r="E6998" s="18"/>
      <c r="F6998" s="18"/>
      <c r="G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8"/>
      <c r="R6998" s="18"/>
    </row>
    <row r="6999" spans="1:18">
      <c r="A6999" s="6"/>
      <c r="B6999" s="7"/>
      <c r="C6999" s="28"/>
      <c r="H6999" s="17"/>
    </row>
    <row r="7000" spans="1:18">
      <c r="A7000" s="6"/>
      <c r="B7000" s="7"/>
      <c r="C7000" s="28"/>
      <c r="H7000" s="17"/>
    </row>
    <row r="7001" spans="1:18">
      <c r="A7001" s="5"/>
    </row>
    <row r="7002" spans="1:18">
      <c r="A7002" s="6"/>
      <c r="B7002" s="7"/>
      <c r="C7002" s="28"/>
      <c r="H7002" s="17"/>
    </row>
    <row r="7004" spans="1:18" s="2" customFormat="1" ht="13.8">
      <c r="A7004" s="8"/>
      <c r="B7004" s="9"/>
      <c r="C7004" s="18"/>
      <c r="D7004" s="18"/>
      <c r="E7004" s="18"/>
      <c r="F7004" s="18"/>
      <c r="G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</row>
    <row r="7005" spans="1:18">
      <c r="A7005" s="5"/>
    </row>
    <row r="7006" spans="1:18">
      <c r="A7006" s="6"/>
      <c r="B7006" s="7"/>
      <c r="C7006" s="28"/>
      <c r="H7006" s="17"/>
    </row>
    <row r="7007" spans="1:18" s="2" customFormat="1" ht="13.8">
      <c r="A7007" s="8"/>
      <c r="B7007" s="9"/>
      <c r="C7007" s="18"/>
      <c r="D7007" s="18"/>
      <c r="E7007" s="18"/>
      <c r="F7007" s="18"/>
      <c r="G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8"/>
      <c r="R7007" s="18"/>
    </row>
    <row r="7008" spans="1:18" s="2" customFormat="1" ht="13.8">
      <c r="A7008" s="8"/>
      <c r="B7008" s="9"/>
      <c r="C7008" s="18"/>
      <c r="D7008" s="18"/>
      <c r="E7008" s="18"/>
      <c r="F7008" s="18"/>
      <c r="G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8"/>
      <c r="R7008" s="18"/>
    </row>
    <row r="7010" spans="1:18">
      <c r="A7010" s="6"/>
      <c r="B7010" s="7"/>
      <c r="C7010" s="28"/>
      <c r="H7010" s="17"/>
    </row>
    <row r="7011" spans="1:18">
      <c r="A7011" s="6"/>
      <c r="B7011" s="7"/>
      <c r="C7011" s="28"/>
      <c r="H7011" s="17"/>
    </row>
    <row r="7012" spans="1:18">
      <c r="A7012" s="6"/>
      <c r="B7012" s="7"/>
      <c r="C7012" s="28"/>
      <c r="H7012" s="17"/>
    </row>
    <row r="7014" spans="1:18">
      <c r="A7014" s="6"/>
      <c r="B7014" s="7"/>
      <c r="C7014" s="28"/>
      <c r="H7014" s="17"/>
    </row>
    <row r="7015" spans="1:18" s="2" customFormat="1" ht="13.8">
      <c r="A7015" s="8"/>
      <c r="B7015" s="9"/>
      <c r="C7015" s="18"/>
      <c r="D7015" s="18"/>
      <c r="E7015" s="18"/>
      <c r="F7015" s="18"/>
      <c r="G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</row>
    <row r="7016" spans="1:18" s="2" customFormat="1" ht="13.8">
      <c r="A7016" s="8"/>
      <c r="B7016" s="9"/>
      <c r="C7016" s="18"/>
      <c r="D7016" s="18"/>
      <c r="E7016" s="18"/>
      <c r="F7016" s="18"/>
      <c r="G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</row>
    <row r="7017" spans="1:18">
      <c r="A7017" s="6"/>
      <c r="B7017" s="7"/>
      <c r="C7017" s="28"/>
      <c r="H7017" s="17"/>
    </row>
    <row r="7018" spans="1:18">
      <c r="A7018" s="6"/>
      <c r="B7018" s="7"/>
      <c r="C7018" s="28"/>
      <c r="H7018" s="17"/>
    </row>
    <row r="7019" spans="1:18">
      <c r="A7019" s="5"/>
    </row>
    <row r="7020" spans="1:18">
      <c r="A7020" s="6"/>
      <c r="B7020" s="7"/>
      <c r="C7020" s="28"/>
      <c r="H7020" s="17"/>
    </row>
    <row r="7022" spans="1:18">
      <c r="A7022" s="5"/>
    </row>
    <row r="7023" spans="1:18">
      <c r="A7023" s="6"/>
      <c r="B7023" s="7"/>
      <c r="C7023" s="28"/>
      <c r="H7023" s="17"/>
    </row>
    <row r="7024" spans="1:18">
      <c r="A7024" s="6"/>
      <c r="B7024" s="7"/>
      <c r="C7024" s="28"/>
      <c r="H7024" s="17"/>
    </row>
    <row r="7025" spans="1:18">
      <c r="A7025" s="6"/>
      <c r="B7025" s="7"/>
      <c r="C7025" s="28"/>
      <c r="H7025" s="17"/>
    </row>
    <row r="7026" spans="1:18">
      <c r="A7026" s="6"/>
      <c r="B7026" s="7"/>
      <c r="C7026" s="28"/>
      <c r="H7026" s="17"/>
    </row>
    <row r="7027" spans="1:18">
      <c r="A7027" s="6"/>
      <c r="B7027" s="7"/>
      <c r="C7027" s="28"/>
      <c r="H7027" s="17"/>
    </row>
    <row r="7028" spans="1:18">
      <c r="A7028" s="6"/>
      <c r="B7028" s="7"/>
      <c r="C7028" s="28"/>
      <c r="H7028" s="17"/>
    </row>
    <row r="7029" spans="1:18">
      <c r="A7029" s="6"/>
      <c r="B7029" s="7"/>
      <c r="C7029" s="28"/>
      <c r="H7029" s="17"/>
    </row>
    <row r="7030" spans="1:18">
      <c r="A7030" s="6"/>
      <c r="B7030" s="7"/>
      <c r="C7030" s="28"/>
      <c r="H7030" s="17"/>
    </row>
    <row r="7032" spans="1:18" s="2" customFormat="1" ht="13.8">
      <c r="A7032" s="8"/>
      <c r="B7032" s="9"/>
      <c r="C7032" s="18"/>
      <c r="D7032" s="18"/>
      <c r="E7032" s="18"/>
      <c r="F7032" s="18"/>
      <c r="G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8"/>
      <c r="R7032" s="18"/>
    </row>
    <row r="7033" spans="1:18">
      <c r="A7033" s="5"/>
    </row>
    <row r="7034" spans="1:18">
      <c r="A7034" s="6"/>
      <c r="B7034" s="7"/>
      <c r="C7034" s="28"/>
      <c r="H7034" s="17"/>
    </row>
    <row r="7036" spans="1:18">
      <c r="A7036" s="6"/>
      <c r="B7036" s="7"/>
      <c r="C7036" s="28"/>
      <c r="H7036" s="17"/>
    </row>
    <row r="7037" spans="1:18" s="2" customFormat="1" ht="13.8">
      <c r="A7037" s="8"/>
      <c r="B7037" s="9"/>
      <c r="C7037" s="18"/>
      <c r="D7037" s="18"/>
      <c r="E7037" s="18"/>
      <c r="F7037" s="18"/>
      <c r="G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8"/>
      <c r="R7037" s="18"/>
    </row>
    <row r="7038" spans="1:18">
      <c r="A7038" s="6"/>
      <c r="B7038" s="7"/>
      <c r="C7038" s="28"/>
      <c r="H7038" s="17"/>
    </row>
    <row r="7039" spans="1:18">
      <c r="A7039" s="6"/>
      <c r="B7039" s="7"/>
      <c r="C7039" s="28"/>
      <c r="H7039" s="17"/>
    </row>
    <row r="7041" spans="1:18" s="2" customFormat="1" ht="13.8">
      <c r="A7041" s="8"/>
      <c r="B7041" s="9"/>
      <c r="C7041" s="18"/>
      <c r="D7041" s="18"/>
      <c r="E7041" s="18"/>
      <c r="F7041" s="18"/>
      <c r="G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</row>
    <row r="7042" spans="1:18">
      <c r="A7042" s="6"/>
      <c r="B7042" s="7"/>
      <c r="C7042" s="28"/>
      <c r="H7042" s="17"/>
    </row>
    <row r="7043" spans="1:18" s="2" customFormat="1" ht="13.8">
      <c r="A7043" s="8"/>
      <c r="B7043" s="9"/>
      <c r="C7043" s="18"/>
      <c r="D7043" s="18"/>
      <c r="E7043" s="18"/>
      <c r="F7043" s="18"/>
      <c r="G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</row>
    <row r="7044" spans="1:18" s="2" customFormat="1" ht="13.8">
      <c r="A7044" s="8"/>
      <c r="B7044" s="9"/>
      <c r="C7044" s="18"/>
      <c r="D7044" s="18"/>
      <c r="E7044" s="18"/>
      <c r="F7044" s="18"/>
      <c r="G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8"/>
      <c r="R7044" s="18"/>
    </row>
    <row r="7046" spans="1:18" s="2" customFormat="1" ht="13.8">
      <c r="A7046" s="8"/>
      <c r="B7046" s="9"/>
      <c r="C7046" s="18"/>
      <c r="D7046" s="18"/>
      <c r="E7046" s="18"/>
      <c r="F7046" s="18"/>
      <c r="G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8"/>
      <c r="R7046" s="18"/>
    </row>
    <row r="7047" spans="1:18">
      <c r="A7047" s="5"/>
    </row>
    <row r="7048" spans="1:18">
      <c r="A7048" s="6"/>
      <c r="B7048" s="7"/>
      <c r="C7048" s="28"/>
      <c r="H7048" s="17"/>
    </row>
    <row r="7049" spans="1:18">
      <c r="A7049" s="5"/>
    </row>
    <row r="7050" spans="1:18" s="2" customFormat="1" ht="13.8">
      <c r="A7050" s="8"/>
      <c r="B7050" s="9"/>
      <c r="C7050" s="18"/>
      <c r="D7050" s="18"/>
      <c r="E7050" s="18"/>
      <c r="F7050" s="18"/>
      <c r="G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</row>
    <row r="7051" spans="1:18">
      <c r="A7051" s="5"/>
    </row>
    <row r="7052" spans="1:18">
      <c r="A7052" s="6"/>
      <c r="B7052" s="7"/>
      <c r="C7052" s="28"/>
      <c r="H7052" s="17"/>
    </row>
    <row r="7053" spans="1:18">
      <c r="A7053" s="6"/>
      <c r="B7053" s="7"/>
      <c r="C7053" s="28"/>
      <c r="H7053" s="17"/>
    </row>
    <row r="7054" spans="1:18">
      <c r="A7054" s="6"/>
      <c r="B7054" s="7"/>
      <c r="C7054" s="28"/>
      <c r="H7054" s="17"/>
    </row>
    <row r="7055" spans="1:18">
      <c r="A7055" s="6"/>
      <c r="B7055" s="7"/>
      <c r="C7055" s="28"/>
      <c r="H7055" s="17"/>
    </row>
    <row r="7056" spans="1:18" s="2" customFormat="1" ht="13.8">
      <c r="A7056" s="8"/>
      <c r="B7056" s="9"/>
      <c r="C7056" s="18"/>
      <c r="D7056" s="18"/>
      <c r="E7056" s="18"/>
      <c r="F7056" s="18"/>
      <c r="G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8"/>
      <c r="R7056" s="18"/>
    </row>
    <row r="7057" spans="1:18">
      <c r="A7057" s="6"/>
      <c r="B7057" s="7"/>
      <c r="C7057" s="28"/>
      <c r="H7057" s="17"/>
    </row>
    <row r="7058" spans="1:18">
      <c r="A7058" s="5"/>
    </row>
    <row r="7059" spans="1:18" s="2" customFormat="1" ht="13.8">
      <c r="A7059" s="8"/>
      <c r="B7059" s="9"/>
      <c r="C7059" s="18"/>
      <c r="D7059" s="18"/>
      <c r="E7059" s="18"/>
      <c r="F7059" s="18"/>
      <c r="G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8"/>
      <c r="R7059" s="18"/>
    </row>
    <row r="7060" spans="1:18">
      <c r="A7060" s="6"/>
      <c r="B7060" s="7"/>
      <c r="C7060" s="28"/>
      <c r="H7060" s="17"/>
    </row>
    <row r="7061" spans="1:18">
      <c r="A7061" s="6"/>
      <c r="B7061" s="7"/>
      <c r="C7061" s="28"/>
      <c r="H7061" s="17"/>
    </row>
    <row r="7062" spans="1:18">
      <c r="A7062" s="6"/>
      <c r="B7062" s="7"/>
      <c r="C7062" s="28"/>
      <c r="H7062" s="17"/>
    </row>
    <row r="7063" spans="1:18">
      <c r="A7063" s="6"/>
      <c r="B7063" s="7"/>
      <c r="C7063" s="28"/>
      <c r="H7063" s="17"/>
    </row>
    <row r="7064" spans="1:18" s="2" customFormat="1" ht="13.8">
      <c r="A7064" s="8"/>
      <c r="B7064" s="9"/>
      <c r="C7064" s="18"/>
      <c r="D7064" s="18"/>
      <c r="E7064" s="18"/>
      <c r="F7064" s="18"/>
      <c r="G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</row>
    <row r="7065" spans="1:18">
      <c r="A7065" s="5"/>
    </row>
    <row r="7066" spans="1:18">
      <c r="A7066" s="6"/>
      <c r="B7066" s="7"/>
      <c r="C7066" s="28"/>
      <c r="H7066" s="17"/>
    </row>
    <row r="7067" spans="1:18">
      <c r="A7067" s="6"/>
      <c r="B7067" s="7"/>
      <c r="C7067" s="28"/>
      <c r="H7067" s="17"/>
    </row>
    <row r="7068" spans="1:18">
      <c r="A7068" s="6"/>
      <c r="B7068" s="7"/>
      <c r="C7068" s="28"/>
      <c r="H7068" s="17"/>
    </row>
    <row r="7069" spans="1:18">
      <c r="A7069" s="6"/>
      <c r="B7069" s="7"/>
      <c r="C7069" s="28"/>
      <c r="H7069" s="17"/>
    </row>
    <row r="7070" spans="1:18">
      <c r="A7070" s="6"/>
      <c r="B7070" s="7"/>
      <c r="C7070" s="28"/>
      <c r="H7070" s="17"/>
    </row>
    <row r="7071" spans="1:18">
      <c r="A7071" s="6"/>
      <c r="B7071" s="7"/>
      <c r="C7071" s="28"/>
      <c r="H7071" s="17"/>
    </row>
    <row r="7076" spans="1:18">
      <c r="A7076" s="6"/>
      <c r="B7076" s="7"/>
      <c r="C7076" s="28"/>
      <c r="H7076" s="17"/>
    </row>
    <row r="7077" spans="1:18" s="2" customFormat="1" ht="13.8">
      <c r="A7077" s="8"/>
      <c r="B7077" s="9"/>
      <c r="C7077" s="18"/>
      <c r="D7077" s="18"/>
      <c r="E7077" s="18"/>
      <c r="F7077" s="18"/>
      <c r="G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8"/>
      <c r="R7077" s="18"/>
    </row>
    <row r="7078" spans="1:18" s="2" customFormat="1" ht="13.8">
      <c r="A7078" s="8"/>
      <c r="B7078" s="9"/>
      <c r="C7078" s="18"/>
      <c r="D7078" s="18"/>
      <c r="E7078" s="18"/>
      <c r="F7078" s="18"/>
      <c r="G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8"/>
      <c r="R7078" s="18"/>
    </row>
    <row r="7079" spans="1:18" s="2" customFormat="1" ht="13.8">
      <c r="A7079" s="8"/>
      <c r="B7079" s="9"/>
      <c r="C7079" s="18"/>
      <c r="D7079" s="18"/>
      <c r="E7079" s="18"/>
      <c r="F7079" s="18"/>
      <c r="G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8"/>
      <c r="R7079" s="18"/>
    </row>
    <row r="7080" spans="1:18">
      <c r="A7080" s="6"/>
      <c r="B7080" s="7"/>
      <c r="C7080" s="28"/>
      <c r="H7080" s="17"/>
    </row>
    <row r="7081" spans="1:18" s="2" customFormat="1" ht="13.8">
      <c r="A7081" s="8"/>
      <c r="B7081" s="9"/>
      <c r="C7081" s="18"/>
      <c r="D7081" s="18"/>
      <c r="E7081" s="18"/>
      <c r="F7081" s="18"/>
      <c r="G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8"/>
      <c r="R7081" s="18"/>
    </row>
    <row r="7082" spans="1:18">
      <c r="A7082" s="5"/>
    </row>
    <row r="7083" spans="1:18" s="2" customFormat="1" ht="13.8">
      <c r="A7083" s="8"/>
      <c r="B7083" s="9"/>
      <c r="C7083" s="18"/>
      <c r="D7083" s="18"/>
      <c r="E7083" s="18"/>
      <c r="F7083" s="18"/>
      <c r="G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8"/>
      <c r="R7083" s="18"/>
    </row>
    <row r="7084" spans="1:18" s="2" customFormat="1" ht="13.8">
      <c r="A7084" s="8"/>
      <c r="B7084" s="9"/>
      <c r="C7084" s="18"/>
      <c r="D7084" s="18"/>
      <c r="E7084" s="18"/>
      <c r="F7084" s="18"/>
      <c r="G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8"/>
      <c r="R7084" s="18"/>
    </row>
    <row r="7085" spans="1:18">
      <c r="A7085" s="6"/>
      <c r="B7085" s="7"/>
      <c r="C7085" s="28"/>
      <c r="H7085" s="17"/>
    </row>
    <row r="7086" spans="1:18" s="2" customFormat="1" ht="13.8">
      <c r="A7086" s="8"/>
      <c r="B7086" s="9"/>
      <c r="C7086" s="18"/>
      <c r="D7086" s="18"/>
      <c r="E7086" s="18"/>
      <c r="F7086" s="18"/>
      <c r="G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</row>
    <row r="7087" spans="1:18" s="2" customFormat="1" ht="13.8">
      <c r="A7087" s="8"/>
      <c r="B7087" s="9"/>
      <c r="C7087" s="18"/>
      <c r="D7087" s="18"/>
      <c r="E7087" s="18"/>
      <c r="F7087" s="18"/>
      <c r="G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</row>
    <row r="7088" spans="1:18">
      <c r="A7088" s="5"/>
    </row>
    <row r="7089" spans="1:8" s="1" customFormat="1">
      <c r="A7089" s="6"/>
      <c r="B7089" s="7"/>
      <c r="C7089" s="28"/>
      <c r="D7089" s="17"/>
      <c r="E7089" s="17"/>
      <c r="F7089" s="17"/>
      <c r="G7089" s="17"/>
      <c r="H7089" s="17"/>
    </row>
    <row r="7090" spans="1:8" s="1" customFormat="1">
      <c r="A7090" s="6"/>
      <c r="B7090" s="7"/>
      <c r="C7090" s="28"/>
      <c r="D7090" s="17"/>
      <c r="E7090" s="17"/>
      <c r="F7090" s="17"/>
      <c r="G7090" s="17"/>
      <c r="H7090" s="17"/>
    </row>
    <row r="7091" spans="1:8" s="1" customFormat="1">
      <c r="A7091" s="6"/>
      <c r="B7091" s="7"/>
      <c r="C7091" s="28"/>
      <c r="D7091" s="17"/>
      <c r="E7091" s="17"/>
      <c r="F7091" s="17"/>
      <c r="G7091" s="17"/>
      <c r="H7091" s="17"/>
    </row>
    <row r="7092" spans="1:8" s="1" customFormat="1">
      <c r="A7092" s="6"/>
      <c r="B7092" s="7"/>
      <c r="C7092" s="28"/>
      <c r="D7092" s="17"/>
      <c r="E7092" s="17"/>
      <c r="F7092" s="17"/>
      <c r="G7092" s="17"/>
      <c r="H7092" s="17"/>
    </row>
    <row r="7093" spans="1:8" s="1" customFormat="1">
      <c r="A7093" s="5"/>
      <c r="B7093" s="4"/>
      <c r="C7093" s="29"/>
      <c r="D7093" s="17"/>
      <c r="E7093" s="17"/>
      <c r="F7093" s="17"/>
      <c r="G7093" s="17"/>
      <c r="H7093" s="30"/>
    </row>
    <row r="7094" spans="1:8" s="1" customFormat="1">
      <c r="A7094" s="6"/>
      <c r="B7094" s="7"/>
      <c r="C7094" s="28"/>
      <c r="D7094" s="17"/>
      <c r="E7094" s="17"/>
      <c r="F7094" s="17"/>
      <c r="G7094" s="17"/>
      <c r="H7094" s="17"/>
    </row>
    <row r="7096" spans="1:8" s="1" customFormat="1">
      <c r="A7096" s="5"/>
      <c r="B7096" s="4"/>
      <c r="C7096" s="29"/>
      <c r="D7096" s="17"/>
      <c r="E7096" s="17"/>
      <c r="F7096" s="17"/>
      <c r="G7096" s="17"/>
      <c r="H7096" s="30"/>
    </row>
    <row r="7097" spans="1:8" s="1" customFormat="1">
      <c r="A7097" s="6"/>
      <c r="B7097" s="7"/>
      <c r="C7097" s="28"/>
      <c r="D7097" s="17"/>
      <c r="E7097" s="17"/>
      <c r="F7097" s="17"/>
      <c r="G7097" s="17"/>
      <c r="H7097" s="17"/>
    </row>
    <row r="7098" spans="1:8" s="1" customFormat="1">
      <c r="A7098" s="6"/>
      <c r="B7098" s="7"/>
      <c r="C7098" s="28"/>
      <c r="D7098" s="17"/>
      <c r="E7098" s="17"/>
      <c r="F7098" s="17"/>
      <c r="G7098" s="17"/>
      <c r="H7098" s="17"/>
    </row>
    <row r="7099" spans="1:8" s="1" customFormat="1">
      <c r="A7099" s="6"/>
      <c r="B7099" s="7"/>
      <c r="C7099" s="28"/>
      <c r="D7099" s="17"/>
      <c r="E7099" s="17"/>
      <c r="F7099" s="17"/>
      <c r="G7099" s="17"/>
      <c r="H7099" s="17"/>
    </row>
    <row r="7100" spans="1:8" s="1" customFormat="1">
      <c r="A7100" s="5"/>
      <c r="B7100" s="4"/>
      <c r="C7100" s="29"/>
      <c r="D7100" s="17"/>
      <c r="E7100" s="17"/>
      <c r="F7100" s="17"/>
      <c r="G7100" s="17"/>
      <c r="H7100" s="30"/>
    </row>
    <row r="7101" spans="1:8" s="1" customFormat="1">
      <c r="A7101" s="5"/>
      <c r="B7101" s="4"/>
      <c r="C7101" s="29"/>
      <c r="D7101" s="17"/>
      <c r="E7101" s="17"/>
      <c r="F7101" s="17"/>
      <c r="G7101" s="17"/>
      <c r="H7101" s="30"/>
    </row>
    <row r="7102" spans="1:8" s="1" customFormat="1">
      <c r="A7102" s="6"/>
      <c r="B7102" s="7"/>
      <c r="C7102" s="28"/>
      <c r="D7102" s="17"/>
      <c r="E7102" s="17"/>
      <c r="F7102" s="17"/>
      <c r="G7102" s="17"/>
      <c r="H7102" s="17"/>
    </row>
    <row r="7103" spans="1:8" s="1" customFormat="1">
      <c r="A7103" s="6"/>
      <c r="B7103" s="7"/>
      <c r="C7103" s="28"/>
      <c r="D7103" s="17"/>
      <c r="E7103" s="17"/>
      <c r="F7103" s="17"/>
      <c r="G7103" s="17"/>
      <c r="H7103" s="17"/>
    </row>
    <row r="7104" spans="1:8" s="1" customFormat="1">
      <c r="A7104" s="5"/>
      <c r="B7104" s="4"/>
      <c r="C7104" s="29"/>
      <c r="D7104" s="17"/>
      <c r="E7104" s="17"/>
      <c r="F7104" s="17"/>
      <c r="G7104" s="17"/>
      <c r="H7104" s="30"/>
    </row>
    <row r="7105" spans="1:18">
      <c r="A7105" s="6"/>
      <c r="B7105" s="7"/>
      <c r="C7105" s="28"/>
      <c r="H7105" s="17"/>
    </row>
    <row r="7106" spans="1:18">
      <c r="A7106" s="6"/>
      <c r="B7106" s="7"/>
      <c r="C7106" s="28"/>
      <c r="H7106" s="17"/>
    </row>
    <row r="7107" spans="1:18">
      <c r="A7107" s="5"/>
    </row>
    <row r="7108" spans="1:18">
      <c r="A7108" s="5"/>
    </row>
    <row r="7109" spans="1:18">
      <c r="A7109" s="5"/>
    </row>
    <row r="7110" spans="1:18">
      <c r="A7110" s="6"/>
      <c r="B7110" s="7"/>
      <c r="C7110" s="28"/>
      <c r="H7110" s="17"/>
    </row>
    <row r="7111" spans="1:18">
      <c r="A7111" s="6"/>
      <c r="B7111" s="7"/>
      <c r="C7111" s="28"/>
      <c r="H7111" s="17"/>
    </row>
    <row r="7112" spans="1:18">
      <c r="A7112" s="5"/>
    </row>
    <row r="7113" spans="1:18">
      <c r="A7113" s="6"/>
      <c r="B7113" s="7"/>
      <c r="C7113" s="28"/>
      <c r="H7113" s="17"/>
    </row>
    <row r="7114" spans="1:18">
      <c r="A7114" s="6"/>
      <c r="B7114" s="7"/>
      <c r="C7114" s="28"/>
      <c r="H7114" s="17"/>
    </row>
    <row r="7115" spans="1:18">
      <c r="A7115" s="6"/>
      <c r="B7115" s="7"/>
      <c r="C7115" s="28"/>
      <c r="H7115" s="17"/>
    </row>
    <row r="7116" spans="1:18">
      <c r="A7116" s="6"/>
      <c r="B7116" s="7"/>
      <c r="C7116" s="28"/>
      <c r="H7116" s="17"/>
    </row>
    <row r="7117" spans="1:18" s="2" customFormat="1" ht="13.8">
      <c r="A7117" s="8"/>
      <c r="B7117" s="9"/>
      <c r="C7117" s="18"/>
      <c r="D7117" s="18"/>
      <c r="E7117" s="18"/>
      <c r="F7117" s="18"/>
      <c r="G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</row>
    <row r="7118" spans="1:18">
      <c r="A7118" s="5"/>
    </row>
    <row r="7119" spans="1:18">
      <c r="A7119" s="6"/>
      <c r="B7119" s="7"/>
      <c r="C7119" s="28"/>
      <c r="H7119" s="17"/>
    </row>
    <row r="7120" spans="1:18">
      <c r="A7120" s="6"/>
      <c r="B7120" s="7"/>
      <c r="C7120" s="28"/>
      <c r="H7120" s="17"/>
    </row>
    <row r="7121" spans="1:18">
      <c r="A7121" s="6"/>
      <c r="B7121" s="7"/>
      <c r="C7121" s="28"/>
      <c r="H7121" s="17"/>
    </row>
    <row r="7122" spans="1:18">
      <c r="A7122" s="6"/>
      <c r="B7122" s="7"/>
      <c r="C7122" s="28"/>
      <c r="H7122" s="17"/>
    </row>
    <row r="7123" spans="1:18" s="2" customFormat="1" ht="13.8">
      <c r="A7123" s="8"/>
      <c r="B7123" s="9"/>
      <c r="C7123" s="18"/>
      <c r="D7123" s="18"/>
      <c r="E7123" s="18"/>
      <c r="F7123" s="18"/>
      <c r="G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8"/>
      <c r="R7123" s="18"/>
    </row>
    <row r="7124" spans="1:18" s="2" customFormat="1" ht="13.8">
      <c r="A7124" s="8"/>
      <c r="B7124" s="9"/>
      <c r="C7124" s="18"/>
      <c r="D7124" s="18"/>
      <c r="E7124" s="18"/>
      <c r="F7124" s="18"/>
      <c r="G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8"/>
      <c r="R7124" s="18"/>
    </row>
    <row r="7125" spans="1:18">
      <c r="A7125" s="6"/>
      <c r="B7125" s="7"/>
      <c r="C7125" s="28"/>
      <c r="H7125" s="17"/>
    </row>
    <row r="7126" spans="1:18">
      <c r="A7126" s="6"/>
      <c r="B7126" s="7"/>
      <c r="C7126" s="28"/>
      <c r="H7126" s="17"/>
    </row>
    <row r="7127" spans="1:18">
      <c r="A7127" s="6"/>
      <c r="B7127" s="7"/>
      <c r="C7127" s="28"/>
      <c r="H7127" s="17"/>
    </row>
    <row r="7128" spans="1:18">
      <c r="A7128" s="6"/>
      <c r="B7128" s="7"/>
      <c r="C7128" s="28"/>
      <c r="H7128" s="17"/>
    </row>
    <row r="7129" spans="1:18">
      <c r="A7129" s="5"/>
    </row>
    <row r="7130" spans="1:18">
      <c r="A7130" s="6"/>
      <c r="B7130" s="7"/>
      <c r="C7130" s="28"/>
      <c r="H7130" s="17"/>
    </row>
    <row r="7131" spans="1:18">
      <c r="A7131" s="6"/>
      <c r="B7131" s="7"/>
      <c r="C7131" s="28"/>
      <c r="H7131" s="17"/>
    </row>
    <row r="7132" spans="1:18">
      <c r="A7132" s="6"/>
      <c r="B7132" s="7"/>
      <c r="C7132" s="28"/>
      <c r="H7132" s="17"/>
    </row>
    <row r="7133" spans="1:18" s="2" customFormat="1" ht="13.8">
      <c r="A7133" s="8"/>
      <c r="B7133" s="9"/>
      <c r="C7133" s="18"/>
      <c r="D7133" s="18"/>
      <c r="E7133" s="18"/>
      <c r="F7133" s="18"/>
      <c r="G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</row>
    <row r="7134" spans="1:18" s="2" customFormat="1" ht="13.8">
      <c r="A7134" s="8"/>
      <c r="B7134" s="9"/>
      <c r="C7134" s="18"/>
      <c r="D7134" s="18"/>
      <c r="E7134" s="18"/>
      <c r="F7134" s="18"/>
      <c r="G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</row>
    <row r="7135" spans="1:18" s="2" customFormat="1" ht="13.8">
      <c r="A7135" s="8"/>
      <c r="B7135" s="9"/>
      <c r="C7135" s="18"/>
      <c r="D7135" s="18"/>
      <c r="E7135" s="18"/>
      <c r="F7135" s="18"/>
      <c r="G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8"/>
      <c r="R7135" s="18"/>
    </row>
    <row r="7136" spans="1:18" s="2" customFormat="1" ht="13.8">
      <c r="A7136" s="8"/>
      <c r="B7136" s="9"/>
      <c r="C7136" s="18"/>
      <c r="D7136" s="18"/>
      <c r="E7136" s="18"/>
      <c r="F7136" s="18"/>
      <c r="G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8"/>
      <c r="R7136" s="18"/>
    </row>
    <row r="7137" spans="1:18" s="2" customFormat="1" ht="13.8">
      <c r="A7137" s="8"/>
      <c r="B7137" s="9"/>
      <c r="C7137" s="18"/>
      <c r="D7137" s="18"/>
      <c r="E7137" s="18"/>
      <c r="F7137" s="18"/>
      <c r="G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8"/>
      <c r="R7137" s="18"/>
    </row>
    <row r="7138" spans="1:18" s="2" customFormat="1" ht="13.8">
      <c r="A7138" s="8"/>
      <c r="B7138" s="9"/>
      <c r="C7138" s="18"/>
      <c r="D7138" s="18"/>
      <c r="E7138" s="18"/>
      <c r="F7138" s="18"/>
      <c r="G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8"/>
      <c r="R7138" s="18"/>
    </row>
    <row r="7139" spans="1:18" s="2" customFormat="1" ht="13.8">
      <c r="A7139" s="8"/>
      <c r="B7139" s="9"/>
      <c r="C7139" s="18"/>
      <c r="D7139" s="18"/>
      <c r="E7139" s="18"/>
      <c r="F7139" s="18"/>
      <c r="G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8"/>
      <c r="R7139" s="18"/>
    </row>
    <row r="7140" spans="1:18" s="2" customFormat="1" ht="13.8">
      <c r="A7140" s="8"/>
      <c r="B7140" s="9"/>
      <c r="C7140" s="18"/>
      <c r="D7140" s="18"/>
      <c r="E7140" s="18"/>
      <c r="F7140" s="18"/>
      <c r="G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8"/>
      <c r="R7140" s="18"/>
    </row>
    <row r="7141" spans="1:18" s="2" customFormat="1" ht="13.8">
      <c r="A7141" s="8"/>
      <c r="B7141" s="9"/>
      <c r="C7141" s="18"/>
      <c r="D7141" s="18"/>
      <c r="E7141" s="18"/>
      <c r="F7141" s="18"/>
      <c r="G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</row>
    <row r="7142" spans="1:18" s="2" customFormat="1" ht="13.8">
      <c r="A7142" s="8"/>
      <c r="B7142" s="9"/>
      <c r="C7142" s="18"/>
      <c r="D7142" s="18"/>
      <c r="E7142" s="18"/>
      <c r="F7142" s="18"/>
      <c r="G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</row>
    <row r="7143" spans="1:18" s="2" customFormat="1" ht="13.8">
      <c r="A7143" s="8"/>
      <c r="B7143" s="9"/>
      <c r="C7143" s="18"/>
      <c r="D7143" s="18"/>
      <c r="E7143" s="18"/>
      <c r="F7143" s="18"/>
      <c r="G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</row>
    <row r="7144" spans="1:18" s="2" customFormat="1" ht="13.8">
      <c r="A7144" s="8"/>
      <c r="B7144" s="9"/>
      <c r="C7144" s="18"/>
      <c r="D7144" s="18"/>
      <c r="E7144" s="18"/>
      <c r="F7144" s="18"/>
      <c r="G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</row>
    <row r="7145" spans="1:18" s="2" customFormat="1" ht="13.8">
      <c r="A7145" s="8"/>
      <c r="B7145" s="9"/>
      <c r="C7145" s="18"/>
      <c r="D7145" s="18"/>
      <c r="E7145" s="18"/>
      <c r="F7145" s="18"/>
      <c r="G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8"/>
      <c r="R7145" s="18"/>
    </row>
    <row r="7146" spans="1:18" s="2" customFormat="1" ht="13.8">
      <c r="A7146" s="8"/>
      <c r="B7146" s="9"/>
      <c r="C7146" s="18"/>
      <c r="D7146" s="18"/>
      <c r="E7146" s="18"/>
      <c r="F7146" s="18"/>
      <c r="G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8"/>
      <c r="R7146" s="18"/>
    </row>
    <row r="7147" spans="1:18" s="2" customFormat="1" ht="13.8">
      <c r="A7147" s="8"/>
      <c r="B7147" s="9"/>
      <c r="C7147" s="18"/>
      <c r="D7147" s="18"/>
      <c r="E7147" s="18"/>
      <c r="F7147" s="18"/>
      <c r="G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8"/>
      <c r="R7147" s="18"/>
    </row>
    <row r="7148" spans="1:18" s="2" customFormat="1" ht="13.8">
      <c r="A7148" s="8"/>
      <c r="B7148" s="9"/>
      <c r="C7148" s="18"/>
      <c r="D7148" s="18"/>
      <c r="E7148" s="18"/>
      <c r="F7148" s="18"/>
      <c r="G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8"/>
      <c r="R7148" s="18"/>
    </row>
    <row r="7149" spans="1:18">
      <c r="A7149" s="6"/>
      <c r="B7149" s="7"/>
      <c r="C7149" s="28"/>
      <c r="H7149" s="17"/>
    </row>
    <row r="7150" spans="1:18">
      <c r="A7150" s="5"/>
    </row>
    <row r="7151" spans="1:18">
      <c r="A7151" s="6"/>
      <c r="B7151" s="7"/>
      <c r="C7151" s="28"/>
      <c r="H7151" s="17"/>
    </row>
    <row r="7152" spans="1:18">
      <c r="A7152" s="6"/>
      <c r="B7152" s="7"/>
      <c r="C7152" s="28"/>
      <c r="H7152" s="17"/>
    </row>
    <row r="7153" spans="1:18">
      <c r="A7153" s="5"/>
    </row>
    <row r="7154" spans="1:18">
      <c r="A7154" s="6"/>
      <c r="B7154" s="7"/>
      <c r="C7154" s="28"/>
      <c r="H7154" s="17"/>
    </row>
    <row r="7155" spans="1:18">
      <c r="A7155" s="6"/>
      <c r="B7155" s="7"/>
      <c r="C7155" s="28"/>
      <c r="H7155" s="17"/>
    </row>
    <row r="7156" spans="1:18">
      <c r="A7156" s="6"/>
      <c r="B7156" s="7"/>
      <c r="C7156" s="28"/>
      <c r="H7156" s="17"/>
    </row>
    <row r="7157" spans="1:18">
      <c r="A7157" s="6"/>
      <c r="B7157" s="7"/>
      <c r="C7157" s="28"/>
      <c r="H7157" s="17"/>
    </row>
    <row r="7158" spans="1:18" s="2" customFormat="1" ht="13.8">
      <c r="A7158" s="8"/>
      <c r="B7158" s="9"/>
      <c r="C7158" s="18"/>
      <c r="D7158" s="18"/>
      <c r="E7158" s="18"/>
      <c r="F7158" s="18"/>
      <c r="G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8"/>
      <c r="R7158" s="18"/>
    </row>
    <row r="7159" spans="1:18" s="2" customFormat="1" ht="13.8">
      <c r="A7159" s="8"/>
      <c r="B7159" s="9"/>
      <c r="C7159" s="18"/>
      <c r="D7159" s="18"/>
      <c r="E7159" s="18"/>
      <c r="F7159" s="18"/>
      <c r="G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8"/>
      <c r="R7159" s="18"/>
    </row>
    <row r="7160" spans="1:18" s="2" customFormat="1" ht="13.8">
      <c r="A7160" s="8"/>
      <c r="B7160" s="9"/>
      <c r="C7160" s="18"/>
      <c r="D7160" s="18"/>
      <c r="E7160" s="18"/>
      <c r="F7160" s="18"/>
      <c r="G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8"/>
      <c r="R7160" s="18"/>
    </row>
    <row r="7161" spans="1:18" s="2" customFormat="1" ht="13.8">
      <c r="A7161" s="8"/>
      <c r="B7161" s="9"/>
      <c r="C7161" s="18"/>
      <c r="D7161" s="18"/>
      <c r="E7161" s="18"/>
      <c r="F7161" s="18"/>
      <c r="G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8"/>
      <c r="R7161" s="18"/>
    </row>
    <row r="7162" spans="1:18">
      <c r="A7162" s="6"/>
      <c r="B7162" s="7"/>
      <c r="C7162" s="28"/>
      <c r="H7162" s="17"/>
    </row>
    <row r="7163" spans="1:18">
      <c r="A7163" s="6"/>
      <c r="B7163" s="7"/>
      <c r="C7163" s="28"/>
      <c r="H7163" s="17"/>
    </row>
    <row r="7164" spans="1:18" s="2" customFormat="1" ht="13.8">
      <c r="A7164" s="8"/>
      <c r="B7164" s="9"/>
      <c r="C7164" s="18"/>
      <c r="D7164" s="18"/>
      <c r="E7164" s="18"/>
      <c r="F7164" s="18"/>
      <c r="G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8"/>
      <c r="R7164" s="18"/>
    </row>
    <row r="7165" spans="1:18" s="2" customFormat="1" ht="13.8">
      <c r="A7165" s="8"/>
      <c r="B7165" s="9"/>
      <c r="C7165" s="18"/>
      <c r="D7165" s="18"/>
      <c r="E7165" s="18"/>
      <c r="F7165" s="18"/>
      <c r="G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</row>
    <row r="7166" spans="1:18" s="2" customFormat="1" ht="13.8">
      <c r="A7166" s="8"/>
      <c r="B7166" s="9"/>
      <c r="C7166" s="18"/>
      <c r="D7166" s="18"/>
      <c r="E7166" s="18"/>
      <c r="F7166" s="18"/>
      <c r="G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</row>
    <row r="7167" spans="1:18" s="2" customFormat="1" ht="13.8">
      <c r="A7167" s="8"/>
      <c r="B7167" s="9"/>
      <c r="C7167" s="18"/>
      <c r="D7167" s="18"/>
      <c r="E7167" s="18"/>
      <c r="F7167" s="18"/>
      <c r="G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</row>
    <row r="7168" spans="1:18" s="2" customFormat="1" ht="13.8">
      <c r="A7168" s="8"/>
      <c r="B7168" s="9"/>
      <c r="C7168" s="18"/>
      <c r="D7168" s="18"/>
      <c r="E7168" s="18"/>
      <c r="F7168" s="18"/>
      <c r="G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</row>
    <row r="7169" spans="1:18" s="2" customFormat="1" ht="13.8">
      <c r="A7169" s="8"/>
      <c r="B7169" s="9"/>
      <c r="C7169" s="18"/>
      <c r="D7169" s="18"/>
      <c r="E7169" s="18"/>
      <c r="F7169" s="18"/>
      <c r="G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</row>
    <row r="7170" spans="1:18" s="2" customFormat="1" ht="13.8">
      <c r="A7170" s="8"/>
      <c r="B7170" s="9"/>
      <c r="C7170" s="18"/>
      <c r="D7170" s="18"/>
      <c r="E7170" s="18"/>
      <c r="F7170" s="18"/>
      <c r="G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</row>
    <row r="7171" spans="1:18" s="2" customFormat="1" ht="13.8">
      <c r="A7171" s="8"/>
      <c r="B7171" s="9"/>
      <c r="C7171" s="18"/>
      <c r="D7171" s="18"/>
      <c r="E7171" s="18"/>
      <c r="F7171" s="18"/>
      <c r="G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8"/>
      <c r="R7171" s="18"/>
    </row>
    <row r="7172" spans="1:18" s="2" customFormat="1" ht="13.8">
      <c r="A7172" s="8"/>
      <c r="B7172" s="9"/>
      <c r="C7172" s="18"/>
      <c r="D7172" s="18"/>
      <c r="E7172" s="18"/>
      <c r="F7172" s="18"/>
      <c r="G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8"/>
      <c r="R7172" s="18"/>
    </row>
    <row r="7173" spans="1:18" s="2" customFormat="1" ht="13.8">
      <c r="A7173" s="8"/>
      <c r="B7173" s="9"/>
      <c r="C7173" s="18"/>
      <c r="D7173" s="18"/>
      <c r="E7173" s="18"/>
      <c r="F7173" s="18"/>
      <c r="G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8"/>
      <c r="R7173" s="18"/>
    </row>
    <row r="7174" spans="1:18" s="2" customFormat="1" ht="13.8">
      <c r="A7174" s="8"/>
      <c r="B7174" s="9"/>
      <c r="C7174" s="18"/>
      <c r="D7174" s="18"/>
      <c r="E7174" s="18"/>
      <c r="F7174" s="18"/>
      <c r="G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8"/>
      <c r="R7174" s="18"/>
    </row>
    <row r="7175" spans="1:18" s="2" customFormat="1" ht="13.8">
      <c r="A7175" s="8"/>
      <c r="B7175" s="9"/>
      <c r="C7175" s="18"/>
      <c r="D7175" s="18"/>
      <c r="E7175" s="18"/>
      <c r="F7175" s="18"/>
      <c r="G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8"/>
      <c r="R7175" s="18"/>
    </row>
    <row r="7176" spans="1:18">
      <c r="A7176" s="5"/>
    </row>
    <row r="7177" spans="1:18" s="2" customFormat="1" ht="13.8">
      <c r="A7177" s="8"/>
      <c r="B7177" s="9"/>
      <c r="C7177" s="18"/>
      <c r="D7177" s="18"/>
      <c r="E7177" s="18"/>
      <c r="F7177" s="18"/>
      <c r="G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</row>
    <row r="7178" spans="1:18" s="2" customFormat="1" ht="13.8">
      <c r="A7178" s="8"/>
      <c r="B7178" s="9"/>
      <c r="C7178" s="18"/>
      <c r="D7178" s="18"/>
      <c r="E7178" s="18"/>
      <c r="F7178" s="18"/>
      <c r="G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</row>
    <row r="7179" spans="1:18">
      <c r="A7179" s="6"/>
      <c r="B7179" s="7"/>
      <c r="C7179" s="28"/>
      <c r="H7179" s="17"/>
    </row>
    <row r="7180" spans="1:18">
      <c r="A7180" s="6"/>
      <c r="B7180" s="7"/>
      <c r="C7180" s="28"/>
      <c r="H7180" s="17"/>
    </row>
    <row r="7181" spans="1:18" s="2" customFormat="1" ht="13.8">
      <c r="A7181" s="8"/>
      <c r="B7181" s="9"/>
      <c r="C7181" s="18"/>
      <c r="D7181" s="18"/>
      <c r="E7181" s="18"/>
      <c r="F7181" s="18"/>
      <c r="G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</row>
    <row r="7182" spans="1:18">
      <c r="A7182" s="6"/>
      <c r="B7182" s="7"/>
      <c r="C7182" s="28"/>
      <c r="H7182" s="17"/>
    </row>
    <row r="7183" spans="1:18">
      <c r="A7183" s="6"/>
      <c r="B7183" s="7"/>
      <c r="C7183" s="28"/>
      <c r="H7183" s="17"/>
    </row>
    <row r="7184" spans="1:18">
      <c r="A7184" s="6"/>
      <c r="B7184" s="7"/>
      <c r="C7184" s="28"/>
      <c r="H7184" s="17"/>
    </row>
    <row r="7185" spans="1:18">
      <c r="A7185" s="6"/>
      <c r="B7185" s="7"/>
      <c r="C7185" s="28"/>
      <c r="H7185" s="17"/>
    </row>
    <row r="7186" spans="1:18">
      <c r="A7186" s="6"/>
      <c r="B7186" s="7"/>
      <c r="C7186" s="28"/>
      <c r="H7186" s="17"/>
    </row>
    <row r="7187" spans="1:18">
      <c r="A7187" s="6"/>
      <c r="B7187" s="7"/>
      <c r="C7187" s="28"/>
      <c r="H7187" s="17"/>
    </row>
    <row r="7188" spans="1:18" s="2" customFormat="1" ht="13.8">
      <c r="A7188" s="8"/>
      <c r="B7188" s="9"/>
      <c r="C7188" s="18"/>
      <c r="D7188" s="18"/>
      <c r="E7188" s="18"/>
      <c r="F7188" s="18"/>
      <c r="G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8"/>
      <c r="R7188" s="18"/>
    </row>
    <row r="7189" spans="1:18" s="2" customFormat="1" ht="13.8">
      <c r="A7189" s="8"/>
      <c r="B7189" s="9"/>
      <c r="C7189" s="18"/>
      <c r="D7189" s="18"/>
      <c r="E7189" s="18"/>
      <c r="F7189" s="18"/>
      <c r="G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</row>
    <row r="7190" spans="1:18" s="2" customFormat="1" ht="13.8">
      <c r="A7190" s="8"/>
      <c r="B7190" s="9"/>
      <c r="C7190" s="18"/>
      <c r="D7190" s="18"/>
      <c r="E7190" s="18"/>
      <c r="F7190" s="18"/>
      <c r="G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</row>
    <row r="7191" spans="1:18">
      <c r="A7191" s="6"/>
      <c r="B7191" s="7"/>
      <c r="C7191" s="28"/>
      <c r="H7191" s="17"/>
    </row>
    <row r="7192" spans="1:18" s="2" customFormat="1" ht="13.8">
      <c r="A7192" s="8"/>
      <c r="B7192" s="9"/>
      <c r="C7192" s="18"/>
      <c r="D7192" s="18"/>
      <c r="E7192" s="18"/>
      <c r="F7192" s="18"/>
      <c r="G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</row>
    <row r="7193" spans="1:18">
      <c r="A7193" s="6"/>
      <c r="B7193" s="7"/>
      <c r="C7193" s="28"/>
      <c r="H7193" s="17"/>
    </row>
    <row r="7194" spans="1:18">
      <c r="A7194" s="6"/>
      <c r="B7194" s="7"/>
      <c r="C7194" s="28"/>
      <c r="H7194" s="17"/>
    </row>
    <row r="7195" spans="1:18">
      <c r="A7195" s="6"/>
      <c r="B7195" s="7"/>
      <c r="C7195" s="28"/>
      <c r="H7195" s="17"/>
    </row>
    <row r="7196" spans="1:18" s="2" customFormat="1" ht="13.8">
      <c r="A7196" s="8"/>
      <c r="B7196" s="9"/>
      <c r="C7196" s="18"/>
      <c r="D7196" s="18"/>
      <c r="E7196" s="18"/>
      <c r="F7196" s="18"/>
      <c r="G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8"/>
      <c r="R7196" s="18"/>
    </row>
    <row r="7197" spans="1:18" s="2" customFormat="1" ht="13.8">
      <c r="A7197" s="8"/>
      <c r="B7197" s="9"/>
      <c r="C7197" s="18"/>
      <c r="D7197" s="18"/>
      <c r="E7197" s="18"/>
      <c r="F7197" s="18"/>
      <c r="G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8"/>
      <c r="R7197" s="18"/>
    </row>
    <row r="7198" spans="1:18">
      <c r="A7198" s="6"/>
      <c r="B7198" s="7"/>
      <c r="C7198" s="28"/>
      <c r="H7198" s="17"/>
    </row>
    <row r="7199" spans="1:18">
      <c r="A7199" s="6"/>
      <c r="B7199" s="7"/>
      <c r="C7199" s="28"/>
      <c r="H7199" s="17"/>
    </row>
    <row r="7200" spans="1:18">
      <c r="A7200" s="6"/>
      <c r="B7200" s="7"/>
      <c r="C7200" s="28"/>
      <c r="H7200" s="17"/>
    </row>
    <row r="7201" spans="1:18">
      <c r="A7201" s="6"/>
      <c r="B7201" s="7"/>
      <c r="C7201" s="28"/>
      <c r="H7201" s="17"/>
    </row>
    <row r="7202" spans="1:18">
      <c r="A7202" s="6"/>
      <c r="B7202" s="7"/>
      <c r="C7202" s="28"/>
      <c r="H7202" s="17"/>
    </row>
    <row r="7203" spans="1:18">
      <c r="A7203" s="6"/>
      <c r="B7203" s="7"/>
      <c r="C7203" s="28"/>
      <c r="H7203" s="17"/>
    </row>
    <row r="7204" spans="1:18">
      <c r="A7204" s="6"/>
      <c r="B7204" s="7"/>
      <c r="C7204" s="28"/>
      <c r="H7204" s="17"/>
    </row>
    <row r="7205" spans="1:18">
      <c r="A7205" s="6"/>
      <c r="B7205" s="7"/>
      <c r="C7205" s="28"/>
      <c r="H7205" s="17"/>
    </row>
    <row r="7206" spans="1:18" s="2" customFormat="1" ht="13.8">
      <c r="A7206" s="8"/>
      <c r="B7206" s="9"/>
      <c r="C7206" s="18"/>
      <c r="D7206" s="18"/>
      <c r="E7206" s="18"/>
      <c r="F7206" s="18"/>
      <c r="G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8"/>
      <c r="R7206" s="18"/>
    </row>
    <row r="7207" spans="1:18">
      <c r="A7207" s="6"/>
      <c r="B7207" s="7"/>
      <c r="C7207" s="28"/>
      <c r="H7207" s="17"/>
    </row>
    <row r="7208" spans="1:18">
      <c r="A7208" s="6"/>
      <c r="B7208" s="7"/>
      <c r="C7208" s="28"/>
      <c r="H7208" s="17"/>
    </row>
    <row r="7209" spans="1:18">
      <c r="A7209" s="6"/>
      <c r="B7209" s="7"/>
      <c r="C7209" s="28"/>
      <c r="H7209" s="17"/>
    </row>
    <row r="7210" spans="1:18">
      <c r="A7210" s="6"/>
      <c r="B7210" s="7"/>
      <c r="C7210" s="28"/>
      <c r="H7210" s="17"/>
    </row>
    <row r="7211" spans="1:18" s="2" customFormat="1" ht="13.8">
      <c r="A7211" s="8"/>
      <c r="B7211" s="9"/>
      <c r="C7211" s="18"/>
      <c r="D7211" s="18"/>
      <c r="E7211" s="18"/>
      <c r="F7211" s="18"/>
      <c r="G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8"/>
      <c r="R7211" s="18"/>
    </row>
    <row r="7213" spans="1:18">
      <c r="A7213" s="6"/>
      <c r="B7213" s="7"/>
      <c r="C7213" s="28"/>
      <c r="H7213" s="17"/>
    </row>
    <row r="7214" spans="1:18">
      <c r="A7214" s="6"/>
      <c r="B7214" s="7"/>
      <c r="C7214" s="28"/>
      <c r="H7214" s="17"/>
    </row>
    <row r="7215" spans="1:18">
      <c r="A7215" s="6"/>
      <c r="B7215" s="7"/>
      <c r="C7215" s="28"/>
      <c r="H7215" s="17"/>
    </row>
    <row r="7216" spans="1:18" s="2" customFormat="1" ht="13.8">
      <c r="A7216" s="8"/>
      <c r="B7216" s="9"/>
      <c r="C7216" s="18"/>
      <c r="D7216" s="18"/>
      <c r="E7216" s="18"/>
      <c r="F7216" s="18"/>
      <c r="G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</row>
    <row r="7218" spans="1:8" s="1" customFormat="1">
      <c r="A7218" s="6"/>
      <c r="B7218" s="7"/>
      <c r="C7218" s="28"/>
      <c r="D7218" s="17"/>
      <c r="E7218" s="17"/>
      <c r="F7218" s="17"/>
      <c r="G7218" s="17"/>
      <c r="H7218" s="17"/>
    </row>
    <row r="7219" spans="1:8" s="1" customFormat="1">
      <c r="A7219" s="6"/>
      <c r="B7219" s="7"/>
      <c r="C7219" s="28"/>
      <c r="D7219" s="17"/>
      <c r="E7219" s="17"/>
      <c r="F7219" s="17"/>
      <c r="G7219" s="17"/>
      <c r="H7219" s="17"/>
    </row>
    <row r="7220" spans="1:8" s="1" customFormat="1">
      <c r="A7220" s="6"/>
      <c r="B7220" s="7"/>
      <c r="C7220" s="28"/>
      <c r="D7220" s="17"/>
      <c r="E7220" s="17"/>
      <c r="F7220" s="17"/>
      <c r="G7220" s="17"/>
      <c r="H7220" s="17"/>
    </row>
    <row r="7221" spans="1:8" s="1" customFormat="1">
      <c r="A7221" s="6"/>
      <c r="B7221" s="7"/>
      <c r="C7221" s="28"/>
      <c r="D7221" s="17"/>
      <c r="E7221" s="17"/>
      <c r="F7221" s="17"/>
      <c r="G7221" s="17"/>
      <c r="H7221" s="17"/>
    </row>
    <row r="7222" spans="1:8" s="1" customFormat="1">
      <c r="A7222" s="6"/>
      <c r="B7222" s="7"/>
      <c r="C7222" s="28"/>
      <c r="D7222" s="17"/>
      <c r="E7222" s="17"/>
      <c r="F7222" s="17"/>
      <c r="G7222" s="17"/>
      <c r="H7222" s="17"/>
    </row>
    <row r="7223" spans="1:8" s="1" customFormat="1">
      <c r="A7223" s="5"/>
      <c r="B7223" s="4"/>
      <c r="C7223" s="29"/>
      <c r="D7223" s="17"/>
      <c r="E7223" s="17"/>
      <c r="F7223" s="17"/>
      <c r="G7223" s="17"/>
      <c r="H7223" s="30"/>
    </row>
    <row r="7224" spans="1:8" s="1" customFormat="1">
      <c r="A7224" s="6"/>
      <c r="B7224" s="7"/>
      <c r="C7224" s="28"/>
      <c r="D7224" s="17"/>
      <c r="E7224" s="17"/>
      <c r="F7224" s="17"/>
      <c r="G7224" s="17"/>
      <c r="H7224" s="17"/>
    </row>
    <row r="7225" spans="1:8" s="1" customFormat="1">
      <c r="A7225" s="6"/>
      <c r="B7225" s="7"/>
      <c r="C7225" s="28"/>
      <c r="D7225" s="17"/>
      <c r="E7225" s="17"/>
      <c r="F7225" s="17"/>
      <c r="G7225" s="17"/>
      <c r="H7225" s="17"/>
    </row>
    <row r="7226" spans="1:8" s="1" customFormat="1">
      <c r="A7226" s="5"/>
      <c r="B7226" s="4"/>
      <c r="C7226" s="29"/>
      <c r="D7226" s="17"/>
      <c r="E7226" s="17"/>
      <c r="F7226" s="17"/>
      <c r="G7226" s="17"/>
      <c r="H7226" s="30"/>
    </row>
    <row r="7227" spans="1:8" s="1" customFormat="1">
      <c r="A7227" s="6"/>
      <c r="B7227" s="7"/>
      <c r="C7227" s="28"/>
      <c r="D7227" s="17"/>
      <c r="E7227" s="17"/>
      <c r="F7227" s="17"/>
      <c r="G7227" s="17"/>
      <c r="H7227" s="17"/>
    </row>
    <row r="7228" spans="1:8" s="1" customFormat="1">
      <c r="A7228" s="6"/>
      <c r="B7228" s="7"/>
      <c r="C7228" s="28"/>
      <c r="D7228" s="17"/>
      <c r="E7228" s="17"/>
      <c r="F7228" s="17"/>
      <c r="G7228" s="17"/>
      <c r="H7228" s="17"/>
    </row>
    <row r="7230" spans="1:8" s="1" customFormat="1">
      <c r="A7230" s="6"/>
      <c r="B7230" s="7"/>
      <c r="C7230" s="28"/>
      <c r="D7230" s="17"/>
      <c r="E7230" s="17"/>
      <c r="F7230" s="17"/>
      <c r="G7230" s="17"/>
      <c r="H7230" s="17"/>
    </row>
    <row r="7232" spans="1:8" s="1" customFormat="1">
      <c r="A7232" s="5"/>
      <c r="B7232" s="4"/>
      <c r="C7232" s="29"/>
      <c r="D7232" s="17"/>
      <c r="E7232" s="17"/>
      <c r="F7232" s="17"/>
      <c r="G7232" s="17"/>
      <c r="H7232" s="30"/>
    </row>
    <row r="7233" spans="1:18">
      <c r="A7233" s="6"/>
      <c r="B7233" s="7"/>
      <c r="C7233" s="28"/>
      <c r="H7233" s="17"/>
    </row>
    <row r="7234" spans="1:18" s="2" customFormat="1" ht="13.8">
      <c r="A7234" s="8"/>
      <c r="B7234" s="9"/>
      <c r="C7234" s="18"/>
      <c r="D7234" s="18"/>
      <c r="E7234" s="18"/>
      <c r="F7234" s="18"/>
      <c r="G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</row>
    <row r="7235" spans="1:18" s="2" customFormat="1" ht="13.8">
      <c r="A7235" s="8"/>
      <c r="B7235" s="9"/>
      <c r="C7235" s="18"/>
      <c r="D7235" s="18"/>
      <c r="E7235" s="18"/>
      <c r="F7235" s="18"/>
      <c r="G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</row>
    <row r="7236" spans="1:18" s="2" customFormat="1" ht="13.8">
      <c r="A7236" s="8"/>
      <c r="B7236" s="9"/>
      <c r="C7236" s="18"/>
      <c r="D7236" s="18"/>
      <c r="E7236" s="18"/>
      <c r="F7236" s="18"/>
      <c r="G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</row>
    <row r="7237" spans="1:18" s="2" customFormat="1" ht="13.8">
      <c r="A7237" s="8"/>
      <c r="B7237" s="9"/>
      <c r="C7237" s="18"/>
      <c r="D7237" s="18"/>
      <c r="E7237" s="18"/>
      <c r="F7237" s="18"/>
      <c r="G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</row>
    <row r="7238" spans="1:18" s="2" customFormat="1" ht="13.8">
      <c r="A7238" s="8"/>
      <c r="B7238" s="9"/>
      <c r="C7238" s="18"/>
      <c r="D7238" s="18"/>
      <c r="E7238" s="18"/>
      <c r="F7238" s="18"/>
      <c r="G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8"/>
      <c r="R7238" s="18"/>
    </row>
    <row r="7239" spans="1:18">
      <c r="A7239" s="6"/>
      <c r="B7239" s="7"/>
      <c r="C7239" s="28"/>
      <c r="H7239" s="17"/>
    </row>
    <row r="7240" spans="1:18">
      <c r="A7240" s="6"/>
      <c r="B7240" s="7"/>
      <c r="C7240" s="28"/>
      <c r="H7240" s="17"/>
    </row>
    <row r="7241" spans="1:18">
      <c r="A7241" s="6"/>
      <c r="B7241" s="7"/>
      <c r="C7241" s="28"/>
      <c r="H7241" s="17"/>
    </row>
    <row r="7242" spans="1:18">
      <c r="A7242" s="6"/>
      <c r="B7242" s="7"/>
      <c r="C7242" s="28"/>
      <c r="H7242" s="17"/>
    </row>
    <row r="7243" spans="1:18">
      <c r="A7243" s="5"/>
    </row>
    <row r="7244" spans="1:18">
      <c r="A7244" s="6"/>
      <c r="B7244" s="7"/>
      <c r="C7244" s="28"/>
      <c r="H7244" s="17"/>
    </row>
    <row r="7245" spans="1:18">
      <c r="A7245" s="6"/>
      <c r="B7245" s="7"/>
      <c r="C7245" s="28"/>
      <c r="H7245" s="17"/>
    </row>
    <row r="7246" spans="1:18">
      <c r="A7246" s="6"/>
      <c r="B7246" s="7"/>
      <c r="C7246" s="28"/>
      <c r="H7246" s="17"/>
    </row>
    <row r="7247" spans="1:18">
      <c r="A7247" s="6"/>
      <c r="B7247" s="7"/>
      <c r="C7247" s="28"/>
      <c r="H7247" s="17"/>
    </row>
    <row r="7248" spans="1:18">
      <c r="A7248" s="6"/>
      <c r="B7248" s="7"/>
      <c r="C7248" s="28"/>
      <c r="H7248" s="17"/>
    </row>
    <row r="7251" spans="1:18">
      <c r="A7251" s="6"/>
      <c r="B7251" s="7"/>
      <c r="C7251" s="28"/>
      <c r="H7251" s="17"/>
    </row>
    <row r="7252" spans="1:18">
      <c r="A7252" s="6"/>
      <c r="B7252" s="7"/>
      <c r="C7252" s="28"/>
      <c r="H7252" s="17"/>
    </row>
    <row r="7253" spans="1:18">
      <c r="A7253" s="6"/>
      <c r="B7253" s="7"/>
      <c r="C7253" s="28"/>
      <c r="H7253" s="17"/>
    </row>
    <row r="7254" spans="1:18">
      <c r="A7254" s="6"/>
      <c r="B7254" s="7"/>
      <c r="C7254" s="28"/>
      <c r="H7254" s="17"/>
    </row>
    <row r="7255" spans="1:18">
      <c r="A7255" s="6"/>
      <c r="B7255" s="7"/>
      <c r="C7255" s="28"/>
      <c r="H7255" s="17"/>
    </row>
    <row r="7256" spans="1:18">
      <c r="A7256" s="6"/>
      <c r="B7256" s="7"/>
      <c r="C7256" s="28"/>
      <c r="H7256" s="17"/>
    </row>
    <row r="7257" spans="1:18">
      <c r="A7257" s="6"/>
      <c r="B7257" s="7"/>
      <c r="C7257" s="28"/>
      <c r="H7257" s="17"/>
    </row>
    <row r="7258" spans="1:18">
      <c r="A7258" s="6"/>
      <c r="B7258" s="7"/>
      <c r="C7258" s="28"/>
      <c r="H7258" s="17"/>
    </row>
    <row r="7259" spans="1:18">
      <c r="A7259" s="6"/>
      <c r="B7259" s="7"/>
      <c r="C7259" s="28"/>
      <c r="H7259" s="17"/>
    </row>
    <row r="7260" spans="1:18">
      <c r="A7260" s="6"/>
      <c r="B7260" s="7"/>
      <c r="C7260" s="28"/>
      <c r="H7260" s="17"/>
    </row>
    <row r="7261" spans="1:18" s="2" customFormat="1" ht="13.8">
      <c r="A7261" s="8"/>
      <c r="B7261" s="9"/>
      <c r="C7261" s="18"/>
      <c r="D7261" s="18"/>
      <c r="E7261" s="18"/>
      <c r="F7261" s="18"/>
      <c r="G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</row>
    <row r="7262" spans="1:18" s="2" customFormat="1" ht="13.8">
      <c r="A7262" s="8"/>
      <c r="B7262" s="9"/>
      <c r="C7262" s="18"/>
      <c r="D7262" s="18"/>
      <c r="E7262" s="18"/>
      <c r="F7262" s="18"/>
      <c r="G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8"/>
      <c r="R7262" s="18"/>
    </row>
    <row r="7263" spans="1:18" s="2" customFormat="1" ht="13.8">
      <c r="A7263" s="8"/>
      <c r="B7263" s="9"/>
      <c r="C7263" s="18"/>
      <c r="D7263" s="18"/>
      <c r="E7263" s="18"/>
      <c r="F7263" s="18"/>
      <c r="G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8"/>
      <c r="R7263" s="18"/>
    </row>
    <row r="7264" spans="1:18">
      <c r="A7264" s="6"/>
      <c r="B7264" s="7"/>
      <c r="C7264" s="28"/>
      <c r="H7264" s="17"/>
    </row>
    <row r="7265" spans="1:18">
      <c r="A7265" s="5"/>
    </row>
    <row r="7266" spans="1:18" s="2" customFormat="1" ht="13.8">
      <c r="A7266" s="8"/>
      <c r="B7266" s="9"/>
      <c r="C7266" s="18"/>
      <c r="D7266" s="18"/>
      <c r="E7266" s="18"/>
      <c r="F7266" s="18"/>
      <c r="G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8"/>
      <c r="R7266" s="18"/>
    </row>
    <row r="7267" spans="1:18" s="2" customFormat="1" ht="13.8">
      <c r="A7267" s="8"/>
      <c r="B7267" s="9"/>
      <c r="C7267" s="18"/>
      <c r="D7267" s="18"/>
      <c r="E7267" s="18"/>
      <c r="F7267" s="18"/>
      <c r="G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8"/>
      <c r="R7267" s="18"/>
    </row>
    <row r="7268" spans="1:18">
      <c r="A7268" s="6"/>
      <c r="B7268" s="7"/>
      <c r="C7268" s="28"/>
      <c r="H7268" s="17"/>
    </row>
    <row r="7269" spans="1:18">
      <c r="A7269" s="5"/>
    </row>
    <row r="7270" spans="1:18">
      <c r="A7270" s="6"/>
      <c r="B7270" s="7"/>
      <c r="C7270" s="28"/>
      <c r="H7270" s="17"/>
    </row>
    <row r="7271" spans="1:18">
      <c r="A7271" s="6"/>
      <c r="B7271" s="7"/>
      <c r="C7271" s="28"/>
      <c r="H7271" s="17"/>
    </row>
    <row r="7272" spans="1:18">
      <c r="A7272" s="6"/>
      <c r="B7272" s="7"/>
      <c r="C7272" s="28"/>
      <c r="H7272" s="17"/>
    </row>
    <row r="7273" spans="1:18" s="2" customFormat="1" ht="13.8">
      <c r="A7273" s="8"/>
      <c r="B7273" s="9"/>
      <c r="C7273" s="18"/>
      <c r="D7273" s="18"/>
      <c r="E7273" s="18"/>
      <c r="F7273" s="18"/>
      <c r="G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8"/>
      <c r="R7273" s="18"/>
    </row>
    <row r="7274" spans="1:18">
      <c r="A7274" s="5"/>
    </row>
    <row r="7275" spans="1:18">
      <c r="A7275" s="6"/>
      <c r="B7275" s="7"/>
      <c r="C7275" s="28"/>
      <c r="H7275" s="17"/>
    </row>
    <row r="7276" spans="1:18">
      <c r="A7276" s="6"/>
      <c r="B7276" s="7"/>
      <c r="C7276" s="28"/>
      <c r="H7276" s="17"/>
    </row>
    <row r="7277" spans="1:18" s="2" customFormat="1" ht="13.8">
      <c r="A7277" s="8"/>
      <c r="B7277" s="9"/>
      <c r="C7277" s="18"/>
      <c r="D7277" s="18"/>
      <c r="E7277" s="18"/>
      <c r="F7277" s="18"/>
      <c r="G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8"/>
      <c r="R7277" s="18"/>
    </row>
    <row r="7278" spans="1:18">
      <c r="A7278" s="6"/>
      <c r="B7278" s="7"/>
      <c r="C7278" s="28"/>
      <c r="H7278" s="17"/>
    </row>
    <row r="7279" spans="1:18">
      <c r="A7279" s="6"/>
      <c r="B7279" s="7"/>
      <c r="C7279" s="28"/>
      <c r="H7279" s="17"/>
    </row>
    <row r="7280" spans="1:18">
      <c r="A7280" s="6"/>
      <c r="B7280" s="7"/>
      <c r="C7280" s="28"/>
      <c r="H7280" s="17"/>
    </row>
    <row r="7282" spans="1:18">
      <c r="A7282" s="5"/>
    </row>
    <row r="7283" spans="1:18">
      <c r="A7283" s="6"/>
      <c r="B7283" s="7"/>
      <c r="C7283" s="28"/>
      <c r="H7283" s="17"/>
    </row>
    <row r="7284" spans="1:18">
      <c r="A7284" s="5"/>
    </row>
    <row r="7285" spans="1:18" s="2" customFormat="1" ht="13.8">
      <c r="A7285" s="8"/>
      <c r="B7285" s="9"/>
      <c r="C7285" s="18"/>
      <c r="D7285" s="18"/>
      <c r="E7285" s="18"/>
      <c r="F7285" s="18"/>
      <c r="G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8"/>
      <c r="R7285" s="18"/>
    </row>
    <row r="7288" spans="1:18">
      <c r="A7288" s="6"/>
      <c r="B7288" s="7"/>
      <c r="C7288" s="28"/>
      <c r="H7288" s="17"/>
    </row>
    <row r="7289" spans="1:18">
      <c r="A7289" s="5"/>
    </row>
    <row r="7290" spans="1:18">
      <c r="A7290" s="6"/>
      <c r="B7290" s="7"/>
      <c r="C7290" s="28"/>
      <c r="H7290" s="17"/>
    </row>
    <row r="7291" spans="1:18">
      <c r="A7291" s="5"/>
    </row>
    <row r="7292" spans="1:18">
      <c r="A7292" s="6"/>
      <c r="B7292" s="7"/>
      <c r="C7292" s="28"/>
      <c r="H7292" s="17"/>
    </row>
    <row r="7293" spans="1:18">
      <c r="A7293" s="6"/>
      <c r="B7293" s="7"/>
      <c r="C7293" s="28"/>
      <c r="H7293" s="17"/>
    </row>
    <row r="7294" spans="1:18">
      <c r="A7294" s="6"/>
      <c r="B7294" s="7"/>
      <c r="C7294" s="28"/>
      <c r="H7294" s="17"/>
    </row>
    <row r="7295" spans="1:18">
      <c r="A7295" s="5"/>
    </row>
    <row r="7296" spans="1:18">
      <c r="A7296" s="6"/>
      <c r="B7296" s="7"/>
      <c r="C7296" s="28"/>
      <c r="H7296" s="17"/>
    </row>
    <row r="7297" spans="1:18">
      <c r="A7297" s="6"/>
      <c r="B7297" s="7"/>
      <c r="C7297" s="28"/>
      <c r="H7297" s="17"/>
    </row>
    <row r="7298" spans="1:18">
      <c r="A7298" s="6"/>
      <c r="B7298" s="7"/>
      <c r="C7298" s="28"/>
      <c r="H7298" s="17"/>
    </row>
    <row r="7300" spans="1:18">
      <c r="A7300" s="6"/>
      <c r="B7300" s="7"/>
      <c r="C7300" s="28"/>
      <c r="H7300" s="17"/>
    </row>
    <row r="7301" spans="1:18">
      <c r="A7301" s="6"/>
      <c r="B7301" s="7"/>
      <c r="C7301" s="28"/>
      <c r="H7301" s="17"/>
    </row>
    <row r="7302" spans="1:18">
      <c r="A7302" s="5"/>
    </row>
    <row r="7303" spans="1:18">
      <c r="A7303" s="5"/>
    </row>
    <row r="7304" spans="1:18">
      <c r="A7304" s="6"/>
      <c r="B7304" s="7"/>
      <c r="C7304" s="28"/>
      <c r="H7304" s="17"/>
    </row>
    <row r="7305" spans="1:18">
      <c r="A7305" s="5"/>
    </row>
    <row r="7306" spans="1:18" s="2" customFormat="1" ht="13.8">
      <c r="A7306" s="8"/>
      <c r="B7306" s="9"/>
      <c r="C7306" s="18"/>
      <c r="D7306" s="18"/>
      <c r="E7306" s="18"/>
      <c r="F7306" s="18"/>
      <c r="G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</row>
    <row r="7307" spans="1:18">
      <c r="A7307" s="5"/>
    </row>
    <row r="7308" spans="1:18">
      <c r="A7308" s="6"/>
      <c r="B7308" s="7"/>
      <c r="C7308" s="28"/>
      <c r="H7308" s="17"/>
    </row>
    <row r="7309" spans="1:18">
      <c r="A7309" s="6"/>
      <c r="B7309" s="7"/>
      <c r="C7309" s="28"/>
      <c r="H7309" s="17"/>
    </row>
    <row r="7310" spans="1:18">
      <c r="A7310" s="6"/>
      <c r="B7310" s="7"/>
      <c r="C7310" s="28"/>
      <c r="H7310" s="17"/>
    </row>
    <row r="7311" spans="1:18">
      <c r="A7311" s="5"/>
    </row>
    <row r="7312" spans="1:18" s="2" customFormat="1" ht="13.8">
      <c r="A7312" s="8"/>
      <c r="B7312" s="9"/>
      <c r="C7312" s="18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</row>
    <row r="7313" spans="1:18">
      <c r="A7313" s="6"/>
      <c r="B7313" s="7"/>
      <c r="C7313" s="28"/>
      <c r="H7313" s="17"/>
    </row>
    <row r="7314" spans="1:18" s="2" customFormat="1" ht="13.8">
      <c r="A7314" s="8"/>
      <c r="B7314" s="9"/>
      <c r="C7314" s="18"/>
      <c r="D7314" s="18"/>
      <c r="E7314" s="18"/>
      <c r="F7314" s="18"/>
      <c r="G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  <c r="R7314" s="18"/>
    </row>
    <row r="7317" spans="1:18">
      <c r="A7317" s="6"/>
      <c r="B7317" s="7"/>
      <c r="C7317" s="28"/>
      <c r="H7317" s="17"/>
    </row>
    <row r="7318" spans="1:18">
      <c r="A7318" s="6"/>
      <c r="B7318" s="7"/>
      <c r="C7318" s="28"/>
      <c r="H7318" s="17"/>
    </row>
    <row r="7319" spans="1:18">
      <c r="A7319" s="6"/>
      <c r="B7319" s="7"/>
      <c r="C7319" s="28"/>
      <c r="H7319" s="17"/>
    </row>
    <row r="7320" spans="1:18" s="2" customFormat="1" ht="13.8">
      <c r="A7320" s="8"/>
      <c r="B7320" s="9"/>
      <c r="C7320" s="18"/>
      <c r="D7320" s="18"/>
      <c r="E7320" s="18"/>
      <c r="F7320" s="18"/>
      <c r="G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8"/>
      <c r="R7320" s="18"/>
    </row>
    <row r="7321" spans="1:18" s="2" customFormat="1" ht="13.8">
      <c r="A7321" s="8"/>
      <c r="B7321" s="9"/>
      <c r="C7321" s="18"/>
      <c r="D7321" s="18"/>
      <c r="E7321" s="18"/>
      <c r="F7321" s="18"/>
      <c r="G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8"/>
      <c r="R7321" s="18"/>
    </row>
    <row r="7324" spans="1:18">
      <c r="A7324" s="6"/>
      <c r="B7324" s="7"/>
      <c r="C7324" s="28"/>
      <c r="H7324" s="17"/>
    </row>
    <row r="7325" spans="1:18">
      <c r="A7325" s="6"/>
      <c r="B7325" s="7"/>
      <c r="C7325" s="28"/>
      <c r="H7325" s="17"/>
    </row>
    <row r="7327" spans="1:18">
      <c r="A7327" s="5"/>
    </row>
    <row r="7328" spans="1:18">
      <c r="A7328" s="6"/>
      <c r="B7328" s="7"/>
      <c r="C7328" s="28"/>
      <c r="H7328" s="17"/>
    </row>
    <row r="7329" spans="1:18">
      <c r="A7329" s="5"/>
    </row>
    <row r="7330" spans="1:18">
      <c r="A7330" s="6"/>
      <c r="B7330" s="7"/>
      <c r="C7330" s="28"/>
      <c r="H7330" s="17"/>
    </row>
    <row r="7332" spans="1:18">
      <c r="A7332" s="6"/>
      <c r="B7332" s="7"/>
      <c r="C7332" s="28"/>
      <c r="H7332" s="17"/>
    </row>
    <row r="7333" spans="1:18">
      <c r="A7333" s="6"/>
      <c r="B7333" s="7"/>
      <c r="C7333" s="28"/>
      <c r="H7333" s="17"/>
    </row>
    <row r="7336" spans="1:18">
      <c r="A7336" s="6"/>
      <c r="B7336" s="7"/>
      <c r="C7336" s="28"/>
      <c r="H7336" s="17"/>
    </row>
    <row r="7337" spans="1:18">
      <c r="A7337" s="6"/>
      <c r="B7337" s="7"/>
      <c r="C7337" s="28"/>
      <c r="H7337" s="17"/>
    </row>
    <row r="7338" spans="1:18">
      <c r="A7338" s="5"/>
    </row>
    <row r="7339" spans="1:18">
      <c r="A7339" s="6"/>
      <c r="B7339" s="7"/>
      <c r="C7339" s="28"/>
      <c r="H7339" s="17"/>
    </row>
    <row r="7340" spans="1:18">
      <c r="A7340" s="5"/>
    </row>
    <row r="7342" spans="1:18">
      <c r="A7342" s="6"/>
      <c r="B7342" s="7"/>
      <c r="C7342" s="28"/>
      <c r="H7342" s="17"/>
    </row>
    <row r="7343" spans="1:18" s="2" customFormat="1" ht="13.8">
      <c r="A7343" s="8"/>
      <c r="B7343" s="9"/>
      <c r="C7343" s="18"/>
      <c r="D7343" s="18"/>
      <c r="E7343" s="18"/>
      <c r="F7343" s="18"/>
      <c r="G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</row>
    <row r="7344" spans="1:18" s="2" customFormat="1" ht="13.8">
      <c r="A7344" s="8"/>
      <c r="B7344" s="9"/>
      <c r="C7344" s="18"/>
      <c r="D7344" s="18"/>
      <c r="E7344" s="18"/>
      <c r="F7344" s="18"/>
      <c r="G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  <c r="R7344" s="18"/>
    </row>
    <row r="7345" spans="1:18" s="2" customFormat="1" ht="13.8">
      <c r="A7345" s="8"/>
      <c r="B7345" s="9"/>
      <c r="C7345" s="18"/>
      <c r="D7345" s="18"/>
      <c r="E7345" s="18"/>
      <c r="F7345" s="18"/>
      <c r="G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  <c r="R7345" s="18"/>
    </row>
    <row r="7346" spans="1:18">
      <c r="A7346" s="6"/>
      <c r="B7346" s="7"/>
      <c r="C7346" s="28"/>
      <c r="H7346" s="17"/>
    </row>
    <row r="7347" spans="1:18" s="2" customFormat="1" ht="13.8">
      <c r="A7347" s="8"/>
      <c r="B7347" s="9"/>
      <c r="C7347" s="18"/>
      <c r="D7347" s="18"/>
      <c r="E7347" s="18"/>
      <c r="F7347" s="18"/>
      <c r="G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  <c r="R7347" s="18"/>
    </row>
    <row r="7348" spans="1:18" s="2" customFormat="1" ht="13.8">
      <c r="A7348" s="8"/>
      <c r="B7348" s="9"/>
      <c r="C7348" s="18"/>
      <c r="D7348" s="18"/>
      <c r="E7348" s="18"/>
      <c r="F7348" s="18"/>
      <c r="G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8"/>
      <c r="R7348" s="18"/>
    </row>
    <row r="7349" spans="1:18" s="2" customFormat="1" ht="13.8">
      <c r="A7349" s="8"/>
      <c r="B7349" s="9"/>
      <c r="C7349" s="18"/>
      <c r="D7349" s="18"/>
      <c r="E7349" s="18"/>
      <c r="F7349" s="18"/>
      <c r="G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  <c r="R7349" s="18"/>
    </row>
    <row r="7350" spans="1:18">
      <c r="A7350" s="6"/>
      <c r="B7350" s="7"/>
      <c r="C7350" s="28"/>
      <c r="H7350" s="17"/>
    </row>
    <row r="7351" spans="1:18">
      <c r="A7351" s="6"/>
      <c r="B7351" s="7"/>
      <c r="C7351" s="28"/>
      <c r="H7351" s="17"/>
    </row>
    <row r="7352" spans="1:18" s="2" customFormat="1" ht="13.8">
      <c r="A7352" s="8"/>
      <c r="B7352" s="9"/>
      <c r="C7352" s="18"/>
      <c r="D7352" s="18"/>
      <c r="E7352" s="18"/>
      <c r="F7352" s="18"/>
      <c r="G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  <c r="R7352" s="18"/>
    </row>
    <row r="7353" spans="1:18" s="2" customFormat="1" ht="13.8">
      <c r="A7353" s="8"/>
      <c r="B7353" s="9"/>
      <c r="C7353" s="18"/>
      <c r="D7353" s="18"/>
      <c r="E7353" s="18"/>
      <c r="F7353" s="18"/>
      <c r="G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  <c r="R7353" s="18"/>
    </row>
    <row r="7354" spans="1:18">
      <c r="A7354" s="6"/>
      <c r="B7354" s="7"/>
      <c r="C7354" s="28"/>
      <c r="H7354" s="17"/>
    </row>
    <row r="7355" spans="1:18">
      <c r="A7355" s="6"/>
      <c r="B7355" s="7"/>
      <c r="C7355" s="28"/>
      <c r="H7355" s="17"/>
    </row>
    <row r="7356" spans="1:18">
      <c r="A7356" s="5"/>
    </row>
    <row r="7357" spans="1:18">
      <c r="A7357" s="6"/>
      <c r="B7357" s="7"/>
      <c r="C7357" s="28"/>
      <c r="H7357" s="17"/>
    </row>
    <row r="7358" spans="1:18">
      <c r="A7358" s="6"/>
      <c r="B7358" s="7"/>
      <c r="C7358" s="28"/>
      <c r="H7358" s="17"/>
    </row>
    <row r="7359" spans="1:18">
      <c r="A7359" s="6"/>
      <c r="B7359" s="7"/>
      <c r="C7359" s="28"/>
      <c r="H7359" s="17"/>
    </row>
    <row r="7362" spans="1:8" s="1" customFormat="1">
      <c r="A7362" s="6"/>
      <c r="B7362" s="7"/>
      <c r="C7362" s="28"/>
      <c r="D7362" s="17"/>
      <c r="E7362" s="17"/>
      <c r="F7362" s="17"/>
      <c r="G7362" s="17"/>
      <c r="H7362" s="17"/>
    </row>
    <row r="7363" spans="1:8" s="1" customFormat="1">
      <c r="A7363" s="6"/>
      <c r="B7363" s="7"/>
      <c r="C7363" s="28"/>
      <c r="D7363" s="17"/>
      <c r="E7363" s="17"/>
      <c r="F7363" s="17"/>
      <c r="G7363" s="17"/>
      <c r="H7363" s="17"/>
    </row>
    <row r="7364" spans="1:8" s="1" customFormat="1">
      <c r="A7364" s="6"/>
      <c r="B7364" s="7"/>
      <c r="C7364" s="28"/>
      <c r="D7364" s="17"/>
      <c r="E7364" s="17"/>
      <c r="F7364" s="17"/>
      <c r="G7364" s="17"/>
      <c r="H7364" s="17"/>
    </row>
    <row r="7367" spans="1:8" s="1" customFormat="1">
      <c r="A7367" s="5"/>
      <c r="B7367" s="4"/>
      <c r="C7367" s="29"/>
      <c r="D7367" s="17"/>
      <c r="E7367" s="17"/>
      <c r="F7367" s="17"/>
      <c r="G7367" s="17"/>
      <c r="H7367" s="30"/>
    </row>
    <row r="7370" spans="1:8" s="1" customFormat="1">
      <c r="A7370" s="6"/>
      <c r="B7370" s="7"/>
      <c r="C7370" s="28"/>
      <c r="D7370" s="17"/>
      <c r="E7370" s="17"/>
      <c r="F7370" s="17"/>
      <c r="G7370" s="17"/>
      <c r="H7370" s="17"/>
    </row>
    <row r="7371" spans="1:8" s="1" customFormat="1">
      <c r="A7371" s="6"/>
      <c r="B7371" s="7"/>
      <c r="C7371" s="28"/>
      <c r="D7371" s="17"/>
      <c r="E7371" s="17"/>
      <c r="F7371" s="17"/>
      <c r="G7371" s="17"/>
      <c r="H7371" s="17"/>
    </row>
    <row r="7372" spans="1:8" s="1" customFormat="1">
      <c r="A7372" s="6"/>
      <c r="B7372" s="7"/>
      <c r="C7372" s="28"/>
      <c r="D7372" s="17"/>
      <c r="E7372" s="17"/>
      <c r="F7372" s="17"/>
      <c r="G7372" s="17"/>
      <c r="H7372" s="17"/>
    </row>
    <row r="7373" spans="1:8" s="1" customFormat="1">
      <c r="A7373" s="5"/>
      <c r="B7373" s="4"/>
      <c r="C7373" s="29"/>
      <c r="D7373" s="17"/>
      <c r="E7373" s="17"/>
      <c r="F7373" s="17"/>
      <c r="G7373" s="17"/>
      <c r="H7373" s="30"/>
    </row>
    <row r="7374" spans="1:8" s="1" customFormat="1">
      <c r="A7374" s="6"/>
      <c r="B7374" s="7"/>
      <c r="C7374" s="28"/>
      <c r="D7374" s="17"/>
      <c r="E7374" s="17"/>
      <c r="F7374" s="17"/>
      <c r="G7374" s="17"/>
      <c r="H7374" s="17"/>
    </row>
    <row r="7375" spans="1:8" s="1" customFormat="1">
      <c r="A7375" s="6"/>
      <c r="B7375" s="7"/>
      <c r="C7375" s="28"/>
      <c r="D7375" s="17"/>
      <c r="E7375" s="17"/>
      <c r="F7375" s="17"/>
      <c r="G7375" s="17"/>
      <c r="H7375" s="17"/>
    </row>
    <row r="7377" spans="1:18">
      <c r="A7377" s="6"/>
      <c r="B7377" s="7"/>
      <c r="C7377" s="28"/>
      <c r="H7377" s="17"/>
    </row>
    <row r="7378" spans="1:18">
      <c r="A7378" s="6"/>
      <c r="B7378" s="7"/>
      <c r="C7378" s="28"/>
      <c r="H7378" s="17"/>
    </row>
    <row r="7379" spans="1:18">
      <c r="A7379" s="6"/>
      <c r="B7379" s="7"/>
      <c r="C7379" s="28"/>
      <c r="H7379" s="17"/>
    </row>
    <row r="7380" spans="1:18" s="2" customFormat="1" ht="13.8">
      <c r="A7380" s="8"/>
      <c r="B7380" s="9"/>
      <c r="C7380" s="18"/>
      <c r="D7380" s="18"/>
      <c r="E7380" s="18"/>
      <c r="F7380" s="18"/>
      <c r="G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8"/>
      <c r="R7380" s="18"/>
    </row>
    <row r="7381" spans="1:18" s="2" customFormat="1" ht="13.8">
      <c r="A7381" s="8"/>
      <c r="B7381" s="9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8"/>
      <c r="R7381" s="18"/>
    </row>
    <row r="7382" spans="1:18">
      <c r="A7382" s="6"/>
      <c r="B7382" s="7"/>
      <c r="C7382" s="28"/>
      <c r="H7382" s="17"/>
    </row>
    <row r="7383" spans="1:18">
      <c r="A7383" s="6"/>
      <c r="B7383" s="7"/>
      <c r="C7383" s="28"/>
      <c r="H7383" s="17"/>
    </row>
    <row r="7384" spans="1:18" s="2" customFormat="1" ht="13.8">
      <c r="A7384" s="8"/>
      <c r="B7384" s="9"/>
      <c r="C7384" s="18"/>
      <c r="D7384" s="18"/>
      <c r="E7384" s="18"/>
      <c r="F7384" s="18"/>
      <c r="G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8"/>
      <c r="R7384" s="18"/>
    </row>
    <row r="7386" spans="1:18">
      <c r="A7386" s="6"/>
      <c r="B7386" s="7"/>
      <c r="C7386" s="28"/>
      <c r="H7386" s="17"/>
    </row>
    <row r="7387" spans="1:18">
      <c r="A7387" s="6"/>
      <c r="B7387" s="7"/>
      <c r="C7387" s="28"/>
      <c r="H7387" s="17"/>
    </row>
    <row r="7388" spans="1:18" s="2" customFormat="1" ht="13.8">
      <c r="A7388" s="8"/>
      <c r="B7388" s="9"/>
      <c r="C7388" s="18"/>
      <c r="D7388" s="18"/>
      <c r="E7388" s="18"/>
      <c r="F7388" s="18"/>
      <c r="G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  <c r="R7388" s="18"/>
    </row>
    <row r="7389" spans="1:18">
      <c r="A7389" s="6"/>
      <c r="B7389" s="7"/>
      <c r="C7389" s="28"/>
      <c r="H7389" s="17"/>
    </row>
    <row r="7390" spans="1:18">
      <c r="A7390" s="5"/>
    </row>
    <row r="7391" spans="1:18">
      <c r="A7391" s="6"/>
      <c r="B7391" s="7"/>
      <c r="C7391" s="28"/>
      <c r="H7391" s="17"/>
    </row>
    <row r="7392" spans="1:18" s="2" customFormat="1" ht="13.8">
      <c r="A7392" s="8"/>
      <c r="B7392" s="9"/>
      <c r="C7392" s="18"/>
      <c r="D7392" s="18"/>
      <c r="E7392" s="18"/>
      <c r="F7392" s="18"/>
      <c r="G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8"/>
      <c r="R7392" s="18"/>
    </row>
    <row r="7393" spans="1:18" s="2" customFormat="1" ht="13.8">
      <c r="A7393" s="8"/>
      <c r="B7393" s="9"/>
      <c r="C7393" s="18"/>
      <c r="D7393" s="18"/>
      <c r="E7393" s="18"/>
      <c r="F7393" s="18"/>
      <c r="G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8"/>
      <c r="R7393" s="18"/>
    </row>
    <row r="7394" spans="1:18">
      <c r="A7394" s="6"/>
      <c r="B7394" s="7"/>
      <c r="C7394" s="28"/>
      <c r="H7394" s="17"/>
    </row>
    <row r="7395" spans="1:18">
      <c r="A7395" s="6"/>
      <c r="B7395" s="7"/>
      <c r="C7395" s="28"/>
      <c r="H7395" s="17"/>
    </row>
    <row r="7396" spans="1:18">
      <c r="A7396" s="5"/>
    </row>
    <row r="7398" spans="1:18">
      <c r="A7398" s="6"/>
      <c r="B7398" s="7"/>
      <c r="C7398" s="28"/>
      <c r="H7398" s="17"/>
    </row>
    <row r="7400" spans="1:18">
      <c r="A7400" s="6"/>
      <c r="B7400" s="7"/>
      <c r="C7400" s="28"/>
      <c r="H7400" s="17"/>
    </row>
    <row r="7401" spans="1:18">
      <c r="A7401" s="6"/>
      <c r="B7401" s="7"/>
      <c r="C7401" s="28"/>
      <c r="H7401" s="17"/>
    </row>
    <row r="7404" spans="1:18">
      <c r="A7404" s="5"/>
    </row>
    <row r="7405" spans="1:18" s="2" customFormat="1" ht="13.8">
      <c r="A7405" s="8"/>
      <c r="B7405" s="9"/>
      <c r="C7405" s="18"/>
      <c r="D7405" s="18"/>
      <c r="E7405" s="18"/>
      <c r="F7405" s="18"/>
      <c r="G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  <c r="R7405" s="18"/>
    </row>
    <row r="7406" spans="1:18" s="2" customFormat="1" ht="13.8">
      <c r="A7406" s="8"/>
      <c r="B7406" s="9"/>
      <c r="C7406" s="18"/>
      <c r="D7406" s="18"/>
      <c r="E7406" s="18"/>
      <c r="F7406" s="18"/>
      <c r="G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8"/>
      <c r="R7406" s="18"/>
    </row>
    <row r="7407" spans="1:18">
      <c r="A7407" s="5"/>
    </row>
    <row r="7409" spans="1:18">
      <c r="A7409" s="5"/>
    </row>
    <row r="7410" spans="1:18">
      <c r="A7410" s="6"/>
      <c r="B7410" s="7"/>
      <c r="C7410" s="28"/>
      <c r="H7410" s="17"/>
    </row>
    <row r="7411" spans="1:18">
      <c r="A7411" s="6"/>
      <c r="B7411" s="7"/>
      <c r="C7411" s="28"/>
      <c r="H7411" s="17"/>
    </row>
    <row r="7412" spans="1:18">
      <c r="A7412" s="6"/>
      <c r="B7412" s="7"/>
      <c r="C7412" s="28"/>
      <c r="H7412" s="17"/>
    </row>
    <row r="7413" spans="1:18" s="2" customFormat="1" ht="13.8">
      <c r="A7413" s="8"/>
      <c r="B7413" s="9"/>
      <c r="C7413" s="18"/>
      <c r="D7413" s="18"/>
      <c r="E7413" s="18"/>
      <c r="F7413" s="18"/>
      <c r="G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  <c r="R7413" s="18"/>
    </row>
    <row r="7418" spans="1:18">
      <c r="A7418" s="6"/>
      <c r="B7418" s="7"/>
      <c r="C7418" s="28"/>
      <c r="H7418" s="17"/>
    </row>
    <row r="7419" spans="1:18">
      <c r="A7419" s="6"/>
      <c r="B7419" s="7"/>
      <c r="C7419" s="28"/>
      <c r="H7419" s="17"/>
    </row>
    <row r="7420" spans="1:18">
      <c r="A7420" s="6"/>
      <c r="B7420" s="7"/>
      <c r="C7420" s="28"/>
      <c r="H7420" s="17"/>
    </row>
    <row r="7421" spans="1:18">
      <c r="A7421" s="6"/>
      <c r="B7421" s="7"/>
      <c r="C7421" s="28"/>
      <c r="H7421" s="17"/>
    </row>
    <row r="7422" spans="1:18">
      <c r="A7422" s="6"/>
      <c r="B7422" s="7"/>
      <c r="C7422" s="28"/>
      <c r="H7422" s="17"/>
    </row>
    <row r="7424" spans="1:18">
      <c r="A7424" s="5"/>
    </row>
    <row r="7425" spans="1:8" s="1" customFormat="1">
      <c r="A7425" s="6"/>
      <c r="B7425" s="7"/>
      <c r="C7425" s="28"/>
      <c r="D7425" s="17"/>
      <c r="E7425" s="17"/>
      <c r="F7425" s="17"/>
      <c r="G7425" s="17"/>
      <c r="H7425" s="17"/>
    </row>
    <row r="7426" spans="1:8" s="1" customFormat="1">
      <c r="A7426" s="6"/>
      <c r="B7426" s="7"/>
      <c r="C7426" s="28"/>
      <c r="D7426" s="17"/>
      <c r="E7426" s="17"/>
      <c r="F7426" s="17"/>
      <c r="G7426" s="17"/>
      <c r="H7426" s="17"/>
    </row>
    <row r="7427" spans="1:8" s="1" customFormat="1">
      <c r="A7427" s="6"/>
      <c r="B7427" s="7"/>
      <c r="C7427" s="28"/>
      <c r="D7427" s="17"/>
      <c r="E7427" s="17"/>
      <c r="F7427" s="17"/>
      <c r="G7427" s="17"/>
      <c r="H7427" s="17"/>
    </row>
    <row r="7428" spans="1:8" s="1" customFormat="1">
      <c r="A7428" s="6"/>
      <c r="B7428" s="7"/>
      <c r="C7428" s="28"/>
      <c r="D7428" s="17"/>
      <c r="E7428" s="17"/>
      <c r="F7428" s="17"/>
      <c r="G7428" s="17"/>
      <c r="H7428" s="17"/>
    </row>
    <row r="7429" spans="1:8" s="1" customFormat="1">
      <c r="A7429" s="6"/>
      <c r="B7429" s="7"/>
      <c r="C7429" s="28"/>
      <c r="D7429" s="17"/>
      <c r="E7429" s="17"/>
      <c r="F7429" s="17"/>
      <c r="G7429" s="17"/>
      <c r="H7429" s="17"/>
    </row>
    <row r="7433" spans="1:8" s="1" customFormat="1">
      <c r="A7433" s="6"/>
      <c r="B7433" s="7"/>
      <c r="C7433" s="28"/>
      <c r="D7433" s="17"/>
      <c r="E7433" s="17"/>
      <c r="F7433" s="17"/>
      <c r="G7433" s="17"/>
      <c r="H7433" s="17"/>
    </row>
    <row r="7434" spans="1:8" s="1" customFormat="1">
      <c r="A7434" s="5"/>
      <c r="B7434" s="4"/>
      <c r="C7434" s="29"/>
      <c r="D7434" s="17"/>
      <c r="E7434" s="17"/>
      <c r="F7434" s="17"/>
      <c r="G7434" s="17"/>
      <c r="H7434" s="30"/>
    </row>
    <row r="7435" spans="1:8" s="1" customFormat="1">
      <c r="A7435" s="6"/>
      <c r="B7435" s="7"/>
      <c r="C7435" s="28"/>
      <c r="D7435" s="17"/>
      <c r="E7435" s="17"/>
      <c r="F7435" s="17"/>
      <c r="G7435" s="17"/>
      <c r="H7435" s="17"/>
    </row>
    <row r="7436" spans="1:8" s="1" customFormat="1">
      <c r="A7436" s="6"/>
      <c r="B7436" s="7"/>
      <c r="C7436" s="28"/>
      <c r="D7436" s="17"/>
      <c r="E7436" s="17"/>
      <c r="F7436" s="17"/>
      <c r="G7436" s="17"/>
      <c r="H7436" s="17"/>
    </row>
    <row r="7437" spans="1:8" s="1" customFormat="1">
      <c r="A7437" s="6"/>
      <c r="B7437" s="7"/>
      <c r="C7437" s="28"/>
      <c r="D7437" s="17"/>
      <c r="E7437" s="17"/>
      <c r="F7437" s="17"/>
      <c r="G7437" s="17"/>
      <c r="H7437" s="17"/>
    </row>
    <row r="7438" spans="1:8" s="1" customFormat="1">
      <c r="A7438" s="5"/>
      <c r="B7438" s="4"/>
      <c r="C7438" s="29"/>
      <c r="D7438" s="17"/>
      <c r="E7438" s="17"/>
      <c r="F7438" s="17"/>
      <c r="G7438" s="17"/>
      <c r="H7438" s="30"/>
    </row>
    <row r="7439" spans="1:8" s="1" customFormat="1">
      <c r="A7439" s="6"/>
      <c r="B7439" s="7"/>
      <c r="C7439" s="28"/>
      <c r="D7439" s="17"/>
      <c r="E7439" s="17"/>
      <c r="F7439" s="17"/>
      <c r="G7439" s="17"/>
      <c r="H7439" s="17"/>
    </row>
    <row r="7440" spans="1:8" s="1" customFormat="1">
      <c r="A7440" s="6"/>
      <c r="B7440" s="7"/>
      <c r="C7440" s="28"/>
      <c r="D7440" s="17"/>
      <c r="E7440" s="17"/>
      <c r="F7440" s="17"/>
      <c r="G7440" s="17"/>
      <c r="H7440" s="17"/>
    </row>
    <row r="7441" spans="1:18">
      <c r="A7441" s="6"/>
      <c r="B7441" s="7"/>
      <c r="C7441" s="28"/>
      <c r="H7441" s="17"/>
    </row>
    <row r="7442" spans="1:18" s="2" customFormat="1" ht="13.8">
      <c r="A7442" s="8"/>
      <c r="B7442" s="9"/>
      <c r="C7442" s="18"/>
      <c r="D7442" s="18"/>
      <c r="E7442" s="18"/>
      <c r="F7442" s="18"/>
      <c r="G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8"/>
      <c r="R7442" s="18"/>
    </row>
    <row r="7443" spans="1:18">
      <c r="A7443" s="6"/>
      <c r="B7443" s="7"/>
      <c r="C7443" s="28"/>
      <c r="H7443" s="17"/>
    </row>
    <row r="7444" spans="1:18">
      <c r="A7444" s="6"/>
      <c r="B7444" s="7"/>
      <c r="C7444" s="28"/>
      <c r="H7444" s="17"/>
    </row>
    <row r="7445" spans="1:18" s="2" customFormat="1" ht="13.8">
      <c r="A7445" s="8"/>
      <c r="B7445" s="9"/>
      <c r="C7445" s="18"/>
      <c r="D7445" s="18"/>
      <c r="E7445" s="18"/>
      <c r="F7445" s="18"/>
      <c r="G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8"/>
      <c r="R7445" s="18"/>
    </row>
    <row r="7447" spans="1:18">
      <c r="A7447" s="6"/>
      <c r="B7447" s="7"/>
      <c r="C7447" s="28"/>
      <c r="H7447" s="17"/>
    </row>
    <row r="7448" spans="1:18">
      <c r="A7448" s="6"/>
      <c r="B7448" s="7"/>
      <c r="C7448" s="28"/>
      <c r="H7448" s="17"/>
    </row>
    <row r="7449" spans="1:18" s="2" customFormat="1" ht="13.8">
      <c r="A7449" s="8"/>
      <c r="B7449" s="9"/>
      <c r="C7449" s="18"/>
      <c r="D7449" s="18"/>
      <c r="E7449" s="18"/>
      <c r="F7449" s="18"/>
      <c r="G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  <c r="R7449" s="18"/>
    </row>
    <row r="7450" spans="1:18" s="2" customFormat="1" ht="13.8">
      <c r="A7450" s="8"/>
      <c r="B7450" s="9"/>
      <c r="C7450" s="18"/>
      <c r="D7450" s="18"/>
      <c r="E7450" s="18"/>
      <c r="F7450" s="18"/>
      <c r="G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  <c r="R7450" s="18"/>
    </row>
    <row r="7451" spans="1:18" s="2" customFormat="1" ht="13.8">
      <c r="A7451" s="8"/>
      <c r="B7451" s="9"/>
      <c r="C7451" s="18"/>
      <c r="D7451" s="18"/>
      <c r="E7451" s="18"/>
      <c r="F7451" s="18"/>
      <c r="G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  <c r="R7451" s="18"/>
    </row>
    <row r="7452" spans="1:18">
      <c r="A7452" s="6"/>
      <c r="B7452" s="7"/>
      <c r="C7452" s="28"/>
      <c r="H7452" s="17"/>
    </row>
    <row r="7453" spans="1:18">
      <c r="A7453" s="6"/>
      <c r="B7453" s="7"/>
      <c r="C7453" s="28"/>
      <c r="H7453" s="17"/>
    </row>
    <row r="7454" spans="1:18">
      <c r="A7454" s="6"/>
      <c r="B7454" s="7"/>
      <c r="C7454" s="28"/>
      <c r="H7454" s="17"/>
    </row>
    <row r="7455" spans="1:18">
      <c r="A7455" s="6"/>
      <c r="B7455" s="7"/>
      <c r="C7455" s="28"/>
      <c r="H7455" s="17"/>
    </row>
    <row r="7456" spans="1:18">
      <c r="A7456" s="6"/>
      <c r="B7456" s="7"/>
      <c r="C7456" s="28"/>
      <c r="H7456" s="17"/>
    </row>
    <row r="7458" spans="1:18">
      <c r="A7458" s="5"/>
    </row>
    <row r="7459" spans="1:18">
      <c r="A7459" s="6"/>
      <c r="B7459" s="7"/>
      <c r="C7459" s="28"/>
      <c r="H7459" s="17"/>
    </row>
    <row r="7460" spans="1:18">
      <c r="A7460" s="6"/>
      <c r="B7460" s="7"/>
      <c r="C7460" s="28"/>
      <c r="H7460" s="17"/>
    </row>
    <row r="7461" spans="1:18">
      <c r="A7461" s="5"/>
    </row>
    <row r="7462" spans="1:18">
      <c r="A7462" s="6"/>
      <c r="B7462" s="7"/>
      <c r="C7462" s="28"/>
      <c r="H7462" s="17"/>
    </row>
    <row r="7463" spans="1:18" s="2" customFormat="1" ht="13.8">
      <c r="A7463" s="8"/>
      <c r="B7463" s="9"/>
      <c r="C7463" s="18"/>
      <c r="D7463" s="18"/>
      <c r="E7463" s="18"/>
      <c r="F7463" s="18"/>
      <c r="G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8"/>
      <c r="R7463" s="18"/>
    </row>
    <row r="7464" spans="1:18">
      <c r="A7464" s="6"/>
      <c r="B7464" s="7"/>
      <c r="C7464" s="28"/>
      <c r="H7464" s="17"/>
    </row>
    <row r="7465" spans="1:18">
      <c r="A7465" s="5"/>
    </row>
    <row r="7466" spans="1:18">
      <c r="A7466" s="6"/>
      <c r="B7466" s="7"/>
      <c r="C7466" s="28"/>
      <c r="H7466" s="17"/>
    </row>
    <row r="7468" spans="1:18">
      <c r="A7468" s="6"/>
      <c r="B7468" s="7"/>
      <c r="C7468" s="28"/>
      <c r="H7468" s="17"/>
    </row>
    <row r="7469" spans="1:18" s="2" customFormat="1" ht="13.8">
      <c r="A7469" s="8"/>
      <c r="B7469" s="9"/>
      <c r="C7469" s="18"/>
      <c r="D7469" s="18"/>
      <c r="E7469" s="18"/>
      <c r="F7469" s="18"/>
      <c r="G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8"/>
      <c r="R7469" s="18"/>
    </row>
    <row r="7470" spans="1:18">
      <c r="A7470" s="6"/>
      <c r="B7470" s="7"/>
      <c r="C7470" s="28"/>
      <c r="H7470" s="17"/>
    </row>
    <row r="7471" spans="1:18">
      <c r="A7471" s="6"/>
      <c r="B7471" s="7"/>
      <c r="C7471" s="28"/>
      <c r="H7471" s="17"/>
    </row>
    <row r="7472" spans="1:18">
      <c r="A7472" s="5"/>
    </row>
    <row r="7473" spans="1:18" s="2" customFormat="1" ht="13.8">
      <c r="A7473" s="8"/>
      <c r="B7473" s="9"/>
      <c r="C7473" s="18"/>
      <c r="D7473" s="18"/>
      <c r="E7473" s="18"/>
      <c r="F7473" s="18"/>
      <c r="G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  <c r="R7473" s="18"/>
    </row>
    <row r="7474" spans="1:18">
      <c r="A7474" s="6"/>
      <c r="B7474" s="7"/>
      <c r="C7474" s="28"/>
      <c r="H7474" s="17"/>
    </row>
    <row r="7475" spans="1:18">
      <c r="A7475" s="6"/>
      <c r="B7475" s="7"/>
      <c r="C7475" s="28"/>
      <c r="H7475" s="17"/>
    </row>
    <row r="7477" spans="1:18">
      <c r="A7477" s="5"/>
    </row>
    <row r="7478" spans="1:18">
      <c r="A7478" s="5"/>
    </row>
    <row r="7481" spans="1:18">
      <c r="A7481" s="6"/>
      <c r="B7481" s="7"/>
      <c r="C7481" s="28"/>
      <c r="H7481" s="17"/>
    </row>
    <row r="7483" spans="1:18">
      <c r="A7483" s="6"/>
      <c r="B7483" s="7"/>
      <c r="C7483" s="28"/>
      <c r="H7483" s="17"/>
    </row>
    <row r="7484" spans="1:18">
      <c r="A7484" s="6"/>
      <c r="B7484" s="7"/>
      <c r="C7484" s="28"/>
      <c r="H7484" s="17"/>
    </row>
    <row r="7485" spans="1:18">
      <c r="A7485" s="5"/>
    </row>
    <row r="7486" spans="1:18">
      <c r="A7486" s="6"/>
      <c r="B7486" s="7"/>
      <c r="C7486" s="28"/>
      <c r="H7486" s="17"/>
    </row>
    <row r="7487" spans="1:18">
      <c r="A7487" s="5"/>
    </row>
    <row r="7489" spans="1:18" s="2" customFormat="1" ht="13.8">
      <c r="A7489" s="8"/>
      <c r="B7489" s="9"/>
      <c r="C7489" s="18"/>
      <c r="D7489" s="18"/>
      <c r="E7489" s="18"/>
      <c r="F7489" s="18"/>
      <c r="G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8"/>
      <c r="R7489" s="18"/>
    </row>
    <row r="7490" spans="1:18" s="2" customFormat="1" ht="13.8">
      <c r="A7490" s="8"/>
      <c r="B7490" s="9"/>
      <c r="C7490" s="18"/>
      <c r="D7490" s="18"/>
      <c r="E7490" s="18"/>
      <c r="F7490" s="18"/>
      <c r="G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8"/>
      <c r="R7490" s="18"/>
    </row>
    <row r="7491" spans="1:18">
      <c r="A7491" s="6"/>
      <c r="B7491" s="7"/>
      <c r="C7491" s="28"/>
      <c r="H7491" s="17"/>
    </row>
    <row r="7492" spans="1:18">
      <c r="A7492" s="6"/>
      <c r="B7492" s="7"/>
      <c r="C7492" s="28"/>
      <c r="H7492" s="17"/>
    </row>
    <row r="7493" spans="1:18" s="2" customFormat="1" ht="13.8">
      <c r="A7493" s="8"/>
      <c r="B7493" s="9"/>
      <c r="C7493" s="18"/>
      <c r="D7493" s="18"/>
      <c r="E7493" s="18"/>
      <c r="F7493" s="18"/>
      <c r="G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8"/>
      <c r="R7493" s="18"/>
    </row>
    <row r="7494" spans="1:18">
      <c r="A7494" s="5"/>
    </row>
    <row r="7495" spans="1:18">
      <c r="A7495" s="6"/>
      <c r="B7495" s="7"/>
      <c r="C7495" s="28"/>
      <c r="H7495" s="17"/>
    </row>
    <row r="7496" spans="1:18">
      <c r="A7496" s="6"/>
      <c r="B7496" s="7"/>
      <c r="C7496" s="28"/>
      <c r="H7496" s="17"/>
    </row>
    <row r="7497" spans="1:18" s="2" customFormat="1" ht="13.8">
      <c r="A7497" s="8"/>
      <c r="B7497" s="9"/>
      <c r="C7497" s="18"/>
      <c r="D7497" s="18"/>
      <c r="E7497" s="18"/>
      <c r="F7497" s="18"/>
      <c r="G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  <c r="R7497" s="18"/>
    </row>
    <row r="7498" spans="1:18">
      <c r="A7498" s="6"/>
      <c r="B7498" s="7"/>
      <c r="C7498" s="28"/>
      <c r="H7498" s="17"/>
    </row>
    <row r="7499" spans="1:18">
      <c r="A7499" s="6"/>
      <c r="B7499" s="7"/>
      <c r="C7499" s="28"/>
      <c r="H7499" s="17"/>
    </row>
    <row r="7500" spans="1:18">
      <c r="A7500" s="6"/>
      <c r="B7500" s="7"/>
      <c r="C7500" s="28"/>
      <c r="H7500" s="17"/>
    </row>
    <row r="7502" spans="1:18">
      <c r="A7502" s="6"/>
      <c r="B7502" s="7"/>
      <c r="C7502" s="28"/>
      <c r="H7502" s="17"/>
    </row>
    <row r="7504" spans="1:18">
      <c r="A7504" s="5"/>
    </row>
    <row r="7505" spans="1:18" s="2" customFormat="1" ht="13.8">
      <c r="A7505" s="8"/>
      <c r="B7505" s="9"/>
      <c r="C7505" s="18"/>
      <c r="D7505" s="18"/>
      <c r="E7505" s="18"/>
      <c r="F7505" s="18"/>
      <c r="G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8"/>
      <c r="R7505" s="18"/>
    </row>
    <row r="7506" spans="1:18">
      <c r="A7506" s="5"/>
    </row>
    <row r="7508" spans="1:18">
      <c r="A7508" s="6"/>
      <c r="B7508" s="7"/>
      <c r="C7508" s="28"/>
      <c r="H7508" s="17"/>
    </row>
    <row r="7509" spans="1:18">
      <c r="A7509" s="6"/>
      <c r="B7509" s="7"/>
      <c r="C7509" s="28"/>
      <c r="H7509" s="17"/>
    </row>
    <row r="7510" spans="1:18" s="2" customFormat="1" ht="13.8">
      <c r="A7510" s="8"/>
      <c r="B7510" s="9"/>
      <c r="C7510" s="18"/>
      <c r="D7510" s="18"/>
      <c r="E7510" s="18"/>
      <c r="F7510" s="18"/>
      <c r="G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  <c r="R7510" s="18"/>
    </row>
    <row r="7511" spans="1:18" s="2" customFormat="1" ht="13.8">
      <c r="A7511" s="8"/>
      <c r="B7511" s="9"/>
      <c r="C7511" s="18"/>
      <c r="D7511" s="18"/>
      <c r="E7511" s="18"/>
      <c r="F7511" s="18"/>
      <c r="G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8"/>
      <c r="R7511" s="18"/>
    </row>
    <row r="7512" spans="1:18" s="2" customFormat="1" ht="13.8">
      <c r="A7512" s="8"/>
      <c r="B7512" s="9"/>
      <c r="C7512" s="18"/>
      <c r="D7512" s="18"/>
      <c r="E7512" s="18"/>
      <c r="F7512" s="18"/>
      <c r="G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8"/>
      <c r="R7512" s="18"/>
    </row>
    <row r="7513" spans="1:18">
      <c r="A7513" s="6"/>
      <c r="B7513" s="7"/>
      <c r="C7513" s="28"/>
      <c r="H7513" s="17"/>
    </row>
    <row r="7514" spans="1:18">
      <c r="A7514" s="6"/>
      <c r="B7514" s="7"/>
      <c r="C7514" s="28"/>
      <c r="H7514" s="17"/>
    </row>
    <row r="7515" spans="1:18">
      <c r="A7515" s="6"/>
      <c r="B7515" s="7"/>
      <c r="C7515" s="28"/>
      <c r="H7515" s="17"/>
    </row>
    <row r="7516" spans="1:18">
      <c r="A7516" s="6"/>
      <c r="B7516" s="7"/>
      <c r="C7516" s="28"/>
      <c r="H7516" s="17"/>
    </row>
    <row r="7517" spans="1:18" s="2" customFormat="1" ht="13.8">
      <c r="A7517" s="8"/>
      <c r="B7517" s="9"/>
      <c r="C7517" s="18"/>
      <c r="D7517" s="18"/>
      <c r="E7517" s="18"/>
      <c r="F7517" s="18"/>
      <c r="G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8"/>
      <c r="R7517" s="18"/>
    </row>
    <row r="7518" spans="1:18">
      <c r="A7518" s="6"/>
      <c r="B7518" s="7"/>
      <c r="C7518" s="28"/>
      <c r="H7518" s="17"/>
    </row>
    <row r="7519" spans="1:18">
      <c r="A7519" s="6"/>
      <c r="B7519" s="7"/>
      <c r="C7519" s="28"/>
      <c r="H7519" s="17"/>
    </row>
    <row r="7520" spans="1:18" s="2" customFormat="1" ht="13.8">
      <c r="A7520" s="8"/>
      <c r="B7520" s="9"/>
      <c r="C7520" s="18"/>
      <c r="D7520" s="18"/>
      <c r="E7520" s="18"/>
      <c r="F7520" s="18"/>
      <c r="G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  <c r="R7520" s="18"/>
    </row>
    <row r="7522" spans="1:18" s="2" customFormat="1" ht="13.8">
      <c r="A7522" s="8"/>
      <c r="B7522" s="9"/>
      <c r="C7522" s="18"/>
      <c r="D7522" s="18"/>
      <c r="E7522" s="18"/>
      <c r="F7522" s="18"/>
      <c r="G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  <c r="R7522" s="18"/>
    </row>
    <row r="7523" spans="1:18">
      <c r="A7523" s="6"/>
      <c r="B7523" s="7"/>
      <c r="C7523" s="28"/>
      <c r="H7523" s="17"/>
    </row>
    <row r="7524" spans="1:18">
      <c r="A7524" s="6"/>
      <c r="B7524" s="7"/>
      <c r="C7524" s="28"/>
      <c r="H7524" s="17"/>
    </row>
    <row r="7525" spans="1:18">
      <c r="A7525" s="6"/>
      <c r="B7525" s="7"/>
      <c r="C7525" s="28"/>
      <c r="H7525" s="17"/>
    </row>
    <row r="7526" spans="1:18">
      <c r="A7526" s="5"/>
    </row>
    <row r="7527" spans="1:18">
      <c r="A7527" s="6"/>
      <c r="B7527" s="7"/>
      <c r="C7527" s="28"/>
      <c r="H7527" s="17"/>
    </row>
    <row r="7528" spans="1:18">
      <c r="A7528" s="6"/>
      <c r="B7528" s="7"/>
      <c r="C7528" s="28"/>
      <c r="H7528" s="17"/>
    </row>
    <row r="7529" spans="1:18">
      <c r="A7529" s="6"/>
      <c r="B7529" s="7"/>
      <c r="C7529" s="28"/>
      <c r="H7529" s="17"/>
    </row>
    <row r="7530" spans="1:18">
      <c r="A7530" s="6"/>
      <c r="B7530" s="7"/>
      <c r="C7530" s="28"/>
      <c r="H7530" s="17"/>
    </row>
    <row r="7531" spans="1:18">
      <c r="A7531" s="6"/>
      <c r="B7531" s="7"/>
      <c r="C7531" s="28"/>
      <c r="H7531" s="17"/>
    </row>
    <row r="7532" spans="1:18">
      <c r="A7532" s="6"/>
      <c r="B7532" s="7"/>
      <c r="C7532" s="28"/>
      <c r="H7532" s="17"/>
    </row>
    <row r="7533" spans="1:18">
      <c r="A7533" s="6"/>
      <c r="B7533" s="7"/>
      <c r="C7533" s="28"/>
      <c r="H7533" s="17"/>
    </row>
    <row r="7534" spans="1:18">
      <c r="A7534" s="6"/>
      <c r="B7534" s="7"/>
      <c r="C7534" s="28"/>
      <c r="H7534" s="17"/>
    </row>
    <row r="7535" spans="1:18">
      <c r="A7535" s="6"/>
      <c r="B7535" s="7"/>
      <c r="C7535" s="28"/>
      <c r="H7535" s="17"/>
    </row>
    <row r="7536" spans="1:18">
      <c r="A7536" s="6"/>
      <c r="B7536" s="7"/>
      <c r="C7536" s="28"/>
      <c r="H7536" s="17"/>
    </row>
    <row r="7537" spans="1:18">
      <c r="A7537" s="6"/>
      <c r="B7537" s="7"/>
      <c r="C7537" s="28"/>
      <c r="H7537" s="17"/>
    </row>
    <row r="7538" spans="1:18">
      <c r="A7538" s="6"/>
      <c r="B7538" s="7"/>
      <c r="C7538" s="28"/>
      <c r="H7538" s="17"/>
    </row>
    <row r="7539" spans="1:18">
      <c r="A7539" s="6"/>
      <c r="B7539" s="7"/>
      <c r="C7539" s="28"/>
      <c r="H7539" s="17"/>
    </row>
    <row r="7541" spans="1:18">
      <c r="A7541" s="6"/>
      <c r="B7541" s="7"/>
      <c r="C7541" s="28"/>
      <c r="H7541" s="17"/>
    </row>
    <row r="7542" spans="1:18">
      <c r="A7542" s="6"/>
      <c r="B7542" s="7"/>
      <c r="C7542" s="28"/>
      <c r="H7542" s="17"/>
    </row>
    <row r="7543" spans="1:18" s="2" customFormat="1" ht="13.8">
      <c r="A7543" s="8"/>
      <c r="B7543" s="9"/>
      <c r="C7543" s="18"/>
      <c r="D7543" s="18"/>
      <c r="E7543" s="18"/>
      <c r="F7543" s="18"/>
      <c r="G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8"/>
      <c r="R7543" s="18"/>
    </row>
    <row r="7544" spans="1:18" s="2" customFormat="1" ht="13.8">
      <c r="A7544" s="8"/>
      <c r="B7544" s="9"/>
      <c r="C7544" s="18"/>
      <c r="D7544" s="18"/>
      <c r="E7544" s="18"/>
      <c r="F7544" s="18"/>
      <c r="G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8"/>
      <c r="R7544" s="18"/>
    </row>
    <row r="7545" spans="1:18" s="2" customFormat="1" ht="13.8">
      <c r="A7545" s="8"/>
      <c r="B7545" s="9"/>
      <c r="C7545" s="18"/>
      <c r="D7545" s="18"/>
      <c r="E7545" s="18"/>
      <c r="F7545" s="18"/>
      <c r="G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8"/>
      <c r="R7545" s="18"/>
    </row>
    <row r="7546" spans="1:18" s="2" customFormat="1" ht="13.8">
      <c r="A7546" s="8"/>
      <c r="B7546" s="9"/>
      <c r="C7546" s="18"/>
      <c r="D7546" s="18"/>
      <c r="E7546" s="18"/>
      <c r="F7546" s="18"/>
      <c r="G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8"/>
      <c r="R7546" s="18"/>
    </row>
    <row r="7547" spans="1:18" s="2" customFormat="1" ht="13.8">
      <c r="A7547" s="8"/>
      <c r="B7547" s="9"/>
      <c r="C7547" s="18"/>
      <c r="D7547" s="18"/>
      <c r="E7547" s="18"/>
      <c r="F7547" s="18"/>
      <c r="G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8"/>
      <c r="R7547" s="18"/>
    </row>
    <row r="7548" spans="1:18" s="2" customFormat="1" ht="13.8">
      <c r="A7548" s="8"/>
      <c r="B7548" s="9"/>
      <c r="C7548" s="18"/>
      <c r="D7548" s="18"/>
      <c r="E7548" s="18"/>
      <c r="F7548" s="18"/>
      <c r="G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8"/>
      <c r="R7548" s="18"/>
    </row>
    <row r="7549" spans="1:18" s="2" customFormat="1" ht="13.8">
      <c r="A7549" s="8"/>
      <c r="B7549" s="9"/>
      <c r="C7549" s="18"/>
      <c r="D7549" s="18"/>
      <c r="E7549" s="18"/>
      <c r="F7549" s="18"/>
      <c r="G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8"/>
      <c r="R7549" s="18"/>
    </row>
    <row r="7550" spans="1:18" s="2" customFormat="1" ht="13.8">
      <c r="A7550" s="8"/>
      <c r="B7550" s="9"/>
      <c r="C7550" s="18"/>
      <c r="D7550" s="18"/>
      <c r="E7550" s="18"/>
      <c r="F7550" s="18"/>
      <c r="G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8"/>
      <c r="R7550" s="18"/>
    </row>
    <row r="7551" spans="1:18" s="2" customFormat="1" ht="13.8">
      <c r="A7551" s="8"/>
      <c r="B7551" s="9"/>
      <c r="C7551" s="18"/>
      <c r="D7551" s="18"/>
      <c r="E7551" s="18"/>
      <c r="F7551" s="18"/>
      <c r="G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  <c r="R7551" s="18"/>
    </row>
    <row r="7552" spans="1:18">
      <c r="A7552" s="6"/>
      <c r="B7552" s="7"/>
      <c r="C7552" s="28"/>
      <c r="H7552" s="17"/>
    </row>
    <row r="7553" spans="1:18">
      <c r="A7553" s="6"/>
      <c r="B7553" s="7"/>
      <c r="C7553" s="28"/>
      <c r="H7553" s="17"/>
    </row>
    <row r="7554" spans="1:18">
      <c r="A7554" s="5"/>
    </row>
    <row r="7555" spans="1:18">
      <c r="A7555" s="6"/>
      <c r="B7555" s="7"/>
      <c r="C7555" s="28"/>
      <c r="H7555" s="17"/>
    </row>
    <row r="7556" spans="1:18">
      <c r="A7556" s="5"/>
    </row>
    <row r="7557" spans="1:18">
      <c r="A7557" s="5"/>
    </row>
    <row r="7558" spans="1:18">
      <c r="A7558" s="6"/>
      <c r="B7558" s="7"/>
      <c r="C7558" s="28"/>
      <c r="H7558" s="17"/>
    </row>
    <row r="7559" spans="1:18" s="2" customFormat="1" ht="13.8">
      <c r="A7559" s="8"/>
      <c r="B7559" s="9"/>
      <c r="C7559" s="18"/>
      <c r="D7559" s="18"/>
      <c r="E7559" s="18"/>
      <c r="F7559" s="18"/>
      <c r="G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8"/>
      <c r="R7559" s="18"/>
    </row>
    <row r="7560" spans="1:18" s="2" customFormat="1" ht="13.8">
      <c r="A7560" s="8"/>
      <c r="B7560" s="9"/>
      <c r="C7560" s="18"/>
      <c r="D7560" s="18"/>
      <c r="E7560" s="18"/>
      <c r="F7560" s="18"/>
      <c r="G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8"/>
      <c r="R7560" s="18"/>
    </row>
    <row r="7561" spans="1:18">
      <c r="A7561" s="6"/>
      <c r="B7561" s="7"/>
      <c r="C7561" s="28"/>
      <c r="H7561" s="17"/>
    </row>
    <row r="7562" spans="1:18">
      <c r="A7562" s="6"/>
      <c r="B7562" s="7"/>
      <c r="C7562" s="28"/>
      <c r="H7562" s="17"/>
    </row>
    <row r="7563" spans="1:18">
      <c r="A7563" s="6"/>
      <c r="B7563" s="7"/>
      <c r="C7563" s="28"/>
      <c r="H7563" s="17"/>
    </row>
    <row r="7564" spans="1:18" s="2" customFormat="1" ht="13.8">
      <c r="A7564" s="8"/>
      <c r="B7564" s="9"/>
      <c r="C7564" s="18"/>
      <c r="D7564" s="18"/>
      <c r="E7564" s="18"/>
      <c r="F7564" s="18"/>
      <c r="G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  <c r="R7564" s="18"/>
    </row>
    <row r="7566" spans="1:18">
      <c r="A7566" s="6"/>
      <c r="B7566" s="7"/>
      <c r="C7566" s="28"/>
      <c r="H7566" s="17"/>
    </row>
    <row r="7567" spans="1:18" s="2" customFormat="1" ht="13.8">
      <c r="A7567" s="8"/>
      <c r="B7567" s="9"/>
      <c r="C7567" s="18"/>
      <c r="D7567" s="18"/>
      <c r="E7567" s="18"/>
      <c r="F7567" s="18"/>
      <c r="G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8"/>
      <c r="R7567" s="18"/>
    </row>
    <row r="7568" spans="1:18">
      <c r="A7568" s="6"/>
      <c r="B7568" s="7"/>
      <c r="C7568" s="28"/>
      <c r="H7568" s="17"/>
    </row>
    <row r="7569" spans="1:18">
      <c r="A7569" s="6"/>
      <c r="B7569" s="7"/>
      <c r="C7569" s="28"/>
      <c r="H7569" s="17"/>
    </row>
    <row r="7570" spans="1:18">
      <c r="A7570" s="5"/>
    </row>
    <row r="7571" spans="1:18">
      <c r="A7571" s="6"/>
      <c r="B7571" s="7"/>
      <c r="C7571" s="28"/>
      <c r="H7571" s="17"/>
    </row>
    <row r="7572" spans="1:18" s="2" customFormat="1" ht="13.8">
      <c r="A7572" s="8"/>
      <c r="B7572" s="9"/>
      <c r="C7572" s="18"/>
      <c r="D7572" s="18"/>
      <c r="E7572" s="18"/>
      <c r="F7572" s="18"/>
      <c r="G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8"/>
      <c r="R7572" s="18"/>
    </row>
    <row r="7573" spans="1:18">
      <c r="A7573" s="6"/>
      <c r="B7573" s="7"/>
      <c r="C7573" s="28"/>
      <c r="H7573" s="17"/>
    </row>
    <row r="7574" spans="1:18">
      <c r="A7574" s="6"/>
      <c r="B7574" s="7"/>
      <c r="C7574" s="28"/>
      <c r="H7574" s="17"/>
    </row>
    <row r="7575" spans="1:18">
      <c r="A7575" s="6"/>
      <c r="B7575" s="7"/>
      <c r="C7575" s="28"/>
      <c r="H7575" s="17"/>
    </row>
    <row r="7576" spans="1:18" s="2" customFormat="1" ht="13.8">
      <c r="A7576" s="8"/>
      <c r="B7576" s="9"/>
      <c r="C7576" s="18"/>
      <c r="D7576" s="18"/>
      <c r="E7576" s="18"/>
      <c r="F7576" s="18"/>
      <c r="G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  <c r="R7576" s="18"/>
    </row>
    <row r="7577" spans="1:18" s="2" customFormat="1" ht="13.8">
      <c r="A7577" s="8"/>
      <c r="B7577" s="9"/>
      <c r="C7577" s="18"/>
      <c r="D7577" s="18"/>
      <c r="E7577" s="18"/>
      <c r="F7577" s="18"/>
      <c r="G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  <c r="R7577" s="18"/>
    </row>
    <row r="7578" spans="1:18">
      <c r="A7578" s="6"/>
      <c r="B7578" s="7"/>
      <c r="C7578" s="28"/>
      <c r="H7578" s="17"/>
    </row>
    <row r="7579" spans="1:18">
      <c r="A7579" s="6"/>
      <c r="B7579" s="7"/>
      <c r="C7579" s="28"/>
      <c r="H7579" s="17"/>
    </row>
    <row r="7580" spans="1:18" s="2" customFormat="1" ht="13.8">
      <c r="A7580" s="8"/>
      <c r="B7580" s="9"/>
      <c r="C7580" s="18"/>
      <c r="D7580" s="18"/>
      <c r="E7580" s="18"/>
      <c r="F7580" s="18"/>
      <c r="G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  <c r="R7580" s="18"/>
    </row>
    <row r="7581" spans="1:18" s="2" customFormat="1" ht="13.8">
      <c r="A7581" s="8"/>
      <c r="B7581" s="9"/>
      <c r="C7581" s="18"/>
      <c r="D7581" s="18"/>
      <c r="E7581" s="18"/>
      <c r="F7581" s="18"/>
      <c r="G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8"/>
      <c r="R7581" s="18"/>
    </row>
    <row r="7582" spans="1:18" s="2" customFormat="1" ht="13.8">
      <c r="A7582" s="8"/>
      <c r="B7582" s="9"/>
      <c r="C7582" s="18"/>
      <c r="D7582" s="18"/>
      <c r="E7582" s="18"/>
      <c r="F7582" s="18"/>
      <c r="G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8"/>
      <c r="R7582" s="18"/>
    </row>
    <row r="7583" spans="1:18">
      <c r="A7583" s="6"/>
      <c r="B7583" s="7"/>
      <c r="C7583" s="28"/>
      <c r="H7583" s="17"/>
    </row>
    <row r="7584" spans="1:18">
      <c r="A7584" s="6"/>
      <c r="B7584" s="7"/>
      <c r="C7584" s="28"/>
      <c r="H7584" s="17"/>
    </row>
    <row r="7585" spans="1:18">
      <c r="A7585" s="6"/>
      <c r="B7585" s="7"/>
      <c r="C7585" s="28"/>
      <c r="H7585" s="17"/>
    </row>
    <row r="7586" spans="1:18" s="2" customFormat="1" ht="13.8">
      <c r="A7586" s="8"/>
      <c r="B7586" s="9"/>
      <c r="C7586" s="18"/>
      <c r="D7586" s="18"/>
      <c r="E7586" s="18"/>
      <c r="F7586" s="18"/>
      <c r="G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8"/>
      <c r="R7586" s="18"/>
    </row>
    <row r="7587" spans="1:18" s="2" customFormat="1" ht="13.8">
      <c r="A7587" s="8"/>
      <c r="B7587" s="9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  <c r="R7587" s="18"/>
    </row>
    <row r="7588" spans="1:18" s="2" customFormat="1" ht="13.8">
      <c r="A7588" s="8"/>
      <c r="B7588" s="9"/>
      <c r="C7588" s="18"/>
      <c r="D7588" s="18"/>
      <c r="E7588" s="18"/>
      <c r="F7588" s="18"/>
      <c r="G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  <c r="R7588" s="18"/>
    </row>
    <row r="7590" spans="1:18">
      <c r="A7590" s="6"/>
      <c r="B7590" s="7"/>
      <c r="C7590" s="28"/>
      <c r="H7590" s="17"/>
    </row>
    <row r="7591" spans="1:18" s="2" customFormat="1" ht="13.8">
      <c r="A7591" s="8"/>
      <c r="B7591" s="9"/>
      <c r="C7591" s="18"/>
      <c r="D7591" s="18"/>
      <c r="E7591" s="18"/>
      <c r="F7591" s="18"/>
      <c r="G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8"/>
      <c r="R7591" s="18"/>
    </row>
    <row r="7592" spans="1:18" s="2" customFormat="1" ht="13.8">
      <c r="A7592" s="8"/>
      <c r="B7592" s="9"/>
      <c r="C7592" s="18"/>
      <c r="D7592" s="18"/>
      <c r="E7592" s="18"/>
      <c r="F7592" s="18"/>
      <c r="G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8"/>
      <c r="R7592" s="18"/>
    </row>
    <row r="7594" spans="1:18">
      <c r="A7594" s="6"/>
      <c r="B7594" s="7"/>
      <c r="C7594" s="28"/>
      <c r="H7594" s="17"/>
    </row>
    <row r="7595" spans="1:18">
      <c r="A7595" s="6"/>
      <c r="B7595" s="7"/>
      <c r="C7595" s="28"/>
      <c r="H7595" s="17"/>
    </row>
    <row r="7596" spans="1:18">
      <c r="A7596" s="5"/>
    </row>
    <row r="7597" spans="1:18">
      <c r="A7597" s="6"/>
      <c r="B7597" s="7"/>
      <c r="C7597" s="28"/>
      <c r="H7597" s="17"/>
    </row>
    <row r="7598" spans="1:18">
      <c r="A7598" s="5"/>
    </row>
    <row r="7599" spans="1:18">
      <c r="A7599" s="5"/>
    </row>
    <row r="7602" spans="1:18">
      <c r="A7602" s="6"/>
      <c r="B7602" s="7"/>
      <c r="C7602" s="28"/>
      <c r="H7602" s="17"/>
    </row>
    <row r="7603" spans="1:18">
      <c r="A7603" s="6"/>
      <c r="B7603" s="7"/>
      <c r="C7603" s="28"/>
      <c r="H7603" s="17"/>
    </row>
    <row r="7604" spans="1:18" s="2" customFormat="1" ht="13.8">
      <c r="A7604" s="8"/>
      <c r="B7604" s="9"/>
      <c r="C7604" s="18"/>
      <c r="D7604" s="18"/>
      <c r="E7604" s="18"/>
      <c r="F7604" s="18"/>
      <c r="G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8"/>
      <c r="R7604" s="18"/>
    </row>
    <row r="7605" spans="1:18">
      <c r="A7605" s="6"/>
      <c r="B7605" s="7"/>
      <c r="C7605" s="28"/>
      <c r="H7605" s="17"/>
    </row>
    <row r="7606" spans="1:18">
      <c r="A7606" s="6"/>
      <c r="B7606" s="7"/>
      <c r="C7606" s="28"/>
      <c r="H7606" s="17"/>
    </row>
    <row r="7608" spans="1:18">
      <c r="A7608" s="6"/>
      <c r="B7608" s="7"/>
      <c r="C7608" s="28"/>
      <c r="H7608" s="17"/>
    </row>
    <row r="7610" spans="1:18">
      <c r="A7610" s="6"/>
      <c r="B7610" s="7"/>
      <c r="C7610" s="28"/>
      <c r="H7610" s="17"/>
    </row>
    <row r="7611" spans="1:18">
      <c r="A7611" s="5"/>
    </row>
    <row r="7612" spans="1:18">
      <c r="A7612" s="6"/>
      <c r="B7612" s="7"/>
      <c r="C7612" s="28"/>
      <c r="H7612" s="17"/>
    </row>
    <row r="7614" spans="1:18">
      <c r="A7614" s="6"/>
      <c r="B7614" s="7"/>
      <c r="C7614" s="28"/>
      <c r="H7614" s="17"/>
    </row>
    <row r="7615" spans="1:18">
      <c r="A7615" s="6"/>
      <c r="B7615" s="7"/>
      <c r="C7615" s="28"/>
      <c r="H7615" s="17"/>
    </row>
    <row r="7616" spans="1:18">
      <c r="A7616" s="6"/>
      <c r="B7616" s="7"/>
      <c r="C7616" s="28"/>
      <c r="H7616" s="17"/>
    </row>
    <row r="7617" spans="1:18">
      <c r="A7617" s="6"/>
      <c r="B7617" s="7"/>
      <c r="C7617" s="28"/>
      <c r="H7617" s="17"/>
    </row>
    <row r="7618" spans="1:18">
      <c r="A7618" s="6"/>
      <c r="B7618" s="7"/>
      <c r="C7618" s="28"/>
      <c r="H7618" s="17"/>
    </row>
    <row r="7619" spans="1:18" s="2" customFormat="1" ht="13.8">
      <c r="A7619" s="8"/>
      <c r="B7619" s="9"/>
      <c r="C7619" s="18"/>
      <c r="D7619" s="18"/>
      <c r="E7619" s="18"/>
      <c r="F7619" s="18"/>
      <c r="G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8"/>
      <c r="R7619" s="18"/>
    </row>
    <row r="7620" spans="1:18" s="2" customFormat="1" ht="13.8">
      <c r="A7620" s="8"/>
      <c r="B7620" s="9"/>
      <c r="C7620" s="18"/>
      <c r="D7620" s="18"/>
      <c r="E7620" s="18"/>
      <c r="F7620" s="18"/>
      <c r="G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8"/>
      <c r="R7620" s="18"/>
    </row>
    <row r="7621" spans="1:18" s="2" customFormat="1" ht="13.8">
      <c r="A7621" s="8"/>
      <c r="B7621" s="9"/>
      <c r="C7621" s="18"/>
      <c r="D7621" s="18"/>
      <c r="E7621" s="18"/>
      <c r="F7621" s="18"/>
      <c r="G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8"/>
      <c r="R7621" s="18"/>
    </row>
    <row r="7623" spans="1:18" s="2" customFormat="1" ht="13.8">
      <c r="A7623" s="8"/>
      <c r="B7623" s="9"/>
      <c r="C7623" s="18"/>
      <c r="D7623" s="18"/>
      <c r="E7623" s="18"/>
      <c r="F7623" s="18"/>
      <c r="G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  <c r="R7623" s="18"/>
    </row>
    <row r="7625" spans="1:18">
      <c r="A7625" s="6"/>
      <c r="B7625" s="7"/>
      <c r="C7625" s="28"/>
      <c r="H7625" s="17"/>
    </row>
    <row r="7626" spans="1:18">
      <c r="A7626" s="5"/>
    </row>
    <row r="7627" spans="1:18">
      <c r="A7627" s="6"/>
      <c r="B7627" s="7"/>
      <c r="C7627" s="28"/>
      <c r="H7627" s="17"/>
    </row>
    <row r="7628" spans="1:18">
      <c r="A7628" s="6"/>
      <c r="B7628" s="7"/>
      <c r="C7628" s="28"/>
      <c r="H7628" s="17"/>
    </row>
    <row r="7629" spans="1:18">
      <c r="A7629" s="6"/>
      <c r="B7629" s="7"/>
      <c r="C7629" s="28"/>
      <c r="H7629" s="17"/>
    </row>
    <row r="7630" spans="1:18">
      <c r="A7630" s="5"/>
    </row>
    <row r="7631" spans="1:18">
      <c r="A7631" s="6"/>
      <c r="B7631" s="7"/>
      <c r="C7631" s="28"/>
      <c r="H7631" s="17"/>
    </row>
    <row r="7632" spans="1:18" s="2" customFormat="1" ht="13.8">
      <c r="A7632" s="8"/>
      <c r="B7632" s="9"/>
      <c r="C7632" s="18"/>
      <c r="D7632" s="18"/>
      <c r="E7632" s="18"/>
      <c r="F7632" s="18"/>
      <c r="G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8"/>
      <c r="R7632" s="18"/>
    </row>
    <row r="7633" spans="1:18">
      <c r="A7633" s="6"/>
      <c r="B7633" s="7"/>
      <c r="C7633" s="28"/>
      <c r="H7633" s="17"/>
    </row>
    <row r="7634" spans="1:18">
      <c r="A7634" s="6"/>
      <c r="B7634" s="7"/>
      <c r="C7634" s="28"/>
      <c r="H7634" s="17"/>
    </row>
    <row r="7635" spans="1:18" s="2" customFormat="1" ht="13.8">
      <c r="A7635" s="8"/>
      <c r="B7635" s="9"/>
      <c r="C7635" s="18"/>
      <c r="D7635" s="18"/>
      <c r="E7635" s="18"/>
      <c r="F7635" s="18"/>
      <c r="G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  <c r="R7635" s="18"/>
    </row>
    <row r="7636" spans="1:18">
      <c r="A7636" s="5"/>
    </row>
    <row r="7637" spans="1:18" s="2" customFormat="1" ht="13.8">
      <c r="A7637" s="8"/>
      <c r="B7637" s="9"/>
      <c r="C7637" s="18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</row>
    <row r="7638" spans="1:18">
      <c r="A7638" s="6"/>
      <c r="B7638" s="7"/>
      <c r="C7638" s="28"/>
      <c r="H7638" s="17"/>
    </row>
    <row r="7639" spans="1:18">
      <c r="A7639" s="5"/>
    </row>
    <row r="7640" spans="1:18">
      <c r="A7640" s="6"/>
      <c r="B7640" s="7"/>
      <c r="C7640" s="28"/>
      <c r="H7640" s="17"/>
    </row>
    <row r="7641" spans="1:18" s="2" customFormat="1" ht="13.8">
      <c r="A7641" s="8"/>
      <c r="B7641" s="9"/>
      <c r="C7641" s="18"/>
      <c r="D7641" s="18"/>
      <c r="E7641" s="18"/>
      <c r="F7641" s="18"/>
      <c r="G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  <c r="R7641" s="18"/>
    </row>
    <row r="7642" spans="1:18">
      <c r="A7642" s="6"/>
      <c r="B7642" s="7"/>
      <c r="C7642" s="28"/>
      <c r="H7642" s="17"/>
    </row>
    <row r="7643" spans="1:18">
      <c r="A7643" s="6"/>
      <c r="B7643" s="7"/>
      <c r="C7643" s="28"/>
      <c r="H7643" s="17"/>
    </row>
    <row r="7645" spans="1:18">
      <c r="A7645" s="6"/>
      <c r="B7645" s="7"/>
      <c r="C7645" s="28"/>
      <c r="H7645" s="17"/>
    </row>
    <row r="7646" spans="1:18">
      <c r="A7646" s="6"/>
      <c r="B7646" s="7"/>
      <c r="C7646" s="28"/>
      <c r="H7646" s="17"/>
    </row>
    <row r="7647" spans="1:18">
      <c r="A7647" s="6"/>
      <c r="B7647" s="7"/>
      <c r="C7647" s="28"/>
      <c r="H7647" s="17"/>
    </row>
    <row r="7648" spans="1:18">
      <c r="A7648" s="6"/>
      <c r="B7648" s="7"/>
      <c r="C7648" s="28"/>
      <c r="H7648" s="17"/>
    </row>
    <row r="7649" spans="1:18">
      <c r="A7649" s="6"/>
      <c r="B7649" s="7"/>
      <c r="C7649" s="28"/>
      <c r="H7649" s="17"/>
    </row>
    <row r="7650" spans="1:18">
      <c r="A7650" s="6"/>
      <c r="B7650" s="7"/>
      <c r="C7650" s="28"/>
      <c r="H7650" s="17"/>
    </row>
    <row r="7651" spans="1:18">
      <c r="A7651" s="6"/>
      <c r="B7651" s="7"/>
      <c r="C7651" s="28"/>
      <c r="H7651" s="17"/>
    </row>
    <row r="7652" spans="1:18">
      <c r="A7652" s="6"/>
      <c r="B7652" s="7"/>
      <c r="C7652" s="28"/>
      <c r="H7652" s="17"/>
    </row>
    <row r="7653" spans="1:18">
      <c r="A7653" s="6"/>
      <c r="B7653" s="7"/>
      <c r="C7653" s="28"/>
      <c r="H7653" s="17"/>
    </row>
    <row r="7654" spans="1:18">
      <c r="A7654" s="6"/>
      <c r="B7654" s="7"/>
      <c r="C7654" s="28"/>
      <c r="H7654" s="17"/>
    </row>
    <row r="7655" spans="1:18">
      <c r="A7655" s="6"/>
      <c r="B7655" s="7"/>
      <c r="C7655" s="28"/>
      <c r="H7655" s="17"/>
    </row>
    <row r="7656" spans="1:18">
      <c r="A7656" s="6"/>
      <c r="B7656" s="7"/>
      <c r="C7656" s="28"/>
      <c r="H7656" s="17"/>
    </row>
    <row r="7657" spans="1:18">
      <c r="A7657" s="5"/>
    </row>
    <row r="7658" spans="1:18">
      <c r="A7658" s="6"/>
      <c r="B7658" s="7"/>
      <c r="C7658" s="28"/>
      <c r="H7658" s="17"/>
    </row>
    <row r="7659" spans="1:18">
      <c r="A7659" s="6"/>
      <c r="B7659" s="7"/>
      <c r="C7659" s="28"/>
      <c r="H7659" s="17"/>
    </row>
    <row r="7660" spans="1:18">
      <c r="A7660" s="6"/>
      <c r="B7660" s="7"/>
      <c r="C7660" s="28"/>
      <c r="H7660" s="17"/>
    </row>
    <row r="7661" spans="1:18">
      <c r="A7661" s="6"/>
      <c r="B7661" s="7"/>
      <c r="C7661" s="28"/>
      <c r="H7661" s="17"/>
    </row>
    <row r="7662" spans="1:18">
      <c r="A7662" s="6"/>
      <c r="B7662" s="7"/>
      <c r="C7662" s="28"/>
      <c r="H7662" s="17"/>
    </row>
    <row r="7663" spans="1:18" s="2" customFormat="1" ht="13.8">
      <c r="A7663" s="8"/>
      <c r="B7663" s="9"/>
      <c r="C7663" s="18"/>
      <c r="D7663" s="18"/>
      <c r="E7663" s="18"/>
      <c r="F7663" s="18"/>
      <c r="G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8"/>
      <c r="R7663" s="18"/>
    </row>
    <row r="7664" spans="1:18" s="2" customFormat="1" ht="13.8">
      <c r="A7664" s="8"/>
      <c r="B7664" s="9"/>
      <c r="C7664" s="18"/>
      <c r="D7664" s="18"/>
      <c r="E7664" s="18"/>
      <c r="F7664" s="18"/>
      <c r="G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8"/>
      <c r="R7664" s="18"/>
    </row>
    <row r="7665" spans="1:18">
      <c r="A7665" s="5"/>
    </row>
    <row r="7666" spans="1:18">
      <c r="A7666" s="6"/>
      <c r="B7666" s="7"/>
      <c r="C7666" s="28"/>
      <c r="H7666" s="17"/>
    </row>
    <row r="7667" spans="1:18">
      <c r="A7667" s="6"/>
      <c r="B7667" s="7"/>
      <c r="C7667" s="28"/>
      <c r="H7667" s="17"/>
    </row>
    <row r="7669" spans="1:18">
      <c r="A7669" s="6"/>
      <c r="B7669" s="7"/>
      <c r="C7669" s="28"/>
      <c r="H7669" s="17"/>
    </row>
    <row r="7670" spans="1:18">
      <c r="A7670" s="6"/>
      <c r="B7670" s="7"/>
      <c r="C7670" s="28"/>
      <c r="H7670" s="17"/>
    </row>
    <row r="7671" spans="1:18">
      <c r="A7671" s="6"/>
      <c r="B7671" s="7"/>
      <c r="C7671" s="28"/>
      <c r="H7671" s="17"/>
    </row>
    <row r="7672" spans="1:18">
      <c r="A7672" s="6"/>
      <c r="B7672" s="7"/>
      <c r="C7672" s="28"/>
      <c r="H7672" s="17"/>
    </row>
    <row r="7673" spans="1:18">
      <c r="A7673" s="6"/>
      <c r="B7673" s="7"/>
      <c r="C7673" s="28"/>
      <c r="H7673" s="17"/>
    </row>
    <row r="7674" spans="1:18">
      <c r="A7674" s="6"/>
      <c r="B7674" s="7"/>
      <c r="C7674" s="28"/>
      <c r="H7674" s="17"/>
    </row>
    <row r="7675" spans="1:18">
      <c r="A7675" s="6"/>
      <c r="B7675" s="7"/>
      <c r="C7675" s="28"/>
      <c r="H7675" s="17"/>
    </row>
    <row r="7677" spans="1:18">
      <c r="A7677" s="6"/>
      <c r="B7677" s="7"/>
      <c r="C7677" s="28"/>
      <c r="H7677" s="17"/>
    </row>
    <row r="7678" spans="1:18" s="2" customFormat="1" ht="13.8">
      <c r="A7678" s="8"/>
      <c r="B7678" s="9"/>
      <c r="C7678" s="18"/>
      <c r="D7678" s="18"/>
      <c r="E7678" s="18"/>
      <c r="F7678" s="18"/>
      <c r="G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  <c r="R7678" s="18"/>
    </row>
    <row r="7679" spans="1:18" s="2" customFormat="1" ht="13.8">
      <c r="A7679" s="8"/>
      <c r="B7679" s="9"/>
      <c r="C7679" s="18"/>
      <c r="D7679" s="18"/>
      <c r="E7679" s="18"/>
      <c r="F7679" s="18"/>
      <c r="G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  <c r="R7679" s="18"/>
    </row>
    <row r="7681" spans="1:18" s="2" customFormat="1" ht="13.8">
      <c r="A7681" s="8"/>
      <c r="B7681" s="9"/>
      <c r="C7681" s="18"/>
      <c r="D7681" s="18"/>
      <c r="E7681" s="18"/>
      <c r="F7681" s="18"/>
      <c r="G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  <c r="R7681" s="18"/>
    </row>
    <row r="7682" spans="1:18">
      <c r="A7682" s="6"/>
      <c r="B7682" s="7"/>
      <c r="C7682" s="28"/>
      <c r="H7682" s="17"/>
    </row>
    <row r="7683" spans="1:18">
      <c r="A7683" s="5"/>
    </row>
    <row r="7684" spans="1:18">
      <c r="A7684" s="5"/>
    </row>
    <row r="7685" spans="1:18" s="2" customFormat="1" ht="13.8">
      <c r="A7685" s="8"/>
      <c r="B7685" s="9"/>
      <c r="C7685" s="18"/>
      <c r="D7685" s="18"/>
      <c r="E7685" s="18"/>
      <c r="F7685" s="18"/>
      <c r="G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  <c r="R7685" s="18"/>
    </row>
    <row r="7688" spans="1:18" s="2" customFormat="1" ht="13.8">
      <c r="A7688" s="8"/>
      <c r="B7688" s="9"/>
      <c r="C7688" s="18"/>
      <c r="D7688" s="18"/>
      <c r="E7688" s="18"/>
      <c r="F7688" s="18"/>
      <c r="G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8"/>
      <c r="R7688" s="18"/>
    </row>
    <row r="7689" spans="1:18">
      <c r="A7689" s="6"/>
      <c r="B7689" s="7"/>
      <c r="C7689" s="28"/>
      <c r="H7689" s="17"/>
    </row>
    <row r="7690" spans="1:18">
      <c r="A7690" s="6"/>
      <c r="B7690" s="7"/>
      <c r="C7690" s="28"/>
      <c r="H7690" s="17"/>
    </row>
    <row r="7691" spans="1:18">
      <c r="A7691" s="6"/>
      <c r="B7691" s="7"/>
      <c r="C7691" s="28"/>
      <c r="H7691" s="17"/>
    </row>
    <row r="7692" spans="1:18">
      <c r="A7692" s="6"/>
      <c r="B7692" s="7"/>
      <c r="C7692" s="28"/>
      <c r="H7692" s="17"/>
    </row>
    <row r="7695" spans="1:18">
      <c r="A7695" s="6"/>
      <c r="B7695" s="7"/>
      <c r="C7695" s="28"/>
      <c r="H7695" s="17"/>
    </row>
    <row r="7696" spans="1:18">
      <c r="A7696" s="6"/>
      <c r="B7696" s="7"/>
      <c r="C7696" s="28"/>
      <c r="H7696" s="17"/>
    </row>
    <row r="7697" spans="1:18" s="2" customFormat="1" ht="13.8">
      <c r="A7697" s="8"/>
      <c r="B7697" s="9"/>
      <c r="C7697" s="18"/>
      <c r="D7697" s="18"/>
      <c r="E7697" s="18"/>
      <c r="F7697" s="18"/>
      <c r="G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8"/>
      <c r="R7697" s="18"/>
    </row>
    <row r="7698" spans="1:18">
      <c r="A7698" s="6"/>
      <c r="B7698" s="7"/>
      <c r="C7698" s="28"/>
      <c r="H7698" s="17"/>
    </row>
    <row r="7699" spans="1:18">
      <c r="A7699" s="6"/>
      <c r="B7699" s="7"/>
      <c r="C7699" s="28"/>
      <c r="H7699" s="17"/>
    </row>
    <row r="7700" spans="1:18">
      <c r="A7700" s="5"/>
    </row>
    <row r="7701" spans="1:18">
      <c r="A7701" s="5"/>
    </row>
    <row r="7702" spans="1:18" s="2" customFormat="1" ht="13.8">
      <c r="A7702" s="8"/>
      <c r="B7702" s="9"/>
      <c r="C7702" s="18"/>
      <c r="D7702" s="18"/>
      <c r="E7702" s="18"/>
      <c r="F7702" s="18"/>
      <c r="G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  <c r="R7702" s="18"/>
    </row>
    <row r="7703" spans="1:18" s="2" customFormat="1" ht="13.8">
      <c r="A7703" s="8"/>
      <c r="B7703" s="9"/>
      <c r="C7703" s="18"/>
      <c r="D7703" s="18"/>
      <c r="E7703" s="18"/>
      <c r="F7703" s="18"/>
      <c r="G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8"/>
      <c r="R7703" s="18"/>
    </row>
    <row r="7706" spans="1:18">
      <c r="A7706" s="6"/>
      <c r="B7706" s="7"/>
      <c r="C7706" s="28"/>
      <c r="H7706" s="17"/>
    </row>
    <row r="7709" spans="1:18" s="2" customFormat="1" ht="13.8">
      <c r="A7709" s="8"/>
      <c r="B7709" s="9"/>
      <c r="C7709" s="18"/>
      <c r="D7709" s="18"/>
      <c r="E7709" s="18"/>
      <c r="F7709" s="18"/>
      <c r="G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8"/>
      <c r="R7709" s="18"/>
    </row>
    <row r="7710" spans="1:18">
      <c r="A7710" s="6"/>
      <c r="B7710" s="7"/>
      <c r="C7710" s="28"/>
      <c r="H7710" s="17"/>
    </row>
    <row r="7711" spans="1:18" s="2" customFormat="1" ht="13.8">
      <c r="A7711" s="8"/>
      <c r="B7711" s="9"/>
      <c r="C7711" s="18"/>
      <c r="D7711" s="18"/>
      <c r="E7711" s="18"/>
      <c r="F7711" s="18"/>
      <c r="G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8"/>
      <c r="R7711" s="18"/>
    </row>
    <row r="7712" spans="1:18">
      <c r="A7712" s="6"/>
      <c r="B7712" s="7"/>
      <c r="C7712" s="28"/>
      <c r="H7712" s="17"/>
    </row>
    <row r="7713" spans="1:18">
      <c r="A7713" s="5"/>
    </row>
    <row r="7714" spans="1:18">
      <c r="A7714" s="6"/>
      <c r="B7714" s="7"/>
      <c r="C7714" s="28"/>
      <c r="H7714" s="17"/>
    </row>
    <row r="7715" spans="1:18">
      <c r="A7715" s="6"/>
      <c r="B7715" s="7"/>
      <c r="C7715" s="28"/>
      <c r="H7715" s="17"/>
    </row>
    <row r="7716" spans="1:18">
      <c r="A7716" s="6"/>
      <c r="B7716" s="7"/>
      <c r="C7716" s="28"/>
      <c r="H7716" s="17"/>
    </row>
    <row r="7717" spans="1:18">
      <c r="A7717" s="6"/>
      <c r="B7717" s="7"/>
      <c r="C7717" s="28"/>
      <c r="H7717" s="17"/>
    </row>
    <row r="7718" spans="1:18">
      <c r="A7718" s="6"/>
      <c r="B7718" s="7"/>
      <c r="C7718" s="28"/>
      <c r="H7718" s="17"/>
    </row>
    <row r="7719" spans="1:18">
      <c r="A7719" s="6"/>
      <c r="B7719" s="7"/>
      <c r="C7719" s="28"/>
      <c r="H7719" s="17"/>
    </row>
    <row r="7720" spans="1:18">
      <c r="A7720" s="6"/>
      <c r="B7720" s="7"/>
      <c r="C7720" s="28"/>
      <c r="H7720" s="17"/>
    </row>
    <row r="7721" spans="1:18">
      <c r="A7721" s="6"/>
      <c r="B7721" s="7"/>
      <c r="C7721" s="28"/>
      <c r="H7721" s="17"/>
    </row>
    <row r="7722" spans="1:18">
      <c r="A7722" s="6"/>
      <c r="B7722" s="7"/>
      <c r="C7722" s="28"/>
      <c r="H7722" s="17"/>
    </row>
    <row r="7723" spans="1:18">
      <c r="A7723" s="6"/>
      <c r="B7723" s="7"/>
      <c r="C7723" s="28"/>
      <c r="H7723" s="17"/>
    </row>
    <row r="7724" spans="1:18" s="2" customFormat="1" ht="13.8">
      <c r="A7724" s="8"/>
      <c r="B7724" s="9"/>
      <c r="C7724" s="18"/>
      <c r="D7724" s="18"/>
      <c r="E7724" s="18"/>
      <c r="F7724" s="18"/>
      <c r="G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  <c r="R7724" s="18"/>
    </row>
    <row r="7725" spans="1:18">
      <c r="A7725" s="5"/>
    </row>
    <row r="7726" spans="1:18">
      <c r="A7726" s="6"/>
      <c r="B7726" s="7"/>
      <c r="C7726" s="28"/>
      <c r="H7726" s="17"/>
    </row>
    <row r="7727" spans="1:18">
      <c r="A7727" s="5"/>
    </row>
    <row r="7728" spans="1:18">
      <c r="A7728" s="5"/>
    </row>
    <row r="7729" spans="1:18">
      <c r="A7729" s="6"/>
      <c r="B7729" s="7"/>
      <c r="C7729" s="28"/>
      <c r="H7729" s="17"/>
    </row>
    <row r="7730" spans="1:18">
      <c r="A7730" s="6"/>
      <c r="B7730" s="7"/>
      <c r="C7730" s="28"/>
      <c r="H7730" s="17"/>
    </row>
    <row r="7731" spans="1:18">
      <c r="A7731" s="6"/>
      <c r="B7731" s="7"/>
      <c r="C7731" s="28"/>
      <c r="H7731" s="17"/>
    </row>
    <row r="7732" spans="1:18">
      <c r="A7732" s="5"/>
    </row>
    <row r="7733" spans="1:18">
      <c r="A7733" s="6"/>
      <c r="B7733" s="7"/>
      <c r="C7733" s="28"/>
      <c r="H7733" s="17"/>
    </row>
    <row r="7734" spans="1:18">
      <c r="A7734" s="6"/>
      <c r="B7734" s="7"/>
      <c r="C7734" s="28"/>
      <c r="H7734" s="17"/>
    </row>
    <row r="7735" spans="1:18">
      <c r="A7735" s="5"/>
    </row>
    <row r="7736" spans="1:18">
      <c r="A7736" s="5"/>
    </row>
    <row r="7737" spans="1:18">
      <c r="A7737" s="6"/>
      <c r="B7737" s="7"/>
      <c r="C7737" s="28"/>
      <c r="H7737" s="17"/>
    </row>
    <row r="7738" spans="1:18">
      <c r="A7738" s="6"/>
      <c r="B7738" s="7"/>
      <c r="C7738" s="28"/>
      <c r="H7738" s="17"/>
    </row>
    <row r="7739" spans="1:18" s="2" customFormat="1" ht="13.8">
      <c r="A7739" s="8"/>
      <c r="B7739" s="9"/>
      <c r="C7739" s="18"/>
      <c r="D7739" s="18"/>
      <c r="E7739" s="18"/>
      <c r="F7739" s="18"/>
      <c r="G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8"/>
      <c r="R7739" s="18"/>
    </row>
    <row r="7740" spans="1:18" s="2" customFormat="1" ht="13.8">
      <c r="A7740" s="8"/>
      <c r="B7740" s="9"/>
      <c r="C7740" s="18"/>
      <c r="D7740" s="18"/>
      <c r="E7740" s="18"/>
      <c r="F7740" s="18"/>
      <c r="G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8"/>
      <c r="R7740" s="18"/>
    </row>
    <row r="7741" spans="1:18">
      <c r="A7741" s="6"/>
      <c r="B7741" s="7"/>
      <c r="C7741" s="28"/>
      <c r="H7741" s="17"/>
    </row>
    <row r="7742" spans="1:18">
      <c r="A7742" s="6"/>
      <c r="B7742" s="7"/>
      <c r="C7742" s="28"/>
      <c r="H7742" s="17"/>
    </row>
    <row r="7743" spans="1:18" s="2" customFormat="1" ht="13.8">
      <c r="A7743" s="8"/>
      <c r="B7743" s="9"/>
      <c r="C7743" s="18"/>
      <c r="D7743" s="18"/>
      <c r="E7743" s="18"/>
      <c r="F7743" s="18"/>
      <c r="G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  <c r="R7743" s="18"/>
    </row>
    <row r="7744" spans="1:18" s="2" customFormat="1" ht="13.8">
      <c r="A7744" s="8"/>
      <c r="B7744" s="9"/>
      <c r="C7744" s="18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</row>
    <row r="7745" spans="1:18" s="2" customFormat="1" ht="13.8">
      <c r="A7745" s="8"/>
      <c r="B7745" s="9"/>
      <c r="C7745" s="18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</row>
    <row r="7746" spans="1:18" s="2" customFormat="1" ht="13.8">
      <c r="A7746" s="8"/>
      <c r="B7746" s="9"/>
      <c r="C7746" s="18"/>
      <c r="D7746" s="18"/>
      <c r="E7746" s="18"/>
      <c r="F7746" s="18"/>
      <c r="G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  <c r="R7746" s="18"/>
    </row>
    <row r="7747" spans="1:18">
      <c r="A7747" s="6"/>
      <c r="B7747" s="7"/>
      <c r="C7747" s="28"/>
      <c r="H7747" s="17"/>
    </row>
    <row r="7748" spans="1:18">
      <c r="A7748" s="6"/>
      <c r="B7748" s="7"/>
      <c r="C7748" s="28"/>
      <c r="H7748" s="17"/>
    </row>
    <row r="7749" spans="1:18" s="2" customFormat="1" ht="13.8">
      <c r="A7749" s="8"/>
      <c r="B7749" s="9"/>
      <c r="C7749" s="18"/>
      <c r="D7749" s="18"/>
      <c r="E7749" s="18"/>
      <c r="F7749" s="18"/>
      <c r="G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8"/>
      <c r="R7749" s="18"/>
    </row>
    <row r="7750" spans="1:18" s="2" customFormat="1" ht="13.8">
      <c r="A7750" s="8"/>
      <c r="B7750" s="9"/>
      <c r="C7750" s="18"/>
      <c r="D7750" s="18"/>
      <c r="E7750" s="18"/>
      <c r="F7750" s="18"/>
      <c r="G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8"/>
      <c r="R7750" s="18"/>
    </row>
    <row r="7751" spans="1:18">
      <c r="A7751" s="6"/>
      <c r="B7751" s="7"/>
      <c r="C7751" s="28"/>
      <c r="H7751" s="17"/>
    </row>
    <row r="7752" spans="1:18">
      <c r="A7752" s="6"/>
      <c r="B7752" s="7"/>
      <c r="C7752" s="28"/>
      <c r="H7752" s="17"/>
    </row>
    <row r="7753" spans="1:18">
      <c r="A7753" s="6"/>
      <c r="B7753" s="7"/>
      <c r="C7753" s="28"/>
      <c r="H7753" s="17"/>
    </row>
    <row r="7754" spans="1:18">
      <c r="A7754" s="6"/>
      <c r="B7754" s="7"/>
      <c r="C7754" s="28"/>
      <c r="H7754" s="17"/>
    </row>
    <row r="7755" spans="1:18">
      <c r="A7755" s="6"/>
      <c r="B7755" s="7"/>
      <c r="C7755" s="28"/>
      <c r="H7755" s="17"/>
    </row>
    <row r="7756" spans="1:18">
      <c r="A7756" s="6"/>
      <c r="B7756" s="7"/>
      <c r="C7756" s="28"/>
      <c r="H7756" s="17"/>
    </row>
    <row r="7757" spans="1:18">
      <c r="A7757" s="6"/>
      <c r="B7757" s="7"/>
      <c r="C7757" s="28"/>
      <c r="H7757" s="17"/>
    </row>
    <row r="7758" spans="1:18">
      <c r="A7758" s="6"/>
      <c r="B7758" s="7"/>
      <c r="C7758" s="28"/>
      <c r="H7758" s="17"/>
    </row>
    <row r="7759" spans="1:18" s="2" customFormat="1" ht="13.8">
      <c r="A7759" s="8"/>
      <c r="B7759" s="9"/>
      <c r="C7759" s="18"/>
      <c r="D7759" s="18"/>
      <c r="E7759" s="18"/>
      <c r="F7759" s="18"/>
      <c r="G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8"/>
      <c r="R7759" s="18"/>
    </row>
    <row r="7760" spans="1:18" s="2" customFormat="1" ht="13.8">
      <c r="A7760" s="8"/>
      <c r="B7760" s="9"/>
      <c r="C7760" s="18"/>
      <c r="D7760" s="18"/>
      <c r="E7760" s="18"/>
      <c r="F7760" s="18"/>
      <c r="G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8"/>
      <c r="R7760" s="18"/>
    </row>
    <row r="7761" spans="1:18" s="2" customFormat="1" ht="13.8">
      <c r="A7761" s="8"/>
      <c r="B7761" s="9"/>
      <c r="C7761" s="18"/>
      <c r="D7761" s="18"/>
      <c r="E7761" s="18"/>
      <c r="F7761" s="18"/>
      <c r="G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8"/>
      <c r="R7761" s="18"/>
    </row>
    <row r="7762" spans="1:18">
      <c r="A7762" s="5"/>
    </row>
    <row r="7763" spans="1:18">
      <c r="A7763" s="5"/>
    </row>
    <row r="7764" spans="1:18" s="2" customFormat="1" ht="13.8">
      <c r="A7764" s="8"/>
      <c r="B7764" s="9"/>
      <c r="C7764" s="18"/>
      <c r="D7764" s="18"/>
      <c r="E7764" s="18"/>
      <c r="F7764" s="18"/>
      <c r="G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8"/>
      <c r="R7764" s="18"/>
    </row>
    <row r="7765" spans="1:18" s="2" customFormat="1" ht="13.8">
      <c r="A7765" s="8"/>
      <c r="B7765" s="9"/>
      <c r="C7765" s="18"/>
      <c r="D7765" s="18"/>
      <c r="E7765" s="18"/>
      <c r="F7765" s="18"/>
      <c r="G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8"/>
      <c r="R7765" s="18"/>
    </row>
    <row r="7766" spans="1:18">
      <c r="A7766" s="6"/>
      <c r="B7766" s="7"/>
      <c r="C7766" s="28"/>
      <c r="H7766" s="17"/>
    </row>
    <row r="7767" spans="1:18">
      <c r="A7767" s="5"/>
    </row>
    <row r="7768" spans="1:18" s="2" customFormat="1" ht="13.8">
      <c r="A7768" s="8"/>
      <c r="B7768" s="9"/>
      <c r="C7768" s="18"/>
      <c r="D7768" s="18"/>
      <c r="E7768" s="18"/>
      <c r="F7768" s="18"/>
      <c r="G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  <c r="R7768" s="18"/>
    </row>
    <row r="7769" spans="1:18" s="2" customFormat="1" ht="13.8">
      <c r="A7769" s="8"/>
      <c r="B7769" s="9"/>
      <c r="C7769" s="18"/>
      <c r="D7769" s="18"/>
      <c r="E7769" s="18"/>
      <c r="F7769" s="18"/>
      <c r="G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  <c r="R7769" s="18"/>
    </row>
    <row r="7771" spans="1:18">
      <c r="A7771" s="6"/>
      <c r="B7771" s="7"/>
      <c r="C7771" s="28"/>
      <c r="H7771" s="17"/>
    </row>
    <row r="7773" spans="1:18">
      <c r="A7773" s="5"/>
    </row>
    <row r="7776" spans="1:18">
      <c r="A7776" s="5"/>
    </row>
    <row r="7777" spans="1:18">
      <c r="A7777" s="6"/>
      <c r="B7777" s="7"/>
      <c r="C7777" s="28"/>
      <c r="H7777" s="17"/>
    </row>
    <row r="7779" spans="1:18">
      <c r="A7779" s="5"/>
    </row>
    <row r="7780" spans="1:18">
      <c r="A7780" s="6"/>
      <c r="B7780" s="7"/>
      <c r="C7780" s="28"/>
      <c r="H7780" s="17"/>
    </row>
    <row r="7781" spans="1:18" s="2" customFormat="1" ht="13.8">
      <c r="A7781" s="8"/>
      <c r="B7781" s="9"/>
      <c r="C7781" s="18"/>
      <c r="D7781" s="18"/>
      <c r="E7781" s="18"/>
      <c r="F7781" s="18"/>
      <c r="G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  <c r="R7781" s="18"/>
    </row>
    <row r="7782" spans="1:18" s="2" customFormat="1" ht="13.8">
      <c r="A7782" s="8"/>
      <c r="B7782" s="9"/>
      <c r="C7782" s="18"/>
      <c r="D7782" s="18"/>
      <c r="E7782" s="18"/>
      <c r="F7782" s="18"/>
      <c r="G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  <c r="R7782" s="18"/>
    </row>
    <row r="7783" spans="1:18">
      <c r="A7783" s="6"/>
      <c r="B7783" s="7"/>
      <c r="C7783" s="28"/>
      <c r="H7783" s="17"/>
    </row>
    <row r="7785" spans="1:18">
      <c r="A7785" s="6"/>
      <c r="B7785" s="7"/>
      <c r="C7785" s="28"/>
      <c r="H7785" s="17"/>
    </row>
    <row r="7786" spans="1:18">
      <c r="A7786" s="5"/>
    </row>
    <row r="7789" spans="1:18">
      <c r="A7789" s="5"/>
    </row>
    <row r="7790" spans="1:18" s="2" customFormat="1" ht="13.8">
      <c r="A7790" s="8"/>
      <c r="B7790" s="9"/>
      <c r="C7790" s="18"/>
      <c r="D7790" s="18"/>
      <c r="E7790" s="18"/>
      <c r="F7790" s="18"/>
      <c r="G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8"/>
      <c r="R7790" s="18"/>
    </row>
    <row r="7791" spans="1:18">
      <c r="A7791" s="6"/>
      <c r="B7791" s="7"/>
      <c r="C7791" s="28"/>
      <c r="H7791" s="17"/>
    </row>
    <row r="7792" spans="1:18">
      <c r="A7792" s="6"/>
      <c r="B7792" s="7"/>
      <c r="C7792" s="28"/>
      <c r="H7792" s="17"/>
    </row>
    <row r="7793" spans="1:18">
      <c r="A7793" s="6"/>
      <c r="B7793" s="7"/>
      <c r="C7793" s="28"/>
      <c r="H7793" s="17"/>
    </row>
    <row r="7794" spans="1:18">
      <c r="A7794" s="6"/>
      <c r="B7794" s="7"/>
      <c r="C7794" s="28"/>
      <c r="H7794" s="17"/>
    </row>
    <row r="7795" spans="1:18">
      <c r="A7795" s="6"/>
      <c r="B7795" s="7"/>
      <c r="C7795" s="28"/>
      <c r="H7795" s="17"/>
    </row>
    <row r="7796" spans="1:18">
      <c r="A7796" s="6"/>
      <c r="B7796" s="7"/>
      <c r="C7796" s="28"/>
      <c r="H7796" s="17"/>
    </row>
    <row r="7797" spans="1:18">
      <c r="A7797" s="6"/>
      <c r="B7797" s="7"/>
      <c r="C7797" s="28"/>
      <c r="H7797" s="17"/>
    </row>
    <row r="7798" spans="1:18" s="2" customFormat="1" ht="13.8">
      <c r="A7798" s="8"/>
      <c r="B7798" s="9"/>
      <c r="C7798" s="18"/>
      <c r="D7798" s="18"/>
      <c r="E7798" s="18"/>
      <c r="F7798" s="18"/>
      <c r="G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8"/>
      <c r="R7798" s="18"/>
    </row>
    <row r="7799" spans="1:18" s="2" customFormat="1" ht="13.8">
      <c r="A7799" s="8"/>
      <c r="B7799" s="9"/>
      <c r="C7799" s="18"/>
      <c r="D7799" s="18"/>
      <c r="E7799" s="18"/>
      <c r="F7799" s="18"/>
      <c r="G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8"/>
      <c r="R7799" s="18"/>
    </row>
    <row r="7800" spans="1:18">
      <c r="A7800" s="6"/>
      <c r="B7800" s="7"/>
      <c r="C7800" s="28"/>
      <c r="H7800" s="17"/>
    </row>
    <row r="7802" spans="1:18" s="2" customFormat="1" ht="13.8">
      <c r="A7802" s="8"/>
      <c r="B7802" s="9"/>
      <c r="C7802" s="18"/>
      <c r="D7802" s="18"/>
      <c r="E7802" s="18"/>
      <c r="F7802" s="18"/>
      <c r="G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  <c r="R7802" s="18"/>
    </row>
    <row r="7803" spans="1:18" s="2" customFormat="1" ht="13.8">
      <c r="A7803" s="8"/>
      <c r="B7803" s="9"/>
      <c r="C7803" s="18"/>
      <c r="D7803" s="18"/>
      <c r="E7803" s="18"/>
      <c r="F7803" s="18"/>
      <c r="G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  <c r="R7803" s="18"/>
    </row>
    <row r="7804" spans="1:18">
      <c r="A7804" s="6"/>
      <c r="B7804" s="7"/>
      <c r="C7804" s="28"/>
      <c r="H7804" s="17"/>
    </row>
    <row r="7805" spans="1:18">
      <c r="A7805" s="5"/>
    </row>
    <row r="7806" spans="1:18">
      <c r="A7806" s="5"/>
    </row>
    <row r="7807" spans="1:18">
      <c r="A7807" s="5"/>
    </row>
    <row r="7808" spans="1:18">
      <c r="A7808" s="6"/>
      <c r="B7808" s="7"/>
      <c r="C7808" s="28"/>
      <c r="H7808" s="17"/>
    </row>
    <row r="7809" spans="1:18">
      <c r="A7809" s="5"/>
    </row>
    <row r="7810" spans="1:18">
      <c r="A7810" s="6"/>
      <c r="B7810" s="7"/>
      <c r="C7810" s="28"/>
      <c r="H7810" s="17"/>
    </row>
    <row r="7811" spans="1:18" s="2" customFormat="1" ht="13.8">
      <c r="A7811" s="8"/>
      <c r="B7811" s="9"/>
      <c r="C7811" s="18"/>
      <c r="D7811" s="18"/>
      <c r="E7811" s="18"/>
      <c r="F7811" s="18"/>
      <c r="G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8"/>
      <c r="R7811" s="18"/>
    </row>
    <row r="7812" spans="1:18">
      <c r="A7812" s="5"/>
    </row>
    <row r="7813" spans="1:18">
      <c r="A7813" s="6"/>
      <c r="B7813" s="7"/>
      <c r="C7813" s="28"/>
      <c r="H7813" s="17"/>
    </row>
    <row r="7814" spans="1:18">
      <c r="A7814" s="6"/>
      <c r="B7814" s="7"/>
      <c r="C7814" s="28"/>
      <c r="H7814" s="17"/>
    </row>
    <row r="7815" spans="1:18">
      <c r="A7815" s="6"/>
      <c r="B7815" s="7"/>
      <c r="C7815" s="28"/>
      <c r="H7815" s="17"/>
    </row>
    <row r="7816" spans="1:18">
      <c r="A7816" s="6"/>
      <c r="B7816" s="7"/>
      <c r="C7816" s="28"/>
      <c r="H7816" s="17"/>
    </row>
    <row r="7817" spans="1:18">
      <c r="A7817" s="6"/>
      <c r="B7817" s="7"/>
      <c r="C7817" s="28"/>
      <c r="H7817" s="17"/>
    </row>
    <row r="7818" spans="1:18">
      <c r="A7818" s="6"/>
      <c r="B7818" s="7"/>
      <c r="C7818" s="28"/>
      <c r="H7818" s="17"/>
    </row>
    <row r="7819" spans="1:18" s="2" customFormat="1" ht="13.8">
      <c r="A7819" s="8"/>
      <c r="B7819" s="9"/>
      <c r="C7819" s="18"/>
      <c r="D7819" s="18"/>
      <c r="E7819" s="18"/>
      <c r="F7819" s="18"/>
      <c r="G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8"/>
      <c r="R7819" s="18"/>
    </row>
    <row r="7820" spans="1:18" s="2" customFormat="1" ht="13.8">
      <c r="A7820" s="8"/>
      <c r="B7820" s="9"/>
      <c r="C7820" s="18"/>
      <c r="D7820" s="18"/>
      <c r="E7820" s="18"/>
      <c r="F7820" s="18"/>
      <c r="G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8"/>
      <c r="R7820" s="18"/>
    </row>
    <row r="7821" spans="1:18" s="2" customFormat="1" ht="13.8">
      <c r="A7821" s="8"/>
      <c r="B7821" s="9"/>
      <c r="C7821" s="18"/>
      <c r="D7821" s="18"/>
      <c r="E7821" s="18"/>
      <c r="F7821" s="18"/>
      <c r="G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8"/>
      <c r="R7821" s="18"/>
    </row>
    <row r="7822" spans="1:18" s="2" customFormat="1" ht="13.8">
      <c r="A7822" s="8"/>
      <c r="B7822" s="9"/>
      <c r="C7822" s="18"/>
      <c r="D7822" s="18"/>
      <c r="E7822" s="18"/>
      <c r="F7822" s="18"/>
      <c r="G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8"/>
      <c r="R7822" s="18"/>
    </row>
    <row r="7823" spans="1:18" s="2" customFormat="1" ht="13.8">
      <c r="A7823" s="8"/>
      <c r="B7823" s="9"/>
      <c r="C7823" s="18"/>
      <c r="D7823" s="18"/>
      <c r="E7823" s="18"/>
      <c r="F7823" s="18"/>
      <c r="G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8"/>
      <c r="R7823" s="18"/>
    </row>
    <row r="7824" spans="1:18">
      <c r="A7824" s="6"/>
      <c r="B7824" s="7"/>
      <c r="C7824" s="28"/>
      <c r="H7824" s="17"/>
    </row>
    <row r="7826" spans="1:8" s="1" customFormat="1">
      <c r="A7826" s="5"/>
      <c r="B7826" s="4"/>
      <c r="C7826" s="29"/>
      <c r="D7826" s="17"/>
      <c r="E7826" s="17"/>
      <c r="F7826" s="17"/>
      <c r="G7826" s="17"/>
      <c r="H7826" s="30"/>
    </row>
    <row r="7827" spans="1:8" s="1" customFormat="1">
      <c r="A7827" s="6"/>
      <c r="B7827" s="7"/>
      <c r="C7827" s="28"/>
      <c r="D7827" s="17"/>
      <c r="E7827" s="17"/>
      <c r="F7827" s="17"/>
      <c r="G7827" s="17"/>
      <c r="H7827" s="17"/>
    </row>
    <row r="7828" spans="1:8" s="1" customFormat="1">
      <c r="A7828" s="6"/>
      <c r="B7828" s="7"/>
      <c r="C7828" s="28"/>
      <c r="D7828" s="17"/>
      <c r="E7828" s="17"/>
      <c r="F7828" s="17"/>
      <c r="G7828" s="17"/>
      <c r="H7828" s="17"/>
    </row>
    <row r="7829" spans="1:8" s="1" customFormat="1">
      <c r="A7829" s="6"/>
      <c r="B7829" s="7"/>
      <c r="C7829" s="28"/>
      <c r="D7829" s="17"/>
      <c r="E7829" s="17"/>
      <c r="F7829" s="17"/>
      <c r="G7829" s="17"/>
      <c r="H7829" s="17"/>
    </row>
    <row r="7830" spans="1:8" s="1" customFormat="1">
      <c r="A7830" s="6"/>
      <c r="B7830" s="7"/>
      <c r="C7830" s="28"/>
      <c r="D7830" s="17"/>
      <c r="E7830" s="17"/>
      <c r="F7830" s="17"/>
      <c r="G7830" s="17"/>
      <c r="H7830" s="17"/>
    </row>
    <row r="7831" spans="1:8" s="1" customFormat="1">
      <c r="A7831" s="5"/>
      <c r="B7831" s="4"/>
      <c r="C7831" s="29"/>
      <c r="D7831" s="17"/>
      <c r="E7831" s="17"/>
      <c r="F7831" s="17"/>
      <c r="G7831" s="17"/>
      <c r="H7831" s="30"/>
    </row>
    <row r="7832" spans="1:8" s="1" customFormat="1">
      <c r="A7832" s="6"/>
      <c r="B7832" s="7"/>
      <c r="C7832" s="28"/>
      <c r="D7832" s="17"/>
      <c r="E7832" s="17"/>
      <c r="F7832" s="17"/>
      <c r="G7832" s="17"/>
      <c r="H7832" s="17"/>
    </row>
    <row r="7833" spans="1:8" s="1" customFormat="1">
      <c r="A7833" s="6"/>
      <c r="B7833" s="7"/>
      <c r="C7833" s="28"/>
      <c r="D7833" s="17"/>
      <c r="E7833" s="17"/>
      <c r="F7833" s="17"/>
      <c r="G7833" s="17"/>
      <c r="H7833" s="17"/>
    </row>
    <row r="7834" spans="1:8" s="1" customFormat="1">
      <c r="A7834" s="6"/>
      <c r="B7834" s="7"/>
      <c r="C7834" s="28"/>
      <c r="D7834" s="17"/>
      <c r="E7834" s="17"/>
      <c r="F7834" s="17"/>
      <c r="G7834" s="17"/>
      <c r="H7834" s="17"/>
    </row>
    <row r="7835" spans="1:8" s="1" customFormat="1">
      <c r="A7835" s="6"/>
      <c r="B7835" s="7"/>
      <c r="C7835" s="28"/>
      <c r="D7835" s="17"/>
      <c r="E7835" s="17"/>
      <c r="F7835" s="17"/>
      <c r="G7835" s="17"/>
      <c r="H7835" s="17"/>
    </row>
    <row r="7836" spans="1:8" s="1" customFormat="1">
      <c r="A7836" s="5"/>
      <c r="B7836" s="4"/>
      <c r="C7836" s="29"/>
      <c r="D7836" s="17"/>
      <c r="E7836" s="17"/>
      <c r="F7836" s="17"/>
      <c r="G7836" s="17"/>
      <c r="H7836" s="30"/>
    </row>
    <row r="7838" spans="1:8" s="1" customFormat="1">
      <c r="A7838" s="5"/>
      <c r="B7838" s="4"/>
      <c r="C7838" s="29"/>
      <c r="D7838" s="17"/>
      <c r="E7838" s="17"/>
      <c r="F7838" s="17"/>
      <c r="G7838" s="17"/>
      <c r="H7838" s="30"/>
    </row>
    <row r="7839" spans="1:8" s="1" customFormat="1">
      <c r="A7839" s="6"/>
      <c r="B7839" s="7"/>
      <c r="C7839" s="28"/>
      <c r="D7839" s="17"/>
      <c r="E7839" s="17"/>
      <c r="F7839" s="17"/>
      <c r="G7839" s="17"/>
      <c r="H7839" s="17"/>
    </row>
    <row r="7840" spans="1:8" s="1" customFormat="1">
      <c r="A7840" s="5"/>
      <c r="B7840" s="4"/>
      <c r="C7840" s="29"/>
      <c r="D7840" s="17"/>
      <c r="E7840" s="17"/>
      <c r="F7840" s="17"/>
      <c r="G7840" s="17"/>
      <c r="H7840" s="30"/>
    </row>
    <row r="7841" spans="1:8" s="1" customFormat="1">
      <c r="A7841" s="6"/>
      <c r="B7841" s="7"/>
      <c r="C7841" s="28"/>
      <c r="D7841" s="17"/>
      <c r="E7841" s="17"/>
      <c r="F7841" s="17"/>
      <c r="G7841" s="17"/>
      <c r="H7841" s="17"/>
    </row>
    <row r="7842" spans="1:8" s="1" customFormat="1">
      <c r="A7842" s="6"/>
      <c r="B7842" s="7"/>
      <c r="C7842" s="28"/>
      <c r="D7842" s="17"/>
      <c r="E7842" s="17"/>
      <c r="F7842" s="17"/>
      <c r="G7842" s="17"/>
      <c r="H7842" s="17"/>
    </row>
    <row r="7843" spans="1:8" s="1" customFormat="1">
      <c r="A7843" s="6"/>
      <c r="B7843" s="7"/>
      <c r="C7843" s="28"/>
      <c r="D7843" s="17"/>
      <c r="E7843" s="17"/>
      <c r="F7843" s="17"/>
      <c r="G7843" s="17"/>
      <c r="H7843" s="17"/>
    </row>
    <row r="7845" spans="1:8" s="1" customFormat="1">
      <c r="A7845" s="6"/>
      <c r="B7845" s="7"/>
      <c r="C7845" s="28"/>
      <c r="D7845" s="17"/>
      <c r="E7845" s="17"/>
      <c r="F7845" s="17"/>
      <c r="G7845" s="17"/>
      <c r="H7845" s="17"/>
    </row>
    <row r="7846" spans="1:8" s="1" customFormat="1">
      <c r="A7846" s="6"/>
      <c r="B7846" s="7"/>
      <c r="C7846" s="28"/>
      <c r="D7846" s="17"/>
      <c r="E7846" s="17"/>
      <c r="F7846" s="17"/>
      <c r="G7846" s="17"/>
      <c r="H7846" s="17"/>
    </row>
    <row r="7847" spans="1:8" s="1" customFormat="1">
      <c r="A7847" s="6"/>
      <c r="B7847" s="7"/>
      <c r="C7847" s="28"/>
      <c r="D7847" s="17"/>
      <c r="E7847" s="17"/>
      <c r="F7847" s="17"/>
      <c r="G7847" s="17"/>
      <c r="H7847" s="17"/>
    </row>
    <row r="7848" spans="1:8" s="1" customFormat="1">
      <c r="A7848" s="5"/>
      <c r="B7848" s="4"/>
      <c r="C7848" s="29"/>
      <c r="D7848" s="17"/>
      <c r="E7848" s="17"/>
      <c r="F7848" s="17"/>
      <c r="G7848" s="17"/>
      <c r="H7848" s="30"/>
    </row>
    <row r="7849" spans="1:8" s="1" customFormat="1">
      <c r="A7849" s="6"/>
      <c r="B7849" s="7"/>
      <c r="C7849" s="28"/>
      <c r="D7849" s="17"/>
      <c r="E7849" s="17"/>
      <c r="F7849" s="17"/>
      <c r="G7849" s="17"/>
      <c r="H7849" s="17"/>
    </row>
    <row r="7850" spans="1:8" s="1" customFormat="1">
      <c r="A7850" s="6"/>
      <c r="B7850" s="7"/>
      <c r="C7850" s="28"/>
      <c r="D7850" s="17"/>
      <c r="E7850" s="17"/>
      <c r="F7850" s="17"/>
      <c r="G7850" s="17"/>
      <c r="H7850" s="17"/>
    </row>
    <row r="7853" spans="1:8" s="1" customFormat="1">
      <c r="A7853" s="6"/>
      <c r="B7853" s="7"/>
      <c r="C7853" s="28"/>
      <c r="D7853" s="17"/>
      <c r="E7853" s="17"/>
      <c r="F7853" s="17"/>
      <c r="G7853" s="17"/>
      <c r="H7853" s="17"/>
    </row>
    <row r="7854" spans="1:8" s="1" customFormat="1">
      <c r="A7854" s="5"/>
      <c r="B7854" s="4"/>
      <c r="C7854" s="29"/>
      <c r="D7854" s="17"/>
      <c r="E7854" s="17"/>
      <c r="F7854" s="17"/>
      <c r="G7854" s="17"/>
      <c r="H7854" s="30"/>
    </row>
    <row r="7855" spans="1:8" s="1" customFormat="1">
      <c r="A7855" s="6"/>
      <c r="B7855" s="7"/>
      <c r="C7855" s="28"/>
      <c r="D7855" s="17"/>
      <c r="E7855" s="17"/>
      <c r="F7855" s="17"/>
      <c r="G7855" s="17"/>
      <c r="H7855" s="17"/>
    </row>
    <row r="7856" spans="1:8" s="1" customFormat="1">
      <c r="A7856" s="5"/>
      <c r="B7856" s="4"/>
      <c r="C7856" s="29"/>
      <c r="D7856" s="17"/>
      <c r="E7856" s="17"/>
      <c r="F7856" s="17"/>
      <c r="G7856" s="17"/>
      <c r="H7856" s="30"/>
    </row>
    <row r="7857" spans="1:18">
      <c r="A7857" s="6"/>
      <c r="B7857" s="7"/>
      <c r="C7857" s="28"/>
      <c r="H7857" s="17"/>
    </row>
    <row r="7858" spans="1:18">
      <c r="A7858" s="5"/>
    </row>
    <row r="7859" spans="1:18">
      <c r="A7859" s="6"/>
      <c r="B7859" s="7"/>
      <c r="C7859" s="28"/>
      <c r="H7859" s="17"/>
    </row>
    <row r="7860" spans="1:18" s="2" customFormat="1" ht="13.8">
      <c r="A7860" s="8"/>
      <c r="B7860" s="9"/>
      <c r="C7860" s="18"/>
      <c r="D7860" s="18"/>
      <c r="E7860" s="18"/>
      <c r="F7860" s="18"/>
      <c r="G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  <c r="R7860" s="18"/>
    </row>
    <row r="7861" spans="1:18">
      <c r="A7861" s="5"/>
    </row>
    <row r="7862" spans="1:18">
      <c r="A7862" s="6"/>
      <c r="B7862" s="7"/>
      <c r="C7862" s="28"/>
      <c r="H7862" s="17"/>
    </row>
    <row r="7863" spans="1:18">
      <c r="A7863" s="6"/>
      <c r="B7863" s="7"/>
      <c r="C7863" s="28"/>
      <c r="H7863" s="17"/>
    </row>
    <row r="7864" spans="1:18" s="2" customFormat="1" ht="13.8">
      <c r="A7864" s="8"/>
      <c r="B7864" s="9"/>
      <c r="C7864" s="18"/>
      <c r="D7864" s="18"/>
      <c r="E7864" s="18"/>
      <c r="F7864" s="18"/>
      <c r="G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8"/>
      <c r="R7864" s="18"/>
    </row>
    <row r="7865" spans="1:18">
      <c r="A7865" s="6"/>
      <c r="B7865" s="7"/>
      <c r="C7865" s="28"/>
      <c r="H7865" s="17"/>
    </row>
    <row r="7866" spans="1:18">
      <c r="A7866" s="6"/>
      <c r="B7866" s="7"/>
      <c r="C7866" s="28"/>
      <c r="H7866" s="17"/>
    </row>
    <row r="7867" spans="1:18">
      <c r="A7867" s="6"/>
      <c r="B7867" s="7"/>
      <c r="C7867" s="28"/>
      <c r="H7867" s="17"/>
    </row>
    <row r="7868" spans="1:18">
      <c r="A7868" s="5"/>
    </row>
    <row r="7869" spans="1:18" s="2" customFormat="1" ht="13.8">
      <c r="A7869" s="8"/>
      <c r="B7869" s="9"/>
      <c r="C7869" s="18"/>
      <c r="D7869" s="18"/>
      <c r="E7869" s="18"/>
      <c r="F7869" s="18"/>
      <c r="G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8"/>
      <c r="R7869" s="18"/>
    </row>
    <row r="7870" spans="1:18" s="2" customFormat="1" ht="13.8">
      <c r="A7870" s="8"/>
      <c r="B7870" s="9"/>
      <c r="C7870" s="18"/>
      <c r="D7870" s="18"/>
      <c r="E7870" s="18"/>
      <c r="F7870" s="18"/>
      <c r="G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8"/>
      <c r="R7870" s="18"/>
    </row>
    <row r="7871" spans="1:18">
      <c r="A7871" s="6"/>
      <c r="B7871" s="7"/>
      <c r="C7871" s="28"/>
      <c r="H7871" s="17"/>
    </row>
    <row r="7872" spans="1:18">
      <c r="A7872" s="6"/>
      <c r="B7872" s="7"/>
      <c r="C7872" s="28"/>
      <c r="H7872" s="17"/>
    </row>
    <row r="7873" spans="1:18">
      <c r="A7873" s="6"/>
      <c r="B7873" s="7"/>
      <c r="C7873" s="28"/>
      <c r="H7873" s="17"/>
    </row>
    <row r="7874" spans="1:18">
      <c r="A7874" s="6"/>
      <c r="B7874" s="7"/>
      <c r="C7874" s="28"/>
      <c r="H7874" s="17"/>
    </row>
    <row r="7875" spans="1:18">
      <c r="A7875" s="6"/>
      <c r="B7875" s="7"/>
      <c r="C7875" s="28"/>
      <c r="H7875" s="17"/>
    </row>
    <row r="7876" spans="1:18" s="2" customFormat="1" ht="13.8">
      <c r="A7876" s="8"/>
      <c r="B7876" s="9"/>
      <c r="C7876" s="18"/>
      <c r="D7876" s="18"/>
      <c r="E7876" s="18"/>
      <c r="F7876" s="18"/>
      <c r="G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8"/>
      <c r="R7876" s="18"/>
    </row>
    <row r="7877" spans="1:18">
      <c r="A7877" s="5"/>
    </row>
    <row r="7878" spans="1:18">
      <c r="A7878" s="6"/>
      <c r="B7878" s="7"/>
      <c r="C7878" s="28"/>
      <c r="H7878" s="17"/>
    </row>
    <row r="7881" spans="1:18">
      <c r="A7881" s="6"/>
      <c r="B7881" s="7"/>
      <c r="C7881" s="28"/>
      <c r="H7881" s="17"/>
    </row>
    <row r="7882" spans="1:18">
      <c r="A7882" s="6"/>
      <c r="B7882" s="7"/>
      <c r="C7882" s="28"/>
      <c r="H7882" s="17"/>
    </row>
    <row r="7883" spans="1:18">
      <c r="A7883" s="6"/>
      <c r="B7883" s="7"/>
      <c r="C7883" s="28"/>
      <c r="H7883" s="17"/>
    </row>
    <row r="7884" spans="1:18">
      <c r="A7884" s="6"/>
      <c r="B7884" s="7"/>
      <c r="C7884" s="28"/>
      <c r="H7884" s="17"/>
    </row>
    <row r="7886" spans="1:18">
      <c r="A7886" s="5"/>
    </row>
    <row r="7887" spans="1:18" s="2" customFormat="1" ht="13.8">
      <c r="A7887" s="8"/>
      <c r="B7887" s="9"/>
      <c r="C7887" s="18"/>
      <c r="D7887" s="18"/>
      <c r="E7887" s="18"/>
      <c r="F7887" s="18"/>
      <c r="G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  <c r="R7887" s="18"/>
    </row>
    <row r="7888" spans="1:18">
      <c r="A7888" s="6"/>
      <c r="B7888" s="7"/>
      <c r="C7888" s="28"/>
      <c r="H7888" s="17"/>
    </row>
    <row r="7889" spans="1:18" s="2" customFormat="1" ht="13.8">
      <c r="A7889" s="8"/>
      <c r="B7889" s="9"/>
      <c r="C7889" s="18"/>
      <c r="D7889" s="18"/>
      <c r="E7889" s="18"/>
      <c r="F7889" s="18"/>
      <c r="G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  <c r="R7889" s="18"/>
    </row>
    <row r="7890" spans="1:18">
      <c r="A7890" s="5"/>
    </row>
    <row r="7891" spans="1:18">
      <c r="A7891" s="5"/>
    </row>
    <row r="7892" spans="1:18">
      <c r="A7892" s="6"/>
      <c r="B7892" s="7"/>
      <c r="C7892" s="28"/>
      <c r="H7892" s="17"/>
    </row>
    <row r="7893" spans="1:18">
      <c r="A7893" s="6"/>
      <c r="B7893" s="7"/>
      <c r="C7893" s="28"/>
      <c r="H7893" s="17"/>
    </row>
    <row r="7894" spans="1:18">
      <c r="A7894" s="6"/>
      <c r="B7894" s="7"/>
      <c r="C7894" s="28"/>
      <c r="H7894" s="17"/>
    </row>
    <row r="7895" spans="1:18">
      <c r="A7895" s="5"/>
    </row>
    <row r="7896" spans="1:18">
      <c r="A7896" s="6"/>
      <c r="B7896" s="7"/>
      <c r="C7896" s="28"/>
      <c r="H7896" s="17"/>
    </row>
    <row r="7897" spans="1:18">
      <c r="A7897" s="6"/>
      <c r="B7897" s="7"/>
      <c r="C7897" s="28"/>
      <c r="H7897" s="17"/>
    </row>
    <row r="7898" spans="1:18">
      <c r="A7898" s="5"/>
    </row>
    <row r="7899" spans="1:18" s="2" customFormat="1" ht="13.8">
      <c r="A7899" s="8"/>
      <c r="B7899" s="9"/>
      <c r="C7899" s="18"/>
      <c r="D7899" s="18"/>
      <c r="E7899" s="18"/>
      <c r="F7899" s="18"/>
      <c r="G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  <c r="R7899" s="18"/>
    </row>
    <row r="7900" spans="1:18" s="2" customFormat="1" ht="13.8">
      <c r="A7900" s="8"/>
      <c r="B7900" s="9"/>
      <c r="C7900" s="18"/>
      <c r="D7900" s="18"/>
      <c r="E7900" s="18"/>
      <c r="F7900" s="18"/>
      <c r="G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8"/>
      <c r="R7900" s="18"/>
    </row>
    <row r="7901" spans="1:18" s="2" customFormat="1" ht="13.8">
      <c r="A7901" s="8"/>
      <c r="B7901" s="9"/>
      <c r="C7901" s="18"/>
      <c r="D7901" s="18"/>
      <c r="E7901" s="18"/>
      <c r="F7901" s="18"/>
      <c r="G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8"/>
      <c r="R7901" s="18"/>
    </row>
    <row r="7902" spans="1:18">
      <c r="A7902" s="5"/>
    </row>
    <row r="7904" spans="1:18">
      <c r="A7904" s="6"/>
      <c r="B7904" s="7"/>
      <c r="C7904" s="28"/>
      <c r="H7904" s="17"/>
    </row>
    <row r="7905" spans="1:18">
      <c r="A7905" s="6"/>
      <c r="B7905" s="7"/>
      <c r="C7905" s="28"/>
      <c r="H7905" s="17"/>
    </row>
    <row r="7906" spans="1:18" s="2" customFormat="1" ht="13.8">
      <c r="A7906" s="8"/>
      <c r="B7906" s="9"/>
      <c r="C7906" s="18"/>
      <c r="D7906" s="18"/>
      <c r="E7906" s="18"/>
      <c r="F7906" s="18"/>
      <c r="G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8"/>
      <c r="R7906" s="18"/>
    </row>
    <row r="7907" spans="1:18">
      <c r="A7907" s="6"/>
      <c r="B7907" s="7"/>
      <c r="C7907" s="28"/>
      <c r="H7907" s="17"/>
    </row>
    <row r="7908" spans="1:18">
      <c r="A7908" s="5"/>
    </row>
    <row r="7909" spans="1:18">
      <c r="A7909" s="6"/>
      <c r="B7909" s="7"/>
      <c r="C7909" s="28"/>
      <c r="H7909" s="17"/>
    </row>
    <row r="7910" spans="1:18">
      <c r="A7910" s="6"/>
      <c r="B7910" s="7"/>
      <c r="C7910" s="28"/>
      <c r="H7910" s="17"/>
    </row>
    <row r="7911" spans="1:18">
      <c r="A7911" s="6"/>
      <c r="B7911" s="7"/>
      <c r="C7911" s="28"/>
      <c r="H7911" s="17"/>
    </row>
    <row r="7912" spans="1:18" s="2" customFormat="1" ht="13.8">
      <c r="A7912" s="8"/>
      <c r="B7912" s="9"/>
      <c r="C7912" s="18"/>
      <c r="D7912" s="18"/>
      <c r="E7912" s="18"/>
      <c r="F7912" s="18"/>
      <c r="G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  <c r="R7912" s="18"/>
    </row>
    <row r="7913" spans="1:18" s="2" customFormat="1" ht="13.8">
      <c r="A7913" s="8"/>
      <c r="B7913" s="9"/>
      <c r="C7913" s="18"/>
      <c r="D7913" s="18"/>
      <c r="E7913" s="18"/>
      <c r="F7913" s="18"/>
      <c r="G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  <c r="R7913" s="18"/>
    </row>
    <row r="7914" spans="1:18">
      <c r="A7914" s="6"/>
      <c r="B7914" s="7"/>
      <c r="C7914" s="28"/>
      <c r="H7914" s="17"/>
    </row>
    <row r="7915" spans="1:18">
      <c r="A7915" s="6"/>
      <c r="B7915" s="7"/>
      <c r="C7915" s="28"/>
      <c r="H7915" s="17"/>
    </row>
    <row r="7917" spans="1:18">
      <c r="A7917" s="6"/>
      <c r="B7917" s="7"/>
      <c r="C7917" s="28"/>
      <c r="H7917" s="17"/>
    </row>
    <row r="7918" spans="1:18">
      <c r="A7918" s="6"/>
      <c r="B7918" s="7"/>
      <c r="C7918" s="28"/>
      <c r="H7918" s="17"/>
    </row>
    <row r="7919" spans="1:18">
      <c r="A7919" s="5"/>
    </row>
    <row r="7920" spans="1:18">
      <c r="A7920" s="6"/>
      <c r="B7920" s="7"/>
      <c r="C7920" s="28"/>
      <c r="H7920" s="17"/>
    </row>
    <row r="7921" spans="1:18" s="2" customFormat="1" ht="13.8">
      <c r="A7921" s="8"/>
      <c r="B7921" s="9"/>
      <c r="C7921" s="18"/>
      <c r="D7921" s="18"/>
      <c r="E7921" s="18"/>
      <c r="F7921" s="18"/>
      <c r="G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  <c r="R7921" s="18"/>
    </row>
    <row r="7922" spans="1:18" s="2" customFormat="1" ht="13.8">
      <c r="A7922" s="8"/>
      <c r="B7922" s="9"/>
      <c r="C7922" s="18"/>
      <c r="D7922" s="18"/>
      <c r="E7922" s="18"/>
      <c r="F7922" s="18"/>
      <c r="G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  <c r="R7922" s="18"/>
    </row>
    <row r="7923" spans="1:18">
      <c r="A7923" s="6"/>
      <c r="B7923" s="7"/>
      <c r="C7923" s="28"/>
      <c r="H7923" s="17"/>
    </row>
    <row r="7924" spans="1:18" s="2" customFormat="1" ht="13.8">
      <c r="A7924" s="8"/>
      <c r="B7924" s="9"/>
      <c r="C7924" s="18"/>
      <c r="D7924" s="18"/>
      <c r="E7924" s="18"/>
      <c r="F7924" s="18"/>
      <c r="G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  <c r="R7924" s="18"/>
    </row>
    <row r="7925" spans="1:18" s="2" customFormat="1" ht="13.8">
      <c r="A7925" s="8"/>
      <c r="B7925" s="9"/>
      <c r="C7925" s="18"/>
      <c r="D7925" s="18"/>
      <c r="E7925" s="18"/>
      <c r="F7925" s="18"/>
      <c r="G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8"/>
      <c r="R7925" s="18"/>
    </row>
    <row r="7926" spans="1:18">
      <c r="A7926" s="5"/>
    </row>
    <row r="7927" spans="1:18">
      <c r="A7927" s="6"/>
      <c r="B7927" s="7"/>
      <c r="C7927" s="28"/>
      <c r="H7927" s="17"/>
    </row>
    <row r="7928" spans="1:18">
      <c r="A7928" s="6"/>
      <c r="B7928" s="7"/>
      <c r="C7928" s="28"/>
      <c r="H7928" s="17"/>
    </row>
    <row r="7929" spans="1:18">
      <c r="A7929" s="6"/>
      <c r="B7929" s="7"/>
      <c r="C7929" s="28"/>
      <c r="H7929" s="17"/>
    </row>
    <row r="7930" spans="1:18">
      <c r="A7930" s="6"/>
      <c r="B7930" s="7"/>
      <c r="C7930" s="28"/>
      <c r="H7930" s="17"/>
    </row>
    <row r="7933" spans="1:18">
      <c r="A7933" s="6"/>
      <c r="B7933" s="7"/>
      <c r="C7933" s="28"/>
      <c r="H7933" s="17"/>
    </row>
    <row r="7934" spans="1:18">
      <c r="A7934" s="6"/>
      <c r="B7934" s="7"/>
      <c r="C7934" s="28"/>
      <c r="H7934" s="17"/>
    </row>
    <row r="7935" spans="1:18">
      <c r="A7935" s="5"/>
    </row>
    <row r="7937" spans="1:18">
      <c r="A7937" s="5"/>
    </row>
    <row r="7938" spans="1:18" s="2" customFormat="1" ht="13.8">
      <c r="A7938" s="8"/>
      <c r="B7938" s="9"/>
      <c r="C7938" s="18"/>
      <c r="D7938" s="18"/>
      <c r="E7938" s="18"/>
      <c r="F7938" s="18"/>
      <c r="G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8"/>
      <c r="R7938" s="18"/>
    </row>
    <row r="7939" spans="1:18">
      <c r="A7939" s="6"/>
      <c r="B7939" s="7"/>
      <c r="C7939" s="28"/>
      <c r="H7939" s="17"/>
    </row>
    <row r="7940" spans="1:18">
      <c r="A7940" s="6"/>
      <c r="B7940" s="7"/>
      <c r="C7940" s="28"/>
      <c r="H7940" s="17"/>
    </row>
    <row r="7941" spans="1:18">
      <c r="A7941" s="5"/>
    </row>
    <row r="7942" spans="1:18">
      <c r="A7942" s="6"/>
      <c r="B7942" s="7"/>
      <c r="C7942" s="28"/>
      <c r="H7942" s="17"/>
    </row>
    <row r="7943" spans="1:18">
      <c r="A7943" s="6"/>
      <c r="B7943" s="7"/>
      <c r="C7943" s="28"/>
      <c r="H7943" s="17"/>
    </row>
    <row r="7944" spans="1:18">
      <c r="A7944" s="6"/>
      <c r="B7944" s="7"/>
      <c r="C7944" s="28"/>
      <c r="H7944" s="17"/>
    </row>
    <row r="7945" spans="1:18">
      <c r="A7945" s="6"/>
      <c r="B7945" s="7"/>
      <c r="C7945" s="28"/>
      <c r="H7945" s="17"/>
    </row>
    <row r="7946" spans="1:18" s="2" customFormat="1" ht="13.8">
      <c r="A7946" s="8"/>
      <c r="B7946" s="9"/>
      <c r="C7946" s="18"/>
      <c r="D7946" s="18"/>
      <c r="E7946" s="18"/>
      <c r="F7946" s="18"/>
      <c r="G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  <c r="R7946" s="18"/>
    </row>
    <row r="7947" spans="1:18" s="2" customFormat="1" ht="13.8">
      <c r="A7947" s="8"/>
      <c r="B7947" s="9"/>
      <c r="C7947" s="18"/>
      <c r="D7947" s="18"/>
      <c r="E7947" s="18"/>
      <c r="F7947" s="18"/>
      <c r="G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8"/>
      <c r="R7947" s="18"/>
    </row>
    <row r="7948" spans="1:18" s="2" customFormat="1" ht="13.8">
      <c r="A7948" s="8"/>
      <c r="B7948" s="9"/>
      <c r="C7948" s="18"/>
      <c r="D7948" s="18"/>
      <c r="E7948" s="18"/>
      <c r="F7948" s="18"/>
      <c r="G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8"/>
      <c r="R7948" s="18"/>
    </row>
    <row r="7949" spans="1:18" s="2" customFormat="1" ht="13.8">
      <c r="A7949" s="8"/>
      <c r="B7949" s="9"/>
      <c r="C7949" s="18"/>
      <c r="D7949" s="18"/>
      <c r="E7949" s="18"/>
      <c r="F7949" s="18"/>
      <c r="G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8"/>
      <c r="R7949" s="18"/>
    </row>
    <row r="7950" spans="1:18">
      <c r="A7950" s="6"/>
      <c r="B7950" s="7"/>
      <c r="C7950" s="28"/>
      <c r="H7950" s="17"/>
    </row>
    <row r="7951" spans="1:18">
      <c r="A7951" s="5"/>
    </row>
    <row r="7952" spans="1:18">
      <c r="A7952" s="5"/>
    </row>
    <row r="7953" spans="1:18" s="2" customFormat="1" ht="13.8">
      <c r="A7953" s="8"/>
      <c r="B7953" s="9"/>
      <c r="C7953" s="18"/>
      <c r="D7953" s="18"/>
      <c r="E7953" s="18"/>
      <c r="F7953" s="18"/>
      <c r="G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8"/>
      <c r="R7953" s="18"/>
    </row>
    <row r="7954" spans="1:18" s="2" customFormat="1" ht="13.8">
      <c r="A7954" s="8"/>
      <c r="B7954" s="9"/>
      <c r="C7954" s="18"/>
      <c r="D7954" s="18"/>
      <c r="E7954" s="18"/>
      <c r="F7954" s="18"/>
      <c r="G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8"/>
      <c r="R7954" s="18"/>
    </row>
    <row r="7955" spans="1:18">
      <c r="A7955" s="6"/>
      <c r="B7955" s="7"/>
      <c r="C7955" s="28"/>
      <c r="H7955" s="17"/>
    </row>
    <row r="7956" spans="1:18">
      <c r="A7956" s="5"/>
    </row>
    <row r="7957" spans="1:18">
      <c r="A7957" s="6"/>
      <c r="B7957" s="7"/>
      <c r="C7957" s="28"/>
      <c r="H7957" s="17"/>
    </row>
    <row r="7958" spans="1:18">
      <c r="A7958" s="6"/>
      <c r="B7958" s="7"/>
      <c r="C7958" s="28"/>
      <c r="H7958" s="17"/>
    </row>
    <row r="7959" spans="1:18">
      <c r="A7959" s="6"/>
      <c r="B7959" s="7"/>
      <c r="C7959" s="28"/>
      <c r="H7959" s="17"/>
    </row>
    <row r="7960" spans="1:18" s="2" customFormat="1" ht="13.8">
      <c r="A7960" s="8"/>
      <c r="B7960" s="9"/>
      <c r="C7960" s="18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</row>
    <row r="7961" spans="1:18">
      <c r="A7961" s="6"/>
      <c r="B7961" s="7"/>
      <c r="C7961" s="28"/>
      <c r="H7961" s="17"/>
    </row>
    <row r="7962" spans="1:18" s="2" customFormat="1" ht="13.8">
      <c r="A7962" s="8"/>
      <c r="B7962" s="9"/>
      <c r="C7962" s="18"/>
      <c r="D7962" s="18"/>
      <c r="E7962" s="18"/>
      <c r="F7962" s="18"/>
      <c r="G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8"/>
      <c r="R7962" s="18"/>
    </row>
    <row r="7963" spans="1:18" s="2" customFormat="1" ht="13.8">
      <c r="A7963" s="8"/>
      <c r="B7963" s="9"/>
      <c r="C7963" s="18"/>
      <c r="D7963" s="18"/>
      <c r="E7963" s="18"/>
      <c r="F7963" s="18"/>
      <c r="G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8"/>
      <c r="R7963" s="18"/>
    </row>
    <row r="7964" spans="1:18" s="2" customFormat="1" ht="13.8">
      <c r="A7964" s="8"/>
      <c r="B7964" s="9"/>
      <c r="C7964" s="18"/>
      <c r="D7964" s="18"/>
      <c r="E7964" s="18"/>
      <c r="F7964" s="18"/>
      <c r="G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8"/>
      <c r="R7964" s="18"/>
    </row>
    <row r="7965" spans="1:18">
      <c r="A7965" s="6"/>
      <c r="B7965" s="7"/>
      <c r="C7965" s="28"/>
      <c r="H7965" s="17"/>
    </row>
    <row r="7966" spans="1:18">
      <c r="A7966" s="6"/>
      <c r="B7966" s="7"/>
      <c r="C7966" s="28"/>
      <c r="H7966" s="17"/>
    </row>
    <row r="7967" spans="1:18">
      <c r="A7967" s="5"/>
    </row>
    <row r="7968" spans="1:18">
      <c r="A7968" s="6"/>
      <c r="B7968" s="7"/>
      <c r="C7968" s="28"/>
      <c r="H7968" s="17"/>
    </row>
    <row r="7969" spans="1:18" s="2" customFormat="1" ht="13.8">
      <c r="A7969" s="8"/>
      <c r="B7969" s="9"/>
      <c r="C7969" s="18"/>
      <c r="D7969" s="18"/>
      <c r="E7969" s="18"/>
      <c r="F7969" s="18"/>
      <c r="G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  <c r="R7969" s="18"/>
    </row>
    <row r="7970" spans="1:18" s="2" customFormat="1" ht="13.8">
      <c r="A7970" s="8"/>
      <c r="B7970" s="9"/>
      <c r="C7970" s="18"/>
      <c r="D7970" s="18"/>
      <c r="E7970" s="18"/>
      <c r="F7970" s="18"/>
      <c r="G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  <c r="R7970" s="18"/>
    </row>
    <row r="7971" spans="1:18" s="2" customFormat="1" ht="13.8">
      <c r="A7971" s="8"/>
      <c r="B7971" s="9"/>
      <c r="C7971" s="18"/>
      <c r="D7971" s="18"/>
      <c r="E7971" s="18"/>
      <c r="F7971" s="18"/>
      <c r="G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  <c r="R7971" s="18"/>
    </row>
    <row r="7972" spans="1:18" s="2" customFormat="1" ht="13.8">
      <c r="A7972" s="8"/>
      <c r="B7972" s="9"/>
      <c r="C7972" s="18"/>
      <c r="D7972" s="18"/>
      <c r="E7972" s="18"/>
      <c r="F7972" s="18"/>
      <c r="G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8"/>
      <c r="R7972" s="18"/>
    </row>
    <row r="7973" spans="1:18">
      <c r="A7973" s="6"/>
      <c r="B7973" s="7"/>
      <c r="C7973" s="28"/>
      <c r="H7973" s="17"/>
    </row>
    <row r="7974" spans="1:18">
      <c r="A7974" s="6"/>
      <c r="B7974" s="7"/>
      <c r="C7974" s="28"/>
      <c r="H7974" s="17"/>
    </row>
    <row r="7975" spans="1:18">
      <c r="A7975" s="6"/>
      <c r="B7975" s="7"/>
      <c r="C7975" s="28"/>
      <c r="H7975" s="17"/>
    </row>
    <row r="7976" spans="1:18" s="2" customFormat="1" ht="13.8">
      <c r="A7976" s="8"/>
      <c r="B7976" s="9"/>
      <c r="C7976" s="18"/>
      <c r="D7976" s="18"/>
      <c r="E7976" s="18"/>
      <c r="F7976" s="18"/>
      <c r="G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8"/>
      <c r="R7976" s="18"/>
    </row>
    <row r="7977" spans="1:18" s="2" customFormat="1" ht="13.8">
      <c r="A7977" s="8"/>
      <c r="B7977" s="9"/>
      <c r="C7977" s="18"/>
      <c r="D7977" s="18"/>
      <c r="E7977" s="18"/>
      <c r="F7977" s="18"/>
      <c r="G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8"/>
      <c r="R7977" s="18"/>
    </row>
    <row r="7978" spans="1:18" s="2" customFormat="1" ht="13.8">
      <c r="A7978" s="8"/>
      <c r="B7978" s="9"/>
      <c r="C7978" s="18"/>
      <c r="D7978" s="18"/>
      <c r="E7978" s="18"/>
      <c r="F7978" s="18"/>
      <c r="G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8"/>
      <c r="R7978" s="18"/>
    </row>
    <row r="7979" spans="1:18" s="2" customFormat="1" ht="13.8">
      <c r="A7979" s="8"/>
      <c r="B7979" s="9"/>
      <c r="C7979" s="18"/>
      <c r="D7979" s="18"/>
      <c r="E7979" s="18"/>
      <c r="F7979" s="18"/>
      <c r="G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8"/>
      <c r="R7979" s="18"/>
    </row>
    <row r="7980" spans="1:18" s="2" customFormat="1" ht="13.8">
      <c r="A7980" s="8"/>
      <c r="B7980" s="9"/>
      <c r="C7980" s="18"/>
      <c r="D7980" s="18"/>
      <c r="E7980" s="18"/>
      <c r="F7980" s="18"/>
      <c r="G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  <c r="R7980" s="18"/>
    </row>
    <row r="7981" spans="1:18" s="2" customFormat="1" ht="13.8">
      <c r="A7981" s="8"/>
      <c r="B7981" s="9"/>
      <c r="C7981" s="18"/>
      <c r="D7981" s="18"/>
      <c r="E7981" s="18"/>
      <c r="F7981" s="18"/>
      <c r="G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  <c r="R7981" s="18"/>
    </row>
    <row r="7982" spans="1:18" s="2" customFormat="1" ht="13.8">
      <c r="A7982" s="8"/>
      <c r="B7982" s="9"/>
      <c r="C7982" s="18"/>
      <c r="D7982" s="18"/>
      <c r="E7982" s="18"/>
      <c r="F7982" s="18"/>
      <c r="G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  <c r="R7982" s="18"/>
    </row>
    <row r="7983" spans="1:18" s="2" customFormat="1" ht="13.8">
      <c r="A7983" s="8"/>
      <c r="B7983" s="9"/>
      <c r="C7983" s="18"/>
      <c r="D7983" s="18"/>
      <c r="E7983" s="18"/>
      <c r="F7983" s="18"/>
      <c r="G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  <c r="R7983" s="18"/>
    </row>
    <row r="7984" spans="1:18" s="2" customFormat="1" ht="13.8">
      <c r="A7984" s="8"/>
      <c r="B7984" s="9"/>
      <c r="C7984" s="18"/>
      <c r="D7984" s="18"/>
      <c r="E7984" s="18"/>
      <c r="F7984" s="18"/>
      <c r="G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8"/>
      <c r="R7984" s="18"/>
    </row>
    <row r="7985" spans="1:18" s="2" customFormat="1" ht="13.8">
      <c r="A7985" s="8"/>
      <c r="B7985" s="9"/>
      <c r="C7985" s="18"/>
      <c r="D7985" s="18"/>
      <c r="E7985" s="18"/>
      <c r="F7985" s="18"/>
      <c r="G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8"/>
      <c r="R7985" s="18"/>
    </row>
    <row r="7986" spans="1:18" s="2" customFormat="1" ht="13.8">
      <c r="A7986" s="8"/>
      <c r="B7986" s="9"/>
      <c r="C7986" s="18"/>
      <c r="D7986" s="18"/>
      <c r="E7986" s="18"/>
      <c r="F7986" s="18"/>
      <c r="G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8"/>
      <c r="R7986" s="18"/>
    </row>
    <row r="7987" spans="1:18" s="2" customFormat="1" ht="13.8">
      <c r="A7987" s="8"/>
      <c r="B7987" s="9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8"/>
      <c r="R7987" s="18"/>
    </row>
    <row r="7988" spans="1:18" s="2" customFormat="1" ht="13.8">
      <c r="A7988" s="8"/>
      <c r="B7988" s="9"/>
      <c r="C7988" s="18"/>
      <c r="D7988" s="18"/>
      <c r="E7988" s="18"/>
      <c r="F7988" s="18"/>
      <c r="G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8"/>
      <c r="R7988" s="18"/>
    </row>
    <row r="7989" spans="1:18" s="2" customFormat="1" ht="13.8">
      <c r="A7989" s="8"/>
      <c r="B7989" s="9"/>
      <c r="C7989" s="18"/>
      <c r="D7989" s="18"/>
      <c r="E7989" s="18"/>
      <c r="F7989" s="18"/>
      <c r="G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8"/>
      <c r="R7989" s="18"/>
    </row>
    <row r="7990" spans="1:18" s="2" customFormat="1" ht="13.8">
      <c r="A7990" s="8"/>
      <c r="B7990" s="9"/>
      <c r="C7990" s="18"/>
      <c r="D7990" s="18"/>
      <c r="E7990" s="18"/>
      <c r="F7990" s="18"/>
      <c r="G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8"/>
      <c r="R7990" s="18"/>
    </row>
    <row r="7991" spans="1:18" s="2" customFormat="1" ht="13.8">
      <c r="A7991" s="8"/>
      <c r="B7991" s="9"/>
      <c r="C7991" s="18"/>
      <c r="D7991" s="18"/>
      <c r="E7991" s="18"/>
      <c r="F7991" s="18"/>
      <c r="G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8"/>
      <c r="R7991" s="18"/>
    </row>
    <row r="7992" spans="1:18" s="2" customFormat="1" ht="13.8">
      <c r="A7992" s="8"/>
      <c r="B7992" s="9"/>
      <c r="C7992" s="18"/>
      <c r="D7992" s="18"/>
      <c r="E7992" s="18"/>
      <c r="F7992" s="18"/>
      <c r="G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  <c r="R7992" s="18"/>
    </row>
    <row r="7993" spans="1:18" s="2" customFormat="1" ht="13.8">
      <c r="A7993" s="8"/>
      <c r="B7993" s="9"/>
      <c r="C7993" s="18"/>
      <c r="D7993" s="18"/>
      <c r="E7993" s="18"/>
      <c r="F7993" s="18"/>
      <c r="G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  <c r="R7993" s="18"/>
    </row>
    <row r="7994" spans="1:18" s="2" customFormat="1" ht="13.8">
      <c r="A7994" s="8"/>
      <c r="B7994" s="9"/>
      <c r="C7994" s="18"/>
      <c r="D7994" s="18"/>
      <c r="E7994" s="18"/>
      <c r="F7994" s="18"/>
      <c r="G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  <c r="R7994" s="18"/>
    </row>
    <row r="7995" spans="1:18" s="2" customFormat="1" ht="13.8">
      <c r="A7995" s="8"/>
      <c r="B7995" s="9"/>
      <c r="C7995" s="18"/>
      <c r="D7995" s="18"/>
      <c r="E7995" s="18"/>
      <c r="F7995" s="18"/>
      <c r="G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  <c r="R7995" s="18"/>
    </row>
    <row r="7996" spans="1:18" s="2" customFormat="1" ht="13.8">
      <c r="A7996" s="8"/>
      <c r="B7996" s="9"/>
      <c r="C7996" s="18"/>
      <c r="D7996" s="18"/>
      <c r="E7996" s="18"/>
      <c r="F7996" s="18"/>
      <c r="G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8"/>
      <c r="R7996" s="18"/>
    </row>
    <row r="7997" spans="1:18" s="2" customFormat="1" ht="13.8">
      <c r="A7997" s="8"/>
      <c r="B7997" s="9"/>
      <c r="C7997" s="18"/>
      <c r="D7997" s="18"/>
      <c r="E7997" s="18"/>
      <c r="F7997" s="18"/>
      <c r="G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8"/>
      <c r="R7997" s="18"/>
    </row>
    <row r="7998" spans="1:18" s="2" customFormat="1" ht="13.8">
      <c r="A7998" s="8"/>
      <c r="B7998" s="9"/>
      <c r="C7998" s="18"/>
      <c r="D7998" s="18"/>
      <c r="E7998" s="18"/>
      <c r="F7998" s="18"/>
      <c r="G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8"/>
      <c r="R7998" s="18"/>
    </row>
    <row r="7999" spans="1:18" s="2" customFormat="1" ht="13.8">
      <c r="A7999" s="8"/>
      <c r="B7999" s="9"/>
      <c r="C7999" s="18"/>
      <c r="D7999" s="18"/>
      <c r="E7999" s="18"/>
      <c r="F7999" s="18"/>
      <c r="G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8"/>
      <c r="R7999" s="18"/>
    </row>
    <row r="8000" spans="1:18" s="2" customFormat="1" ht="13.8">
      <c r="A8000" s="8"/>
      <c r="B8000" s="9"/>
      <c r="C8000" s="18"/>
      <c r="D8000" s="18"/>
      <c r="E8000" s="18"/>
      <c r="F8000" s="18"/>
      <c r="G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8"/>
      <c r="R8000" s="18"/>
    </row>
    <row r="8001" spans="1:18" s="2" customFormat="1" ht="13.8">
      <c r="A8001" s="8"/>
      <c r="B8001" s="9"/>
      <c r="C8001" s="18"/>
      <c r="D8001" s="18"/>
      <c r="E8001" s="18"/>
      <c r="F8001" s="18"/>
      <c r="G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8"/>
      <c r="R8001" s="18"/>
    </row>
    <row r="8002" spans="1:18" s="2" customFormat="1" ht="13.8">
      <c r="A8002" s="8"/>
      <c r="B8002" s="9"/>
      <c r="C8002" s="18"/>
      <c r="D8002" s="18"/>
      <c r="E8002" s="18"/>
      <c r="F8002" s="18"/>
      <c r="G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8"/>
      <c r="R8002" s="18"/>
    </row>
    <row r="8003" spans="1:18" s="2" customFormat="1" ht="13.8">
      <c r="A8003" s="8"/>
      <c r="B8003" s="9"/>
      <c r="C8003" s="18"/>
      <c r="D8003" s="18"/>
      <c r="E8003" s="18"/>
      <c r="F8003" s="18"/>
      <c r="G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8"/>
      <c r="R8003" s="18"/>
    </row>
    <row r="8004" spans="1:18" s="2" customFormat="1" ht="13.8">
      <c r="A8004" s="8"/>
      <c r="B8004" s="9"/>
      <c r="C8004" s="18"/>
      <c r="D8004" s="18"/>
      <c r="E8004" s="18"/>
      <c r="F8004" s="18"/>
      <c r="G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  <c r="R8004" s="18"/>
    </row>
    <row r="8005" spans="1:18" s="2" customFormat="1" ht="13.8">
      <c r="A8005" s="8"/>
      <c r="B8005" s="9"/>
      <c r="C8005" s="18"/>
      <c r="D8005" s="18"/>
      <c r="E8005" s="18"/>
      <c r="F8005" s="18"/>
      <c r="G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  <c r="R8005" s="18"/>
    </row>
    <row r="8006" spans="1:18" s="2" customFormat="1" ht="13.8">
      <c r="A8006" s="8"/>
      <c r="B8006" s="9"/>
      <c r="C8006" s="18"/>
      <c r="D8006" s="18"/>
      <c r="E8006" s="18"/>
      <c r="F8006" s="18"/>
      <c r="G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  <c r="R8006" s="18"/>
    </row>
    <row r="8007" spans="1:18" s="2" customFormat="1" ht="13.8">
      <c r="A8007" s="8"/>
      <c r="B8007" s="9"/>
      <c r="C8007" s="18"/>
      <c r="D8007" s="18"/>
      <c r="E8007" s="18"/>
      <c r="F8007" s="18"/>
      <c r="G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  <c r="R8007" s="18"/>
    </row>
    <row r="8008" spans="1:18" s="2" customFormat="1" ht="13.8">
      <c r="A8008" s="8"/>
      <c r="B8008" s="9"/>
      <c r="C8008" s="18"/>
      <c r="D8008" s="18"/>
      <c r="E8008" s="18"/>
      <c r="F8008" s="18"/>
      <c r="G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8"/>
      <c r="R8008" s="18"/>
    </row>
    <row r="8009" spans="1:18" s="2" customFormat="1" ht="13.8">
      <c r="A8009" s="8"/>
      <c r="B8009" s="9"/>
      <c r="C8009" s="18"/>
      <c r="D8009" s="18"/>
      <c r="E8009" s="18"/>
      <c r="F8009" s="18"/>
      <c r="G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8"/>
      <c r="R8009" s="18"/>
    </row>
    <row r="8010" spans="1:18" s="2" customFormat="1" ht="13.8">
      <c r="A8010" s="8"/>
      <c r="B8010" s="9"/>
      <c r="C8010" s="18"/>
      <c r="D8010" s="18"/>
      <c r="E8010" s="18"/>
      <c r="F8010" s="18"/>
      <c r="G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8"/>
      <c r="R8010" s="18"/>
    </row>
    <row r="8011" spans="1:18" s="2" customFormat="1" ht="13.8">
      <c r="A8011" s="8"/>
      <c r="B8011" s="9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8"/>
      <c r="R8011" s="18"/>
    </row>
    <row r="8012" spans="1:18" s="2" customFormat="1" ht="13.8">
      <c r="A8012" s="8"/>
      <c r="B8012" s="9"/>
      <c r="C8012" s="18"/>
      <c r="D8012" s="18"/>
      <c r="E8012" s="18"/>
      <c r="F8012" s="18"/>
      <c r="G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8"/>
      <c r="R8012" s="18"/>
    </row>
    <row r="8013" spans="1:18" s="2" customFormat="1" ht="13.8">
      <c r="A8013" s="8"/>
      <c r="B8013" s="9"/>
      <c r="C8013" s="18"/>
      <c r="D8013" s="18"/>
      <c r="E8013" s="18"/>
      <c r="F8013" s="18"/>
      <c r="G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8"/>
      <c r="R8013" s="18"/>
    </row>
    <row r="8014" spans="1:18" s="2" customFormat="1" ht="13.8">
      <c r="A8014" s="8"/>
      <c r="B8014" s="9"/>
      <c r="C8014" s="18"/>
      <c r="D8014" s="18"/>
      <c r="E8014" s="18"/>
      <c r="F8014" s="18"/>
      <c r="G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8"/>
      <c r="R8014" s="18"/>
    </row>
    <row r="8015" spans="1:18">
      <c r="A8015" s="5"/>
    </row>
    <row r="8016" spans="1:18">
      <c r="A8016" s="6"/>
      <c r="B8016" s="7"/>
      <c r="C8016" s="28"/>
      <c r="H8016" s="17"/>
    </row>
    <row r="8018" spans="1:18">
      <c r="A8018" s="5"/>
    </row>
    <row r="8019" spans="1:18">
      <c r="A8019" s="5"/>
    </row>
    <row r="8020" spans="1:18">
      <c r="A8020" s="5"/>
    </row>
    <row r="8021" spans="1:18">
      <c r="A8021" s="6"/>
      <c r="B8021" s="7"/>
      <c r="C8021" s="28"/>
      <c r="H8021" s="17"/>
    </row>
    <row r="8022" spans="1:18">
      <c r="A8022" s="5"/>
    </row>
    <row r="8023" spans="1:18" s="2" customFormat="1" ht="13.8">
      <c r="A8023" s="8"/>
      <c r="B8023" s="9"/>
      <c r="C8023" s="18"/>
      <c r="D8023" s="18"/>
      <c r="E8023" s="18"/>
      <c r="F8023" s="18"/>
      <c r="G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8"/>
      <c r="R8023" s="18"/>
    </row>
    <row r="8024" spans="1:18">
      <c r="A8024" s="6"/>
      <c r="B8024" s="7"/>
      <c r="C8024" s="28"/>
      <c r="H8024" s="17"/>
    </row>
    <row r="8025" spans="1:18">
      <c r="A8025" s="6"/>
      <c r="B8025" s="7"/>
      <c r="C8025" s="28"/>
      <c r="H8025" s="17"/>
    </row>
    <row r="8026" spans="1:18">
      <c r="A8026" s="6"/>
      <c r="B8026" s="7"/>
      <c r="C8026" s="28"/>
      <c r="H8026" s="17"/>
    </row>
    <row r="8027" spans="1:18">
      <c r="A8027" s="6"/>
      <c r="B8027" s="7"/>
      <c r="C8027" s="28"/>
      <c r="H8027" s="17"/>
    </row>
    <row r="8028" spans="1:18">
      <c r="A8028" s="6"/>
      <c r="B8028" s="7"/>
      <c r="C8028" s="28"/>
      <c r="H8028" s="17"/>
    </row>
    <row r="8029" spans="1:18">
      <c r="A8029" s="5"/>
    </row>
    <row r="8030" spans="1:18">
      <c r="A8030" s="6"/>
      <c r="B8030" s="7"/>
      <c r="C8030" s="28"/>
      <c r="H8030" s="17"/>
    </row>
    <row r="8031" spans="1:18">
      <c r="A8031" s="5"/>
    </row>
    <row r="8032" spans="1:18">
      <c r="A8032" s="5"/>
    </row>
    <row r="8033" spans="1:18">
      <c r="A8033" s="6"/>
      <c r="B8033" s="7"/>
      <c r="C8033" s="28"/>
      <c r="H8033" s="17"/>
    </row>
    <row r="8034" spans="1:18" s="2" customFormat="1" ht="13.8">
      <c r="A8034" s="8"/>
      <c r="B8034" s="9"/>
      <c r="C8034" s="18"/>
      <c r="D8034" s="18"/>
      <c r="E8034" s="18"/>
      <c r="F8034" s="18"/>
      <c r="G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  <c r="R8034" s="18"/>
    </row>
    <row r="8035" spans="1:18" s="2" customFormat="1" ht="13.8">
      <c r="A8035" s="8"/>
      <c r="B8035" s="9"/>
      <c r="C8035" s="18"/>
      <c r="D8035" s="18"/>
      <c r="E8035" s="18"/>
      <c r="F8035" s="18"/>
      <c r="G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8"/>
      <c r="R8035" s="18"/>
    </row>
    <row r="8036" spans="1:18" s="2" customFormat="1" ht="13.8">
      <c r="A8036" s="8"/>
      <c r="B8036" s="9"/>
      <c r="C8036" s="18"/>
      <c r="D8036" s="18"/>
      <c r="E8036" s="18"/>
      <c r="F8036" s="18"/>
      <c r="G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8"/>
      <c r="R8036" s="18"/>
    </row>
    <row r="8037" spans="1:18" s="2" customFormat="1" ht="13.8">
      <c r="A8037" s="8"/>
      <c r="B8037" s="9"/>
      <c r="C8037" s="18"/>
      <c r="D8037" s="18"/>
      <c r="E8037" s="18"/>
      <c r="F8037" s="18"/>
      <c r="G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8"/>
      <c r="R8037" s="18"/>
    </row>
    <row r="8038" spans="1:18" s="2" customFormat="1" ht="13.8">
      <c r="A8038" s="8"/>
      <c r="B8038" s="9"/>
      <c r="C8038" s="18"/>
      <c r="D8038" s="18"/>
      <c r="E8038" s="18"/>
      <c r="F8038" s="18"/>
      <c r="G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8"/>
      <c r="R8038" s="18"/>
    </row>
    <row r="8039" spans="1:18">
      <c r="A8039" s="6"/>
      <c r="B8039" s="7"/>
      <c r="C8039" s="28"/>
      <c r="H8039" s="17"/>
    </row>
    <row r="8040" spans="1:18">
      <c r="A8040" s="6"/>
      <c r="B8040" s="7"/>
      <c r="C8040" s="28"/>
      <c r="H8040" s="17"/>
    </row>
    <row r="8041" spans="1:18">
      <c r="A8041" s="5"/>
    </row>
    <row r="8042" spans="1:18">
      <c r="A8042" s="6"/>
      <c r="B8042" s="7"/>
      <c r="C8042" s="28"/>
      <c r="H8042" s="17"/>
    </row>
    <row r="8043" spans="1:18">
      <c r="A8043" s="6"/>
      <c r="B8043" s="7"/>
      <c r="C8043" s="28"/>
      <c r="H8043" s="17"/>
    </row>
    <row r="8044" spans="1:18">
      <c r="A8044" s="6"/>
      <c r="B8044" s="7"/>
      <c r="C8044" s="28"/>
      <c r="H8044" s="17"/>
    </row>
    <row r="8045" spans="1:18">
      <c r="A8045" s="6"/>
      <c r="B8045" s="7"/>
      <c r="C8045" s="28"/>
      <c r="H8045" s="17"/>
    </row>
    <row r="8046" spans="1:18">
      <c r="A8046" s="6"/>
      <c r="B8046" s="7"/>
      <c r="C8046" s="28"/>
      <c r="H8046" s="17"/>
    </row>
    <row r="8047" spans="1:18">
      <c r="A8047" s="6"/>
      <c r="B8047" s="7"/>
      <c r="C8047" s="28"/>
      <c r="H8047" s="17"/>
    </row>
    <row r="8048" spans="1:18">
      <c r="A8048" s="6"/>
      <c r="B8048" s="7"/>
      <c r="C8048" s="28"/>
      <c r="H8048" s="17"/>
    </row>
    <row r="8049" spans="1:18">
      <c r="A8049" s="6"/>
      <c r="B8049" s="7"/>
      <c r="C8049" s="28"/>
      <c r="H8049" s="17"/>
    </row>
    <row r="8050" spans="1:18">
      <c r="A8050" s="6"/>
      <c r="B8050" s="7"/>
      <c r="C8050" s="28"/>
      <c r="H8050" s="17"/>
    </row>
    <row r="8051" spans="1:18">
      <c r="A8051" s="6"/>
      <c r="B8051" s="7"/>
      <c r="C8051" s="28"/>
      <c r="H8051" s="17"/>
    </row>
    <row r="8052" spans="1:18" s="2" customFormat="1" ht="13.8">
      <c r="A8052" s="8"/>
      <c r="B8052" s="9"/>
      <c r="C8052" s="18"/>
      <c r="D8052" s="18"/>
      <c r="E8052" s="18"/>
      <c r="F8052" s="18"/>
      <c r="G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8"/>
      <c r="R8052" s="18"/>
    </row>
    <row r="8053" spans="1:18">
      <c r="A8053" s="6"/>
      <c r="B8053" s="7"/>
      <c r="C8053" s="28"/>
      <c r="H8053" s="17"/>
    </row>
    <row r="8054" spans="1:18">
      <c r="A8054" s="5"/>
    </row>
    <row r="8055" spans="1:18">
      <c r="A8055" s="5"/>
    </row>
    <row r="8056" spans="1:18">
      <c r="A8056" s="6"/>
      <c r="B8056" s="7"/>
      <c r="C8056" s="28"/>
      <c r="H8056" s="17"/>
    </row>
    <row r="8057" spans="1:18">
      <c r="A8057" s="6"/>
      <c r="B8057" s="7"/>
      <c r="C8057" s="28"/>
      <c r="H8057" s="17"/>
    </row>
    <row r="8060" spans="1:18">
      <c r="A8060" s="6"/>
      <c r="B8060" s="7"/>
      <c r="C8060" s="28"/>
      <c r="H8060" s="17"/>
    </row>
    <row r="8061" spans="1:18">
      <c r="A8061" s="6"/>
      <c r="B8061" s="7"/>
      <c r="C8061" s="28"/>
      <c r="H8061" s="17"/>
    </row>
    <row r="8062" spans="1:18" s="2" customFormat="1" ht="13.8">
      <c r="A8062" s="8"/>
      <c r="B8062" s="9"/>
      <c r="C8062" s="18"/>
      <c r="D8062" s="18"/>
      <c r="E8062" s="18"/>
      <c r="F8062" s="18"/>
      <c r="G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8"/>
      <c r="R8062" s="18"/>
    </row>
    <row r="8063" spans="1:18">
      <c r="A8063" s="6"/>
      <c r="B8063" s="7"/>
      <c r="C8063" s="28"/>
      <c r="H8063" s="17"/>
    </row>
    <row r="8064" spans="1:18" s="2" customFormat="1" ht="13.8">
      <c r="A8064" s="8"/>
      <c r="B8064" s="9"/>
      <c r="C8064" s="18"/>
      <c r="D8064" s="18"/>
      <c r="E8064" s="18"/>
      <c r="F8064" s="18"/>
      <c r="G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8"/>
      <c r="R8064" s="18"/>
    </row>
    <row r="8065" spans="1:18">
      <c r="A8065" s="6"/>
      <c r="B8065" s="7"/>
      <c r="C8065" s="28"/>
      <c r="H8065" s="17"/>
    </row>
    <row r="8066" spans="1:18">
      <c r="A8066" s="6"/>
      <c r="B8066" s="7"/>
      <c r="C8066" s="28"/>
      <c r="H8066" s="17"/>
    </row>
    <row r="8067" spans="1:18" s="2" customFormat="1" ht="13.8">
      <c r="A8067" s="8"/>
      <c r="B8067" s="9"/>
      <c r="C8067" s="18"/>
      <c r="D8067" s="18"/>
      <c r="E8067" s="18"/>
      <c r="F8067" s="18"/>
      <c r="G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8"/>
      <c r="R8067" s="18"/>
    </row>
    <row r="8068" spans="1:18">
      <c r="A8068" s="6"/>
      <c r="B8068" s="7"/>
      <c r="C8068" s="28"/>
      <c r="H8068" s="17"/>
    </row>
    <row r="8069" spans="1:18">
      <c r="A8069" s="6"/>
      <c r="B8069" s="7"/>
      <c r="C8069" s="28"/>
      <c r="H8069" s="17"/>
    </row>
    <row r="8070" spans="1:18">
      <c r="A8070" s="5"/>
    </row>
    <row r="8071" spans="1:18">
      <c r="A8071" s="6"/>
      <c r="B8071" s="7"/>
      <c r="C8071" s="28"/>
      <c r="H8071" s="17"/>
    </row>
    <row r="8072" spans="1:18">
      <c r="A8072" s="6"/>
      <c r="B8072" s="7"/>
      <c r="C8072" s="28"/>
      <c r="H8072" s="17"/>
    </row>
    <row r="8073" spans="1:18">
      <c r="A8073" s="6"/>
      <c r="B8073" s="7"/>
      <c r="C8073" s="28"/>
      <c r="H8073" s="17"/>
    </row>
    <row r="8074" spans="1:18">
      <c r="A8074" s="6"/>
      <c r="B8074" s="7"/>
      <c r="C8074" s="28"/>
      <c r="H8074" s="17"/>
    </row>
    <row r="8075" spans="1:18">
      <c r="A8075" s="6"/>
      <c r="B8075" s="7"/>
      <c r="C8075" s="28"/>
      <c r="H8075" s="17"/>
    </row>
    <row r="8076" spans="1:18" s="2" customFormat="1" ht="13.8">
      <c r="A8076" s="8"/>
      <c r="B8076" s="9"/>
      <c r="C8076" s="18"/>
      <c r="D8076" s="18"/>
      <c r="E8076" s="18"/>
      <c r="F8076" s="18"/>
      <c r="G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8"/>
      <c r="R8076" s="18"/>
    </row>
    <row r="8077" spans="1:18">
      <c r="A8077" s="6"/>
      <c r="B8077" s="7"/>
      <c r="C8077" s="28"/>
      <c r="H8077" s="17"/>
    </row>
    <row r="8078" spans="1:18">
      <c r="A8078" s="5"/>
    </row>
    <row r="8079" spans="1:18">
      <c r="A8079" s="6"/>
      <c r="B8079" s="7"/>
      <c r="C8079" s="28"/>
      <c r="H8079" s="17"/>
    </row>
    <row r="8080" spans="1:18" s="2" customFormat="1" ht="13.8">
      <c r="A8080" s="8"/>
      <c r="B8080" s="9"/>
      <c r="C8080" s="18"/>
      <c r="D8080" s="18"/>
      <c r="E8080" s="18"/>
      <c r="F8080" s="18"/>
      <c r="G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  <c r="R8080" s="18"/>
    </row>
    <row r="8081" spans="1:18">
      <c r="A8081" s="6"/>
      <c r="B8081" s="7"/>
      <c r="C8081" s="28"/>
      <c r="H8081" s="17"/>
    </row>
    <row r="8082" spans="1:18" s="2" customFormat="1" ht="13.8">
      <c r="A8082" s="8"/>
      <c r="B8082" s="9"/>
      <c r="C8082" s="18"/>
      <c r="D8082" s="18"/>
      <c r="E8082" s="18"/>
      <c r="F8082" s="18"/>
      <c r="G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  <c r="R8082" s="18"/>
    </row>
    <row r="8083" spans="1:18">
      <c r="A8083" s="6"/>
      <c r="B8083" s="7"/>
      <c r="C8083" s="28"/>
      <c r="H8083" s="17"/>
    </row>
    <row r="8084" spans="1:18">
      <c r="A8084" s="6"/>
      <c r="B8084" s="7"/>
      <c r="C8084" s="28"/>
      <c r="H8084" s="17"/>
    </row>
    <row r="8085" spans="1:18">
      <c r="A8085" s="6"/>
      <c r="B8085" s="7"/>
      <c r="C8085" s="28"/>
      <c r="H8085" s="17"/>
    </row>
    <row r="8088" spans="1:18" s="2" customFormat="1" ht="13.8">
      <c r="A8088" s="8"/>
      <c r="B8088" s="9"/>
      <c r="C8088" s="18"/>
      <c r="D8088" s="18"/>
      <c r="E8088" s="18"/>
      <c r="F8088" s="18"/>
      <c r="G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  <c r="R8088" s="18"/>
    </row>
    <row r="8089" spans="1:18">
      <c r="A8089" s="6"/>
      <c r="B8089" s="7"/>
      <c r="C8089" s="28"/>
      <c r="H8089" s="17"/>
    </row>
    <row r="8092" spans="1:18" s="2" customFormat="1" ht="13.8">
      <c r="A8092" s="8"/>
      <c r="B8092" s="9"/>
      <c r="C8092" s="18"/>
      <c r="D8092" s="18"/>
      <c r="E8092" s="18"/>
      <c r="F8092" s="18"/>
      <c r="G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  <c r="R8092" s="18"/>
    </row>
    <row r="8093" spans="1:18" s="2" customFormat="1" ht="13.8">
      <c r="A8093" s="8"/>
      <c r="B8093" s="9"/>
      <c r="C8093" s="18"/>
      <c r="D8093" s="18"/>
      <c r="E8093" s="18"/>
      <c r="F8093" s="18"/>
      <c r="G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  <c r="R8093" s="18"/>
    </row>
    <row r="8094" spans="1:18" s="2" customFormat="1" ht="13.8">
      <c r="A8094" s="8"/>
      <c r="B8094" s="9"/>
      <c r="C8094" s="18"/>
      <c r="D8094" s="18"/>
      <c r="E8094" s="18"/>
      <c r="F8094" s="18"/>
      <c r="G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  <c r="R8094" s="18"/>
    </row>
    <row r="8095" spans="1:18" s="2" customFormat="1" ht="13.8">
      <c r="A8095" s="8"/>
      <c r="B8095" s="9"/>
      <c r="C8095" s="18"/>
      <c r="D8095" s="18"/>
      <c r="E8095" s="18"/>
      <c r="F8095" s="18"/>
      <c r="G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  <c r="R8095" s="18"/>
    </row>
    <row r="8096" spans="1:18" s="2" customFormat="1" ht="13.8">
      <c r="A8096" s="8"/>
      <c r="B8096" s="9"/>
      <c r="C8096" s="18"/>
      <c r="D8096" s="18"/>
      <c r="E8096" s="18"/>
      <c r="F8096" s="18"/>
      <c r="G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  <c r="R8096" s="18"/>
    </row>
    <row r="8097" spans="1:8" s="1" customFormat="1">
      <c r="A8097" s="6"/>
      <c r="B8097" s="7"/>
      <c r="C8097" s="28"/>
      <c r="D8097" s="17"/>
      <c r="E8097" s="17"/>
      <c r="F8097" s="17"/>
      <c r="G8097" s="17"/>
      <c r="H8097" s="17"/>
    </row>
    <row r="8098" spans="1:8" s="1" customFormat="1">
      <c r="A8098" s="6"/>
      <c r="B8098" s="7"/>
      <c r="C8098" s="28"/>
      <c r="D8098" s="17"/>
      <c r="E8098" s="17"/>
      <c r="F8098" s="17"/>
      <c r="G8098" s="17"/>
      <c r="H8098" s="17"/>
    </row>
    <row r="8099" spans="1:8" s="1" customFormat="1">
      <c r="A8099" s="6"/>
      <c r="B8099" s="7"/>
      <c r="C8099" s="28"/>
      <c r="D8099" s="17"/>
      <c r="E8099" s="17"/>
      <c r="F8099" s="17"/>
      <c r="G8099" s="17"/>
      <c r="H8099" s="17"/>
    </row>
    <row r="8100" spans="1:8" s="1" customFormat="1">
      <c r="A8100" s="6"/>
      <c r="B8100" s="7"/>
      <c r="C8100" s="28"/>
      <c r="D8100" s="17"/>
      <c r="E8100" s="17"/>
      <c r="F8100" s="17"/>
      <c r="G8100" s="17"/>
      <c r="H8100" s="17"/>
    </row>
    <row r="8101" spans="1:8" s="1" customFormat="1">
      <c r="A8101" s="5"/>
      <c r="B8101" s="4"/>
      <c r="C8101" s="29"/>
      <c r="D8101" s="17"/>
      <c r="E8101" s="17"/>
      <c r="F8101" s="17"/>
      <c r="G8101" s="17"/>
      <c r="H8101" s="30"/>
    </row>
    <row r="8102" spans="1:8" s="1" customFormat="1">
      <c r="A8102" s="5"/>
      <c r="B8102" s="4"/>
      <c r="C8102" s="29"/>
      <c r="D8102" s="17"/>
      <c r="E8102" s="17"/>
      <c r="F8102" s="17"/>
      <c r="G8102" s="17"/>
      <c r="H8102" s="30"/>
    </row>
    <row r="8103" spans="1:8" s="1" customFormat="1">
      <c r="A8103" s="5"/>
      <c r="B8103" s="4"/>
      <c r="C8103" s="29"/>
      <c r="D8103" s="17"/>
      <c r="E8103" s="17"/>
      <c r="F8103" s="17"/>
      <c r="G8103" s="17"/>
      <c r="H8103" s="30"/>
    </row>
    <row r="8104" spans="1:8" s="1" customFormat="1">
      <c r="A8104" s="6"/>
      <c r="B8104" s="7"/>
      <c r="C8104" s="28"/>
      <c r="D8104" s="17"/>
      <c r="E8104" s="17"/>
      <c r="F8104" s="17"/>
      <c r="G8104" s="17"/>
      <c r="H8104" s="17"/>
    </row>
    <row r="8105" spans="1:8" s="1" customFormat="1">
      <c r="A8105" s="6"/>
      <c r="B8105" s="7"/>
      <c r="C8105" s="28"/>
      <c r="D8105" s="17"/>
      <c r="E8105" s="17"/>
      <c r="F8105" s="17"/>
      <c r="G8105" s="17"/>
      <c r="H8105" s="17"/>
    </row>
    <row r="8106" spans="1:8" s="1" customFormat="1">
      <c r="A8106" s="5"/>
      <c r="B8106" s="4"/>
      <c r="C8106" s="29"/>
      <c r="D8106" s="17"/>
      <c r="E8106" s="17"/>
      <c r="F8106" s="17"/>
      <c r="G8106" s="17"/>
      <c r="H8106" s="30"/>
    </row>
    <row r="8107" spans="1:8" s="1" customFormat="1">
      <c r="A8107" s="6"/>
      <c r="B8107" s="7"/>
      <c r="C8107" s="28"/>
      <c r="D8107" s="17"/>
      <c r="E8107" s="17"/>
      <c r="F8107" s="17"/>
      <c r="G8107" s="17"/>
      <c r="H8107" s="17"/>
    </row>
    <row r="8110" spans="1:8" s="1" customFormat="1">
      <c r="A8110" s="6"/>
      <c r="B8110" s="7"/>
      <c r="C8110" s="28"/>
      <c r="D8110" s="17"/>
      <c r="E8110" s="17"/>
      <c r="F8110" s="17"/>
      <c r="G8110" s="17"/>
      <c r="H8110" s="17"/>
    </row>
    <row r="8111" spans="1:8" s="1" customFormat="1">
      <c r="A8111" s="5"/>
      <c r="B8111" s="4"/>
      <c r="C8111" s="29"/>
      <c r="D8111" s="17"/>
      <c r="E8111" s="17"/>
      <c r="F8111" s="17"/>
      <c r="G8111" s="17"/>
      <c r="H8111" s="30"/>
    </row>
    <row r="8112" spans="1:8" s="1" customFormat="1">
      <c r="A8112" s="5"/>
      <c r="B8112" s="4"/>
      <c r="C8112" s="29"/>
      <c r="D8112" s="17"/>
      <c r="E8112" s="17"/>
      <c r="F8112" s="17"/>
      <c r="G8112" s="17"/>
      <c r="H8112" s="30"/>
    </row>
    <row r="8113" spans="1:18">
      <c r="A8113" s="5"/>
    </row>
    <row r="8114" spans="1:18" s="2" customFormat="1" ht="13.8">
      <c r="A8114" s="8"/>
      <c r="B8114" s="9"/>
      <c r="C8114" s="18"/>
      <c r="D8114" s="18"/>
      <c r="E8114" s="18"/>
      <c r="F8114" s="18"/>
      <c r="G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  <c r="R8114" s="18"/>
    </row>
    <row r="8115" spans="1:18">
      <c r="A8115" s="6"/>
      <c r="B8115" s="7"/>
      <c r="C8115" s="28"/>
      <c r="H8115" s="17"/>
    </row>
    <row r="8117" spans="1:18">
      <c r="A8117" s="6"/>
      <c r="B8117" s="7"/>
      <c r="C8117" s="28"/>
      <c r="H8117" s="17"/>
    </row>
    <row r="8118" spans="1:18">
      <c r="A8118" s="6"/>
      <c r="B8118" s="7"/>
      <c r="C8118" s="28"/>
      <c r="H8118" s="17"/>
    </row>
    <row r="8119" spans="1:18" s="2" customFormat="1" ht="13.8">
      <c r="A8119" s="8"/>
      <c r="B8119" s="9"/>
      <c r="C8119" s="18"/>
      <c r="D8119" s="18"/>
      <c r="E8119" s="18"/>
      <c r="F8119" s="18"/>
      <c r="G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8"/>
      <c r="R8119" s="18"/>
    </row>
    <row r="8120" spans="1:18" s="2" customFormat="1" ht="13.8">
      <c r="A8120" s="8"/>
      <c r="B8120" s="9"/>
      <c r="C8120" s="18"/>
      <c r="D8120" s="18"/>
      <c r="E8120" s="18"/>
      <c r="F8120" s="18"/>
      <c r="G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8"/>
      <c r="R8120" s="18"/>
    </row>
    <row r="8121" spans="1:18" s="2" customFormat="1" ht="13.8">
      <c r="A8121" s="8"/>
      <c r="B8121" s="9"/>
      <c r="C8121" s="18"/>
      <c r="D8121" s="18"/>
      <c r="E8121" s="18"/>
      <c r="F8121" s="18"/>
      <c r="G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8"/>
      <c r="R8121" s="18"/>
    </row>
    <row r="8122" spans="1:18">
      <c r="A8122" s="5"/>
    </row>
    <row r="8123" spans="1:18" s="2" customFormat="1" ht="13.8">
      <c r="A8123" s="8"/>
      <c r="B8123" s="9"/>
      <c r="C8123" s="18"/>
      <c r="D8123" s="18"/>
      <c r="E8123" s="18"/>
      <c r="F8123" s="18"/>
      <c r="G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  <c r="R8123" s="18"/>
    </row>
    <row r="8124" spans="1:18" s="2" customFormat="1" ht="13.8">
      <c r="A8124" s="8"/>
      <c r="B8124" s="9"/>
      <c r="C8124" s="18"/>
      <c r="D8124" s="18"/>
      <c r="E8124" s="18"/>
      <c r="F8124" s="18"/>
      <c r="G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  <c r="R8124" s="18"/>
    </row>
    <row r="8125" spans="1:18" s="2" customFormat="1" ht="13.8">
      <c r="A8125" s="8"/>
      <c r="B8125" s="9"/>
      <c r="C8125" s="18"/>
      <c r="D8125" s="18"/>
      <c r="E8125" s="18"/>
      <c r="F8125" s="18"/>
      <c r="G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  <c r="R8125" s="18"/>
    </row>
    <row r="8126" spans="1:18" s="2" customFormat="1" ht="13.8">
      <c r="A8126" s="8"/>
      <c r="B8126" s="9"/>
      <c r="C8126" s="18"/>
      <c r="D8126" s="18"/>
      <c r="E8126" s="18"/>
      <c r="F8126" s="18"/>
      <c r="G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  <c r="R8126" s="18"/>
    </row>
    <row r="8127" spans="1:18">
      <c r="A8127" s="5"/>
    </row>
    <row r="8128" spans="1:18">
      <c r="A8128" s="5"/>
    </row>
    <row r="8129" spans="1:18">
      <c r="A8129" s="6"/>
      <c r="B8129" s="7"/>
      <c r="C8129" s="28"/>
      <c r="H8129" s="17"/>
    </row>
    <row r="8130" spans="1:18">
      <c r="A8130" s="6"/>
      <c r="B8130" s="7"/>
      <c r="C8130" s="28"/>
      <c r="H8130" s="17"/>
    </row>
    <row r="8131" spans="1:18">
      <c r="A8131" s="5"/>
    </row>
    <row r="8132" spans="1:18">
      <c r="A8132" s="6"/>
      <c r="B8132" s="7"/>
      <c r="C8132" s="28"/>
      <c r="H8132" s="17"/>
    </row>
    <row r="8133" spans="1:18">
      <c r="A8133" s="6"/>
      <c r="B8133" s="7"/>
      <c r="C8133" s="28"/>
      <c r="H8133" s="17"/>
    </row>
    <row r="8134" spans="1:18" s="2" customFormat="1" ht="13.8">
      <c r="A8134" s="8"/>
      <c r="B8134" s="9"/>
      <c r="C8134" s="18"/>
      <c r="D8134" s="18"/>
      <c r="E8134" s="18"/>
      <c r="F8134" s="18"/>
      <c r="G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  <c r="R8134" s="18"/>
    </row>
    <row r="8135" spans="1:18">
      <c r="A8135" s="6"/>
      <c r="B8135" s="7"/>
      <c r="C8135" s="28"/>
      <c r="H8135" s="17"/>
    </row>
    <row r="8136" spans="1:18">
      <c r="A8136" s="6"/>
      <c r="B8136" s="7"/>
      <c r="C8136" s="28"/>
      <c r="H8136" s="17"/>
    </row>
    <row r="8137" spans="1:18">
      <c r="A8137" s="6"/>
      <c r="B8137" s="7"/>
      <c r="C8137" s="28"/>
      <c r="H8137" s="17"/>
    </row>
    <row r="8138" spans="1:18">
      <c r="A8138" s="6"/>
      <c r="B8138" s="7"/>
      <c r="C8138" s="28"/>
      <c r="H8138" s="17"/>
    </row>
    <row r="8139" spans="1:18" s="2" customFormat="1" ht="13.8">
      <c r="A8139" s="8"/>
      <c r="B8139" s="9"/>
      <c r="C8139" s="18"/>
      <c r="D8139" s="18"/>
      <c r="E8139" s="18"/>
      <c r="F8139" s="18"/>
      <c r="G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8"/>
      <c r="R8139" s="18"/>
    </row>
    <row r="8143" spans="1:18" s="2" customFormat="1" ht="13.8">
      <c r="A8143" s="8"/>
      <c r="B8143" s="9"/>
      <c r="C8143" s="18"/>
      <c r="D8143" s="18"/>
      <c r="E8143" s="18"/>
      <c r="F8143" s="18"/>
      <c r="G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8"/>
      <c r="R8143" s="18"/>
    </row>
    <row r="8145" spans="1:18" s="2" customFormat="1" ht="13.8">
      <c r="A8145" s="8"/>
      <c r="B8145" s="9"/>
      <c r="C8145" s="18"/>
      <c r="D8145" s="18"/>
      <c r="E8145" s="18"/>
      <c r="F8145" s="18"/>
      <c r="G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8"/>
      <c r="R8145" s="18"/>
    </row>
    <row r="8146" spans="1:18">
      <c r="A8146" s="6"/>
      <c r="B8146" s="7"/>
      <c r="C8146" s="28"/>
      <c r="H8146" s="17"/>
    </row>
    <row r="8147" spans="1:18">
      <c r="A8147" s="6"/>
      <c r="B8147" s="7"/>
      <c r="C8147" s="28"/>
      <c r="H8147" s="17"/>
    </row>
    <row r="8150" spans="1:18">
      <c r="A8150" s="6"/>
      <c r="B8150" s="7"/>
      <c r="C8150" s="28"/>
      <c r="H8150" s="17"/>
    </row>
    <row r="8151" spans="1:18">
      <c r="A8151" s="6"/>
      <c r="B8151" s="7"/>
      <c r="C8151" s="28"/>
      <c r="H8151" s="17"/>
    </row>
    <row r="8152" spans="1:18" s="2" customFormat="1" ht="13.8">
      <c r="A8152" s="8"/>
      <c r="B8152" s="9"/>
      <c r="C8152" s="18"/>
      <c r="D8152" s="18"/>
      <c r="E8152" s="18"/>
      <c r="F8152" s="18"/>
      <c r="G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8"/>
      <c r="R8152" s="18"/>
    </row>
    <row r="8153" spans="1:18">
      <c r="A8153" s="6"/>
      <c r="B8153" s="7"/>
      <c r="C8153" s="28"/>
      <c r="H8153" s="17"/>
    </row>
    <row r="8154" spans="1:18">
      <c r="A8154" s="6"/>
      <c r="B8154" s="7"/>
      <c r="C8154" s="28"/>
      <c r="H8154" s="17"/>
    </row>
    <row r="8155" spans="1:18" s="2" customFormat="1" ht="13.8">
      <c r="A8155" s="8"/>
      <c r="B8155" s="9"/>
      <c r="C8155" s="18"/>
      <c r="D8155" s="18"/>
      <c r="E8155" s="18"/>
      <c r="F8155" s="18"/>
      <c r="G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8"/>
      <c r="R8155" s="18"/>
    </row>
    <row r="8156" spans="1:18" s="2" customFormat="1" ht="13.8">
      <c r="A8156" s="8"/>
      <c r="B8156" s="9"/>
      <c r="C8156" s="18"/>
      <c r="D8156" s="18"/>
      <c r="E8156" s="18"/>
      <c r="F8156" s="18"/>
      <c r="G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8"/>
      <c r="R8156" s="18"/>
    </row>
    <row r="8157" spans="1:18" s="2" customFormat="1" ht="13.8">
      <c r="A8157" s="8"/>
      <c r="B8157" s="9"/>
      <c r="C8157" s="18"/>
      <c r="D8157" s="18"/>
      <c r="E8157" s="18"/>
      <c r="F8157" s="18"/>
      <c r="G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8"/>
      <c r="R8157" s="18"/>
    </row>
    <row r="8158" spans="1:18" s="2" customFormat="1" ht="13.8">
      <c r="A8158" s="8"/>
      <c r="B8158" s="9"/>
      <c r="C8158" s="18"/>
      <c r="D8158" s="18"/>
      <c r="E8158" s="18"/>
      <c r="F8158" s="18"/>
      <c r="G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8"/>
      <c r="R8158" s="18"/>
    </row>
    <row r="8160" spans="1:18" s="2" customFormat="1" ht="13.8">
      <c r="A8160" s="8"/>
      <c r="B8160" s="9"/>
      <c r="C8160" s="18"/>
      <c r="D8160" s="18"/>
      <c r="E8160" s="18"/>
      <c r="F8160" s="18"/>
      <c r="G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8"/>
      <c r="R8160" s="18"/>
    </row>
    <row r="8161" spans="1:18" s="2" customFormat="1" ht="13.8">
      <c r="A8161" s="8"/>
      <c r="B8161" s="9"/>
      <c r="C8161" s="18"/>
      <c r="D8161" s="18"/>
      <c r="E8161" s="18"/>
      <c r="F8161" s="18"/>
      <c r="G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8"/>
      <c r="R8161" s="18"/>
    </row>
    <row r="8163" spans="1:18">
      <c r="A8163" s="6"/>
      <c r="B8163" s="7"/>
      <c r="C8163" s="28"/>
      <c r="H8163" s="17"/>
    </row>
    <row r="8164" spans="1:18" s="2" customFormat="1" ht="13.8">
      <c r="A8164" s="8"/>
      <c r="B8164" s="9"/>
      <c r="C8164" s="18"/>
      <c r="D8164" s="18"/>
      <c r="E8164" s="18"/>
      <c r="F8164" s="18"/>
      <c r="G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8"/>
      <c r="R8164" s="18"/>
    </row>
    <row r="8167" spans="1:18">
      <c r="A8167" s="6"/>
      <c r="B8167" s="7"/>
      <c r="C8167" s="28"/>
      <c r="H8167" s="17"/>
    </row>
    <row r="8169" spans="1:18">
      <c r="A8169" s="6"/>
      <c r="B8169" s="7"/>
      <c r="C8169" s="28"/>
      <c r="H8169" s="17"/>
    </row>
    <row r="8170" spans="1:18">
      <c r="A8170" s="6"/>
      <c r="B8170" s="7"/>
      <c r="C8170" s="28"/>
      <c r="H8170" s="17"/>
    </row>
    <row r="8171" spans="1:18">
      <c r="A8171" s="6"/>
      <c r="B8171" s="7"/>
      <c r="C8171" s="28"/>
      <c r="H8171" s="17"/>
    </row>
    <row r="8172" spans="1:18">
      <c r="A8172" s="6"/>
      <c r="B8172" s="7"/>
      <c r="C8172" s="28"/>
      <c r="H8172" s="17"/>
    </row>
    <row r="8173" spans="1:18">
      <c r="A8173" s="6"/>
      <c r="B8173" s="7"/>
      <c r="C8173" s="28"/>
      <c r="H8173" s="17"/>
    </row>
    <row r="8174" spans="1:18">
      <c r="A8174" s="6"/>
      <c r="B8174" s="7"/>
      <c r="C8174" s="28"/>
      <c r="H8174" s="17"/>
    </row>
    <row r="8175" spans="1:18">
      <c r="A8175" s="6"/>
      <c r="B8175" s="7"/>
      <c r="C8175" s="28"/>
      <c r="H8175" s="17"/>
    </row>
    <row r="8176" spans="1:18">
      <c r="A8176" s="6"/>
      <c r="B8176" s="7"/>
      <c r="C8176" s="28"/>
      <c r="H8176" s="17"/>
    </row>
    <row r="8177" spans="1:18">
      <c r="A8177" s="6"/>
      <c r="B8177" s="7"/>
      <c r="C8177" s="28"/>
      <c r="H8177" s="17"/>
    </row>
    <row r="8178" spans="1:18" s="2" customFormat="1" ht="13.8">
      <c r="A8178" s="8"/>
      <c r="B8178" s="9"/>
      <c r="C8178" s="18"/>
      <c r="D8178" s="18"/>
      <c r="E8178" s="18"/>
      <c r="F8178" s="18"/>
      <c r="G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8"/>
      <c r="R8178" s="18"/>
    </row>
    <row r="8179" spans="1:18" s="2" customFormat="1" ht="13.8">
      <c r="A8179" s="8"/>
      <c r="B8179" s="9"/>
      <c r="C8179" s="18"/>
      <c r="D8179" s="18"/>
      <c r="E8179" s="18"/>
      <c r="F8179" s="18"/>
      <c r="G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8"/>
      <c r="R8179" s="18"/>
    </row>
    <row r="8180" spans="1:18" s="2" customFormat="1" ht="13.8">
      <c r="A8180" s="8"/>
      <c r="B8180" s="9"/>
      <c r="C8180" s="18"/>
      <c r="D8180" s="18"/>
      <c r="E8180" s="18"/>
      <c r="F8180" s="18"/>
      <c r="G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8"/>
      <c r="R8180" s="18"/>
    </row>
    <row r="8182" spans="1:18">
      <c r="A8182" s="6"/>
      <c r="B8182" s="7"/>
      <c r="C8182" s="28"/>
      <c r="H8182" s="17"/>
    </row>
    <row r="8183" spans="1:18">
      <c r="A8183" s="5"/>
    </row>
    <row r="8185" spans="1:18">
      <c r="A8185" s="6"/>
      <c r="B8185" s="7"/>
      <c r="C8185" s="28"/>
      <c r="H8185" s="17"/>
    </row>
    <row r="8186" spans="1:18">
      <c r="A8186" s="6"/>
      <c r="B8186" s="7"/>
      <c r="C8186" s="28"/>
      <c r="H8186" s="17"/>
    </row>
    <row r="8187" spans="1:18">
      <c r="A8187" s="6"/>
      <c r="B8187" s="7"/>
      <c r="C8187" s="28"/>
      <c r="H8187" s="17"/>
    </row>
    <row r="8188" spans="1:18">
      <c r="A8188" s="6"/>
      <c r="B8188" s="7"/>
      <c r="C8188" s="28"/>
      <c r="H8188" s="17"/>
    </row>
    <row r="8189" spans="1:18">
      <c r="A8189" s="6"/>
      <c r="B8189" s="7"/>
      <c r="C8189" s="28"/>
      <c r="H8189" s="17"/>
    </row>
    <row r="8190" spans="1:18">
      <c r="A8190" s="6"/>
      <c r="B8190" s="7"/>
      <c r="C8190" s="28"/>
      <c r="H8190" s="17"/>
    </row>
    <row r="8191" spans="1:18">
      <c r="A8191" s="6"/>
      <c r="B8191" s="7"/>
      <c r="C8191" s="28"/>
      <c r="H8191" s="17"/>
    </row>
    <row r="8192" spans="1:18" s="2" customFormat="1" ht="13.8">
      <c r="A8192" s="8"/>
      <c r="B8192" s="9"/>
      <c r="C8192" s="18"/>
      <c r="D8192" s="18"/>
      <c r="E8192" s="18"/>
      <c r="F8192" s="18"/>
      <c r="G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  <c r="R8192" s="18"/>
    </row>
    <row r="8193" spans="1:18">
      <c r="A8193" s="5"/>
    </row>
    <row r="8194" spans="1:18">
      <c r="A8194" s="6"/>
      <c r="B8194" s="7"/>
      <c r="C8194" s="28"/>
      <c r="H8194" s="17"/>
    </row>
    <row r="8195" spans="1:18">
      <c r="A8195" s="6"/>
      <c r="B8195" s="7"/>
      <c r="C8195" s="28"/>
      <c r="H8195" s="17"/>
    </row>
    <row r="8196" spans="1:18" s="2" customFormat="1" ht="13.8">
      <c r="A8196" s="8"/>
      <c r="B8196" s="9"/>
      <c r="C8196" s="18"/>
      <c r="D8196" s="18"/>
      <c r="E8196" s="18"/>
      <c r="F8196" s="18"/>
      <c r="G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8"/>
      <c r="R8196" s="18"/>
    </row>
    <row r="8197" spans="1:18" s="2" customFormat="1" ht="13.8">
      <c r="A8197" s="8"/>
      <c r="B8197" s="9"/>
      <c r="C8197" s="18"/>
      <c r="D8197" s="18"/>
      <c r="E8197" s="18"/>
      <c r="F8197" s="18"/>
      <c r="G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8"/>
      <c r="R8197" s="18"/>
    </row>
    <row r="8198" spans="1:18">
      <c r="A8198" s="6"/>
      <c r="B8198" s="7"/>
      <c r="C8198" s="28"/>
      <c r="H8198" s="17"/>
    </row>
    <row r="8199" spans="1:18">
      <c r="A8199" s="5"/>
    </row>
    <row r="8201" spans="1:18" s="2" customFormat="1" ht="13.8">
      <c r="A8201" s="8"/>
      <c r="B8201" s="9"/>
      <c r="C8201" s="18"/>
      <c r="D8201" s="18"/>
      <c r="E8201" s="18"/>
      <c r="F8201" s="18"/>
      <c r="G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  <c r="R8201" s="18"/>
    </row>
    <row r="8202" spans="1:18" s="2" customFormat="1" ht="13.8">
      <c r="A8202" s="8"/>
      <c r="B8202" s="9"/>
      <c r="C8202" s="18"/>
      <c r="D8202" s="18"/>
      <c r="E8202" s="18"/>
      <c r="F8202" s="18"/>
      <c r="G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  <c r="R8202" s="18"/>
    </row>
    <row r="8203" spans="1:18" s="2" customFormat="1" ht="13.8">
      <c r="A8203" s="8"/>
      <c r="B8203" s="9"/>
      <c r="C8203" s="18"/>
      <c r="D8203" s="18"/>
      <c r="E8203" s="18"/>
      <c r="F8203" s="18"/>
      <c r="G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8"/>
      <c r="R8203" s="18"/>
    </row>
    <row r="8204" spans="1:18" s="2" customFormat="1" ht="13.8">
      <c r="A8204" s="8"/>
      <c r="B8204" s="9"/>
      <c r="C8204" s="18"/>
      <c r="D8204" s="18"/>
      <c r="E8204" s="18"/>
      <c r="F8204" s="18"/>
      <c r="G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8"/>
      <c r="R8204" s="18"/>
    </row>
    <row r="8205" spans="1:18" s="2" customFormat="1" ht="13.8">
      <c r="A8205" s="8"/>
      <c r="B8205" s="9"/>
      <c r="C8205" s="18"/>
      <c r="D8205" s="18"/>
      <c r="E8205" s="18"/>
      <c r="F8205" s="18"/>
      <c r="G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8"/>
      <c r="R8205" s="18"/>
    </row>
    <row r="8206" spans="1:18">
      <c r="A8206" s="5"/>
    </row>
    <row r="8207" spans="1:18">
      <c r="A8207" s="6"/>
      <c r="B8207" s="7"/>
      <c r="C8207" s="28"/>
      <c r="H8207" s="17"/>
    </row>
    <row r="8208" spans="1:18" s="2" customFormat="1" ht="13.8">
      <c r="A8208" s="8"/>
      <c r="B8208" s="9"/>
      <c r="C8208" s="18"/>
      <c r="D8208" s="18"/>
      <c r="E8208" s="18"/>
      <c r="F8208" s="18"/>
      <c r="G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8"/>
      <c r="R8208" s="18"/>
    </row>
    <row r="8209" spans="1:18" s="2" customFormat="1" ht="13.8">
      <c r="A8209" s="8"/>
      <c r="B8209" s="9"/>
      <c r="C8209" s="18"/>
      <c r="D8209" s="18"/>
      <c r="E8209" s="18"/>
      <c r="F8209" s="18"/>
      <c r="G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8"/>
      <c r="R8209" s="18"/>
    </row>
    <row r="8210" spans="1:18" s="2" customFormat="1" ht="13.8">
      <c r="A8210" s="8"/>
      <c r="B8210" s="9"/>
      <c r="C8210" s="18"/>
      <c r="D8210" s="18"/>
      <c r="E8210" s="18"/>
      <c r="F8210" s="18"/>
      <c r="G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8"/>
      <c r="R8210" s="18"/>
    </row>
    <row r="8211" spans="1:18" s="2" customFormat="1" ht="13.8">
      <c r="A8211" s="8"/>
      <c r="B8211" s="9"/>
      <c r="C8211" s="18"/>
      <c r="D8211" s="18"/>
      <c r="E8211" s="18"/>
      <c r="F8211" s="18"/>
      <c r="G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8"/>
      <c r="R8211" s="18"/>
    </row>
    <row r="8212" spans="1:18">
      <c r="A8212" s="6"/>
      <c r="B8212" s="7"/>
      <c r="C8212" s="28"/>
      <c r="H8212" s="17"/>
    </row>
    <row r="8213" spans="1:18">
      <c r="A8213" s="6"/>
      <c r="B8213" s="7"/>
      <c r="C8213" s="28"/>
      <c r="H8213" s="17"/>
    </row>
    <row r="8214" spans="1:18">
      <c r="A8214" s="6"/>
      <c r="B8214" s="7"/>
      <c r="C8214" s="28"/>
      <c r="H8214" s="17"/>
    </row>
    <row r="8215" spans="1:18">
      <c r="A8215" s="6"/>
      <c r="B8215" s="7"/>
      <c r="C8215" s="28"/>
      <c r="H8215" s="17"/>
    </row>
    <row r="8216" spans="1:18">
      <c r="A8216" s="5"/>
    </row>
    <row r="8217" spans="1:18" s="2" customFormat="1" ht="13.8">
      <c r="A8217" s="8"/>
      <c r="B8217" s="9"/>
      <c r="C8217" s="18"/>
      <c r="D8217" s="18"/>
      <c r="E8217" s="18"/>
      <c r="F8217" s="18"/>
      <c r="G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8"/>
      <c r="R8217" s="18"/>
    </row>
    <row r="8218" spans="1:18" s="2" customFormat="1" ht="13.8">
      <c r="A8218" s="8"/>
      <c r="B8218" s="9"/>
      <c r="C8218" s="18"/>
      <c r="D8218" s="18"/>
      <c r="E8218" s="18"/>
      <c r="F8218" s="18"/>
      <c r="G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8"/>
      <c r="R8218" s="18"/>
    </row>
    <row r="8220" spans="1:18" s="2" customFormat="1" ht="13.8">
      <c r="A8220" s="8"/>
      <c r="B8220" s="9"/>
      <c r="C8220" s="18"/>
      <c r="D8220" s="18"/>
      <c r="E8220" s="18"/>
      <c r="F8220" s="18"/>
      <c r="G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8"/>
      <c r="R8220" s="18"/>
    </row>
    <row r="8221" spans="1:18" s="2" customFormat="1" ht="13.8">
      <c r="A8221" s="8"/>
      <c r="B8221" s="9"/>
      <c r="C8221" s="18"/>
      <c r="D8221" s="18"/>
      <c r="E8221" s="18"/>
      <c r="F8221" s="18"/>
      <c r="G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8"/>
      <c r="R8221" s="18"/>
    </row>
    <row r="8222" spans="1:18" s="2" customFormat="1" ht="13.8">
      <c r="A8222" s="8"/>
      <c r="B8222" s="9"/>
      <c r="C8222" s="18"/>
      <c r="D8222" s="18"/>
      <c r="E8222" s="18"/>
      <c r="F8222" s="18"/>
      <c r="G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8"/>
      <c r="R8222" s="18"/>
    </row>
    <row r="8225" spans="1:8" s="1" customFormat="1">
      <c r="A8225" s="5"/>
      <c r="B8225" s="4"/>
      <c r="C8225" s="29"/>
      <c r="D8225" s="17"/>
      <c r="E8225" s="17"/>
      <c r="F8225" s="17"/>
      <c r="G8225" s="17"/>
      <c r="H8225" s="30"/>
    </row>
    <row r="8226" spans="1:8" s="1" customFormat="1">
      <c r="A8226" s="5"/>
      <c r="B8226" s="4"/>
      <c r="C8226" s="29"/>
      <c r="D8226" s="17"/>
      <c r="E8226" s="17"/>
      <c r="F8226" s="17"/>
      <c r="G8226" s="17"/>
      <c r="H8226" s="30"/>
    </row>
    <row r="8227" spans="1:8" s="1" customFormat="1">
      <c r="A8227" s="6"/>
      <c r="B8227" s="7"/>
      <c r="C8227" s="28"/>
      <c r="D8227" s="17"/>
      <c r="E8227" s="17"/>
      <c r="F8227" s="17"/>
      <c r="G8227" s="17"/>
      <c r="H8227" s="17"/>
    </row>
    <row r="8228" spans="1:8" s="1" customFormat="1">
      <c r="A8228" s="6"/>
      <c r="B8228" s="7"/>
      <c r="C8228" s="28"/>
      <c r="D8228" s="17"/>
      <c r="E8228" s="17"/>
      <c r="F8228" s="17"/>
      <c r="G8228" s="17"/>
      <c r="H8228" s="17"/>
    </row>
    <row r="8229" spans="1:8" s="1" customFormat="1">
      <c r="A8229" s="6"/>
      <c r="B8229" s="7"/>
      <c r="C8229" s="28"/>
      <c r="D8229" s="17"/>
      <c r="E8229" s="17"/>
      <c r="F8229" s="17"/>
      <c r="G8229" s="17"/>
      <c r="H8229" s="17"/>
    </row>
    <row r="8230" spans="1:8" s="1" customFormat="1">
      <c r="A8230" s="6"/>
      <c r="B8230" s="7"/>
      <c r="C8230" s="28"/>
      <c r="D8230" s="17"/>
      <c r="E8230" s="17"/>
      <c r="F8230" s="17"/>
      <c r="G8230" s="17"/>
      <c r="H8230" s="17"/>
    </row>
    <row r="8231" spans="1:8" s="1" customFormat="1">
      <c r="A8231" s="5"/>
      <c r="B8231" s="4"/>
      <c r="C8231" s="29"/>
      <c r="D8231" s="17"/>
      <c r="E8231" s="17"/>
      <c r="F8231" s="17"/>
      <c r="G8231" s="17"/>
      <c r="H8231" s="30"/>
    </row>
    <row r="8232" spans="1:8" s="1" customFormat="1">
      <c r="A8232" s="5"/>
      <c r="B8232" s="4"/>
      <c r="C8232" s="29"/>
      <c r="D8232" s="17"/>
      <c r="E8232" s="17"/>
      <c r="F8232" s="17"/>
      <c r="G8232" s="17"/>
      <c r="H8232" s="30"/>
    </row>
    <row r="8235" spans="1:8" s="1" customFormat="1">
      <c r="A8235" s="5"/>
      <c r="B8235" s="4"/>
      <c r="C8235" s="29"/>
      <c r="D8235" s="17"/>
      <c r="E8235" s="17"/>
      <c r="F8235" s="17"/>
      <c r="G8235" s="17"/>
      <c r="H8235" s="30"/>
    </row>
    <row r="8236" spans="1:8" s="1" customFormat="1">
      <c r="A8236" s="6"/>
      <c r="B8236" s="7"/>
      <c r="C8236" s="28"/>
      <c r="D8236" s="17"/>
      <c r="E8236" s="17"/>
      <c r="F8236" s="17"/>
      <c r="G8236" s="17"/>
      <c r="H8236" s="17"/>
    </row>
    <row r="8240" spans="1:8" s="1" customFormat="1">
      <c r="A8240" s="5"/>
      <c r="B8240" s="4"/>
      <c r="C8240" s="29"/>
      <c r="D8240" s="17"/>
      <c r="E8240" s="17"/>
      <c r="F8240" s="17"/>
      <c r="G8240" s="17"/>
      <c r="H8240" s="30"/>
    </row>
    <row r="8241" spans="1:18">
      <c r="A8241" s="6"/>
      <c r="B8241" s="7"/>
      <c r="C8241" s="28"/>
      <c r="H8241" s="17"/>
    </row>
    <row r="8242" spans="1:18">
      <c r="A8242" s="6"/>
      <c r="B8242" s="7"/>
      <c r="C8242" s="28"/>
      <c r="H8242" s="17"/>
    </row>
    <row r="8243" spans="1:18">
      <c r="A8243" s="6"/>
      <c r="B8243" s="7"/>
      <c r="C8243" s="28"/>
      <c r="H8243" s="17"/>
    </row>
    <row r="8244" spans="1:18">
      <c r="A8244" s="6"/>
      <c r="B8244" s="7"/>
      <c r="C8244" s="28"/>
      <c r="H8244" s="17"/>
    </row>
    <row r="8245" spans="1:18">
      <c r="A8245" s="6"/>
      <c r="B8245" s="7"/>
      <c r="C8245" s="28"/>
      <c r="H8245" s="17"/>
    </row>
    <row r="8246" spans="1:18">
      <c r="A8246" s="5"/>
    </row>
    <row r="8247" spans="1:18" s="2" customFormat="1" ht="13.8">
      <c r="A8247" s="8"/>
      <c r="B8247" s="9"/>
      <c r="C8247" s="18"/>
      <c r="D8247" s="18"/>
      <c r="E8247" s="18"/>
      <c r="F8247" s="18"/>
      <c r="G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8"/>
      <c r="R8247" s="18"/>
    </row>
    <row r="8248" spans="1:18" s="2" customFormat="1" ht="13.8">
      <c r="A8248" s="8"/>
      <c r="B8248" s="9"/>
      <c r="C8248" s="18"/>
      <c r="D8248" s="18"/>
      <c r="E8248" s="18"/>
      <c r="F8248" s="18"/>
      <c r="G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8"/>
      <c r="R8248" s="18"/>
    </row>
    <row r="8249" spans="1:18" s="2" customFormat="1" ht="13.8">
      <c r="A8249" s="8"/>
      <c r="B8249" s="9"/>
      <c r="C8249" s="18"/>
      <c r="D8249" s="18"/>
      <c r="E8249" s="18"/>
      <c r="F8249" s="18"/>
      <c r="G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  <c r="R8249" s="18"/>
    </row>
    <row r="8250" spans="1:18">
      <c r="A8250" s="6"/>
      <c r="B8250" s="7"/>
      <c r="C8250" s="28"/>
      <c r="H8250" s="17"/>
    </row>
    <row r="8251" spans="1:18">
      <c r="A8251" s="6"/>
      <c r="B8251" s="7"/>
      <c r="C8251" s="28"/>
      <c r="H8251" s="17"/>
    </row>
    <row r="8252" spans="1:18">
      <c r="A8252" s="6"/>
      <c r="B8252" s="7"/>
      <c r="C8252" s="28"/>
      <c r="H8252" s="17"/>
    </row>
    <row r="8253" spans="1:18">
      <c r="A8253" s="6"/>
      <c r="B8253" s="7"/>
      <c r="C8253" s="28"/>
      <c r="H8253" s="17"/>
    </row>
    <row r="8254" spans="1:18" s="2" customFormat="1" ht="13.8">
      <c r="A8254" s="8"/>
      <c r="B8254" s="9"/>
      <c r="C8254" s="18"/>
      <c r="D8254" s="18"/>
      <c r="E8254" s="18"/>
      <c r="F8254" s="18"/>
      <c r="G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</row>
    <row r="8255" spans="1:18" s="2" customFormat="1" ht="13.8">
      <c r="A8255" s="8"/>
      <c r="B8255" s="9"/>
      <c r="C8255" s="18"/>
      <c r="D8255" s="18"/>
      <c r="E8255" s="18"/>
      <c r="F8255" s="18"/>
      <c r="G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</row>
    <row r="8256" spans="1:18" s="2" customFormat="1" ht="13.8">
      <c r="A8256" s="8"/>
      <c r="B8256" s="9"/>
      <c r="C8256" s="18"/>
      <c r="D8256" s="18"/>
      <c r="E8256" s="18"/>
      <c r="F8256" s="18"/>
      <c r="G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  <c r="R8256" s="18"/>
    </row>
    <row r="8257" spans="1:18" s="2" customFormat="1" ht="13.8">
      <c r="A8257" s="8"/>
      <c r="B8257" s="9"/>
      <c r="C8257" s="18"/>
      <c r="D8257" s="18"/>
      <c r="E8257" s="18"/>
      <c r="F8257" s="18"/>
      <c r="G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  <c r="R8257" s="18"/>
    </row>
    <row r="8258" spans="1:18" s="2" customFormat="1" ht="13.8">
      <c r="A8258" s="8"/>
      <c r="B8258" s="9"/>
      <c r="C8258" s="18"/>
      <c r="D8258" s="18"/>
      <c r="E8258" s="18"/>
      <c r="F8258" s="18"/>
      <c r="G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  <c r="R8258" s="18"/>
    </row>
    <row r="8259" spans="1:18" s="2" customFormat="1" ht="13.8">
      <c r="A8259" s="8"/>
      <c r="B8259" s="9"/>
      <c r="C8259" s="18"/>
      <c r="D8259" s="18"/>
      <c r="E8259" s="18"/>
      <c r="F8259" s="18"/>
      <c r="G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  <c r="R8259" s="18"/>
    </row>
    <row r="8260" spans="1:18">
      <c r="A8260" s="6"/>
      <c r="B8260" s="7"/>
      <c r="C8260" s="28"/>
      <c r="H8260" s="17"/>
    </row>
    <row r="8261" spans="1:18" s="2" customFormat="1" ht="13.8">
      <c r="A8261" s="8"/>
      <c r="B8261" s="9"/>
      <c r="C8261" s="18"/>
      <c r="D8261" s="18"/>
      <c r="E8261" s="18"/>
      <c r="F8261" s="18"/>
      <c r="G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  <c r="R8261" s="18"/>
    </row>
    <row r="8262" spans="1:18">
      <c r="A8262" s="6"/>
      <c r="B8262" s="7"/>
      <c r="C8262" s="28"/>
      <c r="H8262" s="17"/>
    </row>
    <row r="8263" spans="1:18">
      <c r="A8263" s="6"/>
      <c r="B8263" s="7"/>
      <c r="C8263" s="28"/>
      <c r="H8263" s="17"/>
    </row>
    <row r="8264" spans="1:18">
      <c r="A8264" s="6"/>
      <c r="B8264" s="7"/>
      <c r="C8264" s="28"/>
      <c r="H8264" s="17"/>
    </row>
    <row r="8265" spans="1:18" s="2" customFormat="1" ht="13.8">
      <c r="A8265" s="8"/>
      <c r="B8265" s="9"/>
      <c r="C8265" s="18"/>
      <c r="D8265" s="18"/>
      <c r="E8265" s="18"/>
      <c r="F8265" s="18"/>
      <c r="G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8"/>
      <c r="R8265" s="18"/>
    </row>
    <row r="8266" spans="1:18" s="2" customFormat="1" ht="13.8">
      <c r="A8266" s="8"/>
      <c r="B8266" s="9"/>
      <c r="C8266" s="18"/>
      <c r="D8266" s="18"/>
      <c r="E8266" s="18"/>
      <c r="F8266" s="18"/>
      <c r="G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8"/>
      <c r="R8266" s="18"/>
    </row>
    <row r="8267" spans="1:18" s="2" customFormat="1" ht="13.8">
      <c r="A8267" s="8"/>
      <c r="B8267" s="9"/>
      <c r="C8267" s="18"/>
      <c r="D8267" s="18"/>
      <c r="E8267" s="18"/>
      <c r="F8267" s="18"/>
      <c r="G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8"/>
      <c r="R8267" s="18"/>
    </row>
    <row r="8268" spans="1:18" s="2" customFormat="1" ht="13.8">
      <c r="A8268" s="8"/>
      <c r="B8268" s="9"/>
      <c r="C8268" s="18"/>
      <c r="D8268" s="18"/>
      <c r="E8268" s="18"/>
      <c r="F8268" s="18"/>
      <c r="G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8"/>
      <c r="R8268" s="18"/>
    </row>
    <row r="8269" spans="1:18" s="2" customFormat="1" ht="13.8">
      <c r="A8269" s="8"/>
      <c r="B8269" s="9"/>
      <c r="C8269" s="18"/>
      <c r="D8269" s="18"/>
      <c r="E8269" s="18"/>
      <c r="F8269" s="18"/>
      <c r="G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8"/>
      <c r="R8269" s="18"/>
    </row>
    <row r="8270" spans="1:18" s="2" customFormat="1" ht="13.8">
      <c r="A8270" s="8"/>
      <c r="B8270" s="9"/>
      <c r="C8270" s="18"/>
      <c r="D8270" s="18"/>
      <c r="E8270" s="18"/>
      <c r="F8270" s="18"/>
      <c r="G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8"/>
      <c r="R8270" s="18"/>
    </row>
    <row r="8271" spans="1:18">
      <c r="A8271" s="5"/>
    </row>
    <row r="8272" spans="1:18">
      <c r="A8272" s="5"/>
    </row>
    <row r="8273" spans="1:18">
      <c r="A8273" s="6"/>
      <c r="B8273" s="7"/>
      <c r="C8273" s="28"/>
      <c r="H8273" s="17"/>
    </row>
    <row r="8274" spans="1:18">
      <c r="A8274" s="6"/>
      <c r="B8274" s="7"/>
      <c r="C8274" s="28"/>
      <c r="H8274" s="17"/>
    </row>
    <row r="8275" spans="1:18">
      <c r="A8275" s="5"/>
    </row>
    <row r="8276" spans="1:18">
      <c r="A8276" s="6"/>
      <c r="B8276" s="7"/>
      <c r="C8276" s="28"/>
      <c r="H8276" s="17"/>
    </row>
    <row r="8277" spans="1:18">
      <c r="A8277" s="5"/>
    </row>
    <row r="8278" spans="1:18">
      <c r="A8278" s="6"/>
      <c r="B8278" s="7"/>
      <c r="C8278" s="28"/>
      <c r="H8278" s="17"/>
    </row>
    <row r="8279" spans="1:18">
      <c r="A8279" s="6"/>
      <c r="B8279" s="7"/>
      <c r="C8279" s="28"/>
      <c r="H8279" s="17"/>
    </row>
    <row r="8280" spans="1:18">
      <c r="A8280" s="5"/>
    </row>
    <row r="8281" spans="1:18">
      <c r="A8281" s="6"/>
      <c r="B8281" s="7"/>
      <c r="C8281" s="28"/>
      <c r="H8281" s="17"/>
    </row>
    <row r="8283" spans="1:18">
      <c r="A8283" s="6"/>
      <c r="B8283" s="7"/>
      <c r="C8283" s="28"/>
      <c r="H8283" s="17"/>
    </row>
    <row r="8284" spans="1:18">
      <c r="A8284" s="5"/>
    </row>
    <row r="8285" spans="1:18">
      <c r="A8285" s="6"/>
      <c r="B8285" s="7"/>
      <c r="C8285" s="28"/>
      <c r="H8285" s="17"/>
    </row>
    <row r="8286" spans="1:18" s="2" customFormat="1" ht="13.8">
      <c r="A8286" s="8"/>
      <c r="B8286" s="9"/>
      <c r="C8286" s="18"/>
      <c r="D8286" s="18"/>
      <c r="E8286" s="18"/>
      <c r="F8286" s="18"/>
      <c r="G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8"/>
      <c r="R8286" s="18"/>
    </row>
    <row r="8287" spans="1:18" s="2" customFormat="1" ht="13.8">
      <c r="A8287" s="8"/>
      <c r="B8287" s="9"/>
      <c r="C8287" s="18"/>
      <c r="D8287" s="18"/>
      <c r="E8287" s="18"/>
      <c r="F8287" s="18"/>
      <c r="G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8"/>
      <c r="R8287" s="18"/>
    </row>
    <row r="8289" spans="1:18" s="2" customFormat="1" ht="13.8">
      <c r="A8289" s="8"/>
      <c r="B8289" s="9"/>
      <c r="C8289" s="18"/>
      <c r="D8289" s="18"/>
      <c r="E8289" s="18"/>
      <c r="F8289" s="18"/>
      <c r="G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8"/>
      <c r="R8289" s="18"/>
    </row>
    <row r="8290" spans="1:18" s="2" customFormat="1" ht="13.8">
      <c r="A8290" s="8"/>
      <c r="B8290" s="9"/>
      <c r="C8290" s="18"/>
      <c r="D8290" s="18"/>
      <c r="E8290" s="18"/>
      <c r="F8290" s="18"/>
      <c r="G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8"/>
      <c r="R8290" s="18"/>
    </row>
    <row r="8291" spans="1:18">
      <c r="A8291" s="6"/>
      <c r="B8291" s="7"/>
      <c r="C8291" s="28"/>
      <c r="H8291" s="17"/>
    </row>
    <row r="8292" spans="1:18">
      <c r="A8292" s="6"/>
      <c r="B8292" s="7"/>
      <c r="C8292" s="28"/>
      <c r="H8292" s="17"/>
    </row>
    <row r="8293" spans="1:18">
      <c r="A8293" s="5"/>
    </row>
    <row r="8294" spans="1:18" s="2" customFormat="1" ht="13.8">
      <c r="A8294" s="8"/>
      <c r="B8294" s="9"/>
      <c r="C8294" s="18"/>
      <c r="D8294" s="18"/>
      <c r="E8294" s="18"/>
      <c r="F8294" s="18"/>
      <c r="G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8"/>
      <c r="R8294" s="18"/>
    </row>
    <row r="8295" spans="1:18" s="2" customFormat="1" ht="13.8">
      <c r="A8295" s="8"/>
      <c r="B8295" s="9"/>
      <c r="C8295" s="18"/>
      <c r="D8295" s="18"/>
      <c r="E8295" s="18"/>
      <c r="F8295" s="18"/>
      <c r="G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  <c r="R8295" s="18"/>
    </row>
    <row r="8296" spans="1:18">
      <c r="A8296" s="5"/>
    </row>
    <row r="8297" spans="1:18">
      <c r="A8297" s="6"/>
      <c r="B8297" s="7"/>
      <c r="C8297" s="28"/>
      <c r="H8297" s="17"/>
    </row>
    <row r="8298" spans="1:18">
      <c r="A8298" s="5"/>
    </row>
    <row r="8300" spans="1:18">
      <c r="A8300" s="6"/>
      <c r="B8300" s="7"/>
      <c r="C8300" s="28"/>
      <c r="H8300" s="17"/>
    </row>
    <row r="8301" spans="1:18">
      <c r="A8301" s="6"/>
      <c r="B8301" s="7"/>
      <c r="C8301" s="28"/>
      <c r="H8301" s="17"/>
    </row>
    <row r="8302" spans="1:18">
      <c r="A8302" s="5"/>
    </row>
    <row r="8303" spans="1:18">
      <c r="A8303" s="6"/>
      <c r="B8303" s="7"/>
      <c r="C8303" s="28"/>
      <c r="H8303" s="17"/>
    </row>
    <row r="8304" spans="1:18">
      <c r="A8304" s="5"/>
    </row>
    <row r="8305" spans="1:18">
      <c r="A8305" s="6"/>
      <c r="B8305" s="7"/>
      <c r="C8305" s="28"/>
      <c r="H8305" s="17"/>
    </row>
    <row r="8306" spans="1:18">
      <c r="A8306" s="6"/>
      <c r="B8306" s="7"/>
      <c r="C8306" s="28"/>
      <c r="H8306" s="17"/>
    </row>
    <row r="8307" spans="1:18">
      <c r="A8307" s="6"/>
      <c r="B8307" s="7"/>
      <c r="C8307" s="28"/>
      <c r="H8307" s="17"/>
    </row>
    <row r="8309" spans="1:18">
      <c r="A8309" s="6"/>
      <c r="B8309" s="7"/>
      <c r="C8309" s="28"/>
      <c r="H8309" s="17"/>
    </row>
    <row r="8310" spans="1:18" s="2" customFormat="1" ht="13.8">
      <c r="A8310" s="8"/>
      <c r="B8310" s="9"/>
      <c r="C8310" s="18"/>
      <c r="D8310" s="18"/>
      <c r="E8310" s="18"/>
      <c r="F8310" s="18"/>
      <c r="G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  <c r="R8310" s="18"/>
    </row>
    <row r="8311" spans="1:18">
      <c r="A8311" s="5"/>
    </row>
    <row r="8312" spans="1:18" s="2" customFormat="1" ht="13.8">
      <c r="A8312" s="8"/>
      <c r="B8312" s="9"/>
      <c r="C8312" s="18"/>
      <c r="D8312" s="18"/>
      <c r="E8312" s="18"/>
      <c r="F8312" s="18"/>
      <c r="G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8"/>
      <c r="R8312" s="18"/>
    </row>
    <row r="8313" spans="1:18">
      <c r="A8313" s="5"/>
    </row>
    <row r="8314" spans="1:18" s="2" customFormat="1" ht="13.8">
      <c r="A8314" s="8"/>
      <c r="B8314" s="9"/>
      <c r="C8314" s="18"/>
      <c r="D8314" s="18"/>
      <c r="E8314" s="18"/>
      <c r="F8314" s="18"/>
      <c r="G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8"/>
      <c r="R8314" s="18"/>
    </row>
    <row r="8315" spans="1:18">
      <c r="A8315" s="6"/>
      <c r="B8315" s="7"/>
      <c r="C8315" s="28"/>
      <c r="H8315" s="17"/>
    </row>
    <row r="8316" spans="1:18">
      <c r="A8316" s="6"/>
      <c r="B8316" s="7"/>
      <c r="C8316" s="28"/>
      <c r="H8316" s="17"/>
    </row>
    <row r="8317" spans="1:18">
      <c r="A8317" s="6"/>
      <c r="B8317" s="7"/>
      <c r="C8317" s="28"/>
      <c r="H8317" s="17"/>
    </row>
    <row r="8318" spans="1:18">
      <c r="A8318" s="6"/>
      <c r="B8318" s="7"/>
      <c r="C8318" s="28"/>
      <c r="H8318" s="17"/>
    </row>
    <row r="8319" spans="1:18" s="2" customFormat="1" ht="13.8">
      <c r="A8319" s="8"/>
      <c r="B8319" s="9"/>
      <c r="C8319" s="18"/>
      <c r="D8319" s="18"/>
      <c r="E8319" s="18"/>
      <c r="F8319" s="18"/>
      <c r="G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  <c r="R8319" s="18"/>
    </row>
    <row r="8320" spans="1:18">
      <c r="A8320" s="6"/>
      <c r="B8320" s="7"/>
      <c r="C8320" s="28"/>
      <c r="H8320" s="17"/>
    </row>
    <row r="8321" spans="1:18">
      <c r="A8321" s="6"/>
      <c r="B8321" s="7"/>
      <c r="C8321" s="28"/>
      <c r="H8321" s="17"/>
    </row>
    <row r="8322" spans="1:18" s="2" customFormat="1" ht="13.8">
      <c r="A8322" s="8"/>
      <c r="B8322" s="9"/>
      <c r="C8322" s="18"/>
      <c r="D8322" s="18"/>
      <c r="E8322" s="18"/>
      <c r="F8322" s="18"/>
      <c r="G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  <c r="R8322" s="18"/>
    </row>
    <row r="8323" spans="1:18">
      <c r="A8323" s="6"/>
      <c r="B8323" s="7"/>
      <c r="C8323" s="28"/>
      <c r="H8323" s="17"/>
    </row>
    <row r="8324" spans="1:18">
      <c r="A8324" s="5"/>
    </row>
    <row r="8325" spans="1:18">
      <c r="A8325" s="5"/>
    </row>
    <row r="8327" spans="1:18" s="2" customFormat="1" ht="13.8">
      <c r="A8327" s="8"/>
      <c r="B8327" s="9"/>
      <c r="C8327" s="18"/>
      <c r="D8327" s="18"/>
      <c r="E8327" s="18"/>
      <c r="F8327" s="18"/>
      <c r="G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8"/>
      <c r="R8327" s="18"/>
    </row>
    <row r="8328" spans="1:18">
      <c r="A8328" s="6"/>
      <c r="B8328" s="7"/>
      <c r="C8328" s="28"/>
      <c r="H8328" s="17"/>
    </row>
    <row r="8329" spans="1:18">
      <c r="A8329" s="6"/>
      <c r="B8329" s="7"/>
      <c r="C8329" s="28"/>
      <c r="H8329" s="17"/>
    </row>
    <row r="8334" spans="1:18" s="2" customFormat="1" ht="13.8">
      <c r="A8334" s="8"/>
      <c r="B8334" s="9"/>
      <c r="C8334" s="18"/>
      <c r="D8334" s="18"/>
      <c r="E8334" s="18"/>
      <c r="F8334" s="18"/>
      <c r="G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8"/>
      <c r="R8334" s="18"/>
    </row>
    <row r="8335" spans="1:18">
      <c r="A8335" s="5"/>
    </row>
    <row r="8336" spans="1:18" s="2" customFormat="1" ht="13.8">
      <c r="A8336" s="8"/>
      <c r="B8336" s="9"/>
      <c r="C8336" s="18"/>
      <c r="D8336" s="18"/>
      <c r="E8336" s="18"/>
      <c r="F8336" s="18"/>
      <c r="G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8"/>
      <c r="R8336" s="18"/>
    </row>
    <row r="8337" spans="1:18" s="2" customFormat="1" ht="13.8">
      <c r="A8337" s="8"/>
      <c r="B8337" s="9"/>
      <c r="C8337" s="18"/>
      <c r="D8337" s="18"/>
      <c r="E8337" s="18"/>
      <c r="F8337" s="18"/>
      <c r="G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8"/>
      <c r="R8337" s="18"/>
    </row>
    <row r="8339" spans="1:18">
      <c r="A8339" s="6"/>
      <c r="B8339" s="7"/>
      <c r="C8339" s="28"/>
      <c r="H8339" s="17"/>
    </row>
    <row r="8340" spans="1:18">
      <c r="A8340" s="6"/>
      <c r="B8340" s="7"/>
      <c r="C8340" s="28"/>
      <c r="H8340" s="17"/>
    </row>
    <row r="8341" spans="1:18">
      <c r="A8341" s="6"/>
      <c r="B8341" s="7"/>
      <c r="C8341" s="28"/>
      <c r="H8341" s="17"/>
    </row>
    <row r="8342" spans="1:18">
      <c r="A8342" s="6"/>
      <c r="B8342" s="7"/>
      <c r="C8342" s="28"/>
      <c r="H8342" s="17"/>
    </row>
    <row r="8343" spans="1:18">
      <c r="A8343" s="6"/>
      <c r="B8343" s="7"/>
      <c r="C8343" s="28"/>
      <c r="H8343" s="17"/>
    </row>
    <row r="8344" spans="1:18">
      <c r="A8344" s="6"/>
      <c r="B8344" s="7"/>
      <c r="C8344" s="28"/>
      <c r="H8344" s="17"/>
    </row>
    <row r="8345" spans="1:18">
      <c r="A8345" s="6"/>
      <c r="B8345" s="7"/>
      <c r="C8345" s="28"/>
      <c r="H8345" s="17"/>
    </row>
    <row r="8346" spans="1:18" s="2" customFormat="1" ht="13.8">
      <c r="A8346" s="8"/>
      <c r="B8346" s="9"/>
      <c r="C8346" s="18"/>
      <c r="D8346" s="18"/>
      <c r="E8346" s="18"/>
      <c r="F8346" s="18"/>
      <c r="G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8"/>
      <c r="R8346" s="18"/>
    </row>
    <row r="8347" spans="1:18">
      <c r="A8347" s="6"/>
      <c r="B8347" s="7"/>
      <c r="C8347" s="28"/>
      <c r="H8347" s="17"/>
    </row>
    <row r="8348" spans="1:18">
      <c r="A8348" s="6"/>
      <c r="B8348" s="7"/>
      <c r="C8348" s="28"/>
      <c r="H8348" s="17"/>
    </row>
    <row r="8349" spans="1:18">
      <c r="A8349" s="6"/>
      <c r="B8349" s="7"/>
      <c r="C8349" s="28"/>
      <c r="H8349" s="17"/>
    </row>
    <row r="8350" spans="1:18">
      <c r="A8350" s="5"/>
    </row>
    <row r="8351" spans="1:18">
      <c r="A8351" s="6"/>
      <c r="B8351" s="7"/>
      <c r="C8351" s="28"/>
      <c r="H8351" s="17"/>
    </row>
    <row r="8352" spans="1:18">
      <c r="A8352" s="6"/>
      <c r="B8352" s="7"/>
      <c r="C8352" s="28"/>
      <c r="H8352" s="17"/>
    </row>
    <row r="8353" spans="1:18" s="2" customFormat="1" ht="13.8">
      <c r="A8353" s="8"/>
      <c r="B8353" s="9"/>
      <c r="C8353" s="18"/>
      <c r="D8353" s="18"/>
      <c r="E8353" s="18"/>
      <c r="F8353" s="18"/>
      <c r="G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  <c r="R8353" s="18"/>
    </row>
    <row r="8354" spans="1:18">
      <c r="A8354" s="6"/>
      <c r="B8354" s="7"/>
      <c r="C8354" s="28"/>
      <c r="H8354" s="17"/>
    </row>
    <row r="8355" spans="1:18">
      <c r="A8355" s="6"/>
      <c r="B8355" s="7"/>
      <c r="C8355" s="28"/>
      <c r="H8355" s="17"/>
    </row>
    <row r="8356" spans="1:18">
      <c r="A8356" s="6"/>
      <c r="B8356" s="7"/>
      <c r="C8356" s="28"/>
      <c r="H8356" s="17"/>
    </row>
    <row r="8357" spans="1:18">
      <c r="A8357" s="6"/>
      <c r="B8357" s="7"/>
      <c r="C8357" s="28"/>
      <c r="H8357" s="17"/>
    </row>
    <row r="8358" spans="1:18" s="2" customFormat="1" ht="13.8">
      <c r="A8358" s="8"/>
      <c r="B8358" s="9"/>
      <c r="C8358" s="18"/>
      <c r="D8358" s="18"/>
      <c r="E8358" s="18"/>
      <c r="F8358" s="18"/>
      <c r="G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8"/>
      <c r="R8358" s="18"/>
    </row>
    <row r="8359" spans="1:18">
      <c r="A8359" s="6"/>
      <c r="B8359" s="7"/>
      <c r="C8359" s="28"/>
      <c r="H8359" s="17"/>
    </row>
    <row r="8360" spans="1:18">
      <c r="A8360" s="6"/>
      <c r="B8360" s="7"/>
      <c r="C8360" s="28"/>
      <c r="H8360" s="17"/>
    </row>
    <row r="8361" spans="1:18">
      <c r="A8361" s="5"/>
    </row>
    <row r="8362" spans="1:18">
      <c r="A8362" s="6"/>
      <c r="B8362" s="7"/>
      <c r="C8362" s="28"/>
      <c r="H8362" s="17"/>
    </row>
    <row r="8363" spans="1:18">
      <c r="A8363" s="6"/>
      <c r="B8363" s="7"/>
      <c r="C8363" s="28"/>
      <c r="H8363" s="17"/>
    </row>
    <row r="8364" spans="1:18">
      <c r="A8364" s="6"/>
      <c r="B8364" s="7"/>
      <c r="C8364" s="28"/>
      <c r="H8364" s="17"/>
    </row>
    <row r="8365" spans="1:18">
      <c r="A8365" s="5"/>
    </row>
    <row r="8368" spans="1:18">
      <c r="A8368" s="6"/>
      <c r="B8368" s="7"/>
      <c r="C8368" s="28"/>
      <c r="H8368" s="17"/>
    </row>
    <row r="8369" spans="1:18">
      <c r="A8369" s="6"/>
      <c r="B8369" s="7"/>
      <c r="C8369" s="28"/>
      <c r="H8369" s="17"/>
    </row>
    <row r="8370" spans="1:18">
      <c r="A8370" s="5"/>
    </row>
    <row r="8371" spans="1:18" s="2" customFormat="1" ht="13.8">
      <c r="A8371" s="8"/>
      <c r="B8371" s="9"/>
      <c r="C8371" s="18"/>
      <c r="D8371" s="18"/>
      <c r="E8371" s="18"/>
      <c r="F8371" s="18"/>
      <c r="G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8"/>
      <c r="R8371" s="18"/>
    </row>
    <row r="8373" spans="1:18" s="2" customFormat="1" ht="13.8">
      <c r="A8373" s="8"/>
      <c r="B8373" s="9"/>
      <c r="C8373" s="18"/>
      <c r="D8373" s="18"/>
      <c r="E8373" s="18"/>
      <c r="F8373" s="18"/>
      <c r="G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  <c r="R8373" s="18"/>
    </row>
    <row r="8374" spans="1:18">
      <c r="A8374" s="6"/>
      <c r="B8374" s="7"/>
      <c r="C8374" s="28"/>
      <c r="H8374" s="17"/>
    </row>
    <row r="8375" spans="1:18" s="2" customFormat="1" ht="13.8">
      <c r="A8375" s="8"/>
      <c r="B8375" s="9"/>
      <c r="C8375" s="18"/>
      <c r="D8375" s="18"/>
      <c r="E8375" s="18"/>
      <c r="F8375" s="18"/>
      <c r="G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  <c r="R8375" s="18"/>
    </row>
    <row r="8376" spans="1:18" s="2" customFormat="1" ht="13.8">
      <c r="A8376" s="8"/>
      <c r="B8376" s="9"/>
      <c r="C8376" s="18"/>
      <c r="D8376" s="18"/>
      <c r="E8376" s="18"/>
      <c r="F8376" s="18"/>
      <c r="G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  <c r="R8376" s="18"/>
    </row>
    <row r="8377" spans="1:18" s="2" customFormat="1" ht="13.8">
      <c r="A8377" s="8"/>
      <c r="B8377" s="9"/>
      <c r="C8377" s="18"/>
      <c r="D8377" s="18"/>
      <c r="E8377" s="18"/>
      <c r="F8377" s="18"/>
      <c r="G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  <c r="R8377" s="18"/>
    </row>
    <row r="8378" spans="1:18">
      <c r="A8378" s="6"/>
      <c r="B8378" s="7"/>
      <c r="C8378" s="28"/>
      <c r="H8378" s="17"/>
    </row>
    <row r="8379" spans="1:18">
      <c r="A8379" s="6"/>
      <c r="B8379" s="7"/>
      <c r="C8379" s="28"/>
      <c r="H8379" s="17"/>
    </row>
    <row r="8380" spans="1:18" s="2" customFormat="1" ht="13.8">
      <c r="A8380" s="8"/>
      <c r="B8380" s="9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  <c r="R8380" s="18"/>
    </row>
    <row r="8381" spans="1:18">
      <c r="A8381" s="6"/>
      <c r="B8381" s="7"/>
      <c r="C8381" s="28"/>
      <c r="H8381" s="17"/>
    </row>
    <row r="8382" spans="1:18" s="2" customFormat="1" ht="13.8">
      <c r="A8382" s="8"/>
      <c r="B8382" s="9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  <c r="R8382" s="18"/>
    </row>
    <row r="8383" spans="1:18">
      <c r="A8383" s="6"/>
      <c r="B8383" s="7"/>
      <c r="C8383" s="28"/>
      <c r="H8383" s="17"/>
    </row>
    <row r="8384" spans="1:18">
      <c r="A8384" s="6"/>
      <c r="B8384" s="7"/>
      <c r="C8384" s="28"/>
      <c r="H8384" s="17"/>
    </row>
    <row r="8385" spans="1:18" s="2" customFormat="1" ht="13.8">
      <c r="A8385" s="8"/>
      <c r="B8385" s="9"/>
      <c r="C8385" s="18"/>
      <c r="D8385" s="18"/>
      <c r="E8385" s="18"/>
      <c r="F8385" s="18"/>
      <c r="G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  <c r="R8385" s="18"/>
    </row>
    <row r="8386" spans="1:18">
      <c r="A8386" s="6"/>
      <c r="B8386" s="7"/>
      <c r="C8386" s="28"/>
      <c r="H8386" s="17"/>
    </row>
    <row r="8387" spans="1:18">
      <c r="A8387" s="6"/>
      <c r="B8387" s="7"/>
      <c r="C8387" s="28"/>
      <c r="H8387" s="17"/>
    </row>
    <row r="8388" spans="1:18" s="2" customFormat="1" ht="13.8">
      <c r="A8388" s="8"/>
      <c r="B8388" s="9"/>
      <c r="C8388" s="18"/>
      <c r="D8388" s="18"/>
      <c r="E8388" s="18"/>
      <c r="F8388" s="18"/>
      <c r="G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  <c r="R8388" s="18"/>
    </row>
    <row r="8389" spans="1:18" s="2" customFormat="1" ht="13.8">
      <c r="A8389" s="8"/>
      <c r="B8389" s="9"/>
      <c r="C8389" s="18"/>
      <c r="D8389" s="18"/>
      <c r="E8389" s="18"/>
      <c r="F8389" s="18"/>
      <c r="G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  <c r="R8389" s="18"/>
    </row>
    <row r="8390" spans="1:18">
      <c r="A8390" s="5"/>
    </row>
    <row r="8391" spans="1:18">
      <c r="A8391" s="5"/>
    </row>
    <row r="8392" spans="1:18">
      <c r="A8392" s="6"/>
      <c r="B8392" s="7"/>
      <c r="C8392" s="28"/>
      <c r="H8392" s="17"/>
    </row>
    <row r="8393" spans="1:18">
      <c r="A8393" s="6"/>
      <c r="B8393" s="7"/>
      <c r="C8393" s="28"/>
      <c r="H8393" s="17"/>
    </row>
    <row r="8394" spans="1:18">
      <c r="A8394" s="6"/>
      <c r="B8394" s="7"/>
      <c r="C8394" s="28"/>
      <c r="H8394" s="17"/>
    </row>
    <row r="8395" spans="1:18" s="2" customFormat="1" ht="13.8">
      <c r="A8395" s="8"/>
      <c r="B8395" s="9"/>
      <c r="C8395" s="18"/>
      <c r="D8395" s="18"/>
      <c r="E8395" s="18"/>
      <c r="F8395" s="18"/>
      <c r="G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8"/>
      <c r="R8395" s="18"/>
    </row>
    <row r="8396" spans="1:18">
      <c r="A8396" s="5"/>
    </row>
    <row r="8397" spans="1:18">
      <c r="A8397" s="6"/>
      <c r="B8397" s="7"/>
      <c r="C8397" s="28"/>
      <c r="H8397" s="17"/>
    </row>
    <row r="8398" spans="1:18">
      <c r="A8398" s="5"/>
    </row>
    <row r="8399" spans="1:18">
      <c r="A8399" s="6"/>
      <c r="B8399" s="7"/>
      <c r="C8399" s="28"/>
      <c r="H8399" s="17"/>
    </row>
    <row r="8400" spans="1:18">
      <c r="A8400" s="6"/>
      <c r="B8400" s="7"/>
      <c r="C8400" s="28"/>
      <c r="H8400" s="17"/>
    </row>
    <row r="8401" spans="1:8" s="1" customFormat="1">
      <c r="A8401" s="6"/>
      <c r="B8401" s="7"/>
      <c r="C8401" s="28"/>
      <c r="D8401" s="17"/>
      <c r="E8401" s="17"/>
      <c r="F8401" s="17"/>
      <c r="G8401" s="17"/>
      <c r="H8401" s="17"/>
    </row>
    <row r="8402" spans="1:8" s="1" customFormat="1">
      <c r="A8402" s="6"/>
      <c r="B8402" s="7"/>
      <c r="C8402" s="28"/>
      <c r="D8402" s="17"/>
      <c r="E8402" s="17"/>
      <c r="F8402" s="17"/>
      <c r="G8402" s="17"/>
      <c r="H8402" s="17"/>
    </row>
    <row r="8403" spans="1:8" s="1" customFormat="1">
      <c r="A8403" s="6"/>
      <c r="B8403" s="7"/>
      <c r="C8403" s="28"/>
      <c r="D8403" s="17"/>
      <c r="E8403" s="17"/>
      <c r="F8403" s="17"/>
      <c r="G8403" s="17"/>
      <c r="H8403" s="17"/>
    </row>
    <row r="8404" spans="1:8" s="1" customFormat="1">
      <c r="A8404" s="6"/>
      <c r="B8404" s="7"/>
      <c r="C8404" s="28"/>
      <c r="D8404" s="17"/>
      <c r="E8404" s="17"/>
      <c r="F8404" s="17"/>
      <c r="G8404" s="17"/>
      <c r="H8404" s="17"/>
    </row>
    <row r="8405" spans="1:8" s="1" customFormat="1">
      <c r="A8405" s="5"/>
      <c r="B8405" s="4"/>
      <c r="C8405" s="29"/>
      <c r="D8405" s="17"/>
      <c r="E8405" s="17"/>
      <c r="F8405" s="17"/>
      <c r="G8405" s="17"/>
      <c r="H8405" s="30"/>
    </row>
    <row r="8406" spans="1:8" s="1" customFormat="1">
      <c r="A8406" s="6"/>
      <c r="B8406" s="7"/>
      <c r="C8406" s="28"/>
      <c r="D8406" s="17"/>
      <c r="E8406" s="17"/>
      <c r="F8406" s="17"/>
      <c r="G8406" s="17"/>
      <c r="H8406" s="17"/>
    </row>
    <row r="8407" spans="1:8" s="1" customFormat="1">
      <c r="A8407" s="6"/>
      <c r="B8407" s="7"/>
      <c r="C8407" s="28"/>
      <c r="D8407" s="17"/>
      <c r="E8407" s="17"/>
      <c r="F8407" s="17"/>
      <c r="G8407" s="17"/>
      <c r="H8407" s="17"/>
    </row>
    <row r="8408" spans="1:8" s="1" customFormat="1">
      <c r="A8408" s="6"/>
      <c r="B8408" s="7"/>
      <c r="C8408" s="28"/>
      <c r="D8408" s="17"/>
      <c r="E8408" s="17"/>
      <c r="F8408" s="17"/>
      <c r="G8408" s="17"/>
      <c r="H8408" s="17"/>
    </row>
    <row r="8409" spans="1:8" s="1" customFormat="1">
      <c r="A8409" s="6"/>
      <c r="B8409" s="7"/>
      <c r="C8409" s="28"/>
      <c r="D8409" s="17"/>
      <c r="E8409" s="17"/>
      <c r="F8409" s="17"/>
      <c r="G8409" s="17"/>
      <c r="H8409" s="17"/>
    </row>
    <row r="8410" spans="1:8" s="1" customFormat="1">
      <c r="A8410" s="6"/>
      <c r="B8410" s="7"/>
      <c r="C8410" s="28"/>
      <c r="D8410" s="17"/>
      <c r="E8410" s="17"/>
      <c r="F8410" s="17"/>
      <c r="G8410" s="17"/>
      <c r="H8410" s="17"/>
    </row>
    <row r="8411" spans="1:8" s="1" customFormat="1">
      <c r="A8411" s="6"/>
      <c r="B8411" s="7"/>
      <c r="C8411" s="28"/>
      <c r="D8411" s="17"/>
      <c r="E8411" s="17"/>
      <c r="F8411" s="17"/>
      <c r="G8411" s="17"/>
      <c r="H8411" s="17"/>
    </row>
    <row r="8412" spans="1:8" s="1" customFormat="1">
      <c r="A8412" s="6"/>
      <c r="B8412" s="7"/>
      <c r="C8412" s="28"/>
      <c r="D8412" s="17"/>
      <c r="E8412" s="17"/>
      <c r="F8412" s="17"/>
      <c r="G8412" s="17"/>
      <c r="H8412" s="17"/>
    </row>
    <row r="8413" spans="1:8" s="1" customFormat="1">
      <c r="A8413" s="6"/>
      <c r="B8413" s="7"/>
      <c r="C8413" s="28"/>
      <c r="D8413" s="17"/>
      <c r="E8413" s="17"/>
      <c r="F8413" s="17"/>
      <c r="G8413" s="17"/>
      <c r="H8413" s="17"/>
    </row>
    <row r="8414" spans="1:8" s="1" customFormat="1">
      <c r="A8414" s="6"/>
      <c r="B8414" s="7"/>
      <c r="C8414" s="28"/>
      <c r="D8414" s="17"/>
      <c r="E8414" s="17"/>
      <c r="F8414" s="17"/>
      <c r="G8414" s="17"/>
      <c r="H8414" s="17"/>
    </row>
    <row r="8415" spans="1:8" s="1" customFormat="1">
      <c r="A8415" s="6"/>
      <c r="B8415" s="7"/>
      <c r="C8415" s="28"/>
      <c r="D8415" s="17"/>
      <c r="E8415" s="17"/>
      <c r="F8415" s="17"/>
      <c r="G8415" s="17"/>
      <c r="H8415" s="17"/>
    </row>
    <row r="8416" spans="1:8" s="1" customFormat="1">
      <c r="A8416" s="5"/>
      <c r="B8416" s="4"/>
      <c r="C8416" s="29"/>
      <c r="D8416" s="17"/>
      <c r="E8416" s="17"/>
      <c r="F8416" s="17"/>
      <c r="G8416" s="17"/>
      <c r="H8416" s="30"/>
    </row>
    <row r="8417" spans="1:18">
      <c r="A8417" s="6"/>
      <c r="B8417" s="7"/>
      <c r="C8417" s="28"/>
      <c r="H8417" s="17"/>
    </row>
    <row r="8418" spans="1:18">
      <c r="A8418" s="6"/>
      <c r="B8418" s="7"/>
      <c r="C8418" s="28"/>
      <c r="H8418" s="17"/>
    </row>
    <row r="8419" spans="1:18">
      <c r="A8419" s="6"/>
      <c r="B8419" s="7"/>
      <c r="C8419" s="28"/>
      <c r="H8419" s="17"/>
    </row>
    <row r="8420" spans="1:18">
      <c r="A8420" s="6"/>
      <c r="B8420" s="7"/>
      <c r="C8420" s="28"/>
      <c r="H8420" s="17"/>
    </row>
    <row r="8421" spans="1:18">
      <c r="A8421" s="6"/>
      <c r="B8421" s="7"/>
      <c r="C8421" s="28"/>
      <c r="H8421" s="17"/>
    </row>
    <row r="8422" spans="1:18">
      <c r="A8422" s="6"/>
      <c r="B8422" s="7"/>
      <c r="C8422" s="28"/>
      <c r="H8422" s="17"/>
    </row>
    <row r="8423" spans="1:18">
      <c r="A8423" s="6"/>
      <c r="B8423" s="7"/>
      <c r="C8423" s="28"/>
      <c r="H8423" s="17"/>
    </row>
    <row r="8426" spans="1:18">
      <c r="A8426" s="6"/>
      <c r="B8426" s="7"/>
      <c r="C8426" s="28"/>
      <c r="H8426" s="17"/>
    </row>
    <row r="8427" spans="1:18">
      <c r="A8427" s="6"/>
      <c r="B8427" s="7"/>
      <c r="C8427" s="28"/>
      <c r="H8427" s="17"/>
    </row>
    <row r="8428" spans="1:18">
      <c r="A8428" s="5"/>
    </row>
    <row r="8429" spans="1:18" s="2" customFormat="1" ht="13.8">
      <c r="A8429" s="8"/>
      <c r="B8429" s="9"/>
      <c r="C8429" s="18"/>
      <c r="D8429" s="18"/>
      <c r="E8429" s="18"/>
      <c r="F8429" s="18"/>
      <c r="G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  <c r="R8429" s="18"/>
    </row>
    <row r="8430" spans="1:18">
      <c r="A8430" s="6"/>
      <c r="B8430" s="7"/>
      <c r="C8430" s="28"/>
      <c r="H8430" s="17"/>
    </row>
    <row r="8431" spans="1:18" s="2" customFormat="1" ht="13.8">
      <c r="A8431" s="8"/>
      <c r="B8431" s="9"/>
      <c r="C8431" s="18"/>
      <c r="D8431" s="18"/>
      <c r="E8431" s="18"/>
      <c r="F8431" s="18"/>
      <c r="G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  <c r="R8431" s="18"/>
    </row>
    <row r="8432" spans="1:18" s="2" customFormat="1" ht="13.8">
      <c r="A8432" s="8"/>
      <c r="B8432" s="9"/>
      <c r="C8432" s="18"/>
      <c r="D8432" s="18"/>
      <c r="E8432" s="18"/>
      <c r="F8432" s="18"/>
      <c r="G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8"/>
      <c r="R8432" s="18"/>
    </row>
    <row r="8433" spans="1:18" s="2" customFormat="1" ht="13.8">
      <c r="A8433" s="8"/>
      <c r="B8433" s="9"/>
      <c r="C8433" s="18"/>
      <c r="D8433" s="18"/>
      <c r="E8433" s="18"/>
      <c r="F8433" s="18"/>
      <c r="G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8"/>
      <c r="R8433" s="18"/>
    </row>
    <row r="8434" spans="1:18">
      <c r="A8434" s="6"/>
      <c r="B8434" s="7"/>
      <c r="C8434" s="28"/>
      <c r="H8434" s="17"/>
    </row>
    <row r="8435" spans="1:18">
      <c r="A8435" s="6"/>
      <c r="B8435" s="7"/>
      <c r="C8435" s="28"/>
      <c r="H8435" s="17"/>
    </row>
    <row r="8436" spans="1:18">
      <c r="A8436" s="6"/>
      <c r="B8436" s="7"/>
      <c r="C8436" s="28"/>
      <c r="H8436" s="17"/>
    </row>
    <row r="8437" spans="1:18">
      <c r="A8437" s="6"/>
      <c r="B8437" s="7"/>
      <c r="C8437" s="28"/>
      <c r="H8437" s="17"/>
    </row>
    <row r="8438" spans="1:18" s="2" customFormat="1" ht="13.8">
      <c r="A8438" s="8"/>
      <c r="B8438" s="9"/>
      <c r="C8438" s="18"/>
      <c r="D8438" s="18"/>
      <c r="E8438" s="18"/>
      <c r="F8438" s="18"/>
      <c r="G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8"/>
      <c r="R8438" s="18"/>
    </row>
    <row r="8439" spans="1:18">
      <c r="A8439" s="6"/>
      <c r="B8439" s="7"/>
      <c r="C8439" s="28"/>
      <c r="H8439" s="17"/>
    </row>
    <row r="8440" spans="1:18" s="2" customFormat="1" ht="13.8">
      <c r="A8440" s="8"/>
      <c r="B8440" s="9"/>
      <c r="C8440" s="18"/>
      <c r="D8440" s="18"/>
      <c r="E8440" s="18"/>
      <c r="F8440" s="18"/>
      <c r="G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  <c r="R8440" s="18"/>
    </row>
    <row r="8441" spans="1:18">
      <c r="A8441" s="6"/>
      <c r="B8441" s="7"/>
      <c r="C8441" s="28"/>
      <c r="H8441" s="17"/>
    </row>
    <row r="8442" spans="1:18">
      <c r="A8442" s="6"/>
      <c r="B8442" s="7"/>
      <c r="C8442" s="28"/>
      <c r="H8442" s="17"/>
    </row>
    <row r="8443" spans="1:18">
      <c r="A8443" s="6"/>
      <c r="B8443" s="7"/>
      <c r="C8443" s="28"/>
      <c r="H8443" s="17"/>
    </row>
    <row r="8447" spans="1:18">
      <c r="A8447" s="6"/>
      <c r="B8447" s="7"/>
      <c r="C8447" s="28"/>
      <c r="H8447" s="17"/>
    </row>
    <row r="8449" spans="1:18">
      <c r="A8449" s="6"/>
      <c r="B8449" s="7"/>
      <c r="C8449" s="28"/>
      <c r="H8449" s="17"/>
    </row>
    <row r="8450" spans="1:18" s="2" customFormat="1" ht="13.8">
      <c r="A8450" s="8"/>
      <c r="B8450" s="9"/>
      <c r="C8450" s="18"/>
      <c r="D8450" s="18"/>
      <c r="E8450" s="18"/>
      <c r="F8450" s="18"/>
      <c r="G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8"/>
      <c r="R8450" s="18"/>
    </row>
    <row r="8451" spans="1:18" s="2" customFormat="1" ht="13.8">
      <c r="A8451" s="8"/>
      <c r="B8451" s="9"/>
      <c r="C8451" s="18"/>
      <c r="D8451" s="18"/>
      <c r="E8451" s="18"/>
      <c r="F8451" s="18"/>
      <c r="G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8"/>
      <c r="R8451" s="18"/>
    </row>
    <row r="8452" spans="1:18" s="2" customFormat="1" ht="13.8">
      <c r="A8452" s="8"/>
      <c r="B8452" s="9"/>
      <c r="C8452" s="18"/>
      <c r="D8452" s="18"/>
      <c r="E8452" s="18"/>
      <c r="F8452" s="18"/>
      <c r="G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  <c r="R8452" s="18"/>
    </row>
    <row r="8453" spans="1:18">
      <c r="A8453" s="6"/>
      <c r="B8453" s="7"/>
      <c r="C8453" s="28"/>
      <c r="H8453" s="17"/>
    </row>
    <row r="8454" spans="1:18">
      <c r="A8454" s="6"/>
      <c r="B8454" s="7"/>
      <c r="C8454" s="28"/>
      <c r="H8454" s="17"/>
    </row>
    <row r="8455" spans="1:18">
      <c r="A8455" s="6"/>
      <c r="B8455" s="7"/>
      <c r="C8455" s="28"/>
      <c r="H8455" s="17"/>
    </row>
    <row r="8456" spans="1:18" s="2" customFormat="1" ht="13.8">
      <c r="A8456" s="8"/>
      <c r="B8456" s="9"/>
      <c r="C8456" s="18"/>
      <c r="D8456" s="18"/>
      <c r="E8456" s="18"/>
      <c r="F8456" s="18"/>
      <c r="G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  <c r="R8456" s="18"/>
    </row>
    <row r="8457" spans="1:18" s="2" customFormat="1" ht="13.8">
      <c r="A8457" s="8"/>
      <c r="B8457" s="9"/>
      <c r="C8457" s="18"/>
      <c r="D8457" s="18"/>
      <c r="E8457" s="18"/>
      <c r="F8457" s="18"/>
      <c r="G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  <c r="R8457" s="18"/>
    </row>
    <row r="8458" spans="1:18">
      <c r="A8458" s="5"/>
    </row>
    <row r="8459" spans="1:18">
      <c r="A8459" s="6"/>
      <c r="B8459" s="7"/>
      <c r="C8459" s="28"/>
      <c r="H8459" s="17"/>
    </row>
    <row r="8462" spans="1:18" s="2" customFormat="1" ht="13.8">
      <c r="A8462" s="8"/>
      <c r="B8462" s="9"/>
      <c r="C8462" s="18"/>
      <c r="D8462" s="18"/>
      <c r="E8462" s="18"/>
      <c r="F8462" s="18"/>
      <c r="G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8"/>
      <c r="R8462" s="18"/>
    </row>
    <row r="8463" spans="1:18">
      <c r="A8463" s="6"/>
      <c r="B8463" s="7"/>
      <c r="C8463" s="28"/>
      <c r="H8463" s="17"/>
    </row>
    <row r="8464" spans="1:18" s="2" customFormat="1" ht="13.8">
      <c r="A8464" s="8"/>
      <c r="B8464" s="9"/>
      <c r="C8464" s="18"/>
      <c r="D8464" s="18"/>
      <c r="E8464" s="18"/>
      <c r="F8464" s="18"/>
      <c r="G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  <c r="R8464" s="18"/>
    </row>
    <row r="8465" spans="1:18" s="2" customFormat="1" ht="13.8">
      <c r="A8465" s="8"/>
      <c r="B8465" s="9"/>
      <c r="C8465" s="18"/>
      <c r="D8465" s="18"/>
      <c r="E8465" s="18"/>
      <c r="F8465" s="18"/>
      <c r="G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  <c r="R8465" s="18"/>
    </row>
    <row r="8466" spans="1:18">
      <c r="A8466" s="6"/>
      <c r="B8466" s="7"/>
      <c r="C8466" s="28"/>
      <c r="H8466" s="17"/>
    </row>
    <row r="8467" spans="1:18" s="2" customFormat="1" ht="13.8">
      <c r="A8467" s="8"/>
      <c r="B8467" s="9"/>
      <c r="C8467" s="18"/>
      <c r="D8467" s="18"/>
      <c r="E8467" s="18"/>
      <c r="F8467" s="18"/>
      <c r="G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  <c r="R8467" s="18"/>
    </row>
    <row r="8468" spans="1:18" s="2" customFormat="1" ht="13.8">
      <c r="A8468" s="8"/>
      <c r="B8468" s="9"/>
      <c r="C8468" s="18"/>
      <c r="D8468" s="18"/>
      <c r="E8468" s="18"/>
      <c r="F8468" s="18"/>
      <c r="G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8"/>
      <c r="R8468" s="18"/>
    </row>
    <row r="8469" spans="1:18" s="2" customFormat="1" ht="13.8">
      <c r="A8469" s="8"/>
      <c r="B8469" s="9"/>
      <c r="C8469" s="18"/>
      <c r="D8469" s="18"/>
      <c r="E8469" s="18"/>
      <c r="F8469" s="18"/>
      <c r="G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8"/>
      <c r="R8469" s="18"/>
    </row>
    <row r="8470" spans="1:18" s="2" customFormat="1" ht="13.8">
      <c r="A8470" s="8"/>
      <c r="B8470" s="9"/>
      <c r="C8470" s="18"/>
      <c r="D8470" s="18"/>
      <c r="E8470" s="18"/>
      <c r="F8470" s="18"/>
      <c r="G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8"/>
      <c r="R8470" s="18"/>
    </row>
    <row r="8471" spans="1:18" s="2" customFormat="1" ht="13.8">
      <c r="A8471" s="8"/>
      <c r="B8471" s="9"/>
      <c r="C8471" s="18"/>
      <c r="D8471" s="18"/>
      <c r="E8471" s="18"/>
      <c r="F8471" s="18"/>
      <c r="G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8"/>
      <c r="R8471" s="18"/>
    </row>
    <row r="8472" spans="1:18" s="2" customFormat="1" ht="13.8">
      <c r="A8472" s="8"/>
      <c r="B8472" s="9"/>
      <c r="C8472" s="18"/>
      <c r="D8472" s="18"/>
      <c r="E8472" s="18"/>
      <c r="F8472" s="18"/>
      <c r="G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8"/>
      <c r="R8472" s="18"/>
    </row>
    <row r="8473" spans="1:18" s="2" customFormat="1" ht="13.8">
      <c r="A8473" s="8"/>
      <c r="B8473" s="9"/>
      <c r="C8473" s="18"/>
      <c r="D8473" s="18"/>
      <c r="E8473" s="18"/>
      <c r="F8473" s="18"/>
      <c r="G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8"/>
      <c r="R8473" s="18"/>
    </row>
    <row r="8474" spans="1:18">
      <c r="A8474" s="6"/>
      <c r="B8474" s="7"/>
      <c r="C8474" s="28"/>
      <c r="H8474" s="17"/>
    </row>
    <row r="8475" spans="1:18">
      <c r="A8475" s="5"/>
    </row>
    <row r="8476" spans="1:18">
      <c r="A8476" s="6"/>
      <c r="B8476" s="7"/>
      <c r="C8476" s="28"/>
      <c r="H8476" s="17"/>
    </row>
    <row r="8477" spans="1:18" s="2" customFormat="1" ht="13.8">
      <c r="A8477" s="8"/>
      <c r="B8477" s="9"/>
      <c r="C8477" s="18"/>
      <c r="D8477" s="18"/>
      <c r="E8477" s="18"/>
      <c r="F8477" s="18"/>
      <c r="G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  <c r="R8477" s="18"/>
    </row>
    <row r="8478" spans="1:18">
      <c r="A8478" s="6"/>
      <c r="B8478" s="7"/>
      <c r="C8478" s="28"/>
      <c r="H8478" s="17"/>
    </row>
    <row r="8479" spans="1:18">
      <c r="A8479" s="6"/>
      <c r="B8479" s="7"/>
      <c r="C8479" s="28"/>
      <c r="H8479" s="17"/>
    </row>
    <row r="8482" spans="1:18">
      <c r="A8482" s="6"/>
      <c r="B8482" s="7"/>
      <c r="C8482" s="28"/>
      <c r="H8482" s="17"/>
    </row>
    <row r="8483" spans="1:18" s="2" customFormat="1" ht="13.8">
      <c r="A8483" s="8"/>
      <c r="B8483" s="9"/>
      <c r="C8483" s="18"/>
      <c r="D8483" s="18"/>
      <c r="E8483" s="18"/>
      <c r="F8483" s="18"/>
      <c r="G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8"/>
      <c r="R8483" s="18"/>
    </row>
    <row r="8484" spans="1:18" s="2" customFormat="1" ht="13.8">
      <c r="A8484" s="8"/>
      <c r="B8484" s="9"/>
      <c r="C8484" s="18"/>
      <c r="D8484" s="18"/>
      <c r="E8484" s="18"/>
      <c r="F8484" s="18"/>
      <c r="G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8"/>
      <c r="R8484" s="18"/>
    </row>
    <row r="8485" spans="1:18" s="2" customFormat="1" ht="13.8">
      <c r="A8485" s="8"/>
      <c r="B8485" s="9"/>
      <c r="C8485" s="18"/>
      <c r="D8485" s="18"/>
      <c r="E8485" s="18"/>
      <c r="F8485" s="18"/>
      <c r="G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8"/>
      <c r="R8485" s="18"/>
    </row>
    <row r="8486" spans="1:18" s="2" customFormat="1" ht="13.8">
      <c r="A8486" s="8"/>
      <c r="B8486" s="9"/>
      <c r="C8486" s="18"/>
      <c r="D8486" s="18"/>
      <c r="E8486" s="18"/>
      <c r="F8486" s="18"/>
      <c r="G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8"/>
      <c r="R8486" s="18"/>
    </row>
    <row r="8487" spans="1:18">
      <c r="A8487" s="6"/>
      <c r="B8487" s="7"/>
      <c r="C8487" s="28"/>
      <c r="H8487" s="17"/>
    </row>
    <row r="8488" spans="1:18">
      <c r="A8488" s="6"/>
      <c r="B8488" s="7"/>
      <c r="C8488" s="28"/>
      <c r="H8488" s="17"/>
    </row>
    <row r="8489" spans="1:18">
      <c r="A8489" s="6"/>
      <c r="B8489" s="7"/>
      <c r="C8489" s="28"/>
      <c r="H8489" s="17"/>
    </row>
    <row r="8490" spans="1:18">
      <c r="A8490" s="5"/>
    </row>
    <row r="8491" spans="1:18">
      <c r="A8491" s="6"/>
      <c r="B8491" s="7"/>
      <c r="C8491" s="28"/>
      <c r="H8491" s="17"/>
    </row>
    <row r="8492" spans="1:18">
      <c r="A8492" s="5"/>
    </row>
    <row r="8493" spans="1:18">
      <c r="A8493" s="6"/>
      <c r="B8493" s="7"/>
      <c r="C8493" s="28"/>
      <c r="H8493" s="17"/>
    </row>
    <row r="8494" spans="1:18">
      <c r="A8494" s="6"/>
      <c r="B8494" s="7"/>
      <c r="C8494" s="28"/>
      <c r="H8494" s="17"/>
    </row>
    <row r="8495" spans="1:18">
      <c r="A8495" s="6"/>
      <c r="B8495" s="7"/>
      <c r="C8495" s="28"/>
      <c r="H8495" s="17"/>
    </row>
    <row r="8496" spans="1:18">
      <c r="A8496" s="6"/>
      <c r="B8496" s="7"/>
      <c r="C8496" s="28"/>
      <c r="H8496" s="17"/>
    </row>
    <row r="8497" spans="1:18">
      <c r="A8497" s="6"/>
      <c r="B8497" s="7"/>
      <c r="C8497" s="28"/>
      <c r="H8497" s="17"/>
    </row>
    <row r="8498" spans="1:18">
      <c r="A8498" s="6"/>
      <c r="B8498" s="7"/>
      <c r="C8498" s="28"/>
      <c r="H8498" s="17"/>
    </row>
    <row r="8499" spans="1:18" s="2" customFormat="1" ht="13.8">
      <c r="A8499" s="8"/>
      <c r="B8499" s="9"/>
      <c r="C8499" s="18"/>
      <c r="D8499" s="18"/>
      <c r="E8499" s="18"/>
      <c r="F8499" s="18"/>
      <c r="G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8"/>
      <c r="R8499" s="18"/>
    </row>
    <row r="8500" spans="1:18" s="2" customFormat="1" ht="13.8">
      <c r="A8500" s="8"/>
      <c r="B8500" s="9"/>
      <c r="C8500" s="18"/>
      <c r="D8500" s="18"/>
      <c r="E8500" s="18"/>
      <c r="F8500" s="18"/>
      <c r="G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  <c r="R8500" s="18"/>
    </row>
    <row r="8501" spans="1:18">
      <c r="A8501" s="6"/>
      <c r="B8501" s="7"/>
      <c r="C8501" s="28"/>
      <c r="H8501" s="17"/>
    </row>
    <row r="8502" spans="1:18">
      <c r="A8502" s="6"/>
      <c r="B8502" s="7"/>
      <c r="C8502" s="28"/>
      <c r="H8502" s="17"/>
    </row>
    <row r="8503" spans="1:18" s="2" customFormat="1" ht="13.8">
      <c r="A8503" s="8"/>
      <c r="B8503" s="9"/>
      <c r="C8503" s="18"/>
      <c r="D8503" s="18"/>
      <c r="E8503" s="18"/>
      <c r="F8503" s="18"/>
      <c r="G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8"/>
      <c r="R8503" s="18"/>
    </row>
    <row r="8504" spans="1:18" s="2" customFormat="1" ht="13.8">
      <c r="A8504" s="8"/>
      <c r="B8504" s="9"/>
      <c r="C8504" s="18"/>
      <c r="D8504" s="18"/>
      <c r="E8504" s="18"/>
      <c r="F8504" s="18"/>
      <c r="G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8"/>
      <c r="R8504" s="18"/>
    </row>
    <row r="8505" spans="1:18" s="2" customFormat="1" ht="13.8">
      <c r="A8505" s="8"/>
      <c r="B8505" s="9"/>
      <c r="C8505" s="18"/>
      <c r="D8505" s="18"/>
      <c r="E8505" s="18"/>
      <c r="F8505" s="18"/>
      <c r="G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8"/>
      <c r="R8505" s="18"/>
    </row>
    <row r="8506" spans="1:18" s="2" customFormat="1" ht="13.8">
      <c r="A8506" s="8"/>
      <c r="B8506" s="9"/>
      <c r="C8506" s="18"/>
      <c r="D8506" s="18"/>
      <c r="E8506" s="18"/>
      <c r="F8506" s="18"/>
      <c r="G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8"/>
      <c r="R8506" s="18"/>
    </row>
    <row r="8507" spans="1:18" s="2" customFormat="1" ht="13.8">
      <c r="A8507" s="8"/>
      <c r="B8507" s="9"/>
      <c r="C8507" s="18"/>
      <c r="D8507" s="18"/>
      <c r="E8507" s="18"/>
      <c r="F8507" s="18"/>
      <c r="G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8"/>
      <c r="R8507" s="18"/>
    </row>
    <row r="8508" spans="1:18">
      <c r="A8508" s="5"/>
    </row>
    <row r="8509" spans="1:18">
      <c r="A8509" s="6"/>
      <c r="B8509" s="7"/>
      <c r="C8509" s="28"/>
      <c r="H8509" s="17"/>
    </row>
    <row r="8510" spans="1:18">
      <c r="A8510" s="6"/>
      <c r="B8510" s="7"/>
      <c r="C8510" s="28"/>
      <c r="H8510" s="17"/>
    </row>
    <row r="8511" spans="1:18">
      <c r="A8511" s="6"/>
      <c r="B8511" s="7"/>
      <c r="C8511" s="28"/>
      <c r="H8511" s="17"/>
    </row>
    <row r="8512" spans="1:18" s="2" customFormat="1" ht="13.8">
      <c r="A8512" s="8"/>
      <c r="B8512" s="9"/>
      <c r="C8512" s="18"/>
      <c r="D8512" s="18"/>
      <c r="E8512" s="18"/>
      <c r="F8512" s="18"/>
      <c r="G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  <c r="R8512" s="18"/>
    </row>
    <row r="8513" spans="1:18">
      <c r="A8513" s="6"/>
      <c r="B8513" s="7"/>
      <c r="C8513" s="28"/>
      <c r="H8513" s="17"/>
    </row>
    <row r="8514" spans="1:18" s="2" customFormat="1" ht="13.8">
      <c r="A8514" s="8"/>
      <c r="B8514" s="9"/>
      <c r="C8514" s="18"/>
      <c r="D8514" s="18"/>
      <c r="E8514" s="18"/>
      <c r="F8514" s="18"/>
      <c r="G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  <c r="R8514" s="18"/>
    </row>
    <row r="8515" spans="1:18" s="2" customFormat="1" ht="13.8">
      <c r="A8515" s="8"/>
      <c r="B8515" s="9"/>
      <c r="C8515" s="18"/>
      <c r="D8515" s="18"/>
      <c r="E8515" s="18"/>
      <c r="F8515" s="18"/>
      <c r="G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8"/>
      <c r="R8515" s="18"/>
    </row>
    <row r="8516" spans="1:18">
      <c r="A8516" s="6"/>
      <c r="B8516" s="7"/>
      <c r="C8516" s="28"/>
      <c r="H8516" s="17"/>
    </row>
    <row r="8517" spans="1:18" s="2" customFormat="1" ht="13.8">
      <c r="A8517" s="8"/>
      <c r="B8517" s="9"/>
      <c r="C8517" s="18"/>
      <c r="D8517" s="18"/>
      <c r="E8517" s="18"/>
      <c r="F8517" s="18"/>
      <c r="G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8"/>
      <c r="R8517" s="18"/>
    </row>
    <row r="8518" spans="1:18">
      <c r="A8518" s="6"/>
      <c r="B8518" s="7"/>
      <c r="C8518" s="28"/>
      <c r="H8518" s="17"/>
    </row>
    <row r="8519" spans="1:18">
      <c r="A8519" s="6"/>
      <c r="B8519" s="7"/>
      <c r="C8519" s="28"/>
      <c r="H8519" s="17"/>
    </row>
    <row r="8520" spans="1:18">
      <c r="A8520" s="6"/>
      <c r="B8520" s="7"/>
      <c r="C8520" s="28"/>
      <c r="H8520" s="17"/>
    </row>
    <row r="8521" spans="1:18" s="2" customFormat="1" ht="13.8">
      <c r="A8521" s="8"/>
      <c r="B8521" s="9"/>
      <c r="C8521" s="18"/>
      <c r="D8521" s="18"/>
      <c r="E8521" s="18"/>
      <c r="F8521" s="18"/>
      <c r="G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  <c r="R8521" s="18"/>
    </row>
    <row r="8522" spans="1:18" s="2" customFormat="1" ht="13.8">
      <c r="A8522" s="8"/>
      <c r="B8522" s="9"/>
      <c r="C8522" s="18"/>
      <c r="D8522" s="18"/>
      <c r="E8522" s="18"/>
      <c r="F8522" s="18"/>
      <c r="G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  <c r="R8522" s="18"/>
    </row>
    <row r="8523" spans="1:18" s="2" customFormat="1" ht="13.8">
      <c r="A8523" s="8"/>
      <c r="B8523" s="9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</row>
    <row r="8524" spans="1:18" s="2" customFormat="1" ht="13.8">
      <c r="A8524" s="8"/>
      <c r="B8524" s="9"/>
      <c r="C8524" s="18"/>
      <c r="D8524" s="18"/>
      <c r="E8524" s="18"/>
      <c r="F8524" s="18"/>
      <c r="G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</row>
    <row r="8525" spans="1:18" s="2" customFormat="1" ht="13.8">
      <c r="A8525" s="8"/>
      <c r="B8525" s="9"/>
      <c r="C8525" s="18"/>
      <c r="D8525" s="18"/>
      <c r="E8525" s="18"/>
      <c r="F8525" s="18"/>
      <c r="G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  <c r="R8525" s="18"/>
    </row>
    <row r="8526" spans="1:18" s="2" customFormat="1" ht="13.8">
      <c r="A8526" s="8"/>
      <c r="B8526" s="9"/>
      <c r="C8526" s="18"/>
      <c r="D8526" s="18"/>
      <c r="E8526" s="18"/>
      <c r="F8526" s="18"/>
      <c r="G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  <c r="R8526" s="18"/>
    </row>
    <row r="8527" spans="1:18" s="2" customFormat="1" ht="13.8">
      <c r="A8527" s="8"/>
      <c r="B8527" s="9"/>
      <c r="C8527" s="18"/>
      <c r="D8527" s="18"/>
      <c r="E8527" s="18"/>
      <c r="F8527" s="18"/>
      <c r="G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8"/>
      <c r="R8527" s="18"/>
    </row>
    <row r="8528" spans="1:18" s="2" customFormat="1" ht="13.8">
      <c r="A8528" s="8"/>
      <c r="B8528" s="9"/>
      <c r="C8528" s="18"/>
      <c r="D8528" s="18"/>
      <c r="E8528" s="18"/>
      <c r="F8528" s="18"/>
      <c r="G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8"/>
      <c r="R8528" s="18"/>
    </row>
    <row r="8529" spans="1:18" s="2" customFormat="1" ht="13.8">
      <c r="A8529" s="8"/>
      <c r="B8529" s="9"/>
      <c r="C8529" s="18"/>
      <c r="D8529" s="18"/>
      <c r="E8529" s="18"/>
      <c r="F8529" s="18"/>
      <c r="G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8"/>
      <c r="R8529" s="18"/>
    </row>
    <row r="8530" spans="1:18" s="2" customFormat="1" ht="13.8">
      <c r="A8530" s="8"/>
      <c r="B8530" s="9"/>
      <c r="C8530" s="18"/>
      <c r="D8530" s="18"/>
      <c r="E8530" s="18"/>
      <c r="F8530" s="18"/>
      <c r="G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8"/>
      <c r="R8530" s="18"/>
    </row>
    <row r="8531" spans="1:18" s="2" customFormat="1" ht="13.8">
      <c r="A8531" s="8"/>
      <c r="B8531" s="9"/>
      <c r="C8531" s="18"/>
      <c r="D8531" s="18"/>
      <c r="E8531" s="18"/>
      <c r="F8531" s="18"/>
      <c r="G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8"/>
      <c r="R8531" s="18"/>
    </row>
    <row r="8532" spans="1:18" s="2" customFormat="1" ht="13.8">
      <c r="A8532" s="8"/>
      <c r="B8532" s="9"/>
      <c r="C8532" s="18"/>
      <c r="D8532" s="18"/>
      <c r="E8532" s="18"/>
      <c r="F8532" s="18"/>
      <c r="G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8"/>
      <c r="R8532" s="18"/>
    </row>
    <row r="8533" spans="1:18" s="2" customFormat="1" ht="13.8">
      <c r="A8533" s="8"/>
      <c r="B8533" s="9"/>
      <c r="C8533" s="18"/>
      <c r="D8533" s="18"/>
      <c r="E8533" s="18"/>
      <c r="F8533" s="18"/>
      <c r="G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8"/>
      <c r="R8533" s="18"/>
    </row>
    <row r="8534" spans="1:18" s="2" customFormat="1" ht="13.8">
      <c r="A8534" s="8"/>
      <c r="B8534" s="9"/>
      <c r="C8534" s="18"/>
      <c r="D8534" s="18"/>
      <c r="E8534" s="18"/>
      <c r="F8534" s="18"/>
      <c r="G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8"/>
      <c r="R8534" s="18"/>
    </row>
    <row r="8535" spans="1:18" s="2" customFormat="1" ht="13.8">
      <c r="A8535" s="8"/>
      <c r="B8535" s="9"/>
      <c r="C8535" s="18"/>
      <c r="D8535" s="18"/>
      <c r="E8535" s="18"/>
      <c r="F8535" s="18"/>
      <c r="G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  <c r="R8535" s="18"/>
    </row>
    <row r="8536" spans="1:18" s="2" customFormat="1" ht="13.8">
      <c r="A8536" s="8"/>
      <c r="B8536" s="9"/>
      <c r="C8536" s="18"/>
      <c r="D8536" s="18"/>
      <c r="E8536" s="18"/>
      <c r="F8536" s="18"/>
      <c r="G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  <c r="R8536" s="18"/>
    </row>
    <row r="8537" spans="1:18" s="2" customFormat="1" ht="13.8">
      <c r="A8537" s="8"/>
      <c r="B8537" s="9"/>
      <c r="C8537" s="18"/>
      <c r="D8537" s="18"/>
      <c r="E8537" s="18"/>
      <c r="F8537" s="18"/>
      <c r="G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  <c r="R8537" s="18"/>
    </row>
    <row r="8538" spans="1:18" s="2" customFormat="1" ht="13.8">
      <c r="A8538" s="8"/>
      <c r="B8538" s="9"/>
      <c r="C8538" s="18"/>
      <c r="D8538" s="18"/>
      <c r="E8538" s="18"/>
      <c r="F8538" s="18"/>
      <c r="G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  <c r="R8538" s="18"/>
    </row>
    <row r="8539" spans="1:18">
      <c r="A8539" s="6"/>
      <c r="B8539" s="7"/>
      <c r="C8539" s="28"/>
      <c r="H8539" s="17"/>
    </row>
    <row r="8540" spans="1:18" s="2" customFormat="1" ht="13.8">
      <c r="A8540" s="8"/>
      <c r="B8540" s="9"/>
      <c r="C8540" s="18"/>
      <c r="D8540" s="18"/>
      <c r="E8540" s="18"/>
      <c r="F8540" s="18"/>
      <c r="G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8"/>
      <c r="R8540" s="18"/>
    </row>
    <row r="8541" spans="1:18">
      <c r="A8541" s="6"/>
      <c r="B8541" s="7"/>
      <c r="C8541" s="28"/>
      <c r="H8541" s="17"/>
    </row>
    <row r="8542" spans="1:18">
      <c r="A8542" s="5"/>
    </row>
    <row r="8545" spans="1:18">
      <c r="A8545" s="6"/>
      <c r="B8545" s="7"/>
      <c r="C8545" s="28"/>
      <c r="H8545" s="17"/>
    </row>
    <row r="8546" spans="1:18">
      <c r="A8546" s="5"/>
    </row>
    <row r="8547" spans="1:18">
      <c r="A8547" s="6"/>
      <c r="B8547" s="7"/>
      <c r="C8547" s="28"/>
      <c r="H8547" s="17"/>
    </row>
    <row r="8548" spans="1:18">
      <c r="A8548" s="6"/>
      <c r="B8548" s="7"/>
      <c r="C8548" s="28"/>
      <c r="H8548" s="17"/>
    </row>
    <row r="8549" spans="1:18">
      <c r="A8549" s="6"/>
      <c r="B8549" s="7"/>
      <c r="C8549" s="28"/>
      <c r="H8549" s="17"/>
    </row>
    <row r="8550" spans="1:18">
      <c r="A8550" s="6"/>
      <c r="B8550" s="7"/>
      <c r="C8550" s="28"/>
      <c r="H8550" s="17"/>
    </row>
    <row r="8551" spans="1:18" s="2" customFormat="1" ht="13.8">
      <c r="A8551" s="8"/>
      <c r="B8551" s="9"/>
      <c r="C8551" s="18"/>
      <c r="D8551" s="18"/>
      <c r="E8551" s="18"/>
      <c r="F8551" s="18"/>
      <c r="G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  <c r="R8551" s="18"/>
    </row>
    <row r="8552" spans="1:18">
      <c r="A8552" s="6"/>
      <c r="B8552" s="7"/>
      <c r="C8552" s="28"/>
      <c r="H8552" s="17"/>
    </row>
    <row r="8553" spans="1:18">
      <c r="A8553" s="6"/>
      <c r="B8553" s="7"/>
      <c r="C8553" s="28"/>
      <c r="H8553" s="17"/>
    </row>
    <row r="8554" spans="1:18">
      <c r="A8554" s="6"/>
      <c r="B8554" s="7"/>
      <c r="C8554" s="28"/>
      <c r="H8554" s="17"/>
    </row>
    <row r="8555" spans="1:18">
      <c r="A8555" s="6"/>
      <c r="B8555" s="7"/>
      <c r="C8555" s="28"/>
      <c r="H8555" s="17"/>
    </row>
    <row r="8556" spans="1:18">
      <c r="A8556" s="6"/>
      <c r="B8556" s="7"/>
      <c r="C8556" s="28"/>
      <c r="H8556" s="17"/>
    </row>
    <row r="8557" spans="1:18">
      <c r="A8557" s="6"/>
      <c r="B8557" s="7"/>
      <c r="C8557" s="28"/>
      <c r="H8557" s="17"/>
    </row>
    <row r="8558" spans="1:18">
      <c r="A8558" s="6"/>
      <c r="B8558" s="7"/>
      <c r="C8558" s="28"/>
      <c r="H8558" s="17"/>
    </row>
    <row r="8559" spans="1:18" s="2" customFormat="1" ht="13.8">
      <c r="A8559" s="8"/>
      <c r="B8559" s="9"/>
      <c r="C8559" s="18"/>
      <c r="D8559" s="18"/>
      <c r="E8559" s="18"/>
      <c r="F8559" s="18"/>
      <c r="G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8"/>
      <c r="R8559" s="18"/>
    </row>
    <row r="8560" spans="1:18">
      <c r="A8560" s="6"/>
      <c r="B8560" s="7"/>
      <c r="C8560" s="28"/>
      <c r="H8560" s="17"/>
    </row>
    <row r="8561" spans="1:18">
      <c r="A8561" s="6"/>
      <c r="B8561" s="7"/>
      <c r="C8561" s="28"/>
      <c r="H8561" s="17"/>
    </row>
    <row r="8562" spans="1:18">
      <c r="A8562" s="6"/>
      <c r="B8562" s="7"/>
      <c r="C8562" s="28"/>
      <c r="H8562" s="17"/>
    </row>
    <row r="8563" spans="1:18">
      <c r="A8563" s="6"/>
      <c r="B8563" s="7"/>
      <c r="C8563" s="28"/>
      <c r="H8563" s="17"/>
    </row>
    <row r="8564" spans="1:18">
      <c r="A8564" s="6"/>
      <c r="B8564" s="7"/>
      <c r="C8564" s="28"/>
      <c r="H8564" s="17"/>
    </row>
    <row r="8565" spans="1:18">
      <c r="A8565" s="6"/>
      <c r="B8565" s="7"/>
      <c r="C8565" s="28"/>
      <c r="H8565" s="17"/>
    </row>
    <row r="8566" spans="1:18">
      <c r="A8566" s="6"/>
      <c r="B8566" s="7"/>
      <c r="C8566" s="28"/>
      <c r="H8566" s="17"/>
    </row>
    <row r="8567" spans="1:18" s="2" customFormat="1" ht="13.8">
      <c r="A8567" s="8"/>
      <c r="B8567" s="9"/>
      <c r="C8567" s="18"/>
      <c r="D8567" s="18"/>
      <c r="E8567" s="18"/>
      <c r="F8567" s="18"/>
      <c r="G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8"/>
      <c r="R8567" s="18"/>
    </row>
    <row r="8568" spans="1:18" s="2" customFormat="1" ht="13.8">
      <c r="A8568" s="8"/>
      <c r="B8568" s="9"/>
      <c r="C8568" s="18"/>
      <c r="D8568" s="18"/>
      <c r="E8568" s="18"/>
      <c r="F8568" s="18"/>
      <c r="G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8"/>
      <c r="R8568" s="18"/>
    </row>
    <row r="8569" spans="1:18" s="2" customFormat="1" ht="13.8">
      <c r="A8569" s="8"/>
      <c r="B8569" s="9"/>
      <c r="C8569" s="18"/>
      <c r="D8569" s="18"/>
      <c r="E8569" s="18"/>
      <c r="F8569" s="18"/>
      <c r="G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8"/>
      <c r="R8569" s="18"/>
    </row>
    <row r="8570" spans="1:18" s="2" customFormat="1" ht="13.8">
      <c r="A8570" s="8"/>
      <c r="B8570" s="9"/>
      <c r="C8570" s="18"/>
      <c r="D8570" s="18"/>
      <c r="E8570" s="18"/>
      <c r="F8570" s="18"/>
      <c r="G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8"/>
      <c r="R8570" s="18"/>
    </row>
    <row r="8571" spans="1:18" s="2" customFormat="1" ht="13.8">
      <c r="A8571" s="8"/>
      <c r="B8571" s="9"/>
      <c r="C8571" s="18"/>
      <c r="D8571" s="18"/>
      <c r="E8571" s="18"/>
      <c r="F8571" s="18"/>
      <c r="G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8"/>
      <c r="R8571" s="18"/>
    </row>
    <row r="8572" spans="1:18" s="2" customFormat="1" ht="13.8">
      <c r="A8572" s="8"/>
      <c r="B8572" s="9"/>
      <c r="C8572" s="18"/>
      <c r="D8572" s="18"/>
      <c r="E8572" s="18"/>
      <c r="F8572" s="18"/>
      <c r="G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8"/>
      <c r="R8572" s="18"/>
    </row>
    <row r="8573" spans="1:18" s="2" customFormat="1" ht="13.8">
      <c r="A8573" s="8"/>
      <c r="B8573" s="9"/>
      <c r="C8573" s="18"/>
      <c r="D8573" s="18"/>
      <c r="E8573" s="18"/>
      <c r="F8573" s="18"/>
      <c r="G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8"/>
      <c r="R8573" s="18"/>
    </row>
    <row r="8574" spans="1:18" s="2" customFormat="1" ht="13.8">
      <c r="A8574" s="8"/>
      <c r="B8574" s="9"/>
      <c r="C8574" s="18"/>
      <c r="D8574" s="18"/>
      <c r="E8574" s="18"/>
      <c r="F8574" s="18"/>
      <c r="G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8"/>
      <c r="R8574" s="18"/>
    </row>
    <row r="8575" spans="1:18" s="2" customFormat="1" ht="13.8">
      <c r="A8575" s="8"/>
      <c r="B8575" s="9"/>
      <c r="C8575" s="18"/>
      <c r="D8575" s="18"/>
      <c r="E8575" s="18"/>
      <c r="F8575" s="18"/>
      <c r="G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8"/>
      <c r="R8575" s="18"/>
    </row>
    <row r="8576" spans="1:18" s="2" customFormat="1" ht="13.8">
      <c r="A8576" s="8"/>
      <c r="B8576" s="9"/>
      <c r="C8576" s="18"/>
      <c r="D8576" s="18"/>
      <c r="E8576" s="18"/>
      <c r="F8576" s="18"/>
      <c r="G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8"/>
      <c r="R8576" s="18"/>
    </row>
    <row r="8577" spans="1:18" s="2" customFormat="1" ht="13.8">
      <c r="A8577" s="8"/>
      <c r="B8577" s="9"/>
      <c r="C8577" s="18"/>
      <c r="D8577" s="18"/>
      <c r="E8577" s="18"/>
      <c r="F8577" s="18"/>
      <c r="G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8"/>
      <c r="R8577" s="18"/>
    </row>
    <row r="8578" spans="1:18" s="2" customFormat="1" ht="13.8">
      <c r="A8578" s="8"/>
      <c r="B8578" s="9"/>
      <c r="C8578" s="18"/>
      <c r="D8578" s="18"/>
      <c r="E8578" s="18"/>
      <c r="F8578" s="18"/>
      <c r="G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8"/>
      <c r="R8578" s="18"/>
    </row>
    <row r="8579" spans="1:18" s="2" customFormat="1" ht="13.8">
      <c r="A8579" s="8"/>
      <c r="B8579" s="9"/>
      <c r="C8579" s="18"/>
      <c r="D8579" s="18"/>
      <c r="E8579" s="18"/>
      <c r="F8579" s="18"/>
      <c r="G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8"/>
      <c r="R8579" s="18"/>
    </row>
    <row r="8580" spans="1:18" s="2" customFormat="1" ht="13.8">
      <c r="A8580" s="8"/>
      <c r="B8580" s="9"/>
      <c r="C8580" s="18"/>
      <c r="D8580" s="18"/>
      <c r="E8580" s="18"/>
      <c r="F8580" s="18"/>
      <c r="G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8"/>
      <c r="R8580" s="18"/>
    </row>
    <row r="8581" spans="1:18" s="2" customFormat="1" ht="13.8">
      <c r="A8581" s="8"/>
      <c r="B8581" s="9"/>
      <c r="C8581" s="18"/>
      <c r="D8581" s="18"/>
      <c r="E8581" s="18"/>
      <c r="F8581" s="18"/>
      <c r="G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8"/>
      <c r="R8581" s="18"/>
    </row>
    <row r="8582" spans="1:18" s="2" customFormat="1" ht="13.8">
      <c r="A8582" s="8"/>
      <c r="B8582" s="9"/>
      <c r="C8582" s="18"/>
      <c r="D8582" s="18"/>
      <c r="E8582" s="18"/>
      <c r="F8582" s="18"/>
      <c r="G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8"/>
      <c r="R8582" s="18"/>
    </row>
    <row r="8583" spans="1:18" s="2" customFormat="1" ht="13.8">
      <c r="A8583" s="8"/>
      <c r="B8583" s="9"/>
      <c r="C8583" s="18"/>
      <c r="D8583" s="18"/>
      <c r="E8583" s="18"/>
      <c r="F8583" s="18"/>
      <c r="G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8"/>
      <c r="R8583" s="18"/>
    </row>
    <row r="8584" spans="1:18" s="2" customFormat="1" ht="13.8">
      <c r="A8584" s="8"/>
      <c r="B8584" s="9"/>
      <c r="C8584" s="18"/>
      <c r="D8584" s="18"/>
      <c r="E8584" s="18"/>
      <c r="F8584" s="18"/>
      <c r="G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8"/>
      <c r="R8584" s="18"/>
    </row>
    <row r="8585" spans="1:18" s="2" customFormat="1" ht="13.8">
      <c r="A8585" s="8"/>
      <c r="B8585" s="9"/>
      <c r="C8585" s="18"/>
      <c r="D8585" s="18"/>
      <c r="E8585" s="18"/>
      <c r="F8585" s="18"/>
      <c r="G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8"/>
      <c r="R8585" s="18"/>
    </row>
    <row r="8586" spans="1:18" s="2" customFormat="1" ht="13.8">
      <c r="A8586" s="8"/>
      <c r="B8586" s="9"/>
      <c r="C8586" s="18"/>
      <c r="D8586" s="18"/>
      <c r="E8586" s="18"/>
      <c r="F8586" s="18"/>
      <c r="G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8"/>
      <c r="R8586" s="18"/>
    </row>
    <row r="8587" spans="1:18" s="2" customFormat="1" ht="13.8">
      <c r="A8587" s="8"/>
      <c r="B8587" s="9"/>
      <c r="C8587" s="18"/>
      <c r="D8587" s="18"/>
      <c r="E8587" s="18"/>
      <c r="F8587" s="18"/>
      <c r="G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8"/>
      <c r="R8587" s="18"/>
    </row>
    <row r="8588" spans="1:18" s="2" customFormat="1" ht="13.8">
      <c r="A8588" s="8"/>
      <c r="B8588" s="9"/>
      <c r="C8588" s="18"/>
      <c r="D8588" s="18"/>
      <c r="E8588" s="18"/>
      <c r="F8588" s="18"/>
      <c r="G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8"/>
      <c r="R8588" s="18"/>
    </row>
    <row r="8589" spans="1:18" s="2" customFormat="1" ht="13.8">
      <c r="A8589" s="8"/>
      <c r="B8589" s="9"/>
      <c r="C8589" s="18"/>
      <c r="D8589" s="18"/>
      <c r="E8589" s="18"/>
      <c r="F8589" s="18"/>
      <c r="G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8"/>
      <c r="R8589" s="18"/>
    </row>
    <row r="8590" spans="1:18" s="2" customFormat="1" ht="13.8">
      <c r="A8590" s="8"/>
      <c r="B8590" s="9"/>
      <c r="C8590" s="18"/>
      <c r="D8590" s="18"/>
      <c r="E8590" s="18"/>
      <c r="F8590" s="18"/>
      <c r="G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8"/>
      <c r="R8590" s="18"/>
    </row>
    <row r="8591" spans="1:18" s="2" customFormat="1" ht="13.8">
      <c r="A8591" s="8"/>
      <c r="B8591" s="9"/>
      <c r="C8591" s="18"/>
      <c r="D8591" s="18"/>
      <c r="E8591" s="18"/>
      <c r="F8591" s="18"/>
      <c r="G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8"/>
      <c r="R8591" s="18"/>
    </row>
    <row r="8592" spans="1:18" s="2" customFormat="1" ht="13.8">
      <c r="A8592" s="8"/>
      <c r="B8592" s="9"/>
      <c r="C8592" s="18"/>
      <c r="D8592" s="18"/>
      <c r="E8592" s="18"/>
      <c r="F8592" s="18"/>
      <c r="G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8"/>
      <c r="R8592" s="18"/>
    </row>
    <row r="8593" spans="1:18" s="2" customFormat="1" ht="13.8">
      <c r="A8593" s="8"/>
      <c r="B8593" s="9"/>
      <c r="C8593" s="18"/>
      <c r="D8593" s="18"/>
      <c r="E8593" s="18"/>
      <c r="F8593" s="18"/>
      <c r="G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8"/>
      <c r="R8593" s="18"/>
    </row>
    <row r="8594" spans="1:18" s="2" customFormat="1" ht="13.8">
      <c r="A8594" s="8"/>
      <c r="B8594" s="9"/>
      <c r="C8594" s="18"/>
      <c r="D8594" s="18"/>
      <c r="E8594" s="18"/>
      <c r="F8594" s="18"/>
      <c r="G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8"/>
      <c r="R8594" s="18"/>
    </row>
    <row r="8595" spans="1:18" s="2" customFormat="1" ht="13.8">
      <c r="A8595" s="8"/>
      <c r="B8595" s="9"/>
      <c r="C8595" s="18"/>
      <c r="D8595" s="18"/>
      <c r="E8595" s="18"/>
      <c r="F8595" s="18"/>
      <c r="G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8"/>
      <c r="R8595" s="18"/>
    </row>
    <row r="8596" spans="1:18" s="2" customFormat="1" ht="13.8">
      <c r="A8596" s="8"/>
      <c r="B8596" s="9"/>
      <c r="C8596" s="18"/>
      <c r="D8596" s="18"/>
      <c r="E8596" s="18"/>
      <c r="F8596" s="18"/>
      <c r="G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8"/>
      <c r="R8596" s="18"/>
    </row>
    <row r="8597" spans="1:18" s="2" customFormat="1" ht="13.8">
      <c r="A8597" s="8"/>
      <c r="B8597" s="9"/>
      <c r="C8597" s="18"/>
      <c r="D8597" s="18"/>
      <c r="E8597" s="18"/>
      <c r="F8597" s="18"/>
      <c r="G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8"/>
      <c r="R8597" s="18"/>
    </row>
    <row r="8598" spans="1:18" s="2" customFormat="1" ht="13.8">
      <c r="A8598" s="8"/>
      <c r="B8598" s="9"/>
      <c r="C8598" s="18"/>
      <c r="D8598" s="18"/>
      <c r="E8598" s="18"/>
      <c r="F8598" s="18"/>
      <c r="G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8"/>
      <c r="R8598" s="18"/>
    </row>
    <row r="8599" spans="1:18" s="2" customFormat="1" ht="13.8">
      <c r="A8599" s="8"/>
      <c r="B8599" s="9"/>
      <c r="C8599" s="18"/>
      <c r="D8599" s="18"/>
      <c r="E8599" s="18"/>
      <c r="F8599" s="18"/>
      <c r="G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8"/>
      <c r="R8599" s="18"/>
    </row>
    <row r="8600" spans="1:18" s="2" customFormat="1" ht="13.8">
      <c r="A8600" s="8"/>
      <c r="B8600" s="9"/>
      <c r="C8600" s="18"/>
      <c r="D8600" s="18"/>
      <c r="E8600" s="18"/>
      <c r="F8600" s="18"/>
      <c r="G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8"/>
      <c r="R8600" s="18"/>
    </row>
    <row r="8601" spans="1:18" s="2" customFormat="1" ht="13.8">
      <c r="A8601" s="8"/>
      <c r="B8601" s="9"/>
      <c r="C8601" s="18"/>
      <c r="D8601" s="18"/>
      <c r="E8601" s="18"/>
      <c r="F8601" s="18"/>
      <c r="G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8"/>
      <c r="R8601" s="18"/>
    </row>
    <row r="8602" spans="1:18" s="2" customFormat="1" ht="13.8">
      <c r="A8602" s="8"/>
      <c r="B8602" s="9"/>
      <c r="C8602" s="18"/>
      <c r="D8602" s="18"/>
      <c r="E8602" s="18"/>
      <c r="F8602" s="18"/>
      <c r="G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8"/>
      <c r="R8602" s="18"/>
    </row>
    <row r="8603" spans="1:18" s="2" customFormat="1" ht="13.8">
      <c r="A8603" s="8"/>
      <c r="B8603" s="9"/>
      <c r="C8603" s="18"/>
      <c r="D8603" s="18"/>
      <c r="E8603" s="18"/>
      <c r="F8603" s="18"/>
      <c r="G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8"/>
      <c r="R8603" s="18"/>
    </row>
    <row r="8604" spans="1:18" s="2" customFormat="1" ht="13.8">
      <c r="A8604" s="8"/>
      <c r="B8604" s="9"/>
      <c r="C8604" s="18"/>
      <c r="D8604" s="18"/>
      <c r="E8604" s="18"/>
      <c r="F8604" s="18"/>
      <c r="G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8"/>
      <c r="R8604" s="18"/>
    </row>
    <row r="8605" spans="1:18" s="2" customFormat="1" ht="13.8">
      <c r="A8605" s="8"/>
      <c r="B8605" s="9"/>
      <c r="C8605" s="18"/>
      <c r="D8605" s="18"/>
      <c r="E8605" s="18"/>
      <c r="F8605" s="18"/>
      <c r="G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  <c r="R8605" s="18"/>
    </row>
    <row r="8606" spans="1:18" s="2" customFormat="1" ht="13.8">
      <c r="A8606" s="8"/>
      <c r="B8606" s="9"/>
      <c r="C8606" s="18"/>
      <c r="D8606" s="18"/>
      <c r="E8606" s="18"/>
      <c r="F8606" s="18"/>
      <c r="G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8"/>
      <c r="R8606" s="18"/>
    </row>
    <row r="8607" spans="1:18" s="2" customFormat="1" ht="13.8">
      <c r="A8607" s="8"/>
      <c r="B8607" s="9"/>
      <c r="C8607" s="18"/>
      <c r="D8607" s="18"/>
      <c r="E8607" s="18"/>
      <c r="F8607" s="18"/>
      <c r="G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8"/>
      <c r="R8607" s="18"/>
    </row>
    <row r="8608" spans="1:18" s="2" customFormat="1" ht="13.8">
      <c r="A8608" s="8"/>
      <c r="B8608" s="9"/>
      <c r="C8608" s="18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</row>
    <row r="8609" spans="1:18" s="2" customFormat="1" ht="13.8">
      <c r="A8609" s="8"/>
      <c r="B8609" s="9"/>
      <c r="C8609" s="18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</row>
    <row r="8610" spans="1:18" s="2" customFormat="1" ht="13.8">
      <c r="A8610" s="8"/>
      <c r="B8610" s="9"/>
      <c r="C8610" s="18"/>
      <c r="D8610" s="18"/>
      <c r="E8610" s="18"/>
      <c r="F8610" s="18"/>
      <c r="G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8"/>
      <c r="R8610" s="18"/>
    </row>
    <row r="8611" spans="1:18" s="2" customFormat="1" ht="13.8">
      <c r="A8611" s="8"/>
      <c r="B8611" s="9"/>
      <c r="C8611" s="18"/>
      <c r="D8611" s="18"/>
      <c r="E8611" s="18"/>
      <c r="F8611" s="18"/>
      <c r="G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8"/>
      <c r="R8611" s="18"/>
    </row>
    <row r="8612" spans="1:18" s="2" customFormat="1" ht="13.8">
      <c r="A8612" s="8"/>
      <c r="B8612" s="9"/>
      <c r="C8612" s="18"/>
      <c r="D8612" s="18"/>
      <c r="E8612" s="18"/>
      <c r="F8612" s="18"/>
      <c r="G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8"/>
      <c r="R8612" s="18"/>
    </row>
    <row r="8613" spans="1:18" s="2" customFormat="1" ht="13.8">
      <c r="A8613" s="8"/>
      <c r="B8613" s="9"/>
      <c r="C8613" s="18"/>
      <c r="D8613" s="18"/>
      <c r="E8613" s="18"/>
      <c r="F8613" s="18"/>
      <c r="G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8"/>
      <c r="R8613" s="18"/>
    </row>
    <row r="8614" spans="1:18" s="2" customFormat="1" ht="13.8">
      <c r="A8614" s="8"/>
      <c r="B8614" s="9"/>
      <c r="C8614" s="18"/>
      <c r="D8614" s="18"/>
      <c r="E8614" s="18"/>
      <c r="F8614" s="18"/>
      <c r="G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8"/>
      <c r="R8614" s="18"/>
    </row>
    <row r="8615" spans="1:18" s="2" customFormat="1" ht="13.8">
      <c r="A8615" s="8"/>
      <c r="B8615" s="9"/>
      <c r="C8615" s="18"/>
      <c r="D8615" s="18"/>
      <c r="E8615" s="18"/>
      <c r="F8615" s="18"/>
      <c r="G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8"/>
      <c r="R8615" s="18"/>
    </row>
    <row r="8616" spans="1:18">
      <c r="A8616" s="6"/>
      <c r="B8616" s="7"/>
      <c r="C8616" s="28"/>
      <c r="H8616" s="17"/>
    </row>
    <row r="8617" spans="1:18" s="2" customFormat="1" ht="13.8">
      <c r="A8617" s="8"/>
      <c r="B8617" s="9"/>
      <c r="C8617" s="18"/>
      <c r="D8617" s="18"/>
      <c r="E8617" s="18"/>
      <c r="F8617" s="18"/>
      <c r="G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8"/>
      <c r="R8617" s="18"/>
    </row>
    <row r="8618" spans="1:18">
      <c r="A8618" s="6"/>
      <c r="B8618" s="7"/>
      <c r="C8618" s="28"/>
      <c r="H8618" s="17"/>
    </row>
    <row r="8619" spans="1:18">
      <c r="A8619" s="6"/>
      <c r="B8619" s="7"/>
      <c r="C8619" s="28"/>
      <c r="H8619" s="17"/>
    </row>
    <row r="8620" spans="1:18">
      <c r="A8620" s="6"/>
      <c r="B8620" s="7"/>
      <c r="C8620" s="28"/>
      <c r="H8620" s="17"/>
    </row>
    <row r="8621" spans="1:18">
      <c r="A8621" s="6"/>
      <c r="B8621" s="7"/>
      <c r="C8621" s="28"/>
      <c r="H8621" s="17"/>
    </row>
    <row r="8622" spans="1:18">
      <c r="A8622" s="5"/>
    </row>
    <row r="8623" spans="1:18">
      <c r="A8623" s="5"/>
    </row>
    <row r="8624" spans="1:18">
      <c r="A8624" s="6"/>
      <c r="B8624" s="7"/>
      <c r="C8624" s="28"/>
      <c r="H8624" s="17"/>
    </row>
    <row r="8625" spans="1:18">
      <c r="A8625" s="6"/>
      <c r="B8625" s="7"/>
      <c r="C8625" s="28"/>
      <c r="H8625" s="17"/>
    </row>
    <row r="8626" spans="1:18">
      <c r="A8626" s="6"/>
      <c r="B8626" s="7"/>
      <c r="C8626" s="28"/>
      <c r="H8626" s="17"/>
    </row>
    <row r="8627" spans="1:18">
      <c r="A8627" s="6"/>
      <c r="B8627" s="7"/>
      <c r="C8627" s="28"/>
      <c r="H8627" s="17"/>
    </row>
    <row r="8628" spans="1:18">
      <c r="A8628" s="6"/>
      <c r="B8628" s="7"/>
      <c r="C8628" s="28"/>
      <c r="H8628" s="17"/>
    </row>
    <row r="8629" spans="1:18">
      <c r="A8629" s="6"/>
      <c r="B8629" s="7"/>
      <c r="C8629" s="28"/>
      <c r="H8629" s="17"/>
    </row>
    <row r="8630" spans="1:18">
      <c r="A8630" s="6"/>
      <c r="B8630" s="7"/>
      <c r="C8630" s="28"/>
      <c r="H8630" s="17"/>
    </row>
    <row r="8631" spans="1:18">
      <c r="A8631" s="6"/>
      <c r="B8631" s="7"/>
      <c r="C8631" s="28"/>
      <c r="H8631" s="17"/>
    </row>
    <row r="8632" spans="1:18">
      <c r="A8632" s="5"/>
    </row>
    <row r="8633" spans="1:18">
      <c r="A8633" s="6"/>
      <c r="B8633" s="7"/>
      <c r="C8633" s="28"/>
      <c r="H8633" s="17"/>
    </row>
    <row r="8634" spans="1:18">
      <c r="A8634" s="6"/>
      <c r="B8634" s="7"/>
      <c r="C8634" s="28"/>
      <c r="H8634" s="17"/>
    </row>
    <row r="8635" spans="1:18">
      <c r="A8635" s="6"/>
      <c r="B8635" s="7"/>
      <c r="C8635" s="28"/>
      <c r="H8635" s="17"/>
    </row>
    <row r="8636" spans="1:18">
      <c r="A8636" s="6"/>
      <c r="B8636" s="7"/>
      <c r="C8636" s="28"/>
      <c r="H8636" s="17"/>
    </row>
    <row r="8637" spans="1:18">
      <c r="A8637" s="6"/>
      <c r="B8637" s="7"/>
      <c r="C8637" s="28"/>
      <c r="H8637" s="17"/>
    </row>
    <row r="8638" spans="1:18">
      <c r="A8638" s="6"/>
      <c r="B8638" s="7"/>
      <c r="C8638" s="28"/>
      <c r="H8638" s="17"/>
    </row>
    <row r="8639" spans="1:18" s="2" customFormat="1" ht="13.8">
      <c r="A8639" s="8"/>
      <c r="B8639" s="9"/>
      <c r="C8639" s="18"/>
      <c r="D8639" s="18"/>
      <c r="E8639" s="18"/>
      <c r="F8639" s="18"/>
      <c r="G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8"/>
      <c r="R8639" s="18"/>
    </row>
    <row r="8640" spans="1:18">
      <c r="A8640" s="5"/>
    </row>
    <row r="8641" spans="1:18">
      <c r="A8641" s="6"/>
      <c r="B8641" s="7"/>
      <c r="C8641" s="28"/>
      <c r="H8641" s="17"/>
    </row>
    <row r="8642" spans="1:18" s="2" customFormat="1" ht="13.8">
      <c r="A8642" s="8"/>
      <c r="B8642" s="9"/>
      <c r="C8642" s="18"/>
      <c r="D8642" s="18"/>
      <c r="E8642" s="18"/>
      <c r="F8642" s="18"/>
      <c r="G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8"/>
      <c r="R8642" s="18"/>
    </row>
    <row r="8643" spans="1:18">
      <c r="A8643" s="6"/>
      <c r="B8643" s="7"/>
      <c r="C8643" s="28"/>
      <c r="H8643" s="17"/>
    </row>
    <row r="8644" spans="1:18">
      <c r="A8644" s="6"/>
      <c r="B8644" s="7"/>
      <c r="C8644" s="28"/>
      <c r="H8644" s="17"/>
    </row>
    <row r="8645" spans="1:18">
      <c r="A8645" s="6"/>
      <c r="B8645" s="7"/>
      <c r="C8645" s="28"/>
      <c r="H8645" s="17"/>
    </row>
    <row r="8646" spans="1:18">
      <c r="A8646" s="6"/>
      <c r="B8646" s="7"/>
      <c r="C8646" s="28"/>
      <c r="H8646" s="17"/>
    </row>
    <row r="8647" spans="1:18">
      <c r="A8647" s="6"/>
      <c r="B8647" s="7"/>
      <c r="C8647" s="28"/>
      <c r="H8647" s="17"/>
    </row>
    <row r="8648" spans="1:18">
      <c r="A8648" s="6"/>
      <c r="B8648" s="7"/>
      <c r="C8648" s="28"/>
      <c r="H8648" s="17"/>
    </row>
    <row r="8649" spans="1:18">
      <c r="A8649" s="5"/>
    </row>
    <row r="8653" spans="1:18">
      <c r="A8653" s="5"/>
    </row>
    <row r="8654" spans="1:18">
      <c r="A8654" s="5"/>
    </row>
    <row r="8655" spans="1:18">
      <c r="A8655" s="6"/>
      <c r="B8655" s="7"/>
      <c r="C8655" s="28"/>
      <c r="H8655" s="17"/>
    </row>
    <row r="8656" spans="1:18">
      <c r="A8656" s="6"/>
      <c r="B8656" s="7"/>
      <c r="C8656" s="28"/>
      <c r="H8656" s="17"/>
    </row>
    <row r="8657" spans="1:18">
      <c r="A8657" s="6"/>
      <c r="B8657" s="7"/>
      <c r="C8657" s="28"/>
      <c r="H8657" s="17"/>
    </row>
    <row r="8658" spans="1:18">
      <c r="A8658" s="6"/>
      <c r="B8658" s="7"/>
      <c r="C8658" s="28"/>
      <c r="H8658" s="17"/>
    </row>
    <row r="8659" spans="1:18">
      <c r="A8659" s="6"/>
      <c r="B8659" s="7"/>
      <c r="C8659" s="28"/>
      <c r="H8659" s="17"/>
    </row>
    <row r="8660" spans="1:18">
      <c r="A8660" s="6"/>
      <c r="B8660" s="7"/>
      <c r="C8660" s="28"/>
      <c r="H8660" s="17"/>
    </row>
    <row r="8661" spans="1:18" s="2" customFormat="1" ht="13.8">
      <c r="A8661" s="8"/>
      <c r="B8661" s="9"/>
      <c r="C8661" s="18"/>
      <c r="D8661" s="18"/>
      <c r="E8661" s="18"/>
      <c r="F8661" s="18"/>
      <c r="G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8"/>
      <c r="R8661" s="18"/>
    </row>
    <row r="8662" spans="1:18">
      <c r="A8662" s="6"/>
      <c r="B8662" s="7"/>
      <c r="C8662" s="28"/>
      <c r="H8662" s="17"/>
    </row>
    <row r="8663" spans="1:18">
      <c r="A8663" s="6"/>
      <c r="B8663" s="7"/>
      <c r="C8663" s="28"/>
      <c r="H8663" s="17"/>
    </row>
    <row r="8664" spans="1:18">
      <c r="A8664" s="6"/>
      <c r="B8664" s="7"/>
      <c r="C8664" s="28"/>
      <c r="H8664" s="17"/>
    </row>
    <row r="8665" spans="1:18">
      <c r="A8665" s="6"/>
      <c r="B8665" s="7"/>
      <c r="C8665" s="28"/>
      <c r="H8665" s="17"/>
    </row>
    <row r="8666" spans="1:18">
      <c r="A8666" s="6"/>
      <c r="B8666" s="7"/>
      <c r="C8666" s="28"/>
      <c r="H8666" s="17"/>
    </row>
    <row r="8667" spans="1:18" s="2" customFormat="1" ht="13.8">
      <c r="A8667" s="8"/>
      <c r="B8667" s="9"/>
      <c r="C8667" s="18"/>
      <c r="D8667" s="18"/>
      <c r="E8667" s="18"/>
      <c r="F8667" s="18"/>
      <c r="G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8"/>
      <c r="R8667" s="18"/>
    </row>
    <row r="8668" spans="1:18">
      <c r="A8668" s="6"/>
      <c r="B8668" s="7"/>
      <c r="C8668" s="28"/>
      <c r="H8668" s="17"/>
    </row>
    <row r="8669" spans="1:18">
      <c r="A8669" s="6"/>
      <c r="B8669" s="7"/>
      <c r="C8669" s="28"/>
      <c r="H8669" s="17"/>
    </row>
    <row r="8670" spans="1:18">
      <c r="A8670" s="6"/>
      <c r="B8670" s="7"/>
      <c r="C8670" s="28"/>
      <c r="H8670" s="17"/>
    </row>
    <row r="8671" spans="1:18">
      <c r="A8671" s="6"/>
      <c r="B8671" s="7"/>
      <c r="C8671" s="28"/>
      <c r="H8671" s="17"/>
    </row>
    <row r="8672" spans="1:18">
      <c r="A8672" s="6"/>
      <c r="B8672" s="7"/>
      <c r="C8672" s="28"/>
      <c r="H8672" s="17"/>
    </row>
    <row r="8673" spans="1:18">
      <c r="A8673" s="6"/>
      <c r="B8673" s="7"/>
      <c r="C8673" s="28"/>
      <c r="H8673" s="17"/>
    </row>
    <row r="8674" spans="1:18">
      <c r="A8674" s="6"/>
      <c r="B8674" s="7"/>
      <c r="C8674" s="28"/>
      <c r="H8674" s="17"/>
    </row>
    <row r="8675" spans="1:18">
      <c r="A8675" s="5"/>
    </row>
    <row r="8676" spans="1:18">
      <c r="A8676" s="6"/>
      <c r="B8676" s="7"/>
      <c r="C8676" s="28"/>
      <c r="H8676" s="17"/>
    </row>
    <row r="8677" spans="1:18">
      <c r="A8677" s="6"/>
      <c r="B8677" s="7"/>
      <c r="C8677" s="28"/>
      <c r="H8677" s="17"/>
    </row>
    <row r="8678" spans="1:18">
      <c r="A8678" s="6"/>
      <c r="B8678" s="7"/>
      <c r="C8678" s="28"/>
      <c r="H8678" s="17"/>
    </row>
    <row r="8679" spans="1:18">
      <c r="A8679" s="6"/>
      <c r="B8679" s="7"/>
      <c r="C8679" s="28"/>
      <c r="H8679" s="17"/>
    </row>
    <row r="8680" spans="1:18">
      <c r="A8680" s="6"/>
      <c r="B8680" s="7"/>
      <c r="C8680" s="28"/>
      <c r="H8680" s="17"/>
    </row>
    <row r="8681" spans="1:18" s="2" customFormat="1" ht="13.8">
      <c r="A8681" s="8"/>
      <c r="B8681" s="9"/>
      <c r="C8681" s="18"/>
      <c r="D8681" s="18"/>
      <c r="E8681" s="18"/>
      <c r="F8681" s="18"/>
      <c r="G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8"/>
      <c r="R8681" s="18"/>
    </row>
    <row r="8682" spans="1:18" s="2" customFormat="1" ht="13.8">
      <c r="A8682" s="8"/>
      <c r="B8682" s="9"/>
      <c r="C8682" s="18"/>
      <c r="D8682" s="18"/>
      <c r="E8682" s="18"/>
      <c r="F8682" s="18"/>
      <c r="G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8"/>
      <c r="R8682" s="18"/>
    </row>
    <row r="8683" spans="1:18" s="2" customFormat="1" ht="13.8">
      <c r="A8683" s="8"/>
      <c r="B8683" s="9"/>
      <c r="C8683" s="18"/>
      <c r="D8683" s="18"/>
      <c r="E8683" s="18"/>
      <c r="F8683" s="18"/>
      <c r="G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8"/>
      <c r="R8683" s="18"/>
    </row>
    <row r="8684" spans="1:18" s="2" customFormat="1" ht="13.8">
      <c r="A8684" s="8"/>
      <c r="B8684" s="9"/>
      <c r="C8684" s="18"/>
      <c r="D8684" s="18"/>
      <c r="E8684" s="18"/>
      <c r="F8684" s="18"/>
      <c r="G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8"/>
      <c r="R8684" s="18"/>
    </row>
    <row r="8685" spans="1:18">
      <c r="A8685" s="6"/>
      <c r="B8685" s="7"/>
      <c r="C8685" s="28"/>
      <c r="H8685" s="17"/>
    </row>
    <row r="8686" spans="1:18">
      <c r="A8686" s="6"/>
      <c r="B8686" s="7"/>
      <c r="C8686" s="28"/>
      <c r="H8686" s="17"/>
    </row>
    <row r="8687" spans="1:18" s="2" customFormat="1" ht="13.8">
      <c r="A8687" s="8"/>
      <c r="B8687" s="9"/>
      <c r="C8687" s="18"/>
      <c r="D8687" s="18"/>
      <c r="E8687" s="18"/>
      <c r="F8687" s="18"/>
      <c r="G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8"/>
      <c r="R8687" s="18"/>
    </row>
    <row r="8688" spans="1:18" s="2" customFormat="1" ht="13.8">
      <c r="A8688" s="8"/>
      <c r="B8688" s="9"/>
      <c r="C8688" s="18"/>
      <c r="D8688" s="18"/>
      <c r="E8688" s="18"/>
      <c r="F8688" s="18"/>
      <c r="G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8"/>
      <c r="R8688" s="18"/>
    </row>
    <row r="8689" spans="1:18" s="2" customFormat="1" ht="13.8">
      <c r="A8689" s="8"/>
      <c r="B8689" s="9"/>
      <c r="C8689" s="18"/>
      <c r="D8689" s="18"/>
      <c r="E8689" s="18"/>
      <c r="F8689" s="18"/>
      <c r="G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8"/>
      <c r="R8689" s="18"/>
    </row>
    <row r="8690" spans="1:18">
      <c r="A8690" s="6"/>
      <c r="B8690" s="7"/>
      <c r="C8690" s="28"/>
      <c r="H8690" s="17"/>
    </row>
    <row r="8691" spans="1:18">
      <c r="A8691" s="6"/>
      <c r="B8691" s="7"/>
      <c r="C8691" s="28"/>
      <c r="H8691" s="17"/>
    </row>
    <row r="8692" spans="1:18">
      <c r="A8692" s="6"/>
      <c r="B8692" s="7"/>
      <c r="C8692" s="28"/>
      <c r="H8692" s="17"/>
    </row>
    <row r="8693" spans="1:18">
      <c r="A8693" s="6"/>
      <c r="B8693" s="7"/>
      <c r="C8693" s="28"/>
      <c r="H8693" s="17"/>
    </row>
    <row r="8695" spans="1:18">
      <c r="A8695" s="6"/>
      <c r="B8695" s="7"/>
      <c r="C8695" s="28"/>
      <c r="H8695" s="17"/>
    </row>
    <row r="8696" spans="1:18" s="2" customFormat="1" ht="13.8">
      <c r="A8696" s="8"/>
      <c r="B8696" s="9"/>
      <c r="C8696" s="18"/>
      <c r="D8696" s="18"/>
      <c r="E8696" s="18"/>
      <c r="F8696" s="18"/>
      <c r="G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8"/>
      <c r="R8696" s="18"/>
    </row>
    <row r="8697" spans="1:18">
      <c r="A8697" s="6"/>
      <c r="B8697" s="7"/>
      <c r="C8697" s="28"/>
      <c r="H8697" s="17"/>
    </row>
    <row r="8698" spans="1:18">
      <c r="A8698" s="6"/>
      <c r="B8698" s="7"/>
      <c r="C8698" s="28"/>
      <c r="H8698" s="17"/>
    </row>
    <row r="8699" spans="1:18">
      <c r="A8699" s="5"/>
    </row>
    <row r="8700" spans="1:18">
      <c r="A8700" s="6"/>
      <c r="B8700" s="7"/>
      <c r="C8700" s="28"/>
      <c r="H8700" s="17"/>
    </row>
    <row r="8701" spans="1:18">
      <c r="A8701" s="6"/>
      <c r="B8701" s="7"/>
      <c r="C8701" s="28"/>
      <c r="H8701" s="17"/>
    </row>
    <row r="8702" spans="1:18" s="2" customFormat="1" ht="13.8">
      <c r="A8702" s="8"/>
      <c r="B8702" s="9"/>
      <c r="C8702" s="18"/>
      <c r="D8702" s="18"/>
      <c r="E8702" s="18"/>
      <c r="F8702" s="18"/>
      <c r="G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8"/>
      <c r="R8702" s="18"/>
    </row>
    <row r="8703" spans="1:18">
      <c r="A8703" s="6"/>
      <c r="B8703" s="7"/>
      <c r="C8703" s="28"/>
      <c r="H8703" s="17"/>
    </row>
    <row r="8704" spans="1:18">
      <c r="A8704" s="5"/>
    </row>
    <row r="8707" spans="1:18">
      <c r="A8707" s="6"/>
      <c r="B8707" s="7"/>
      <c r="C8707" s="28"/>
      <c r="H8707" s="17"/>
    </row>
    <row r="8708" spans="1:18" s="2" customFormat="1" ht="13.8">
      <c r="A8708" s="8"/>
      <c r="B8708" s="9"/>
      <c r="C8708" s="18"/>
      <c r="D8708" s="18"/>
      <c r="E8708" s="18"/>
      <c r="F8708" s="18"/>
      <c r="G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8"/>
      <c r="R8708" s="18"/>
    </row>
    <row r="8709" spans="1:18">
      <c r="A8709" s="6"/>
      <c r="B8709" s="7"/>
      <c r="C8709" s="28"/>
      <c r="H8709" s="17"/>
    </row>
    <row r="8710" spans="1:18">
      <c r="A8710" s="6"/>
      <c r="B8710" s="7"/>
      <c r="C8710" s="28"/>
      <c r="H8710" s="17"/>
    </row>
    <row r="8711" spans="1:18">
      <c r="A8711" s="6"/>
      <c r="B8711" s="7"/>
      <c r="C8711" s="28"/>
      <c r="H8711" s="17"/>
    </row>
    <row r="8713" spans="1:18">
      <c r="A8713" s="5"/>
    </row>
    <row r="8715" spans="1:18">
      <c r="A8715" s="6"/>
      <c r="B8715" s="7"/>
      <c r="C8715" s="28"/>
      <c r="H8715" s="17"/>
    </row>
    <row r="8716" spans="1:18">
      <c r="A8716" s="6"/>
      <c r="B8716" s="7"/>
      <c r="C8716" s="28"/>
      <c r="H8716" s="17"/>
    </row>
    <row r="8717" spans="1:18">
      <c r="A8717" s="5"/>
    </row>
    <row r="8718" spans="1:18">
      <c r="A8718" s="6"/>
      <c r="B8718" s="7"/>
      <c r="C8718" s="28"/>
      <c r="H8718" s="17"/>
    </row>
    <row r="8719" spans="1:18">
      <c r="A8719" s="6"/>
      <c r="B8719" s="7"/>
      <c r="C8719" s="28"/>
      <c r="H8719" s="17"/>
    </row>
    <row r="8720" spans="1:18" s="2" customFormat="1" ht="13.8">
      <c r="A8720" s="8"/>
      <c r="B8720" s="9"/>
      <c r="C8720" s="18"/>
      <c r="D8720" s="18"/>
      <c r="E8720" s="18"/>
      <c r="F8720" s="18"/>
      <c r="G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8"/>
      <c r="R8720" s="18"/>
    </row>
    <row r="8721" spans="1:18">
      <c r="A8721" s="6"/>
      <c r="B8721" s="7"/>
      <c r="C8721" s="28"/>
      <c r="H8721" s="17"/>
    </row>
    <row r="8722" spans="1:18">
      <c r="A8722" s="5"/>
    </row>
    <row r="8723" spans="1:18">
      <c r="A8723" s="6"/>
      <c r="B8723" s="7"/>
      <c r="C8723" s="28"/>
      <c r="H8723" s="17"/>
    </row>
    <row r="8724" spans="1:18">
      <c r="A8724" s="5"/>
    </row>
    <row r="8725" spans="1:18" s="2" customFormat="1" ht="13.8">
      <c r="A8725" s="8"/>
      <c r="B8725" s="9"/>
      <c r="C8725" s="18"/>
      <c r="D8725" s="18"/>
      <c r="E8725" s="18"/>
      <c r="F8725" s="18"/>
      <c r="G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8"/>
      <c r="R8725" s="18"/>
    </row>
    <row r="8726" spans="1:18" s="2" customFormat="1" ht="13.8">
      <c r="A8726" s="8"/>
      <c r="B8726" s="9"/>
      <c r="C8726" s="18"/>
      <c r="D8726" s="18"/>
      <c r="E8726" s="18"/>
      <c r="F8726" s="18"/>
      <c r="G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8"/>
      <c r="R8726" s="18"/>
    </row>
    <row r="8729" spans="1:18">
      <c r="A8729" s="6"/>
      <c r="B8729" s="7"/>
      <c r="C8729" s="28"/>
      <c r="H8729" s="17"/>
    </row>
    <row r="8731" spans="1:18" s="2" customFormat="1" ht="13.8">
      <c r="A8731" s="8"/>
      <c r="B8731" s="9"/>
      <c r="C8731" s="18"/>
      <c r="D8731" s="18"/>
      <c r="E8731" s="18"/>
      <c r="F8731" s="18"/>
      <c r="G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8"/>
      <c r="R8731" s="18"/>
    </row>
    <row r="8732" spans="1:18">
      <c r="A8732" s="6"/>
      <c r="B8732" s="7"/>
      <c r="C8732" s="28"/>
      <c r="H8732" s="17"/>
    </row>
    <row r="8733" spans="1:18">
      <c r="A8733" s="6"/>
      <c r="B8733" s="7"/>
      <c r="C8733" s="28"/>
      <c r="H8733" s="17"/>
    </row>
    <row r="8734" spans="1:18">
      <c r="A8734" s="6"/>
      <c r="B8734" s="7"/>
      <c r="C8734" s="28"/>
      <c r="H8734" s="17"/>
    </row>
    <row r="8735" spans="1:18">
      <c r="A8735" s="6"/>
      <c r="B8735" s="7"/>
      <c r="C8735" s="28"/>
      <c r="H8735" s="17"/>
    </row>
    <row r="8736" spans="1:18">
      <c r="A8736" s="6"/>
      <c r="B8736" s="7"/>
      <c r="C8736" s="28"/>
      <c r="H8736" s="17"/>
    </row>
    <row r="8737" spans="1:18">
      <c r="A8737" s="6"/>
      <c r="B8737" s="7"/>
      <c r="C8737" s="28"/>
      <c r="H8737" s="17"/>
    </row>
    <row r="8739" spans="1:18">
      <c r="A8739" s="6"/>
      <c r="B8739" s="7"/>
      <c r="C8739" s="28"/>
      <c r="H8739" s="17"/>
    </row>
    <row r="8740" spans="1:18">
      <c r="A8740" s="6"/>
      <c r="B8740" s="7"/>
      <c r="C8740" s="28"/>
      <c r="H8740" s="17"/>
    </row>
    <row r="8741" spans="1:18">
      <c r="A8741" s="6"/>
      <c r="B8741" s="7"/>
      <c r="C8741" s="28"/>
      <c r="H8741" s="17"/>
    </row>
    <row r="8742" spans="1:18" s="2" customFormat="1" ht="13.8">
      <c r="A8742" s="8"/>
      <c r="B8742" s="9"/>
      <c r="C8742" s="18"/>
      <c r="D8742" s="18"/>
      <c r="E8742" s="18"/>
      <c r="F8742" s="18"/>
      <c r="G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8"/>
      <c r="R8742" s="18"/>
    </row>
    <row r="8743" spans="1:18">
      <c r="A8743" s="6"/>
      <c r="B8743" s="7"/>
      <c r="C8743" s="28"/>
      <c r="H8743" s="17"/>
    </row>
    <row r="8744" spans="1:18">
      <c r="A8744" s="6"/>
      <c r="B8744" s="7"/>
      <c r="C8744" s="28"/>
      <c r="H8744" s="17"/>
    </row>
    <row r="8745" spans="1:18">
      <c r="A8745" s="5"/>
    </row>
    <row r="8746" spans="1:18">
      <c r="A8746" s="5"/>
    </row>
    <row r="8749" spans="1:18">
      <c r="A8749" s="5"/>
    </row>
    <row r="8750" spans="1:18">
      <c r="A8750" s="6"/>
      <c r="B8750" s="7"/>
      <c r="C8750" s="28"/>
      <c r="H8750" s="17"/>
    </row>
    <row r="8751" spans="1:18">
      <c r="A8751" s="6"/>
      <c r="B8751" s="7"/>
      <c r="C8751" s="28"/>
      <c r="H8751" s="17"/>
    </row>
    <row r="8752" spans="1:18">
      <c r="A8752" s="6"/>
      <c r="B8752" s="7"/>
      <c r="C8752" s="28"/>
      <c r="H8752" s="17"/>
    </row>
    <row r="8754" spans="1:18">
      <c r="A8754" s="6"/>
      <c r="B8754" s="7"/>
      <c r="C8754" s="28"/>
      <c r="H8754" s="17"/>
    </row>
    <row r="8755" spans="1:18">
      <c r="A8755" s="6"/>
      <c r="B8755" s="7"/>
      <c r="C8755" s="28"/>
      <c r="H8755" s="17"/>
    </row>
    <row r="8756" spans="1:18">
      <c r="A8756" s="6"/>
      <c r="B8756" s="7"/>
      <c r="C8756" s="28"/>
      <c r="H8756" s="17"/>
    </row>
    <row r="8757" spans="1:18">
      <c r="A8757" s="6"/>
      <c r="B8757" s="7"/>
      <c r="C8757" s="28"/>
      <c r="H8757" s="17"/>
    </row>
    <row r="8758" spans="1:18">
      <c r="A8758" s="6"/>
      <c r="B8758" s="7"/>
      <c r="C8758" s="28"/>
      <c r="H8758" s="17"/>
    </row>
    <row r="8759" spans="1:18">
      <c r="A8759" s="6"/>
      <c r="B8759" s="7"/>
      <c r="C8759" s="28"/>
      <c r="H8759" s="17"/>
    </row>
    <row r="8760" spans="1:18">
      <c r="A8760" s="5"/>
    </row>
    <row r="8761" spans="1:18" s="2" customFormat="1" ht="13.8">
      <c r="A8761" s="8"/>
      <c r="B8761" s="9"/>
      <c r="C8761" s="18"/>
      <c r="D8761" s="18"/>
      <c r="E8761" s="18"/>
      <c r="F8761" s="18"/>
      <c r="G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8"/>
      <c r="R8761" s="18"/>
    </row>
    <row r="8762" spans="1:18">
      <c r="A8762" s="6"/>
      <c r="B8762" s="7"/>
      <c r="C8762" s="28"/>
      <c r="H8762" s="17"/>
    </row>
    <row r="8763" spans="1:18">
      <c r="A8763" s="5"/>
    </row>
    <row r="8764" spans="1:18" s="2" customFormat="1" ht="13.8">
      <c r="A8764" s="8"/>
      <c r="B8764" s="9"/>
      <c r="C8764" s="18"/>
      <c r="D8764" s="18"/>
      <c r="E8764" s="18"/>
      <c r="F8764" s="18"/>
      <c r="G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8"/>
      <c r="R8764" s="18"/>
    </row>
    <row r="8765" spans="1:18" s="2" customFormat="1" ht="13.8">
      <c r="A8765" s="8"/>
      <c r="B8765" s="9"/>
      <c r="C8765" s="18"/>
      <c r="D8765" s="18"/>
      <c r="E8765" s="18"/>
      <c r="F8765" s="18"/>
      <c r="G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8"/>
      <c r="R8765" s="18"/>
    </row>
    <row r="8766" spans="1:18">
      <c r="A8766" s="6"/>
      <c r="B8766" s="7"/>
      <c r="C8766" s="28"/>
      <c r="H8766" s="17"/>
    </row>
    <row r="8767" spans="1:18" s="2" customFormat="1" ht="13.8">
      <c r="A8767" s="8"/>
      <c r="B8767" s="9"/>
      <c r="C8767" s="18"/>
      <c r="D8767" s="18"/>
      <c r="E8767" s="18"/>
      <c r="F8767" s="18"/>
      <c r="G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8"/>
      <c r="R8767" s="18"/>
    </row>
    <row r="8768" spans="1:18">
      <c r="A8768" s="5"/>
    </row>
    <row r="8769" spans="1:18">
      <c r="A8769" s="5"/>
    </row>
    <row r="8770" spans="1:18">
      <c r="A8770" s="5"/>
    </row>
    <row r="8771" spans="1:18" s="2" customFormat="1" ht="13.8">
      <c r="A8771" s="8"/>
      <c r="B8771" s="9"/>
      <c r="C8771" s="18"/>
      <c r="D8771" s="18"/>
      <c r="E8771" s="18"/>
      <c r="F8771" s="18"/>
      <c r="G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8"/>
      <c r="R8771" s="18"/>
    </row>
    <row r="8772" spans="1:18">
      <c r="A8772" s="6"/>
      <c r="B8772" s="7"/>
      <c r="C8772" s="28"/>
      <c r="H8772" s="17"/>
    </row>
    <row r="8773" spans="1:18">
      <c r="A8773" s="6"/>
      <c r="B8773" s="7"/>
      <c r="C8773" s="28"/>
      <c r="H8773" s="17"/>
    </row>
    <row r="8774" spans="1:18">
      <c r="A8774" s="6"/>
      <c r="B8774" s="7"/>
      <c r="C8774" s="28"/>
      <c r="H8774" s="17"/>
    </row>
    <row r="8775" spans="1:18">
      <c r="A8775" s="6"/>
      <c r="B8775" s="7"/>
      <c r="C8775" s="28"/>
      <c r="H8775" s="17"/>
    </row>
    <row r="8776" spans="1:18">
      <c r="A8776" s="6"/>
      <c r="B8776" s="7"/>
      <c r="C8776" s="28"/>
      <c r="H8776" s="17"/>
    </row>
    <row r="8778" spans="1:18" s="2" customFormat="1" ht="13.8">
      <c r="A8778" s="8"/>
      <c r="B8778" s="9"/>
      <c r="C8778" s="18"/>
      <c r="D8778" s="18"/>
      <c r="E8778" s="18"/>
      <c r="F8778" s="18"/>
      <c r="G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8"/>
      <c r="R8778" s="18"/>
    </row>
    <row r="8779" spans="1:18" s="2" customFormat="1" ht="13.8">
      <c r="A8779" s="8"/>
      <c r="B8779" s="9"/>
      <c r="C8779" s="18"/>
      <c r="D8779" s="18"/>
      <c r="E8779" s="18"/>
      <c r="F8779" s="18"/>
      <c r="G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8"/>
      <c r="R8779" s="18"/>
    </row>
    <row r="8780" spans="1:18" s="2" customFormat="1" ht="13.8">
      <c r="A8780" s="8"/>
      <c r="B8780" s="9"/>
      <c r="C8780" s="18"/>
      <c r="D8780" s="18"/>
      <c r="E8780" s="18"/>
      <c r="F8780" s="18"/>
      <c r="G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8"/>
      <c r="R8780" s="18"/>
    </row>
    <row r="8781" spans="1:18">
      <c r="A8781" s="6"/>
      <c r="B8781" s="7"/>
      <c r="C8781" s="28"/>
      <c r="H8781" s="17"/>
    </row>
    <row r="8782" spans="1:18" s="2" customFormat="1" ht="13.8">
      <c r="A8782" s="8"/>
      <c r="B8782" s="9"/>
      <c r="C8782" s="18"/>
      <c r="D8782" s="18"/>
      <c r="E8782" s="18"/>
      <c r="F8782" s="18"/>
      <c r="G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8"/>
      <c r="R8782" s="18"/>
    </row>
    <row r="8783" spans="1:18">
      <c r="A8783" s="5"/>
    </row>
    <row r="8786" spans="1:18">
      <c r="A8786" s="5"/>
    </row>
    <row r="8787" spans="1:18">
      <c r="A8787" s="6"/>
      <c r="B8787" s="7"/>
      <c r="C8787" s="28"/>
      <c r="H8787" s="17"/>
    </row>
    <row r="8788" spans="1:18">
      <c r="A8788" s="5"/>
    </row>
    <row r="8789" spans="1:18" s="2" customFormat="1" ht="13.8">
      <c r="A8789" s="8"/>
      <c r="B8789" s="9"/>
      <c r="C8789" s="18"/>
      <c r="D8789" s="18"/>
      <c r="E8789" s="18"/>
      <c r="F8789" s="18"/>
      <c r="G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  <c r="R8789" s="18"/>
    </row>
    <row r="8790" spans="1:18" s="2" customFormat="1" ht="13.8">
      <c r="A8790" s="8"/>
      <c r="B8790" s="9"/>
      <c r="C8790" s="18"/>
      <c r="D8790" s="18"/>
      <c r="E8790" s="18"/>
      <c r="F8790" s="18"/>
      <c r="G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  <c r="R8790" s="18"/>
    </row>
    <row r="8791" spans="1:18">
      <c r="A8791" s="6"/>
      <c r="B8791" s="7"/>
      <c r="C8791" s="28"/>
      <c r="H8791" s="17"/>
    </row>
    <row r="8792" spans="1:18">
      <c r="A8792" s="6"/>
      <c r="B8792" s="7"/>
      <c r="C8792" s="28"/>
      <c r="H8792" s="17"/>
    </row>
    <row r="8793" spans="1:18">
      <c r="A8793" s="6"/>
      <c r="B8793" s="7"/>
      <c r="C8793" s="28"/>
      <c r="H8793" s="17"/>
    </row>
    <row r="8794" spans="1:18">
      <c r="A8794" s="6"/>
      <c r="B8794" s="7"/>
      <c r="C8794" s="28"/>
      <c r="H8794" s="17"/>
    </row>
    <row r="8795" spans="1:18">
      <c r="A8795" s="5"/>
    </row>
    <row r="8796" spans="1:18" s="2" customFormat="1" ht="13.8">
      <c r="A8796" s="8"/>
      <c r="B8796" s="9"/>
      <c r="C8796" s="18"/>
      <c r="D8796" s="18"/>
      <c r="E8796" s="18"/>
      <c r="F8796" s="18"/>
      <c r="G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  <c r="R8796" s="18"/>
    </row>
    <row r="8798" spans="1:18" s="2" customFormat="1" ht="13.8">
      <c r="A8798" s="8"/>
      <c r="B8798" s="9"/>
      <c r="C8798" s="18"/>
      <c r="D8798" s="18"/>
      <c r="E8798" s="18"/>
      <c r="F8798" s="18"/>
      <c r="G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  <c r="R8798" s="18"/>
    </row>
    <row r="8799" spans="1:18">
      <c r="A8799" s="6"/>
      <c r="B8799" s="7"/>
      <c r="C8799" s="28"/>
      <c r="H8799" s="17"/>
    </row>
    <row r="8800" spans="1:18">
      <c r="A8800" s="5"/>
    </row>
    <row r="8801" spans="1:18">
      <c r="A8801" s="6"/>
      <c r="B8801" s="7"/>
      <c r="C8801" s="28"/>
      <c r="H8801" s="17"/>
    </row>
    <row r="8802" spans="1:18">
      <c r="A8802" s="6"/>
      <c r="B8802" s="7"/>
      <c r="C8802" s="28"/>
      <c r="H8802" s="17"/>
    </row>
    <row r="8803" spans="1:18">
      <c r="A8803" s="5"/>
    </row>
    <row r="8804" spans="1:18">
      <c r="A8804" s="6"/>
      <c r="B8804" s="7"/>
      <c r="C8804" s="28"/>
      <c r="H8804" s="17"/>
    </row>
    <row r="8805" spans="1:18">
      <c r="A8805" s="6"/>
      <c r="B8805" s="7"/>
      <c r="C8805" s="28"/>
      <c r="H8805" s="17"/>
    </row>
    <row r="8806" spans="1:18">
      <c r="A8806" s="6"/>
      <c r="B8806" s="7"/>
      <c r="C8806" s="28"/>
      <c r="H8806" s="17"/>
    </row>
    <row r="8808" spans="1:18">
      <c r="A8808" s="6"/>
      <c r="B8808" s="7"/>
      <c r="C8808" s="28"/>
      <c r="H8808" s="17"/>
    </row>
    <row r="8809" spans="1:18">
      <c r="A8809" s="6"/>
      <c r="B8809" s="7"/>
      <c r="C8809" s="28"/>
      <c r="H8809" s="17"/>
    </row>
    <row r="8810" spans="1:18">
      <c r="A8810" s="6"/>
      <c r="B8810" s="7"/>
      <c r="C8810" s="28"/>
      <c r="H8810" s="17"/>
    </row>
    <row r="8811" spans="1:18">
      <c r="A8811" s="6"/>
      <c r="B8811" s="7"/>
      <c r="C8811" s="28"/>
      <c r="H8811" s="17"/>
    </row>
    <row r="8812" spans="1:18" s="2" customFormat="1" ht="13.8">
      <c r="A8812" s="8"/>
      <c r="B8812" s="9"/>
      <c r="C8812" s="18"/>
      <c r="D8812" s="18"/>
      <c r="E8812" s="18"/>
      <c r="F8812" s="18"/>
      <c r="G8812" s="18"/>
      <c r="H8812" s="18"/>
      <c r="I8812" s="18"/>
      <c r="J8812" s="18"/>
      <c r="K8812" s="18"/>
      <c r="L8812" s="18"/>
      <c r="M8812" s="18"/>
      <c r="N8812" s="18"/>
      <c r="O8812" s="18"/>
      <c r="P8812" s="18"/>
      <c r="Q8812" s="18"/>
      <c r="R8812" s="18"/>
    </row>
    <row r="8813" spans="1:18">
      <c r="A8813" s="6"/>
      <c r="B8813" s="7"/>
      <c r="C8813" s="28"/>
      <c r="H8813" s="17"/>
    </row>
    <row r="8814" spans="1:18">
      <c r="A8814" s="6"/>
      <c r="B8814" s="7"/>
      <c r="C8814" s="28"/>
      <c r="H8814" s="17"/>
    </row>
    <row r="8816" spans="1:18" s="2" customFormat="1" ht="13.8">
      <c r="A8816" s="8"/>
      <c r="B8816" s="9"/>
      <c r="C8816" s="18"/>
      <c r="D8816" s="18"/>
      <c r="E8816" s="18"/>
      <c r="F8816" s="18"/>
      <c r="G8816" s="18"/>
      <c r="H8816" s="18"/>
      <c r="I8816" s="18"/>
      <c r="J8816" s="18"/>
      <c r="K8816" s="18"/>
      <c r="L8816" s="18"/>
      <c r="M8816" s="18"/>
      <c r="N8816" s="18"/>
      <c r="O8816" s="18"/>
      <c r="P8816" s="18"/>
      <c r="Q8816" s="18"/>
      <c r="R8816" s="18"/>
    </row>
    <row r="8817" spans="1:8" s="1" customFormat="1">
      <c r="A8817" s="6"/>
      <c r="B8817" s="7"/>
      <c r="C8817" s="28"/>
      <c r="D8817" s="17"/>
      <c r="E8817" s="17"/>
      <c r="F8817" s="17"/>
      <c r="G8817" s="17"/>
      <c r="H8817" s="17"/>
    </row>
    <row r="8818" spans="1:8" s="1" customFormat="1">
      <c r="A8818" s="6"/>
      <c r="B8818" s="7"/>
      <c r="C8818" s="28"/>
      <c r="D8818" s="17"/>
      <c r="E8818" s="17"/>
      <c r="F8818" s="17"/>
      <c r="G8818" s="17"/>
      <c r="H8818" s="17"/>
    </row>
    <row r="8820" spans="1:8" s="1" customFormat="1">
      <c r="A8820" s="6"/>
      <c r="B8820" s="7"/>
      <c r="C8820" s="28"/>
      <c r="D8820" s="17"/>
      <c r="E8820" s="17"/>
      <c r="F8820" s="17"/>
      <c r="G8820" s="17"/>
      <c r="H8820" s="17"/>
    </row>
    <row r="8821" spans="1:8" s="1" customFormat="1">
      <c r="A8821" s="6"/>
      <c r="B8821" s="7"/>
      <c r="C8821" s="28"/>
      <c r="D8821" s="17"/>
      <c r="E8821" s="17"/>
      <c r="F8821" s="17"/>
      <c r="G8821" s="17"/>
      <c r="H8821" s="17"/>
    </row>
    <row r="8822" spans="1:8" s="1" customFormat="1">
      <c r="A8822" s="6"/>
      <c r="B8822" s="7"/>
      <c r="C8822" s="28"/>
      <c r="D8822" s="17"/>
      <c r="E8822" s="17"/>
      <c r="F8822" s="17"/>
      <c r="G8822" s="17"/>
      <c r="H8822" s="17"/>
    </row>
    <row r="8823" spans="1:8" s="1" customFormat="1">
      <c r="A8823" s="6"/>
      <c r="B8823" s="7"/>
      <c r="C8823" s="28"/>
      <c r="D8823" s="17"/>
      <c r="E8823" s="17"/>
      <c r="F8823" s="17"/>
      <c r="G8823" s="17"/>
      <c r="H8823" s="17"/>
    </row>
    <row r="8824" spans="1:8" s="1" customFormat="1">
      <c r="A8824" s="6"/>
      <c r="B8824" s="7"/>
      <c r="C8824" s="28"/>
      <c r="D8824" s="17"/>
      <c r="E8824" s="17"/>
      <c r="F8824" s="17"/>
      <c r="G8824" s="17"/>
      <c r="H8824" s="17"/>
    </row>
    <row r="8825" spans="1:8" s="1" customFormat="1">
      <c r="A8825" s="6"/>
      <c r="B8825" s="7"/>
      <c r="C8825" s="28"/>
      <c r="D8825" s="17"/>
      <c r="E8825" s="17"/>
      <c r="F8825" s="17"/>
      <c r="G8825" s="17"/>
      <c r="H8825" s="17"/>
    </row>
    <row r="8826" spans="1:8" s="1" customFormat="1">
      <c r="A8826" s="6"/>
      <c r="B8826" s="7"/>
      <c r="C8826" s="28"/>
      <c r="D8826" s="17"/>
      <c r="E8826" s="17"/>
      <c r="F8826" s="17"/>
      <c r="G8826" s="17"/>
      <c r="H8826" s="17"/>
    </row>
    <row r="8828" spans="1:8" s="1" customFormat="1">
      <c r="A8828" s="5"/>
      <c r="B8828" s="4"/>
      <c r="C8828" s="29"/>
      <c r="D8828" s="17"/>
      <c r="E8828" s="17"/>
      <c r="F8828" s="17"/>
      <c r="G8828" s="17"/>
      <c r="H8828" s="30"/>
    </row>
    <row r="8829" spans="1:8" s="1" customFormat="1">
      <c r="A8829" s="6"/>
      <c r="B8829" s="7"/>
      <c r="C8829" s="28"/>
      <c r="D8829" s="17"/>
      <c r="E8829" s="17"/>
      <c r="F8829" s="17"/>
      <c r="G8829" s="17"/>
      <c r="H8829" s="17"/>
    </row>
    <row r="8830" spans="1:8" s="1" customFormat="1">
      <c r="A8830" s="6"/>
      <c r="B8830" s="7"/>
      <c r="C8830" s="28"/>
      <c r="D8830" s="17"/>
      <c r="E8830" s="17"/>
      <c r="F8830" s="17"/>
      <c r="G8830" s="17"/>
      <c r="H8830" s="17"/>
    </row>
    <row r="8831" spans="1:8" s="1" customFormat="1">
      <c r="A8831" s="6"/>
      <c r="B8831" s="7"/>
      <c r="C8831" s="28"/>
      <c r="D8831" s="17"/>
      <c r="E8831" s="17"/>
      <c r="F8831" s="17"/>
      <c r="G8831" s="17"/>
      <c r="H8831" s="17"/>
    </row>
    <row r="8832" spans="1:8" s="1" customFormat="1">
      <c r="A8832" s="6"/>
      <c r="B8832" s="7"/>
      <c r="C8832" s="28"/>
      <c r="D8832" s="17"/>
      <c r="E8832" s="17"/>
      <c r="F8832" s="17"/>
      <c r="G8832" s="17"/>
      <c r="H8832" s="17"/>
    </row>
    <row r="8833" spans="1:18" s="2" customFormat="1" ht="13.8">
      <c r="A8833" s="8"/>
      <c r="B8833" s="9"/>
      <c r="C8833" s="18"/>
      <c r="D8833" s="18"/>
      <c r="E8833" s="18"/>
      <c r="F8833" s="18"/>
      <c r="G8833" s="18"/>
      <c r="H8833" s="18"/>
      <c r="I8833" s="18"/>
      <c r="J8833" s="18"/>
      <c r="K8833" s="18"/>
      <c r="L8833" s="18"/>
      <c r="M8833" s="18"/>
      <c r="N8833" s="18"/>
      <c r="O8833" s="18"/>
      <c r="P8833" s="18"/>
      <c r="Q8833" s="18"/>
      <c r="R8833" s="18"/>
    </row>
    <row r="8834" spans="1:18">
      <c r="A8834" s="5"/>
    </row>
    <row r="8835" spans="1:18">
      <c r="A8835" s="6"/>
      <c r="B8835" s="7"/>
      <c r="C8835" s="28"/>
      <c r="H8835" s="17"/>
    </row>
    <row r="8836" spans="1:18" s="2" customFormat="1" ht="13.8">
      <c r="A8836" s="8"/>
      <c r="B8836" s="9"/>
      <c r="C8836" s="18"/>
      <c r="D8836" s="18"/>
      <c r="E8836" s="18"/>
      <c r="F8836" s="18"/>
      <c r="G8836" s="18"/>
      <c r="H8836" s="18"/>
      <c r="I8836" s="18"/>
      <c r="J8836" s="18"/>
      <c r="K8836" s="18"/>
      <c r="L8836" s="18"/>
      <c r="M8836" s="18"/>
      <c r="N8836" s="18"/>
      <c r="O8836" s="18"/>
      <c r="P8836" s="18"/>
      <c r="Q8836" s="18"/>
      <c r="R8836" s="18"/>
    </row>
    <row r="8837" spans="1:18">
      <c r="A8837" s="5"/>
    </row>
    <row r="8838" spans="1:18">
      <c r="A8838" s="5"/>
    </row>
    <row r="8839" spans="1:18" s="2" customFormat="1" ht="13.8">
      <c r="A8839" s="8"/>
      <c r="B8839" s="9"/>
      <c r="C8839" s="18"/>
      <c r="D8839" s="18"/>
      <c r="E8839" s="18"/>
      <c r="F8839" s="18"/>
      <c r="G8839" s="18"/>
      <c r="H8839" s="18"/>
      <c r="I8839" s="18"/>
      <c r="J8839" s="18"/>
      <c r="K8839" s="18"/>
      <c r="L8839" s="18"/>
      <c r="M8839" s="18"/>
      <c r="N8839" s="18"/>
      <c r="O8839" s="18"/>
      <c r="P8839" s="18"/>
      <c r="Q8839" s="18"/>
      <c r="R8839" s="18"/>
    </row>
    <row r="8840" spans="1:18" s="2" customFormat="1" ht="13.8">
      <c r="A8840" s="8"/>
      <c r="B8840" s="9"/>
      <c r="C8840" s="18"/>
      <c r="D8840" s="18"/>
      <c r="E8840" s="18"/>
      <c r="F8840" s="18"/>
      <c r="G8840" s="18"/>
      <c r="H8840" s="18"/>
      <c r="I8840" s="18"/>
      <c r="J8840" s="18"/>
      <c r="K8840" s="18"/>
      <c r="L8840" s="18"/>
      <c r="M8840" s="18"/>
      <c r="N8840" s="18"/>
      <c r="O8840" s="18"/>
      <c r="P8840" s="18"/>
      <c r="Q8840" s="18"/>
      <c r="R8840" s="18"/>
    </row>
    <row r="8841" spans="1:18" s="2" customFormat="1" ht="13.8">
      <c r="A8841" s="8"/>
      <c r="B8841" s="9"/>
      <c r="C8841" s="18"/>
      <c r="D8841" s="18"/>
      <c r="E8841" s="18"/>
      <c r="F8841" s="18"/>
      <c r="G8841" s="18"/>
      <c r="H8841" s="18"/>
      <c r="I8841" s="18"/>
      <c r="J8841" s="18"/>
      <c r="K8841" s="18"/>
      <c r="L8841" s="18"/>
      <c r="M8841" s="18"/>
      <c r="N8841" s="18"/>
      <c r="O8841" s="18"/>
      <c r="P8841" s="18"/>
      <c r="Q8841" s="18"/>
      <c r="R8841" s="18"/>
    </row>
    <row r="8842" spans="1:18" s="2" customFormat="1" ht="13.8">
      <c r="A8842" s="8"/>
      <c r="B8842" s="9"/>
      <c r="C8842" s="18"/>
      <c r="D8842" s="18"/>
      <c r="E8842" s="18"/>
      <c r="F8842" s="18"/>
      <c r="G8842" s="18"/>
      <c r="H8842" s="18"/>
      <c r="I8842" s="18"/>
      <c r="J8842" s="18"/>
      <c r="K8842" s="18"/>
      <c r="L8842" s="18"/>
      <c r="M8842" s="18"/>
      <c r="N8842" s="18"/>
      <c r="O8842" s="18"/>
      <c r="P8842" s="18"/>
      <c r="Q8842" s="18"/>
      <c r="R8842" s="18"/>
    </row>
    <row r="8843" spans="1:18" s="2" customFormat="1" ht="13.8">
      <c r="A8843" s="8"/>
      <c r="B8843" s="9"/>
      <c r="C8843" s="18"/>
      <c r="D8843" s="18"/>
      <c r="E8843" s="18"/>
      <c r="F8843" s="18"/>
      <c r="G8843" s="18"/>
      <c r="H8843" s="18"/>
      <c r="I8843" s="18"/>
      <c r="J8843" s="18"/>
      <c r="K8843" s="18"/>
      <c r="L8843" s="18"/>
      <c r="M8843" s="18"/>
      <c r="N8843" s="18"/>
      <c r="O8843" s="18"/>
      <c r="P8843" s="18"/>
      <c r="Q8843" s="18"/>
      <c r="R8843" s="18"/>
    </row>
    <row r="8844" spans="1:18">
      <c r="A8844" s="6"/>
      <c r="B8844" s="7"/>
      <c r="C8844" s="28"/>
      <c r="H8844" s="17"/>
    </row>
    <row r="8845" spans="1:18">
      <c r="A8845" s="6"/>
      <c r="B8845" s="7"/>
      <c r="C8845" s="28"/>
      <c r="H8845" s="17"/>
    </row>
    <row r="8846" spans="1:18">
      <c r="A8846" s="6"/>
      <c r="B8846" s="7"/>
      <c r="C8846" s="28"/>
      <c r="H8846" s="17"/>
    </row>
    <row r="8847" spans="1:18">
      <c r="A8847" s="6"/>
      <c r="B8847" s="7"/>
      <c r="C8847" s="28"/>
      <c r="H8847" s="17"/>
    </row>
    <row r="8848" spans="1:18">
      <c r="A8848" s="6"/>
      <c r="B8848" s="7"/>
      <c r="C8848" s="28"/>
      <c r="H8848" s="17"/>
    </row>
    <row r="8849" spans="1:18">
      <c r="A8849" s="6"/>
      <c r="B8849" s="7"/>
      <c r="C8849" s="28"/>
      <c r="H8849" s="17"/>
    </row>
    <row r="8850" spans="1:18">
      <c r="A8850" s="6"/>
      <c r="B8850" s="7"/>
      <c r="C8850" s="28"/>
      <c r="H8850" s="17"/>
    </row>
    <row r="8851" spans="1:18">
      <c r="A8851" s="6"/>
      <c r="B8851" s="7"/>
      <c r="C8851" s="28"/>
      <c r="H8851" s="17"/>
    </row>
    <row r="8852" spans="1:18">
      <c r="A8852" s="6"/>
      <c r="B8852" s="7"/>
      <c r="C8852" s="28"/>
      <c r="H8852" s="17"/>
    </row>
    <row r="8853" spans="1:18">
      <c r="A8853" s="6"/>
      <c r="B8853" s="7"/>
      <c r="C8853" s="28"/>
      <c r="H8853" s="17"/>
    </row>
    <row r="8854" spans="1:18">
      <c r="A8854" s="5"/>
    </row>
    <row r="8855" spans="1:18">
      <c r="A8855" s="6"/>
      <c r="B8855" s="7"/>
      <c r="C8855" s="28"/>
      <c r="H8855" s="17"/>
    </row>
    <row r="8856" spans="1:18">
      <c r="A8856" s="6"/>
      <c r="B8856" s="7"/>
      <c r="C8856" s="28"/>
      <c r="H8856" s="17"/>
    </row>
    <row r="8857" spans="1:18">
      <c r="A8857" s="6"/>
      <c r="B8857" s="7"/>
      <c r="C8857" s="28"/>
      <c r="H8857" s="17"/>
    </row>
    <row r="8858" spans="1:18" s="2" customFormat="1" ht="13.8">
      <c r="A8858" s="8"/>
      <c r="B8858" s="9"/>
      <c r="C8858" s="18"/>
      <c r="D8858" s="18"/>
      <c r="E8858" s="18"/>
      <c r="F8858" s="18"/>
      <c r="G8858" s="18"/>
      <c r="H8858" s="18"/>
      <c r="I8858" s="18"/>
      <c r="J8858" s="18"/>
      <c r="K8858" s="18"/>
      <c r="L8858" s="18"/>
      <c r="M8858" s="18"/>
      <c r="N8858" s="18"/>
      <c r="O8858" s="18"/>
      <c r="P8858" s="18"/>
      <c r="Q8858" s="18"/>
      <c r="R8858" s="18"/>
    </row>
    <row r="8859" spans="1:18" s="2" customFormat="1" ht="13.8">
      <c r="A8859" s="8"/>
      <c r="B8859" s="9"/>
      <c r="C8859" s="18"/>
      <c r="D8859" s="18"/>
      <c r="E8859" s="18"/>
      <c r="F8859" s="18"/>
      <c r="G8859" s="18"/>
      <c r="H8859" s="18"/>
      <c r="I8859" s="18"/>
      <c r="J8859" s="18"/>
      <c r="K8859" s="18"/>
      <c r="L8859" s="18"/>
      <c r="M8859" s="18"/>
      <c r="N8859" s="18"/>
      <c r="O8859" s="18"/>
      <c r="P8859" s="18"/>
      <c r="Q8859" s="18"/>
      <c r="R8859" s="18"/>
    </row>
    <row r="8860" spans="1:18">
      <c r="A8860" s="6"/>
      <c r="B8860" s="7"/>
      <c r="C8860" s="28"/>
      <c r="H8860" s="17"/>
    </row>
    <row r="8861" spans="1:18" s="2" customFormat="1" ht="13.8">
      <c r="A8861" s="8"/>
      <c r="B8861" s="9"/>
      <c r="C8861" s="18"/>
      <c r="D8861" s="18"/>
      <c r="E8861" s="18"/>
      <c r="F8861" s="18"/>
      <c r="G8861" s="18"/>
      <c r="H8861" s="18"/>
      <c r="I8861" s="18"/>
      <c r="J8861" s="18"/>
      <c r="K8861" s="18"/>
      <c r="L8861" s="18"/>
      <c r="M8861" s="18"/>
      <c r="N8861" s="18"/>
      <c r="O8861" s="18"/>
      <c r="P8861" s="18"/>
      <c r="Q8861" s="18"/>
      <c r="R8861" s="18"/>
    </row>
    <row r="8862" spans="1:18">
      <c r="A8862" s="5"/>
    </row>
    <row r="8863" spans="1:18" s="2" customFormat="1" ht="13.8">
      <c r="A8863" s="8"/>
      <c r="B8863" s="9"/>
      <c r="C8863" s="18"/>
      <c r="D8863" s="18"/>
      <c r="E8863" s="18"/>
      <c r="F8863" s="18"/>
      <c r="G8863" s="18"/>
      <c r="H8863" s="18"/>
      <c r="I8863" s="18"/>
      <c r="J8863" s="18"/>
      <c r="K8863" s="18"/>
      <c r="L8863" s="18"/>
      <c r="M8863" s="18"/>
      <c r="N8863" s="18"/>
      <c r="O8863" s="18"/>
      <c r="P8863" s="18"/>
      <c r="Q8863" s="18"/>
      <c r="R8863" s="18"/>
    </row>
    <row r="8864" spans="1:18" s="2" customFormat="1" ht="13.8">
      <c r="A8864" s="8"/>
      <c r="B8864" s="9"/>
      <c r="C8864" s="18"/>
      <c r="D8864" s="18"/>
      <c r="E8864" s="18"/>
      <c r="F8864" s="18"/>
      <c r="G8864" s="18"/>
      <c r="H8864" s="18"/>
      <c r="I8864" s="18"/>
      <c r="J8864" s="18"/>
      <c r="K8864" s="18"/>
      <c r="L8864" s="18"/>
      <c r="M8864" s="18"/>
      <c r="N8864" s="18"/>
      <c r="O8864" s="18"/>
      <c r="P8864" s="18"/>
      <c r="Q8864" s="18"/>
      <c r="R8864" s="18"/>
    </row>
    <row r="8865" spans="1:18" s="2" customFormat="1" ht="13.8">
      <c r="A8865" s="8"/>
      <c r="B8865" s="9"/>
      <c r="C8865" s="18"/>
      <c r="D8865" s="18"/>
      <c r="E8865" s="18"/>
      <c r="F8865" s="18"/>
      <c r="G8865" s="18"/>
      <c r="H8865" s="18"/>
      <c r="I8865" s="18"/>
      <c r="J8865" s="18"/>
      <c r="K8865" s="18"/>
      <c r="L8865" s="18"/>
      <c r="M8865" s="18"/>
      <c r="N8865" s="18"/>
      <c r="O8865" s="18"/>
      <c r="P8865" s="18"/>
      <c r="Q8865" s="18"/>
      <c r="R8865" s="18"/>
    </row>
    <row r="8866" spans="1:18" s="2" customFormat="1" ht="13.8">
      <c r="A8866" s="8"/>
      <c r="B8866" s="9"/>
      <c r="C8866" s="18"/>
      <c r="D8866" s="18"/>
      <c r="E8866" s="18"/>
      <c r="F8866" s="18"/>
      <c r="G8866" s="18"/>
      <c r="H8866" s="18"/>
      <c r="I8866" s="18"/>
      <c r="J8866" s="18"/>
      <c r="K8866" s="18"/>
      <c r="L8866" s="18"/>
      <c r="M8866" s="18"/>
      <c r="N8866" s="18"/>
      <c r="O8866" s="18"/>
      <c r="P8866" s="18"/>
      <c r="Q8866" s="18"/>
      <c r="R8866" s="18"/>
    </row>
    <row r="8867" spans="1:18" s="2" customFormat="1" ht="13.8">
      <c r="A8867" s="8"/>
      <c r="B8867" s="9"/>
      <c r="C8867" s="18"/>
      <c r="D8867" s="18"/>
      <c r="E8867" s="18"/>
      <c r="F8867" s="18"/>
      <c r="G8867" s="18"/>
      <c r="H8867" s="18"/>
      <c r="I8867" s="18"/>
      <c r="J8867" s="18"/>
      <c r="K8867" s="18"/>
      <c r="L8867" s="18"/>
      <c r="M8867" s="18"/>
      <c r="N8867" s="18"/>
      <c r="O8867" s="18"/>
      <c r="P8867" s="18"/>
      <c r="Q8867" s="18"/>
      <c r="R8867" s="18"/>
    </row>
    <row r="8868" spans="1:18" s="2" customFormat="1" ht="13.8">
      <c r="A8868" s="8"/>
      <c r="B8868" s="9"/>
      <c r="C8868" s="18"/>
      <c r="D8868" s="18"/>
      <c r="E8868" s="18"/>
      <c r="F8868" s="18"/>
      <c r="G8868" s="18"/>
      <c r="H8868" s="18"/>
      <c r="I8868" s="18"/>
      <c r="J8868" s="18"/>
      <c r="K8868" s="18"/>
      <c r="L8868" s="18"/>
      <c r="M8868" s="18"/>
      <c r="N8868" s="18"/>
      <c r="O8868" s="18"/>
      <c r="P8868" s="18"/>
      <c r="Q8868" s="18"/>
      <c r="R8868" s="18"/>
    </row>
    <row r="8869" spans="1:18" s="2" customFormat="1" ht="13.8">
      <c r="A8869" s="8"/>
      <c r="B8869" s="9"/>
      <c r="C8869" s="18"/>
      <c r="D8869" s="18"/>
      <c r="E8869" s="18"/>
      <c r="F8869" s="18"/>
      <c r="G8869" s="18"/>
      <c r="H8869" s="18"/>
      <c r="I8869" s="18"/>
      <c r="J8869" s="18"/>
      <c r="K8869" s="18"/>
      <c r="L8869" s="18"/>
      <c r="M8869" s="18"/>
      <c r="N8869" s="18"/>
      <c r="O8869" s="18"/>
      <c r="P8869" s="18"/>
      <c r="Q8869" s="18"/>
      <c r="R8869" s="18"/>
    </row>
    <row r="8870" spans="1:18" s="2" customFormat="1" ht="13.8">
      <c r="A8870" s="8"/>
      <c r="B8870" s="9"/>
      <c r="C8870" s="18"/>
      <c r="D8870" s="18"/>
      <c r="E8870" s="18"/>
      <c r="F8870" s="18"/>
      <c r="G8870" s="18"/>
      <c r="H8870" s="18"/>
      <c r="I8870" s="18"/>
      <c r="J8870" s="18"/>
      <c r="K8870" s="18"/>
      <c r="L8870" s="18"/>
      <c r="M8870" s="18"/>
      <c r="N8870" s="18"/>
      <c r="O8870" s="18"/>
      <c r="P8870" s="18"/>
      <c r="Q8870" s="18"/>
      <c r="R8870" s="18"/>
    </row>
    <row r="8871" spans="1:18" s="2" customFormat="1" ht="13.8">
      <c r="A8871" s="8"/>
      <c r="B8871" s="9"/>
      <c r="C8871" s="18"/>
      <c r="D8871" s="18"/>
      <c r="E8871" s="18"/>
      <c r="F8871" s="18"/>
      <c r="G8871" s="18"/>
      <c r="H8871" s="18"/>
      <c r="I8871" s="18"/>
      <c r="J8871" s="18"/>
      <c r="K8871" s="18"/>
      <c r="L8871" s="18"/>
      <c r="M8871" s="18"/>
      <c r="N8871" s="18"/>
      <c r="O8871" s="18"/>
      <c r="P8871" s="18"/>
      <c r="Q8871" s="18"/>
      <c r="R8871" s="18"/>
    </row>
    <row r="8872" spans="1:18" s="2" customFormat="1" ht="13.8">
      <c r="A8872" s="8"/>
      <c r="B8872" s="9"/>
      <c r="C8872" s="18"/>
      <c r="D8872" s="18"/>
      <c r="E8872" s="18"/>
      <c r="F8872" s="18"/>
      <c r="G8872" s="18"/>
      <c r="H8872" s="18"/>
      <c r="I8872" s="18"/>
      <c r="J8872" s="18"/>
      <c r="K8872" s="18"/>
      <c r="L8872" s="18"/>
      <c r="M8872" s="18"/>
      <c r="N8872" s="18"/>
      <c r="O8872" s="18"/>
      <c r="P8872" s="18"/>
      <c r="Q8872" s="18"/>
      <c r="R8872" s="18"/>
    </row>
    <row r="8873" spans="1:18" s="2" customFormat="1" ht="13.8">
      <c r="A8873" s="8"/>
      <c r="B8873" s="9"/>
      <c r="C8873" s="18"/>
      <c r="D8873" s="18"/>
      <c r="E8873" s="18"/>
      <c r="F8873" s="18"/>
      <c r="G8873" s="18"/>
      <c r="H8873" s="18"/>
      <c r="I8873" s="18"/>
      <c r="J8873" s="18"/>
      <c r="K8873" s="18"/>
      <c r="L8873" s="18"/>
      <c r="M8873" s="18"/>
      <c r="N8873" s="18"/>
      <c r="O8873" s="18"/>
      <c r="P8873" s="18"/>
      <c r="Q8873" s="18"/>
      <c r="R8873" s="18"/>
    </row>
    <row r="8874" spans="1:18" s="2" customFormat="1" ht="13.8">
      <c r="A8874" s="8"/>
      <c r="B8874" s="9"/>
      <c r="C8874" s="18"/>
      <c r="D8874" s="18"/>
      <c r="E8874" s="18"/>
      <c r="F8874" s="18"/>
      <c r="G8874" s="18"/>
      <c r="H8874" s="18"/>
      <c r="I8874" s="18"/>
      <c r="J8874" s="18"/>
      <c r="K8874" s="18"/>
      <c r="L8874" s="18"/>
      <c r="M8874" s="18"/>
      <c r="N8874" s="18"/>
      <c r="O8874" s="18"/>
      <c r="P8874" s="18"/>
      <c r="Q8874" s="18"/>
      <c r="R8874" s="18"/>
    </row>
    <row r="8875" spans="1:18" s="2" customFormat="1" ht="13.8">
      <c r="A8875" s="8"/>
      <c r="B8875" s="9"/>
      <c r="C8875" s="18"/>
      <c r="D8875" s="18"/>
      <c r="E8875" s="18"/>
      <c r="F8875" s="18"/>
      <c r="G8875" s="18"/>
      <c r="H8875" s="18"/>
      <c r="I8875" s="18"/>
      <c r="J8875" s="18"/>
      <c r="K8875" s="18"/>
      <c r="L8875" s="18"/>
      <c r="M8875" s="18"/>
      <c r="N8875" s="18"/>
      <c r="O8875" s="18"/>
      <c r="P8875" s="18"/>
      <c r="Q8875" s="18"/>
      <c r="R8875" s="18"/>
    </row>
    <row r="8876" spans="1:18" s="2" customFormat="1" ht="13.8">
      <c r="A8876" s="8"/>
      <c r="B8876" s="9"/>
      <c r="C8876" s="18"/>
      <c r="D8876" s="18"/>
      <c r="E8876" s="18"/>
      <c r="F8876" s="18"/>
      <c r="G8876" s="18"/>
      <c r="H8876" s="18"/>
      <c r="I8876" s="18"/>
      <c r="J8876" s="18"/>
      <c r="K8876" s="18"/>
      <c r="L8876" s="18"/>
      <c r="M8876" s="18"/>
      <c r="N8876" s="18"/>
      <c r="O8876" s="18"/>
      <c r="P8876" s="18"/>
      <c r="Q8876" s="18"/>
      <c r="R8876" s="18"/>
    </row>
    <row r="8877" spans="1:18">
      <c r="A8877" s="6"/>
      <c r="B8877" s="7"/>
      <c r="C8877" s="28"/>
      <c r="H8877" s="17"/>
    </row>
    <row r="8878" spans="1:18">
      <c r="A8878" s="6"/>
      <c r="B8878" s="7"/>
      <c r="C8878" s="28"/>
      <c r="H8878" s="17"/>
    </row>
    <row r="8879" spans="1:18">
      <c r="A8879" s="6"/>
      <c r="B8879" s="7"/>
      <c r="C8879" s="28"/>
      <c r="H8879" s="17"/>
    </row>
    <row r="8880" spans="1:18">
      <c r="A8880" s="6"/>
      <c r="B8880" s="7"/>
      <c r="C8880" s="28"/>
      <c r="H8880" s="17"/>
    </row>
    <row r="8881" spans="1:18">
      <c r="A8881" s="6"/>
      <c r="B8881" s="7"/>
      <c r="C8881" s="28"/>
      <c r="H8881" s="17"/>
    </row>
    <row r="8882" spans="1:18">
      <c r="A8882" s="5"/>
    </row>
    <row r="8883" spans="1:18">
      <c r="A8883" s="6"/>
      <c r="B8883" s="7"/>
      <c r="C8883" s="28"/>
      <c r="H8883" s="17"/>
    </row>
    <row r="8884" spans="1:18">
      <c r="A8884" s="6"/>
      <c r="B8884" s="7"/>
      <c r="C8884" s="28"/>
      <c r="H8884" s="17"/>
    </row>
    <row r="8885" spans="1:18">
      <c r="A8885" s="6"/>
      <c r="B8885" s="7"/>
      <c r="C8885" s="28"/>
      <c r="H8885" s="17"/>
    </row>
    <row r="8886" spans="1:18">
      <c r="A8886" s="5"/>
    </row>
    <row r="8887" spans="1:18">
      <c r="A8887" s="6"/>
      <c r="B8887" s="7"/>
      <c r="C8887" s="28"/>
      <c r="H8887" s="17"/>
    </row>
    <row r="8888" spans="1:18">
      <c r="A8888" s="6"/>
      <c r="B8888" s="7"/>
      <c r="C8888" s="28"/>
      <c r="H8888" s="17"/>
    </row>
    <row r="8889" spans="1:18">
      <c r="A8889" s="6"/>
      <c r="B8889" s="7"/>
      <c r="C8889" s="28"/>
      <c r="H8889" s="17"/>
    </row>
    <row r="8890" spans="1:18">
      <c r="A8890" s="5"/>
    </row>
    <row r="8891" spans="1:18">
      <c r="A8891" s="6"/>
      <c r="B8891" s="7"/>
      <c r="C8891" s="28"/>
      <c r="H8891" s="17"/>
    </row>
    <row r="8892" spans="1:18">
      <c r="A8892" s="6"/>
      <c r="B8892" s="7"/>
      <c r="C8892" s="28"/>
      <c r="H8892" s="17"/>
    </row>
    <row r="8893" spans="1:18">
      <c r="A8893" s="5"/>
    </row>
    <row r="8894" spans="1:18">
      <c r="A8894" s="6"/>
      <c r="B8894" s="7"/>
      <c r="C8894" s="28"/>
      <c r="H8894" s="17"/>
    </row>
    <row r="8895" spans="1:18" s="2" customFormat="1" ht="13.8">
      <c r="A8895" s="8"/>
      <c r="B8895" s="9"/>
      <c r="C8895" s="18"/>
      <c r="D8895" s="18"/>
      <c r="E8895" s="18"/>
      <c r="F8895" s="18"/>
      <c r="G8895" s="18"/>
      <c r="H8895" s="18"/>
      <c r="I8895" s="18"/>
      <c r="J8895" s="18"/>
      <c r="K8895" s="18"/>
      <c r="L8895" s="18"/>
      <c r="M8895" s="18"/>
      <c r="N8895" s="18"/>
      <c r="O8895" s="18"/>
      <c r="P8895" s="18"/>
      <c r="Q8895" s="18"/>
      <c r="R8895" s="18"/>
    </row>
    <row r="8896" spans="1:18" s="2" customFormat="1" ht="13.8">
      <c r="A8896" s="8"/>
      <c r="B8896" s="9"/>
      <c r="C8896" s="18"/>
      <c r="D8896" s="18"/>
      <c r="E8896" s="18"/>
      <c r="F8896" s="18"/>
      <c r="G8896" s="18"/>
      <c r="H8896" s="18"/>
      <c r="I8896" s="18"/>
      <c r="J8896" s="18"/>
      <c r="K8896" s="18"/>
      <c r="L8896" s="18"/>
      <c r="M8896" s="18"/>
      <c r="N8896" s="18"/>
      <c r="O8896" s="18"/>
      <c r="P8896" s="18"/>
      <c r="Q8896" s="18"/>
      <c r="R8896" s="18"/>
    </row>
    <row r="8897" spans="1:18">
      <c r="A8897" s="6"/>
      <c r="B8897" s="7"/>
      <c r="C8897" s="28"/>
      <c r="H8897" s="17"/>
    </row>
    <row r="8898" spans="1:18">
      <c r="A8898" s="6"/>
      <c r="B8898" s="7"/>
      <c r="C8898" s="28"/>
      <c r="H8898" s="17"/>
    </row>
    <row r="8899" spans="1:18">
      <c r="A8899" s="6"/>
      <c r="B8899" s="7"/>
      <c r="C8899" s="28"/>
      <c r="H8899" s="17"/>
    </row>
    <row r="8900" spans="1:18" s="2" customFormat="1" ht="13.8">
      <c r="A8900" s="8"/>
      <c r="B8900" s="9"/>
      <c r="C8900" s="18"/>
      <c r="D8900" s="18"/>
      <c r="E8900" s="18"/>
      <c r="F8900" s="18"/>
      <c r="G8900" s="18"/>
      <c r="H8900" s="18"/>
      <c r="I8900" s="18"/>
      <c r="J8900" s="18"/>
      <c r="K8900" s="18"/>
      <c r="L8900" s="18"/>
      <c r="M8900" s="18"/>
      <c r="N8900" s="18"/>
      <c r="O8900" s="18"/>
      <c r="P8900" s="18"/>
      <c r="Q8900" s="18"/>
      <c r="R8900" s="18"/>
    </row>
    <row r="8901" spans="1:18">
      <c r="A8901" s="6"/>
      <c r="B8901" s="7"/>
      <c r="C8901" s="28"/>
      <c r="H8901" s="17"/>
    </row>
    <row r="8902" spans="1:18">
      <c r="A8902" s="6"/>
      <c r="B8902" s="7"/>
      <c r="C8902" s="28"/>
      <c r="H8902" s="17"/>
    </row>
    <row r="8903" spans="1:18">
      <c r="A8903" s="6"/>
      <c r="B8903" s="7"/>
      <c r="C8903" s="28"/>
      <c r="H8903" s="17"/>
    </row>
    <row r="8904" spans="1:18">
      <c r="A8904" s="6"/>
      <c r="B8904" s="7"/>
      <c r="C8904" s="28"/>
      <c r="H8904" s="17"/>
    </row>
    <row r="8905" spans="1:18">
      <c r="A8905" s="6"/>
      <c r="B8905" s="7"/>
      <c r="C8905" s="28"/>
      <c r="H8905" s="17"/>
    </row>
    <row r="8906" spans="1:18">
      <c r="A8906" s="6"/>
      <c r="B8906" s="7"/>
      <c r="C8906" s="28"/>
      <c r="H8906" s="17"/>
    </row>
    <row r="8907" spans="1:18">
      <c r="A8907" s="6"/>
      <c r="B8907" s="7"/>
      <c r="C8907" s="28"/>
      <c r="H8907" s="17"/>
    </row>
    <row r="8908" spans="1:18">
      <c r="A8908" s="6"/>
      <c r="B8908" s="7"/>
      <c r="C8908" s="28"/>
      <c r="H8908" s="17"/>
    </row>
    <row r="8909" spans="1:18" s="2" customFormat="1" ht="13.8">
      <c r="A8909" s="8"/>
      <c r="B8909" s="9"/>
      <c r="C8909" s="18"/>
      <c r="D8909" s="18"/>
      <c r="E8909" s="18"/>
      <c r="F8909" s="18"/>
      <c r="G8909" s="18"/>
      <c r="H8909" s="18"/>
      <c r="I8909" s="18"/>
      <c r="J8909" s="18"/>
      <c r="K8909" s="18"/>
      <c r="L8909" s="18"/>
      <c r="M8909" s="18"/>
      <c r="N8909" s="18"/>
      <c r="O8909" s="18"/>
      <c r="P8909" s="18"/>
      <c r="Q8909" s="18"/>
      <c r="R8909" s="18"/>
    </row>
    <row r="8910" spans="1:18" s="2" customFormat="1" ht="13.8">
      <c r="A8910" s="8"/>
      <c r="B8910" s="9"/>
      <c r="C8910" s="18"/>
      <c r="D8910" s="18"/>
      <c r="E8910" s="18"/>
      <c r="F8910" s="18"/>
      <c r="G8910" s="18"/>
      <c r="H8910" s="18"/>
      <c r="I8910" s="18"/>
      <c r="J8910" s="18"/>
      <c r="K8910" s="18"/>
      <c r="L8910" s="18"/>
      <c r="M8910" s="18"/>
      <c r="N8910" s="18"/>
      <c r="O8910" s="18"/>
      <c r="P8910" s="18"/>
      <c r="Q8910" s="18"/>
      <c r="R8910" s="18"/>
    </row>
    <row r="8912" spans="1:18">
      <c r="A8912" s="6"/>
      <c r="B8912" s="7"/>
      <c r="C8912" s="28"/>
      <c r="H8912" s="17"/>
    </row>
    <row r="8913" spans="1:18">
      <c r="A8913" s="6"/>
      <c r="B8913" s="7"/>
      <c r="C8913" s="28"/>
      <c r="H8913" s="17"/>
    </row>
    <row r="8914" spans="1:18">
      <c r="A8914" s="5"/>
    </row>
    <row r="8915" spans="1:18">
      <c r="A8915" s="5"/>
    </row>
    <row r="8916" spans="1:18">
      <c r="A8916" s="6"/>
      <c r="B8916" s="7"/>
      <c r="C8916" s="28"/>
      <c r="H8916" s="17"/>
    </row>
    <row r="8917" spans="1:18" s="2" customFormat="1" ht="13.8">
      <c r="A8917" s="8"/>
      <c r="B8917" s="9"/>
      <c r="C8917" s="18"/>
      <c r="D8917" s="18"/>
      <c r="E8917" s="18"/>
      <c r="F8917" s="18"/>
      <c r="G8917" s="18"/>
      <c r="H8917" s="18"/>
      <c r="I8917" s="18"/>
      <c r="J8917" s="18"/>
      <c r="K8917" s="18"/>
      <c r="L8917" s="18"/>
      <c r="M8917" s="18"/>
      <c r="N8917" s="18"/>
      <c r="O8917" s="18"/>
      <c r="P8917" s="18"/>
      <c r="Q8917" s="18"/>
      <c r="R8917" s="18"/>
    </row>
    <row r="8918" spans="1:18" s="2" customFormat="1" ht="13.8">
      <c r="A8918" s="8"/>
      <c r="B8918" s="9"/>
      <c r="C8918" s="18"/>
      <c r="D8918" s="18"/>
      <c r="E8918" s="18"/>
      <c r="F8918" s="18"/>
      <c r="G8918" s="18"/>
      <c r="H8918" s="18"/>
      <c r="I8918" s="18"/>
      <c r="J8918" s="18"/>
      <c r="K8918" s="18"/>
      <c r="L8918" s="18"/>
      <c r="M8918" s="18"/>
      <c r="N8918" s="18"/>
      <c r="O8918" s="18"/>
      <c r="P8918" s="18"/>
      <c r="Q8918" s="18"/>
      <c r="R8918" s="18"/>
    </row>
    <row r="8919" spans="1:18" s="2" customFormat="1" ht="13.8">
      <c r="A8919" s="8"/>
      <c r="B8919" s="9"/>
      <c r="C8919" s="18"/>
      <c r="D8919" s="18"/>
      <c r="E8919" s="18"/>
      <c r="F8919" s="18"/>
      <c r="G8919" s="18"/>
      <c r="H8919" s="18"/>
      <c r="I8919" s="18"/>
      <c r="J8919" s="18"/>
      <c r="K8919" s="18"/>
      <c r="L8919" s="18"/>
      <c r="M8919" s="18"/>
      <c r="N8919" s="18"/>
      <c r="O8919" s="18"/>
      <c r="P8919" s="18"/>
      <c r="Q8919" s="18"/>
      <c r="R8919" s="18"/>
    </row>
    <row r="8920" spans="1:18" s="2" customFormat="1" ht="13.8">
      <c r="A8920" s="8"/>
      <c r="B8920" s="9"/>
      <c r="C8920" s="18"/>
      <c r="D8920" s="18"/>
      <c r="E8920" s="18"/>
      <c r="F8920" s="18"/>
      <c r="G8920" s="18"/>
      <c r="H8920" s="18"/>
      <c r="I8920" s="18"/>
      <c r="J8920" s="18"/>
      <c r="K8920" s="18"/>
      <c r="L8920" s="18"/>
      <c r="M8920" s="18"/>
      <c r="N8920" s="18"/>
      <c r="O8920" s="18"/>
      <c r="P8920" s="18"/>
      <c r="Q8920" s="18"/>
      <c r="R8920" s="18"/>
    </row>
    <row r="8921" spans="1:18" s="2" customFormat="1" ht="13.8">
      <c r="A8921" s="8"/>
      <c r="B8921" s="9"/>
      <c r="C8921" s="18"/>
      <c r="D8921" s="18"/>
      <c r="E8921" s="18"/>
      <c r="F8921" s="18"/>
      <c r="G8921" s="18"/>
      <c r="H8921" s="18"/>
      <c r="I8921" s="18"/>
      <c r="J8921" s="18"/>
      <c r="K8921" s="18"/>
      <c r="L8921" s="18"/>
      <c r="M8921" s="18"/>
      <c r="N8921" s="18"/>
      <c r="O8921" s="18"/>
      <c r="P8921" s="18"/>
      <c r="Q8921" s="18"/>
      <c r="R8921" s="18"/>
    </row>
    <row r="8922" spans="1:18" s="2" customFormat="1" ht="13.8">
      <c r="A8922" s="8"/>
      <c r="B8922" s="9"/>
      <c r="C8922" s="18"/>
      <c r="D8922" s="18"/>
      <c r="E8922" s="18"/>
      <c r="F8922" s="18"/>
      <c r="G8922" s="18"/>
      <c r="H8922" s="18"/>
      <c r="I8922" s="18"/>
      <c r="J8922" s="18"/>
      <c r="K8922" s="18"/>
      <c r="L8922" s="18"/>
      <c r="M8922" s="18"/>
      <c r="N8922" s="18"/>
      <c r="O8922" s="18"/>
      <c r="P8922" s="18"/>
      <c r="Q8922" s="18"/>
      <c r="R8922" s="18"/>
    </row>
    <row r="8923" spans="1:18" s="2" customFormat="1" ht="13.8">
      <c r="A8923" s="8"/>
      <c r="B8923" s="9"/>
      <c r="C8923" s="18"/>
      <c r="D8923" s="18"/>
      <c r="E8923" s="18"/>
      <c r="F8923" s="18"/>
      <c r="G8923" s="18"/>
      <c r="H8923" s="18"/>
      <c r="I8923" s="18"/>
      <c r="J8923" s="18"/>
      <c r="K8923" s="18"/>
      <c r="L8923" s="18"/>
      <c r="M8923" s="18"/>
      <c r="N8923" s="18"/>
      <c r="O8923" s="18"/>
      <c r="P8923" s="18"/>
      <c r="Q8923" s="18"/>
      <c r="R8923" s="18"/>
    </row>
    <row r="8924" spans="1:18" s="2" customFormat="1" ht="13.8">
      <c r="A8924" s="8"/>
      <c r="B8924" s="9"/>
      <c r="C8924" s="18"/>
      <c r="D8924" s="18"/>
      <c r="E8924" s="18"/>
      <c r="F8924" s="18"/>
      <c r="G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  <c r="R8924" s="18"/>
    </row>
    <row r="8925" spans="1:18" s="2" customFormat="1" ht="13.8">
      <c r="A8925" s="8"/>
      <c r="B8925" s="9"/>
      <c r="C8925" s="18"/>
      <c r="D8925" s="18"/>
      <c r="E8925" s="18"/>
      <c r="F8925" s="18"/>
      <c r="G8925" s="18"/>
      <c r="H8925" s="18"/>
      <c r="I8925" s="18"/>
      <c r="J8925" s="18"/>
      <c r="K8925" s="18"/>
      <c r="L8925" s="18"/>
      <c r="M8925" s="18"/>
      <c r="N8925" s="18"/>
      <c r="O8925" s="18"/>
      <c r="P8925" s="18"/>
      <c r="Q8925" s="18"/>
      <c r="R8925" s="18"/>
    </row>
    <row r="8926" spans="1:18" s="2" customFormat="1" ht="13.8">
      <c r="A8926" s="8"/>
      <c r="B8926" s="9"/>
      <c r="C8926" s="18"/>
      <c r="D8926" s="18"/>
      <c r="E8926" s="18"/>
      <c r="F8926" s="18"/>
      <c r="G8926" s="18"/>
      <c r="H8926" s="18"/>
      <c r="I8926" s="18"/>
      <c r="J8926" s="18"/>
      <c r="K8926" s="18"/>
      <c r="L8926" s="18"/>
      <c r="M8926" s="18"/>
      <c r="N8926" s="18"/>
      <c r="O8926" s="18"/>
      <c r="P8926" s="18"/>
      <c r="Q8926" s="18"/>
      <c r="R8926" s="18"/>
    </row>
    <row r="8927" spans="1:18" s="2" customFormat="1" ht="13.8">
      <c r="A8927" s="8"/>
      <c r="B8927" s="9"/>
      <c r="C8927" s="18"/>
      <c r="D8927" s="18"/>
      <c r="E8927" s="18"/>
      <c r="F8927" s="18"/>
      <c r="G8927" s="18"/>
      <c r="H8927" s="18"/>
      <c r="I8927" s="18"/>
      <c r="J8927" s="18"/>
      <c r="K8927" s="18"/>
      <c r="L8927" s="18"/>
      <c r="M8927" s="18"/>
      <c r="N8927" s="18"/>
      <c r="O8927" s="18"/>
      <c r="P8927" s="18"/>
      <c r="Q8927" s="18"/>
      <c r="R8927" s="18"/>
    </row>
    <row r="8929" spans="1:18" s="2" customFormat="1" ht="13.8">
      <c r="A8929" s="8"/>
      <c r="B8929" s="9"/>
      <c r="C8929" s="18"/>
      <c r="D8929" s="18"/>
      <c r="E8929" s="18"/>
      <c r="F8929" s="18"/>
      <c r="G8929" s="18"/>
      <c r="H8929" s="18"/>
      <c r="I8929" s="18"/>
      <c r="J8929" s="18"/>
      <c r="K8929" s="18"/>
      <c r="L8929" s="18"/>
      <c r="M8929" s="18"/>
      <c r="N8929" s="18"/>
      <c r="O8929" s="18"/>
      <c r="P8929" s="18"/>
      <c r="Q8929" s="18"/>
      <c r="R8929" s="18"/>
    </row>
    <row r="8930" spans="1:18" s="2" customFormat="1" ht="13.8">
      <c r="A8930" s="8"/>
      <c r="B8930" s="9"/>
      <c r="C8930" s="18"/>
      <c r="D8930" s="18"/>
      <c r="E8930" s="18"/>
      <c r="F8930" s="18"/>
      <c r="G8930" s="18"/>
      <c r="H8930" s="18"/>
      <c r="I8930" s="18"/>
      <c r="J8930" s="18"/>
      <c r="K8930" s="18"/>
      <c r="L8930" s="18"/>
      <c r="M8930" s="18"/>
      <c r="N8930" s="18"/>
      <c r="O8930" s="18"/>
      <c r="P8930" s="18"/>
      <c r="Q8930" s="18"/>
      <c r="R8930" s="18"/>
    </row>
    <row r="8931" spans="1:18" s="2" customFormat="1" ht="13.8">
      <c r="A8931" s="8"/>
      <c r="B8931" s="9"/>
      <c r="C8931" s="18"/>
      <c r="D8931" s="18"/>
      <c r="E8931" s="18"/>
      <c r="F8931" s="18"/>
      <c r="G8931" s="18"/>
      <c r="H8931" s="18"/>
      <c r="I8931" s="18"/>
      <c r="J8931" s="18"/>
      <c r="K8931" s="18"/>
      <c r="L8931" s="18"/>
      <c r="M8931" s="18"/>
      <c r="N8931" s="18"/>
      <c r="O8931" s="18"/>
      <c r="P8931" s="18"/>
      <c r="Q8931" s="18"/>
      <c r="R8931" s="18"/>
    </row>
    <row r="8932" spans="1:18" s="2" customFormat="1" ht="13.8">
      <c r="A8932" s="8"/>
      <c r="B8932" s="9"/>
      <c r="C8932" s="18"/>
      <c r="D8932" s="18"/>
      <c r="E8932" s="18"/>
      <c r="F8932" s="18"/>
      <c r="G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</row>
    <row r="8933" spans="1:18" s="2" customFormat="1" ht="13.8">
      <c r="A8933" s="8"/>
      <c r="B8933" s="9"/>
      <c r="C8933" s="18"/>
      <c r="D8933" s="18"/>
      <c r="E8933" s="18"/>
      <c r="F8933" s="18"/>
      <c r="G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</row>
    <row r="8934" spans="1:18" s="2" customFormat="1" ht="13.8">
      <c r="A8934" s="8"/>
      <c r="B8934" s="9"/>
      <c r="C8934" s="18"/>
      <c r="D8934" s="18"/>
      <c r="E8934" s="18"/>
      <c r="F8934" s="18"/>
      <c r="G8934" s="18"/>
      <c r="H8934" s="18"/>
      <c r="I8934" s="18"/>
      <c r="J8934" s="18"/>
      <c r="K8934" s="18"/>
      <c r="L8934" s="18"/>
      <c r="M8934" s="18"/>
      <c r="N8934" s="18"/>
      <c r="O8934" s="18"/>
      <c r="P8934" s="18"/>
      <c r="Q8934" s="18"/>
      <c r="R8934" s="18"/>
    </row>
    <row r="8935" spans="1:18" s="2" customFormat="1" ht="13.8">
      <c r="A8935" s="8"/>
      <c r="B8935" s="9"/>
      <c r="C8935" s="18"/>
      <c r="D8935" s="18"/>
      <c r="E8935" s="18"/>
      <c r="F8935" s="18"/>
      <c r="G8935" s="18"/>
      <c r="H8935" s="18"/>
      <c r="I8935" s="18"/>
      <c r="J8935" s="18"/>
      <c r="K8935" s="18"/>
      <c r="L8935" s="18"/>
      <c r="M8935" s="18"/>
      <c r="N8935" s="18"/>
      <c r="O8935" s="18"/>
      <c r="P8935" s="18"/>
      <c r="Q8935" s="18"/>
      <c r="R8935" s="18"/>
    </row>
    <row r="8936" spans="1:18" s="2" customFormat="1" ht="13.8">
      <c r="A8936" s="8"/>
      <c r="B8936" s="9"/>
      <c r="C8936" s="18"/>
      <c r="D8936" s="18"/>
      <c r="E8936" s="18"/>
      <c r="F8936" s="18"/>
      <c r="G8936" s="18"/>
      <c r="H8936" s="18"/>
      <c r="I8936" s="18"/>
      <c r="J8936" s="18"/>
      <c r="K8936" s="18"/>
      <c r="L8936" s="18"/>
      <c r="M8936" s="18"/>
      <c r="N8936" s="18"/>
      <c r="O8936" s="18"/>
      <c r="P8936" s="18"/>
      <c r="Q8936" s="18"/>
      <c r="R8936" s="18"/>
    </row>
    <row r="8937" spans="1:18" s="2" customFormat="1" ht="13.8">
      <c r="A8937" s="8"/>
      <c r="B8937" s="9"/>
      <c r="C8937" s="18"/>
      <c r="D8937" s="18"/>
      <c r="E8937" s="18"/>
      <c r="F8937" s="18"/>
      <c r="G8937" s="18"/>
      <c r="H8937" s="18"/>
      <c r="I8937" s="18"/>
      <c r="J8937" s="18"/>
      <c r="K8937" s="18"/>
      <c r="L8937" s="18"/>
      <c r="M8937" s="18"/>
      <c r="N8937" s="18"/>
      <c r="O8937" s="18"/>
      <c r="P8937" s="18"/>
      <c r="Q8937" s="18"/>
      <c r="R8937" s="18"/>
    </row>
    <row r="8938" spans="1:18" s="2" customFormat="1" ht="13.8">
      <c r="A8938" s="8"/>
      <c r="B8938" s="9"/>
      <c r="C8938" s="18"/>
      <c r="D8938" s="18"/>
      <c r="E8938" s="18"/>
      <c r="F8938" s="18"/>
      <c r="G8938" s="18"/>
      <c r="H8938" s="18"/>
      <c r="I8938" s="18"/>
      <c r="J8938" s="18"/>
      <c r="K8938" s="18"/>
      <c r="L8938" s="18"/>
      <c r="M8938" s="18"/>
      <c r="N8938" s="18"/>
      <c r="O8938" s="18"/>
      <c r="P8938" s="18"/>
      <c r="Q8938" s="18"/>
      <c r="R8938" s="18"/>
    </row>
    <row r="8939" spans="1:18" s="2" customFormat="1" ht="13.8">
      <c r="A8939" s="8"/>
      <c r="B8939" s="9"/>
      <c r="C8939" s="18"/>
      <c r="D8939" s="18"/>
      <c r="E8939" s="18"/>
      <c r="F8939" s="18"/>
      <c r="G8939" s="18"/>
      <c r="H8939" s="18"/>
      <c r="I8939" s="18"/>
      <c r="J8939" s="18"/>
      <c r="K8939" s="18"/>
      <c r="L8939" s="18"/>
      <c r="M8939" s="18"/>
      <c r="N8939" s="18"/>
      <c r="O8939" s="18"/>
      <c r="P8939" s="18"/>
      <c r="Q8939" s="18"/>
      <c r="R8939" s="18"/>
    </row>
    <row r="8940" spans="1:18" s="2" customFormat="1" ht="13.8">
      <c r="A8940" s="8"/>
      <c r="B8940" s="9"/>
      <c r="C8940" s="18"/>
      <c r="D8940" s="18"/>
      <c r="E8940" s="18"/>
      <c r="F8940" s="18"/>
      <c r="G8940" s="18"/>
      <c r="H8940" s="18"/>
      <c r="I8940" s="18"/>
      <c r="J8940" s="18"/>
      <c r="K8940" s="18"/>
      <c r="L8940" s="18"/>
      <c r="M8940" s="18"/>
      <c r="N8940" s="18"/>
      <c r="O8940" s="18"/>
      <c r="P8940" s="18"/>
      <c r="Q8940" s="18"/>
      <c r="R8940" s="18"/>
    </row>
    <row r="8941" spans="1:18" s="2" customFormat="1" ht="13.8">
      <c r="A8941" s="8"/>
      <c r="B8941" s="9"/>
      <c r="C8941" s="18"/>
      <c r="D8941" s="18"/>
      <c r="E8941" s="18"/>
      <c r="F8941" s="18"/>
      <c r="G8941" s="18"/>
      <c r="H8941" s="18"/>
      <c r="I8941" s="18"/>
      <c r="J8941" s="18"/>
      <c r="K8941" s="18"/>
      <c r="L8941" s="18"/>
      <c r="M8941" s="18"/>
      <c r="N8941" s="18"/>
      <c r="O8941" s="18"/>
      <c r="P8941" s="18"/>
      <c r="Q8941" s="18"/>
      <c r="R8941" s="18"/>
    </row>
    <row r="8942" spans="1:18" s="2" customFormat="1" ht="13.8">
      <c r="A8942" s="8"/>
      <c r="B8942" s="9"/>
      <c r="C8942" s="18"/>
      <c r="D8942" s="18"/>
      <c r="E8942" s="18"/>
      <c r="F8942" s="18"/>
      <c r="G8942" s="18"/>
      <c r="H8942" s="18"/>
      <c r="I8942" s="18"/>
      <c r="J8942" s="18"/>
      <c r="K8942" s="18"/>
      <c r="L8942" s="18"/>
      <c r="M8942" s="18"/>
      <c r="N8942" s="18"/>
      <c r="O8942" s="18"/>
      <c r="P8942" s="18"/>
      <c r="Q8942" s="18"/>
      <c r="R8942" s="18"/>
    </row>
    <row r="8943" spans="1:18" s="2" customFormat="1" ht="13.8">
      <c r="A8943" s="8"/>
      <c r="B8943" s="9"/>
      <c r="C8943" s="18"/>
      <c r="D8943" s="18"/>
      <c r="E8943" s="18"/>
      <c r="F8943" s="18"/>
      <c r="G8943" s="18"/>
      <c r="H8943" s="18"/>
      <c r="I8943" s="18"/>
      <c r="J8943" s="18"/>
      <c r="K8943" s="18"/>
      <c r="L8943" s="18"/>
      <c r="M8943" s="18"/>
      <c r="N8943" s="18"/>
      <c r="O8943" s="18"/>
      <c r="P8943" s="18"/>
      <c r="Q8943" s="18"/>
      <c r="R8943" s="18"/>
    </row>
    <row r="8944" spans="1:18" s="2" customFormat="1" ht="13.8">
      <c r="A8944" s="8"/>
      <c r="B8944" s="9"/>
      <c r="C8944" s="18"/>
      <c r="D8944" s="18"/>
      <c r="E8944" s="18"/>
      <c r="F8944" s="18"/>
      <c r="G8944" s="18"/>
      <c r="H8944" s="18"/>
      <c r="I8944" s="18"/>
      <c r="J8944" s="18"/>
      <c r="K8944" s="18"/>
      <c r="L8944" s="18"/>
      <c r="M8944" s="18"/>
      <c r="N8944" s="18"/>
      <c r="O8944" s="18"/>
      <c r="P8944" s="18"/>
      <c r="Q8944" s="18"/>
      <c r="R8944" s="18"/>
    </row>
    <row r="8945" spans="1:18" s="2" customFormat="1" ht="13.8">
      <c r="A8945" s="8"/>
      <c r="B8945" s="9"/>
      <c r="C8945" s="18"/>
      <c r="D8945" s="18"/>
      <c r="E8945" s="18"/>
      <c r="F8945" s="18"/>
      <c r="G8945" s="18"/>
      <c r="H8945" s="18"/>
      <c r="I8945" s="18"/>
      <c r="J8945" s="18"/>
      <c r="K8945" s="18"/>
      <c r="L8945" s="18"/>
      <c r="M8945" s="18"/>
      <c r="N8945" s="18"/>
      <c r="O8945" s="18"/>
      <c r="P8945" s="18"/>
      <c r="Q8945" s="18"/>
      <c r="R8945" s="18"/>
    </row>
    <row r="8946" spans="1:18" s="2" customFormat="1" ht="13.8">
      <c r="A8946" s="8"/>
      <c r="B8946" s="9"/>
      <c r="C8946" s="18"/>
      <c r="D8946" s="18"/>
      <c r="E8946" s="18"/>
      <c r="F8946" s="18"/>
      <c r="G8946" s="18"/>
      <c r="H8946" s="18"/>
      <c r="I8946" s="18"/>
      <c r="J8946" s="18"/>
      <c r="K8946" s="18"/>
      <c r="L8946" s="18"/>
      <c r="M8946" s="18"/>
      <c r="N8946" s="18"/>
      <c r="O8946" s="18"/>
      <c r="P8946" s="18"/>
      <c r="Q8946" s="18"/>
      <c r="R8946" s="18"/>
    </row>
    <row r="8947" spans="1:18" s="2" customFormat="1" ht="13.8">
      <c r="A8947" s="8"/>
      <c r="B8947" s="9"/>
      <c r="C8947" s="18"/>
      <c r="D8947" s="18"/>
      <c r="E8947" s="18"/>
      <c r="F8947" s="18"/>
      <c r="G8947" s="18"/>
      <c r="H8947" s="18"/>
      <c r="I8947" s="18"/>
      <c r="J8947" s="18"/>
      <c r="K8947" s="18"/>
      <c r="L8947" s="18"/>
      <c r="M8947" s="18"/>
      <c r="N8947" s="18"/>
      <c r="O8947" s="18"/>
      <c r="P8947" s="18"/>
      <c r="Q8947" s="18"/>
      <c r="R8947" s="18"/>
    </row>
    <row r="8948" spans="1:18" s="2" customFormat="1" ht="13.8">
      <c r="A8948" s="8"/>
      <c r="B8948" s="9"/>
      <c r="C8948" s="18"/>
      <c r="D8948" s="18"/>
      <c r="E8948" s="18"/>
      <c r="F8948" s="18"/>
      <c r="G8948" s="18"/>
      <c r="H8948" s="18"/>
      <c r="I8948" s="18"/>
      <c r="J8948" s="18"/>
      <c r="K8948" s="18"/>
      <c r="L8948" s="18"/>
      <c r="M8948" s="18"/>
      <c r="N8948" s="18"/>
      <c r="O8948" s="18"/>
      <c r="P8948" s="18"/>
      <c r="Q8948" s="18"/>
      <c r="R8948" s="18"/>
    </row>
    <row r="8949" spans="1:18" s="2" customFormat="1" ht="13.8">
      <c r="A8949" s="8"/>
      <c r="B8949" s="9"/>
      <c r="C8949" s="18"/>
      <c r="D8949" s="18"/>
      <c r="E8949" s="18"/>
      <c r="F8949" s="18"/>
      <c r="G8949" s="18"/>
      <c r="H8949" s="18"/>
      <c r="I8949" s="18"/>
      <c r="J8949" s="18"/>
      <c r="K8949" s="18"/>
      <c r="L8949" s="18"/>
      <c r="M8949" s="18"/>
      <c r="N8949" s="18"/>
      <c r="O8949" s="18"/>
      <c r="P8949" s="18"/>
      <c r="Q8949" s="18"/>
      <c r="R8949" s="18"/>
    </row>
    <row r="8950" spans="1:18" s="2" customFormat="1" ht="13.8">
      <c r="A8950" s="8"/>
      <c r="B8950" s="9"/>
      <c r="C8950" s="18"/>
      <c r="D8950" s="18"/>
      <c r="E8950" s="18"/>
      <c r="F8950" s="18"/>
      <c r="G8950" s="18"/>
      <c r="H8950" s="18"/>
      <c r="I8950" s="18"/>
      <c r="J8950" s="18"/>
      <c r="K8950" s="18"/>
      <c r="L8950" s="18"/>
      <c r="M8950" s="18"/>
      <c r="N8950" s="18"/>
      <c r="O8950" s="18"/>
      <c r="P8950" s="18"/>
      <c r="Q8950" s="18"/>
      <c r="R8950" s="18"/>
    </row>
    <row r="8951" spans="1:18" s="2" customFormat="1" ht="13.8">
      <c r="A8951" s="8"/>
      <c r="B8951" s="9"/>
      <c r="C8951" s="18"/>
      <c r="D8951" s="18"/>
      <c r="E8951" s="18"/>
      <c r="F8951" s="18"/>
      <c r="G8951" s="18"/>
      <c r="H8951" s="18"/>
      <c r="I8951" s="18"/>
      <c r="J8951" s="18"/>
      <c r="K8951" s="18"/>
      <c r="L8951" s="18"/>
      <c r="M8951" s="18"/>
      <c r="N8951" s="18"/>
      <c r="O8951" s="18"/>
      <c r="P8951" s="18"/>
      <c r="Q8951" s="18"/>
      <c r="R8951" s="18"/>
    </row>
    <row r="8952" spans="1:18" s="2" customFormat="1" ht="13.8">
      <c r="A8952" s="8"/>
      <c r="B8952" s="9"/>
      <c r="C8952" s="18"/>
      <c r="D8952" s="18"/>
      <c r="E8952" s="18"/>
      <c r="F8952" s="18"/>
      <c r="G8952" s="18"/>
      <c r="H8952" s="18"/>
      <c r="I8952" s="18"/>
      <c r="J8952" s="18"/>
      <c r="K8952" s="18"/>
      <c r="L8952" s="18"/>
      <c r="M8952" s="18"/>
      <c r="N8952" s="18"/>
      <c r="O8952" s="18"/>
      <c r="P8952" s="18"/>
      <c r="Q8952" s="18"/>
      <c r="R8952" s="18"/>
    </row>
    <row r="8953" spans="1:18" s="2" customFormat="1" ht="13.8">
      <c r="A8953" s="8"/>
      <c r="B8953" s="9"/>
      <c r="C8953" s="18"/>
      <c r="D8953" s="18"/>
      <c r="E8953" s="18"/>
      <c r="F8953" s="18"/>
      <c r="G8953" s="18"/>
      <c r="H8953" s="18"/>
      <c r="I8953" s="18"/>
      <c r="J8953" s="18"/>
      <c r="K8953" s="18"/>
      <c r="L8953" s="18"/>
      <c r="M8953" s="18"/>
      <c r="N8953" s="18"/>
      <c r="O8953" s="18"/>
      <c r="P8953" s="18"/>
      <c r="Q8953" s="18"/>
      <c r="R8953" s="18"/>
    </row>
    <row r="8954" spans="1:18" s="2" customFormat="1" ht="13.8">
      <c r="A8954" s="8"/>
      <c r="B8954" s="9"/>
      <c r="C8954" s="18"/>
      <c r="D8954" s="18"/>
      <c r="E8954" s="18"/>
      <c r="F8954" s="18"/>
      <c r="G8954" s="18"/>
      <c r="H8954" s="18"/>
      <c r="I8954" s="18"/>
      <c r="J8954" s="18"/>
      <c r="K8954" s="18"/>
      <c r="L8954" s="18"/>
      <c r="M8954" s="18"/>
      <c r="N8954" s="18"/>
      <c r="O8954" s="18"/>
      <c r="P8954" s="18"/>
      <c r="Q8954" s="18"/>
      <c r="R8954" s="18"/>
    </row>
    <row r="8955" spans="1:18" s="2" customFormat="1" ht="13.8">
      <c r="A8955" s="8"/>
      <c r="B8955" s="9"/>
      <c r="C8955" s="18"/>
      <c r="D8955" s="18"/>
      <c r="E8955" s="18"/>
      <c r="F8955" s="18"/>
      <c r="G8955" s="18"/>
      <c r="H8955" s="18"/>
      <c r="I8955" s="18"/>
      <c r="J8955" s="18"/>
      <c r="K8955" s="18"/>
      <c r="L8955" s="18"/>
      <c r="M8955" s="18"/>
      <c r="N8955" s="18"/>
      <c r="O8955" s="18"/>
      <c r="P8955" s="18"/>
      <c r="Q8955" s="18"/>
      <c r="R8955" s="18"/>
    </row>
    <row r="8956" spans="1:18" s="2" customFormat="1" ht="13.8">
      <c r="A8956" s="8"/>
      <c r="B8956" s="9"/>
      <c r="C8956" s="18"/>
      <c r="D8956" s="18"/>
      <c r="E8956" s="18"/>
      <c r="F8956" s="18"/>
      <c r="G8956" s="18"/>
      <c r="H8956" s="18"/>
      <c r="I8956" s="18"/>
      <c r="J8956" s="18"/>
      <c r="K8956" s="18"/>
      <c r="L8956" s="18"/>
      <c r="M8956" s="18"/>
      <c r="N8956" s="18"/>
      <c r="O8956" s="18"/>
      <c r="P8956" s="18"/>
      <c r="Q8956" s="18"/>
      <c r="R8956" s="18"/>
    </row>
    <row r="8957" spans="1:18" s="2" customFormat="1" ht="13.8">
      <c r="A8957" s="8"/>
      <c r="B8957" s="9"/>
      <c r="C8957" s="18"/>
      <c r="D8957" s="18"/>
      <c r="E8957" s="18"/>
      <c r="F8957" s="18"/>
      <c r="G8957" s="18"/>
      <c r="H8957" s="18"/>
      <c r="I8957" s="18"/>
      <c r="J8957" s="18"/>
      <c r="K8957" s="18"/>
      <c r="L8957" s="18"/>
      <c r="M8957" s="18"/>
      <c r="N8957" s="18"/>
      <c r="O8957" s="18"/>
      <c r="P8957" s="18"/>
      <c r="Q8957" s="18"/>
      <c r="R8957" s="18"/>
    </row>
    <row r="8958" spans="1:18" s="2" customFormat="1" ht="13.8">
      <c r="A8958" s="8"/>
      <c r="B8958" s="9"/>
      <c r="C8958" s="18"/>
      <c r="D8958" s="18"/>
      <c r="E8958" s="18"/>
      <c r="F8958" s="18"/>
      <c r="G8958" s="18"/>
      <c r="H8958" s="18"/>
      <c r="I8958" s="18"/>
      <c r="J8958" s="18"/>
      <c r="K8958" s="18"/>
      <c r="L8958" s="18"/>
      <c r="M8958" s="18"/>
      <c r="N8958" s="18"/>
      <c r="O8958" s="18"/>
      <c r="P8958" s="18"/>
      <c r="Q8958" s="18"/>
      <c r="R8958" s="18"/>
    </row>
    <row r="8959" spans="1:18" s="2" customFormat="1" ht="13.8">
      <c r="A8959" s="8"/>
      <c r="B8959" s="9"/>
      <c r="C8959" s="18"/>
      <c r="D8959" s="18"/>
      <c r="E8959" s="18"/>
      <c r="F8959" s="18"/>
      <c r="G8959" s="18"/>
      <c r="H8959" s="18"/>
      <c r="I8959" s="18"/>
      <c r="J8959" s="18"/>
      <c r="K8959" s="18"/>
      <c r="L8959" s="18"/>
      <c r="M8959" s="18"/>
      <c r="N8959" s="18"/>
      <c r="O8959" s="18"/>
      <c r="P8959" s="18"/>
      <c r="Q8959" s="18"/>
      <c r="R8959" s="18"/>
    </row>
    <row r="8960" spans="1:18" s="2" customFormat="1" ht="13.8">
      <c r="A8960" s="8"/>
      <c r="B8960" s="9"/>
      <c r="C8960" s="18"/>
      <c r="D8960" s="18"/>
      <c r="E8960" s="18"/>
      <c r="F8960" s="18"/>
      <c r="G8960" s="18"/>
      <c r="H8960" s="18"/>
      <c r="I8960" s="18"/>
      <c r="J8960" s="18"/>
      <c r="K8960" s="18"/>
      <c r="L8960" s="18"/>
      <c r="M8960" s="18"/>
      <c r="N8960" s="18"/>
      <c r="O8960" s="18"/>
      <c r="P8960" s="18"/>
      <c r="Q8960" s="18"/>
      <c r="R8960" s="18"/>
    </row>
    <row r="8961" spans="1:18" s="2" customFormat="1" ht="13.8">
      <c r="A8961" s="8"/>
      <c r="B8961" s="9"/>
      <c r="C8961" s="18"/>
      <c r="D8961" s="18"/>
      <c r="E8961" s="18"/>
      <c r="F8961" s="18"/>
      <c r="G8961" s="18"/>
      <c r="H8961" s="18"/>
      <c r="I8961" s="18"/>
      <c r="J8961" s="18"/>
      <c r="K8961" s="18"/>
      <c r="L8961" s="18"/>
      <c r="M8961" s="18"/>
      <c r="N8961" s="18"/>
      <c r="O8961" s="18"/>
      <c r="P8961" s="18"/>
      <c r="Q8961" s="18"/>
      <c r="R8961" s="18"/>
    </row>
    <row r="8962" spans="1:18" s="2" customFormat="1" ht="13.8">
      <c r="A8962" s="8"/>
      <c r="B8962" s="9"/>
      <c r="C8962" s="18"/>
      <c r="D8962" s="18"/>
      <c r="E8962" s="18"/>
      <c r="F8962" s="18"/>
      <c r="G8962" s="18"/>
      <c r="H8962" s="18"/>
      <c r="I8962" s="18"/>
      <c r="J8962" s="18"/>
      <c r="K8962" s="18"/>
      <c r="L8962" s="18"/>
      <c r="M8962" s="18"/>
      <c r="N8962" s="18"/>
      <c r="O8962" s="18"/>
      <c r="P8962" s="18"/>
      <c r="Q8962" s="18"/>
      <c r="R8962" s="18"/>
    </row>
    <row r="8963" spans="1:18" s="2" customFormat="1" ht="13.8">
      <c r="A8963" s="8"/>
      <c r="B8963" s="9"/>
      <c r="C8963" s="18"/>
      <c r="D8963" s="18"/>
      <c r="E8963" s="18"/>
      <c r="F8963" s="18"/>
      <c r="G8963" s="18"/>
      <c r="H8963" s="18"/>
      <c r="I8963" s="18"/>
      <c r="J8963" s="18"/>
      <c r="K8963" s="18"/>
      <c r="L8963" s="18"/>
      <c r="M8963" s="18"/>
      <c r="N8963" s="18"/>
      <c r="O8963" s="18"/>
      <c r="P8963" s="18"/>
      <c r="Q8963" s="18"/>
      <c r="R8963" s="18"/>
    </row>
    <row r="8964" spans="1:18" s="2" customFormat="1" ht="13.8">
      <c r="A8964" s="8"/>
      <c r="B8964" s="9"/>
      <c r="C8964" s="18"/>
      <c r="D8964" s="18"/>
      <c r="E8964" s="18"/>
      <c r="F8964" s="18"/>
      <c r="G8964" s="18"/>
      <c r="H8964" s="18"/>
      <c r="I8964" s="18"/>
      <c r="J8964" s="18"/>
      <c r="K8964" s="18"/>
      <c r="L8964" s="18"/>
      <c r="M8964" s="18"/>
      <c r="N8964" s="18"/>
      <c r="O8964" s="18"/>
      <c r="P8964" s="18"/>
      <c r="Q8964" s="18"/>
      <c r="R8964" s="18"/>
    </row>
    <row r="8965" spans="1:18" s="2" customFormat="1" ht="13.8">
      <c r="A8965" s="8"/>
      <c r="B8965" s="9"/>
      <c r="C8965" s="18"/>
      <c r="D8965" s="18"/>
      <c r="E8965" s="18"/>
      <c r="F8965" s="18"/>
      <c r="G8965" s="18"/>
      <c r="H8965" s="18"/>
      <c r="I8965" s="18"/>
      <c r="J8965" s="18"/>
      <c r="K8965" s="18"/>
      <c r="L8965" s="18"/>
      <c r="M8965" s="18"/>
      <c r="N8965" s="18"/>
      <c r="O8965" s="18"/>
      <c r="P8965" s="18"/>
      <c r="Q8965" s="18"/>
      <c r="R8965" s="18"/>
    </row>
    <row r="8966" spans="1:18" s="2" customFormat="1" ht="13.8">
      <c r="A8966" s="8"/>
      <c r="B8966" s="9"/>
      <c r="C8966" s="18"/>
      <c r="D8966" s="18"/>
      <c r="E8966" s="18"/>
      <c r="F8966" s="18"/>
      <c r="G8966" s="18"/>
      <c r="H8966" s="18"/>
      <c r="I8966" s="18"/>
      <c r="J8966" s="18"/>
      <c r="K8966" s="18"/>
      <c r="L8966" s="18"/>
      <c r="M8966" s="18"/>
      <c r="N8966" s="18"/>
      <c r="O8966" s="18"/>
      <c r="P8966" s="18"/>
      <c r="Q8966" s="18"/>
      <c r="R8966" s="18"/>
    </row>
    <row r="8967" spans="1:18" s="2" customFormat="1" ht="13.8">
      <c r="A8967" s="8"/>
      <c r="B8967" s="9"/>
      <c r="C8967" s="18"/>
      <c r="D8967" s="18"/>
      <c r="E8967" s="18"/>
      <c r="F8967" s="18"/>
      <c r="G8967" s="18"/>
      <c r="H8967" s="18"/>
      <c r="I8967" s="18"/>
      <c r="J8967" s="18"/>
      <c r="K8967" s="18"/>
      <c r="L8967" s="18"/>
      <c r="M8967" s="18"/>
      <c r="N8967" s="18"/>
      <c r="O8967" s="18"/>
      <c r="P8967" s="18"/>
      <c r="Q8967" s="18"/>
      <c r="R8967" s="18"/>
    </row>
    <row r="8968" spans="1:18" s="2" customFormat="1" ht="13.8">
      <c r="A8968" s="8"/>
      <c r="B8968" s="9"/>
      <c r="C8968" s="18"/>
      <c r="D8968" s="18"/>
      <c r="E8968" s="18"/>
      <c r="F8968" s="18"/>
      <c r="G8968" s="18"/>
      <c r="H8968" s="18"/>
      <c r="I8968" s="18"/>
      <c r="J8968" s="18"/>
      <c r="K8968" s="18"/>
      <c r="L8968" s="18"/>
      <c r="M8968" s="18"/>
      <c r="N8968" s="18"/>
      <c r="O8968" s="18"/>
      <c r="P8968" s="18"/>
      <c r="Q8968" s="18"/>
      <c r="R8968" s="18"/>
    </row>
    <row r="8969" spans="1:18" s="2" customFormat="1" ht="13.8">
      <c r="A8969" s="8"/>
      <c r="B8969" s="9"/>
      <c r="C8969" s="18"/>
      <c r="D8969" s="18"/>
      <c r="E8969" s="18"/>
      <c r="F8969" s="18"/>
      <c r="G8969" s="18"/>
      <c r="H8969" s="18"/>
      <c r="I8969" s="18"/>
      <c r="J8969" s="18"/>
      <c r="K8969" s="18"/>
      <c r="L8969" s="18"/>
      <c r="M8969" s="18"/>
      <c r="N8969" s="18"/>
      <c r="O8969" s="18"/>
      <c r="P8969" s="18"/>
      <c r="Q8969" s="18"/>
      <c r="R8969" s="18"/>
    </row>
    <row r="8970" spans="1:18" s="2" customFormat="1" ht="13.8">
      <c r="A8970" s="8"/>
      <c r="B8970" s="9"/>
      <c r="C8970" s="18"/>
      <c r="D8970" s="18"/>
      <c r="E8970" s="18"/>
      <c r="F8970" s="18"/>
      <c r="G8970" s="18"/>
      <c r="H8970" s="18"/>
      <c r="I8970" s="18"/>
      <c r="J8970" s="18"/>
      <c r="K8970" s="18"/>
      <c r="L8970" s="18"/>
      <c r="M8970" s="18"/>
      <c r="N8970" s="18"/>
      <c r="O8970" s="18"/>
      <c r="P8970" s="18"/>
      <c r="Q8970" s="18"/>
      <c r="R8970" s="18"/>
    </row>
    <row r="8971" spans="1:18" s="2" customFormat="1" ht="13.8">
      <c r="A8971" s="8"/>
      <c r="B8971" s="9"/>
      <c r="C8971" s="18"/>
      <c r="D8971" s="18"/>
      <c r="E8971" s="18"/>
      <c r="F8971" s="18"/>
      <c r="G8971" s="18"/>
      <c r="H8971" s="18"/>
      <c r="I8971" s="18"/>
      <c r="J8971" s="18"/>
      <c r="K8971" s="18"/>
      <c r="L8971" s="18"/>
      <c r="M8971" s="18"/>
      <c r="N8971" s="18"/>
      <c r="O8971" s="18"/>
      <c r="P8971" s="18"/>
      <c r="Q8971" s="18"/>
      <c r="R8971" s="18"/>
    </row>
    <row r="8972" spans="1:18" s="2" customFormat="1" ht="13.8">
      <c r="A8972" s="8"/>
      <c r="B8972" s="9"/>
      <c r="C8972" s="18"/>
      <c r="D8972" s="18"/>
      <c r="E8972" s="18"/>
      <c r="F8972" s="18"/>
      <c r="G8972" s="18"/>
      <c r="H8972" s="18"/>
      <c r="I8972" s="18"/>
      <c r="J8972" s="18"/>
      <c r="K8972" s="18"/>
      <c r="L8972" s="18"/>
      <c r="M8972" s="18"/>
      <c r="N8972" s="18"/>
      <c r="O8972" s="18"/>
      <c r="P8972" s="18"/>
      <c r="Q8972" s="18"/>
      <c r="R8972" s="18"/>
    </row>
    <row r="8973" spans="1:18" s="2" customFormat="1" ht="13.8">
      <c r="A8973" s="8"/>
      <c r="B8973" s="9"/>
      <c r="C8973" s="18"/>
      <c r="D8973" s="18"/>
      <c r="E8973" s="18"/>
      <c r="F8973" s="18"/>
      <c r="G8973" s="18"/>
      <c r="H8973" s="18"/>
      <c r="I8973" s="18"/>
      <c r="J8973" s="18"/>
      <c r="K8973" s="18"/>
      <c r="L8973" s="18"/>
      <c r="M8973" s="18"/>
      <c r="N8973" s="18"/>
      <c r="O8973" s="18"/>
      <c r="P8973" s="18"/>
      <c r="Q8973" s="18"/>
      <c r="R8973" s="18"/>
    </row>
    <row r="8974" spans="1:18" s="2" customFormat="1" ht="13.8">
      <c r="A8974" s="8"/>
      <c r="B8974" s="9"/>
      <c r="C8974" s="18"/>
      <c r="D8974" s="18"/>
      <c r="E8974" s="18"/>
      <c r="F8974" s="18"/>
      <c r="G8974" s="18"/>
      <c r="H8974" s="18"/>
      <c r="I8974" s="18"/>
      <c r="J8974" s="18"/>
      <c r="K8974" s="18"/>
      <c r="L8974" s="18"/>
      <c r="M8974" s="18"/>
      <c r="N8974" s="18"/>
      <c r="O8974" s="18"/>
      <c r="P8974" s="18"/>
      <c r="Q8974" s="18"/>
      <c r="R8974" s="18"/>
    </row>
    <row r="8975" spans="1:18" s="2" customFormat="1" ht="13.8">
      <c r="A8975" s="8"/>
      <c r="B8975" s="9"/>
      <c r="C8975" s="18"/>
      <c r="D8975" s="18"/>
      <c r="E8975" s="18"/>
      <c r="F8975" s="18"/>
      <c r="G8975" s="18"/>
      <c r="H8975" s="18"/>
      <c r="I8975" s="18"/>
      <c r="J8975" s="18"/>
      <c r="K8975" s="18"/>
      <c r="L8975" s="18"/>
      <c r="M8975" s="18"/>
      <c r="N8975" s="18"/>
      <c r="O8975" s="18"/>
      <c r="P8975" s="18"/>
      <c r="Q8975" s="18"/>
      <c r="R8975" s="18"/>
    </row>
    <row r="8976" spans="1:18" s="2" customFormat="1" ht="13.8">
      <c r="A8976" s="8"/>
      <c r="B8976" s="9"/>
      <c r="C8976" s="18"/>
      <c r="D8976" s="18"/>
      <c r="E8976" s="18"/>
      <c r="F8976" s="18"/>
      <c r="G8976" s="18"/>
      <c r="H8976" s="18"/>
      <c r="I8976" s="18"/>
      <c r="J8976" s="18"/>
      <c r="K8976" s="18"/>
      <c r="L8976" s="18"/>
      <c r="M8976" s="18"/>
      <c r="N8976" s="18"/>
      <c r="O8976" s="18"/>
      <c r="P8976" s="18"/>
      <c r="Q8976" s="18"/>
      <c r="R8976" s="18"/>
    </row>
    <row r="8977" spans="1:18" s="2" customFormat="1" ht="13.8">
      <c r="A8977" s="8"/>
      <c r="B8977" s="9"/>
      <c r="C8977" s="18"/>
      <c r="D8977" s="18"/>
      <c r="E8977" s="18"/>
      <c r="F8977" s="18"/>
      <c r="G8977" s="18"/>
      <c r="H8977" s="18"/>
      <c r="I8977" s="18"/>
      <c r="J8977" s="18"/>
      <c r="K8977" s="18"/>
      <c r="L8977" s="18"/>
      <c r="M8977" s="18"/>
      <c r="N8977" s="18"/>
      <c r="O8977" s="18"/>
      <c r="P8977" s="18"/>
      <c r="Q8977" s="18"/>
      <c r="R8977" s="18"/>
    </row>
    <row r="8978" spans="1:18" s="2" customFormat="1" ht="13.8">
      <c r="A8978" s="8"/>
      <c r="B8978" s="9"/>
      <c r="C8978" s="18"/>
      <c r="D8978" s="18"/>
      <c r="E8978" s="18"/>
      <c r="F8978" s="18"/>
      <c r="G8978" s="18"/>
      <c r="H8978" s="18"/>
      <c r="I8978" s="18"/>
      <c r="J8978" s="18"/>
      <c r="K8978" s="18"/>
      <c r="L8978" s="18"/>
      <c r="M8978" s="18"/>
      <c r="N8978" s="18"/>
      <c r="O8978" s="18"/>
      <c r="P8978" s="18"/>
      <c r="Q8978" s="18"/>
      <c r="R8978" s="18"/>
    </row>
    <row r="8979" spans="1:18" s="2" customFormat="1" ht="13.8">
      <c r="A8979" s="8"/>
      <c r="B8979" s="9"/>
      <c r="C8979" s="18"/>
      <c r="D8979" s="18"/>
      <c r="E8979" s="18"/>
      <c r="F8979" s="18"/>
      <c r="G8979" s="18"/>
      <c r="H8979" s="18"/>
      <c r="I8979" s="18"/>
      <c r="J8979" s="18"/>
      <c r="K8979" s="18"/>
      <c r="L8979" s="18"/>
      <c r="M8979" s="18"/>
      <c r="N8979" s="18"/>
      <c r="O8979" s="18"/>
      <c r="P8979" s="18"/>
      <c r="Q8979" s="18"/>
      <c r="R8979" s="18"/>
    </row>
    <row r="8981" spans="1:18">
      <c r="A8981" s="6"/>
      <c r="B8981" s="7"/>
      <c r="C8981" s="28"/>
      <c r="H8981" s="17"/>
    </row>
    <row r="8982" spans="1:18">
      <c r="A8982" s="6"/>
      <c r="B8982" s="7"/>
      <c r="C8982" s="28"/>
      <c r="H8982" s="17"/>
    </row>
    <row r="8983" spans="1:18">
      <c r="A8983" s="5"/>
    </row>
    <row r="8984" spans="1:18">
      <c r="A8984" s="6"/>
      <c r="B8984" s="7"/>
      <c r="C8984" s="28"/>
      <c r="H8984" s="17"/>
    </row>
    <row r="8985" spans="1:18">
      <c r="A8985" s="6"/>
      <c r="B8985" s="7"/>
      <c r="C8985" s="28"/>
      <c r="H8985" s="17"/>
    </row>
    <row r="8986" spans="1:18">
      <c r="A8986" s="6"/>
      <c r="B8986" s="7"/>
      <c r="C8986" s="28"/>
      <c r="H8986" s="17"/>
    </row>
    <row r="8987" spans="1:18">
      <c r="A8987" s="5"/>
    </row>
    <row r="8988" spans="1:18">
      <c r="A8988" s="6"/>
      <c r="B8988" s="7"/>
      <c r="C8988" s="28"/>
      <c r="H8988" s="17"/>
    </row>
    <row r="8989" spans="1:18">
      <c r="A8989" s="6"/>
      <c r="B8989" s="7"/>
      <c r="C8989" s="28"/>
      <c r="H8989" s="17"/>
    </row>
    <row r="8990" spans="1:18">
      <c r="A8990" s="6"/>
      <c r="B8990" s="7"/>
      <c r="C8990" s="28"/>
      <c r="H8990" s="17"/>
    </row>
    <row r="8991" spans="1:18">
      <c r="A8991" s="5"/>
    </row>
    <row r="8992" spans="1:18">
      <c r="A8992" s="5"/>
    </row>
    <row r="8993" spans="1:8" s="1" customFormat="1">
      <c r="A8993" s="5"/>
      <c r="B8993" s="4"/>
      <c r="C8993" s="29"/>
      <c r="D8993" s="17"/>
      <c r="E8993" s="17"/>
      <c r="F8993" s="17"/>
      <c r="G8993" s="17"/>
      <c r="H8993" s="30"/>
    </row>
    <row r="8994" spans="1:8" s="1" customFormat="1">
      <c r="A8994" s="5"/>
      <c r="B8994" s="4"/>
      <c r="C8994" s="29"/>
      <c r="D8994" s="17"/>
      <c r="E8994" s="17"/>
      <c r="F8994" s="17"/>
      <c r="G8994" s="17"/>
      <c r="H8994" s="30"/>
    </row>
    <row r="8995" spans="1:8" s="1" customFormat="1">
      <c r="A8995" s="6"/>
      <c r="B8995" s="7"/>
      <c r="C8995" s="28"/>
      <c r="D8995" s="17"/>
      <c r="E8995" s="17"/>
      <c r="F8995" s="17"/>
      <c r="G8995" s="17"/>
      <c r="H8995" s="17"/>
    </row>
    <row r="8996" spans="1:8" s="1" customFormat="1">
      <c r="A8996" s="6"/>
      <c r="B8996" s="7"/>
      <c r="C8996" s="28"/>
      <c r="D8996" s="17"/>
      <c r="E8996" s="17"/>
      <c r="F8996" s="17"/>
      <c r="G8996" s="17"/>
      <c r="H8996" s="17"/>
    </row>
    <row r="8997" spans="1:8" s="1" customFormat="1">
      <c r="A8997" s="5"/>
      <c r="B8997" s="4"/>
      <c r="C8997" s="29"/>
      <c r="D8997" s="17"/>
      <c r="E8997" s="17"/>
      <c r="F8997" s="17"/>
      <c r="G8997" s="17"/>
      <c r="H8997" s="30"/>
    </row>
    <row r="8998" spans="1:8" s="1" customFormat="1">
      <c r="A8998" s="5"/>
      <c r="B8998" s="4"/>
      <c r="C8998" s="29"/>
      <c r="D8998" s="17"/>
      <c r="E8998" s="17"/>
      <c r="F8998" s="17"/>
      <c r="G8998" s="17"/>
      <c r="H8998" s="30"/>
    </row>
    <row r="8999" spans="1:8" s="1" customFormat="1">
      <c r="A8999" s="5"/>
      <c r="B8999" s="4"/>
      <c r="C8999" s="29"/>
      <c r="D8999" s="17"/>
      <c r="E8999" s="17"/>
      <c r="F8999" s="17"/>
      <c r="G8999" s="17"/>
      <c r="H8999" s="30"/>
    </row>
    <row r="9000" spans="1:8" s="1" customFormat="1">
      <c r="A9000" s="5"/>
      <c r="B9000" s="4"/>
      <c r="C9000" s="29"/>
      <c r="D9000" s="17"/>
      <c r="E9000" s="17"/>
      <c r="F9000" s="17"/>
      <c r="G9000" s="17"/>
      <c r="H9000" s="30"/>
    </row>
    <row r="9001" spans="1:8" s="1" customFormat="1">
      <c r="A9001" s="6"/>
      <c r="B9001" s="7"/>
      <c r="C9001" s="28"/>
      <c r="D9001" s="17"/>
      <c r="E9001" s="17"/>
      <c r="F9001" s="17"/>
      <c r="G9001" s="17"/>
      <c r="H9001" s="17"/>
    </row>
    <row r="9002" spans="1:8" s="1" customFormat="1">
      <c r="A9002" s="6"/>
      <c r="B9002" s="7"/>
      <c r="C9002" s="28"/>
      <c r="D9002" s="17"/>
      <c r="E9002" s="17"/>
      <c r="F9002" s="17"/>
      <c r="G9002" s="17"/>
      <c r="H9002" s="17"/>
    </row>
    <row r="9017" spans="1:8" s="1" customFormat="1">
      <c r="A9017" s="6"/>
      <c r="B9017" s="7"/>
      <c r="C9017" s="28"/>
      <c r="D9017" s="17"/>
      <c r="E9017" s="17"/>
      <c r="F9017" s="17"/>
      <c r="G9017" s="17"/>
      <c r="H9017" s="17"/>
    </row>
    <row r="9018" spans="1:8" s="1" customFormat="1">
      <c r="A9018" s="6"/>
      <c r="B9018" s="7"/>
      <c r="C9018" s="28"/>
      <c r="D9018" s="17"/>
      <c r="E9018" s="17"/>
      <c r="F9018" s="17"/>
      <c r="G9018" s="17"/>
      <c r="H9018" s="17"/>
    </row>
    <row r="9019" spans="1:8" s="1" customFormat="1">
      <c r="A9019" s="6"/>
      <c r="B9019" s="7"/>
      <c r="C9019" s="28"/>
      <c r="D9019" s="17"/>
      <c r="E9019" s="17"/>
      <c r="F9019" s="17"/>
      <c r="G9019" s="17"/>
      <c r="H9019" s="17"/>
    </row>
    <row r="9020" spans="1:8" s="1" customFormat="1">
      <c r="A9020" s="6"/>
      <c r="B9020" s="7"/>
      <c r="C9020" s="28"/>
      <c r="D9020" s="17"/>
      <c r="E9020" s="17"/>
      <c r="F9020" s="17"/>
      <c r="G9020" s="17"/>
      <c r="H9020" s="17"/>
    </row>
    <row r="9021" spans="1:8" s="1" customFormat="1">
      <c r="A9021" s="6"/>
      <c r="B9021" s="7"/>
      <c r="C9021" s="28"/>
      <c r="D9021" s="17"/>
      <c r="E9021" s="17"/>
      <c r="F9021" s="17"/>
      <c r="G9021" s="17"/>
      <c r="H9021" s="17"/>
    </row>
    <row r="9022" spans="1:8" s="1" customFormat="1">
      <c r="A9022" s="6"/>
      <c r="B9022" s="7"/>
      <c r="C9022" s="28"/>
      <c r="D9022" s="17"/>
      <c r="E9022" s="17"/>
      <c r="F9022" s="17"/>
      <c r="G9022" s="17"/>
      <c r="H9022" s="17"/>
    </row>
    <row r="9023" spans="1:8" s="1" customFormat="1">
      <c r="A9023" s="6"/>
      <c r="B9023" s="7"/>
      <c r="C9023" s="28"/>
      <c r="D9023" s="17"/>
      <c r="E9023" s="17"/>
      <c r="F9023" s="17"/>
      <c r="G9023" s="17"/>
      <c r="H9023" s="17"/>
    </row>
    <row r="9024" spans="1:8" s="1" customFormat="1">
      <c r="A9024" s="6"/>
      <c r="B9024" s="7"/>
      <c r="C9024" s="28"/>
      <c r="D9024" s="17"/>
      <c r="E9024" s="17"/>
      <c r="F9024" s="17"/>
      <c r="G9024" s="17"/>
      <c r="H9024" s="17"/>
    </row>
    <row r="9025" spans="1:8" s="1" customFormat="1">
      <c r="A9025" s="6"/>
      <c r="B9025" s="7"/>
      <c r="C9025" s="28"/>
      <c r="D9025" s="17"/>
      <c r="E9025" s="17"/>
      <c r="F9025" s="17"/>
      <c r="G9025" s="17"/>
      <c r="H9025" s="17"/>
    </row>
    <row r="9026" spans="1:8" s="1" customFormat="1">
      <c r="A9026" s="6"/>
      <c r="B9026" s="7"/>
      <c r="C9026" s="28"/>
      <c r="D9026" s="17"/>
      <c r="E9026" s="17"/>
      <c r="F9026" s="17"/>
      <c r="G9026" s="17"/>
      <c r="H9026" s="17"/>
    </row>
    <row r="9027" spans="1:8" s="1" customFormat="1">
      <c r="A9027" s="6"/>
      <c r="B9027" s="7"/>
      <c r="C9027" s="28"/>
      <c r="D9027" s="17"/>
      <c r="E9027" s="17"/>
      <c r="F9027" s="17"/>
      <c r="G9027" s="17"/>
      <c r="H9027" s="17"/>
    </row>
    <row r="9028" spans="1:8" s="1" customFormat="1">
      <c r="A9028" s="6"/>
      <c r="B9028" s="7"/>
      <c r="C9028" s="28"/>
      <c r="D9028" s="17"/>
      <c r="E9028" s="17"/>
      <c r="F9028" s="17"/>
      <c r="G9028" s="17"/>
      <c r="H9028" s="17"/>
    </row>
    <row r="9029" spans="1:8" s="1" customFormat="1">
      <c r="A9029" s="6"/>
      <c r="B9029" s="7"/>
      <c r="C9029" s="28"/>
      <c r="D9029" s="17"/>
      <c r="E9029" s="17"/>
      <c r="F9029" s="17"/>
      <c r="G9029" s="17"/>
      <c r="H9029" s="17"/>
    </row>
    <row r="9030" spans="1:8" s="1" customFormat="1">
      <c r="A9030" s="6"/>
      <c r="B9030" s="7"/>
      <c r="C9030" s="28"/>
      <c r="D9030" s="17"/>
      <c r="E9030" s="17"/>
      <c r="F9030" s="17"/>
      <c r="G9030" s="17"/>
      <c r="H9030" s="17"/>
    </row>
    <row r="9033" spans="1:8" s="1" customFormat="1">
      <c r="A9033" s="6"/>
      <c r="B9033" s="7"/>
      <c r="C9033" s="28"/>
      <c r="D9033" s="17"/>
      <c r="E9033" s="17"/>
      <c r="F9033" s="17"/>
      <c r="G9033" s="17"/>
      <c r="H9033" s="17"/>
    </row>
    <row r="9034" spans="1:8" s="1" customFormat="1">
      <c r="A9034" s="5"/>
      <c r="B9034" s="4"/>
      <c r="C9034" s="29"/>
      <c r="D9034" s="17"/>
      <c r="E9034" s="17"/>
      <c r="F9034" s="17"/>
      <c r="G9034" s="17"/>
      <c r="H9034" s="30"/>
    </row>
    <row r="9035" spans="1:8" s="1" customFormat="1">
      <c r="A9035" s="5"/>
      <c r="B9035" s="4"/>
      <c r="C9035" s="29"/>
      <c r="D9035" s="17"/>
      <c r="E9035" s="17"/>
      <c r="F9035" s="17"/>
      <c r="G9035" s="17"/>
      <c r="H9035" s="30"/>
    </row>
    <row r="9036" spans="1:8" s="1" customFormat="1">
      <c r="A9036" s="6"/>
      <c r="B9036" s="7"/>
      <c r="C9036" s="28"/>
      <c r="D9036" s="17"/>
      <c r="E9036" s="17"/>
      <c r="F9036" s="17"/>
      <c r="G9036" s="17"/>
      <c r="H9036" s="17"/>
    </row>
    <row r="9037" spans="1:8" s="1" customFormat="1">
      <c r="A9037" s="5"/>
      <c r="B9037" s="4"/>
      <c r="C9037" s="29"/>
      <c r="D9037" s="17"/>
      <c r="E9037" s="17"/>
      <c r="F9037" s="17"/>
      <c r="G9037" s="17"/>
      <c r="H9037" s="30"/>
    </row>
    <row r="9038" spans="1:8" s="1" customFormat="1">
      <c r="A9038" s="6"/>
      <c r="B9038" s="7"/>
      <c r="C9038" s="28"/>
      <c r="D9038" s="17"/>
      <c r="E9038" s="17"/>
      <c r="F9038" s="17"/>
      <c r="G9038" s="17"/>
      <c r="H9038" s="17"/>
    </row>
    <row r="9039" spans="1:8" s="1" customFormat="1">
      <c r="A9039" s="6"/>
      <c r="B9039" s="7"/>
      <c r="C9039" s="28"/>
      <c r="D9039" s="17"/>
      <c r="E9039" s="17"/>
      <c r="F9039" s="17"/>
      <c r="G9039" s="17"/>
      <c r="H9039" s="17"/>
    </row>
    <row r="9040" spans="1:8" s="1" customFormat="1">
      <c r="A9040" s="5"/>
      <c r="B9040" s="4"/>
      <c r="C9040" s="29"/>
      <c r="D9040" s="17"/>
      <c r="E9040" s="17"/>
      <c r="F9040" s="17"/>
      <c r="G9040" s="17"/>
      <c r="H9040" s="30"/>
    </row>
    <row r="9041" spans="1:8" s="1" customFormat="1">
      <c r="A9041" s="6"/>
      <c r="B9041" s="7"/>
      <c r="C9041" s="28"/>
      <c r="D9041" s="17"/>
      <c r="E9041" s="17"/>
      <c r="F9041" s="17"/>
      <c r="G9041" s="17"/>
      <c r="H9041" s="17"/>
    </row>
    <row r="9042" spans="1:8" s="1" customFormat="1">
      <c r="A9042" s="6"/>
      <c r="B9042" s="7"/>
      <c r="C9042" s="28"/>
      <c r="D9042" s="17"/>
      <c r="E9042" s="17"/>
      <c r="F9042" s="17"/>
      <c r="G9042" s="17"/>
      <c r="H9042" s="17"/>
    </row>
    <row r="9043" spans="1:8" s="1" customFormat="1">
      <c r="A9043" s="6"/>
      <c r="B9043" s="7"/>
      <c r="C9043" s="28"/>
      <c r="D9043" s="17"/>
      <c r="E9043" s="17"/>
      <c r="F9043" s="17"/>
      <c r="G9043" s="17"/>
      <c r="H9043" s="17"/>
    </row>
    <row r="9044" spans="1:8" s="1" customFormat="1">
      <c r="A9044" s="6"/>
      <c r="B9044" s="7"/>
      <c r="C9044" s="28"/>
      <c r="D9044" s="17"/>
      <c r="E9044" s="17"/>
      <c r="F9044" s="17"/>
      <c r="G9044" s="17"/>
      <c r="H9044" s="17"/>
    </row>
    <row r="9045" spans="1:8" s="1" customFormat="1">
      <c r="A9045" s="6"/>
      <c r="B9045" s="7"/>
      <c r="C9045" s="28"/>
      <c r="D9045" s="17"/>
      <c r="E9045" s="17"/>
      <c r="F9045" s="17"/>
      <c r="G9045" s="17"/>
      <c r="H9045" s="17"/>
    </row>
    <row r="9046" spans="1:8" s="1" customFormat="1">
      <c r="A9046" s="6"/>
      <c r="B9046" s="7"/>
      <c r="C9046" s="28"/>
      <c r="D9046" s="17"/>
      <c r="E9046" s="17"/>
      <c r="F9046" s="17"/>
      <c r="G9046" s="17"/>
      <c r="H9046" s="17"/>
    </row>
    <row r="9047" spans="1:8" s="1" customFormat="1">
      <c r="A9047" s="5"/>
      <c r="B9047" s="4"/>
      <c r="C9047" s="29"/>
      <c r="D9047" s="17"/>
      <c r="E9047" s="17"/>
      <c r="F9047" s="17"/>
      <c r="G9047" s="17"/>
      <c r="H9047" s="30"/>
    </row>
    <row r="9048" spans="1:8" s="1" customFormat="1">
      <c r="A9048" s="6"/>
      <c r="B9048" s="7"/>
      <c r="C9048" s="28"/>
      <c r="D9048" s="17"/>
      <c r="E9048" s="17"/>
      <c r="F9048" s="17"/>
      <c r="G9048" s="17"/>
      <c r="H9048" s="17"/>
    </row>
    <row r="9049" spans="1:8" s="1" customFormat="1">
      <c r="A9049" s="6"/>
      <c r="B9049" s="7"/>
      <c r="C9049" s="28"/>
      <c r="D9049" s="17"/>
      <c r="E9049" s="17"/>
      <c r="F9049" s="17"/>
      <c r="G9049" s="17"/>
      <c r="H9049" s="17"/>
    </row>
    <row r="9050" spans="1:8" s="1" customFormat="1">
      <c r="A9050" s="6"/>
      <c r="B9050" s="7"/>
      <c r="C9050" s="28"/>
      <c r="D9050" s="17"/>
      <c r="E9050" s="17"/>
      <c r="F9050" s="17"/>
      <c r="G9050" s="17"/>
      <c r="H9050" s="17"/>
    </row>
    <row r="9051" spans="1:8" s="1" customFormat="1">
      <c r="A9051" s="6"/>
      <c r="B9051" s="7"/>
      <c r="C9051" s="28"/>
      <c r="D9051" s="17"/>
      <c r="E9051" s="17"/>
      <c r="F9051" s="17"/>
      <c r="G9051" s="17"/>
      <c r="H9051" s="17"/>
    </row>
    <row r="9052" spans="1:8" s="1" customFormat="1">
      <c r="A9052" s="6"/>
      <c r="B9052" s="7"/>
      <c r="C9052" s="28"/>
      <c r="D9052" s="17"/>
      <c r="E9052" s="17"/>
      <c r="F9052" s="17"/>
      <c r="G9052" s="17"/>
      <c r="H9052" s="17"/>
    </row>
    <row r="9053" spans="1:8" s="1" customFormat="1">
      <c r="A9053" s="6"/>
      <c r="B9053" s="7"/>
      <c r="C9053" s="28"/>
      <c r="D9053" s="17"/>
      <c r="E9053" s="17"/>
      <c r="F9053" s="17"/>
      <c r="G9053" s="17"/>
      <c r="H9053" s="17"/>
    </row>
    <row r="9054" spans="1:8" s="1" customFormat="1">
      <c r="A9054" s="6"/>
      <c r="B9054" s="7"/>
      <c r="C9054" s="28"/>
      <c r="D9054" s="17"/>
      <c r="E9054" s="17"/>
      <c r="F9054" s="17"/>
      <c r="G9054" s="17"/>
      <c r="H9054" s="17"/>
    </row>
    <row r="9055" spans="1:8" s="1" customFormat="1">
      <c r="A9055" s="5"/>
      <c r="B9055" s="4"/>
      <c r="C9055" s="29"/>
      <c r="D9055" s="17"/>
      <c r="E9055" s="17"/>
      <c r="F9055" s="17"/>
      <c r="G9055" s="17"/>
      <c r="H9055" s="30"/>
    </row>
    <row r="9056" spans="1:8" s="1" customFormat="1">
      <c r="A9056" s="6"/>
      <c r="B9056" s="7"/>
      <c r="C9056" s="28"/>
      <c r="D9056" s="17"/>
      <c r="E9056" s="17"/>
      <c r="F9056" s="17"/>
      <c r="G9056" s="17"/>
      <c r="H9056" s="17"/>
    </row>
    <row r="9057" spans="1:8" s="1" customFormat="1">
      <c r="A9057" s="6"/>
      <c r="B9057" s="7"/>
      <c r="C9057" s="28"/>
      <c r="D9057" s="17"/>
      <c r="E9057" s="17"/>
      <c r="F9057" s="17"/>
      <c r="G9057" s="17"/>
      <c r="H9057" s="17"/>
    </row>
    <row r="9058" spans="1:8" s="1" customFormat="1">
      <c r="A9058" s="6"/>
      <c r="B9058" s="7"/>
      <c r="C9058" s="28"/>
      <c r="D9058" s="17"/>
      <c r="E9058" s="17"/>
      <c r="F9058" s="17"/>
      <c r="G9058" s="17"/>
      <c r="H9058" s="17"/>
    </row>
    <row r="9059" spans="1:8" s="1" customFormat="1">
      <c r="A9059" s="6"/>
      <c r="B9059" s="7"/>
      <c r="C9059" s="28"/>
      <c r="D9059" s="17"/>
      <c r="E9059" s="17"/>
      <c r="F9059" s="17"/>
      <c r="G9059" s="17"/>
      <c r="H9059" s="17"/>
    </row>
    <row r="9060" spans="1:8" s="1" customFormat="1">
      <c r="A9060" s="6"/>
      <c r="B9060" s="7"/>
      <c r="C9060" s="28"/>
      <c r="D9060" s="17"/>
      <c r="E9060" s="17"/>
      <c r="F9060" s="17"/>
      <c r="G9060" s="17"/>
      <c r="H9060" s="17"/>
    </row>
    <row r="9061" spans="1:8" s="1" customFormat="1">
      <c r="A9061" s="6"/>
      <c r="B9061" s="7"/>
      <c r="C9061" s="28"/>
      <c r="D9061" s="17"/>
      <c r="E9061" s="17"/>
      <c r="F9061" s="17"/>
      <c r="G9061" s="17"/>
      <c r="H9061" s="17"/>
    </row>
    <row r="9062" spans="1:8" s="1" customFormat="1">
      <c r="A9062" s="6"/>
      <c r="B9062" s="7"/>
      <c r="C9062" s="28"/>
      <c r="D9062" s="17"/>
      <c r="E9062" s="17"/>
      <c r="F9062" s="17"/>
      <c r="G9062" s="17"/>
      <c r="H9062" s="17"/>
    </row>
    <row r="9063" spans="1:8" s="1" customFormat="1">
      <c r="A9063" s="5"/>
      <c r="B9063" s="4"/>
      <c r="C9063" s="29"/>
      <c r="D9063" s="17"/>
      <c r="E9063" s="17"/>
      <c r="F9063" s="17"/>
      <c r="G9063" s="17"/>
      <c r="H9063" s="30"/>
    </row>
    <row r="9064" spans="1:8" s="1" customFormat="1">
      <c r="A9064" s="6"/>
      <c r="B9064" s="7"/>
      <c r="C9064" s="28"/>
      <c r="D9064" s="17"/>
      <c r="E9064" s="17"/>
      <c r="F9064" s="17"/>
      <c r="G9064" s="17"/>
      <c r="H9064" s="17"/>
    </row>
    <row r="9065" spans="1:8" s="1" customFormat="1">
      <c r="A9065" s="6"/>
      <c r="B9065" s="7"/>
      <c r="C9065" s="28"/>
      <c r="D9065" s="17"/>
      <c r="E9065" s="17"/>
      <c r="F9065" s="17"/>
      <c r="G9065" s="17"/>
      <c r="H9065" s="17"/>
    </row>
    <row r="9066" spans="1:8" s="1" customFormat="1">
      <c r="A9066" s="6"/>
      <c r="B9066" s="7"/>
      <c r="C9066" s="28"/>
      <c r="D9066" s="17"/>
      <c r="E9066" s="17"/>
      <c r="F9066" s="17"/>
      <c r="G9066" s="17"/>
      <c r="H9066" s="17"/>
    </row>
    <row r="9067" spans="1:8" s="1" customFormat="1">
      <c r="A9067" s="6"/>
      <c r="B9067" s="7"/>
      <c r="C9067" s="28"/>
      <c r="D9067" s="17"/>
      <c r="E9067" s="17"/>
      <c r="F9067" s="17"/>
      <c r="G9067" s="17"/>
      <c r="H9067" s="17"/>
    </row>
    <row r="9068" spans="1:8" s="1" customFormat="1">
      <c r="A9068" s="6"/>
      <c r="B9068" s="7"/>
      <c r="C9068" s="28"/>
      <c r="D9068" s="17"/>
      <c r="E9068" s="17"/>
      <c r="F9068" s="17"/>
      <c r="G9068" s="17"/>
      <c r="H9068" s="17"/>
    </row>
    <row r="9069" spans="1:8" s="1" customFormat="1">
      <c r="A9069" s="6"/>
      <c r="B9069" s="7"/>
      <c r="C9069" s="28"/>
      <c r="D9069" s="17"/>
      <c r="E9069" s="17"/>
      <c r="F9069" s="17"/>
      <c r="G9069" s="17"/>
      <c r="H9069" s="17"/>
    </row>
    <row r="9070" spans="1:8" s="1" customFormat="1">
      <c r="A9070" s="6"/>
      <c r="B9070" s="7"/>
      <c r="C9070" s="28"/>
      <c r="D9070" s="17"/>
      <c r="E9070" s="17"/>
      <c r="F9070" s="17"/>
      <c r="G9070" s="17"/>
      <c r="H9070" s="17"/>
    </row>
    <row r="9071" spans="1:8" s="1" customFormat="1">
      <c r="A9071" s="5"/>
      <c r="B9071" s="4"/>
      <c r="C9071" s="29"/>
      <c r="D9071" s="17"/>
      <c r="E9071" s="17"/>
      <c r="F9071" s="17"/>
      <c r="G9071" s="17"/>
      <c r="H9071" s="30"/>
    </row>
    <row r="9072" spans="1:8" s="1" customFormat="1">
      <c r="A9072" s="6"/>
      <c r="B9072" s="7"/>
      <c r="C9072" s="28"/>
      <c r="D9072" s="17"/>
      <c r="E9072" s="17"/>
      <c r="F9072" s="17"/>
      <c r="G9072" s="17"/>
      <c r="H9072" s="17"/>
    </row>
    <row r="9073" spans="1:18">
      <c r="A9073" s="5"/>
    </row>
    <row r="9074" spans="1:18">
      <c r="A9074" s="6"/>
      <c r="B9074" s="7"/>
      <c r="C9074" s="28"/>
      <c r="H9074" s="17"/>
    </row>
    <row r="9075" spans="1:18" s="2" customFormat="1" ht="13.8">
      <c r="A9075" s="8"/>
      <c r="B9075" s="9"/>
      <c r="C9075" s="18"/>
      <c r="D9075" s="18"/>
      <c r="E9075" s="18"/>
      <c r="F9075" s="18"/>
      <c r="G9075" s="18"/>
      <c r="H9075" s="18"/>
      <c r="I9075" s="18"/>
      <c r="J9075" s="18"/>
      <c r="K9075" s="18"/>
      <c r="L9075" s="18"/>
      <c r="M9075" s="18"/>
      <c r="N9075" s="18"/>
      <c r="O9075" s="18"/>
      <c r="P9075" s="18"/>
      <c r="Q9075" s="18"/>
      <c r="R9075" s="18"/>
    </row>
    <row r="9076" spans="1:18" s="2" customFormat="1" ht="13.8">
      <c r="A9076" s="8"/>
      <c r="B9076" s="9"/>
      <c r="C9076" s="18"/>
      <c r="D9076" s="18"/>
      <c r="E9076" s="18"/>
      <c r="F9076" s="18"/>
      <c r="G9076" s="18"/>
      <c r="H9076" s="18"/>
      <c r="I9076" s="18"/>
      <c r="J9076" s="18"/>
      <c r="K9076" s="18"/>
      <c r="L9076" s="18"/>
      <c r="M9076" s="18"/>
      <c r="N9076" s="18"/>
      <c r="O9076" s="18"/>
      <c r="P9076" s="18"/>
      <c r="Q9076" s="18"/>
      <c r="R9076" s="18"/>
    </row>
    <row r="9077" spans="1:18">
      <c r="A9077" s="6"/>
      <c r="B9077" s="7"/>
      <c r="C9077" s="28"/>
      <c r="H9077" s="17"/>
    </row>
    <row r="9078" spans="1:18">
      <c r="A9078" s="6"/>
      <c r="B9078" s="7"/>
      <c r="C9078" s="28"/>
      <c r="H9078" s="17"/>
    </row>
    <row r="9079" spans="1:18">
      <c r="A9079" s="6"/>
      <c r="B9079" s="7"/>
      <c r="C9079" s="28"/>
      <c r="H9079" s="17"/>
    </row>
    <row r="9080" spans="1:18">
      <c r="A9080" s="6"/>
      <c r="B9080" s="7"/>
      <c r="C9080" s="28"/>
      <c r="H9080" s="17"/>
    </row>
    <row r="9081" spans="1:18">
      <c r="A9081" s="6"/>
      <c r="B9081" s="7"/>
      <c r="C9081" s="28"/>
      <c r="H9081" s="17"/>
    </row>
    <row r="9082" spans="1:18">
      <c r="A9082" s="6"/>
      <c r="B9082" s="7"/>
      <c r="C9082" s="28"/>
      <c r="H9082" s="17"/>
    </row>
    <row r="9083" spans="1:18">
      <c r="A9083" s="6"/>
      <c r="B9083" s="7"/>
      <c r="C9083" s="28"/>
      <c r="H9083" s="17"/>
    </row>
    <row r="9084" spans="1:18">
      <c r="A9084" s="6"/>
      <c r="B9084" s="7"/>
      <c r="C9084" s="28"/>
      <c r="H9084" s="17"/>
    </row>
    <row r="9085" spans="1:18">
      <c r="A9085" s="6"/>
      <c r="B9085" s="7"/>
      <c r="C9085" s="28"/>
      <c r="H9085" s="17"/>
    </row>
    <row r="9086" spans="1:18">
      <c r="A9086" s="6"/>
      <c r="B9086" s="7"/>
      <c r="C9086" s="28"/>
      <c r="H9086" s="17"/>
    </row>
    <row r="9087" spans="1:18">
      <c r="A9087" s="6"/>
      <c r="B9087" s="7"/>
      <c r="C9087" s="28"/>
      <c r="H9087" s="17"/>
    </row>
    <row r="9088" spans="1:18">
      <c r="A9088" s="6"/>
      <c r="B9088" s="7"/>
      <c r="C9088" s="28"/>
      <c r="H9088" s="17"/>
    </row>
    <row r="9089" spans="1:18">
      <c r="A9089" s="6"/>
      <c r="B9089" s="7"/>
      <c r="C9089" s="28"/>
      <c r="H9089" s="17"/>
    </row>
    <row r="9090" spans="1:18" s="2" customFormat="1" ht="13.8">
      <c r="A9090" s="8"/>
      <c r="B9090" s="9"/>
      <c r="C9090" s="18"/>
      <c r="D9090" s="18"/>
      <c r="E9090" s="18"/>
      <c r="F9090" s="18"/>
      <c r="G9090" s="18"/>
      <c r="H9090" s="18"/>
      <c r="I9090" s="18"/>
      <c r="J9090" s="18"/>
      <c r="K9090" s="18"/>
      <c r="L9090" s="18"/>
      <c r="M9090" s="18"/>
      <c r="N9090" s="18"/>
      <c r="O9090" s="18"/>
      <c r="P9090" s="18"/>
      <c r="Q9090" s="18"/>
      <c r="R9090" s="18"/>
    </row>
    <row r="9091" spans="1:18" s="2" customFormat="1" ht="13.8">
      <c r="A9091" s="8"/>
      <c r="B9091" s="9"/>
      <c r="C9091" s="18"/>
      <c r="D9091" s="18"/>
      <c r="E9091" s="18"/>
      <c r="F9091" s="18"/>
      <c r="G9091" s="18"/>
      <c r="H9091" s="18"/>
      <c r="I9091" s="18"/>
      <c r="J9091" s="18"/>
      <c r="K9091" s="18"/>
      <c r="L9091" s="18"/>
      <c r="M9091" s="18"/>
      <c r="N9091" s="18"/>
      <c r="O9091" s="18"/>
      <c r="P9091" s="18"/>
      <c r="Q9091" s="18"/>
      <c r="R9091" s="18"/>
    </row>
    <row r="9092" spans="1:18">
      <c r="A9092" s="6"/>
      <c r="B9092" s="7"/>
      <c r="C9092" s="28"/>
      <c r="H9092" s="17"/>
    </row>
    <row r="9093" spans="1:18">
      <c r="A9093" s="5"/>
    </row>
    <row r="9094" spans="1:18">
      <c r="A9094" s="6"/>
      <c r="B9094" s="7"/>
      <c r="C9094" s="28"/>
      <c r="H9094" s="17"/>
    </row>
    <row r="9095" spans="1:18" s="2" customFormat="1" ht="13.8">
      <c r="A9095" s="8"/>
      <c r="B9095" s="9"/>
      <c r="C9095" s="18"/>
      <c r="D9095" s="18"/>
      <c r="E9095" s="18"/>
      <c r="F9095" s="18"/>
      <c r="G9095" s="18"/>
      <c r="H9095" s="18"/>
      <c r="I9095" s="18"/>
      <c r="J9095" s="18"/>
      <c r="K9095" s="18"/>
      <c r="L9095" s="18"/>
      <c r="M9095" s="18"/>
      <c r="N9095" s="18"/>
      <c r="O9095" s="18"/>
      <c r="P9095" s="18"/>
      <c r="Q9095" s="18"/>
      <c r="R9095" s="18"/>
    </row>
    <row r="9096" spans="1:18">
      <c r="A9096" s="6"/>
      <c r="B9096" s="7"/>
      <c r="C9096" s="28"/>
      <c r="H9096" s="17"/>
    </row>
    <row r="9097" spans="1:18">
      <c r="A9097" s="5"/>
    </row>
    <row r="9098" spans="1:18">
      <c r="A9098" s="6"/>
      <c r="B9098" s="7"/>
      <c r="C9098" s="28"/>
      <c r="H9098" s="17"/>
    </row>
    <row r="9099" spans="1:18">
      <c r="A9099" s="6"/>
      <c r="B9099" s="7"/>
      <c r="C9099" s="28"/>
      <c r="H9099" s="17"/>
    </row>
    <row r="9100" spans="1:18">
      <c r="A9100" s="5"/>
    </row>
    <row r="9101" spans="1:18">
      <c r="A9101" s="6"/>
      <c r="B9101" s="7"/>
      <c r="C9101" s="28"/>
      <c r="H9101" s="17"/>
    </row>
    <row r="9102" spans="1:18">
      <c r="A9102" s="6"/>
      <c r="B9102" s="7"/>
      <c r="C9102" s="28"/>
      <c r="H9102" s="17"/>
    </row>
    <row r="9103" spans="1:18">
      <c r="A9103" s="5"/>
    </row>
    <row r="9104" spans="1:18">
      <c r="A9104" s="6"/>
      <c r="B9104" s="7"/>
      <c r="C9104" s="28"/>
      <c r="H9104" s="17"/>
    </row>
    <row r="9105" spans="1:8" s="1" customFormat="1">
      <c r="A9105" s="6"/>
      <c r="B9105" s="7"/>
      <c r="C9105" s="28"/>
      <c r="D9105" s="17"/>
      <c r="E9105" s="17"/>
      <c r="F9105" s="17"/>
      <c r="G9105" s="17"/>
      <c r="H9105" s="17"/>
    </row>
    <row r="9106" spans="1:8" s="1" customFormat="1">
      <c r="A9106" s="6"/>
      <c r="B9106" s="7"/>
      <c r="C9106" s="28"/>
      <c r="D9106" s="17"/>
      <c r="E9106" s="17"/>
      <c r="F9106" s="17"/>
      <c r="G9106" s="17"/>
      <c r="H9106" s="17"/>
    </row>
    <row r="9107" spans="1:8" s="1" customFormat="1">
      <c r="A9107" s="6"/>
      <c r="B9107" s="7"/>
      <c r="C9107" s="28"/>
      <c r="D9107" s="17"/>
      <c r="E9107" s="17"/>
      <c r="F9107" s="17"/>
      <c r="G9107" s="17"/>
      <c r="H9107" s="17"/>
    </row>
    <row r="9108" spans="1:8" s="1" customFormat="1">
      <c r="A9108" s="6"/>
      <c r="B9108" s="7"/>
      <c r="C9108" s="28"/>
      <c r="D9108" s="17"/>
      <c r="E9108" s="17"/>
      <c r="F9108" s="17"/>
      <c r="G9108" s="17"/>
      <c r="H9108" s="17"/>
    </row>
    <row r="9109" spans="1:8" s="1" customFormat="1">
      <c r="A9109" s="6"/>
      <c r="B9109" s="7"/>
      <c r="C9109" s="28"/>
      <c r="D9109" s="17"/>
      <c r="E9109" s="17"/>
      <c r="F9109" s="17"/>
      <c r="G9109" s="17"/>
      <c r="H9109" s="17"/>
    </row>
    <row r="9110" spans="1:8" s="1" customFormat="1">
      <c r="A9110" s="6"/>
      <c r="B9110" s="7"/>
      <c r="C9110" s="28"/>
      <c r="D9110" s="17"/>
      <c r="E9110" s="17"/>
      <c r="F9110" s="17"/>
      <c r="G9110" s="17"/>
      <c r="H9110" s="17"/>
    </row>
    <row r="9111" spans="1:8" s="1" customFormat="1">
      <c r="A9111" s="5"/>
      <c r="B9111" s="4"/>
      <c r="C9111" s="29"/>
      <c r="D9111" s="17"/>
      <c r="E9111" s="17"/>
      <c r="F9111" s="17"/>
      <c r="G9111" s="17"/>
      <c r="H9111" s="30"/>
    </row>
    <row r="9112" spans="1:8" s="1" customFormat="1">
      <c r="A9112" s="6"/>
      <c r="B9112" s="7"/>
      <c r="C9112" s="28"/>
      <c r="D9112" s="17"/>
      <c r="E9112" s="17"/>
      <c r="F9112" s="17"/>
      <c r="G9112" s="17"/>
      <c r="H9112" s="17"/>
    </row>
    <row r="9113" spans="1:8" s="1" customFormat="1">
      <c r="A9113" s="6"/>
      <c r="B9113" s="7"/>
      <c r="C9113" s="28"/>
      <c r="D9113" s="17"/>
      <c r="E9113" s="17"/>
      <c r="F9113" s="17"/>
      <c r="G9113" s="17"/>
      <c r="H9113" s="17"/>
    </row>
    <row r="9114" spans="1:8" s="1" customFormat="1">
      <c r="A9114" s="6"/>
      <c r="B9114" s="7"/>
      <c r="C9114" s="28"/>
      <c r="D9114" s="17"/>
      <c r="E9114" s="17"/>
      <c r="F9114" s="17"/>
      <c r="G9114" s="17"/>
      <c r="H9114" s="17"/>
    </row>
    <row r="9115" spans="1:8" s="1" customFormat="1">
      <c r="A9115" s="6"/>
      <c r="B9115" s="7"/>
      <c r="C9115" s="28"/>
      <c r="D9115" s="17"/>
      <c r="E9115" s="17"/>
      <c r="F9115" s="17"/>
      <c r="G9115" s="17"/>
      <c r="H9115" s="17"/>
    </row>
    <row r="9116" spans="1:8" s="1" customFormat="1">
      <c r="A9116" s="6"/>
      <c r="B9116" s="7"/>
      <c r="C9116" s="28"/>
      <c r="D9116" s="17"/>
      <c r="E9116" s="17"/>
      <c r="F9116" s="17"/>
      <c r="G9116" s="17"/>
      <c r="H9116" s="17"/>
    </row>
    <row r="9117" spans="1:8" s="1" customFormat="1">
      <c r="A9117" s="6"/>
      <c r="B9117" s="7"/>
      <c r="C9117" s="28"/>
      <c r="D9117" s="17"/>
      <c r="E9117" s="17"/>
      <c r="F9117" s="17"/>
      <c r="G9117" s="17"/>
      <c r="H9117" s="17"/>
    </row>
    <row r="9118" spans="1:8" s="1" customFormat="1">
      <c r="A9118" s="6"/>
      <c r="B9118" s="7"/>
      <c r="C9118" s="28"/>
      <c r="D9118" s="17"/>
      <c r="E9118" s="17"/>
      <c r="F9118" s="17"/>
      <c r="G9118" s="17"/>
      <c r="H9118" s="17"/>
    </row>
    <row r="9119" spans="1:8" s="1" customFormat="1">
      <c r="A9119" s="5"/>
      <c r="B9119" s="4"/>
      <c r="C9119" s="29"/>
      <c r="D9119" s="17"/>
      <c r="E9119" s="17"/>
      <c r="F9119" s="17"/>
      <c r="G9119" s="17"/>
      <c r="H9119" s="30"/>
    </row>
    <row r="9120" spans="1:8" s="1" customFormat="1">
      <c r="A9120" s="6"/>
      <c r="B9120" s="7"/>
      <c r="C9120" s="28"/>
      <c r="D9120" s="17"/>
      <c r="E9120" s="17"/>
      <c r="F9120" s="17"/>
      <c r="G9120" s="17"/>
      <c r="H9120" s="17"/>
    </row>
    <row r="9121" spans="1:18">
      <c r="A9121" s="6"/>
      <c r="B9121" s="7"/>
      <c r="C9121" s="28"/>
      <c r="H9121" s="17"/>
    </row>
    <row r="9122" spans="1:18">
      <c r="A9122" s="6"/>
      <c r="B9122" s="7"/>
      <c r="C9122" s="28"/>
      <c r="H9122" s="17"/>
    </row>
    <row r="9123" spans="1:18">
      <c r="A9123" s="6"/>
      <c r="B9123" s="7"/>
      <c r="C9123" s="28"/>
      <c r="H9123" s="17"/>
    </row>
    <row r="9124" spans="1:18">
      <c r="A9124" s="6"/>
      <c r="B9124" s="7"/>
      <c r="C9124" s="28"/>
      <c r="H9124" s="17"/>
    </row>
    <row r="9125" spans="1:18">
      <c r="A9125" s="6"/>
      <c r="B9125" s="7"/>
      <c r="C9125" s="28"/>
      <c r="H9125" s="17"/>
    </row>
    <row r="9126" spans="1:18">
      <c r="A9126" s="6"/>
      <c r="B9126" s="7"/>
      <c r="C9126" s="28"/>
      <c r="H9126" s="17"/>
    </row>
    <row r="9127" spans="1:18" s="2" customFormat="1" ht="13.8">
      <c r="A9127" s="8"/>
      <c r="B9127" s="9"/>
      <c r="C9127" s="18"/>
      <c r="D9127" s="18"/>
      <c r="E9127" s="18"/>
      <c r="F9127" s="18"/>
      <c r="G9127" s="18"/>
      <c r="H9127" s="18"/>
      <c r="I9127" s="18"/>
      <c r="J9127" s="18"/>
      <c r="K9127" s="18"/>
      <c r="L9127" s="18"/>
      <c r="M9127" s="18"/>
      <c r="N9127" s="18"/>
      <c r="O9127" s="18"/>
      <c r="P9127" s="18"/>
      <c r="Q9127" s="18"/>
      <c r="R9127" s="18"/>
    </row>
    <row r="9128" spans="1:18" s="2" customFormat="1" ht="13.8">
      <c r="A9128" s="8"/>
      <c r="B9128" s="9"/>
      <c r="C9128" s="18"/>
      <c r="D9128" s="18"/>
      <c r="E9128" s="18"/>
      <c r="F9128" s="18"/>
      <c r="G9128" s="18"/>
      <c r="H9128" s="18"/>
      <c r="I9128" s="18"/>
      <c r="J9128" s="18"/>
      <c r="K9128" s="18"/>
      <c r="L9128" s="18"/>
      <c r="M9128" s="18"/>
      <c r="N9128" s="18"/>
      <c r="O9128" s="18"/>
      <c r="P9128" s="18"/>
      <c r="Q9128" s="18"/>
      <c r="R9128" s="18"/>
    </row>
    <row r="9129" spans="1:18">
      <c r="A9129" s="6"/>
      <c r="B9129" s="7"/>
      <c r="C9129" s="28"/>
      <c r="H9129" s="17"/>
    </row>
    <row r="9130" spans="1:18" s="2" customFormat="1" ht="13.8">
      <c r="A9130" s="8"/>
      <c r="B9130" s="9"/>
      <c r="C9130" s="18"/>
      <c r="D9130" s="18"/>
      <c r="E9130" s="18"/>
      <c r="F9130" s="18"/>
      <c r="G9130" s="18"/>
      <c r="H9130" s="18"/>
      <c r="I9130" s="18"/>
      <c r="J9130" s="18"/>
      <c r="K9130" s="18"/>
      <c r="L9130" s="18"/>
      <c r="M9130" s="18"/>
      <c r="N9130" s="18"/>
      <c r="O9130" s="18"/>
      <c r="P9130" s="18"/>
      <c r="Q9130" s="18"/>
      <c r="R9130" s="18"/>
    </row>
    <row r="9131" spans="1:18">
      <c r="A9131" s="6"/>
      <c r="B9131" s="7"/>
      <c r="C9131" s="28"/>
      <c r="H9131" s="17"/>
    </row>
    <row r="9132" spans="1:18">
      <c r="A9132" s="6"/>
      <c r="B9132" s="7"/>
      <c r="C9132" s="28"/>
      <c r="H9132" s="17"/>
    </row>
    <row r="9133" spans="1:18">
      <c r="A9133" s="6"/>
      <c r="B9133" s="7"/>
      <c r="C9133" s="28"/>
      <c r="H9133" s="17"/>
    </row>
    <row r="9134" spans="1:18">
      <c r="A9134" s="6"/>
      <c r="B9134" s="7"/>
      <c r="C9134" s="28"/>
      <c r="H9134" s="17"/>
    </row>
    <row r="9135" spans="1:18">
      <c r="A9135" s="6"/>
      <c r="B9135" s="7"/>
      <c r="C9135" s="28"/>
      <c r="H9135" s="17"/>
    </row>
    <row r="9136" spans="1:18" s="2" customFormat="1" ht="13.8">
      <c r="A9136" s="8"/>
      <c r="B9136" s="9"/>
      <c r="C9136" s="18"/>
      <c r="D9136" s="18"/>
      <c r="E9136" s="18"/>
      <c r="F9136" s="18"/>
      <c r="G9136" s="18"/>
      <c r="H9136" s="18"/>
      <c r="I9136" s="18"/>
      <c r="J9136" s="18"/>
      <c r="K9136" s="18"/>
      <c r="L9136" s="18"/>
      <c r="M9136" s="18"/>
      <c r="N9136" s="18"/>
      <c r="O9136" s="18"/>
      <c r="P9136" s="18"/>
      <c r="Q9136" s="18"/>
      <c r="R9136" s="18"/>
    </row>
    <row r="9137" spans="1:18" s="2" customFormat="1" ht="13.8">
      <c r="A9137" s="8"/>
      <c r="B9137" s="9"/>
      <c r="C9137" s="18"/>
      <c r="D9137" s="18"/>
      <c r="E9137" s="18"/>
      <c r="F9137" s="18"/>
      <c r="G9137" s="18"/>
      <c r="H9137" s="18"/>
      <c r="I9137" s="18"/>
      <c r="J9137" s="18"/>
      <c r="K9137" s="18"/>
      <c r="L9137" s="18"/>
      <c r="M9137" s="18"/>
      <c r="N9137" s="18"/>
      <c r="O9137" s="18"/>
      <c r="P9137" s="18"/>
      <c r="Q9137" s="18"/>
      <c r="R9137" s="18"/>
    </row>
    <row r="9138" spans="1:18">
      <c r="A9138" s="6"/>
      <c r="B9138" s="7"/>
      <c r="C9138" s="28"/>
      <c r="H9138" s="17"/>
    </row>
    <row r="9139" spans="1:18">
      <c r="A9139" s="6"/>
      <c r="B9139" s="7"/>
      <c r="C9139" s="28"/>
      <c r="H9139" s="17"/>
    </row>
    <row r="9140" spans="1:18">
      <c r="A9140" s="6"/>
      <c r="B9140" s="7"/>
      <c r="C9140" s="28"/>
      <c r="H9140" s="17"/>
    </row>
    <row r="9141" spans="1:18">
      <c r="A9141" s="6"/>
      <c r="B9141" s="7"/>
      <c r="C9141" s="28"/>
      <c r="H9141" s="17"/>
    </row>
    <row r="9142" spans="1:18">
      <c r="A9142" s="5"/>
    </row>
    <row r="9143" spans="1:18">
      <c r="A9143" s="6"/>
      <c r="B9143" s="7"/>
      <c r="C9143" s="28"/>
      <c r="H9143" s="17"/>
    </row>
    <row r="9144" spans="1:18">
      <c r="A9144" s="6"/>
      <c r="B9144" s="7"/>
      <c r="C9144" s="28"/>
      <c r="H9144" s="17"/>
    </row>
    <row r="9145" spans="1:18">
      <c r="A9145" s="5"/>
    </row>
    <row r="9146" spans="1:18" s="2" customFormat="1" ht="13.8">
      <c r="A9146" s="8"/>
      <c r="B9146" s="9"/>
      <c r="C9146" s="18"/>
      <c r="D9146" s="18"/>
      <c r="E9146" s="18"/>
      <c r="F9146" s="18"/>
      <c r="G9146" s="18"/>
      <c r="H9146" s="18"/>
      <c r="I9146" s="18"/>
      <c r="J9146" s="18"/>
      <c r="K9146" s="18"/>
      <c r="L9146" s="18"/>
      <c r="M9146" s="18"/>
      <c r="N9146" s="18"/>
      <c r="O9146" s="18"/>
      <c r="P9146" s="18"/>
      <c r="Q9146" s="18"/>
      <c r="R9146" s="18"/>
    </row>
    <row r="9147" spans="1:18" s="2" customFormat="1" ht="13.8">
      <c r="A9147" s="8"/>
      <c r="B9147" s="9"/>
      <c r="C9147" s="18"/>
      <c r="D9147" s="18"/>
      <c r="E9147" s="18"/>
      <c r="F9147" s="18"/>
      <c r="G9147" s="18"/>
      <c r="H9147" s="18"/>
      <c r="I9147" s="18"/>
      <c r="J9147" s="18"/>
      <c r="K9147" s="18"/>
      <c r="L9147" s="18"/>
      <c r="M9147" s="18"/>
      <c r="N9147" s="18"/>
      <c r="O9147" s="18"/>
      <c r="P9147" s="18"/>
      <c r="Q9147" s="18"/>
      <c r="R9147" s="18"/>
    </row>
    <row r="9148" spans="1:18" s="2" customFormat="1" ht="13.8">
      <c r="A9148" s="8"/>
      <c r="B9148" s="9"/>
      <c r="C9148" s="18"/>
      <c r="D9148" s="18"/>
      <c r="E9148" s="18"/>
      <c r="F9148" s="18"/>
      <c r="G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</row>
    <row r="9149" spans="1:18">
      <c r="A9149" s="6"/>
      <c r="B9149" s="7"/>
      <c r="C9149" s="28"/>
      <c r="H9149" s="17"/>
    </row>
    <row r="9150" spans="1:18" s="2" customFormat="1" ht="13.8">
      <c r="A9150" s="8"/>
      <c r="B9150" s="9"/>
      <c r="C9150" s="18"/>
      <c r="D9150" s="18"/>
      <c r="E9150" s="18"/>
      <c r="F9150" s="18"/>
      <c r="G9150" s="18"/>
      <c r="H9150" s="18"/>
      <c r="I9150" s="18"/>
      <c r="J9150" s="18"/>
      <c r="K9150" s="18"/>
      <c r="L9150" s="18"/>
      <c r="M9150" s="18"/>
      <c r="N9150" s="18"/>
      <c r="O9150" s="18"/>
      <c r="P9150" s="18"/>
      <c r="Q9150" s="18"/>
      <c r="R9150" s="18"/>
    </row>
    <row r="9151" spans="1:18">
      <c r="A9151" s="6"/>
      <c r="B9151" s="7"/>
      <c r="C9151" s="28"/>
      <c r="H9151" s="17"/>
    </row>
    <row r="9152" spans="1:18">
      <c r="A9152" s="5"/>
    </row>
    <row r="9153" spans="1:8" s="1" customFormat="1">
      <c r="A9153" s="5"/>
      <c r="B9153" s="4"/>
      <c r="C9153" s="29"/>
      <c r="D9153" s="17"/>
      <c r="E9153" s="17"/>
      <c r="F9153" s="17"/>
      <c r="G9153" s="17"/>
      <c r="H9153" s="30"/>
    </row>
    <row r="9154" spans="1:8" s="1" customFormat="1">
      <c r="A9154" s="6"/>
      <c r="B9154" s="7"/>
      <c r="C9154" s="28"/>
      <c r="D9154" s="17"/>
      <c r="E9154" s="17"/>
      <c r="F9154" s="17"/>
      <c r="G9154" s="17"/>
      <c r="H9154" s="17"/>
    </row>
    <row r="9155" spans="1:8" s="1" customFormat="1">
      <c r="A9155" s="6"/>
      <c r="B9155" s="7"/>
      <c r="C9155" s="28"/>
      <c r="D9155" s="17"/>
      <c r="E9155" s="17"/>
      <c r="F9155" s="17"/>
      <c r="G9155" s="17"/>
      <c r="H9155" s="17"/>
    </row>
    <row r="9156" spans="1:8" s="1" customFormat="1">
      <c r="A9156" s="6"/>
      <c r="B9156" s="7"/>
      <c r="C9156" s="28"/>
      <c r="D9156" s="17"/>
      <c r="E9156" s="17"/>
      <c r="F9156" s="17"/>
      <c r="G9156" s="17"/>
      <c r="H9156" s="17"/>
    </row>
    <row r="9157" spans="1:8" s="1" customFormat="1">
      <c r="A9157" s="5"/>
      <c r="B9157" s="4"/>
      <c r="C9157" s="29"/>
      <c r="D9157" s="17"/>
      <c r="E9157" s="17"/>
      <c r="F9157" s="17"/>
      <c r="G9157" s="17"/>
      <c r="H9157" s="30"/>
    </row>
    <row r="9158" spans="1:8" s="1" customFormat="1">
      <c r="A9158" s="6"/>
      <c r="B9158" s="7"/>
      <c r="C9158" s="28"/>
      <c r="D9158" s="17"/>
      <c r="E9158" s="17"/>
      <c r="F9158" s="17"/>
      <c r="G9158" s="17"/>
      <c r="H9158" s="17"/>
    </row>
    <row r="9159" spans="1:8" s="1" customFormat="1">
      <c r="A9159" s="6"/>
      <c r="B9159" s="7"/>
      <c r="C9159" s="28"/>
      <c r="D9159" s="17"/>
      <c r="E9159" s="17"/>
      <c r="F9159" s="17"/>
      <c r="G9159" s="17"/>
      <c r="H9159" s="17"/>
    </row>
    <row r="9160" spans="1:8" s="1" customFormat="1">
      <c r="A9160" s="5"/>
      <c r="B9160" s="4"/>
      <c r="C9160" s="29"/>
      <c r="D9160" s="17"/>
      <c r="E9160" s="17"/>
      <c r="F9160" s="17"/>
      <c r="G9160" s="17"/>
      <c r="H9160" s="30"/>
    </row>
    <row r="9162" spans="1:8" s="1" customFormat="1">
      <c r="A9162" s="5"/>
      <c r="B9162" s="4"/>
      <c r="C9162" s="29"/>
      <c r="D9162" s="17"/>
      <c r="E9162" s="17"/>
      <c r="F9162" s="17"/>
      <c r="G9162" s="17"/>
      <c r="H9162" s="30"/>
    </row>
    <row r="9163" spans="1:8" s="1" customFormat="1">
      <c r="A9163" s="5"/>
      <c r="B9163" s="4"/>
      <c r="C9163" s="29"/>
      <c r="D9163" s="17"/>
      <c r="E9163" s="17"/>
      <c r="F9163" s="17"/>
      <c r="G9163" s="17"/>
      <c r="H9163" s="30"/>
    </row>
    <row r="9164" spans="1:8" s="1" customFormat="1">
      <c r="A9164" s="6"/>
      <c r="B9164" s="7"/>
      <c r="C9164" s="28"/>
      <c r="D9164" s="17"/>
      <c r="E9164" s="17"/>
      <c r="F9164" s="17"/>
      <c r="G9164" s="17"/>
      <c r="H9164" s="17"/>
    </row>
    <row r="9166" spans="1:8" s="1" customFormat="1">
      <c r="A9166" s="6"/>
      <c r="B9166" s="7"/>
      <c r="C9166" s="28"/>
      <c r="D9166" s="17"/>
      <c r="E9166" s="17"/>
      <c r="F9166" s="17"/>
      <c r="G9166" s="17"/>
      <c r="H9166" s="17"/>
    </row>
    <row r="9167" spans="1:8" s="1" customFormat="1">
      <c r="A9167" s="6"/>
      <c r="B9167" s="7"/>
      <c r="C9167" s="28"/>
      <c r="D9167" s="17"/>
      <c r="E9167" s="17"/>
      <c r="F9167" s="17"/>
      <c r="G9167" s="17"/>
      <c r="H9167" s="17"/>
    </row>
    <row r="9168" spans="1:8" s="1" customFormat="1">
      <c r="A9168" s="5"/>
      <c r="B9168" s="4"/>
      <c r="C9168" s="29"/>
      <c r="D9168" s="17"/>
      <c r="E9168" s="17"/>
      <c r="F9168" s="17"/>
      <c r="G9168" s="17"/>
      <c r="H9168" s="30"/>
    </row>
    <row r="9170" spans="1:18" s="2" customFormat="1" ht="13.8">
      <c r="A9170" s="8"/>
      <c r="B9170" s="9"/>
      <c r="C9170" s="18"/>
      <c r="D9170" s="18"/>
      <c r="E9170" s="18"/>
      <c r="F9170" s="18"/>
      <c r="G9170" s="18"/>
      <c r="H9170" s="18"/>
      <c r="I9170" s="18"/>
      <c r="J9170" s="18"/>
      <c r="K9170" s="18"/>
      <c r="L9170" s="18"/>
      <c r="M9170" s="18"/>
      <c r="N9170" s="18"/>
      <c r="O9170" s="18"/>
      <c r="P9170" s="18"/>
      <c r="Q9170" s="18"/>
      <c r="R9170" s="18"/>
    </row>
    <row r="9171" spans="1:18" s="2" customFormat="1" ht="13.8">
      <c r="A9171" s="8"/>
      <c r="B9171" s="9"/>
      <c r="C9171" s="18"/>
      <c r="D9171" s="18"/>
      <c r="E9171" s="18"/>
      <c r="F9171" s="18"/>
      <c r="G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  <c r="R9171" s="18"/>
    </row>
    <row r="9172" spans="1:18">
      <c r="A9172" s="6"/>
      <c r="B9172" s="7"/>
      <c r="C9172" s="28"/>
      <c r="H9172" s="17"/>
    </row>
    <row r="9173" spans="1:18">
      <c r="A9173" s="6"/>
      <c r="B9173" s="7"/>
      <c r="C9173" s="28"/>
      <c r="H9173" s="17"/>
    </row>
    <row r="9174" spans="1:18">
      <c r="A9174" s="6"/>
      <c r="B9174" s="7"/>
      <c r="C9174" s="28"/>
      <c r="H9174" s="17"/>
    </row>
    <row r="9175" spans="1:18">
      <c r="A9175" s="6"/>
      <c r="B9175" s="7"/>
      <c r="C9175" s="28"/>
      <c r="H9175" s="17"/>
    </row>
    <row r="9176" spans="1:18">
      <c r="A9176" s="5"/>
    </row>
    <row r="9177" spans="1:18">
      <c r="A9177" s="6"/>
      <c r="B9177" s="7"/>
      <c r="C9177" s="28"/>
      <c r="H9177" s="17"/>
    </row>
    <row r="9178" spans="1:18">
      <c r="A9178" s="5"/>
    </row>
    <row r="9179" spans="1:18" s="2" customFormat="1" ht="13.8">
      <c r="A9179" s="8"/>
      <c r="B9179" s="9"/>
      <c r="C9179" s="18"/>
      <c r="D9179" s="18"/>
      <c r="E9179" s="18"/>
      <c r="F9179" s="18"/>
      <c r="G9179" s="18"/>
      <c r="H9179" s="18"/>
      <c r="I9179" s="18"/>
      <c r="J9179" s="18"/>
      <c r="K9179" s="18"/>
      <c r="L9179" s="18"/>
      <c r="M9179" s="18"/>
      <c r="N9179" s="18"/>
      <c r="O9179" s="18"/>
      <c r="P9179" s="18"/>
      <c r="Q9179" s="18"/>
      <c r="R9179" s="18"/>
    </row>
    <row r="9180" spans="1:18" s="2" customFormat="1" ht="13.8">
      <c r="A9180" s="8"/>
      <c r="B9180" s="9"/>
      <c r="C9180" s="18"/>
      <c r="D9180" s="18"/>
      <c r="E9180" s="18"/>
      <c r="F9180" s="18"/>
      <c r="G9180" s="18"/>
      <c r="H9180" s="18"/>
      <c r="I9180" s="18"/>
      <c r="J9180" s="18"/>
      <c r="K9180" s="18"/>
      <c r="L9180" s="18"/>
      <c r="M9180" s="18"/>
      <c r="N9180" s="18"/>
      <c r="O9180" s="18"/>
      <c r="P9180" s="18"/>
      <c r="Q9180" s="18"/>
      <c r="R9180" s="18"/>
    </row>
    <row r="9181" spans="1:18" s="2" customFormat="1" ht="13.8">
      <c r="A9181" s="8"/>
      <c r="B9181" s="9"/>
      <c r="C9181" s="18"/>
      <c r="D9181" s="18"/>
      <c r="E9181" s="18"/>
      <c r="F9181" s="18"/>
      <c r="G9181" s="18"/>
      <c r="H9181" s="18"/>
      <c r="I9181" s="18"/>
      <c r="J9181" s="18"/>
      <c r="K9181" s="18"/>
      <c r="L9181" s="18"/>
      <c r="M9181" s="18"/>
      <c r="N9181" s="18"/>
      <c r="O9181" s="18"/>
      <c r="P9181" s="18"/>
      <c r="Q9181" s="18"/>
      <c r="R9181" s="18"/>
    </row>
    <row r="9182" spans="1:18" s="2" customFormat="1" ht="13.8">
      <c r="A9182" s="8"/>
      <c r="B9182" s="9"/>
      <c r="C9182" s="18"/>
      <c r="D9182" s="18"/>
      <c r="E9182" s="18"/>
      <c r="F9182" s="18"/>
      <c r="G9182" s="18"/>
      <c r="H9182" s="18"/>
      <c r="I9182" s="18"/>
      <c r="J9182" s="18"/>
      <c r="K9182" s="18"/>
      <c r="L9182" s="18"/>
      <c r="M9182" s="18"/>
      <c r="N9182" s="18"/>
      <c r="O9182" s="18"/>
      <c r="P9182" s="18"/>
      <c r="Q9182" s="18"/>
      <c r="R9182" s="18"/>
    </row>
    <row r="9183" spans="1:18" s="2" customFormat="1" ht="13.8">
      <c r="A9183" s="8"/>
      <c r="B9183" s="9"/>
      <c r="C9183" s="18"/>
      <c r="D9183" s="18"/>
      <c r="E9183" s="18"/>
      <c r="F9183" s="18"/>
      <c r="G9183" s="18"/>
      <c r="H9183" s="18"/>
      <c r="I9183" s="18"/>
      <c r="J9183" s="18"/>
      <c r="K9183" s="18"/>
      <c r="L9183" s="18"/>
      <c r="M9183" s="18"/>
      <c r="N9183" s="18"/>
      <c r="O9183" s="18"/>
      <c r="P9183" s="18"/>
      <c r="Q9183" s="18"/>
      <c r="R9183" s="18"/>
    </row>
    <row r="9184" spans="1:18" s="2" customFormat="1" ht="13.8">
      <c r="A9184" s="8"/>
      <c r="B9184" s="9"/>
      <c r="C9184" s="18"/>
      <c r="D9184" s="18"/>
      <c r="E9184" s="18"/>
      <c r="F9184" s="18"/>
      <c r="G9184" s="18"/>
      <c r="H9184" s="18"/>
      <c r="I9184" s="18"/>
      <c r="J9184" s="18"/>
      <c r="K9184" s="18"/>
      <c r="L9184" s="18"/>
      <c r="M9184" s="18"/>
      <c r="N9184" s="18"/>
      <c r="O9184" s="18"/>
      <c r="P9184" s="18"/>
      <c r="Q9184" s="18"/>
      <c r="R9184" s="18"/>
    </row>
    <row r="9185" spans="1:18">
      <c r="A9185" s="6"/>
      <c r="B9185" s="7"/>
      <c r="C9185" s="28"/>
      <c r="H9185" s="17"/>
    </row>
    <row r="9186" spans="1:18">
      <c r="A9186" s="6"/>
      <c r="B9186" s="7"/>
      <c r="C9186" s="28"/>
      <c r="H9186" s="17"/>
    </row>
    <row r="9189" spans="1:18" s="2" customFormat="1" ht="13.8">
      <c r="A9189" s="8"/>
      <c r="B9189" s="9"/>
      <c r="C9189" s="18"/>
      <c r="D9189" s="18"/>
      <c r="E9189" s="18"/>
      <c r="F9189" s="18"/>
      <c r="G9189" s="18"/>
      <c r="H9189" s="18"/>
      <c r="I9189" s="18"/>
      <c r="J9189" s="18"/>
      <c r="K9189" s="18"/>
      <c r="L9189" s="18"/>
      <c r="M9189" s="18"/>
      <c r="N9189" s="18"/>
      <c r="O9189" s="18"/>
      <c r="P9189" s="18"/>
      <c r="Q9189" s="18"/>
      <c r="R9189" s="18"/>
    </row>
    <row r="9190" spans="1:18" s="2" customFormat="1" ht="13.8">
      <c r="A9190" s="8"/>
      <c r="B9190" s="9"/>
      <c r="C9190" s="18"/>
      <c r="D9190" s="18"/>
      <c r="E9190" s="18"/>
      <c r="F9190" s="18"/>
      <c r="G9190" s="18"/>
      <c r="H9190" s="18"/>
      <c r="I9190" s="18"/>
      <c r="J9190" s="18"/>
      <c r="K9190" s="18"/>
      <c r="L9190" s="18"/>
      <c r="M9190" s="18"/>
      <c r="N9190" s="18"/>
      <c r="O9190" s="18"/>
      <c r="P9190" s="18"/>
      <c r="Q9190" s="18"/>
      <c r="R9190" s="18"/>
    </row>
    <row r="9191" spans="1:18" s="2" customFormat="1" ht="13.8">
      <c r="A9191" s="8"/>
      <c r="B9191" s="9"/>
      <c r="C9191" s="18"/>
      <c r="D9191" s="18"/>
      <c r="E9191" s="18"/>
      <c r="F9191" s="18"/>
      <c r="G9191" s="18"/>
      <c r="H9191" s="18"/>
      <c r="I9191" s="18"/>
      <c r="J9191" s="18"/>
      <c r="K9191" s="18"/>
      <c r="L9191" s="18"/>
      <c r="M9191" s="18"/>
      <c r="N9191" s="18"/>
      <c r="O9191" s="18"/>
      <c r="P9191" s="18"/>
      <c r="Q9191" s="18"/>
      <c r="R9191" s="18"/>
    </row>
    <row r="9192" spans="1:18" s="2" customFormat="1" ht="13.8">
      <c r="A9192" s="8"/>
      <c r="B9192" s="9"/>
      <c r="C9192" s="18"/>
      <c r="D9192" s="18"/>
      <c r="E9192" s="18"/>
      <c r="F9192" s="18"/>
      <c r="G9192" s="18"/>
      <c r="H9192" s="18"/>
      <c r="I9192" s="18"/>
      <c r="J9192" s="18"/>
      <c r="K9192" s="18"/>
      <c r="L9192" s="18"/>
      <c r="M9192" s="18"/>
      <c r="N9192" s="18"/>
      <c r="O9192" s="18"/>
      <c r="P9192" s="18"/>
      <c r="Q9192" s="18"/>
      <c r="R9192" s="18"/>
    </row>
    <row r="9193" spans="1:18">
      <c r="A9193" s="5"/>
    </row>
    <row r="9194" spans="1:18">
      <c r="A9194" s="6"/>
      <c r="B9194" s="7"/>
      <c r="C9194" s="28"/>
      <c r="H9194" s="17"/>
    </row>
    <row r="9195" spans="1:18">
      <c r="A9195" s="6"/>
      <c r="B9195" s="7"/>
      <c r="C9195" s="28"/>
      <c r="H9195" s="17"/>
    </row>
    <row r="9196" spans="1:18">
      <c r="A9196" s="6"/>
      <c r="B9196" s="7"/>
      <c r="C9196" s="28"/>
      <c r="H9196" s="17"/>
    </row>
    <row r="9197" spans="1:18">
      <c r="A9197" s="5"/>
    </row>
    <row r="9198" spans="1:18" s="2" customFormat="1" ht="13.8">
      <c r="A9198" s="8"/>
      <c r="B9198" s="9"/>
      <c r="C9198" s="18"/>
      <c r="D9198" s="18"/>
      <c r="E9198" s="18"/>
      <c r="F9198" s="18"/>
      <c r="G9198" s="18"/>
      <c r="H9198" s="18"/>
      <c r="I9198" s="18"/>
      <c r="J9198" s="18"/>
      <c r="K9198" s="18"/>
      <c r="L9198" s="18"/>
      <c r="M9198" s="18"/>
      <c r="N9198" s="18"/>
      <c r="O9198" s="18"/>
      <c r="P9198" s="18"/>
      <c r="Q9198" s="18"/>
      <c r="R9198" s="18"/>
    </row>
    <row r="9199" spans="1:18">
      <c r="A9199" s="5"/>
    </row>
    <row r="9200" spans="1:18">
      <c r="A9200" s="6"/>
      <c r="B9200" s="7"/>
      <c r="C9200" s="28"/>
      <c r="H9200" s="17"/>
    </row>
    <row r="9201" spans="1:18">
      <c r="A9201" s="6"/>
      <c r="B9201" s="7"/>
      <c r="C9201" s="28"/>
      <c r="H9201" s="17"/>
    </row>
    <row r="9202" spans="1:18">
      <c r="A9202" s="6"/>
      <c r="B9202" s="7"/>
      <c r="C9202" s="28"/>
      <c r="H9202" s="17"/>
    </row>
    <row r="9203" spans="1:18" s="2" customFormat="1" ht="13.8">
      <c r="A9203" s="8"/>
      <c r="B9203" s="9"/>
      <c r="C9203" s="18"/>
      <c r="D9203" s="18"/>
      <c r="E9203" s="18"/>
      <c r="F9203" s="18"/>
      <c r="G9203" s="18"/>
      <c r="H9203" s="18"/>
      <c r="I9203" s="18"/>
      <c r="J9203" s="18"/>
      <c r="K9203" s="18"/>
      <c r="L9203" s="18"/>
      <c r="M9203" s="18"/>
      <c r="N9203" s="18"/>
      <c r="O9203" s="18"/>
      <c r="P9203" s="18"/>
      <c r="Q9203" s="18"/>
      <c r="R9203" s="18"/>
    </row>
    <row r="9207" spans="1:18">
      <c r="A9207" s="6"/>
      <c r="B9207" s="7"/>
      <c r="C9207" s="28"/>
      <c r="H9207" s="17"/>
    </row>
    <row r="9208" spans="1:18">
      <c r="A9208" s="5"/>
    </row>
    <row r="9209" spans="1:18">
      <c r="A9209" s="6"/>
      <c r="B9209" s="7"/>
      <c r="C9209" s="28"/>
      <c r="H9209" s="17"/>
    </row>
    <row r="9210" spans="1:18">
      <c r="A9210" s="6"/>
      <c r="B9210" s="7"/>
      <c r="C9210" s="28"/>
      <c r="H9210" s="17"/>
    </row>
    <row r="9211" spans="1:18">
      <c r="A9211" s="6"/>
      <c r="B9211" s="7"/>
      <c r="C9211" s="28"/>
      <c r="H9211" s="17"/>
    </row>
    <row r="9212" spans="1:18">
      <c r="A9212" s="6"/>
      <c r="B9212" s="7"/>
      <c r="C9212" s="28"/>
      <c r="H9212" s="17"/>
    </row>
    <row r="9213" spans="1:18" s="2" customFormat="1" ht="13.8">
      <c r="A9213" s="8"/>
      <c r="B9213" s="9"/>
      <c r="C9213" s="18"/>
      <c r="D9213" s="18"/>
      <c r="E9213" s="18"/>
      <c r="F9213" s="18"/>
      <c r="G9213" s="18"/>
      <c r="H9213" s="18"/>
      <c r="I9213" s="18"/>
      <c r="J9213" s="18"/>
      <c r="K9213" s="18"/>
      <c r="L9213" s="18"/>
      <c r="M9213" s="18"/>
      <c r="N9213" s="18"/>
      <c r="O9213" s="18"/>
      <c r="P9213" s="18"/>
      <c r="Q9213" s="18"/>
      <c r="R9213" s="18"/>
    </row>
    <row r="9214" spans="1:18">
      <c r="A9214" s="5"/>
    </row>
    <row r="9215" spans="1:18">
      <c r="A9215" s="6"/>
      <c r="B9215" s="7"/>
      <c r="C9215" s="28"/>
      <c r="H9215" s="17"/>
    </row>
    <row r="9216" spans="1:18" s="2" customFormat="1" ht="13.8">
      <c r="A9216" s="8"/>
      <c r="B9216" s="9"/>
      <c r="C9216" s="18"/>
      <c r="D9216" s="18"/>
      <c r="E9216" s="18"/>
      <c r="F9216" s="18"/>
      <c r="G9216" s="18"/>
      <c r="H9216" s="18"/>
      <c r="I9216" s="18"/>
      <c r="J9216" s="18"/>
      <c r="K9216" s="18"/>
      <c r="L9216" s="18"/>
      <c r="M9216" s="18"/>
      <c r="N9216" s="18"/>
      <c r="O9216" s="18"/>
      <c r="P9216" s="18"/>
      <c r="Q9216" s="18"/>
      <c r="R9216" s="18"/>
    </row>
    <row r="9218" spans="1:18">
      <c r="A9218" s="6"/>
      <c r="B9218" s="7"/>
      <c r="C9218" s="28"/>
      <c r="H9218" s="17"/>
    </row>
    <row r="9219" spans="1:18">
      <c r="A9219" s="6"/>
      <c r="B9219" s="7"/>
      <c r="C9219" s="28"/>
      <c r="H9219" s="17"/>
    </row>
    <row r="9220" spans="1:18">
      <c r="A9220" s="6"/>
      <c r="B9220" s="7"/>
      <c r="C9220" s="28"/>
      <c r="H9220" s="17"/>
    </row>
    <row r="9221" spans="1:18" s="2" customFormat="1" ht="13.8">
      <c r="A9221" s="8"/>
      <c r="B9221" s="9"/>
      <c r="C9221" s="18"/>
      <c r="D9221" s="18"/>
      <c r="E9221" s="18"/>
      <c r="F9221" s="18"/>
      <c r="G9221" s="18"/>
      <c r="H9221" s="18"/>
      <c r="I9221" s="18"/>
      <c r="J9221" s="18"/>
      <c r="K9221" s="18"/>
      <c r="L9221" s="18"/>
      <c r="M9221" s="18"/>
      <c r="N9221" s="18"/>
      <c r="O9221" s="18"/>
      <c r="P9221" s="18"/>
      <c r="Q9221" s="18"/>
      <c r="R9221" s="18"/>
    </row>
    <row r="9222" spans="1:18" s="2" customFormat="1" ht="13.8">
      <c r="A9222" s="8"/>
      <c r="B9222" s="9"/>
      <c r="C9222" s="18"/>
      <c r="D9222" s="18"/>
      <c r="E9222" s="18"/>
      <c r="F9222" s="18"/>
      <c r="G9222" s="18"/>
      <c r="H9222" s="18"/>
      <c r="I9222" s="18"/>
      <c r="J9222" s="18"/>
      <c r="K9222" s="18"/>
      <c r="L9222" s="18"/>
      <c r="M9222" s="18"/>
      <c r="N9222" s="18"/>
      <c r="O9222" s="18"/>
      <c r="P9222" s="18"/>
      <c r="Q9222" s="18"/>
      <c r="R9222" s="18"/>
    </row>
    <row r="9223" spans="1:18">
      <c r="A9223" s="6"/>
      <c r="B9223" s="7"/>
      <c r="C9223" s="28"/>
      <c r="H9223" s="17"/>
    </row>
    <row r="9224" spans="1:18">
      <c r="A9224" s="6"/>
      <c r="B9224" s="7"/>
      <c r="C9224" s="28"/>
      <c r="H9224" s="17"/>
    </row>
    <row r="9226" spans="1:18">
      <c r="A9226" s="6"/>
      <c r="B9226" s="7"/>
      <c r="C9226" s="28"/>
      <c r="H9226" s="17"/>
    </row>
    <row r="9227" spans="1:18">
      <c r="A9227" s="5"/>
    </row>
    <row r="9230" spans="1:18" s="2" customFormat="1" ht="13.8">
      <c r="A9230" s="8"/>
      <c r="B9230" s="9"/>
      <c r="C9230" s="18"/>
      <c r="D9230" s="18"/>
      <c r="E9230" s="18"/>
      <c r="F9230" s="18"/>
      <c r="G9230" s="18"/>
      <c r="H9230" s="18"/>
      <c r="I9230" s="18"/>
      <c r="J9230" s="18"/>
      <c r="K9230" s="18"/>
      <c r="L9230" s="18"/>
      <c r="M9230" s="18"/>
      <c r="N9230" s="18"/>
      <c r="O9230" s="18"/>
      <c r="P9230" s="18"/>
      <c r="Q9230" s="18"/>
      <c r="R9230" s="18"/>
    </row>
    <row r="9231" spans="1:18" s="2" customFormat="1" ht="13.8">
      <c r="A9231" s="8"/>
      <c r="B9231" s="9"/>
      <c r="C9231" s="18"/>
      <c r="D9231" s="18"/>
      <c r="E9231" s="18"/>
      <c r="F9231" s="18"/>
      <c r="G9231" s="18"/>
      <c r="H9231" s="18"/>
      <c r="I9231" s="18"/>
      <c r="J9231" s="18"/>
      <c r="K9231" s="18"/>
      <c r="L9231" s="18"/>
      <c r="M9231" s="18"/>
      <c r="N9231" s="18"/>
      <c r="O9231" s="18"/>
      <c r="P9231" s="18"/>
      <c r="Q9231" s="18"/>
      <c r="R9231" s="18"/>
    </row>
    <row r="9232" spans="1:18" s="2" customFormat="1" ht="13.8">
      <c r="A9232" s="8"/>
      <c r="B9232" s="9"/>
      <c r="C9232" s="18"/>
      <c r="D9232" s="18"/>
      <c r="E9232" s="18"/>
      <c r="F9232" s="18"/>
      <c r="G9232" s="18"/>
      <c r="H9232" s="18"/>
      <c r="I9232" s="18"/>
      <c r="J9232" s="18"/>
      <c r="K9232" s="18"/>
      <c r="L9232" s="18"/>
      <c r="M9232" s="18"/>
      <c r="N9232" s="18"/>
      <c r="O9232" s="18"/>
      <c r="P9232" s="18"/>
      <c r="Q9232" s="18"/>
      <c r="R9232" s="18"/>
    </row>
    <row r="9233" spans="1:18">
      <c r="A9233" s="6"/>
      <c r="B9233" s="7"/>
      <c r="C9233" s="28"/>
      <c r="H9233" s="17"/>
    </row>
    <row r="9234" spans="1:18">
      <c r="A9234" s="5"/>
    </row>
    <row r="9235" spans="1:18">
      <c r="A9235" s="6"/>
      <c r="B9235" s="7"/>
      <c r="C9235" s="28"/>
      <c r="H9235" s="17"/>
    </row>
    <row r="9236" spans="1:18">
      <c r="A9236" s="6"/>
      <c r="B9236" s="7"/>
      <c r="C9236" s="28"/>
      <c r="H9236" s="17"/>
    </row>
    <row r="9237" spans="1:18">
      <c r="A9237" s="6"/>
      <c r="B9237" s="7"/>
      <c r="C9237" s="28"/>
      <c r="H9237" s="17"/>
    </row>
    <row r="9238" spans="1:18">
      <c r="A9238" s="6"/>
      <c r="B9238" s="7"/>
      <c r="C9238" s="28"/>
      <c r="H9238" s="17"/>
    </row>
    <row r="9240" spans="1:18" s="2" customFormat="1" ht="13.8">
      <c r="A9240" s="8"/>
      <c r="B9240" s="9"/>
      <c r="C9240" s="18"/>
      <c r="D9240" s="18"/>
      <c r="E9240" s="18"/>
      <c r="F9240" s="18"/>
      <c r="G9240" s="18"/>
      <c r="H9240" s="18"/>
      <c r="I9240" s="18"/>
      <c r="J9240" s="18"/>
      <c r="K9240" s="18"/>
      <c r="L9240" s="18"/>
      <c r="M9240" s="18"/>
      <c r="N9240" s="18"/>
      <c r="O9240" s="18"/>
      <c r="P9240" s="18"/>
      <c r="Q9240" s="18"/>
      <c r="R9240" s="18"/>
    </row>
    <row r="9241" spans="1:18" s="2" customFormat="1" ht="13.8">
      <c r="A9241" s="8"/>
      <c r="B9241" s="9"/>
      <c r="C9241" s="18"/>
      <c r="D9241" s="18"/>
      <c r="E9241" s="18"/>
      <c r="F9241" s="18"/>
      <c r="G9241" s="18"/>
      <c r="H9241" s="18"/>
      <c r="I9241" s="18"/>
      <c r="J9241" s="18"/>
      <c r="K9241" s="18"/>
      <c r="L9241" s="18"/>
      <c r="M9241" s="18"/>
      <c r="N9241" s="18"/>
      <c r="O9241" s="18"/>
      <c r="P9241" s="18"/>
      <c r="Q9241" s="18"/>
      <c r="R9241" s="18"/>
    </row>
    <row r="9242" spans="1:18" s="2" customFormat="1" ht="13.8">
      <c r="A9242" s="8"/>
      <c r="B9242" s="9"/>
      <c r="C9242" s="18"/>
      <c r="D9242" s="18"/>
      <c r="E9242" s="18"/>
      <c r="F9242" s="18"/>
      <c r="G9242" s="18"/>
      <c r="H9242" s="18"/>
      <c r="I9242" s="18"/>
      <c r="J9242" s="18"/>
      <c r="K9242" s="18"/>
      <c r="L9242" s="18"/>
      <c r="M9242" s="18"/>
      <c r="N9242" s="18"/>
      <c r="O9242" s="18"/>
      <c r="P9242" s="18"/>
      <c r="Q9242" s="18"/>
      <c r="R9242" s="18"/>
    </row>
    <row r="9243" spans="1:18" s="2" customFormat="1" ht="13.8">
      <c r="A9243" s="8"/>
      <c r="B9243" s="9"/>
      <c r="C9243" s="18"/>
      <c r="D9243" s="18"/>
      <c r="E9243" s="18"/>
      <c r="F9243" s="18"/>
      <c r="G9243" s="18"/>
      <c r="H9243" s="18"/>
      <c r="I9243" s="18"/>
      <c r="J9243" s="18"/>
      <c r="K9243" s="18"/>
      <c r="L9243" s="18"/>
      <c r="M9243" s="18"/>
      <c r="N9243" s="18"/>
      <c r="O9243" s="18"/>
      <c r="P9243" s="18"/>
      <c r="Q9243" s="18"/>
      <c r="R9243" s="18"/>
    </row>
    <row r="9244" spans="1:18" s="2" customFormat="1" ht="13.8">
      <c r="A9244" s="8"/>
      <c r="B9244" s="9"/>
      <c r="C9244" s="18"/>
      <c r="D9244" s="18"/>
      <c r="E9244" s="18"/>
      <c r="F9244" s="18"/>
      <c r="G9244" s="18"/>
      <c r="H9244" s="18"/>
      <c r="I9244" s="18"/>
      <c r="J9244" s="18"/>
      <c r="K9244" s="18"/>
      <c r="L9244" s="18"/>
      <c r="M9244" s="18"/>
      <c r="N9244" s="18"/>
      <c r="O9244" s="18"/>
      <c r="P9244" s="18"/>
      <c r="Q9244" s="18"/>
      <c r="R9244" s="18"/>
    </row>
    <row r="9245" spans="1:18" s="2" customFormat="1" ht="13.8">
      <c r="A9245" s="8"/>
      <c r="B9245" s="9"/>
      <c r="C9245" s="18"/>
      <c r="D9245" s="18"/>
      <c r="E9245" s="18"/>
      <c r="F9245" s="18"/>
      <c r="G9245" s="18"/>
      <c r="H9245" s="18"/>
      <c r="I9245" s="18"/>
      <c r="J9245" s="18"/>
      <c r="K9245" s="18"/>
      <c r="L9245" s="18"/>
      <c r="M9245" s="18"/>
      <c r="N9245" s="18"/>
      <c r="O9245" s="18"/>
      <c r="P9245" s="18"/>
      <c r="Q9245" s="18"/>
      <c r="R9245" s="18"/>
    </row>
    <row r="9246" spans="1:18">
      <c r="A9246" s="6"/>
      <c r="B9246" s="7"/>
      <c r="C9246" s="28"/>
      <c r="H9246" s="17"/>
    </row>
    <row r="9247" spans="1:18">
      <c r="A9247" s="6"/>
      <c r="B9247" s="7"/>
      <c r="C9247" s="28"/>
      <c r="H9247" s="17"/>
    </row>
    <row r="9248" spans="1:18">
      <c r="A9248" s="6"/>
      <c r="B9248" s="7"/>
      <c r="C9248" s="28"/>
      <c r="H9248" s="17"/>
    </row>
    <row r="9249" spans="1:18">
      <c r="A9249" s="6"/>
      <c r="B9249" s="7"/>
      <c r="C9249" s="28"/>
      <c r="H9249" s="17"/>
    </row>
    <row r="9250" spans="1:18" s="2" customFormat="1" ht="13.8">
      <c r="A9250" s="8"/>
      <c r="B9250" s="9"/>
      <c r="C9250" s="18"/>
      <c r="D9250" s="18"/>
      <c r="E9250" s="18"/>
      <c r="F9250" s="18"/>
      <c r="G9250" s="18"/>
      <c r="H9250" s="18"/>
      <c r="I9250" s="18"/>
      <c r="J9250" s="18"/>
      <c r="K9250" s="18"/>
      <c r="L9250" s="18"/>
      <c r="M9250" s="18"/>
      <c r="N9250" s="18"/>
      <c r="O9250" s="18"/>
      <c r="P9250" s="18"/>
      <c r="Q9250" s="18"/>
      <c r="R9250" s="18"/>
    </row>
    <row r="9251" spans="1:18">
      <c r="A9251" s="6"/>
      <c r="B9251" s="7"/>
      <c r="C9251" s="28"/>
      <c r="H9251" s="17"/>
    </row>
    <row r="9252" spans="1:18">
      <c r="A9252" s="6"/>
      <c r="B9252" s="7"/>
      <c r="C9252" s="28"/>
      <c r="H9252" s="17"/>
    </row>
    <row r="9253" spans="1:18">
      <c r="A9253" s="5"/>
    </row>
    <row r="9254" spans="1:18">
      <c r="A9254" s="6"/>
      <c r="B9254" s="7"/>
      <c r="C9254" s="28"/>
      <c r="H9254" s="17"/>
    </row>
    <row r="9255" spans="1:18">
      <c r="A9255" s="6"/>
      <c r="B9255" s="7"/>
      <c r="C9255" s="28"/>
      <c r="H9255" s="17"/>
    </row>
    <row r="9256" spans="1:18">
      <c r="A9256" s="6"/>
      <c r="B9256" s="7"/>
      <c r="C9256" s="28"/>
      <c r="H9256" s="17"/>
    </row>
    <row r="9257" spans="1:18">
      <c r="A9257" s="6"/>
      <c r="B9257" s="7"/>
      <c r="C9257" s="28"/>
      <c r="H9257" s="17"/>
    </row>
    <row r="9258" spans="1:18">
      <c r="A9258" s="6"/>
      <c r="B9258" s="7"/>
      <c r="C9258" s="28"/>
      <c r="H9258" s="17"/>
    </row>
    <row r="9259" spans="1:18">
      <c r="A9259" s="6"/>
      <c r="B9259" s="7"/>
      <c r="C9259" s="28"/>
      <c r="H9259" s="17"/>
    </row>
    <row r="9260" spans="1:18" s="2" customFormat="1" ht="13.8">
      <c r="A9260" s="8"/>
      <c r="B9260" s="9"/>
      <c r="C9260" s="18"/>
      <c r="D9260" s="18"/>
      <c r="E9260" s="18"/>
      <c r="F9260" s="18"/>
      <c r="G9260" s="18"/>
      <c r="H9260" s="18"/>
      <c r="I9260" s="18"/>
      <c r="J9260" s="18"/>
      <c r="K9260" s="18"/>
      <c r="L9260" s="18"/>
      <c r="M9260" s="18"/>
      <c r="N9260" s="18"/>
      <c r="O9260" s="18"/>
      <c r="P9260" s="18"/>
      <c r="Q9260" s="18"/>
      <c r="R9260" s="18"/>
    </row>
    <row r="9261" spans="1:18">
      <c r="A9261" s="5"/>
    </row>
    <row r="9262" spans="1:18">
      <c r="A9262" s="6"/>
      <c r="B9262" s="7"/>
      <c r="C9262" s="28"/>
      <c r="H9262" s="17"/>
    </row>
    <row r="9263" spans="1:18">
      <c r="A9263" s="5"/>
    </row>
    <row r="9264" spans="1:18">
      <c r="A9264" s="6"/>
      <c r="B9264" s="7"/>
      <c r="C9264" s="28"/>
      <c r="H9264" s="17"/>
    </row>
    <row r="9265" spans="1:18">
      <c r="A9265" s="5"/>
    </row>
    <row r="9266" spans="1:18">
      <c r="A9266" s="6"/>
      <c r="B9266" s="7"/>
      <c r="C9266" s="28"/>
      <c r="H9266" s="17"/>
    </row>
    <row r="9267" spans="1:18">
      <c r="A9267" s="6"/>
      <c r="B9267" s="7"/>
      <c r="C9267" s="28"/>
      <c r="H9267" s="17"/>
    </row>
    <row r="9268" spans="1:18">
      <c r="A9268" s="6"/>
      <c r="B9268" s="7"/>
      <c r="C9268" s="28"/>
      <c r="H9268" s="17"/>
    </row>
    <row r="9269" spans="1:18">
      <c r="A9269" s="6"/>
      <c r="B9269" s="7"/>
      <c r="C9269" s="28"/>
      <c r="H9269" s="17"/>
    </row>
    <row r="9271" spans="1:18">
      <c r="A9271" s="6"/>
      <c r="B9271" s="7"/>
      <c r="C9271" s="28"/>
      <c r="H9271" s="17"/>
    </row>
    <row r="9272" spans="1:18">
      <c r="A9272" s="6"/>
      <c r="B9272" s="7"/>
      <c r="C9272" s="28"/>
      <c r="H9272" s="17"/>
    </row>
    <row r="9273" spans="1:18" s="2" customFormat="1" ht="13.8">
      <c r="A9273" s="8"/>
      <c r="B9273" s="9"/>
      <c r="C9273" s="18"/>
      <c r="D9273" s="18"/>
      <c r="E9273" s="18"/>
      <c r="F9273" s="18"/>
      <c r="G9273" s="18"/>
      <c r="H9273" s="18"/>
      <c r="I9273" s="18"/>
      <c r="J9273" s="18"/>
      <c r="K9273" s="18"/>
      <c r="L9273" s="18"/>
      <c r="M9273" s="18"/>
      <c r="N9273" s="18"/>
      <c r="O9273" s="18"/>
      <c r="P9273" s="18"/>
      <c r="Q9273" s="18"/>
      <c r="R9273" s="18"/>
    </row>
    <row r="9274" spans="1:18" s="2" customFormat="1" ht="13.8">
      <c r="A9274" s="8"/>
      <c r="B9274" s="9"/>
      <c r="C9274" s="18"/>
      <c r="D9274" s="18"/>
      <c r="E9274" s="18"/>
      <c r="F9274" s="18"/>
      <c r="G9274" s="18"/>
      <c r="H9274" s="18"/>
      <c r="I9274" s="18"/>
      <c r="J9274" s="18"/>
      <c r="K9274" s="18"/>
      <c r="L9274" s="18"/>
      <c r="M9274" s="18"/>
      <c r="N9274" s="18"/>
      <c r="O9274" s="18"/>
      <c r="P9274" s="18"/>
      <c r="Q9274" s="18"/>
      <c r="R9274" s="18"/>
    </row>
    <row r="9275" spans="1:18" s="2" customFormat="1" ht="13.8">
      <c r="A9275" s="8"/>
      <c r="B9275" s="9"/>
      <c r="C9275" s="18"/>
      <c r="D9275" s="18"/>
      <c r="E9275" s="18"/>
      <c r="F9275" s="18"/>
      <c r="G9275" s="18"/>
      <c r="H9275" s="18"/>
      <c r="I9275" s="18"/>
      <c r="J9275" s="18"/>
      <c r="K9275" s="18"/>
      <c r="L9275" s="18"/>
      <c r="M9275" s="18"/>
      <c r="N9275" s="18"/>
      <c r="O9275" s="18"/>
      <c r="P9275" s="18"/>
      <c r="Q9275" s="18"/>
      <c r="R9275" s="18"/>
    </row>
    <row r="9276" spans="1:18" s="2" customFormat="1" ht="13.8">
      <c r="A9276" s="8"/>
      <c r="B9276" s="9"/>
      <c r="C9276" s="18"/>
      <c r="D9276" s="18"/>
      <c r="E9276" s="18"/>
      <c r="F9276" s="18"/>
      <c r="G9276" s="18"/>
      <c r="H9276" s="18"/>
      <c r="I9276" s="18"/>
      <c r="J9276" s="18"/>
      <c r="K9276" s="18"/>
      <c r="L9276" s="18"/>
      <c r="M9276" s="18"/>
      <c r="N9276" s="18"/>
      <c r="O9276" s="18"/>
      <c r="P9276" s="18"/>
      <c r="Q9276" s="18"/>
      <c r="R9276" s="18"/>
    </row>
    <row r="9277" spans="1:18" s="2" customFormat="1" ht="13.8">
      <c r="A9277" s="8"/>
      <c r="B9277" s="9"/>
      <c r="C9277" s="18"/>
      <c r="D9277" s="18"/>
      <c r="E9277" s="18"/>
      <c r="F9277" s="18"/>
      <c r="G9277" s="18"/>
      <c r="H9277" s="18"/>
      <c r="I9277" s="18"/>
      <c r="J9277" s="18"/>
      <c r="K9277" s="18"/>
      <c r="L9277" s="18"/>
      <c r="M9277" s="18"/>
      <c r="N9277" s="18"/>
      <c r="O9277" s="18"/>
      <c r="P9277" s="18"/>
      <c r="Q9277" s="18"/>
      <c r="R9277" s="18"/>
    </row>
    <row r="9278" spans="1:18" s="2" customFormat="1" ht="13.8">
      <c r="A9278" s="8"/>
      <c r="B9278" s="9"/>
      <c r="C9278" s="18"/>
      <c r="D9278" s="18"/>
      <c r="E9278" s="18"/>
      <c r="F9278" s="18"/>
      <c r="G9278" s="18"/>
      <c r="H9278" s="18"/>
      <c r="I9278" s="18"/>
      <c r="J9278" s="18"/>
      <c r="K9278" s="18"/>
      <c r="L9278" s="18"/>
      <c r="M9278" s="18"/>
      <c r="N9278" s="18"/>
      <c r="O9278" s="18"/>
      <c r="P9278" s="18"/>
      <c r="Q9278" s="18"/>
      <c r="R9278" s="18"/>
    </row>
    <row r="9279" spans="1:18" s="2" customFormat="1" ht="13.8">
      <c r="A9279" s="8"/>
      <c r="B9279" s="9"/>
      <c r="C9279" s="18"/>
      <c r="D9279" s="18"/>
      <c r="E9279" s="18"/>
      <c r="F9279" s="18"/>
      <c r="G9279" s="18"/>
      <c r="H9279" s="18"/>
      <c r="I9279" s="18"/>
      <c r="J9279" s="18"/>
      <c r="K9279" s="18"/>
      <c r="L9279" s="18"/>
      <c r="M9279" s="18"/>
      <c r="N9279" s="18"/>
      <c r="O9279" s="18"/>
      <c r="P9279" s="18"/>
      <c r="Q9279" s="18"/>
      <c r="R9279" s="18"/>
    </row>
    <row r="9280" spans="1:18" s="2" customFormat="1" ht="13.8">
      <c r="A9280" s="8"/>
      <c r="B9280" s="9"/>
      <c r="C9280" s="18"/>
      <c r="D9280" s="18"/>
      <c r="E9280" s="18"/>
      <c r="F9280" s="18"/>
      <c r="G9280" s="18"/>
      <c r="H9280" s="18"/>
      <c r="I9280" s="18"/>
      <c r="J9280" s="18"/>
      <c r="K9280" s="18"/>
      <c r="L9280" s="18"/>
      <c r="M9280" s="18"/>
      <c r="N9280" s="18"/>
      <c r="O9280" s="18"/>
      <c r="P9280" s="18"/>
      <c r="Q9280" s="18"/>
      <c r="R9280" s="18"/>
    </row>
    <row r="9281" spans="1:18" s="2" customFormat="1" ht="13.8">
      <c r="A9281" s="8"/>
      <c r="B9281" s="9"/>
      <c r="C9281" s="18"/>
      <c r="D9281" s="18"/>
      <c r="E9281" s="18"/>
      <c r="F9281" s="18"/>
      <c r="G9281" s="18"/>
      <c r="H9281" s="18"/>
      <c r="I9281" s="18"/>
      <c r="J9281" s="18"/>
      <c r="K9281" s="18"/>
      <c r="L9281" s="18"/>
      <c r="M9281" s="18"/>
      <c r="N9281" s="18"/>
      <c r="O9281" s="18"/>
      <c r="P9281" s="18"/>
      <c r="Q9281" s="18"/>
      <c r="R9281" s="18"/>
    </row>
    <row r="9282" spans="1:18" s="2" customFormat="1" ht="13.8">
      <c r="A9282" s="8"/>
      <c r="B9282" s="9"/>
      <c r="C9282" s="18"/>
      <c r="D9282" s="18"/>
      <c r="E9282" s="18"/>
      <c r="F9282" s="18"/>
      <c r="G9282" s="18"/>
      <c r="H9282" s="18"/>
      <c r="I9282" s="18"/>
      <c r="J9282" s="18"/>
      <c r="K9282" s="18"/>
      <c r="L9282" s="18"/>
      <c r="M9282" s="18"/>
      <c r="N9282" s="18"/>
      <c r="O9282" s="18"/>
      <c r="P9282" s="18"/>
      <c r="Q9282" s="18"/>
      <c r="R9282" s="18"/>
    </row>
    <row r="9283" spans="1:18" s="2" customFormat="1" ht="13.8">
      <c r="A9283" s="8"/>
      <c r="B9283" s="9"/>
      <c r="C9283" s="18"/>
      <c r="D9283" s="18"/>
      <c r="E9283" s="18"/>
      <c r="F9283" s="18"/>
      <c r="G9283" s="18"/>
      <c r="H9283" s="18"/>
      <c r="I9283" s="18"/>
      <c r="J9283" s="18"/>
      <c r="K9283" s="18"/>
      <c r="L9283" s="18"/>
      <c r="M9283" s="18"/>
      <c r="N9283" s="18"/>
      <c r="O9283" s="18"/>
      <c r="P9283" s="18"/>
      <c r="Q9283" s="18"/>
      <c r="R9283" s="18"/>
    </row>
    <row r="9284" spans="1:18" s="2" customFormat="1" ht="13.8">
      <c r="A9284" s="8"/>
      <c r="B9284" s="9"/>
      <c r="C9284" s="18"/>
      <c r="D9284" s="18"/>
      <c r="E9284" s="18"/>
      <c r="F9284" s="18"/>
      <c r="G9284" s="18"/>
      <c r="H9284" s="18"/>
      <c r="I9284" s="18"/>
      <c r="J9284" s="18"/>
      <c r="K9284" s="18"/>
      <c r="L9284" s="18"/>
      <c r="M9284" s="18"/>
      <c r="N9284" s="18"/>
      <c r="O9284" s="18"/>
      <c r="P9284" s="18"/>
      <c r="Q9284" s="18"/>
      <c r="R9284" s="18"/>
    </row>
    <row r="9285" spans="1:18" s="2" customFormat="1" ht="13.8">
      <c r="A9285" s="8"/>
      <c r="B9285" s="9"/>
      <c r="C9285" s="18"/>
      <c r="D9285" s="18"/>
      <c r="E9285" s="18"/>
      <c r="F9285" s="18"/>
      <c r="G9285" s="18"/>
      <c r="H9285" s="18"/>
      <c r="I9285" s="18"/>
      <c r="J9285" s="18"/>
      <c r="K9285" s="18"/>
      <c r="L9285" s="18"/>
      <c r="M9285" s="18"/>
      <c r="N9285" s="18"/>
      <c r="O9285" s="18"/>
      <c r="P9285" s="18"/>
      <c r="Q9285" s="18"/>
      <c r="R9285" s="18"/>
    </row>
    <row r="9286" spans="1:18" s="2" customFormat="1" ht="13.8">
      <c r="A9286" s="8"/>
      <c r="B9286" s="9"/>
      <c r="C9286" s="18"/>
      <c r="D9286" s="18"/>
      <c r="E9286" s="18"/>
      <c r="F9286" s="18"/>
      <c r="G9286" s="18"/>
      <c r="H9286" s="18"/>
      <c r="I9286" s="18"/>
      <c r="J9286" s="18"/>
      <c r="K9286" s="18"/>
      <c r="L9286" s="18"/>
      <c r="M9286" s="18"/>
      <c r="N9286" s="18"/>
      <c r="O9286" s="18"/>
      <c r="P9286" s="18"/>
      <c r="Q9286" s="18"/>
      <c r="R9286" s="18"/>
    </row>
    <row r="9287" spans="1:18" s="2" customFormat="1" ht="13.8">
      <c r="A9287" s="8"/>
      <c r="B9287" s="9"/>
      <c r="C9287" s="18"/>
      <c r="D9287" s="18"/>
      <c r="E9287" s="18"/>
      <c r="F9287" s="18"/>
      <c r="G9287" s="18"/>
      <c r="H9287" s="18"/>
      <c r="I9287" s="18"/>
      <c r="J9287" s="18"/>
      <c r="K9287" s="18"/>
      <c r="L9287" s="18"/>
      <c r="M9287" s="18"/>
      <c r="N9287" s="18"/>
      <c r="O9287" s="18"/>
      <c r="P9287" s="18"/>
      <c r="Q9287" s="18"/>
      <c r="R9287" s="18"/>
    </row>
    <row r="9288" spans="1:18" s="2" customFormat="1" ht="13.8">
      <c r="A9288" s="8"/>
      <c r="B9288" s="9"/>
      <c r="C9288" s="18"/>
      <c r="D9288" s="18"/>
      <c r="E9288" s="18"/>
      <c r="F9288" s="18"/>
      <c r="G9288" s="18"/>
      <c r="H9288" s="18"/>
      <c r="I9288" s="18"/>
      <c r="J9288" s="18"/>
      <c r="K9288" s="18"/>
      <c r="L9288" s="18"/>
      <c r="M9288" s="18"/>
      <c r="N9288" s="18"/>
      <c r="O9288" s="18"/>
      <c r="P9288" s="18"/>
      <c r="Q9288" s="18"/>
      <c r="R9288" s="18"/>
    </row>
    <row r="9289" spans="1:18" s="2" customFormat="1" ht="13.8">
      <c r="A9289" s="8"/>
      <c r="B9289" s="9"/>
      <c r="C9289" s="18"/>
      <c r="D9289" s="18"/>
      <c r="E9289" s="18"/>
      <c r="F9289" s="18"/>
      <c r="G9289" s="18"/>
      <c r="H9289" s="18"/>
      <c r="I9289" s="18"/>
      <c r="J9289" s="18"/>
      <c r="K9289" s="18"/>
      <c r="L9289" s="18"/>
      <c r="M9289" s="18"/>
      <c r="N9289" s="18"/>
      <c r="O9289" s="18"/>
      <c r="P9289" s="18"/>
      <c r="Q9289" s="18"/>
      <c r="R9289" s="18"/>
    </row>
    <row r="9290" spans="1:18" s="2" customFormat="1" ht="13.8">
      <c r="A9290" s="8"/>
      <c r="B9290" s="9"/>
      <c r="C9290" s="18"/>
      <c r="D9290" s="18"/>
      <c r="E9290" s="18"/>
      <c r="F9290" s="18"/>
      <c r="G9290" s="18"/>
      <c r="H9290" s="18"/>
      <c r="I9290" s="18"/>
      <c r="J9290" s="18"/>
      <c r="K9290" s="18"/>
      <c r="L9290" s="18"/>
      <c r="M9290" s="18"/>
      <c r="N9290" s="18"/>
      <c r="O9290" s="18"/>
      <c r="P9290" s="18"/>
      <c r="Q9290" s="18"/>
      <c r="R9290" s="18"/>
    </row>
    <row r="9291" spans="1:18" s="2" customFormat="1" ht="13.8">
      <c r="A9291" s="8"/>
      <c r="B9291" s="9"/>
      <c r="C9291" s="18"/>
      <c r="D9291" s="18"/>
      <c r="E9291" s="18"/>
      <c r="F9291" s="18"/>
      <c r="G9291" s="18"/>
      <c r="H9291" s="18"/>
      <c r="I9291" s="18"/>
      <c r="J9291" s="18"/>
      <c r="K9291" s="18"/>
      <c r="L9291" s="18"/>
      <c r="M9291" s="18"/>
      <c r="N9291" s="18"/>
      <c r="O9291" s="18"/>
      <c r="P9291" s="18"/>
      <c r="Q9291" s="18"/>
      <c r="R9291" s="18"/>
    </row>
    <row r="9292" spans="1:18" s="2" customFormat="1" ht="13.8">
      <c r="A9292" s="8"/>
      <c r="B9292" s="9"/>
      <c r="C9292" s="18"/>
      <c r="D9292" s="18"/>
      <c r="E9292" s="18"/>
      <c r="F9292" s="18"/>
      <c r="G9292" s="18"/>
      <c r="H9292" s="18"/>
      <c r="I9292" s="18"/>
      <c r="J9292" s="18"/>
      <c r="K9292" s="18"/>
      <c r="L9292" s="18"/>
      <c r="M9292" s="18"/>
      <c r="N9292" s="18"/>
      <c r="O9292" s="18"/>
      <c r="P9292" s="18"/>
      <c r="Q9292" s="18"/>
      <c r="R9292" s="18"/>
    </row>
    <row r="9293" spans="1:18" s="2" customFormat="1" ht="13.8">
      <c r="A9293" s="8"/>
      <c r="B9293" s="9"/>
      <c r="C9293" s="18"/>
      <c r="D9293" s="18"/>
      <c r="E9293" s="18"/>
      <c r="F9293" s="18"/>
      <c r="G9293" s="18"/>
      <c r="H9293" s="18"/>
      <c r="I9293" s="18"/>
      <c r="J9293" s="18"/>
      <c r="K9293" s="18"/>
      <c r="L9293" s="18"/>
      <c r="M9293" s="18"/>
      <c r="N9293" s="18"/>
      <c r="O9293" s="18"/>
      <c r="P9293" s="18"/>
      <c r="Q9293" s="18"/>
      <c r="R9293" s="18"/>
    </row>
    <row r="9294" spans="1:18" s="2" customFormat="1" ht="13.8">
      <c r="A9294" s="8"/>
      <c r="B9294" s="9"/>
      <c r="C9294" s="18"/>
      <c r="D9294" s="18"/>
      <c r="E9294" s="18"/>
      <c r="F9294" s="18"/>
      <c r="G9294" s="18"/>
      <c r="H9294" s="18"/>
      <c r="I9294" s="18"/>
      <c r="J9294" s="18"/>
      <c r="K9294" s="18"/>
      <c r="L9294" s="18"/>
      <c r="M9294" s="18"/>
      <c r="N9294" s="18"/>
      <c r="O9294" s="18"/>
      <c r="P9294" s="18"/>
      <c r="Q9294" s="18"/>
      <c r="R9294" s="18"/>
    </row>
    <row r="9295" spans="1:18" s="2" customFormat="1" ht="13.8">
      <c r="A9295" s="8"/>
      <c r="B9295" s="9"/>
      <c r="C9295" s="18"/>
      <c r="D9295" s="18"/>
      <c r="E9295" s="18"/>
      <c r="F9295" s="18"/>
      <c r="G9295" s="18"/>
      <c r="H9295" s="18"/>
      <c r="I9295" s="18"/>
      <c r="J9295" s="18"/>
      <c r="K9295" s="18"/>
      <c r="L9295" s="18"/>
      <c r="M9295" s="18"/>
      <c r="N9295" s="18"/>
      <c r="O9295" s="18"/>
      <c r="P9295" s="18"/>
      <c r="Q9295" s="18"/>
      <c r="R9295" s="18"/>
    </row>
    <row r="9296" spans="1:18" s="2" customFormat="1" ht="13.8">
      <c r="A9296" s="8"/>
      <c r="B9296" s="9"/>
      <c r="C9296" s="18"/>
      <c r="D9296" s="18"/>
      <c r="E9296" s="18"/>
      <c r="F9296" s="18"/>
      <c r="G9296" s="18"/>
      <c r="H9296" s="18"/>
      <c r="I9296" s="18"/>
      <c r="J9296" s="18"/>
      <c r="K9296" s="18"/>
      <c r="L9296" s="18"/>
      <c r="M9296" s="18"/>
      <c r="N9296" s="18"/>
      <c r="O9296" s="18"/>
      <c r="P9296" s="18"/>
      <c r="Q9296" s="18"/>
      <c r="R9296" s="18"/>
    </row>
    <row r="9297" spans="1:18" s="2" customFormat="1" ht="13.8">
      <c r="A9297" s="8"/>
      <c r="B9297" s="9"/>
      <c r="C9297" s="18"/>
      <c r="D9297" s="18"/>
      <c r="E9297" s="18"/>
      <c r="F9297" s="18"/>
      <c r="G9297" s="18"/>
      <c r="H9297" s="18"/>
      <c r="I9297" s="18"/>
      <c r="J9297" s="18"/>
      <c r="K9297" s="18"/>
      <c r="L9297" s="18"/>
      <c r="M9297" s="18"/>
      <c r="N9297" s="18"/>
      <c r="O9297" s="18"/>
      <c r="P9297" s="18"/>
      <c r="Q9297" s="18"/>
      <c r="R9297" s="18"/>
    </row>
    <row r="9298" spans="1:18" s="2" customFormat="1" ht="13.8">
      <c r="A9298" s="8"/>
      <c r="B9298" s="9"/>
      <c r="C9298" s="18"/>
      <c r="D9298" s="18"/>
      <c r="E9298" s="18"/>
      <c r="F9298" s="18"/>
      <c r="G9298" s="18"/>
      <c r="H9298" s="18"/>
      <c r="I9298" s="18"/>
      <c r="J9298" s="18"/>
      <c r="K9298" s="18"/>
      <c r="L9298" s="18"/>
      <c r="M9298" s="18"/>
      <c r="N9298" s="18"/>
      <c r="O9298" s="18"/>
      <c r="P9298" s="18"/>
      <c r="Q9298" s="18"/>
      <c r="R9298" s="18"/>
    </row>
    <row r="9299" spans="1:18" s="2" customFormat="1" ht="13.8">
      <c r="A9299" s="8"/>
      <c r="B9299" s="9"/>
      <c r="C9299" s="18"/>
      <c r="D9299" s="18"/>
      <c r="E9299" s="18"/>
      <c r="F9299" s="18"/>
      <c r="G9299" s="18"/>
      <c r="H9299" s="18"/>
      <c r="I9299" s="18"/>
      <c r="J9299" s="18"/>
      <c r="K9299" s="18"/>
      <c r="L9299" s="18"/>
      <c r="M9299" s="18"/>
      <c r="N9299" s="18"/>
      <c r="O9299" s="18"/>
      <c r="P9299" s="18"/>
      <c r="Q9299" s="18"/>
      <c r="R9299" s="18"/>
    </row>
    <row r="9300" spans="1:18" s="2" customFormat="1" ht="13.8">
      <c r="A9300" s="8"/>
      <c r="B9300" s="9"/>
      <c r="C9300" s="18"/>
      <c r="D9300" s="18"/>
      <c r="E9300" s="18"/>
      <c r="F9300" s="18"/>
      <c r="G9300" s="18"/>
      <c r="H9300" s="18"/>
      <c r="I9300" s="18"/>
      <c r="J9300" s="18"/>
      <c r="K9300" s="18"/>
      <c r="L9300" s="18"/>
      <c r="M9300" s="18"/>
      <c r="N9300" s="18"/>
      <c r="O9300" s="18"/>
      <c r="P9300" s="18"/>
      <c r="Q9300" s="18"/>
      <c r="R9300" s="18"/>
    </row>
    <row r="9301" spans="1:18" s="2" customFormat="1" ht="13.8">
      <c r="A9301" s="8"/>
      <c r="B9301" s="9"/>
      <c r="C9301" s="18"/>
      <c r="D9301" s="18"/>
      <c r="E9301" s="18"/>
      <c r="F9301" s="18"/>
      <c r="G9301" s="18"/>
      <c r="H9301" s="18"/>
      <c r="I9301" s="18"/>
      <c r="J9301" s="18"/>
      <c r="K9301" s="18"/>
      <c r="L9301" s="18"/>
      <c r="M9301" s="18"/>
      <c r="N9301" s="18"/>
      <c r="O9301" s="18"/>
      <c r="P9301" s="18"/>
      <c r="Q9301" s="18"/>
      <c r="R9301" s="18"/>
    </row>
    <row r="9302" spans="1:18" s="2" customFormat="1" ht="13.8">
      <c r="A9302" s="8"/>
      <c r="B9302" s="9"/>
      <c r="C9302" s="18"/>
      <c r="D9302" s="18"/>
      <c r="E9302" s="18"/>
      <c r="F9302" s="18"/>
      <c r="G9302" s="18"/>
      <c r="H9302" s="18"/>
      <c r="I9302" s="18"/>
      <c r="J9302" s="18"/>
      <c r="K9302" s="18"/>
      <c r="L9302" s="18"/>
      <c r="M9302" s="18"/>
      <c r="N9302" s="18"/>
      <c r="O9302" s="18"/>
      <c r="P9302" s="18"/>
      <c r="Q9302" s="18"/>
      <c r="R9302" s="18"/>
    </row>
    <row r="9303" spans="1:18" s="2" customFormat="1" ht="13.8">
      <c r="A9303" s="8"/>
      <c r="B9303" s="9"/>
      <c r="C9303" s="18"/>
      <c r="D9303" s="18"/>
      <c r="E9303" s="18"/>
      <c r="F9303" s="18"/>
      <c r="G9303" s="18"/>
      <c r="H9303" s="18"/>
      <c r="I9303" s="18"/>
      <c r="J9303" s="18"/>
      <c r="K9303" s="18"/>
      <c r="L9303" s="18"/>
      <c r="M9303" s="18"/>
      <c r="N9303" s="18"/>
      <c r="O9303" s="18"/>
      <c r="P9303" s="18"/>
      <c r="Q9303" s="18"/>
      <c r="R9303" s="18"/>
    </row>
    <row r="9304" spans="1:18" s="2" customFormat="1" ht="13.8">
      <c r="A9304" s="8"/>
      <c r="B9304" s="9"/>
      <c r="C9304" s="18"/>
      <c r="D9304" s="18"/>
      <c r="E9304" s="18"/>
      <c r="F9304" s="18"/>
      <c r="G9304" s="18"/>
      <c r="H9304" s="18"/>
      <c r="I9304" s="18"/>
      <c r="J9304" s="18"/>
      <c r="K9304" s="18"/>
      <c r="L9304" s="18"/>
      <c r="M9304" s="18"/>
      <c r="N9304" s="18"/>
      <c r="O9304" s="18"/>
      <c r="P9304" s="18"/>
      <c r="Q9304" s="18"/>
      <c r="R9304" s="18"/>
    </row>
    <row r="9305" spans="1:18" s="2" customFormat="1" ht="13.8">
      <c r="A9305" s="8"/>
      <c r="B9305" s="9"/>
      <c r="C9305" s="18"/>
      <c r="D9305" s="18"/>
      <c r="E9305" s="18"/>
      <c r="F9305" s="18"/>
      <c r="G9305" s="18"/>
      <c r="H9305" s="18"/>
      <c r="I9305" s="18"/>
      <c r="J9305" s="18"/>
      <c r="K9305" s="18"/>
      <c r="L9305" s="18"/>
      <c r="M9305" s="18"/>
      <c r="N9305" s="18"/>
      <c r="O9305" s="18"/>
      <c r="P9305" s="18"/>
      <c r="Q9305" s="18"/>
      <c r="R9305" s="18"/>
    </row>
    <row r="9306" spans="1:18" s="2" customFormat="1" ht="13.8">
      <c r="A9306" s="8"/>
      <c r="B9306" s="9"/>
      <c r="C9306" s="18"/>
      <c r="D9306" s="18"/>
      <c r="E9306" s="18"/>
      <c r="F9306" s="18"/>
      <c r="G9306" s="18"/>
      <c r="H9306" s="18"/>
      <c r="I9306" s="18"/>
      <c r="J9306" s="18"/>
      <c r="K9306" s="18"/>
      <c r="L9306" s="18"/>
      <c r="M9306" s="18"/>
      <c r="N9306" s="18"/>
      <c r="O9306" s="18"/>
      <c r="P9306" s="18"/>
      <c r="Q9306" s="18"/>
      <c r="R9306" s="18"/>
    </row>
    <row r="9307" spans="1:18" s="2" customFormat="1" ht="13.8">
      <c r="A9307" s="8"/>
      <c r="B9307" s="9"/>
      <c r="C9307" s="18"/>
      <c r="D9307" s="18"/>
      <c r="E9307" s="18"/>
      <c r="F9307" s="18"/>
      <c r="G9307" s="18"/>
      <c r="H9307" s="18"/>
      <c r="I9307" s="18"/>
      <c r="J9307" s="18"/>
      <c r="K9307" s="18"/>
      <c r="L9307" s="18"/>
      <c r="M9307" s="18"/>
      <c r="N9307" s="18"/>
      <c r="O9307" s="18"/>
      <c r="P9307" s="18"/>
      <c r="Q9307" s="18"/>
      <c r="R9307" s="18"/>
    </row>
    <row r="9308" spans="1:18" s="2" customFormat="1" ht="13.8">
      <c r="A9308" s="8"/>
      <c r="B9308" s="9"/>
      <c r="C9308" s="18"/>
      <c r="D9308" s="18"/>
      <c r="E9308" s="18"/>
      <c r="F9308" s="18"/>
      <c r="G9308" s="18"/>
      <c r="H9308" s="18"/>
      <c r="I9308" s="18"/>
      <c r="J9308" s="18"/>
      <c r="K9308" s="18"/>
      <c r="L9308" s="18"/>
      <c r="M9308" s="18"/>
      <c r="N9308" s="18"/>
      <c r="O9308" s="18"/>
      <c r="P9308" s="18"/>
      <c r="Q9308" s="18"/>
      <c r="R9308" s="18"/>
    </row>
    <row r="9309" spans="1:18">
      <c r="A9309" s="6"/>
      <c r="B9309" s="7"/>
      <c r="C9309" s="28"/>
      <c r="H9309" s="17"/>
    </row>
    <row r="9310" spans="1:18">
      <c r="A9310" s="6"/>
      <c r="B9310" s="7"/>
      <c r="C9310" s="28"/>
      <c r="H9310" s="17"/>
    </row>
    <row r="9311" spans="1:18">
      <c r="A9311" s="5"/>
    </row>
    <row r="9313" spans="1:8" s="1" customFormat="1">
      <c r="A9313" s="6"/>
      <c r="B9313" s="7"/>
      <c r="C9313" s="28"/>
      <c r="D9313" s="17"/>
      <c r="E9313" s="17"/>
      <c r="F9313" s="17"/>
      <c r="G9313" s="17"/>
      <c r="H9313" s="17"/>
    </row>
    <row r="9314" spans="1:8" s="1" customFormat="1">
      <c r="A9314" s="6"/>
      <c r="B9314" s="7"/>
      <c r="C9314" s="28"/>
      <c r="D9314" s="17"/>
      <c r="E9314" s="17"/>
      <c r="F9314" s="17"/>
      <c r="G9314" s="17"/>
      <c r="H9314" s="17"/>
    </row>
    <row r="9315" spans="1:8" s="1" customFormat="1">
      <c r="A9315" s="6"/>
      <c r="B9315" s="7"/>
      <c r="C9315" s="28"/>
      <c r="D9315" s="17"/>
      <c r="E9315" s="17"/>
      <c r="F9315" s="17"/>
      <c r="G9315" s="17"/>
      <c r="H9315" s="17"/>
    </row>
    <row r="9316" spans="1:8" s="1" customFormat="1">
      <c r="A9316" s="6"/>
      <c r="B9316" s="7"/>
      <c r="C9316" s="28"/>
      <c r="D9316" s="17"/>
      <c r="E9316" s="17"/>
      <c r="F9316" s="17"/>
      <c r="G9316" s="17"/>
      <c r="H9316" s="17"/>
    </row>
    <row r="9317" spans="1:8" s="1" customFormat="1">
      <c r="A9317" s="6"/>
      <c r="B9317" s="7"/>
      <c r="C9317" s="28"/>
      <c r="D9317" s="17"/>
      <c r="E9317" s="17"/>
      <c r="F9317" s="17"/>
      <c r="G9317" s="17"/>
      <c r="H9317" s="17"/>
    </row>
    <row r="9318" spans="1:8" s="1" customFormat="1">
      <c r="A9318" s="6"/>
      <c r="B9318" s="7"/>
      <c r="C9318" s="28"/>
      <c r="D9318" s="17"/>
      <c r="E9318" s="17"/>
      <c r="F9318" s="17"/>
      <c r="G9318" s="17"/>
      <c r="H9318" s="17"/>
    </row>
    <row r="9319" spans="1:8" s="1" customFormat="1">
      <c r="A9319" s="6"/>
      <c r="B9319" s="7"/>
      <c r="C9319" s="28"/>
      <c r="D9319" s="17"/>
      <c r="E9319" s="17"/>
      <c r="F9319" s="17"/>
      <c r="G9319" s="17"/>
      <c r="H9319" s="17"/>
    </row>
    <row r="9320" spans="1:8" s="1" customFormat="1">
      <c r="A9320" s="5"/>
      <c r="B9320" s="4"/>
      <c r="C9320" s="29"/>
      <c r="D9320" s="17"/>
      <c r="E9320" s="17"/>
      <c r="F9320" s="17"/>
      <c r="G9320" s="17"/>
      <c r="H9320" s="30"/>
    </row>
    <row r="9321" spans="1:8" s="1" customFormat="1">
      <c r="A9321" s="6"/>
      <c r="B9321" s="7"/>
      <c r="C9321" s="28"/>
      <c r="D9321" s="17"/>
      <c r="E9321" s="17"/>
      <c r="F9321" s="17"/>
      <c r="G9321" s="17"/>
      <c r="H9321" s="17"/>
    </row>
    <row r="9322" spans="1:8" s="1" customFormat="1">
      <c r="A9322" s="6"/>
      <c r="B9322" s="7"/>
      <c r="C9322" s="28"/>
      <c r="D9322" s="17"/>
      <c r="E9322" s="17"/>
      <c r="F9322" s="17"/>
      <c r="G9322" s="17"/>
      <c r="H9322" s="17"/>
    </row>
    <row r="9323" spans="1:8" s="1" customFormat="1">
      <c r="A9323" s="6"/>
      <c r="B9323" s="7"/>
      <c r="C9323" s="28"/>
      <c r="D9323" s="17"/>
      <c r="E9323" s="17"/>
      <c r="F9323" s="17"/>
      <c r="G9323" s="17"/>
      <c r="H9323" s="17"/>
    </row>
    <row r="9324" spans="1:8" s="1" customFormat="1">
      <c r="A9324" s="6"/>
      <c r="B9324" s="7"/>
      <c r="C9324" s="28"/>
      <c r="D9324" s="17"/>
      <c r="E9324" s="17"/>
      <c r="F9324" s="17"/>
      <c r="G9324" s="17"/>
      <c r="H9324" s="17"/>
    </row>
    <row r="9325" spans="1:8" s="1" customFormat="1">
      <c r="A9325" s="5"/>
      <c r="B9325" s="4"/>
      <c r="C9325" s="29"/>
      <c r="D9325" s="17"/>
      <c r="E9325" s="17"/>
      <c r="F9325" s="17"/>
      <c r="G9325" s="17"/>
      <c r="H9325" s="30"/>
    </row>
    <row r="9326" spans="1:8" s="1" customFormat="1">
      <c r="A9326" s="6"/>
      <c r="B9326" s="7"/>
      <c r="C9326" s="28"/>
      <c r="D9326" s="17"/>
      <c r="E9326" s="17"/>
      <c r="F9326" s="17"/>
      <c r="G9326" s="17"/>
      <c r="H9326" s="17"/>
    </row>
    <row r="9327" spans="1:8" s="1" customFormat="1">
      <c r="A9327" s="6"/>
      <c r="B9327" s="7"/>
      <c r="C9327" s="28"/>
      <c r="D9327" s="17"/>
      <c r="E9327" s="17"/>
      <c r="F9327" s="17"/>
      <c r="G9327" s="17"/>
      <c r="H9327" s="17"/>
    </row>
    <row r="9328" spans="1:8" s="1" customFormat="1">
      <c r="A9328" s="5"/>
      <c r="B9328" s="4"/>
      <c r="C9328" s="29"/>
      <c r="D9328" s="17"/>
      <c r="E9328" s="17"/>
      <c r="F9328" s="17"/>
      <c r="G9328" s="17"/>
      <c r="H9328" s="30"/>
    </row>
    <row r="9329" spans="1:8" s="1" customFormat="1">
      <c r="A9329" s="5"/>
      <c r="B9329" s="4"/>
      <c r="C9329" s="29"/>
      <c r="D9329" s="17"/>
      <c r="E9329" s="17"/>
      <c r="F9329" s="17"/>
      <c r="G9329" s="17"/>
      <c r="H9329" s="30"/>
    </row>
    <row r="9330" spans="1:8" s="1" customFormat="1">
      <c r="A9330" s="5"/>
      <c r="B9330" s="4"/>
      <c r="C9330" s="29"/>
      <c r="D9330" s="17"/>
      <c r="E9330" s="17"/>
      <c r="F9330" s="17"/>
      <c r="G9330" s="17"/>
      <c r="H9330" s="30"/>
    </row>
    <row r="9332" spans="1:8" s="1" customFormat="1">
      <c r="A9332" s="6"/>
      <c r="B9332" s="7"/>
      <c r="C9332" s="28"/>
      <c r="D9332" s="17"/>
      <c r="E9332" s="17"/>
      <c r="F9332" s="17"/>
      <c r="G9332" s="17"/>
      <c r="H9332" s="17"/>
    </row>
    <row r="9333" spans="1:8" s="1" customFormat="1">
      <c r="A9333" s="5"/>
      <c r="B9333" s="4"/>
      <c r="C9333" s="29"/>
      <c r="D9333" s="17"/>
      <c r="E9333" s="17"/>
      <c r="F9333" s="17"/>
      <c r="G9333" s="17"/>
      <c r="H9333" s="30"/>
    </row>
    <row r="9334" spans="1:8" s="1" customFormat="1">
      <c r="A9334" s="6"/>
      <c r="B9334" s="7"/>
      <c r="C9334" s="28"/>
      <c r="D9334" s="17"/>
      <c r="E9334" s="17"/>
      <c r="F9334" s="17"/>
      <c r="G9334" s="17"/>
      <c r="H9334" s="17"/>
    </row>
    <row r="9335" spans="1:8" s="1" customFormat="1">
      <c r="A9335" s="6"/>
      <c r="B9335" s="7"/>
      <c r="C9335" s="28"/>
      <c r="D9335" s="17"/>
      <c r="E9335" s="17"/>
      <c r="F9335" s="17"/>
      <c r="G9335" s="17"/>
      <c r="H9335" s="17"/>
    </row>
    <row r="9336" spans="1:8" s="1" customFormat="1">
      <c r="A9336" s="5"/>
      <c r="B9336" s="4"/>
      <c r="C9336" s="29"/>
      <c r="D9336" s="17"/>
      <c r="E9336" s="17"/>
      <c r="F9336" s="17"/>
      <c r="G9336" s="17"/>
      <c r="H9336" s="30"/>
    </row>
    <row r="9337" spans="1:8" s="1" customFormat="1">
      <c r="A9337" s="6"/>
      <c r="B9337" s="7"/>
      <c r="C9337" s="28"/>
      <c r="D9337" s="17"/>
      <c r="E9337" s="17"/>
      <c r="F9337" s="17"/>
      <c r="G9337" s="17"/>
      <c r="H9337" s="17"/>
    </row>
    <row r="9338" spans="1:8" s="1" customFormat="1">
      <c r="A9338" s="6"/>
      <c r="B9338" s="7"/>
      <c r="C9338" s="28"/>
      <c r="D9338" s="17"/>
      <c r="E9338" s="17"/>
      <c r="F9338" s="17"/>
      <c r="G9338" s="17"/>
      <c r="H9338" s="17"/>
    </row>
    <row r="9339" spans="1:8" s="1" customFormat="1">
      <c r="A9339" s="6"/>
      <c r="B9339" s="7"/>
      <c r="C9339" s="28"/>
      <c r="D9339" s="17"/>
      <c r="E9339" s="17"/>
      <c r="F9339" s="17"/>
      <c r="G9339" s="17"/>
      <c r="H9339" s="17"/>
    </row>
    <row r="9340" spans="1:8" s="1" customFormat="1">
      <c r="A9340" s="6"/>
      <c r="B9340" s="7"/>
      <c r="C9340" s="28"/>
      <c r="D9340" s="17"/>
      <c r="E9340" s="17"/>
      <c r="F9340" s="17"/>
      <c r="G9340" s="17"/>
      <c r="H9340" s="17"/>
    </row>
    <row r="9342" spans="1:8" s="1" customFormat="1">
      <c r="A9342" s="5"/>
      <c r="B9342" s="4"/>
      <c r="C9342" s="29"/>
      <c r="D9342" s="17"/>
      <c r="E9342" s="17"/>
      <c r="F9342" s="17"/>
      <c r="G9342" s="17"/>
      <c r="H9342" s="30"/>
    </row>
    <row r="9343" spans="1:8" s="1" customFormat="1">
      <c r="A9343" s="6"/>
      <c r="B9343" s="7"/>
      <c r="C9343" s="28"/>
      <c r="D9343" s="17"/>
      <c r="E9343" s="17"/>
      <c r="F9343" s="17"/>
      <c r="G9343" s="17"/>
      <c r="H9343" s="17"/>
    </row>
    <row r="9349" spans="1:18">
      <c r="A9349" s="6"/>
      <c r="B9349" s="7"/>
      <c r="C9349" s="28"/>
      <c r="H9349" s="17"/>
    </row>
    <row r="9350" spans="1:18">
      <c r="A9350" s="6"/>
      <c r="B9350" s="7"/>
      <c r="C9350" s="28"/>
      <c r="H9350" s="17"/>
    </row>
    <row r="9351" spans="1:18">
      <c r="A9351" s="6"/>
      <c r="B9351" s="7"/>
      <c r="C9351" s="28"/>
      <c r="H9351" s="17"/>
    </row>
    <row r="9353" spans="1:18" s="2" customFormat="1" ht="13.8">
      <c r="A9353" s="8"/>
      <c r="B9353" s="9"/>
      <c r="C9353" s="18"/>
      <c r="D9353" s="18"/>
      <c r="E9353" s="18"/>
      <c r="F9353" s="18"/>
      <c r="G9353" s="18"/>
      <c r="H9353" s="18"/>
      <c r="I9353" s="18"/>
      <c r="J9353" s="18"/>
      <c r="K9353" s="18"/>
      <c r="L9353" s="18"/>
      <c r="M9353" s="18"/>
      <c r="N9353" s="18"/>
      <c r="O9353" s="18"/>
      <c r="P9353" s="18"/>
      <c r="Q9353" s="18"/>
      <c r="R9353" s="18"/>
    </row>
    <row r="9354" spans="1:18" s="2" customFormat="1" ht="13.8">
      <c r="A9354" s="8"/>
      <c r="B9354" s="9"/>
      <c r="C9354" s="18"/>
      <c r="D9354" s="18"/>
      <c r="E9354" s="18"/>
      <c r="F9354" s="18"/>
      <c r="G9354" s="18"/>
      <c r="H9354" s="18"/>
      <c r="I9354" s="18"/>
      <c r="J9354" s="18"/>
      <c r="K9354" s="18"/>
      <c r="L9354" s="18"/>
      <c r="M9354" s="18"/>
      <c r="N9354" s="18"/>
      <c r="O9354" s="18"/>
      <c r="P9354" s="18"/>
      <c r="Q9354" s="18"/>
      <c r="R9354" s="18"/>
    </row>
    <row r="9355" spans="1:18" s="2" customFormat="1" ht="13.8">
      <c r="A9355" s="8"/>
      <c r="B9355" s="9"/>
      <c r="C9355" s="18"/>
      <c r="D9355" s="18"/>
      <c r="E9355" s="18"/>
      <c r="F9355" s="18"/>
      <c r="G9355" s="18"/>
      <c r="H9355" s="18"/>
      <c r="I9355" s="18"/>
      <c r="J9355" s="18"/>
      <c r="K9355" s="18"/>
      <c r="L9355" s="18"/>
      <c r="M9355" s="18"/>
      <c r="N9355" s="18"/>
      <c r="O9355" s="18"/>
      <c r="P9355" s="18"/>
      <c r="Q9355" s="18"/>
      <c r="R9355" s="18"/>
    </row>
    <row r="9356" spans="1:18" s="2" customFormat="1" ht="13.8">
      <c r="A9356" s="8"/>
      <c r="B9356" s="9"/>
      <c r="C9356" s="18"/>
      <c r="D9356" s="18"/>
      <c r="E9356" s="18"/>
      <c r="F9356" s="18"/>
      <c r="G9356" s="18"/>
      <c r="H9356" s="18"/>
      <c r="I9356" s="18"/>
      <c r="J9356" s="18"/>
      <c r="K9356" s="18"/>
      <c r="L9356" s="18"/>
      <c r="M9356" s="18"/>
      <c r="N9356" s="18"/>
      <c r="O9356" s="18"/>
      <c r="P9356" s="18"/>
      <c r="Q9356" s="18"/>
      <c r="R9356" s="18"/>
    </row>
    <row r="9357" spans="1:18" s="2" customFormat="1" ht="13.8">
      <c r="A9357" s="8"/>
      <c r="B9357" s="9"/>
      <c r="C9357" s="18"/>
      <c r="D9357" s="18"/>
      <c r="E9357" s="18"/>
      <c r="F9357" s="18"/>
      <c r="G9357" s="18"/>
      <c r="H9357" s="18"/>
      <c r="I9357" s="18"/>
      <c r="J9357" s="18"/>
      <c r="K9357" s="18"/>
      <c r="L9357" s="18"/>
      <c r="M9357" s="18"/>
      <c r="N9357" s="18"/>
      <c r="O9357" s="18"/>
      <c r="P9357" s="18"/>
      <c r="Q9357" s="18"/>
      <c r="R9357" s="18"/>
    </row>
    <row r="9360" spans="1:18" s="2" customFormat="1" ht="13.8">
      <c r="A9360" s="8"/>
      <c r="B9360" s="9"/>
      <c r="C9360" s="18"/>
      <c r="D9360" s="18"/>
      <c r="E9360" s="18"/>
      <c r="F9360" s="18"/>
      <c r="G9360" s="18"/>
      <c r="H9360" s="18"/>
      <c r="I9360" s="18"/>
      <c r="J9360" s="18"/>
      <c r="K9360" s="18"/>
      <c r="L9360" s="18"/>
      <c r="M9360" s="18"/>
      <c r="N9360" s="18"/>
      <c r="O9360" s="18"/>
      <c r="P9360" s="18"/>
      <c r="Q9360" s="18"/>
      <c r="R9360" s="18"/>
    </row>
    <row r="9361" spans="1:18" s="2" customFormat="1" ht="13.8">
      <c r="A9361" s="8"/>
      <c r="B9361" s="9"/>
      <c r="C9361" s="18"/>
      <c r="D9361" s="18"/>
      <c r="E9361" s="18"/>
      <c r="F9361" s="18"/>
      <c r="G9361" s="18"/>
      <c r="H9361" s="18"/>
      <c r="I9361" s="18"/>
      <c r="J9361" s="18"/>
      <c r="K9361" s="18"/>
      <c r="L9361" s="18"/>
      <c r="M9361" s="18"/>
      <c r="N9361" s="18"/>
      <c r="O9361" s="18"/>
      <c r="P9361" s="18"/>
      <c r="Q9361" s="18"/>
      <c r="R9361" s="18"/>
    </row>
    <row r="9364" spans="1:18" s="2" customFormat="1" ht="13.8">
      <c r="A9364" s="8"/>
      <c r="B9364" s="9"/>
      <c r="C9364" s="18"/>
      <c r="D9364" s="18"/>
      <c r="E9364" s="18"/>
      <c r="F9364" s="18"/>
      <c r="G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</row>
    <row r="9365" spans="1:18" s="2" customFormat="1" ht="13.8">
      <c r="A9365" s="8"/>
      <c r="B9365" s="9"/>
      <c r="C9365" s="18"/>
      <c r="D9365" s="18"/>
      <c r="E9365" s="18"/>
      <c r="F9365" s="18"/>
      <c r="G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</row>
    <row r="9374" spans="1:18" s="2" customFormat="1" ht="13.8">
      <c r="A9374" s="8"/>
      <c r="B9374" s="9"/>
      <c r="C9374" s="18"/>
      <c r="D9374" s="18"/>
      <c r="E9374" s="18"/>
      <c r="F9374" s="18"/>
      <c r="G9374" s="18"/>
      <c r="H9374" s="18"/>
      <c r="I9374" s="18"/>
      <c r="J9374" s="18"/>
      <c r="K9374" s="18"/>
      <c r="L9374" s="18"/>
      <c r="M9374" s="18"/>
      <c r="N9374" s="18"/>
      <c r="O9374" s="18"/>
      <c r="P9374" s="18"/>
      <c r="Q9374" s="18"/>
      <c r="R9374" s="18"/>
    </row>
    <row r="9375" spans="1:18">
      <c r="A9375" s="6"/>
      <c r="B9375" s="7"/>
      <c r="C9375" s="28"/>
      <c r="H9375" s="17"/>
    </row>
    <row r="9376" spans="1:18">
      <c r="A9376" s="6"/>
      <c r="B9376" s="7"/>
      <c r="C9376" s="28"/>
      <c r="H9376" s="17"/>
    </row>
    <row r="9377" spans="1:18" s="2" customFormat="1" ht="13.8">
      <c r="A9377" s="8"/>
      <c r="B9377" s="9"/>
      <c r="C9377" s="18"/>
      <c r="D9377" s="18"/>
      <c r="E9377" s="18"/>
      <c r="F9377" s="18"/>
      <c r="G9377" s="18"/>
      <c r="H9377" s="18"/>
      <c r="I9377" s="18"/>
      <c r="J9377" s="18"/>
      <c r="K9377" s="18"/>
      <c r="L9377" s="18"/>
      <c r="M9377" s="18"/>
      <c r="N9377" s="18"/>
      <c r="O9377" s="18"/>
      <c r="P9377" s="18"/>
      <c r="Q9377" s="18"/>
      <c r="R9377" s="18"/>
    </row>
    <row r="9378" spans="1:18">
      <c r="A9378" s="6"/>
      <c r="B9378" s="7"/>
      <c r="C9378" s="28"/>
      <c r="H9378" s="17"/>
    </row>
    <row r="9379" spans="1:18">
      <c r="A9379" s="6"/>
      <c r="B9379" s="7"/>
      <c r="C9379" s="28"/>
      <c r="H9379" s="17"/>
    </row>
    <row r="9380" spans="1:18">
      <c r="A9380" s="5"/>
    </row>
    <row r="9381" spans="1:18">
      <c r="A9381" s="6"/>
      <c r="B9381" s="7"/>
      <c r="C9381" s="28"/>
      <c r="H9381" s="17"/>
    </row>
    <row r="9382" spans="1:18">
      <c r="A9382" s="6"/>
      <c r="B9382" s="7"/>
      <c r="C9382" s="28"/>
      <c r="H9382" s="17"/>
    </row>
    <row r="9383" spans="1:18" s="2" customFormat="1" ht="13.8">
      <c r="A9383" s="8"/>
      <c r="B9383" s="9"/>
      <c r="C9383" s="18"/>
      <c r="D9383" s="18"/>
      <c r="E9383" s="18"/>
      <c r="F9383" s="18"/>
      <c r="G9383" s="18"/>
      <c r="H9383" s="18"/>
      <c r="I9383" s="18"/>
      <c r="J9383" s="18"/>
      <c r="K9383" s="18"/>
      <c r="L9383" s="18"/>
      <c r="M9383" s="18"/>
      <c r="N9383" s="18"/>
      <c r="O9383" s="18"/>
      <c r="P9383" s="18"/>
      <c r="Q9383" s="18"/>
      <c r="R9383" s="18"/>
    </row>
    <row r="9384" spans="1:18" s="2" customFormat="1" ht="13.8">
      <c r="A9384" s="8"/>
      <c r="B9384" s="9"/>
      <c r="C9384" s="18"/>
      <c r="D9384" s="18"/>
      <c r="E9384" s="18"/>
      <c r="F9384" s="18"/>
      <c r="G9384" s="18"/>
      <c r="H9384" s="18"/>
      <c r="I9384" s="18"/>
      <c r="J9384" s="18"/>
      <c r="K9384" s="18"/>
      <c r="L9384" s="18"/>
      <c r="M9384" s="18"/>
      <c r="N9384" s="18"/>
      <c r="O9384" s="18"/>
      <c r="P9384" s="18"/>
      <c r="Q9384" s="18"/>
      <c r="R9384" s="18"/>
    </row>
    <row r="9385" spans="1:18" s="2" customFormat="1" ht="13.8">
      <c r="A9385" s="8"/>
      <c r="B9385" s="9"/>
      <c r="C9385" s="18"/>
      <c r="D9385" s="18"/>
      <c r="E9385" s="18"/>
      <c r="F9385" s="18"/>
      <c r="G9385" s="18"/>
      <c r="H9385" s="18"/>
      <c r="I9385" s="18"/>
      <c r="J9385" s="18"/>
      <c r="K9385" s="18"/>
      <c r="L9385" s="18"/>
      <c r="M9385" s="18"/>
      <c r="N9385" s="18"/>
      <c r="O9385" s="18"/>
      <c r="P9385" s="18"/>
      <c r="Q9385" s="18"/>
      <c r="R9385" s="18"/>
    </row>
    <row r="9386" spans="1:18" s="2" customFormat="1" ht="13.8">
      <c r="A9386" s="8"/>
      <c r="B9386" s="9"/>
      <c r="C9386" s="18"/>
      <c r="D9386" s="18"/>
      <c r="E9386" s="18"/>
      <c r="F9386" s="18"/>
      <c r="G9386" s="18"/>
      <c r="H9386" s="18"/>
      <c r="I9386" s="18"/>
      <c r="J9386" s="18"/>
      <c r="K9386" s="18"/>
      <c r="L9386" s="18"/>
      <c r="M9386" s="18"/>
      <c r="N9386" s="18"/>
      <c r="O9386" s="18"/>
      <c r="P9386" s="18"/>
      <c r="Q9386" s="18"/>
      <c r="R9386" s="18"/>
    </row>
    <row r="9387" spans="1:18" s="2" customFormat="1" ht="13.8">
      <c r="A9387" s="8"/>
      <c r="B9387" s="9"/>
      <c r="C9387" s="18"/>
      <c r="D9387" s="18"/>
      <c r="E9387" s="18"/>
      <c r="F9387" s="18"/>
      <c r="G9387" s="18"/>
      <c r="H9387" s="18"/>
      <c r="I9387" s="18"/>
      <c r="J9387" s="18"/>
      <c r="K9387" s="18"/>
      <c r="L9387" s="18"/>
      <c r="M9387" s="18"/>
      <c r="N9387" s="18"/>
      <c r="O9387" s="18"/>
      <c r="P9387" s="18"/>
      <c r="Q9387" s="18"/>
      <c r="R9387" s="18"/>
    </row>
    <row r="9388" spans="1:18" s="2" customFormat="1" ht="13.8">
      <c r="A9388" s="8"/>
      <c r="B9388" s="9"/>
      <c r="C9388" s="18"/>
      <c r="D9388" s="18"/>
      <c r="E9388" s="18"/>
      <c r="F9388" s="18"/>
      <c r="G9388" s="18"/>
      <c r="H9388" s="18"/>
      <c r="I9388" s="18"/>
      <c r="J9388" s="18"/>
      <c r="K9388" s="18"/>
      <c r="L9388" s="18"/>
      <c r="M9388" s="18"/>
      <c r="N9388" s="18"/>
      <c r="O9388" s="18"/>
      <c r="P9388" s="18"/>
      <c r="Q9388" s="18"/>
      <c r="R9388" s="18"/>
    </row>
    <row r="9389" spans="1:18" s="2" customFormat="1" ht="13.8">
      <c r="A9389" s="8"/>
      <c r="B9389" s="9"/>
      <c r="C9389" s="18"/>
      <c r="D9389" s="18"/>
      <c r="E9389" s="18"/>
      <c r="F9389" s="18"/>
      <c r="G9389" s="18"/>
      <c r="H9389" s="18"/>
      <c r="I9389" s="18"/>
      <c r="J9389" s="18"/>
      <c r="K9389" s="18"/>
      <c r="L9389" s="18"/>
      <c r="M9389" s="18"/>
      <c r="N9389" s="18"/>
      <c r="O9389" s="18"/>
      <c r="P9389" s="18"/>
      <c r="Q9389" s="18"/>
      <c r="R9389" s="18"/>
    </row>
    <row r="9390" spans="1:18">
      <c r="A9390" s="6"/>
      <c r="B9390" s="7"/>
      <c r="C9390" s="28"/>
      <c r="H9390" s="17"/>
    </row>
    <row r="9391" spans="1:18" s="2" customFormat="1" ht="13.8">
      <c r="A9391" s="8"/>
      <c r="B9391" s="9"/>
      <c r="C9391" s="18"/>
      <c r="D9391" s="18"/>
      <c r="E9391" s="18"/>
      <c r="F9391" s="18"/>
      <c r="G9391" s="18"/>
      <c r="H9391" s="18"/>
      <c r="I9391" s="18"/>
      <c r="J9391" s="18"/>
      <c r="K9391" s="18"/>
      <c r="L9391" s="18"/>
      <c r="M9391" s="18"/>
      <c r="N9391" s="18"/>
      <c r="O9391" s="18"/>
      <c r="P9391" s="18"/>
      <c r="Q9391" s="18"/>
      <c r="R9391" s="18"/>
    </row>
    <row r="9392" spans="1:18" s="2" customFormat="1" ht="13.8">
      <c r="A9392" s="8"/>
      <c r="B9392" s="9"/>
      <c r="C9392" s="18"/>
      <c r="D9392" s="18"/>
      <c r="E9392" s="18"/>
      <c r="F9392" s="18"/>
      <c r="G9392" s="18"/>
      <c r="H9392" s="18"/>
      <c r="I9392" s="18"/>
      <c r="J9392" s="18"/>
      <c r="K9392" s="18"/>
      <c r="L9392" s="18"/>
      <c r="M9392" s="18"/>
      <c r="N9392" s="18"/>
      <c r="O9392" s="18"/>
      <c r="P9392" s="18"/>
      <c r="Q9392" s="18"/>
      <c r="R9392" s="18"/>
    </row>
    <row r="9393" spans="1:18">
      <c r="A9393" s="6"/>
      <c r="B9393" s="7"/>
      <c r="C9393" s="28"/>
      <c r="H9393" s="17"/>
    </row>
    <row r="9394" spans="1:18">
      <c r="A9394" s="6"/>
      <c r="B9394" s="7"/>
      <c r="C9394" s="28"/>
      <c r="H9394" s="17"/>
    </row>
    <row r="9395" spans="1:18" s="2" customFormat="1" ht="13.8">
      <c r="A9395" s="8"/>
      <c r="B9395" s="9"/>
      <c r="C9395" s="18"/>
      <c r="D9395" s="18"/>
      <c r="E9395" s="18"/>
      <c r="F9395" s="18"/>
      <c r="G9395" s="18"/>
      <c r="H9395" s="18"/>
      <c r="I9395" s="18"/>
      <c r="J9395" s="18"/>
      <c r="K9395" s="18"/>
      <c r="L9395" s="18"/>
      <c r="M9395" s="18"/>
      <c r="N9395" s="18"/>
      <c r="O9395" s="18"/>
      <c r="P9395" s="18"/>
      <c r="Q9395" s="18"/>
      <c r="R9395" s="18"/>
    </row>
    <row r="9396" spans="1:18">
      <c r="A9396" s="6"/>
      <c r="B9396" s="7"/>
      <c r="C9396" s="28"/>
      <c r="H9396" s="17"/>
    </row>
    <row r="9397" spans="1:18" s="2" customFormat="1" ht="13.8">
      <c r="A9397" s="8"/>
      <c r="B9397" s="9"/>
      <c r="C9397" s="18"/>
      <c r="D9397" s="18"/>
      <c r="E9397" s="18"/>
      <c r="F9397" s="18"/>
      <c r="G9397" s="18"/>
      <c r="H9397" s="18"/>
      <c r="I9397" s="18"/>
      <c r="J9397" s="18"/>
      <c r="K9397" s="18"/>
      <c r="L9397" s="18"/>
      <c r="M9397" s="18"/>
      <c r="N9397" s="18"/>
      <c r="O9397" s="18"/>
      <c r="P9397" s="18"/>
      <c r="Q9397" s="18"/>
      <c r="R9397" s="18"/>
    </row>
    <row r="9398" spans="1:18" s="2" customFormat="1" ht="13.8">
      <c r="A9398" s="8"/>
      <c r="B9398" s="9"/>
      <c r="C9398" s="18"/>
      <c r="D9398" s="18"/>
      <c r="E9398" s="18"/>
      <c r="F9398" s="18"/>
      <c r="G9398" s="18"/>
      <c r="H9398" s="18"/>
      <c r="I9398" s="18"/>
      <c r="J9398" s="18"/>
      <c r="K9398" s="18"/>
      <c r="L9398" s="18"/>
      <c r="M9398" s="18"/>
      <c r="N9398" s="18"/>
      <c r="O9398" s="18"/>
      <c r="P9398" s="18"/>
      <c r="Q9398" s="18"/>
      <c r="R9398" s="18"/>
    </row>
    <row r="9399" spans="1:18" s="2" customFormat="1" ht="13.8">
      <c r="A9399" s="8"/>
      <c r="B9399" s="9"/>
      <c r="C9399" s="18"/>
      <c r="D9399" s="18"/>
      <c r="E9399" s="18"/>
      <c r="F9399" s="18"/>
      <c r="G9399" s="18"/>
      <c r="H9399" s="18"/>
      <c r="I9399" s="18"/>
      <c r="J9399" s="18"/>
      <c r="K9399" s="18"/>
      <c r="L9399" s="18"/>
      <c r="M9399" s="18"/>
      <c r="N9399" s="18"/>
      <c r="O9399" s="18"/>
      <c r="P9399" s="18"/>
      <c r="Q9399" s="18"/>
      <c r="R9399" s="18"/>
    </row>
    <row r="9400" spans="1:18" s="2" customFormat="1" ht="13.8">
      <c r="A9400" s="8"/>
      <c r="B9400" s="9"/>
      <c r="C9400" s="18"/>
      <c r="D9400" s="18"/>
      <c r="E9400" s="18"/>
      <c r="F9400" s="18"/>
      <c r="G9400" s="18"/>
      <c r="H9400" s="18"/>
      <c r="I9400" s="18"/>
      <c r="J9400" s="18"/>
      <c r="K9400" s="18"/>
      <c r="L9400" s="18"/>
      <c r="M9400" s="18"/>
      <c r="N9400" s="18"/>
      <c r="O9400" s="18"/>
      <c r="P9400" s="18"/>
      <c r="Q9400" s="18"/>
      <c r="R9400" s="18"/>
    </row>
    <row r="9401" spans="1:18" s="2" customFormat="1" ht="13.8">
      <c r="A9401" s="8"/>
      <c r="B9401" s="9"/>
      <c r="C9401" s="18"/>
      <c r="D9401" s="18"/>
      <c r="E9401" s="18"/>
      <c r="F9401" s="18"/>
      <c r="G9401" s="18"/>
      <c r="H9401" s="18"/>
      <c r="I9401" s="18"/>
      <c r="J9401" s="18"/>
      <c r="K9401" s="18"/>
      <c r="L9401" s="18"/>
      <c r="M9401" s="18"/>
      <c r="N9401" s="18"/>
      <c r="O9401" s="18"/>
      <c r="P9401" s="18"/>
      <c r="Q9401" s="18"/>
      <c r="R9401" s="18"/>
    </row>
    <row r="9402" spans="1:18" s="2" customFormat="1" ht="13.8">
      <c r="A9402" s="8"/>
      <c r="B9402" s="9"/>
      <c r="C9402" s="18"/>
      <c r="D9402" s="18"/>
      <c r="E9402" s="18"/>
      <c r="F9402" s="18"/>
      <c r="G9402" s="18"/>
      <c r="H9402" s="18"/>
      <c r="I9402" s="18"/>
      <c r="J9402" s="18"/>
      <c r="K9402" s="18"/>
      <c r="L9402" s="18"/>
      <c r="M9402" s="18"/>
      <c r="N9402" s="18"/>
      <c r="O9402" s="18"/>
      <c r="P9402" s="18"/>
      <c r="Q9402" s="18"/>
      <c r="R9402" s="18"/>
    </row>
    <row r="9403" spans="1:18" s="2" customFormat="1" ht="13.8">
      <c r="A9403" s="8"/>
      <c r="B9403" s="9"/>
      <c r="C9403" s="18"/>
      <c r="D9403" s="18"/>
      <c r="E9403" s="18"/>
      <c r="F9403" s="18"/>
      <c r="G9403" s="18"/>
      <c r="H9403" s="18"/>
      <c r="I9403" s="18"/>
      <c r="J9403" s="18"/>
      <c r="K9403" s="18"/>
      <c r="L9403" s="18"/>
      <c r="M9403" s="18"/>
      <c r="N9403" s="18"/>
      <c r="O9403" s="18"/>
      <c r="P9403" s="18"/>
      <c r="Q9403" s="18"/>
      <c r="R9403" s="18"/>
    </row>
    <row r="9404" spans="1:18" s="2" customFormat="1" ht="13.8">
      <c r="A9404" s="8"/>
      <c r="B9404" s="9"/>
      <c r="C9404" s="18"/>
      <c r="D9404" s="18"/>
      <c r="E9404" s="18"/>
      <c r="F9404" s="18"/>
      <c r="G9404" s="18"/>
      <c r="H9404" s="18"/>
      <c r="I9404" s="18"/>
      <c r="J9404" s="18"/>
      <c r="K9404" s="18"/>
      <c r="L9404" s="18"/>
      <c r="M9404" s="18"/>
      <c r="N9404" s="18"/>
      <c r="O9404" s="18"/>
      <c r="P9404" s="18"/>
      <c r="Q9404" s="18"/>
      <c r="R9404" s="18"/>
    </row>
    <row r="9405" spans="1:18" s="2" customFormat="1" ht="13.8">
      <c r="A9405" s="8"/>
      <c r="B9405" s="9"/>
      <c r="C9405" s="18"/>
      <c r="D9405" s="18"/>
      <c r="E9405" s="18"/>
      <c r="F9405" s="18"/>
      <c r="G9405" s="18"/>
      <c r="H9405" s="18"/>
      <c r="I9405" s="18"/>
      <c r="J9405" s="18"/>
      <c r="K9405" s="18"/>
      <c r="L9405" s="18"/>
      <c r="M9405" s="18"/>
      <c r="N9405" s="18"/>
      <c r="O9405" s="18"/>
      <c r="P9405" s="18"/>
      <c r="Q9405" s="18"/>
      <c r="R9405" s="18"/>
    </row>
    <row r="9406" spans="1:18" s="2" customFormat="1" ht="13.8">
      <c r="A9406" s="8"/>
      <c r="B9406" s="9"/>
      <c r="C9406" s="18"/>
      <c r="D9406" s="18"/>
      <c r="E9406" s="18"/>
      <c r="F9406" s="18"/>
      <c r="G9406" s="18"/>
      <c r="H9406" s="18"/>
      <c r="I9406" s="18"/>
      <c r="J9406" s="18"/>
      <c r="K9406" s="18"/>
      <c r="L9406" s="18"/>
      <c r="M9406" s="18"/>
      <c r="N9406" s="18"/>
      <c r="O9406" s="18"/>
      <c r="P9406" s="18"/>
      <c r="Q9406" s="18"/>
      <c r="R9406" s="18"/>
    </row>
    <row r="9407" spans="1:18" s="2" customFormat="1" ht="13.8">
      <c r="A9407" s="8"/>
      <c r="B9407" s="9"/>
      <c r="C9407" s="18"/>
      <c r="D9407" s="18"/>
      <c r="E9407" s="18"/>
      <c r="F9407" s="18"/>
      <c r="G9407" s="18"/>
      <c r="H9407" s="18"/>
      <c r="I9407" s="18"/>
      <c r="J9407" s="18"/>
      <c r="K9407" s="18"/>
      <c r="L9407" s="18"/>
      <c r="M9407" s="18"/>
      <c r="N9407" s="18"/>
      <c r="O9407" s="18"/>
      <c r="P9407" s="18"/>
      <c r="Q9407" s="18"/>
      <c r="R9407" s="18"/>
    </row>
    <row r="9408" spans="1:18" s="2" customFormat="1" ht="13.8">
      <c r="A9408" s="8"/>
      <c r="B9408" s="9"/>
      <c r="C9408" s="18"/>
      <c r="D9408" s="18"/>
      <c r="E9408" s="18"/>
      <c r="F9408" s="18"/>
      <c r="G9408" s="18"/>
      <c r="H9408" s="18"/>
      <c r="I9408" s="18"/>
      <c r="J9408" s="18"/>
      <c r="K9408" s="18"/>
      <c r="L9408" s="18"/>
      <c r="M9408" s="18"/>
      <c r="N9408" s="18"/>
      <c r="O9408" s="18"/>
      <c r="P9408" s="18"/>
      <c r="Q9408" s="18"/>
      <c r="R9408" s="18"/>
    </row>
    <row r="9409" spans="1:18" s="2" customFormat="1" ht="13.8">
      <c r="A9409" s="8"/>
      <c r="B9409" s="9"/>
      <c r="C9409" s="18"/>
      <c r="D9409" s="18"/>
      <c r="E9409" s="18"/>
      <c r="F9409" s="18"/>
      <c r="G9409" s="18"/>
      <c r="H9409" s="18"/>
      <c r="I9409" s="18"/>
      <c r="J9409" s="18"/>
      <c r="K9409" s="18"/>
      <c r="L9409" s="18"/>
      <c r="M9409" s="18"/>
      <c r="N9409" s="18"/>
      <c r="O9409" s="18"/>
      <c r="P9409" s="18"/>
      <c r="Q9409" s="18"/>
      <c r="R9409" s="18"/>
    </row>
    <row r="9410" spans="1:18" s="2" customFormat="1" ht="13.8">
      <c r="A9410" s="8"/>
      <c r="B9410" s="9"/>
      <c r="C9410" s="18"/>
      <c r="D9410" s="18"/>
      <c r="E9410" s="18"/>
      <c r="F9410" s="18"/>
      <c r="G9410" s="18"/>
      <c r="H9410" s="18"/>
      <c r="I9410" s="18"/>
      <c r="J9410" s="18"/>
      <c r="K9410" s="18"/>
      <c r="L9410" s="18"/>
      <c r="M9410" s="18"/>
      <c r="N9410" s="18"/>
      <c r="O9410" s="18"/>
      <c r="P9410" s="18"/>
      <c r="Q9410" s="18"/>
      <c r="R9410" s="18"/>
    </row>
    <row r="9411" spans="1:18" s="2" customFormat="1" ht="13.8">
      <c r="A9411" s="8"/>
      <c r="B9411" s="9"/>
      <c r="C9411" s="18"/>
      <c r="D9411" s="18"/>
      <c r="E9411" s="18"/>
      <c r="F9411" s="18"/>
      <c r="G9411" s="18"/>
      <c r="H9411" s="18"/>
      <c r="I9411" s="18"/>
      <c r="J9411" s="18"/>
      <c r="K9411" s="18"/>
      <c r="L9411" s="18"/>
      <c r="M9411" s="18"/>
      <c r="N9411" s="18"/>
      <c r="O9411" s="18"/>
      <c r="P9411" s="18"/>
      <c r="Q9411" s="18"/>
      <c r="R9411" s="18"/>
    </row>
    <row r="9412" spans="1:18" s="2" customFormat="1" ht="13.8">
      <c r="A9412" s="8"/>
      <c r="B9412" s="9"/>
      <c r="C9412" s="18"/>
      <c r="D9412" s="18"/>
      <c r="E9412" s="18"/>
      <c r="F9412" s="18"/>
      <c r="G9412" s="18"/>
      <c r="H9412" s="18"/>
      <c r="I9412" s="18"/>
      <c r="J9412" s="18"/>
      <c r="K9412" s="18"/>
      <c r="L9412" s="18"/>
      <c r="M9412" s="18"/>
      <c r="N9412" s="18"/>
      <c r="O9412" s="18"/>
      <c r="P9412" s="18"/>
      <c r="Q9412" s="18"/>
      <c r="R9412" s="18"/>
    </row>
    <row r="9413" spans="1:18" s="2" customFormat="1" ht="13.8">
      <c r="A9413" s="8"/>
      <c r="B9413" s="9"/>
      <c r="C9413" s="18"/>
      <c r="D9413" s="18"/>
      <c r="E9413" s="18"/>
      <c r="F9413" s="18"/>
      <c r="G9413" s="18"/>
      <c r="H9413" s="18"/>
      <c r="I9413" s="18"/>
      <c r="J9413" s="18"/>
      <c r="K9413" s="18"/>
      <c r="L9413" s="18"/>
      <c r="M9413" s="18"/>
      <c r="N9413" s="18"/>
      <c r="O9413" s="18"/>
      <c r="P9413" s="18"/>
      <c r="Q9413" s="18"/>
      <c r="R9413" s="18"/>
    </row>
    <row r="9414" spans="1:18" s="2" customFormat="1" ht="13.8">
      <c r="A9414" s="8"/>
      <c r="B9414" s="9"/>
      <c r="C9414" s="18"/>
      <c r="D9414" s="18"/>
      <c r="E9414" s="18"/>
      <c r="F9414" s="18"/>
      <c r="G9414" s="18"/>
      <c r="H9414" s="18"/>
      <c r="I9414" s="18"/>
      <c r="J9414" s="18"/>
      <c r="K9414" s="18"/>
      <c r="L9414" s="18"/>
      <c r="M9414" s="18"/>
      <c r="N9414" s="18"/>
      <c r="O9414" s="18"/>
      <c r="P9414" s="18"/>
      <c r="Q9414" s="18"/>
      <c r="R9414" s="18"/>
    </row>
    <row r="9415" spans="1:18" s="2" customFormat="1" ht="13.8">
      <c r="A9415" s="8"/>
      <c r="B9415" s="9"/>
      <c r="C9415" s="18"/>
      <c r="D9415" s="18"/>
      <c r="E9415" s="18"/>
      <c r="F9415" s="18"/>
      <c r="G9415" s="18"/>
      <c r="H9415" s="18"/>
      <c r="I9415" s="18"/>
      <c r="J9415" s="18"/>
      <c r="K9415" s="18"/>
      <c r="L9415" s="18"/>
      <c r="M9415" s="18"/>
      <c r="N9415" s="18"/>
      <c r="O9415" s="18"/>
      <c r="P9415" s="18"/>
      <c r="Q9415" s="18"/>
      <c r="R9415" s="18"/>
    </row>
    <row r="9416" spans="1:18" s="2" customFormat="1" ht="13.8">
      <c r="A9416" s="8"/>
      <c r="B9416" s="9"/>
      <c r="C9416" s="18"/>
      <c r="D9416" s="18"/>
      <c r="E9416" s="18"/>
      <c r="F9416" s="18"/>
      <c r="G9416" s="18"/>
      <c r="H9416" s="18"/>
      <c r="I9416" s="18"/>
      <c r="J9416" s="18"/>
      <c r="K9416" s="18"/>
      <c r="L9416" s="18"/>
      <c r="M9416" s="18"/>
      <c r="N9416" s="18"/>
      <c r="O9416" s="18"/>
      <c r="P9416" s="18"/>
      <c r="Q9416" s="18"/>
      <c r="R9416" s="18"/>
    </row>
    <row r="9417" spans="1:18" s="2" customFormat="1" ht="13.8">
      <c r="A9417" s="8"/>
      <c r="B9417" s="9"/>
      <c r="C9417" s="18"/>
      <c r="D9417" s="18"/>
      <c r="E9417" s="18"/>
      <c r="F9417" s="18"/>
      <c r="G9417" s="18"/>
      <c r="H9417" s="18"/>
      <c r="I9417" s="18"/>
      <c r="J9417" s="18"/>
      <c r="K9417" s="18"/>
      <c r="L9417" s="18"/>
      <c r="M9417" s="18"/>
      <c r="N9417" s="18"/>
      <c r="O9417" s="18"/>
      <c r="P9417" s="18"/>
      <c r="Q9417" s="18"/>
      <c r="R9417" s="18"/>
    </row>
    <row r="9418" spans="1:18" s="2" customFormat="1" ht="13.8">
      <c r="A9418" s="8"/>
      <c r="B9418" s="9"/>
      <c r="C9418" s="18"/>
      <c r="D9418" s="18"/>
      <c r="E9418" s="18"/>
      <c r="F9418" s="18"/>
      <c r="G9418" s="18"/>
      <c r="H9418" s="18"/>
      <c r="I9418" s="18"/>
      <c r="J9418" s="18"/>
      <c r="K9418" s="18"/>
      <c r="L9418" s="18"/>
      <c r="M9418" s="18"/>
      <c r="N9418" s="18"/>
      <c r="O9418" s="18"/>
      <c r="P9418" s="18"/>
      <c r="Q9418" s="18"/>
      <c r="R9418" s="18"/>
    </row>
    <row r="9419" spans="1:18" s="2" customFormat="1" ht="13.8">
      <c r="A9419" s="8"/>
      <c r="B9419" s="9"/>
      <c r="C9419" s="18"/>
      <c r="D9419" s="18"/>
      <c r="E9419" s="18"/>
      <c r="F9419" s="18"/>
      <c r="G9419" s="18"/>
      <c r="H9419" s="18"/>
      <c r="I9419" s="18"/>
      <c r="J9419" s="18"/>
      <c r="K9419" s="18"/>
      <c r="L9419" s="18"/>
      <c r="M9419" s="18"/>
      <c r="N9419" s="18"/>
      <c r="O9419" s="18"/>
      <c r="P9419" s="18"/>
      <c r="Q9419" s="18"/>
      <c r="R9419" s="18"/>
    </row>
    <row r="9420" spans="1:18" s="2" customFormat="1" ht="13.8">
      <c r="A9420" s="8"/>
      <c r="B9420" s="9"/>
      <c r="C9420" s="18"/>
      <c r="D9420" s="18"/>
      <c r="E9420" s="18"/>
      <c r="F9420" s="18"/>
      <c r="G9420" s="18"/>
      <c r="H9420" s="18"/>
      <c r="I9420" s="18"/>
      <c r="J9420" s="18"/>
      <c r="K9420" s="18"/>
      <c r="L9420" s="18"/>
      <c r="M9420" s="18"/>
      <c r="N9420" s="18"/>
      <c r="O9420" s="18"/>
      <c r="P9420" s="18"/>
      <c r="Q9420" s="18"/>
      <c r="R9420" s="18"/>
    </row>
    <row r="9421" spans="1:18" s="2" customFormat="1" ht="13.8">
      <c r="A9421" s="8"/>
      <c r="B9421" s="9"/>
      <c r="C9421" s="18"/>
      <c r="D9421" s="18"/>
      <c r="E9421" s="18"/>
      <c r="F9421" s="18"/>
      <c r="G9421" s="18"/>
      <c r="H9421" s="18"/>
      <c r="I9421" s="18"/>
      <c r="J9421" s="18"/>
      <c r="K9421" s="18"/>
      <c r="L9421" s="18"/>
      <c r="M9421" s="18"/>
      <c r="N9421" s="18"/>
      <c r="O9421" s="18"/>
      <c r="P9421" s="18"/>
      <c r="Q9421" s="18"/>
      <c r="R9421" s="18"/>
    </row>
    <row r="9422" spans="1:18" s="2" customFormat="1" ht="13.8">
      <c r="A9422" s="8"/>
      <c r="B9422" s="9"/>
      <c r="C9422" s="18"/>
      <c r="D9422" s="18"/>
      <c r="E9422" s="18"/>
      <c r="F9422" s="18"/>
      <c r="G9422" s="18"/>
      <c r="H9422" s="18"/>
      <c r="I9422" s="18"/>
      <c r="J9422" s="18"/>
      <c r="K9422" s="18"/>
      <c r="L9422" s="18"/>
      <c r="M9422" s="18"/>
      <c r="N9422" s="18"/>
      <c r="O9422" s="18"/>
      <c r="P9422" s="18"/>
      <c r="Q9422" s="18"/>
      <c r="R9422" s="18"/>
    </row>
    <row r="9423" spans="1:18" s="2" customFormat="1" ht="13.8">
      <c r="A9423" s="8"/>
      <c r="B9423" s="9"/>
      <c r="C9423" s="18"/>
      <c r="D9423" s="18"/>
      <c r="E9423" s="18"/>
      <c r="F9423" s="18"/>
      <c r="G9423" s="18"/>
      <c r="H9423" s="18"/>
      <c r="I9423" s="18"/>
      <c r="J9423" s="18"/>
      <c r="K9423" s="18"/>
      <c r="L9423" s="18"/>
      <c r="M9423" s="18"/>
      <c r="N9423" s="18"/>
      <c r="O9423" s="18"/>
      <c r="P9423" s="18"/>
      <c r="Q9423" s="18"/>
      <c r="R9423" s="18"/>
    </row>
    <row r="9424" spans="1:18" s="2" customFormat="1" ht="13.8">
      <c r="A9424" s="8"/>
      <c r="B9424" s="9"/>
      <c r="C9424" s="18"/>
      <c r="D9424" s="18"/>
      <c r="E9424" s="18"/>
      <c r="F9424" s="18"/>
      <c r="G9424" s="18"/>
      <c r="H9424" s="18"/>
      <c r="I9424" s="18"/>
      <c r="J9424" s="18"/>
      <c r="K9424" s="18"/>
      <c r="L9424" s="18"/>
      <c r="M9424" s="18"/>
      <c r="N9424" s="18"/>
      <c r="O9424" s="18"/>
      <c r="P9424" s="18"/>
      <c r="Q9424" s="18"/>
      <c r="R9424" s="18"/>
    </row>
    <row r="9425" spans="1:18" s="2" customFormat="1" ht="13.8">
      <c r="A9425" s="8"/>
      <c r="B9425" s="9"/>
      <c r="C9425" s="18"/>
      <c r="D9425" s="18"/>
      <c r="E9425" s="18"/>
      <c r="F9425" s="18"/>
      <c r="G9425" s="18"/>
      <c r="H9425" s="18"/>
      <c r="I9425" s="18"/>
      <c r="J9425" s="18"/>
      <c r="K9425" s="18"/>
      <c r="L9425" s="18"/>
      <c r="M9425" s="18"/>
      <c r="N9425" s="18"/>
      <c r="O9425" s="18"/>
      <c r="P9425" s="18"/>
      <c r="Q9425" s="18"/>
      <c r="R9425" s="18"/>
    </row>
    <row r="9426" spans="1:18" s="2" customFormat="1" ht="13.8">
      <c r="A9426" s="8"/>
      <c r="B9426" s="9"/>
      <c r="C9426" s="18"/>
      <c r="D9426" s="18"/>
      <c r="E9426" s="18"/>
      <c r="F9426" s="18"/>
      <c r="G9426" s="18"/>
      <c r="H9426" s="18"/>
      <c r="I9426" s="18"/>
      <c r="J9426" s="18"/>
      <c r="K9426" s="18"/>
      <c r="L9426" s="18"/>
      <c r="M9426" s="18"/>
      <c r="N9426" s="18"/>
      <c r="O9426" s="18"/>
      <c r="P9426" s="18"/>
      <c r="Q9426" s="18"/>
      <c r="R9426" s="18"/>
    </row>
    <row r="9427" spans="1:18" s="2" customFormat="1" ht="13.8">
      <c r="A9427" s="8"/>
      <c r="B9427" s="9"/>
      <c r="C9427" s="18"/>
      <c r="D9427" s="18"/>
      <c r="E9427" s="18"/>
      <c r="F9427" s="18"/>
      <c r="G9427" s="18"/>
      <c r="H9427" s="18"/>
      <c r="I9427" s="18"/>
      <c r="J9427" s="18"/>
      <c r="K9427" s="18"/>
      <c r="L9427" s="18"/>
      <c r="M9427" s="18"/>
      <c r="N9427" s="18"/>
      <c r="O9427" s="18"/>
      <c r="P9427" s="18"/>
      <c r="Q9427" s="18"/>
      <c r="R9427" s="18"/>
    </row>
    <row r="9428" spans="1:18" s="2" customFormat="1" ht="13.8">
      <c r="A9428" s="8"/>
      <c r="B9428" s="9"/>
      <c r="C9428" s="18"/>
      <c r="D9428" s="18"/>
      <c r="E9428" s="18"/>
      <c r="F9428" s="18"/>
      <c r="G9428" s="18"/>
      <c r="H9428" s="18"/>
      <c r="I9428" s="18"/>
      <c r="J9428" s="18"/>
      <c r="K9428" s="18"/>
      <c r="L9428" s="18"/>
      <c r="M9428" s="18"/>
      <c r="N9428" s="18"/>
      <c r="O9428" s="18"/>
      <c r="P9428" s="18"/>
      <c r="Q9428" s="18"/>
      <c r="R9428" s="18"/>
    </row>
    <row r="9429" spans="1:18" s="2" customFormat="1" ht="13.8">
      <c r="A9429" s="8"/>
      <c r="B9429" s="9"/>
      <c r="C9429" s="18"/>
      <c r="D9429" s="18"/>
      <c r="E9429" s="18"/>
      <c r="F9429" s="18"/>
      <c r="G9429" s="18"/>
      <c r="H9429" s="18"/>
      <c r="I9429" s="18"/>
      <c r="J9429" s="18"/>
      <c r="K9429" s="18"/>
      <c r="L9429" s="18"/>
      <c r="M9429" s="18"/>
      <c r="N9429" s="18"/>
      <c r="O9429" s="18"/>
      <c r="P9429" s="18"/>
      <c r="Q9429" s="18"/>
      <c r="R9429" s="18"/>
    </row>
    <row r="9430" spans="1:18" s="2" customFormat="1" ht="13.8">
      <c r="A9430" s="8"/>
      <c r="B9430" s="9"/>
      <c r="C9430" s="18"/>
      <c r="D9430" s="18"/>
      <c r="E9430" s="18"/>
      <c r="F9430" s="18"/>
      <c r="G9430" s="18"/>
      <c r="H9430" s="18"/>
      <c r="I9430" s="18"/>
      <c r="J9430" s="18"/>
      <c r="K9430" s="18"/>
      <c r="L9430" s="18"/>
      <c r="M9430" s="18"/>
      <c r="N9430" s="18"/>
      <c r="O9430" s="18"/>
      <c r="P9430" s="18"/>
      <c r="Q9430" s="18"/>
      <c r="R9430" s="18"/>
    </row>
    <row r="9431" spans="1:18" s="2" customFormat="1" ht="13.8">
      <c r="A9431" s="8"/>
      <c r="B9431" s="9"/>
      <c r="C9431" s="18"/>
      <c r="D9431" s="18"/>
      <c r="E9431" s="18"/>
      <c r="F9431" s="18"/>
      <c r="G9431" s="18"/>
      <c r="H9431" s="18"/>
      <c r="I9431" s="18"/>
      <c r="J9431" s="18"/>
      <c r="K9431" s="18"/>
      <c r="L9431" s="18"/>
      <c r="M9431" s="18"/>
      <c r="N9431" s="18"/>
      <c r="O9431" s="18"/>
      <c r="P9431" s="18"/>
      <c r="Q9431" s="18"/>
      <c r="R9431" s="18"/>
    </row>
    <row r="9432" spans="1:18" s="2" customFormat="1" ht="13.8">
      <c r="A9432" s="8"/>
      <c r="B9432" s="9"/>
      <c r="C9432" s="18"/>
      <c r="D9432" s="18"/>
      <c r="E9432" s="18"/>
      <c r="F9432" s="18"/>
      <c r="G9432" s="18"/>
      <c r="H9432" s="18"/>
      <c r="I9432" s="18"/>
      <c r="J9432" s="18"/>
      <c r="K9432" s="18"/>
      <c r="L9432" s="18"/>
      <c r="M9432" s="18"/>
      <c r="N9432" s="18"/>
      <c r="O9432" s="18"/>
      <c r="P9432" s="18"/>
      <c r="Q9432" s="18"/>
      <c r="R9432" s="18"/>
    </row>
    <row r="9433" spans="1:18" s="2" customFormat="1" ht="13.8">
      <c r="A9433" s="8"/>
      <c r="B9433" s="9"/>
      <c r="C9433" s="18"/>
      <c r="D9433" s="18"/>
      <c r="E9433" s="18"/>
      <c r="F9433" s="18"/>
      <c r="G9433" s="18"/>
      <c r="H9433" s="18"/>
      <c r="I9433" s="18"/>
      <c r="J9433" s="18"/>
      <c r="K9433" s="18"/>
      <c r="L9433" s="18"/>
      <c r="M9433" s="18"/>
      <c r="N9433" s="18"/>
      <c r="O9433" s="18"/>
      <c r="P9433" s="18"/>
      <c r="Q9433" s="18"/>
      <c r="R9433" s="18"/>
    </row>
    <row r="9434" spans="1:18" s="2" customFormat="1" ht="13.8">
      <c r="A9434" s="8"/>
      <c r="B9434" s="9"/>
      <c r="C9434" s="18"/>
      <c r="D9434" s="18"/>
      <c r="E9434" s="18"/>
      <c r="F9434" s="18"/>
      <c r="G9434" s="18"/>
      <c r="H9434" s="18"/>
      <c r="I9434" s="18"/>
      <c r="J9434" s="18"/>
      <c r="K9434" s="18"/>
      <c r="L9434" s="18"/>
      <c r="M9434" s="18"/>
      <c r="N9434" s="18"/>
      <c r="O9434" s="18"/>
      <c r="P9434" s="18"/>
      <c r="Q9434" s="18"/>
      <c r="R9434" s="18"/>
    </row>
    <row r="9435" spans="1:18" s="2" customFormat="1" ht="13.8">
      <c r="A9435" s="8"/>
      <c r="B9435" s="9"/>
      <c r="C9435" s="18"/>
      <c r="D9435" s="18"/>
      <c r="E9435" s="18"/>
      <c r="F9435" s="18"/>
      <c r="G9435" s="18"/>
      <c r="H9435" s="18"/>
      <c r="I9435" s="18"/>
      <c r="J9435" s="18"/>
      <c r="K9435" s="18"/>
      <c r="L9435" s="18"/>
      <c r="M9435" s="18"/>
      <c r="N9435" s="18"/>
      <c r="O9435" s="18"/>
      <c r="P9435" s="18"/>
      <c r="Q9435" s="18"/>
      <c r="R9435" s="18"/>
    </row>
    <row r="9436" spans="1:18" s="2" customFormat="1" ht="13.8">
      <c r="A9436" s="8"/>
      <c r="B9436" s="9"/>
      <c r="C9436" s="18"/>
      <c r="D9436" s="18"/>
      <c r="E9436" s="18"/>
      <c r="F9436" s="18"/>
      <c r="G9436" s="18"/>
      <c r="H9436" s="18"/>
      <c r="I9436" s="18"/>
      <c r="J9436" s="18"/>
      <c r="K9436" s="18"/>
      <c r="L9436" s="18"/>
      <c r="M9436" s="18"/>
      <c r="N9436" s="18"/>
      <c r="O9436" s="18"/>
      <c r="P9436" s="18"/>
      <c r="Q9436" s="18"/>
      <c r="R9436" s="18"/>
    </row>
    <row r="9437" spans="1:18" s="2" customFormat="1" ht="13.8">
      <c r="A9437" s="8"/>
      <c r="B9437" s="9"/>
      <c r="C9437" s="18"/>
      <c r="D9437" s="18"/>
      <c r="E9437" s="18"/>
      <c r="F9437" s="18"/>
      <c r="G9437" s="18"/>
      <c r="H9437" s="18"/>
      <c r="I9437" s="18"/>
      <c r="J9437" s="18"/>
      <c r="K9437" s="18"/>
      <c r="L9437" s="18"/>
      <c r="M9437" s="18"/>
      <c r="N9437" s="18"/>
      <c r="O9437" s="18"/>
      <c r="P9437" s="18"/>
      <c r="Q9437" s="18"/>
      <c r="R9437" s="18"/>
    </row>
    <row r="9438" spans="1:18" s="2" customFormat="1" ht="13.8">
      <c r="A9438" s="8"/>
      <c r="B9438" s="9"/>
      <c r="C9438" s="18"/>
      <c r="D9438" s="18"/>
      <c r="E9438" s="18"/>
      <c r="F9438" s="18"/>
      <c r="G9438" s="18"/>
      <c r="H9438" s="18"/>
      <c r="I9438" s="18"/>
      <c r="J9438" s="18"/>
      <c r="K9438" s="18"/>
      <c r="L9438" s="18"/>
      <c r="M9438" s="18"/>
      <c r="N9438" s="18"/>
      <c r="O9438" s="18"/>
      <c r="P9438" s="18"/>
      <c r="Q9438" s="18"/>
      <c r="R9438" s="18"/>
    </row>
    <row r="9439" spans="1:18" s="2" customFormat="1" ht="13.8">
      <c r="A9439" s="8"/>
      <c r="B9439" s="9"/>
      <c r="C9439" s="18"/>
      <c r="D9439" s="18"/>
      <c r="E9439" s="18"/>
      <c r="F9439" s="18"/>
      <c r="G9439" s="18"/>
      <c r="H9439" s="18"/>
      <c r="I9439" s="18"/>
      <c r="J9439" s="18"/>
      <c r="K9439" s="18"/>
      <c r="L9439" s="18"/>
      <c r="M9439" s="18"/>
      <c r="N9439" s="18"/>
      <c r="O9439" s="18"/>
      <c r="P9439" s="18"/>
      <c r="Q9439" s="18"/>
      <c r="R9439" s="18"/>
    </row>
    <row r="9440" spans="1:18" s="2" customFormat="1" ht="13.8">
      <c r="A9440" s="8"/>
      <c r="B9440" s="9"/>
      <c r="C9440" s="18"/>
      <c r="D9440" s="18"/>
      <c r="E9440" s="18"/>
      <c r="F9440" s="18"/>
      <c r="G9440" s="18"/>
      <c r="H9440" s="18"/>
      <c r="I9440" s="18"/>
      <c r="J9440" s="18"/>
      <c r="K9440" s="18"/>
      <c r="L9440" s="18"/>
      <c r="M9440" s="18"/>
      <c r="N9440" s="18"/>
      <c r="O9440" s="18"/>
      <c r="P9440" s="18"/>
      <c r="Q9440" s="18"/>
      <c r="R9440" s="18"/>
    </row>
    <row r="9441" spans="1:18" s="2" customFormat="1" ht="13.8">
      <c r="A9441" s="8"/>
      <c r="B9441" s="9"/>
      <c r="C9441" s="18"/>
      <c r="D9441" s="18"/>
      <c r="E9441" s="18"/>
      <c r="F9441" s="18"/>
      <c r="G9441" s="18"/>
      <c r="H9441" s="18"/>
      <c r="I9441" s="18"/>
      <c r="J9441" s="18"/>
      <c r="K9441" s="18"/>
      <c r="L9441" s="18"/>
      <c r="M9441" s="18"/>
      <c r="N9441" s="18"/>
      <c r="O9441" s="18"/>
      <c r="P9441" s="18"/>
      <c r="Q9441" s="18"/>
      <c r="R9441" s="18"/>
    </row>
    <row r="9442" spans="1:18" s="2" customFormat="1" ht="13.8">
      <c r="A9442" s="8"/>
      <c r="B9442" s="9"/>
      <c r="C9442" s="18"/>
      <c r="D9442" s="18"/>
      <c r="E9442" s="18"/>
      <c r="F9442" s="18"/>
      <c r="G9442" s="18"/>
      <c r="H9442" s="18"/>
      <c r="I9442" s="18"/>
      <c r="J9442" s="18"/>
      <c r="K9442" s="18"/>
      <c r="L9442" s="18"/>
      <c r="M9442" s="18"/>
      <c r="N9442" s="18"/>
      <c r="O9442" s="18"/>
      <c r="P9442" s="18"/>
      <c r="Q9442" s="18"/>
      <c r="R9442" s="18"/>
    </row>
    <row r="9443" spans="1:18" s="2" customFormat="1" ht="13.8">
      <c r="A9443" s="8"/>
      <c r="B9443" s="9"/>
      <c r="C9443" s="18"/>
      <c r="D9443" s="18"/>
      <c r="E9443" s="18"/>
      <c r="F9443" s="18"/>
      <c r="G9443" s="18"/>
      <c r="H9443" s="18"/>
      <c r="I9443" s="18"/>
      <c r="J9443" s="18"/>
      <c r="K9443" s="18"/>
      <c r="L9443" s="18"/>
      <c r="M9443" s="18"/>
      <c r="N9443" s="18"/>
      <c r="O9443" s="18"/>
      <c r="P9443" s="18"/>
      <c r="Q9443" s="18"/>
      <c r="R9443" s="18"/>
    </row>
    <row r="9444" spans="1:18" s="2" customFormat="1" ht="13.8">
      <c r="A9444" s="8"/>
      <c r="B9444" s="9"/>
      <c r="C9444" s="18"/>
      <c r="D9444" s="18"/>
      <c r="E9444" s="18"/>
      <c r="F9444" s="18"/>
      <c r="G9444" s="18"/>
      <c r="H9444" s="18"/>
      <c r="I9444" s="18"/>
      <c r="J9444" s="18"/>
      <c r="K9444" s="18"/>
      <c r="L9444" s="18"/>
      <c r="M9444" s="18"/>
      <c r="N9444" s="18"/>
      <c r="O9444" s="18"/>
      <c r="P9444" s="18"/>
      <c r="Q9444" s="18"/>
      <c r="R9444" s="18"/>
    </row>
    <row r="9445" spans="1:18" s="2" customFormat="1" ht="13.8">
      <c r="A9445" s="8"/>
      <c r="B9445" s="9"/>
      <c r="C9445" s="18"/>
      <c r="D9445" s="18"/>
      <c r="E9445" s="18"/>
      <c r="F9445" s="18"/>
      <c r="G9445" s="18"/>
      <c r="H9445" s="18"/>
      <c r="I9445" s="18"/>
      <c r="J9445" s="18"/>
      <c r="K9445" s="18"/>
      <c r="L9445" s="18"/>
      <c r="M9445" s="18"/>
      <c r="N9445" s="18"/>
      <c r="O9445" s="18"/>
      <c r="P9445" s="18"/>
      <c r="Q9445" s="18"/>
      <c r="R9445" s="18"/>
    </row>
    <row r="9446" spans="1:18" s="2" customFormat="1" ht="13.8">
      <c r="A9446" s="8"/>
      <c r="B9446" s="9"/>
      <c r="C9446" s="18"/>
      <c r="D9446" s="18"/>
      <c r="E9446" s="18"/>
      <c r="F9446" s="18"/>
      <c r="G9446" s="18"/>
      <c r="H9446" s="18"/>
      <c r="I9446" s="18"/>
      <c r="J9446" s="18"/>
      <c r="K9446" s="18"/>
      <c r="L9446" s="18"/>
      <c r="M9446" s="18"/>
      <c r="N9446" s="18"/>
      <c r="O9446" s="18"/>
      <c r="P9446" s="18"/>
      <c r="Q9446" s="18"/>
      <c r="R9446" s="18"/>
    </row>
    <row r="9447" spans="1:18" s="2" customFormat="1" ht="13.8">
      <c r="A9447" s="8"/>
      <c r="B9447" s="9"/>
      <c r="C9447" s="18"/>
      <c r="D9447" s="18"/>
      <c r="E9447" s="18"/>
      <c r="F9447" s="18"/>
      <c r="G9447" s="18"/>
      <c r="H9447" s="18"/>
      <c r="I9447" s="18"/>
      <c r="J9447" s="18"/>
      <c r="K9447" s="18"/>
      <c r="L9447" s="18"/>
      <c r="M9447" s="18"/>
      <c r="N9447" s="18"/>
      <c r="O9447" s="18"/>
      <c r="P9447" s="18"/>
      <c r="Q9447" s="18"/>
      <c r="R9447" s="18"/>
    </row>
    <row r="9448" spans="1:18" s="2" customFormat="1" ht="13.8">
      <c r="A9448" s="8"/>
      <c r="B9448" s="9"/>
      <c r="C9448" s="18"/>
      <c r="D9448" s="18"/>
      <c r="E9448" s="18"/>
      <c r="F9448" s="18"/>
      <c r="G9448" s="18"/>
      <c r="H9448" s="18"/>
      <c r="I9448" s="18"/>
      <c r="J9448" s="18"/>
      <c r="K9448" s="18"/>
      <c r="L9448" s="18"/>
      <c r="M9448" s="18"/>
      <c r="N9448" s="18"/>
      <c r="O9448" s="18"/>
      <c r="P9448" s="18"/>
      <c r="Q9448" s="18"/>
      <c r="R9448" s="18"/>
    </row>
    <row r="9449" spans="1:18" s="2" customFormat="1" ht="13.8">
      <c r="A9449" s="8"/>
      <c r="B9449" s="9"/>
      <c r="C9449" s="18"/>
      <c r="D9449" s="18"/>
      <c r="E9449" s="18"/>
      <c r="F9449" s="18"/>
      <c r="G9449" s="18"/>
      <c r="H9449" s="18"/>
      <c r="I9449" s="18"/>
      <c r="J9449" s="18"/>
      <c r="K9449" s="18"/>
      <c r="L9449" s="18"/>
      <c r="M9449" s="18"/>
      <c r="N9449" s="18"/>
      <c r="O9449" s="18"/>
      <c r="P9449" s="18"/>
      <c r="Q9449" s="18"/>
      <c r="R9449" s="18"/>
    </row>
    <row r="9450" spans="1:18" s="2" customFormat="1" ht="13.8">
      <c r="A9450" s="8"/>
      <c r="B9450" s="9"/>
      <c r="C9450" s="18"/>
      <c r="D9450" s="18"/>
      <c r="E9450" s="18"/>
      <c r="F9450" s="18"/>
      <c r="G9450" s="18"/>
      <c r="H9450" s="18"/>
      <c r="I9450" s="18"/>
      <c r="J9450" s="18"/>
      <c r="K9450" s="18"/>
      <c r="L9450" s="18"/>
      <c r="M9450" s="18"/>
      <c r="N9450" s="18"/>
      <c r="O9450" s="18"/>
      <c r="P9450" s="18"/>
      <c r="Q9450" s="18"/>
      <c r="R9450" s="18"/>
    </row>
    <row r="9451" spans="1:18" s="2" customFormat="1" ht="13.8">
      <c r="A9451" s="8"/>
      <c r="B9451" s="9"/>
      <c r="C9451" s="18"/>
      <c r="D9451" s="18"/>
      <c r="E9451" s="18"/>
      <c r="F9451" s="18"/>
      <c r="G9451" s="18"/>
      <c r="H9451" s="18"/>
      <c r="I9451" s="18"/>
      <c r="J9451" s="18"/>
      <c r="K9451" s="18"/>
      <c r="L9451" s="18"/>
      <c r="M9451" s="18"/>
      <c r="N9451" s="18"/>
      <c r="O9451" s="18"/>
      <c r="P9451" s="18"/>
      <c r="Q9451" s="18"/>
      <c r="R9451" s="18"/>
    </row>
    <row r="9452" spans="1:18" s="2" customFormat="1" ht="13.8">
      <c r="A9452" s="8"/>
      <c r="B9452" s="9"/>
      <c r="C9452" s="18"/>
      <c r="D9452" s="18"/>
      <c r="E9452" s="18"/>
      <c r="F9452" s="18"/>
      <c r="G9452" s="18"/>
      <c r="H9452" s="18"/>
      <c r="I9452" s="18"/>
      <c r="J9452" s="18"/>
      <c r="K9452" s="18"/>
      <c r="L9452" s="18"/>
      <c r="M9452" s="18"/>
      <c r="N9452" s="18"/>
      <c r="O9452" s="18"/>
      <c r="P9452" s="18"/>
      <c r="Q9452" s="18"/>
      <c r="R9452" s="18"/>
    </row>
    <row r="9453" spans="1:18" s="2" customFormat="1" ht="13.8">
      <c r="A9453" s="8"/>
      <c r="B9453" s="9"/>
      <c r="C9453" s="18"/>
      <c r="D9453" s="18"/>
      <c r="E9453" s="18"/>
      <c r="F9453" s="18"/>
      <c r="G9453" s="18"/>
      <c r="H9453" s="18"/>
      <c r="I9453" s="18"/>
      <c r="J9453" s="18"/>
      <c r="K9453" s="18"/>
      <c r="L9453" s="18"/>
      <c r="M9453" s="18"/>
      <c r="N9453" s="18"/>
      <c r="O9453" s="18"/>
      <c r="P9453" s="18"/>
      <c r="Q9453" s="18"/>
      <c r="R9453" s="18"/>
    </row>
    <row r="9454" spans="1:18" s="2" customFormat="1" ht="13.8">
      <c r="A9454" s="8"/>
      <c r="B9454" s="9"/>
      <c r="C9454" s="18"/>
      <c r="D9454" s="18"/>
      <c r="E9454" s="18"/>
      <c r="F9454" s="18"/>
      <c r="G9454" s="18"/>
      <c r="H9454" s="18"/>
      <c r="I9454" s="18"/>
      <c r="J9454" s="18"/>
      <c r="K9454" s="18"/>
      <c r="L9454" s="18"/>
      <c r="M9454" s="18"/>
      <c r="N9454" s="18"/>
      <c r="O9454" s="18"/>
      <c r="P9454" s="18"/>
      <c r="Q9454" s="18"/>
      <c r="R9454" s="18"/>
    </row>
    <row r="9455" spans="1:18" s="2" customFormat="1" ht="13.8">
      <c r="A9455" s="8"/>
      <c r="B9455" s="9"/>
      <c r="C9455" s="18"/>
      <c r="D9455" s="18"/>
      <c r="E9455" s="18"/>
      <c r="F9455" s="18"/>
      <c r="G9455" s="18"/>
      <c r="H9455" s="18"/>
      <c r="I9455" s="18"/>
      <c r="J9455" s="18"/>
      <c r="K9455" s="18"/>
      <c r="L9455" s="18"/>
      <c r="M9455" s="18"/>
      <c r="N9455" s="18"/>
      <c r="O9455" s="18"/>
      <c r="P9455" s="18"/>
      <c r="Q9455" s="18"/>
      <c r="R9455" s="18"/>
    </row>
    <row r="9456" spans="1:18" s="2" customFormat="1" ht="13.8">
      <c r="A9456" s="8"/>
      <c r="B9456" s="9"/>
      <c r="C9456" s="18"/>
      <c r="D9456" s="18"/>
      <c r="E9456" s="18"/>
      <c r="F9456" s="18"/>
      <c r="G9456" s="18"/>
      <c r="H9456" s="18"/>
      <c r="I9456" s="18"/>
      <c r="J9456" s="18"/>
      <c r="K9456" s="18"/>
      <c r="L9456" s="18"/>
      <c r="M9456" s="18"/>
      <c r="N9456" s="18"/>
      <c r="O9456" s="18"/>
      <c r="P9456" s="18"/>
      <c r="Q9456" s="18"/>
      <c r="R9456" s="18"/>
    </row>
    <row r="9457" spans="1:18" s="2" customFormat="1" ht="13.8">
      <c r="A9457" s="8"/>
      <c r="B9457" s="9"/>
      <c r="C9457" s="18"/>
      <c r="D9457" s="18"/>
      <c r="E9457" s="18"/>
      <c r="F9457" s="18"/>
      <c r="G9457" s="18"/>
      <c r="H9457" s="18"/>
      <c r="I9457" s="18"/>
      <c r="J9457" s="18"/>
      <c r="K9457" s="18"/>
      <c r="L9457" s="18"/>
      <c r="M9457" s="18"/>
      <c r="N9457" s="18"/>
      <c r="O9457" s="18"/>
      <c r="P9457" s="18"/>
      <c r="Q9457" s="18"/>
      <c r="R9457" s="18"/>
    </row>
    <row r="9458" spans="1:18" s="2" customFormat="1" ht="13.8">
      <c r="A9458" s="8"/>
      <c r="B9458" s="9"/>
      <c r="C9458" s="18"/>
      <c r="D9458" s="18"/>
      <c r="E9458" s="18"/>
      <c r="F9458" s="18"/>
      <c r="G9458" s="18"/>
      <c r="H9458" s="18"/>
      <c r="I9458" s="18"/>
      <c r="J9458" s="18"/>
      <c r="K9458" s="18"/>
      <c r="L9458" s="18"/>
      <c r="M9458" s="18"/>
      <c r="N9458" s="18"/>
      <c r="O9458" s="18"/>
      <c r="P9458" s="18"/>
      <c r="Q9458" s="18"/>
      <c r="R9458" s="18"/>
    </row>
    <row r="9459" spans="1:18" s="2" customFormat="1" ht="13.8">
      <c r="A9459" s="8"/>
      <c r="B9459" s="9"/>
      <c r="C9459" s="18"/>
      <c r="D9459" s="18"/>
      <c r="E9459" s="18"/>
      <c r="F9459" s="18"/>
      <c r="G9459" s="18"/>
      <c r="H9459" s="18"/>
      <c r="I9459" s="18"/>
      <c r="J9459" s="18"/>
      <c r="K9459" s="18"/>
      <c r="L9459" s="18"/>
      <c r="M9459" s="18"/>
      <c r="N9459" s="18"/>
      <c r="O9459" s="18"/>
      <c r="P9459" s="18"/>
      <c r="Q9459" s="18"/>
      <c r="R9459" s="18"/>
    </row>
    <row r="9460" spans="1:18" s="2" customFormat="1" ht="13.8">
      <c r="A9460" s="8"/>
      <c r="B9460" s="9"/>
      <c r="C9460" s="18"/>
      <c r="D9460" s="18"/>
      <c r="E9460" s="18"/>
      <c r="F9460" s="18"/>
      <c r="G9460" s="18"/>
      <c r="H9460" s="18"/>
      <c r="I9460" s="18"/>
      <c r="J9460" s="18"/>
      <c r="K9460" s="18"/>
      <c r="L9460" s="18"/>
      <c r="M9460" s="18"/>
      <c r="N9460" s="18"/>
      <c r="O9460" s="18"/>
      <c r="P9460" s="18"/>
      <c r="Q9460" s="18"/>
      <c r="R9460" s="18"/>
    </row>
    <row r="9461" spans="1:18" s="2" customFormat="1" ht="13.8">
      <c r="A9461" s="8"/>
      <c r="B9461" s="9"/>
      <c r="C9461" s="18"/>
      <c r="D9461" s="18"/>
      <c r="E9461" s="18"/>
      <c r="F9461" s="18"/>
      <c r="G9461" s="18"/>
      <c r="H9461" s="18"/>
      <c r="I9461" s="18"/>
      <c r="J9461" s="18"/>
      <c r="K9461" s="18"/>
      <c r="L9461" s="18"/>
      <c r="M9461" s="18"/>
      <c r="N9461" s="18"/>
      <c r="O9461" s="18"/>
      <c r="P9461" s="18"/>
      <c r="Q9461" s="18"/>
      <c r="R9461" s="18"/>
    </row>
    <row r="9462" spans="1:18" s="2" customFormat="1" ht="13.8">
      <c r="A9462" s="8"/>
      <c r="B9462" s="9"/>
      <c r="C9462" s="18"/>
      <c r="D9462" s="18"/>
      <c r="E9462" s="18"/>
      <c r="F9462" s="18"/>
      <c r="G9462" s="18"/>
      <c r="H9462" s="18"/>
      <c r="I9462" s="18"/>
      <c r="J9462" s="18"/>
      <c r="K9462" s="18"/>
      <c r="L9462" s="18"/>
      <c r="M9462" s="18"/>
      <c r="N9462" s="18"/>
      <c r="O9462" s="18"/>
      <c r="P9462" s="18"/>
      <c r="Q9462" s="18"/>
      <c r="R9462" s="18"/>
    </row>
    <row r="9463" spans="1:18" s="2" customFormat="1" ht="13.8">
      <c r="A9463" s="8"/>
      <c r="B9463" s="9"/>
      <c r="C9463" s="18"/>
      <c r="D9463" s="18"/>
      <c r="E9463" s="18"/>
      <c r="F9463" s="18"/>
      <c r="G9463" s="18"/>
      <c r="H9463" s="18"/>
      <c r="I9463" s="18"/>
      <c r="J9463" s="18"/>
      <c r="K9463" s="18"/>
      <c r="L9463" s="18"/>
      <c r="M9463" s="18"/>
      <c r="N9463" s="18"/>
      <c r="O9463" s="18"/>
      <c r="P9463" s="18"/>
      <c r="Q9463" s="18"/>
      <c r="R9463" s="18"/>
    </row>
    <row r="9464" spans="1:18" s="2" customFormat="1" ht="13.8">
      <c r="A9464" s="8"/>
      <c r="B9464" s="9"/>
      <c r="C9464" s="18"/>
      <c r="D9464" s="18"/>
      <c r="E9464" s="18"/>
      <c r="F9464" s="18"/>
      <c r="G9464" s="18"/>
      <c r="H9464" s="18"/>
      <c r="I9464" s="18"/>
      <c r="J9464" s="18"/>
      <c r="K9464" s="18"/>
      <c r="L9464" s="18"/>
      <c r="M9464" s="18"/>
      <c r="N9464" s="18"/>
      <c r="O9464" s="18"/>
      <c r="P9464" s="18"/>
      <c r="Q9464" s="18"/>
      <c r="R9464" s="18"/>
    </row>
    <row r="9465" spans="1:18" s="2" customFormat="1" ht="13.8">
      <c r="A9465" s="8"/>
      <c r="B9465" s="9"/>
      <c r="C9465" s="18"/>
      <c r="D9465" s="18"/>
      <c r="E9465" s="18"/>
      <c r="F9465" s="18"/>
      <c r="G9465" s="18"/>
      <c r="H9465" s="18"/>
      <c r="I9465" s="18"/>
      <c r="J9465" s="18"/>
      <c r="K9465" s="18"/>
      <c r="L9465" s="18"/>
      <c r="M9465" s="18"/>
      <c r="N9465" s="18"/>
      <c r="O9465" s="18"/>
      <c r="P9465" s="18"/>
      <c r="Q9465" s="18"/>
      <c r="R9465" s="18"/>
    </row>
    <row r="9466" spans="1:18" s="2" customFormat="1" ht="13.8">
      <c r="A9466" s="8"/>
      <c r="B9466" s="9"/>
      <c r="C9466" s="18"/>
      <c r="D9466" s="18"/>
      <c r="E9466" s="18"/>
      <c r="F9466" s="18"/>
      <c r="G9466" s="18"/>
      <c r="H9466" s="18"/>
      <c r="I9466" s="18"/>
      <c r="J9466" s="18"/>
      <c r="K9466" s="18"/>
      <c r="L9466" s="18"/>
      <c r="M9466" s="18"/>
      <c r="N9466" s="18"/>
      <c r="O9466" s="18"/>
      <c r="P9466" s="18"/>
      <c r="Q9466" s="18"/>
      <c r="R9466" s="18"/>
    </row>
    <row r="9467" spans="1:18" s="2" customFormat="1" ht="13.8">
      <c r="A9467" s="8"/>
      <c r="B9467" s="9"/>
      <c r="C9467" s="18"/>
      <c r="D9467" s="18"/>
      <c r="E9467" s="18"/>
      <c r="F9467" s="18"/>
      <c r="G9467" s="18"/>
      <c r="H9467" s="18"/>
      <c r="I9467" s="18"/>
      <c r="J9467" s="18"/>
      <c r="K9467" s="18"/>
      <c r="L9467" s="18"/>
      <c r="M9467" s="18"/>
      <c r="N9467" s="18"/>
      <c r="O9467" s="18"/>
      <c r="P9467" s="18"/>
      <c r="Q9467" s="18"/>
      <c r="R9467" s="18"/>
    </row>
    <row r="9468" spans="1:18" s="2" customFormat="1" ht="13.8">
      <c r="A9468" s="8"/>
      <c r="B9468" s="9"/>
      <c r="C9468" s="18"/>
      <c r="D9468" s="18"/>
      <c r="E9468" s="18"/>
      <c r="F9468" s="18"/>
      <c r="G9468" s="18"/>
      <c r="H9468" s="18"/>
      <c r="I9468" s="18"/>
      <c r="J9468" s="18"/>
      <c r="K9468" s="18"/>
      <c r="L9468" s="18"/>
      <c r="M9468" s="18"/>
      <c r="N9468" s="18"/>
      <c r="O9468" s="18"/>
      <c r="P9468" s="18"/>
      <c r="Q9468" s="18"/>
      <c r="R9468" s="18"/>
    </row>
    <row r="9469" spans="1:18" s="2" customFormat="1" ht="13.8">
      <c r="A9469" s="8"/>
      <c r="B9469" s="9"/>
      <c r="C9469" s="18"/>
      <c r="D9469" s="18"/>
      <c r="E9469" s="18"/>
      <c r="F9469" s="18"/>
      <c r="G9469" s="18"/>
      <c r="H9469" s="18"/>
      <c r="I9469" s="18"/>
      <c r="J9469" s="18"/>
      <c r="K9469" s="18"/>
      <c r="L9469" s="18"/>
      <c r="M9469" s="18"/>
      <c r="N9469" s="18"/>
      <c r="O9469" s="18"/>
      <c r="P9469" s="18"/>
      <c r="Q9469" s="18"/>
      <c r="R9469" s="18"/>
    </row>
    <row r="9470" spans="1:18" s="2" customFormat="1" ht="13.8">
      <c r="A9470" s="8"/>
      <c r="B9470" s="9"/>
      <c r="C9470" s="18"/>
      <c r="D9470" s="18"/>
      <c r="E9470" s="18"/>
      <c r="F9470" s="18"/>
      <c r="G9470" s="18"/>
      <c r="H9470" s="18"/>
      <c r="I9470" s="18"/>
      <c r="J9470" s="18"/>
      <c r="K9470" s="18"/>
      <c r="L9470" s="18"/>
      <c r="M9470" s="18"/>
      <c r="N9470" s="18"/>
      <c r="O9470" s="18"/>
      <c r="P9470" s="18"/>
      <c r="Q9470" s="18"/>
      <c r="R9470" s="18"/>
    </row>
    <row r="9471" spans="1:18" s="2" customFormat="1" ht="13.8">
      <c r="A9471" s="8"/>
      <c r="B9471" s="9"/>
      <c r="C9471" s="18"/>
      <c r="D9471" s="18"/>
      <c r="E9471" s="18"/>
      <c r="F9471" s="18"/>
      <c r="G9471" s="18"/>
      <c r="H9471" s="18"/>
      <c r="I9471" s="18"/>
      <c r="J9471" s="18"/>
      <c r="K9471" s="18"/>
      <c r="L9471" s="18"/>
      <c r="M9471" s="18"/>
      <c r="N9471" s="18"/>
      <c r="O9471" s="18"/>
      <c r="P9471" s="18"/>
      <c r="Q9471" s="18"/>
      <c r="R9471" s="18"/>
    </row>
    <row r="9472" spans="1:18" s="2" customFormat="1" ht="13.8">
      <c r="A9472" s="8"/>
      <c r="B9472" s="9"/>
      <c r="C9472" s="18"/>
      <c r="D9472" s="18"/>
      <c r="E9472" s="18"/>
      <c r="F9472" s="18"/>
      <c r="G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</row>
    <row r="9473" spans="1:18" s="2" customFormat="1" ht="13.8">
      <c r="A9473" s="8"/>
      <c r="B9473" s="9"/>
      <c r="C9473" s="18"/>
      <c r="D9473" s="18"/>
      <c r="E9473" s="18"/>
      <c r="F9473" s="18"/>
      <c r="G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</row>
    <row r="9474" spans="1:18" s="2" customFormat="1" ht="13.8">
      <c r="A9474" s="8"/>
      <c r="B9474" s="9"/>
      <c r="C9474" s="18"/>
      <c r="D9474" s="18"/>
      <c r="E9474" s="18"/>
      <c r="F9474" s="18"/>
      <c r="G9474" s="18"/>
      <c r="H9474" s="18"/>
      <c r="I9474" s="18"/>
      <c r="J9474" s="18"/>
      <c r="K9474" s="18"/>
      <c r="L9474" s="18"/>
      <c r="M9474" s="18"/>
      <c r="N9474" s="18"/>
      <c r="O9474" s="18"/>
      <c r="P9474" s="18"/>
      <c r="Q9474" s="18"/>
      <c r="R9474" s="18"/>
    </row>
    <row r="9475" spans="1:18" s="2" customFormat="1" ht="13.8">
      <c r="A9475" s="8"/>
      <c r="B9475" s="9"/>
      <c r="C9475" s="18"/>
      <c r="D9475" s="18"/>
      <c r="E9475" s="18"/>
      <c r="F9475" s="18"/>
      <c r="G9475" s="18"/>
      <c r="H9475" s="18"/>
      <c r="I9475" s="18"/>
      <c r="J9475" s="18"/>
      <c r="K9475" s="18"/>
      <c r="L9475" s="18"/>
      <c r="M9475" s="18"/>
      <c r="N9475" s="18"/>
      <c r="O9475" s="18"/>
      <c r="P9475" s="18"/>
      <c r="Q9475" s="18"/>
      <c r="R9475" s="18"/>
    </row>
    <row r="9476" spans="1:18" s="2" customFormat="1" ht="13.8">
      <c r="A9476" s="8"/>
      <c r="B9476" s="9"/>
      <c r="C9476" s="18"/>
      <c r="D9476" s="18"/>
      <c r="E9476" s="18"/>
      <c r="F9476" s="18"/>
      <c r="G9476" s="18"/>
      <c r="H9476" s="18"/>
      <c r="I9476" s="18"/>
      <c r="J9476" s="18"/>
      <c r="K9476" s="18"/>
      <c r="L9476" s="18"/>
      <c r="M9476" s="18"/>
      <c r="N9476" s="18"/>
      <c r="O9476" s="18"/>
      <c r="P9476" s="18"/>
      <c r="Q9476" s="18"/>
      <c r="R9476" s="18"/>
    </row>
    <row r="9477" spans="1:18" s="2" customFormat="1" ht="13.8">
      <c r="A9477" s="8"/>
      <c r="B9477" s="9"/>
      <c r="C9477" s="18"/>
      <c r="D9477" s="18"/>
      <c r="E9477" s="18"/>
      <c r="F9477" s="18"/>
      <c r="G9477" s="18"/>
      <c r="H9477" s="18"/>
      <c r="I9477" s="18"/>
      <c r="J9477" s="18"/>
      <c r="K9477" s="18"/>
      <c r="L9477" s="18"/>
      <c r="M9477" s="18"/>
      <c r="N9477" s="18"/>
      <c r="O9477" s="18"/>
      <c r="P9477" s="18"/>
      <c r="Q9477" s="18"/>
      <c r="R9477" s="18"/>
    </row>
    <row r="9478" spans="1:18" s="2" customFormat="1" ht="13.8">
      <c r="A9478" s="8"/>
      <c r="B9478" s="9"/>
      <c r="C9478" s="18"/>
      <c r="D9478" s="18"/>
      <c r="E9478" s="18"/>
      <c r="F9478" s="18"/>
      <c r="G9478" s="18"/>
      <c r="H9478" s="18"/>
      <c r="I9478" s="18"/>
      <c r="J9478" s="18"/>
      <c r="K9478" s="18"/>
      <c r="L9478" s="18"/>
      <c r="M9478" s="18"/>
      <c r="N9478" s="18"/>
      <c r="O9478" s="18"/>
      <c r="P9478" s="18"/>
      <c r="Q9478" s="18"/>
      <c r="R9478" s="18"/>
    </row>
    <row r="9479" spans="1:18" s="2" customFormat="1" ht="13.8">
      <c r="A9479" s="8"/>
      <c r="B9479" s="9"/>
      <c r="C9479" s="18"/>
      <c r="D9479" s="18"/>
      <c r="E9479" s="18"/>
      <c r="F9479" s="18"/>
      <c r="G9479" s="18"/>
      <c r="H9479" s="18"/>
      <c r="I9479" s="18"/>
      <c r="J9479" s="18"/>
      <c r="K9479" s="18"/>
      <c r="L9479" s="18"/>
      <c r="M9479" s="18"/>
      <c r="N9479" s="18"/>
      <c r="O9479" s="18"/>
      <c r="P9479" s="18"/>
      <c r="Q9479" s="18"/>
      <c r="R9479" s="18"/>
    </row>
    <row r="9480" spans="1:18" s="2" customFormat="1" ht="13.8">
      <c r="A9480" s="8"/>
      <c r="B9480" s="9"/>
      <c r="C9480" s="18"/>
      <c r="D9480" s="18"/>
      <c r="E9480" s="18"/>
      <c r="F9480" s="18"/>
      <c r="G9480" s="18"/>
      <c r="H9480" s="18"/>
      <c r="I9480" s="18"/>
      <c r="J9480" s="18"/>
      <c r="K9480" s="18"/>
      <c r="L9480" s="18"/>
      <c r="M9480" s="18"/>
      <c r="N9480" s="18"/>
      <c r="O9480" s="18"/>
      <c r="P9480" s="18"/>
      <c r="Q9480" s="18"/>
      <c r="R9480" s="18"/>
    </row>
    <row r="9481" spans="1:18" s="2" customFormat="1" ht="13.8">
      <c r="A9481" s="8"/>
      <c r="B9481" s="9"/>
      <c r="C9481" s="18"/>
      <c r="D9481" s="18"/>
      <c r="E9481" s="18"/>
      <c r="F9481" s="18"/>
      <c r="G9481" s="18"/>
      <c r="H9481" s="18"/>
      <c r="I9481" s="18"/>
      <c r="J9481" s="18"/>
      <c r="K9481" s="18"/>
      <c r="L9481" s="18"/>
      <c r="M9481" s="18"/>
      <c r="N9481" s="18"/>
      <c r="O9481" s="18"/>
      <c r="P9481" s="18"/>
      <c r="Q9481" s="18"/>
      <c r="R9481" s="18"/>
    </row>
    <row r="9482" spans="1:18" s="2" customFormat="1" ht="13.8">
      <c r="A9482" s="8"/>
      <c r="B9482" s="9"/>
      <c r="C9482" s="18"/>
      <c r="D9482" s="18"/>
      <c r="E9482" s="18"/>
      <c r="F9482" s="18"/>
      <c r="G9482" s="18"/>
      <c r="H9482" s="18"/>
      <c r="I9482" s="18"/>
      <c r="J9482" s="18"/>
      <c r="K9482" s="18"/>
      <c r="L9482" s="18"/>
      <c r="M9482" s="18"/>
      <c r="N9482" s="18"/>
      <c r="O9482" s="18"/>
      <c r="P9482" s="18"/>
      <c r="Q9482" s="18"/>
      <c r="R9482" s="18"/>
    </row>
    <row r="9483" spans="1:18" s="2" customFormat="1" ht="13.8">
      <c r="A9483" s="8"/>
      <c r="B9483" s="9"/>
      <c r="C9483" s="18"/>
      <c r="D9483" s="18"/>
      <c r="E9483" s="18"/>
      <c r="F9483" s="18"/>
      <c r="G9483" s="18"/>
      <c r="H9483" s="18"/>
      <c r="I9483" s="18"/>
      <c r="J9483" s="18"/>
      <c r="K9483" s="18"/>
      <c r="L9483" s="18"/>
      <c r="M9483" s="18"/>
      <c r="N9483" s="18"/>
      <c r="O9483" s="18"/>
      <c r="P9483" s="18"/>
      <c r="Q9483" s="18"/>
      <c r="R9483" s="18"/>
    </row>
    <row r="9484" spans="1:18" s="2" customFormat="1" ht="13.8">
      <c r="A9484" s="8"/>
      <c r="B9484" s="9"/>
      <c r="C9484" s="18"/>
      <c r="D9484" s="18"/>
      <c r="E9484" s="18"/>
      <c r="F9484" s="18"/>
      <c r="G9484" s="18"/>
      <c r="H9484" s="18"/>
      <c r="I9484" s="18"/>
      <c r="J9484" s="18"/>
      <c r="K9484" s="18"/>
      <c r="L9484" s="18"/>
      <c r="M9484" s="18"/>
      <c r="N9484" s="18"/>
      <c r="O9484" s="18"/>
      <c r="P9484" s="18"/>
      <c r="Q9484" s="18"/>
      <c r="R9484" s="18"/>
    </row>
    <row r="9485" spans="1:18" s="2" customFormat="1" ht="13.8">
      <c r="A9485" s="8"/>
      <c r="B9485" s="9"/>
      <c r="C9485" s="18"/>
      <c r="D9485" s="18"/>
      <c r="E9485" s="18"/>
      <c r="F9485" s="18"/>
      <c r="G9485" s="18"/>
      <c r="H9485" s="18"/>
      <c r="I9485" s="18"/>
      <c r="J9485" s="18"/>
      <c r="K9485" s="18"/>
      <c r="L9485" s="18"/>
      <c r="M9485" s="18"/>
      <c r="N9485" s="18"/>
      <c r="O9485" s="18"/>
      <c r="P9485" s="18"/>
      <c r="Q9485" s="18"/>
      <c r="R9485" s="18"/>
    </row>
    <row r="9486" spans="1:18" s="2" customFormat="1" ht="13.8">
      <c r="A9486" s="8"/>
      <c r="B9486" s="9"/>
      <c r="C9486" s="18"/>
      <c r="D9486" s="18"/>
      <c r="E9486" s="18"/>
      <c r="F9486" s="18"/>
      <c r="G9486" s="18"/>
      <c r="H9486" s="18"/>
      <c r="I9486" s="18"/>
      <c r="J9486" s="18"/>
      <c r="K9486" s="18"/>
      <c r="L9486" s="18"/>
      <c r="M9486" s="18"/>
      <c r="N9486" s="18"/>
      <c r="O9486" s="18"/>
      <c r="P9486" s="18"/>
      <c r="Q9486" s="18"/>
      <c r="R9486" s="18"/>
    </row>
    <row r="9487" spans="1:18" s="2" customFormat="1" ht="13.8">
      <c r="A9487" s="8"/>
      <c r="B9487" s="9"/>
      <c r="C9487" s="18"/>
      <c r="D9487" s="18"/>
      <c r="E9487" s="18"/>
      <c r="F9487" s="18"/>
      <c r="G9487" s="18"/>
      <c r="H9487" s="18"/>
      <c r="I9487" s="18"/>
      <c r="J9487" s="18"/>
      <c r="K9487" s="18"/>
      <c r="L9487" s="18"/>
      <c r="M9487" s="18"/>
      <c r="N9487" s="18"/>
      <c r="O9487" s="18"/>
      <c r="P9487" s="18"/>
      <c r="Q9487" s="18"/>
      <c r="R9487" s="18"/>
    </row>
    <row r="9488" spans="1:18" s="2" customFormat="1" ht="13.8">
      <c r="A9488" s="8"/>
      <c r="B9488" s="9"/>
      <c r="C9488" s="18"/>
      <c r="D9488" s="18"/>
      <c r="E9488" s="18"/>
      <c r="F9488" s="18"/>
      <c r="G9488" s="18"/>
      <c r="H9488" s="18"/>
      <c r="I9488" s="18"/>
      <c r="J9488" s="18"/>
      <c r="K9488" s="18"/>
      <c r="L9488" s="18"/>
      <c r="M9488" s="18"/>
      <c r="N9488" s="18"/>
      <c r="O9488" s="18"/>
      <c r="P9488" s="18"/>
      <c r="Q9488" s="18"/>
      <c r="R9488" s="18"/>
    </row>
    <row r="9489" spans="1:18" s="2" customFormat="1" ht="13.8">
      <c r="A9489" s="8"/>
      <c r="B9489" s="9"/>
      <c r="C9489" s="18"/>
      <c r="D9489" s="18"/>
      <c r="E9489" s="18"/>
      <c r="F9489" s="18"/>
      <c r="G9489" s="18"/>
      <c r="H9489" s="18"/>
      <c r="I9489" s="18"/>
      <c r="J9489" s="18"/>
      <c r="K9489" s="18"/>
      <c r="L9489" s="18"/>
      <c r="M9489" s="18"/>
      <c r="N9489" s="18"/>
      <c r="O9489" s="18"/>
      <c r="P9489" s="18"/>
      <c r="Q9489" s="18"/>
      <c r="R9489" s="18"/>
    </row>
    <row r="9490" spans="1:18" s="2" customFormat="1" ht="13.8">
      <c r="A9490" s="8"/>
      <c r="B9490" s="9"/>
      <c r="C9490" s="18"/>
      <c r="D9490" s="18"/>
      <c r="E9490" s="18"/>
      <c r="F9490" s="18"/>
      <c r="G9490" s="18"/>
      <c r="H9490" s="18"/>
      <c r="I9490" s="18"/>
      <c r="J9490" s="18"/>
      <c r="K9490" s="18"/>
      <c r="L9490" s="18"/>
      <c r="M9490" s="18"/>
      <c r="N9490" s="18"/>
      <c r="O9490" s="18"/>
      <c r="P9490" s="18"/>
      <c r="Q9490" s="18"/>
      <c r="R9490" s="18"/>
    </row>
    <row r="9491" spans="1:18" s="2" customFormat="1" ht="13.8">
      <c r="A9491" s="8"/>
      <c r="B9491" s="9"/>
      <c r="C9491" s="18"/>
      <c r="D9491" s="18"/>
      <c r="E9491" s="18"/>
      <c r="F9491" s="18"/>
      <c r="G9491" s="18"/>
      <c r="H9491" s="18"/>
      <c r="I9491" s="18"/>
      <c r="J9491" s="18"/>
      <c r="K9491" s="18"/>
      <c r="L9491" s="18"/>
      <c r="M9491" s="18"/>
      <c r="N9491" s="18"/>
      <c r="O9491" s="18"/>
      <c r="P9491" s="18"/>
      <c r="Q9491" s="18"/>
      <c r="R9491" s="18"/>
    </row>
    <row r="9492" spans="1:18" s="2" customFormat="1" ht="13.8">
      <c r="A9492" s="8"/>
      <c r="B9492" s="9"/>
      <c r="C9492" s="18"/>
      <c r="D9492" s="18"/>
      <c r="E9492" s="18"/>
      <c r="F9492" s="18"/>
      <c r="G9492" s="18"/>
      <c r="H9492" s="18"/>
      <c r="I9492" s="18"/>
      <c r="J9492" s="18"/>
      <c r="K9492" s="18"/>
      <c r="L9492" s="18"/>
      <c r="M9492" s="18"/>
      <c r="N9492" s="18"/>
      <c r="O9492" s="18"/>
      <c r="P9492" s="18"/>
      <c r="Q9492" s="18"/>
      <c r="R9492" s="18"/>
    </row>
    <row r="9493" spans="1:18" s="2" customFormat="1" ht="13.8">
      <c r="A9493" s="8"/>
      <c r="B9493" s="9"/>
      <c r="C9493" s="18"/>
      <c r="D9493" s="18"/>
      <c r="E9493" s="18"/>
      <c r="F9493" s="18"/>
      <c r="G9493" s="18"/>
      <c r="H9493" s="18"/>
      <c r="I9493" s="18"/>
      <c r="J9493" s="18"/>
      <c r="K9493" s="18"/>
      <c r="L9493" s="18"/>
      <c r="M9493" s="18"/>
      <c r="N9493" s="18"/>
      <c r="O9493" s="18"/>
      <c r="P9493" s="18"/>
      <c r="Q9493" s="18"/>
      <c r="R9493" s="18"/>
    </row>
    <row r="9494" spans="1:18" s="2" customFormat="1" ht="13.8">
      <c r="A9494" s="8"/>
      <c r="B9494" s="9"/>
      <c r="C9494" s="18"/>
      <c r="D9494" s="18"/>
      <c r="E9494" s="18"/>
      <c r="F9494" s="18"/>
      <c r="G9494" s="18"/>
      <c r="H9494" s="18"/>
      <c r="I9494" s="18"/>
      <c r="J9494" s="18"/>
      <c r="K9494" s="18"/>
      <c r="L9494" s="18"/>
      <c r="M9494" s="18"/>
      <c r="N9494" s="18"/>
      <c r="O9494" s="18"/>
      <c r="P9494" s="18"/>
      <c r="Q9494" s="18"/>
      <c r="R9494" s="18"/>
    </row>
    <row r="9495" spans="1:18" s="2" customFormat="1" ht="13.8">
      <c r="A9495" s="8"/>
      <c r="B9495" s="9"/>
      <c r="C9495" s="18"/>
      <c r="D9495" s="18"/>
      <c r="E9495" s="18"/>
      <c r="F9495" s="18"/>
      <c r="G9495" s="18"/>
      <c r="H9495" s="18"/>
      <c r="I9495" s="18"/>
      <c r="J9495" s="18"/>
      <c r="K9495" s="18"/>
      <c r="L9495" s="18"/>
      <c r="M9495" s="18"/>
      <c r="N9495" s="18"/>
      <c r="O9495" s="18"/>
      <c r="P9495" s="18"/>
      <c r="Q9495" s="18"/>
      <c r="R9495" s="18"/>
    </row>
    <row r="9496" spans="1:18" s="2" customFormat="1" ht="13.8">
      <c r="A9496" s="8"/>
      <c r="B9496" s="9"/>
      <c r="C9496" s="18"/>
      <c r="D9496" s="18"/>
      <c r="E9496" s="18"/>
      <c r="F9496" s="18"/>
      <c r="G9496" s="18"/>
      <c r="H9496" s="18"/>
      <c r="I9496" s="18"/>
      <c r="J9496" s="18"/>
      <c r="K9496" s="18"/>
      <c r="L9496" s="18"/>
      <c r="M9496" s="18"/>
      <c r="N9496" s="18"/>
      <c r="O9496" s="18"/>
      <c r="P9496" s="18"/>
      <c r="Q9496" s="18"/>
      <c r="R9496" s="18"/>
    </row>
    <row r="9497" spans="1:18" s="2" customFormat="1" ht="13.8">
      <c r="A9497" s="8"/>
      <c r="B9497" s="9"/>
      <c r="C9497" s="18"/>
      <c r="D9497" s="18"/>
      <c r="E9497" s="18"/>
      <c r="F9497" s="18"/>
      <c r="G9497" s="18"/>
      <c r="H9497" s="18"/>
      <c r="I9497" s="18"/>
      <c r="J9497" s="18"/>
      <c r="K9497" s="18"/>
      <c r="L9497" s="18"/>
      <c r="M9497" s="18"/>
      <c r="N9497" s="18"/>
      <c r="O9497" s="18"/>
      <c r="P9497" s="18"/>
      <c r="Q9497" s="18"/>
      <c r="R9497" s="18"/>
    </row>
    <row r="9498" spans="1:18" s="2" customFormat="1" ht="13.8">
      <c r="A9498" s="8"/>
      <c r="B9498" s="9"/>
      <c r="C9498" s="18"/>
      <c r="D9498" s="18"/>
      <c r="E9498" s="18"/>
      <c r="F9498" s="18"/>
      <c r="G9498" s="18"/>
      <c r="H9498" s="18"/>
      <c r="I9498" s="18"/>
      <c r="J9498" s="18"/>
      <c r="K9498" s="18"/>
      <c r="L9498" s="18"/>
      <c r="M9498" s="18"/>
      <c r="N9498" s="18"/>
      <c r="O9498" s="18"/>
      <c r="P9498" s="18"/>
      <c r="Q9498" s="18"/>
      <c r="R9498" s="18"/>
    </row>
    <row r="9499" spans="1:18" s="2" customFormat="1" ht="13.8">
      <c r="A9499" s="8"/>
      <c r="B9499" s="9"/>
      <c r="C9499" s="18"/>
      <c r="D9499" s="18"/>
      <c r="E9499" s="18"/>
      <c r="F9499" s="18"/>
      <c r="G9499" s="18"/>
      <c r="H9499" s="18"/>
      <c r="I9499" s="18"/>
      <c r="J9499" s="18"/>
      <c r="K9499" s="18"/>
      <c r="L9499" s="18"/>
      <c r="M9499" s="18"/>
      <c r="N9499" s="18"/>
      <c r="O9499" s="18"/>
      <c r="P9499" s="18"/>
      <c r="Q9499" s="18"/>
      <c r="R9499" s="18"/>
    </row>
    <row r="9500" spans="1:18" s="2" customFormat="1" ht="13.8">
      <c r="A9500" s="8"/>
      <c r="B9500" s="9"/>
      <c r="C9500" s="18"/>
      <c r="D9500" s="18"/>
      <c r="E9500" s="18"/>
      <c r="F9500" s="18"/>
      <c r="G9500" s="18"/>
      <c r="H9500" s="18"/>
      <c r="I9500" s="18"/>
      <c r="J9500" s="18"/>
      <c r="K9500" s="18"/>
      <c r="L9500" s="18"/>
      <c r="M9500" s="18"/>
      <c r="N9500" s="18"/>
      <c r="O9500" s="18"/>
      <c r="P9500" s="18"/>
      <c r="Q9500" s="18"/>
      <c r="R9500" s="18"/>
    </row>
    <row r="9501" spans="1:18" s="2" customFormat="1" ht="13.8">
      <c r="A9501" s="8"/>
      <c r="B9501" s="9"/>
      <c r="C9501" s="18"/>
      <c r="D9501" s="18"/>
      <c r="E9501" s="18"/>
      <c r="F9501" s="18"/>
      <c r="G9501" s="18"/>
      <c r="H9501" s="18"/>
      <c r="I9501" s="18"/>
      <c r="J9501" s="18"/>
      <c r="K9501" s="18"/>
      <c r="L9501" s="18"/>
      <c r="M9501" s="18"/>
      <c r="N9501" s="18"/>
      <c r="O9501" s="18"/>
      <c r="P9501" s="18"/>
      <c r="Q9501" s="18"/>
      <c r="R9501" s="18"/>
    </row>
    <row r="9502" spans="1:18" s="2" customFormat="1" ht="13.8">
      <c r="A9502" s="8"/>
      <c r="B9502" s="9"/>
      <c r="C9502" s="18"/>
      <c r="D9502" s="18"/>
      <c r="E9502" s="18"/>
      <c r="F9502" s="18"/>
      <c r="G9502" s="18"/>
      <c r="H9502" s="18"/>
      <c r="I9502" s="18"/>
      <c r="J9502" s="18"/>
      <c r="K9502" s="18"/>
      <c r="L9502" s="18"/>
      <c r="M9502" s="18"/>
      <c r="N9502" s="18"/>
      <c r="O9502" s="18"/>
      <c r="P9502" s="18"/>
      <c r="Q9502" s="18"/>
      <c r="R9502" s="18"/>
    </row>
    <row r="9503" spans="1:18" s="2" customFormat="1" ht="13.8">
      <c r="A9503" s="8"/>
      <c r="B9503" s="9"/>
      <c r="C9503" s="18"/>
      <c r="D9503" s="18"/>
      <c r="E9503" s="18"/>
      <c r="F9503" s="18"/>
      <c r="G9503" s="18"/>
      <c r="H9503" s="18"/>
      <c r="I9503" s="18"/>
      <c r="J9503" s="18"/>
      <c r="K9503" s="18"/>
      <c r="L9503" s="18"/>
      <c r="M9503" s="18"/>
      <c r="N9503" s="18"/>
      <c r="O9503" s="18"/>
      <c r="P9503" s="18"/>
      <c r="Q9503" s="18"/>
      <c r="R9503" s="18"/>
    </row>
    <row r="9504" spans="1:18" s="2" customFormat="1" ht="13.8">
      <c r="A9504" s="8"/>
      <c r="B9504" s="9"/>
      <c r="C9504" s="18"/>
      <c r="D9504" s="18"/>
      <c r="E9504" s="18"/>
      <c r="F9504" s="18"/>
      <c r="G9504" s="18"/>
      <c r="H9504" s="18"/>
      <c r="I9504" s="18"/>
      <c r="J9504" s="18"/>
      <c r="K9504" s="18"/>
      <c r="L9504" s="18"/>
      <c r="M9504" s="18"/>
      <c r="N9504" s="18"/>
      <c r="O9504" s="18"/>
      <c r="P9504" s="18"/>
      <c r="Q9504" s="18"/>
      <c r="R9504" s="18"/>
    </row>
    <row r="9505" spans="1:18" s="2" customFormat="1" ht="13.8">
      <c r="A9505" s="8"/>
      <c r="B9505" s="9"/>
      <c r="C9505" s="18"/>
      <c r="D9505" s="18"/>
      <c r="E9505" s="18"/>
      <c r="F9505" s="18"/>
      <c r="G9505" s="18"/>
      <c r="H9505" s="18"/>
      <c r="I9505" s="18"/>
      <c r="J9505" s="18"/>
      <c r="K9505" s="18"/>
      <c r="L9505" s="18"/>
      <c r="M9505" s="18"/>
      <c r="N9505" s="18"/>
      <c r="O9505" s="18"/>
      <c r="P9505" s="18"/>
      <c r="Q9505" s="18"/>
      <c r="R9505" s="18"/>
    </row>
    <row r="9506" spans="1:18" s="2" customFormat="1" ht="13.8">
      <c r="A9506" s="8"/>
      <c r="B9506" s="9"/>
      <c r="C9506" s="18"/>
      <c r="D9506" s="18"/>
      <c r="E9506" s="18"/>
      <c r="F9506" s="18"/>
      <c r="G9506" s="18"/>
      <c r="H9506" s="18"/>
      <c r="I9506" s="18"/>
      <c r="J9506" s="18"/>
      <c r="K9506" s="18"/>
      <c r="L9506" s="18"/>
      <c r="M9506" s="18"/>
      <c r="N9506" s="18"/>
      <c r="O9506" s="18"/>
      <c r="P9506" s="18"/>
      <c r="Q9506" s="18"/>
      <c r="R9506" s="18"/>
    </row>
    <row r="9507" spans="1:18" s="2" customFormat="1" ht="13.8">
      <c r="A9507" s="8"/>
      <c r="B9507" s="9"/>
      <c r="C9507" s="18"/>
      <c r="D9507" s="18"/>
      <c r="E9507" s="18"/>
      <c r="F9507" s="18"/>
      <c r="G9507" s="18"/>
      <c r="H9507" s="18"/>
      <c r="I9507" s="18"/>
      <c r="J9507" s="18"/>
      <c r="K9507" s="18"/>
      <c r="L9507" s="18"/>
      <c r="M9507" s="18"/>
      <c r="N9507" s="18"/>
      <c r="O9507" s="18"/>
      <c r="P9507" s="18"/>
      <c r="Q9507" s="18"/>
      <c r="R9507" s="18"/>
    </row>
    <row r="9508" spans="1:18" s="2" customFormat="1" ht="13.8">
      <c r="A9508" s="8"/>
      <c r="B9508" s="9"/>
      <c r="C9508" s="18"/>
      <c r="D9508" s="18"/>
      <c r="E9508" s="18"/>
      <c r="F9508" s="18"/>
      <c r="G9508" s="18"/>
      <c r="H9508" s="18"/>
      <c r="I9508" s="18"/>
      <c r="J9508" s="18"/>
      <c r="K9508" s="18"/>
      <c r="L9508" s="18"/>
      <c r="M9508" s="18"/>
      <c r="N9508" s="18"/>
      <c r="O9508" s="18"/>
      <c r="P9508" s="18"/>
      <c r="Q9508" s="18"/>
      <c r="R9508" s="18"/>
    </row>
    <row r="9509" spans="1:18" s="2" customFormat="1" ht="13.8">
      <c r="A9509" s="8"/>
      <c r="B9509" s="9"/>
      <c r="C9509" s="18"/>
      <c r="D9509" s="18"/>
      <c r="E9509" s="18"/>
      <c r="F9509" s="18"/>
      <c r="G9509" s="18"/>
      <c r="H9509" s="18"/>
      <c r="I9509" s="18"/>
      <c r="J9509" s="18"/>
      <c r="K9509" s="18"/>
      <c r="L9509" s="18"/>
      <c r="M9509" s="18"/>
      <c r="N9509" s="18"/>
      <c r="O9509" s="18"/>
      <c r="P9509" s="18"/>
      <c r="Q9509" s="18"/>
      <c r="R9509" s="18"/>
    </row>
    <row r="9510" spans="1:18" s="2" customFormat="1" ht="13.8">
      <c r="A9510" s="8"/>
      <c r="B9510" s="9"/>
      <c r="C9510" s="18"/>
      <c r="D9510" s="18"/>
      <c r="E9510" s="18"/>
      <c r="F9510" s="18"/>
      <c r="G9510" s="18"/>
      <c r="H9510" s="18"/>
      <c r="I9510" s="18"/>
      <c r="J9510" s="18"/>
      <c r="K9510" s="18"/>
      <c r="L9510" s="18"/>
      <c r="M9510" s="18"/>
      <c r="N9510" s="18"/>
      <c r="O9510" s="18"/>
      <c r="P9510" s="18"/>
      <c r="Q9510" s="18"/>
      <c r="R9510" s="18"/>
    </row>
    <row r="9511" spans="1:18" s="2" customFormat="1" ht="13.8">
      <c r="A9511" s="8"/>
      <c r="B9511" s="9"/>
      <c r="C9511" s="18"/>
      <c r="D9511" s="18"/>
      <c r="E9511" s="18"/>
      <c r="F9511" s="18"/>
      <c r="G9511" s="18"/>
      <c r="H9511" s="18"/>
      <c r="I9511" s="18"/>
      <c r="J9511" s="18"/>
      <c r="K9511" s="18"/>
      <c r="L9511" s="18"/>
      <c r="M9511" s="18"/>
      <c r="N9511" s="18"/>
      <c r="O9511" s="18"/>
      <c r="P9511" s="18"/>
      <c r="Q9511" s="18"/>
      <c r="R9511" s="18"/>
    </row>
    <row r="9512" spans="1:18" s="2" customFormat="1" ht="13.8">
      <c r="A9512" s="8"/>
      <c r="B9512" s="9"/>
      <c r="C9512" s="18"/>
      <c r="D9512" s="18"/>
      <c r="E9512" s="18"/>
      <c r="F9512" s="18"/>
      <c r="G9512" s="18"/>
      <c r="H9512" s="18"/>
      <c r="I9512" s="18"/>
      <c r="J9512" s="18"/>
      <c r="K9512" s="18"/>
      <c r="L9512" s="18"/>
      <c r="M9512" s="18"/>
      <c r="N9512" s="18"/>
      <c r="O9512" s="18"/>
      <c r="P9512" s="18"/>
      <c r="Q9512" s="18"/>
      <c r="R9512" s="18"/>
    </row>
    <row r="9513" spans="1:18" s="2" customFormat="1" ht="13.8">
      <c r="A9513" s="8"/>
      <c r="B9513" s="9"/>
      <c r="C9513" s="18"/>
      <c r="D9513" s="18"/>
      <c r="E9513" s="18"/>
      <c r="F9513" s="18"/>
      <c r="G9513" s="18"/>
      <c r="H9513" s="18"/>
      <c r="I9513" s="18"/>
      <c r="J9513" s="18"/>
      <c r="K9513" s="18"/>
      <c r="L9513" s="18"/>
      <c r="M9513" s="18"/>
      <c r="N9513" s="18"/>
      <c r="O9513" s="18"/>
      <c r="P9513" s="18"/>
      <c r="Q9513" s="18"/>
      <c r="R9513" s="18"/>
    </row>
    <row r="9514" spans="1:18" s="2" customFormat="1" ht="13.8">
      <c r="A9514" s="8"/>
      <c r="B9514" s="9"/>
      <c r="C9514" s="18"/>
      <c r="D9514" s="18"/>
      <c r="E9514" s="18"/>
      <c r="F9514" s="18"/>
      <c r="G9514" s="18"/>
      <c r="H9514" s="18"/>
      <c r="I9514" s="18"/>
      <c r="J9514" s="18"/>
      <c r="K9514" s="18"/>
      <c r="L9514" s="18"/>
      <c r="M9514" s="18"/>
      <c r="N9514" s="18"/>
      <c r="O9514" s="18"/>
      <c r="P9514" s="18"/>
      <c r="Q9514" s="18"/>
      <c r="R9514" s="18"/>
    </row>
    <row r="9515" spans="1:18" s="2" customFormat="1" ht="13.8">
      <c r="A9515" s="8"/>
      <c r="B9515" s="9"/>
      <c r="C9515" s="18"/>
      <c r="D9515" s="18"/>
      <c r="E9515" s="18"/>
      <c r="F9515" s="18"/>
      <c r="G9515" s="18"/>
      <c r="H9515" s="18"/>
      <c r="I9515" s="18"/>
      <c r="J9515" s="18"/>
      <c r="K9515" s="18"/>
      <c r="L9515" s="18"/>
      <c r="M9515" s="18"/>
      <c r="N9515" s="18"/>
      <c r="O9515" s="18"/>
      <c r="P9515" s="18"/>
      <c r="Q9515" s="18"/>
      <c r="R9515" s="18"/>
    </row>
    <row r="9516" spans="1:18" s="2" customFormat="1" ht="13.8">
      <c r="A9516" s="8"/>
      <c r="B9516" s="9"/>
      <c r="C9516" s="18"/>
      <c r="D9516" s="18"/>
      <c r="E9516" s="18"/>
      <c r="F9516" s="18"/>
      <c r="G9516" s="18"/>
      <c r="H9516" s="18"/>
      <c r="I9516" s="18"/>
      <c r="J9516" s="18"/>
      <c r="K9516" s="18"/>
      <c r="L9516" s="18"/>
      <c r="M9516" s="18"/>
      <c r="N9516" s="18"/>
      <c r="O9516" s="18"/>
      <c r="P9516" s="18"/>
      <c r="Q9516" s="18"/>
      <c r="R9516" s="18"/>
    </row>
    <row r="9517" spans="1:18" s="2" customFormat="1" ht="13.8">
      <c r="A9517" s="8"/>
      <c r="B9517" s="9"/>
      <c r="C9517" s="18"/>
      <c r="D9517" s="18"/>
      <c r="E9517" s="18"/>
      <c r="F9517" s="18"/>
      <c r="G9517" s="18"/>
      <c r="H9517" s="18"/>
      <c r="I9517" s="18"/>
      <c r="J9517" s="18"/>
      <c r="K9517" s="18"/>
      <c r="L9517" s="18"/>
      <c r="M9517" s="18"/>
      <c r="N9517" s="18"/>
      <c r="O9517" s="18"/>
      <c r="P9517" s="18"/>
      <c r="Q9517" s="18"/>
      <c r="R9517" s="18"/>
    </row>
    <row r="9518" spans="1:18" s="2" customFormat="1" ht="13.8">
      <c r="A9518" s="8"/>
      <c r="B9518" s="9"/>
      <c r="C9518" s="18"/>
      <c r="D9518" s="18"/>
      <c r="E9518" s="18"/>
      <c r="F9518" s="18"/>
      <c r="G9518" s="18"/>
      <c r="H9518" s="18"/>
      <c r="I9518" s="18"/>
      <c r="J9518" s="18"/>
      <c r="K9518" s="18"/>
      <c r="L9518" s="18"/>
      <c r="M9518" s="18"/>
      <c r="N9518" s="18"/>
      <c r="O9518" s="18"/>
      <c r="P9518" s="18"/>
      <c r="Q9518" s="18"/>
      <c r="R9518" s="18"/>
    </row>
    <row r="9519" spans="1:18" s="2" customFormat="1" ht="13.8">
      <c r="A9519" s="8"/>
      <c r="B9519" s="9"/>
      <c r="C9519" s="18"/>
      <c r="D9519" s="18"/>
      <c r="E9519" s="18"/>
      <c r="F9519" s="18"/>
      <c r="G9519" s="18"/>
      <c r="H9519" s="18"/>
      <c r="I9519" s="18"/>
      <c r="J9519" s="18"/>
      <c r="K9519" s="18"/>
      <c r="L9519" s="18"/>
      <c r="M9519" s="18"/>
      <c r="N9519" s="18"/>
      <c r="O9519" s="18"/>
      <c r="P9519" s="18"/>
      <c r="Q9519" s="18"/>
      <c r="R9519" s="18"/>
    </row>
    <row r="9520" spans="1:18" s="2" customFormat="1" ht="13.8">
      <c r="A9520" s="8"/>
      <c r="B9520" s="9"/>
      <c r="C9520" s="18"/>
      <c r="D9520" s="18"/>
      <c r="E9520" s="18"/>
      <c r="F9520" s="18"/>
      <c r="G9520" s="18"/>
      <c r="H9520" s="18"/>
      <c r="I9520" s="18"/>
      <c r="J9520" s="18"/>
      <c r="K9520" s="18"/>
      <c r="L9520" s="18"/>
      <c r="M9520" s="18"/>
      <c r="N9520" s="18"/>
      <c r="O9520" s="18"/>
      <c r="P9520" s="18"/>
      <c r="Q9520" s="18"/>
      <c r="R9520" s="18"/>
    </row>
    <row r="9521" spans="1:18" s="2" customFormat="1" ht="13.8">
      <c r="A9521" s="8"/>
      <c r="B9521" s="9"/>
      <c r="C9521" s="18"/>
      <c r="D9521" s="18"/>
      <c r="E9521" s="18"/>
      <c r="F9521" s="18"/>
      <c r="G9521" s="18"/>
      <c r="H9521" s="18"/>
      <c r="I9521" s="18"/>
      <c r="J9521" s="18"/>
      <c r="K9521" s="18"/>
      <c r="L9521" s="18"/>
      <c r="M9521" s="18"/>
      <c r="N9521" s="18"/>
      <c r="O9521" s="18"/>
      <c r="P9521" s="18"/>
      <c r="Q9521" s="18"/>
      <c r="R9521" s="18"/>
    </row>
    <row r="9522" spans="1:18" s="2" customFormat="1" ht="13.8">
      <c r="A9522" s="8"/>
      <c r="B9522" s="9"/>
      <c r="C9522" s="18"/>
      <c r="D9522" s="18"/>
      <c r="E9522" s="18"/>
      <c r="F9522" s="18"/>
      <c r="G9522" s="18"/>
      <c r="H9522" s="18"/>
      <c r="I9522" s="18"/>
      <c r="J9522" s="18"/>
      <c r="K9522" s="18"/>
      <c r="L9522" s="18"/>
      <c r="M9522" s="18"/>
      <c r="N9522" s="18"/>
      <c r="O9522" s="18"/>
      <c r="P9522" s="18"/>
      <c r="Q9522" s="18"/>
      <c r="R9522" s="18"/>
    </row>
    <row r="9523" spans="1:18" s="2" customFormat="1" ht="13.8">
      <c r="A9523" s="8"/>
      <c r="B9523" s="9"/>
      <c r="C9523" s="18"/>
      <c r="D9523" s="18"/>
      <c r="E9523" s="18"/>
      <c r="F9523" s="18"/>
      <c r="G9523" s="18"/>
      <c r="H9523" s="18"/>
      <c r="I9523" s="18"/>
      <c r="J9523" s="18"/>
      <c r="K9523" s="18"/>
      <c r="L9523" s="18"/>
      <c r="M9523" s="18"/>
      <c r="N9523" s="18"/>
      <c r="O9523" s="18"/>
      <c r="P9523" s="18"/>
      <c r="Q9523" s="18"/>
      <c r="R9523" s="18"/>
    </row>
    <row r="9524" spans="1:18" s="2" customFormat="1" ht="13.8">
      <c r="A9524" s="8"/>
      <c r="B9524" s="9"/>
      <c r="C9524" s="18"/>
      <c r="D9524" s="18"/>
      <c r="E9524" s="18"/>
      <c r="F9524" s="18"/>
      <c r="G9524" s="18"/>
      <c r="H9524" s="18"/>
      <c r="I9524" s="18"/>
      <c r="J9524" s="18"/>
      <c r="K9524" s="18"/>
      <c r="L9524" s="18"/>
      <c r="M9524" s="18"/>
      <c r="N9524" s="18"/>
      <c r="O9524" s="18"/>
      <c r="P9524" s="18"/>
      <c r="Q9524" s="18"/>
      <c r="R9524" s="18"/>
    </row>
    <row r="9525" spans="1:18" s="2" customFormat="1" ht="13.8">
      <c r="A9525" s="8"/>
      <c r="B9525" s="9"/>
      <c r="C9525" s="18"/>
      <c r="D9525" s="18"/>
      <c r="E9525" s="18"/>
      <c r="F9525" s="18"/>
      <c r="G9525" s="18"/>
      <c r="H9525" s="18"/>
      <c r="I9525" s="18"/>
      <c r="J9525" s="18"/>
      <c r="K9525" s="18"/>
      <c r="L9525" s="18"/>
      <c r="M9525" s="18"/>
      <c r="N9525" s="18"/>
      <c r="O9525" s="18"/>
      <c r="P9525" s="18"/>
      <c r="Q9525" s="18"/>
      <c r="R9525" s="18"/>
    </row>
    <row r="9526" spans="1:18" s="2" customFormat="1" ht="13.8">
      <c r="A9526" s="8"/>
      <c r="B9526" s="9"/>
      <c r="C9526" s="18"/>
      <c r="D9526" s="18"/>
      <c r="E9526" s="18"/>
      <c r="F9526" s="18"/>
      <c r="G9526" s="18"/>
      <c r="H9526" s="18"/>
      <c r="I9526" s="18"/>
      <c r="J9526" s="18"/>
      <c r="K9526" s="18"/>
      <c r="L9526" s="18"/>
      <c r="M9526" s="18"/>
      <c r="N9526" s="18"/>
      <c r="O9526" s="18"/>
      <c r="P9526" s="18"/>
      <c r="Q9526" s="18"/>
      <c r="R9526" s="18"/>
    </row>
    <row r="9527" spans="1:18" s="2" customFormat="1" ht="13.8">
      <c r="A9527" s="8"/>
      <c r="B9527" s="9"/>
      <c r="C9527" s="18"/>
      <c r="D9527" s="18"/>
      <c r="E9527" s="18"/>
      <c r="F9527" s="18"/>
      <c r="G9527" s="18"/>
      <c r="H9527" s="18"/>
      <c r="I9527" s="18"/>
      <c r="J9527" s="18"/>
      <c r="K9527" s="18"/>
      <c r="L9527" s="18"/>
      <c r="M9527" s="18"/>
      <c r="N9527" s="18"/>
      <c r="O9527" s="18"/>
      <c r="P9527" s="18"/>
      <c r="Q9527" s="18"/>
      <c r="R9527" s="18"/>
    </row>
    <row r="9528" spans="1:18" s="2" customFormat="1" ht="13.8">
      <c r="A9528" s="8"/>
      <c r="B9528" s="9"/>
      <c r="C9528" s="18"/>
      <c r="D9528" s="18"/>
      <c r="E9528" s="18"/>
      <c r="F9528" s="18"/>
      <c r="G9528" s="18"/>
      <c r="H9528" s="18"/>
      <c r="I9528" s="18"/>
      <c r="J9528" s="18"/>
      <c r="K9528" s="18"/>
      <c r="L9528" s="18"/>
      <c r="M9528" s="18"/>
      <c r="N9528" s="18"/>
      <c r="O9528" s="18"/>
      <c r="P9528" s="18"/>
      <c r="Q9528" s="18"/>
      <c r="R9528" s="18"/>
    </row>
    <row r="9529" spans="1:18" s="2" customFormat="1" ht="13.8">
      <c r="A9529" s="8"/>
      <c r="B9529" s="9"/>
      <c r="C9529" s="18"/>
      <c r="D9529" s="18"/>
      <c r="E9529" s="18"/>
      <c r="F9529" s="18"/>
      <c r="G9529" s="18"/>
      <c r="H9529" s="18"/>
      <c r="I9529" s="18"/>
      <c r="J9529" s="18"/>
      <c r="K9529" s="18"/>
      <c r="L9529" s="18"/>
      <c r="M9529" s="18"/>
      <c r="N9529" s="18"/>
      <c r="O9529" s="18"/>
      <c r="P9529" s="18"/>
      <c r="Q9529" s="18"/>
      <c r="R9529" s="18"/>
    </row>
    <row r="9530" spans="1:18" s="2" customFormat="1" ht="13.8">
      <c r="A9530" s="8"/>
      <c r="B9530" s="9"/>
      <c r="C9530" s="18"/>
      <c r="D9530" s="18"/>
      <c r="E9530" s="18"/>
      <c r="F9530" s="18"/>
      <c r="G9530" s="18"/>
      <c r="H9530" s="18"/>
      <c r="I9530" s="18"/>
      <c r="J9530" s="18"/>
      <c r="K9530" s="18"/>
      <c r="L9530" s="18"/>
      <c r="M9530" s="18"/>
      <c r="N9530" s="18"/>
      <c r="O9530" s="18"/>
      <c r="P9530" s="18"/>
      <c r="Q9530" s="18"/>
      <c r="R9530" s="18"/>
    </row>
    <row r="9531" spans="1:18" s="2" customFormat="1" ht="13.8">
      <c r="A9531" s="8"/>
      <c r="B9531" s="9"/>
      <c r="C9531" s="18"/>
      <c r="D9531" s="18"/>
      <c r="E9531" s="18"/>
      <c r="F9531" s="18"/>
      <c r="G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  <c r="R9531" s="18"/>
    </row>
    <row r="9532" spans="1:18" s="2" customFormat="1" ht="13.8">
      <c r="A9532" s="8"/>
      <c r="B9532" s="9"/>
      <c r="C9532" s="18"/>
      <c r="D9532" s="18"/>
      <c r="E9532" s="18"/>
      <c r="F9532" s="18"/>
      <c r="G9532" s="18"/>
      <c r="H9532" s="18"/>
      <c r="I9532" s="18"/>
      <c r="J9532" s="18"/>
      <c r="K9532" s="18"/>
      <c r="L9532" s="18"/>
      <c r="M9532" s="18"/>
      <c r="N9532" s="18"/>
      <c r="O9532" s="18"/>
      <c r="P9532" s="18"/>
      <c r="Q9532" s="18"/>
      <c r="R9532" s="18"/>
    </row>
    <row r="9533" spans="1:18" s="2" customFormat="1" ht="13.8">
      <c r="A9533" s="8"/>
      <c r="B9533" s="9"/>
      <c r="C9533" s="18"/>
      <c r="D9533" s="18"/>
      <c r="E9533" s="18"/>
      <c r="F9533" s="18"/>
      <c r="G9533" s="18"/>
      <c r="H9533" s="18"/>
      <c r="I9533" s="18"/>
      <c r="J9533" s="18"/>
      <c r="K9533" s="18"/>
      <c r="L9533" s="18"/>
      <c r="M9533" s="18"/>
      <c r="N9533" s="18"/>
      <c r="O9533" s="18"/>
      <c r="P9533" s="18"/>
      <c r="Q9533" s="18"/>
      <c r="R9533" s="18"/>
    </row>
    <row r="9534" spans="1:18" s="2" customFormat="1" ht="13.8">
      <c r="A9534" s="8"/>
      <c r="B9534" s="9"/>
      <c r="C9534" s="18"/>
      <c r="D9534" s="18"/>
      <c r="E9534" s="18"/>
      <c r="F9534" s="18"/>
      <c r="G9534" s="18"/>
      <c r="H9534" s="18"/>
      <c r="I9534" s="18"/>
      <c r="J9534" s="18"/>
      <c r="K9534" s="18"/>
      <c r="L9534" s="18"/>
      <c r="M9534" s="18"/>
      <c r="N9534" s="18"/>
      <c r="O9534" s="18"/>
      <c r="P9534" s="18"/>
      <c r="Q9534" s="18"/>
      <c r="R9534" s="18"/>
    </row>
    <row r="9535" spans="1:18" s="2" customFormat="1" ht="13.8">
      <c r="A9535" s="8"/>
      <c r="B9535" s="9"/>
      <c r="C9535" s="18"/>
      <c r="D9535" s="18"/>
      <c r="E9535" s="18"/>
      <c r="F9535" s="18"/>
      <c r="G9535" s="18"/>
      <c r="H9535" s="18"/>
      <c r="I9535" s="18"/>
      <c r="J9535" s="18"/>
      <c r="K9535" s="18"/>
      <c r="L9535" s="18"/>
      <c r="M9535" s="18"/>
      <c r="N9535" s="18"/>
      <c r="O9535" s="18"/>
      <c r="P9535" s="18"/>
      <c r="Q9535" s="18"/>
      <c r="R9535" s="18"/>
    </row>
    <row r="9536" spans="1:18" s="2" customFormat="1" ht="13.8">
      <c r="A9536" s="8"/>
      <c r="B9536" s="9"/>
      <c r="C9536" s="18"/>
      <c r="D9536" s="18"/>
      <c r="E9536" s="18"/>
      <c r="F9536" s="18"/>
      <c r="G9536" s="18"/>
      <c r="H9536" s="18"/>
      <c r="I9536" s="18"/>
      <c r="J9536" s="18"/>
      <c r="K9536" s="18"/>
      <c r="L9536" s="18"/>
      <c r="M9536" s="18"/>
      <c r="N9536" s="18"/>
      <c r="O9536" s="18"/>
      <c r="P9536" s="18"/>
      <c r="Q9536" s="18"/>
      <c r="R9536" s="18"/>
    </row>
    <row r="9537" spans="1:18" s="2" customFormat="1" ht="13.8">
      <c r="A9537" s="8"/>
      <c r="B9537" s="9"/>
      <c r="C9537" s="18"/>
      <c r="D9537" s="18"/>
      <c r="E9537" s="18"/>
      <c r="F9537" s="18"/>
      <c r="G9537" s="18"/>
      <c r="H9537" s="18"/>
      <c r="I9537" s="18"/>
      <c r="J9537" s="18"/>
      <c r="K9537" s="18"/>
      <c r="L9537" s="18"/>
      <c r="M9537" s="18"/>
      <c r="N9537" s="18"/>
      <c r="O9537" s="18"/>
      <c r="P9537" s="18"/>
      <c r="Q9537" s="18"/>
      <c r="R9537" s="18"/>
    </row>
    <row r="9538" spans="1:18" s="2" customFormat="1" ht="13.8">
      <c r="A9538" s="8"/>
      <c r="B9538" s="9"/>
      <c r="C9538" s="18"/>
      <c r="D9538" s="18"/>
      <c r="E9538" s="18"/>
      <c r="F9538" s="18"/>
      <c r="G9538" s="18"/>
      <c r="H9538" s="18"/>
      <c r="I9538" s="18"/>
      <c r="J9538" s="18"/>
      <c r="K9538" s="18"/>
      <c r="L9538" s="18"/>
      <c r="M9538" s="18"/>
      <c r="N9538" s="18"/>
      <c r="O9538" s="18"/>
      <c r="P9538" s="18"/>
      <c r="Q9538" s="18"/>
      <c r="R9538" s="18"/>
    </row>
    <row r="9539" spans="1:18" s="2" customFormat="1" ht="13.8">
      <c r="A9539" s="8"/>
      <c r="B9539" s="9"/>
      <c r="C9539" s="18"/>
      <c r="D9539" s="18"/>
      <c r="E9539" s="18"/>
      <c r="F9539" s="18"/>
      <c r="G9539" s="18"/>
      <c r="H9539" s="18"/>
      <c r="I9539" s="18"/>
      <c r="J9539" s="18"/>
      <c r="K9539" s="18"/>
      <c r="L9539" s="18"/>
      <c r="M9539" s="18"/>
      <c r="N9539" s="18"/>
      <c r="O9539" s="18"/>
      <c r="P9539" s="18"/>
      <c r="Q9539" s="18"/>
      <c r="R9539" s="18"/>
    </row>
    <row r="9540" spans="1:18" s="2" customFormat="1" ht="13.8">
      <c r="A9540" s="8"/>
      <c r="B9540" s="9"/>
      <c r="C9540" s="18"/>
      <c r="D9540" s="18"/>
      <c r="E9540" s="18"/>
      <c r="F9540" s="18"/>
      <c r="G9540" s="18"/>
      <c r="H9540" s="18"/>
      <c r="I9540" s="18"/>
      <c r="J9540" s="18"/>
      <c r="K9540" s="18"/>
      <c r="L9540" s="18"/>
      <c r="M9540" s="18"/>
      <c r="N9540" s="18"/>
      <c r="O9540" s="18"/>
      <c r="P9540" s="18"/>
      <c r="Q9540" s="18"/>
      <c r="R9540" s="18"/>
    </row>
    <row r="9541" spans="1:18" s="2" customFormat="1" ht="13.8">
      <c r="A9541" s="8"/>
      <c r="B9541" s="9"/>
      <c r="C9541" s="18"/>
      <c r="D9541" s="18"/>
      <c r="E9541" s="18"/>
      <c r="F9541" s="18"/>
      <c r="G9541" s="18"/>
      <c r="H9541" s="18"/>
      <c r="I9541" s="18"/>
      <c r="J9541" s="18"/>
      <c r="K9541" s="18"/>
      <c r="L9541" s="18"/>
      <c r="M9541" s="18"/>
      <c r="N9541" s="18"/>
      <c r="O9541" s="18"/>
      <c r="P9541" s="18"/>
      <c r="Q9541" s="18"/>
      <c r="R9541" s="18"/>
    </row>
    <row r="9542" spans="1:18" s="2" customFormat="1" ht="13.8">
      <c r="A9542" s="8"/>
      <c r="B9542" s="9"/>
      <c r="C9542" s="18"/>
      <c r="D9542" s="18"/>
      <c r="E9542" s="18"/>
      <c r="F9542" s="18"/>
      <c r="G9542" s="18"/>
      <c r="H9542" s="18"/>
      <c r="I9542" s="18"/>
      <c r="J9542" s="18"/>
      <c r="K9542" s="18"/>
      <c r="L9542" s="18"/>
      <c r="M9542" s="18"/>
      <c r="N9542" s="18"/>
      <c r="O9542" s="18"/>
      <c r="P9542" s="18"/>
      <c r="Q9542" s="18"/>
      <c r="R9542" s="18"/>
    </row>
    <row r="9543" spans="1:18" s="2" customFormat="1" ht="13.8">
      <c r="A9543" s="8"/>
      <c r="B9543" s="9"/>
      <c r="C9543" s="18"/>
      <c r="D9543" s="18"/>
      <c r="E9543" s="18"/>
      <c r="F9543" s="18"/>
      <c r="G9543" s="18"/>
      <c r="H9543" s="18"/>
      <c r="I9543" s="18"/>
      <c r="J9543" s="18"/>
      <c r="K9543" s="18"/>
      <c r="L9543" s="18"/>
      <c r="M9543" s="18"/>
      <c r="N9543" s="18"/>
      <c r="O9543" s="18"/>
      <c r="P9543" s="18"/>
      <c r="Q9543" s="18"/>
      <c r="R9543" s="18"/>
    </row>
    <row r="9544" spans="1:18" s="2" customFormat="1" ht="13.8">
      <c r="A9544" s="8"/>
      <c r="B9544" s="9"/>
      <c r="C9544" s="18"/>
      <c r="D9544" s="18"/>
      <c r="E9544" s="18"/>
      <c r="F9544" s="18"/>
      <c r="G9544" s="18"/>
      <c r="H9544" s="18"/>
      <c r="I9544" s="18"/>
      <c r="J9544" s="18"/>
      <c r="K9544" s="18"/>
      <c r="L9544" s="18"/>
      <c r="M9544" s="18"/>
      <c r="N9544" s="18"/>
      <c r="O9544" s="18"/>
      <c r="P9544" s="18"/>
      <c r="Q9544" s="18"/>
      <c r="R9544" s="18"/>
    </row>
    <row r="9545" spans="1:18" s="2" customFormat="1" ht="13.8">
      <c r="A9545" s="8"/>
      <c r="B9545" s="9"/>
      <c r="C9545" s="18"/>
      <c r="D9545" s="18"/>
      <c r="E9545" s="18"/>
      <c r="F9545" s="18"/>
      <c r="G9545" s="18"/>
      <c r="H9545" s="18"/>
      <c r="I9545" s="18"/>
      <c r="J9545" s="18"/>
      <c r="K9545" s="18"/>
      <c r="L9545" s="18"/>
      <c r="M9545" s="18"/>
      <c r="N9545" s="18"/>
      <c r="O9545" s="18"/>
      <c r="P9545" s="18"/>
      <c r="Q9545" s="18"/>
      <c r="R9545" s="18"/>
    </row>
    <row r="9546" spans="1:18" s="2" customFormat="1" ht="13.8">
      <c r="A9546" s="8"/>
      <c r="B9546" s="9"/>
      <c r="C9546" s="18"/>
      <c r="D9546" s="18"/>
      <c r="E9546" s="18"/>
      <c r="F9546" s="18"/>
      <c r="G9546" s="18"/>
      <c r="H9546" s="18"/>
      <c r="I9546" s="18"/>
      <c r="J9546" s="18"/>
      <c r="K9546" s="18"/>
      <c r="L9546" s="18"/>
      <c r="M9546" s="18"/>
      <c r="N9546" s="18"/>
      <c r="O9546" s="18"/>
      <c r="P9546" s="18"/>
      <c r="Q9546" s="18"/>
      <c r="R9546" s="18"/>
    </row>
    <row r="9547" spans="1:18" s="2" customFormat="1" ht="13.8">
      <c r="A9547" s="8"/>
      <c r="B9547" s="9"/>
      <c r="C9547" s="18"/>
      <c r="D9547" s="18"/>
      <c r="E9547" s="18"/>
      <c r="F9547" s="18"/>
      <c r="G9547" s="18"/>
      <c r="H9547" s="18"/>
      <c r="I9547" s="18"/>
      <c r="J9547" s="18"/>
      <c r="K9547" s="18"/>
      <c r="L9547" s="18"/>
      <c r="M9547" s="18"/>
      <c r="N9547" s="18"/>
      <c r="O9547" s="18"/>
      <c r="P9547" s="18"/>
      <c r="Q9547" s="18"/>
      <c r="R9547" s="18"/>
    </row>
    <row r="9548" spans="1:18" s="2" customFormat="1" ht="13.8">
      <c r="A9548" s="8"/>
      <c r="B9548" s="9"/>
      <c r="C9548" s="18"/>
      <c r="D9548" s="18"/>
      <c r="E9548" s="18"/>
      <c r="F9548" s="18"/>
      <c r="G9548" s="18"/>
      <c r="H9548" s="18"/>
      <c r="I9548" s="18"/>
      <c r="J9548" s="18"/>
      <c r="K9548" s="18"/>
      <c r="L9548" s="18"/>
      <c r="M9548" s="18"/>
      <c r="N9548" s="18"/>
      <c r="O9548" s="18"/>
      <c r="P9548" s="18"/>
      <c r="Q9548" s="18"/>
      <c r="R9548" s="18"/>
    </row>
    <row r="9549" spans="1:18" s="2" customFormat="1" ht="13.8">
      <c r="A9549" s="8"/>
      <c r="B9549" s="9"/>
      <c r="C9549" s="18"/>
      <c r="D9549" s="18"/>
      <c r="E9549" s="18"/>
      <c r="F9549" s="18"/>
      <c r="G9549" s="18"/>
      <c r="H9549" s="18"/>
      <c r="I9549" s="18"/>
      <c r="J9549" s="18"/>
      <c r="K9549" s="18"/>
      <c r="L9549" s="18"/>
      <c r="M9549" s="18"/>
      <c r="N9549" s="18"/>
      <c r="O9549" s="18"/>
      <c r="P9549" s="18"/>
      <c r="Q9549" s="18"/>
      <c r="R9549" s="18"/>
    </row>
    <row r="9550" spans="1:18" s="2" customFormat="1" ht="13.8">
      <c r="A9550" s="8"/>
      <c r="B9550" s="9"/>
      <c r="C9550" s="18"/>
      <c r="D9550" s="18"/>
      <c r="E9550" s="18"/>
      <c r="F9550" s="18"/>
      <c r="G9550" s="18"/>
      <c r="H9550" s="18"/>
      <c r="I9550" s="18"/>
      <c r="J9550" s="18"/>
      <c r="K9550" s="18"/>
      <c r="L9550" s="18"/>
      <c r="M9550" s="18"/>
      <c r="N9550" s="18"/>
      <c r="O9550" s="18"/>
      <c r="P9550" s="18"/>
      <c r="Q9550" s="18"/>
      <c r="R9550" s="18"/>
    </row>
    <row r="9551" spans="1:18" s="2" customFormat="1" ht="13.8">
      <c r="A9551" s="8"/>
      <c r="B9551" s="9"/>
      <c r="C9551" s="18"/>
      <c r="D9551" s="18"/>
      <c r="E9551" s="18"/>
      <c r="F9551" s="18"/>
      <c r="G9551" s="18"/>
      <c r="H9551" s="18"/>
      <c r="I9551" s="18"/>
      <c r="J9551" s="18"/>
      <c r="K9551" s="18"/>
      <c r="L9551" s="18"/>
      <c r="M9551" s="18"/>
      <c r="N9551" s="18"/>
      <c r="O9551" s="18"/>
      <c r="P9551" s="18"/>
      <c r="Q9551" s="18"/>
      <c r="R9551" s="18"/>
    </row>
    <row r="9552" spans="1:18" s="2" customFormat="1" ht="13.8">
      <c r="A9552" s="8"/>
      <c r="B9552" s="9"/>
      <c r="C9552" s="18"/>
      <c r="D9552" s="18"/>
      <c r="E9552" s="18"/>
      <c r="F9552" s="18"/>
      <c r="G9552" s="18"/>
      <c r="H9552" s="18"/>
      <c r="I9552" s="18"/>
      <c r="J9552" s="18"/>
      <c r="K9552" s="18"/>
      <c r="L9552" s="18"/>
      <c r="M9552" s="18"/>
      <c r="N9552" s="18"/>
      <c r="O9552" s="18"/>
      <c r="P9552" s="18"/>
      <c r="Q9552" s="18"/>
      <c r="R9552" s="18"/>
    </row>
    <row r="9553" spans="1:18" s="2" customFormat="1" ht="13.8">
      <c r="A9553" s="8"/>
      <c r="B9553" s="9"/>
      <c r="C9553" s="18"/>
      <c r="D9553" s="18"/>
      <c r="E9553" s="18"/>
      <c r="F9553" s="18"/>
      <c r="G9553" s="18"/>
      <c r="H9553" s="18"/>
      <c r="I9553" s="18"/>
      <c r="J9553" s="18"/>
      <c r="K9553" s="18"/>
      <c r="L9553" s="18"/>
      <c r="M9553" s="18"/>
      <c r="N9553" s="18"/>
      <c r="O9553" s="18"/>
      <c r="P9553" s="18"/>
      <c r="Q9553" s="18"/>
      <c r="R9553" s="18"/>
    </row>
    <row r="9554" spans="1:18" s="2" customFormat="1" ht="13.8">
      <c r="A9554" s="8"/>
      <c r="B9554" s="9"/>
      <c r="C9554" s="18"/>
      <c r="D9554" s="18"/>
      <c r="E9554" s="18"/>
      <c r="F9554" s="18"/>
      <c r="G9554" s="18"/>
      <c r="H9554" s="18"/>
      <c r="I9554" s="18"/>
      <c r="J9554" s="18"/>
      <c r="K9554" s="18"/>
      <c r="L9554" s="18"/>
      <c r="M9554" s="18"/>
      <c r="N9554" s="18"/>
      <c r="O9554" s="18"/>
      <c r="P9554" s="18"/>
      <c r="Q9554" s="18"/>
      <c r="R9554" s="18"/>
    </row>
    <row r="9555" spans="1:18" s="2" customFormat="1" ht="13.8">
      <c r="A9555" s="8"/>
      <c r="B9555" s="9"/>
      <c r="C9555" s="18"/>
      <c r="D9555" s="18"/>
      <c r="E9555" s="18"/>
      <c r="F9555" s="18"/>
      <c r="G9555" s="18"/>
      <c r="H9555" s="18"/>
      <c r="I9555" s="18"/>
      <c r="J9555" s="18"/>
      <c r="K9555" s="18"/>
      <c r="L9555" s="18"/>
      <c r="M9555" s="18"/>
      <c r="N9555" s="18"/>
      <c r="O9555" s="18"/>
      <c r="P9555" s="18"/>
      <c r="Q9555" s="18"/>
      <c r="R9555" s="18"/>
    </row>
    <row r="9556" spans="1:18" s="2" customFormat="1" ht="13.8">
      <c r="A9556" s="8"/>
      <c r="B9556" s="9"/>
      <c r="C9556" s="18"/>
      <c r="D9556" s="18"/>
      <c r="E9556" s="18"/>
      <c r="F9556" s="18"/>
      <c r="G9556" s="18"/>
      <c r="H9556" s="18"/>
      <c r="I9556" s="18"/>
      <c r="J9556" s="18"/>
      <c r="K9556" s="18"/>
      <c r="L9556" s="18"/>
      <c r="M9556" s="18"/>
      <c r="N9556" s="18"/>
      <c r="O9556" s="18"/>
      <c r="P9556" s="18"/>
      <c r="Q9556" s="18"/>
      <c r="R9556" s="18"/>
    </row>
    <row r="9557" spans="1:18" s="2" customFormat="1" ht="13.8">
      <c r="A9557" s="8"/>
      <c r="B9557" s="9"/>
      <c r="C9557" s="18"/>
      <c r="D9557" s="18"/>
      <c r="E9557" s="18"/>
      <c r="F9557" s="18"/>
      <c r="G9557" s="18"/>
      <c r="H9557" s="18"/>
      <c r="I9557" s="18"/>
      <c r="J9557" s="18"/>
      <c r="K9557" s="18"/>
      <c r="L9557" s="18"/>
      <c r="M9557" s="18"/>
      <c r="N9557" s="18"/>
      <c r="O9557" s="18"/>
      <c r="P9557" s="18"/>
      <c r="Q9557" s="18"/>
      <c r="R9557" s="18"/>
    </row>
    <row r="9558" spans="1:18" s="2" customFormat="1" ht="13.8">
      <c r="A9558" s="8"/>
      <c r="B9558" s="9"/>
      <c r="C9558" s="18"/>
      <c r="D9558" s="18"/>
      <c r="E9558" s="18"/>
      <c r="F9558" s="18"/>
      <c r="G9558" s="18"/>
      <c r="H9558" s="18"/>
      <c r="I9558" s="18"/>
      <c r="J9558" s="18"/>
      <c r="K9558" s="18"/>
      <c r="L9558" s="18"/>
      <c r="M9558" s="18"/>
      <c r="N9558" s="18"/>
      <c r="O9558" s="18"/>
      <c r="P9558" s="18"/>
      <c r="Q9558" s="18"/>
      <c r="R9558" s="18"/>
    </row>
    <row r="9559" spans="1:18" s="2" customFormat="1" ht="13.8">
      <c r="A9559" s="8"/>
      <c r="B9559" s="9"/>
      <c r="C9559" s="18"/>
      <c r="D9559" s="18"/>
      <c r="E9559" s="18"/>
      <c r="F9559" s="18"/>
      <c r="G9559" s="18"/>
      <c r="H9559" s="18"/>
      <c r="I9559" s="18"/>
      <c r="J9559" s="18"/>
      <c r="K9559" s="18"/>
      <c r="L9559" s="18"/>
      <c r="M9559" s="18"/>
      <c r="N9559" s="18"/>
      <c r="O9559" s="18"/>
      <c r="P9559" s="18"/>
      <c r="Q9559" s="18"/>
      <c r="R9559" s="18"/>
    </row>
    <row r="9560" spans="1:18" s="2" customFormat="1" ht="13.8">
      <c r="A9560" s="8"/>
      <c r="B9560" s="9"/>
      <c r="C9560" s="18"/>
      <c r="D9560" s="18"/>
      <c r="E9560" s="18"/>
      <c r="F9560" s="18"/>
      <c r="G9560" s="18"/>
      <c r="H9560" s="18"/>
      <c r="I9560" s="18"/>
      <c r="J9560" s="18"/>
      <c r="K9560" s="18"/>
      <c r="L9560" s="18"/>
      <c r="M9560" s="18"/>
      <c r="N9560" s="18"/>
      <c r="O9560" s="18"/>
      <c r="P9560" s="18"/>
      <c r="Q9560" s="18"/>
      <c r="R9560" s="18"/>
    </row>
    <row r="9561" spans="1:18" s="2" customFormat="1" ht="13.8">
      <c r="A9561" s="8"/>
      <c r="B9561" s="9"/>
      <c r="C9561" s="18"/>
      <c r="D9561" s="18"/>
      <c r="E9561" s="18"/>
      <c r="F9561" s="18"/>
      <c r="G9561" s="18"/>
      <c r="H9561" s="18"/>
      <c r="I9561" s="18"/>
      <c r="J9561" s="18"/>
      <c r="K9561" s="18"/>
      <c r="L9561" s="18"/>
      <c r="M9561" s="18"/>
      <c r="N9561" s="18"/>
      <c r="O9561" s="18"/>
      <c r="P9561" s="18"/>
      <c r="Q9561" s="18"/>
      <c r="R9561" s="18"/>
    </row>
    <row r="9562" spans="1:18" s="2" customFormat="1" ht="13.8">
      <c r="A9562" s="8"/>
      <c r="B9562" s="9"/>
      <c r="C9562" s="18"/>
      <c r="D9562" s="18"/>
      <c r="E9562" s="18"/>
      <c r="F9562" s="18"/>
      <c r="G9562" s="18"/>
      <c r="H9562" s="18"/>
      <c r="I9562" s="18"/>
      <c r="J9562" s="18"/>
      <c r="K9562" s="18"/>
      <c r="L9562" s="18"/>
      <c r="M9562" s="18"/>
      <c r="N9562" s="18"/>
      <c r="O9562" s="18"/>
      <c r="P9562" s="18"/>
      <c r="Q9562" s="18"/>
      <c r="R9562" s="18"/>
    </row>
    <row r="9563" spans="1:18" s="2" customFormat="1" ht="13.8">
      <c r="A9563" s="8"/>
      <c r="B9563" s="9"/>
      <c r="C9563" s="18"/>
      <c r="D9563" s="18"/>
      <c r="E9563" s="18"/>
      <c r="F9563" s="18"/>
      <c r="G9563" s="18"/>
      <c r="H9563" s="18"/>
      <c r="I9563" s="18"/>
      <c r="J9563" s="18"/>
      <c r="K9563" s="18"/>
      <c r="L9563" s="18"/>
      <c r="M9563" s="18"/>
      <c r="N9563" s="18"/>
      <c r="O9563" s="18"/>
      <c r="P9563" s="18"/>
      <c r="Q9563" s="18"/>
      <c r="R9563" s="18"/>
    </row>
    <row r="9564" spans="1:18" s="2" customFormat="1" ht="13.8">
      <c r="A9564" s="8"/>
      <c r="B9564" s="9"/>
      <c r="C9564" s="18"/>
      <c r="D9564" s="18"/>
      <c r="E9564" s="18"/>
      <c r="F9564" s="18"/>
      <c r="G9564" s="18"/>
      <c r="H9564" s="18"/>
      <c r="I9564" s="18"/>
      <c r="J9564" s="18"/>
      <c r="K9564" s="18"/>
      <c r="L9564" s="18"/>
      <c r="M9564" s="18"/>
      <c r="N9564" s="18"/>
      <c r="O9564" s="18"/>
      <c r="P9564" s="18"/>
      <c r="Q9564" s="18"/>
      <c r="R9564" s="18"/>
    </row>
    <row r="9565" spans="1:18" s="2" customFormat="1" ht="13.8">
      <c r="A9565" s="8"/>
      <c r="B9565" s="9"/>
      <c r="C9565" s="18"/>
      <c r="D9565" s="18"/>
      <c r="E9565" s="18"/>
      <c r="F9565" s="18"/>
      <c r="G9565" s="18"/>
      <c r="H9565" s="18"/>
      <c r="I9565" s="18"/>
      <c r="J9565" s="18"/>
      <c r="K9565" s="18"/>
      <c r="L9565" s="18"/>
      <c r="M9565" s="18"/>
      <c r="N9565" s="18"/>
      <c r="O9565" s="18"/>
      <c r="P9565" s="18"/>
      <c r="Q9565" s="18"/>
      <c r="R9565" s="18"/>
    </row>
    <row r="9566" spans="1:18" s="2" customFormat="1" ht="13.8">
      <c r="A9566" s="8"/>
      <c r="B9566" s="9"/>
      <c r="C9566" s="18"/>
      <c r="D9566" s="18"/>
      <c r="E9566" s="18"/>
      <c r="F9566" s="18"/>
      <c r="G9566" s="18"/>
      <c r="H9566" s="18"/>
      <c r="I9566" s="18"/>
      <c r="J9566" s="18"/>
      <c r="K9566" s="18"/>
      <c r="L9566" s="18"/>
      <c r="M9566" s="18"/>
      <c r="N9566" s="18"/>
      <c r="O9566" s="18"/>
      <c r="P9566" s="18"/>
      <c r="Q9566" s="18"/>
      <c r="R9566" s="18"/>
    </row>
    <row r="9567" spans="1:18" s="2" customFormat="1" ht="13.8">
      <c r="A9567" s="8"/>
      <c r="B9567" s="9"/>
      <c r="C9567" s="18"/>
      <c r="D9567" s="18"/>
      <c r="E9567" s="18"/>
      <c r="F9567" s="18"/>
      <c r="G9567" s="18"/>
      <c r="H9567" s="18"/>
      <c r="I9567" s="18"/>
      <c r="J9567" s="18"/>
      <c r="K9567" s="18"/>
      <c r="L9567" s="18"/>
      <c r="M9567" s="18"/>
      <c r="N9567" s="18"/>
      <c r="O9567" s="18"/>
      <c r="P9567" s="18"/>
      <c r="Q9567" s="18"/>
      <c r="R9567" s="18"/>
    </row>
    <row r="9568" spans="1:18" s="2" customFormat="1" ht="13.8">
      <c r="A9568" s="8"/>
      <c r="B9568" s="9"/>
      <c r="C9568" s="18"/>
      <c r="D9568" s="18"/>
      <c r="E9568" s="18"/>
      <c r="F9568" s="18"/>
      <c r="G9568" s="18"/>
      <c r="H9568" s="18"/>
      <c r="I9568" s="18"/>
      <c r="J9568" s="18"/>
      <c r="K9568" s="18"/>
      <c r="L9568" s="18"/>
      <c r="M9568" s="18"/>
      <c r="N9568" s="18"/>
      <c r="O9568" s="18"/>
      <c r="P9568" s="18"/>
      <c r="Q9568" s="18"/>
      <c r="R9568" s="18"/>
    </row>
    <row r="9569" spans="1:18" s="2" customFormat="1" ht="13.8">
      <c r="A9569" s="8"/>
      <c r="B9569" s="9"/>
      <c r="C9569" s="18"/>
      <c r="D9569" s="18"/>
      <c r="E9569" s="18"/>
      <c r="F9569" s="18"/>
      <c r="G9569" s="18"/>
      <c r="H9569" s="18"/>
      <c r="I9569" s="18"/>
      <c r="J9569" s="18"/>
      <c r="K9569" s="18"/>
      <c r="L9569" s="18"/>
      <c r="M9569" s="18"/>
      <c r="N9569" s="18"/>
      <c r="O9569" s="18"/>
      <c r="P9569" s="18"/>
      <c r="Q9569" s="18"/>
      <c r="R9569" s="18"/>
    </row>
    <row r="9570" spans="1:18" s="2" customFormat="1" ht="13.8">
      <c r="A9570" s="8"/>
      <c r="B9570" s="9"/>
      <c r="C9570" s="18"/>
      <c r="D9570" s="18"/>
      <c r="E9570" s="18"/>
      <c r="F9570" s="18"/>
      <c r="G9570" s="18"/>
      <c r="H9570" s="18"/>
      <c r="I9570" s="18"/>
      <c r="J9570" s="18"/>
      <c r="K9570" s="18"/>
      <c r="L9570" s="18"/>
      <c r="M9570" s="18"/>
      <c r="N9570" s="18"/>
      <c r="O9570" s="18"/>
      <c r="P9570" s="18"/>
      <c r="Q9570" s="18"/>
      <c r="R9570" s="18"/>
    </row>
    <row r="9571" spans="1:18" s="2" customFormat="1" ht="13.8">
      <c r="A9571" s="8"/>
      <c r="B9571" s="9"/>
      <c r="C9571" s="18"/>
      <c r="D9571" s="18"/>
      <c r="E9571" s="18"/>
      <c r="F9571" s="18"/>
      <c r="G9571" s="18"/>
      <c r="H9571" s="18"/>
      <c r="I9571" s="18"/>
      <c r="J9571" s="18"/>
      <c r="K9571" s="18"/>
      <c r="L9571" s="18"/>
      <c r="M9571" s="18"/>
      <c r="N9571" s="18"/>
      <c r="O9571" s="18"/>
      <c r="P9571" s="18"/>
      <c r="Q9571" s="18"/>
      <c r="R9571" s="18"/>
    </row>
    <row r="9572" spans="1:18" s="2" customFormat="1" ht="13.8">
      <c r="A9572" s="8"/>
      <c r="B9572" s="9"/>
      <c r="C9572" s="18"/>
      <c r="D9572" s="18"/>
      <c r="E9572" s="18"/>
      <c r="F9572" s="18"/>
      <c r="G9572" s="18"/>
      <c r="H9572" s="18"/>
      <c r="I9572" s="18"/>
      <c r="J9572" s="18"/>
      <c r="K9572" s="18"/>
      <c r="L9572" s="18"/>
      <c r="M9572" s="18"/>
      <c r="N9572" s="18"/>
      <c r="O9572" s="18"/>
      <c r="P9572" s="18"/>
      <c r="Q9572" s="18"/>
      <c r="R9572" s="18"/>
    </row>
    <row r="9573" spans="1:18" s="2" customFormat="1" ht="13.8">
      <c r="A9573" s="8"/>
      <c r="B9573" s="9"/>
      <c r="C9573" s="18"/>
      <c r="D9573" s="18"/>
      <c r="E9573" s="18"/>
      <c r="F9573" s="18"/>
      <c r="G9573" s="18"/>
      <c r="H9573" s="18"/>
      <c r="I9573" s="18"/>
      <c r="J9573" s="18"/>
      <c r="K9573" s="18"/>
      <c r="L9573" s="18"/>
      <c r="M9573" s="18"/>
      <c r="N9573" s="18"/>
      <c r="O9573" s="18"/>
      <c r="P9573" s="18"/>
      <c r="Q9573" s="18"/>
      <c r="R9573" s="18"/>
    </row>
    <row r="9574" spans="1:18" s="2" customFormat="1" ht="13.8">
      <c r="A9574" s="8"/>
      <c r="B9574" s="9"/>
      <c r="C9574" s="18"/>
      <c r="D9574" s="18"/>
      <c r="E9574" s="18"/>
      <c r="F9574" s="18"/>
      <c r="G9574" s="18"/>
      <c r="H9574" s="18"/>
      <c r="I9574" s="18"/>
      <c r="J9574" s="18"/>
      <c r="K9574" s="18"/>
      <c r="L9574" s="18"/>
      <c r="M9574" s="18"/>
      <c r="N9574" s="18"/>
      <c r="O9574" s="18"/>
      <c r="P9574" s="18"/>
      <c r="Q9574" s="18"/>
      <c r="R9574" s="18"/>
    </row>
    <row r="9575" spans="1:18" s="2" customFormat="1" ht="13.8">
      <c r="A9575" s="8"/>
      <c r="B9575" s="9"/>
      <c r="C9575" s="18"/>
      <c r="D9575" s="18"/>
      <c r="E9575" s="18"/>
      <c r="F9575" s="18"/>
      <c r="G9575" s="18"/>
      <c r="H9575" s="18"/>
      <c r="I9575" s="18"/>
      <c r="J9575" s="18"/>
      <c r="K9575" s="18"/>
      <c r="L9575" s="18"/>
      <c r="M9575" s="18"/>
      <c r="N9575" s="18"/>
      <c r="O9575" s="18"/>
      <c r="P9575" s="18"/>
      <c r="Q9575" s="18"/>
      <c r="R9575" s="18"/>
    </row>
    <row r="9576" spans="1:18" s="2" customFormat="1" ht="13.8">
      <c r="A9576" s="8"/>
      <c r="B9576" s="9"/>
      <c r="C9576" s="18"/>
      <c r="D9576" s="18"/>
      <c r="E9576" s="18"/>
      <c r="F9576" s="18"/>
      <c r="G9576" s="18"/>
      <c r="H9576" s="18"/>
      <c r="I9576" s="18"/>
      <c r="J9576" s="18"/>
      <c r="K9576" s="18"/>
      <c r="L9576" s="18"/>
      <c r="M9576" s="18"/>
      <c r="N9576" s="18"/>
      <c r="O9576" s="18"/>
      <c r="P9576" s="18"/>
      <c r="Q9576" s="18"/>
      <c r="R9576" s="18"/>
    </row>
    <row r="9577" spans="1:18" s="2" customFormat="1" ht="13.8">
      <c r="A9577" s="8"/>
      <c r="B9577" s="9"/>
      <c r="C9577" s="18"/>
      <c r="D9577" s="18"/>
      <c r="E9577" s="18"/>
      <c r="F9577" s="18"/>
      <c r="G9577" s="18"/>
      <c r="H9577" s="18"/>
      <c r="I9577" s="18"/>
      <c r="J9577" s="18"/>
      <c r="K9577" s="18"/>
      <c r="L9577" s="18"/>
      <c r="M9577" s="18"/>
      <c r="N9577" s="18"/>
      <c r="O9577" s="18"/>
      <c r="P9577" s="18"/>
      <c r="Q9577" s="18"/>
      <c r="R9577" s="18"/>
    </row>
    <row r="9578" spans="1:18" s="2" customFormat="1" ht="13.8">
      <c r="A9578" s="8"/>
      <c r="B9578" s="9"/>
      <c r="C9578" s="18"/>
      <c r="D9578" s="18"/>
      <c r="E9578" s="18"/>
      <c r="F9578" s="18"/>
      <c r="G9578" s="18"/>
      <c r="H9578" s="18"/>
      <c r="I9578" s="18"/>
      <c r="J9578" s="18"/>
      <c r="K9578" s="18"/>
      <c r="L9578" s="18"/>
      <c r="M9578" s="18"/>
      <c r="N9578" s="18"/>
      <c r="O9578" s="18"/>
      <c r="P9578" s="18"/>
      <c r="Q9578" s="18"/>
      <c r="R9578" s="18"/>
    </row>
    <row r="9579" spans="1:18" s="2" customFormat="1" ht="13.8">
      <c r="A9579" s="8"/>
      <c r="B9579" s="9"/>
      <c r="C9579" s="18"/>
      <c r="D9579" s="18"/>
      <c r="E9579" s="18"/>
      <c r="F9579" s="18"/>
      <c r="G9579" s="18"/>
      <c r="H9579" s="18"/>
      <c r="I9579" s="18"/>
      <c r="J9579" s="18"/>
      <c r="K9579" s="18"/>
      <c r="L9579" s="18"/>
      <c r="M9579" s="18"/>
      <c r="N9579" s="18"/>
      <c r="O9579" s="18"/>
      <c r="P9579" s="18"/>
      <c r="Q9579" s="18"/>
      <c r="R9579" s="18"/>
    </row>
    <row r="9580" spans="1:18" s="2" customFormat="1" ht="13.8">
      <c r="A9580" s="8"/>
      <c r="B9580" s="9"/>
      <c r="C9580" s="18"/>
      <c r="D9580" s="18"/>
      <c r="E9580" s="18"/>
      <c r="F9580" s="18"/>
      <c r="G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  <c r="R9580" s="18"/>
    </row>
    <row r="9581" spans="1:18" s="2" customFormat="1" ht="13.8">
      <c r="A9581" s="8"/>
      <c r="B9581" s="9"/>
      <c r="C9581" s="18"/>
      <c r="D9581" s="18"/>
      <c r="E9581" s="18"/>
      <c r="F9581" s="18"/>
      <c r="G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  <c r="R9581" s="18"/>
    </row>
    <row r="9582" spans="1:18" s="2" customFormat="1" ht="13.8">
      <c r="A9582" s="8"/>
      <c r="B9582" s="9"/>
      <c r="C9582" s="18"/>
      <c r="D9582" s="18"/>
      <c r="E9582" s="18"/>
      <c r="F9582" s="18"/>
      <c r="G9582" s="18"/>
      <c r="H9582" s="18"/>
      <c r="I9582" s="18"/>
      <c r="J9582" s="18"/>
      <c r="K9582" s="18"/>
      <c r="L9582" s="18"/>
      <c r="M9582" s="18"/>
      <c r="N9582" s="18"/>
      <c r="O9582" s="18"/>
      <c r="P9582" s="18"/>
      <c r="Q9582" s="18"/>
      <c r="R9582" s="18"/>
    </row>
    <row r="9583" spans="1:18" s="2" customFormat="1" ht="13.8">
      <c r="A9583" s="8"/>
      <c r="B9583" s="9"/>
      <c r="C9583" s="18"/>
      <c r="D9583" s="18"/>
      <c r="E9583" s="18"/>
      <c r="F9583" s="18"/>
      <c r="G9583" s="18"/>
      <c r="H9583" s="18"/>
      <c r="I9583" s="18"/>
      <c r="J9583" s="18"/>
      <c r="K9583" s="18"/>
      <c r="L9583" s="18"/>
      <c r="M9583" s="18"/>
      <c r="N9583" s="18"/>
      <c r="O9583" s="18"/>
      <c r="P9583" s="18"/>
      <c r="Q9583" s="18"/>
      <c r="R9583" s="18"/>
    </row>
    <row r="9584" spans="1:18" s="2" customFormat="1" ht="13.8">
      <c r="A9584" s="8"/>
      <c r="B9584" s="9"/>
      <c r="C9584" s="18"/>
      <c r="D9584" s="18"/>
      <c r="E9584" s="18"/>
      <c r="F9584" s="18"/>
      <c r="G9584" s="18"/>
      <c r="H9584" s="18"/>
      <c r="I9584" s="18"/>
      <c r="J9584" s="18"/>
      <c r="K9584" s="18"/>
      <c r="L9584" s="18"/>
      <c r="M9584" s="18"/>
      <c r="N9584" s="18"/>
      <c r="O9584" s="18"/>
      <c r="P9584" s="18"/>
      <c r="Q9584" s="18"/>
      <c r="R9584" s="18"/>
    </row>
    <row r="9585" spans="1:18" s="2" customFormat="1" ht="13.8">
      <c r="A9585" s="8"/>
      <c r="B9585" s="9"/>
      <c r="C9585" s="18"/>
      <c r="D9585" s="18"/>
      <c r="E9585" s="18"/>
      <c r="F9585" s="18"/>
      <c r="G9585" s="18"/>
      <c r="H9585" s="18"/>
      <c r="I9585" s="18"/>
      <c r="J9585" s="18"/>
      <c r="K9585" s="18"/>
      <c r="L9585" s="18"/>
      <c r="M9585" s="18"/>
      <c r="N9585" s="18"/>
      <c r="O9585" s="18"/>
      <c r="P9585" s="18"/>
      <c r="Q9585" s="18"/>
      <c r="R9585" s="18"/>
    </row>
    <row r="9586" spans="1:18" s="2" customFormat="1" ht="13.8">
      <c r="A9586" s="8"/>
      <c r="B9586" s="9"/>
      <c r="C9586" s="18"/>
      <c r="D9586" s="18"/>
      <c r="E9586" s="18"/>
      <c r="F9586" s="18"/>
      <c r="G9586" s="18"/>
      <c r="H9586" s="18"/>
      <c r="I9586" s="18"/>
      <c r="J9586" s="18"/>
      <c r="K9586" s="18"/>
      <c r="L9586" s="18"/>
      <c r="M9586" s="18"/>
      <c r="N9586" s="18"/>
      <c r="O9586" s="18"/>
      <c r="P9586" s="18"/>
      <c r="Q9586" s="18"/>
      <c r="R9586" s="18"/>
    </row>
    <row r="9587" spans="1:18" s="2" customFormat="1" ht="13.8">
      <c r="A9587" s="8"/>
      <c r="B9587" s="9"/>
      <c r="C9587" s="18"/>
      <c r="D9587" s="18"/>
      <c r="E9587" s="18"/>
      <c r="F9587" s="18"/>
      <c r="G9587" s="18"/>
      <c r="H9587" s="18"/>
      <c r="I9587" s="18"/>
      <c r="J9587" s="18"/>
      <c r="K9587" s="18"/>
      <c r="L9587" s="18"/>
      <c r="M9587" s="18"/>
      <c r="N9587" s="18"/>
      <c r="O9587" s="18"/>
      <c r="P9587" s="18"/>
      <c r="Q9587" s="18"/>
      <c r="R9587" s="18"/>
    </row>
    <row r="9588" spans="1:18" s="2" customFormat="1" ht="13.8">
      <c r="A9588" s="8"/>
      <c r="B9588" s="9"/>
      <c r="C9588" s="18"/>
      <c r="D9588" s="18"/>
      <c r="E9588" s="18"/>
      <c r="F9588" s="18"/>
      <c r="G9588" s="18"/>
      <c r="H9588" s="18"/>
      <c r="I9588" s="18"/>
      <c r="J9588" s="18"/>
      <c r="K9588" s="18"/>
      <c r="L9588" s="18"/>
      <c r="M9588" s="18"/>
      <c r="N9588" s="18"/>
      <c r="O9588" s="18"/>
      <c r="P9588" s="18"/>
      <c r="Q9588" s="18"/>
      <c r="R9588" s="18"/>
    </row>
    <row r="9589" spans="1:18" s="2" customFormat="1" ht="13.8">
      <c r="A9589" s="8"/>
      <c r="B9589" s="9"/>
      <c r="C9589" s="18"/>
      <c r="D9589" s="18"/>
      <c r="E9589" s="18"/>
      <c r="F9589" s="18"/>
      <c r="G9589" s="18"/>
      <c r="H9589" s="18"/>
      <c r="I9589" s="18"/>
      <c r="J9589" s="18"/>
      <c r="K9589" s="18"/>
      <c r="L9589" s="18"/>
      <c r="M9589" s="18"/>
      <c r="N9589" s="18"/>
      <c r="O9589" s="18"/>
      <c r="P9589" s="18"/>
      <c r="Q9589" s="18"/>
      <c r="R9589" s="18"/>
    </row>
    <row r="9590" spans="1:18" s="2" customFormat="1" ht="13.8">
      <c r="A9590" s="8"/>
      <c r="B9590" s="9"/>
      <c r="C9590" s="18"/>
      <c r="D9590" s="18"/>
      <c r="E9590" s="18"/>
      <c r="F9590" s="18"/>
      <c r="G9590" s="18"/>
      <c r="H9590" s="18"/>
      <c r="I9590" s="18"/>
      <c r="J9590" s="18"/>
      <c r="K9590" s="18"/>
      <c r="L9590" s="18"/>
      <c r="M9590" s="18"/>
      <c r="N9590" s="18"/>
      <c r="O9590" s="18"/>
      <c r="P9590" s="18"/>
      <c r="Q9590" s="18"/>
      <c r="R9590" s="18"/>
    </row>
    <row r="9591" spans="1:18" s="2" customFormat="1" ht="13.8">
      <c r="A9591" s="8"/>
      <c r="B9591" s="9"/>
      <c r="C9591" s="18"/>
      <c r="D9591" s="18"/>
      <c r="E9591" s="18"/>
      <c r="F9591" s="18"/>
      <c r="G9591" s="18"/>
      <c r="H9591" s="18"/>
      <c r="I9591" s="18"/>
      <c r="J9591" s="18"/>
      <c r="K9591" s="18"/>
      <c r="L9591" s="18"/>
      <c r="M9591" s="18"/>
      <c r="N9591" s="18"/>
      <c r="O9591" s="18"/>
      <c r="P9591" s="18"/>
      <c r="Q9591" s="18"/>
      <c r="R9591" s="18"/>
    </row>
    <row r="9592" spans="1:18" s="2" customFormat="1" ht="13.8">
      <c r="A9592" s="8"/>
      <c r="B9592" s="9"/>
      <c r="C9592" s="18"/>
      <c r="D9592" s="18"/>
      <c r="E9592" s="18"/>
      <c r="F9592" s="18"/>
      <c r="G9592" s="18"/>
      <c r="H9592" s="18"/>
      <c r="I9592" s="18"/>
      <c r="J9592" s="18"/>
      <c r="K9592" s="18"/>
      <c r="L9592" s="18"/>
      <c r="M9592" s="18"/>
      <c r="N9592" s="18"/>
      <c r="O9592" s="18"/>
      <c r="P9592" s="18"/>
      <c r="Q9592" s="18"/>
      <c r="R9592" s="18"/>
    </row>
    <row r="9593" spans="1:18" s="2" customFormat="1" ht="13.8">
      <c r="A9593" s="8"/>
      <c r="B9593" s="9"/>
      <c r="C9593" s="18"/>
      <c r="D9593" s="18"/>
      <c r="E9593" s="18"/>
      <c r="F9593" s="18"/>
      <c r="G9593" s="18"/>
      <c r="H9593" s="18"/>
      <c r="I9593" s="18"/>
      <c r="J9593" s="18"/>
      <c r="K9593" s="18"/>
      <c r="L9593" s="18"/>
      <c r="M9593" s="18"/>
      <c r="N9593" s="18"/>
      <c r="O9593" s="18"/>
      <c r="P9593" s="18"/>
      <c r="Q9593" s="18"/>
      <c r="R9593" s="18"/>
    </row>
    <row r="9594" spans="1:18" s="2" customFormat="1" ht="13.8">
      <c r="A9594" s="8"/>
      <c r="B9594" s="9"/>
      <c r="C9594" s="18"/>
      <c r="D9594" s="18"/>
      <c r="E9594" s="18"/>
      <c r="F9594" s="18"/>
      <c r="G9594" s="18"/>
      <c r="H9594" s="18"/>
      <c r="I9594" s="18"/>
      <c r="J9594" s="18"/>
      <c r="K9594" s="18"/>
      <c r="L9594" s="18"/>
      <c r="M9594" s="18"/>
      <c r="N9594" s="18"/>
      <c r="O9594" s="18"/>
      <c r="P9594" s="18"/>
      <c r="Q9594" s="18"/>
      <c r="R9594" s="18"/>
    </row>
    <row r="9595" spans="1:18" s="2" customFormat="1" ht="13.8">
      <c r="A9595" s="8"/>
      <c r="B9595" s="9"/>
      <c r="C9595" s="18"/>
      <c r="D9595" s="18"/>
      <c r="E9595" s="18"/>
      <c r="F9595" s="18"/>
      <c r="G9595" s="18"/>
      <c r="H9595" s="18"/>
      <c r="I9595" s="18"/>
      <c r="J9595" s="18"/>
      <c r="K9595" s="18"/>
      <c r="L9595" s="18"/>
      <c r="M9595" s="18"/>
      <c r="N9595" s="18"/>
      <c r="O9595" s="18"/>
      <c r="P9595" s="18"/>
      <c r="Q9595" s="18"/>
      <c r="R9595" s="18"/>
    </row>
    <row r="9596" spans="1:18" s="2" customFormat="1" ht="13.8">
      <c r="A9596" s="8"/>
      <c r="B9596" s="9"/>
      <c r="C9596" s="18"/>
      <c r="D9596" s="18"/>
      <c r="E9596" s="18"/>
      <c r="F9596" s="18"/>
      <c r="G9596" s="18"/>
      <c r="H9596" s="18"/>
      <c r="I9596" s="18"/>
      <c r="J9596" s="18"/>
      <c r="K9596" s="18"/>
      <c r="L9596" s="18"/>
      <c r="M9596" s="18"/>
      <c r="N9596" s="18"/>
      <c r="O9596" s="18"/>
      <c r="P9596" s="18"/>
      <c r="Q9596" s="18"/>
      <c r="R9596" s="18"/>
    </row>
    <row r="9597" spans="1:18" s="2" customFormat="1" ht="13.8">
      <c r="A9597" s="8"/>
      <c r="B9597" s="9"/>
      <c r="C9597" s="18"/>
      <c r="D9597" s="18"/>
      <c r="E9597" s="18"/>
      <c r="F9597" s="18"/>
      <c r="G9597" s="18"/>
      <c r="H9597" s="18"/>
      <c r="I9597" s="18"/>
      <c r="J9597" s="18"/>
      <c r="K9597" s="18"/>
      <c r="L9597" s="18"/>
      <c r="M9597" s="18"/>
      <c r="N9597" s="18"/>
      <c r="O9597" s="18"/>
      <c r="P9597" s="18"/>
      <c r="Q9597" s="18"/>
      <c r="R9597" s="18"/>
    </row>
    <row r="9598" spans="1:18" s="2" customFormat="1" ht="13.8">
      <c r="A9598" s="8"/>
      <c r="B9598" s="9"/>
      <c r="C9598" s="18"/>
      <c r="D9598" s="18"/>
      <c r="E9598" s="18"/>
      <c r="F9598" s="18"/>
      <c r="G9598" s="18"/>
      <c r="H9598" s="18"/>
      <c r="I9598" s="18"/>
      <c r="J9598" s="18"/>
      <c r="K9598" s="18"/>
      <c r="L9598" s="18"/>
      <c r="M9598" s="18"/>
      <c r="N9598" s="18"/>
      <c r="O9598" s="18"/>
      <c r="P9598" s="18"/>
      <c r="Q9598" s="18"/>
      <c r="R9598" s="18"/>
    </row>
    <row r="9599" spans="1:18" s="2" customFormat="1" ht="13.8">
      <c r="A9599" s="8"/>
      <c r="B9599" s="9"/>
      <c r="C9599" s="18"/>
      <c r="D9599" s="18"/>
      <c r="E9599" s="18"/>
      <c r="F9599" s="18"/>
      <c r="G9599" s="18"/>
      <c r="H9599" s="18"/>
      <c r="I9599" s="18"/>
      <c r="J9599" s="18"/>
      <c r="K9599" s="18"/>
      <c r="L9599" s="18"/>
      <c r="M9599" s="18"/>
      <c r="N9599" s="18"/>
      <c r="O9599" s="18"/>
      <c r="P9599" s="18"/>
      <c r="Q9599" s="18"/>
      <c r="R9599" s="18"/>
    </row>
    <row r="9600" spans="1:18" s="2" customFormat="1" ht="13.8">
      <c r="A9600" s="8"/>
      <c r="B9600" s="9"/>
      <c r="C9600" s="18"/>
      <c r="D9600" s="18"/>
      <c r="E9600" s="18"/>
      <c r="F9600" s="18"/>
      <c r="G9600" s="18"/>
      <c r="H9600" s="18"/>
      <c r="I9600" s="18"/>
      <c r="J9600" s="18"/>
      <c r="K9600" s="18"/>
      <c r="L9600" s="18"/>
      <c r="M9600" s="18"/>
      <c r="N9600" s="18"/>
      <c r="O9600" s="18"/>
      <c r="P9600" s="18"/>
      <c r="Q9600" s="18"/>
      <c r="R9600" s="18"/>
    </row>
    <row r="9601" spans="1:18" s="2" customFormat="1" ht="13.8">
      <c r="A9601" s="8"/>
      <c r="B9601" s="9"/>
      <c r="C9601" s="18"/>
      <c r="D9601" s="18"/>
      <c r="E9601" s="18"/>
      <c r="F9601" s="18"/>
      <c r="G9601" s="18"/>
      <c r="H9601" s="18"/>
      <c r="I9601" s="18"/>
      <c r="J9601" s="18"/>
      <c r="K9601" s="18"/>
      <c r="L9601" s="18"/>
      <c r="M9601" s="18"/>
      <c r="N9601" s="18"/>
      <c r="O9601" s="18"/>
      <c r="P9601" s="18"/>
      <c r="Q9601" s="18"/>
      <c r="R9601" s="18"/>
    </row>
    <row r="9602" spans="1:18" s="2" customFormat="1" ht="13.8">
      <c r="A9602" s="8"/>
      <c r="B9602" s="9"/>
      <c r="C9602" s="18"/>
      <c r="D9602" s="18"/>
      <c r="E9602" s="18"/>
      <c r="F9602" s="18"/>
      <c r="G9602" s="18"/>
      <c r="H9602" s="18"/>
      <c r="I9602" s="18"/>
      <c r="J9602" s="18"/>
      <c r="K9602" s="18"/>
      <c r="L9602" s="18"/>
      <c r="M9602" s="18"/>
      <c r="N9602" s="18"/>
      <c r="O9602" s="18"/>
      <c r="P9602" s="18"/>
      <c r="Q9602" s="18"/>
      <c r="R9602" s="18"/>
    </row>
    <row r="9603" spans="1:18" s="2" customFormat="1" ht="13.8">
      <c r="A9603" s="8"/>
      <c r="B9603" s="9"/>
      <c r="C9603" s="18"/>
      <c r="D9603" s="18"/>
      <c r="E9603" s="18"/>
      <c r="F9603" s="18"/>
      <c r="G9603" s="18"/>
      <c r="H9603" s="18"/>
      <c r="I9603" s="18"/>
      <c r="J9603" s="18"/>
      <c r="K9603" s="18"/>
      <c r="L9603" s="18"/>
      <c r="M9603" s="18"/>
      <c r="N9603" s="18"/>
      <c r="O9603" s="18"/>
      <c r="P9603" s="18"/>
      <c r="Q9603" s="18"/>
      <c r="R9603" s="18"/>
    </row>
    <row r="9604" spans="1:18" s="2" customFormat="1" ht="13.8">
      <c r="A9604" s="8"/>
      <c r="B9604" s="9"/>
      <c r="C9604" s="18"/>
      <c r="D9604" s="18"/>
      <c r="E9604" s="18"/>
      <c r="F9604" s="18"/>
      <c r="G9604" s="18"/>
      <c r="H9604" s="18"/>
      <c r="I9604" s="18"/>
      <c r="J9604" s="18"/>
      <c r="K9604" s="18"/>
      <c r="L9604" s="18"/>
      <c r="M9604" s="18"/>
      <c r="N9604" s="18"/>
      <c r="O9604" s="18"/>
      <c r="P9604" s="18"/>
      <c r="Q9604" s="18"/>
      <c r="R9604" s="18"/>
    </row>
    <row r="9605" spans="1:18" s="2" customFormat="1" ht="13.8">
      <c r="A9605" s="8"/>
      <c r="B9605" s="9"/>
      <c r="C9605" s="18"/>
      <c r="D9605" s="18"/>
      <c r="E9605" s="18"/>
      <c r="F9605" s="18"/>
      <c r="G9605" s="18"/>
      <c r="H9605" s="18"/>
      <c r="I9605" s="18"/>
      <c r="J9605" s="18"/>
      <c r="K9605" s="18"/>
      <c r="L9605" s="18"/>
      <c r="M9605" s="18"/>
      <c r="N9605" s="18"/>
      <c r="O9605" s="18"/>
      <c r="P9605" s="18"/>
      <c r="Q9605" s="18"/>
      <c r="R9605" s="18"/>
    </row>
    <row r="9606" spans="1:18" s="2" customFormat="1" ht="13.8">
      <c r="A9606" s="8"/>
      <c r="B9606" s="9"/>
      <c r="C9606" s="18"/>
      <c r="D9606" s="18"/>
      <c r="E9606" s="18"/>
      <c r="F9606" s="18"/>
      <c r="G9606" s="18"/>
      <c r="H9606" s="18"/>
      <c r="I9606" s="18"/>
      <c r="J9606" s="18"/>
      <c r="K9606" s="18"/>
      <c r="L9606" s="18"/>
      <c r="M9606" s="18"/>
      <c r="N9606" s="18"/>
      <c r="O9606" s="18"/>
      <c r="P9606" s="18"/>
      <c r="Q9606" s="18"/>
      <c r="R9606" s="18"/>
    </row>
    <row r="9607" spans="1:18" s="2" customFormat="1" ht="13.8">
      <c r="A9607" s="8"/>
      <c r="B9607" s="9"/>
      <c r="C9607" s="18"/>
      <c r="D9607" s="18"/>
      <c r="E9607" s="18"/>
      <c r="F9607" s="18"/>
      <c r="G9607" s="18"/>
      <c r="H9607" s="18"/>
      <c r="I9607" s="18"/>
      <c r="J9607" s="18"/>
      <c r="K9607" s="18"/>
      <c r="L9607" s="18"/>
      <c r="M9607" s="18"/>
      <c r="N9607" s="18"/>
      <c r="O9607" s="18"/>
      <c r="P9607" s="18"/>
      <c r="Q9607" s="18"/>
      <c r="R9607" s="18"/>
    </row>
    <row r="9608" spans="1:18" s="2" customFormat="1" ht="13.8">
      <c r="A9608" s="8"/>
      <c r="B9608" s="9"/>
      <c r="C9608" s="18"/>
      <c r="D9608" s="18"/>
      <c r="E9608" s="18"/>
      <c r="F9608" s="18"/>
      <c r="G9608" s="18"/>
      <c r="H9608" s="18"/>
      <c r="I9608" s="18"/>
      <c r="J9608" s="18"/>
      <c r="K9608" s="18"/>
      <c r="L9608" s="18"/>
      <c r="M9608" s="18"/>
      <c r="N9608" s="18"/>
      <c r="O9608" s="18"/>
      <c r="P9608" s="18"/>
      <c r="Q9608" s="18"/>
      <c r="R9608" s="18"/>
    </row>
    <row r="9609" spans="1:18" s="2" customFormat="1" ht="13.8">
      <c r="A9609" s="8"/>
      <c r="B9609" s="9"/>
      <c r="C9609" s="18"/>
      <c r="D9609" s="18"/>
      <c r="E9609" s="18"/>
      <c r="F9609" s="18"/>
      <c r="G9609" s="18"/>
      <c r="H9609" s="18"/>
      <c r="I9609" s="18"/>
      <c r="J9609" s="18"/>
      <c r="K9609" s="18"/>
      <c r="L9609" s="18"/>
      <c r="M9609" s="18"/>
      <c r="N9609" s="18"/>
      <c r="O9609" s="18"/>
      <c r="P9609" s="18"/>
      <c r="Q9609" s="18"/>
      <c r="R9609" s="18"/>
    </row>
    <row r="9610" spans="1:18" s="2" customFormat="1" ht="13.8">
      <c r="A9610" s="8"/>
      <c r="B9610" s="9"/>
      <c r="C9610" s="18"/>
      <c r="D9610" s="18"/>
      <c r="E9610" s="18"/>
      <c r="F9610" s="18"/>
      <c r="G9610" s="18"/>
      <c r="H9610" s="18"/>
      <c r="I9610" s="18"/>
      <c r="J9610" s="18"/>
      <c r="K9610" s="18"/>
      <c r="L9610" s="18"/>
      <c r="M9610" s="18"/>
      <c r="N9610" s="18"/>
      <c r="O9610" s="18"/>
      <c r="P9610" s="18"/>
      <c r="Q9610" s="18"/>
      <c r="R9610" s="18"/>
    </row>
    <row r="9611" spans="1:18" s="2" customFormat="1" ht="13.8">
      <c r="A9611" s="8"/>
      <c r="B9611" s="9"/>
      <c r="C9611" s="18"/>
      <c r="D9611" s="18"/>
      <c r="E9611" s="18"/>
      <c r="F9611" s="18"/>
      <c r="G9611" s="18"/>
      <c r="H9611" s="18"/>
      <c r="I9611" s="18"/>
      <c r="J9611" s="18"/>
      <c r="K9611" s="18"/>
      <c r="L9611" s="18"/>
      <c r="M9611" s="18"/>
      <c r="N9611" s="18"/>
      <c r="O9611" s="18"/>
      <c r="P9611" s="18"/>
      <c r="Q9611" s="18"/>
      <c r="R9611" s="18"/>
    </row>
    <row r="9612" spans="1:18" s="2" customFormat="1" ht="13.8">
      <c r="A9612" s="8"/>
      <c r="B9612" s="9"/>
      <c r="C9612" s="18"/>
      <c r="D9612" s="18"/>
      <c r="E9612" s="18"/>
      <c r="F9612" s="18"/>
      <c r="G9612" s="18"/>
      <c r="H9612" s="18"/>
      <c r="I9612" s="18"/>
      <c r="J9612" s="18"/>
      <c r="K9612" s="18"/>
      <c r="L9612" s="18"/>
      <c r="M9612" s="18"/>
      <c r="N9612" s="18"/>
      <c r="O9612" s="18"/>
      <c r="P9612" s="18"/>
      <c r="Q9612" s="18"/>
      <c r="R9612" s="18"/>
    </row>
    <row r="9613" spans="1:18" s="2" customFormat="1" ht="13.8">
      <c r="A9613" s="8"/>
      <c r="B9613" s="9"/>
      <c r="C9613" s="18"/>
      <c r="D9613" s="18"/>
      <c r="E9613" s="18"/>
      <c r="F9613" s="18"/>
      <c r="G9613" s="18"/>
      <c r="H9613" s="18"/>
      <c r="I9613" s="18"/>
      <c r="J9613" s="18"/>
      <c r="K9613" s="18"/>
      <c r="L9613" s="18"/>
      <c r="M9613" s="18"/>
      <c r="N9613" s="18"/>
      <c r="O9613" s="18"/>
      <c r="P9613" s="18"/>
      <c r="Q9613" s="18"/>
      <c r="R9613" s="18"/>
    </row>
    <row r="9614" spans="1:18" s="2" customFormat="1" ht="13.8">
      <c r="A9614" s="8"/>
      <c r="B9614" s="9"/>
      <c r="C9614" s="18"/>
      <c r="D9614" s="18"/>
      <c r="E9614" s="18"/>
      <c r="F9614" s="18"/>
      <c r="G9614" s="18"/>
      <c r="H9614" s="18"/>
      <c r="I9614" s="18"/>
      <c r="J9614" s="18"/>
      <c r="K9614" s="18"/>
      <c r="L9614" s="18"/>
      <c r="M9614" s="18"/>
      <c r="N9614" s="18"/>
      <c r="O9614" s="18"/>
      <c r="P9614" s="18"/>
      <c r="Q9614" s="18"/>
      <c r="R9614" s="18"/>
    </row>
    <row r="9615" spans="1:18" s="2" customFormat="1" ht="13.8">
      <c r="A9615" s="8"/>
      <c r="B9615" s="9"/>
      <c r="C9615" s="18"/>
      <c r="D9615" s="18"/>
      <c r="E9615" s="18"/>
      <c r="F9615" s="18"/>
      <c r="G9615" s="18"/>
      <c r="H9615" s="18"/>
      <c r="I9615" s="18"/>
      <c r="J9615" s="18"/>
      <c r="K9615" s="18"/>
      <c r="L9615" s="18"/>
      <c r="M9615" s="18"/>
      <c r="N9615" s="18"/>
      <c r="O9615" s="18"/>
      <c r="P9615" s="18"/>
      <c r="Q9615" s="18"/>
      <c r="R9615" s="18"/>
    </row>
    <row r="9616" spans="1:18" s="2" customFormat="1" ht="13.8">
      <c r="A9616" s="8"/>
      <c r="B9616" s="9"/>
      <c r="C9616" s="18"/>
      <c r="D9616" s="18"/>
      <c r="E9616" s="18"/>
      <c r="F9616" s="18"/>
      <c r="G9616" s="18"/>
      <c r="H9616" s="18"/>
      <c r="I9616" s="18"/>
      <c r="J9616" s="18"/>
      <c r="K9616" s="18"/>
      <c r="L9616" s="18"/>
      <c r="M9616" s="18"/>
      <c r="N9616" s="18"/>
      <c r="O9616" s="18"/>
      <c r="P9616" s="18"/>
      <c r="Q9616" s="18"/>
      <c r="R9616" s="18"/>
    </row>
    <row r="9617" spans="1:18" s="2" customFormat="1" ht="13.8">
      <c r="A9617" s="8"/>
      <c r="B9617" s="9"/>
      <c r="C9617" s="18"/>
      <c r="D9617" s="18"/>
      <c r="E9617" s="18"/>
      <c r="F9617" s="18"/>
      <c r="G9617" s="18"/>
      <c r="H9617" s="18"/>
      <c r="I9617" s="18"/>
      <c r="J9617" s="18"/>
      <c r="K9617" s="18"/>
      <c r="L9617" s="18"/>
      <c r="M9617" s="18"/>
      <c r="N9617" s="18"/>
      <c r="O9617" s="18"/>
      <c r="P9617" s="18"/>
      <c r="Q9617" s="18"/>
      <c r="R9617" s="18"/>
    </row>
    <row r="9618" spans="1:18">
      <c r="A9618" s="6"/>
      <c r="B9618" s="7"/>
      <c r="C9618" s="28"/>
      <c r="H9618" s="17"/>
    </row>
    <row r="9619" spans="1:18">
      <c r="A9619" s="5"/>
    </row>
    <row r="9620" spans="1:18">
      <c r="A9620" s="6"/>
      <c r="B9620" s="7"/>
      <c r="C9620" s="28"/>
      <c r="H9620" s="17"/>
    </row>
    <row r="9621" spans="1:18">
      <c r="A9621" s="6"/>
      <c r="B9621" s="7"/>
      <c r="C9621" s="28"/>
      <c r="H9621" s="17"/>
    </row>
    <row r="9623" spans="1:18">
      <c r="A9623" s="6"/>
      <c r="B9623" s="7"/>
      <c r="C9623" s="28"/>
      <c r="H9623" s="17"/>
    </row>
    <row r="9624" spans="1:18">
      <c r="A9624" s="5"/>
    </row>
    <row r="9625" spans="1:18">
      <c r="A9625" s="5"/>
    </row>
    <row r="9626" spans="1:18">
      <c r="A9626" s="6"/>
      <c r="B9626" s="7"/>
      <c r="C9626" s="28"/>
      <c r="H9626" s="17"/>
    </row>
    <row r="9627" spans="1:18">
      <c r="A9627" s="6"/>
      <c r="B9627" s="7"/>
      <c r="C9627" s="28"/>
      <c r="H9627" s="17"/>
    </row>
    <row r="9628" spans="1:18">
      <c r="A9628" s="6"/>
      <c r="B9628" s="7"/>
      <c r="C9628" s="28"/>
      <c r="H9628" s="17"/>
    </row>
    <row r="9629" spans="1:18">
      <c r="A9629" s="5"/>
    </row>
    <row r="9630" spans="1:18">
      <c r="A9630" s="6"/>
      <c r="B9630" s="7"/>
      <c r="C9630" s="28"/>
      <c r="H9630" s="17"/>
    </row>
    <row r="9631" spans="1:18">
      <c r="A9631" s="5"/>
    </row>
    <row r="9632" spans="1:18">
      <c r="A9632" s="6"/>
      <c r="B9632" s="7"/>
      <c r="C9632" s="28"/>
      <c r="H9632" s="17"/>
    </row>
    <row r="9633" spans="1:18" s="2" customFormat="1" ht="13.8">
      <c r="A9633" s="8"/>
      <c r="B9633" s="9"/>
      <c r="C9633" s="18"/>
      <c r="D9633" s="18"/>
      <c r="E9633" s="18"/>
      <c r="F9633" s="18"/>
      <c r="G9633" s="18"/>
      <c r="H9633" s="18"/>
      <c r="I9633" s="18"/>
      <c r="J9633" s="18"/>
      <c r="K9633" s="18"/>
      <c r="L9633" s="18"/>
      <c r="M9633" s="18"/>
      <c r="N9633" s="18"/>
      <c r="O9633" s="18"/>
      <c r="P9633" s="18"/>
      <c r="Q9633" s="18"/>
      <c r="R9633" s="18"/>
    </row>
    <row r="9634" spans="1:18" s="2" customFormat="1" ht="13.8">
      <c r="A9634" s="8"/>
      <c r="B9634" s="9"/>
      <c r="C9634" s="18"/>
      <c r="D9634" s="18"/>
      <c r="E9634" s="18"/>
      <c r="F9634" s="18"/>
      <c r="G9634" s="18"/>
      <c r="H9634" s="18"/>
      <c r="I9634" s="18"/>
      <c r="J9634" s="18"/>
      <c r="K9634" s="18"/>
      <c r="L9634" s="18"/>
      <c r="M9634" s="18"/>
      <c r="N9634" s="18"/>
      <c r="O9634" s="18"/>
      <c r="P9634" s="18"/>
      <c r="Q9634" s="18"/>
      <c r="R9634" s="18"/>
    </row>
    <row r="9635" spans="1:18" s="2" customFormat="1" ht="13.8">
      <c r="A9635" s="8"/>
      <c r="B9635" s="9"/>
      <c r="C9635" s="18"/>
      <c r="D9635" s="18"/>
      <c r="E9635" s="18"/>
      <c r="F9635" s="18"/>
      <c r="G9635" s="18"/>
      <c r="H9635" s="18"/>
      <c r="I9635" s="18"/>
      <c r="J9635" s="18"/>
      <c r="K9635" s="18"/>
      <c r="L9635" s="18"/>
      <c r="M9635" s="18"/>
      <c r="N9635" s="18"/>
      <c r="O9635" s="18"/>
      <c r="P9635" s="18"/>
      <c r="Q9635" s="18"/>
      <c r="R9635" s="18"/>
    </row>
    <row r="9636" spans="1:18">
      <c r="A9636" s="6"/>
      <c r="B9636" s="7"/>
      <c r="C9636" s="28"/>
      <c r="H9636" s="17"/>
    </row>
    <row r="9637" spans="1:18">
      <c r="A9637" s="6"/>
      <c r="B9637" s="7"/>
      <c r="C9637" s="28"/>
      <c r="H9637" s="17"/>
    </row>
    <row r="9638" spans="1:18">
      <c r="A9638" s="6"/>
      <c r="B9638" s="7"/>
      <c r="C9638" s="28"/>
      <c r="H9638" s="17"/>
    </row>
    <row r="9639" spans="1:18">
      <c r="A9639" s="6"/>
      <c r="B9639" s="7"/>
      <c r="C9639" s="28"/>
      <c r="H9639" s="17"/>
    </row>
    <row r="9640" spans="1:18" s="2" customFormat="1" ht="13.8">
      <c r="A9640" s="8"/>
      <c r="B9640" s="9"/>
      <c r="C9640" s="18"/>
      <c r="D9640" s="18"/>
      <c r="E9640" s="18"/>
      <c r="F9640" s="18"/>
      <c r="G9640" s="18"/>
      <c r="H9640" s="18"/>
      <c r="I9640" s="18"/>
      <c r="J9640" s="18"/>
      <c r="K9640" s="18"/>
      <c r="L9640" s="18"/>
      <c r="M9640" s="18"/>
      <c r="N9640" s="18"/>
      <c r="O9640" s="18"/>
      <c r="P9640" s="18"/>
      <c r="Q9640" s="18"/>
      <c r="R9640" s="18"/>
    </row>
    <row r="9641" spans="1:18">
      <c r="A9641" s="6"/>
      <c r="B9641" s="7"/>
      <c r="C9641" s="28"/>
      <c r="H9641" s="17"/>
    </row>
    <row r="9644" spans="1:18" s="2" customFormat="1" ht="13.8">
      <c r="A9644" s="8"/>
      <c r="B9644" s="9"/>
      <c r="C9644" s="18"/>
      <c r="D9644" s="18"/>
      <c r="E9644" s="18"/>
      <c r="F9644" s="18"/>
      <c r="G9644" s="18"/>
      <c r="H9644" s="18"/>
      <c r="I9644" s="18"/>
      <c r="J9644" s="18"/>
      <c r="K9644" s="18"/>
      <c r="L9644" s="18"/>
      <c r="M9644" s="18"/>
      <c r="N9644" s="18"/>
      <c r="O9644" s="18"/>
      <c r="P9644" s="18"/>
      <c r="Q9644" s="18"/>
      <c r="R9644" s="18"/>
    </row>
    <row r="9645" spans="1:18" s="2" customFormat="1" ht="13.8">
      <c r="A9645" s="8"/>
      <c r="B9645" s="9"/>
      <c r="C9645" s="18"/>
      <c r="D9645" s="18"/>
      <c r="E9645" s="18"/>
      <c r="F9645" s="18"/>
      <c r="G9645" s="18"/>
      <c r="H9645" s="18"/>
      <c r="I9645" s="18"/>
      <c r="J9645" s="18"/>
      <c r="K9645" s="18"/>
      <c r="L9645" s="18"/>
      <c r="M9645" s="18"/>
      <c r="N9645" s="18"/>
      <c r="O9645" s="18"/>
      <c r="P9645" s="18"/>
      <c r="Q9645" s="18"/>
      <c r="R9645" s="18"/>
    </row>
    <row r="9646" spans="1:18">
      <c r="A9646" s="5"/>
    </row>
    <row r="9647" spans="1:18">
      <c r="A9647" s="6"/>
      <c r="B9647" s="7"/>
      <c r="C9647" s="28"/>
      <c r="H9647" s="17"/>
    </row>
    <row r="9648" spans="1:18">
      <c r="A9648" s="5"/>
    </row>
    <row r="9649" spans="1:18">
      <c r="A9649" s="6"/>
      <c r="B9649" s="7"/>
      <c r="C9649" s="28"/>
      <c r="H9649" s="17"/>
    </row>
    <row r="9650" spans="1:18" s="2" customFormat="1" ht="13.8">
      <c r="A9650" s="8"/>
      <c r="B9650" s="9"/>
      <c r="C9650" s="18"/>
      <c r="D9650" s="18"/>
      <c r="E9650" s="18"/>
      <c r="F9650" s="18"/>
      <c r="G9650" s="18"/>
      <c r="H9650" s="18"/>
      <c r="I9650" s="18"/>
      <c r="J9650" s="18"/>
      <c r="K9650" s="18"/>
      <c r="L9650" s="18"/>
      <c r="M9650" s="18"/>
      <c r="N9650" s="18"/>
      <c r="O9650" s="18"/>
      <c r="P9650" s="18"/>
      <c r="Q9650" s="18"/>
      <c r="R9650" s="18"/>
    </row>
    <row r="9651" spans="1:18">
      <c r="A9651" s="6"/>
      <c r="B9651" s="7"/>
      <c r="C9651" s="28"/>
      <c r="H9651" s="17"/>
    </row>
    <row r="9652" spans="1:18">
      <c r="A9652" s="6"/>
      <c r="B9652" s="7"/>
      <c r="C9652" s="28"/>
      <c r="H9652" s="17"/>
    </row>
    <row r="9653" spans="1:18" s="2" customFormat="1" ht="13.8">
      <c r="A9653" s="8"/>
      <c r="B9653" s="9"/>
      <c r="C9653" s="18"/>
      <c r="D9653" s="18"/>
      <c r="E9653" s="18"/>
      <c r="F9653" s="18"/>
      <c r="G9653" s="18"/>
      <c r="H9653" s="18"/>
      <c r="I9653" s="18"/>
      <c r="J9653" s="18"/>
      <c r="K9653" s="18"/>
      <c r="L9653" s="18"/>
      <c r="M9653" s="18"/>
      <c r="N9653" s="18"/>
      <c r="O9653" s="18"/>
      <c r="P9653" s="18"/>
      <c r="Q9653" s="18"/>
      <c r="R9653" s="18"/>
    </row>
    <row r="9654" spans="1:18" s="2" customFormat="1" ht="13.8">
      <c r="A9654" s="8"/>
      <c r="B9654" s="9"/>
      <c r="C9654" s="18"/>
      <c r="D9654" s="18"/>
      <c r="E9654" s="18"/>
      <c r="F9654" s="18"/>
      <c r="G9654" s="18"/>
      <c r="H9654" s="18"/>
      <c r="I9654" s="18"/>
      <c r="J9654" s="18"/>
      <c r="K9654" s="18"/>
      <c r="L9654" s="18"/>
      <c r="M9654" s="18"/>
      <c r="N9654" s="18"/>
      <c r="O9654" s="18"/>
      <c r="P9654" s="18"/>
      <c r="Q9654" s="18"/>
      <c r="R9654" s="18"/>
    </row>
    <row r="9655" spans="1:18" s="2" customFormat="1" ht="13.8">
      <c r="A9655" s="8"/>
      <c r="B9655" s="9"/>
      <c r="C9655" s="18"/>
      <c r="D9655" s="18"/>
      <c r="E9655" s="18"/>
      <c r="F9655" s="18"/>
      <c r="G9655" s="18"/>
      <c r="H9655" s="18"/>
      <c r="I9655" s="18"/>
      <c r="J9655" s="18"/>
      <c r="K9655" s="18"/>
      <c r="L9655" s="18"/>
      <c r="M9655" s="18"/>
      <c r="N9655" s="18"/>
      <c r="O9655" s="18"/>
      <c r="P9655" s="18"/>
      <c r="Q9655" s="18"/>
      <c r="R9655" s="18"/>
    </row>
    <row r="9656" spans="1:18" s="2" customFormat="1" ht="13.8">
      <c r="A9656" s="8"/>
      <c r="B9656" s="9"/>
      <c r="C9656" s="18"/>
      <c r="D9656" s="18"/>
      <c r="E9656" s="18"/>
      <c r="F9656" s="18"/>
      <c r="G9656" s="18"/>
      <c r="H9656" s="18"/>
      <c r="I9656" s="18"/>
      <c r="J9656" s="18"/>
      <c r="K9656" s="18"/>
      <c r="L9656" s="18"/>
      <c r="M9656" s="18"/>
      <c r="N9656" s="18"/>
      <c r="O9656" s="18"/>
      <c r="P9656" s="18"/>
      <c r="Q9656" s="18"/>
      <c r="R9656" s="18"/>
    </row>
    <row r="9657" spans="1:18">
      <c r="A9657" s="6"/>
      <c r="B9657" s="7"/>
      <c r="C9657" s="28"/>
      <c r="H9657" s="17"/>
    </row>
    <row r="9658" spans="1:18" s="2" customFormat="1" ht="13.8">
      <c r="A9658" s="8"/>
      <c r="B9658" s="9"/>
      <c r="C9658" s="18"/>
      <c r="D9658" s="18"/>
      <c r="E9658" s="18"/>
      <c r="F9658" s="18"/>
      <c r="G9658" s="18"/>
      <c r="H9658" s="18"/>
      <c r="I9658" s="18"/>
      <c r="J9658" s="18"/>
      <c r="K9658" s="18"/>
      <c r="L9658" s="18"/>
      <c r="M9658" s="18"/>
      <c r="N9658" s="18"/>
      <c r="O9658" s="18"/>
      <c r="P9658" s="18"/>
      <c r="Q9658" s="18"/>
      <c r="R9658" s="18"/>
    </row>
    <row r="9659" spans="1:18" s="2" customFormat="1" ht="13.8">
      <c r="A9659" s="8"/>
      <c r="B9659" s="9"/>
      <c r="C9659" s="18"/>
      <c r="D9659" s="18"/>
      <c r="E9659" s="18"/>
      <c r="F9659" s="18"/>
      <c r="G9659" s="18"/>
      <c r="H9659" s="18"/>
      <c r="I9659" s="18"/>
      <c r="J9659" s="18"/>
      <c r="K9659" s="18"/>
      <c r="L9659" s="18"/>
      <c r="M9659" s="18"/>
      <c r="N9659" s="18"/>
      <c r="O9659" s="18"/>
      <c r="P9659" s="18"/>
      <c r="Q9659" s="18"/>
      <c r="R9659" s="18"/>
    </row>
    <row r="9660" spans="1:18" s="2" customFormat="1" ht="13.8">
      <c r="A9660" s="8"/>
      <c r="B9660" s="9"/>
      <c r="C9660" s="18"/>
      <c r="D9660" s="18"/>
      <c r="E9660" s="18"/>
      <c r="F9660" s="18"/>
      <c r="G9660" s="18"/>
      <c r="H9660" s="18"/>
      <c r="I9660" s="18"/>
      <c r="J9660" s="18"/>
      <c r="K9660" s="18"/>
      <c r="L9660" s="18"/>
      <c r="M9660" s="18"/>
      <c r="N9660" s="18"/>
      <c r="O9660" s="18"/>
      <c r="P9660" s="18"/>
      <c r="Q9660" s="18"/>
      <c r="R9660" s="18"/>
    </row>
    <row r="9661" spans="1:18" s="2" customFormat="1" ht="13.8">
      <c r="A9661" s="8"/>
      <c r="B9661" s="9"/>
      <c r="C9661" s="18"/>
      <c r="D9661" s="18"/>
      <c r="E9661" s="18"/>
      <c r="F9661" s="18"/>
      <c r="G9661" s="18"/>
      <c r="H9661" s="18"/>
      <c r="I9661" s="18"/>
      <c r="J9661" s="18"/>
      <c r="K9661" s="18"/>
      <c r="L9661" s="18"/>
      <c r="M9661" s="18"/>
      <c r="N9661" s="18"/>
      <c r="O9661" s="18"/>
      <c r="P9661" s="18"/>
      <c r="Q9661" s="18"/>
      <c r="R9661" s="18"/>
    </row>
    <row r="9662" spans="1:18" s="2" customFormat="1" ht="13.8">
      <c r="A9662" s="8"/>
      <c r="B9662" s="9"/>
      <c r="C9662" s="18"/>
      <c r="D9662" s="18"/>
      <c r="E9662" s="18"/>
      <c r="F9662" s="18"/>
      <c r="G9662" s="18"/>
      <c r="H9662" s="18"/>
      <c r="I9662" s="18"/>
      <c r="J9662" s="18"/>
      <c r="K9662" s="18"/>
      <c r="L9662" s="18"/>
      <c r="M9662" s="18"/>
      <c r="N9662" s="18"/>
      <c r="O9662" s="18"/>
      <c r="P9662" s="18"/>
      <c r="Q9662" s="18"/>
      <c r="R9662" s="18"/>
    </row>
    <row r="9663" spans="1:18" s="2" customFormat="1" ht="13.8">
      <c r="A9663" s="8"/>
      <c r="B9663" s="9"/>
      <c r="C9663" s="18"/>
      <c r="D9663" s="18"/>
      <c r="E9663" s="18"/>
      <c r="F9663" s="18"/>
      <c r="G9663" s="18"/>
      <c r="H9663" s="18"/>
      <c r="I9663" s="18"/>
      <c r="J9663" s="18"/>
      <c r="K9663" s="18"/>
      <c r="L9663" s="18"/>
      <c r="M9663" s="18"/>
      <c r="N9663" s="18"/>
      <c r="O9663" s="18"/>
      <c r="P9663" s="18"/>
      <c r="Q9663" s="18"/>
      <c r="R9663" s="18"/>
    </row>
    <row r="9664" spans="1:18" s="2" customFormat="1" ht="13.8">
      <c r="A9664" s="8"/>
      <c r="B9664" s="9"/>
      <c r="C9664" s="18"/>
      <c r="D9664" s="18"/>
      <c r="E9664" s="18"/>
      <c r="F9664" s="18"/>
      <c r="G9664" s="18"/>
      <c r="H9664" s="18"/>
      <c r="I9664" s="18"/>
      <c r="J9664" s="18"/>
      <c r="K9664" s="18"/>
      <c r="L9664" s="18"/>
      <c r="M9664" s="18"/>
      <c r="N9664" s="18"/>
      <c r="O9664" s="18"/>
      <c r="P9664" s="18"/>
      <c r="Q9664" s="18"/>
      <c r="R9664" s="18"/>
    </row>
    <row r="9665" spans="1:18" s="2" customFormat="1" ht="13.8">
      <c r="A9665" s="8"/>
      <c r="B9665" s="9"/>
      <c r="C9665" s="18"/>
      <c r="D9665" s="18"/>
      <c r="E9665" s="18"/>
      <c r="F9665" s="18"/>
      <c r="G9665" s="18"/>
      <c r="H9665" s="18"/>
      <c r="I9665" s="18"/>
      <c r="J9665" s="18"/>
      <c r="K9665" s="18"/>
      <c r="L9665" s="18"/>
      <c r="M9665" s="18"/>
      <c r="N9665" s="18"/>
      <c r="O9665" s="18"/>
      <c r="P9665" s="18"/>
      <c r="Q9665" s="18"/>
      <c r="R9665" s="18"/>
    </row>
    <row r="9666" spans="1:18" s="2" customFormat="1" ht="13.8">
      <c r="A9666" s="8"/>
      <c r="B9666" s="9"/>
      <c r="C9666" s="18"/>
      <c r="D9666" s="18"/>
      <c r="E9666" s="18"/>
      <c r="F9666" s="18"/>
      <c r="G9666" s="18"/>
      <c r="H9666" s="18"/>
      <c r="I9666" s="18"/>
      <c r="J9666" s="18"/>
      <c r="K9666" s="18"/>
      <c r="L9666" s="18"/>
      <c r="M9666" s="18"/>
      <c r="N9666" s="18"/>
      <c r="O9666" s="18"/>
      <c r="P9666" s="18"/>
      <c r="Q9666" s="18"/>
      <c r="R9666" s="18"/>
    </row>
    <row r="9667" spans="1:18" s="2" customFormat="1" ht="13.8">
      <c r="A9667" s="8"/>
      <c r="B9667" s="9"/>
      <c r="C9667" s="18"/>
      <c r="D9667" s="18"/>
      <c r="E9667" s="18"/>
      <c r="F9667" s="18"/>
      <c r="G9667" s="18"/>
      <c r="H9667" s="18"/>
      <c r="I9667" s="18"/>
      <c r="J9667" s="18"/>
      <c r="K9667" s="18"/>
      <c r="L9667" s="18"/>
      <c r="M9667" s="18"/>
      <c r="N9667" s="18"/>
      <c r="O9667" s="18"/>
      <c r="P9667" s="18"/>
      <c r="Q9667" s="18"/>
      <c r="R9667" s="18"/>
    </row>
    <row r="9668" spans="1:18" s="2" customFormat="1" ht="13.8">
      <c r="A9668" s="8"/>
      <c r="B9668" s="9"/>
      <c r="C9668" s="18"/>
      <c r="D9668" s="18"/>
      <c r="E9668" s="18"/>
      <c r="F9668" s="18"/>
      <c r="G9668" s="18"/>
      <c r="H9668" s="18"/>
      <c r="I9668" s="18"/>
      <c r="J9668" s="18"/>
      <c r="K9668" s="18"/>
      <c r="L9668" s="18"/>
      <c r="M9668" s="18"/>
      <c r="N9668" s="18"/>
      <c r="O9668" s="18"/>
      <c r="P9668" s="18"/>
      <c r="Q9668" s="18"/>
      <c r="R9668" s="18"/>
    </row>
    <row r="9669" spans="1:18">
      <c r="A9669" s="6"/>
      <c r="B9669" s="7"/>
      <c r="C9669" s="28"/>
      <c r="H9669" s="17"/>
    </row>
    <row r="9670" spans="1:18">
      <c r="A9670" s="5"/>
    </row>
    <row r="9671" spans="1:18">
      <c r="A9671" s="6"/>
      <c r="B9671" s="7"/>
      <c r="C9671" s="28"/>
      <c r="H9671" s="17"/>
    </row>
    <row r="9672" spans="1:18" s="2" customFormat="1" ht="13.8">
      <c r="A9672" s="8"/>
      <c r="B9672" s="9"/>
      <c r="C9672" s="18"/>
      <c r="D9672" s="18"/>
      <c r="E9672" s="18"/>
      <c r="F9672" s="18"/>
      <c r="G9672" s="18"/>
      <c r="H9672" s="18"/>
      <c r="I9672" s="18"/>
      <c r="J9672" s="18"/>
      <c r="K9672" s="18"/>
      <c r="L9672" s="18"/>
      <c r="M9672" s="18"/>
      <c r="N9672" s="18"/>
      <c r="O9672" s="18"/>
      <c r="P9672" s="18"/>
      <c r="Q9672" s="18"/>
      <c r="R9672" s="18"/>
    </row>
    <row r="9673" spans="1:18">
      <c r="A9673" s="6"/>
      <c r="B9673" s="7"/>
      <c r="C9673" s="28"/>
      <c r="H9673" s="17"/>
    </row>
    <row r="9674" spans="1:18">
      <c r="A9674" s="6"/>
      <c r="B9674" s="7"/>
      <c r="C9674" s="28"/>
      <c r="H9674" s="17"/>
    </row>
    <row r="9675" spans="1:18">
      <c r="A9675" s="6"/>
      <c r="B9675" s="7"/>
      <c r="C9675" s="28"/>
      <c r="H9675" s="17"/>
    </row>
    <row r="9676" spans="1:18">
      <c r="A9676" s="6"/>
      <c r="B9676" s="7"/>
      <c r="C9676" s="28"/>
      <c r="H9676" s="17"/>
    </row>
    <row r="9677" spans="1:18" s="2" customFormat="1" ht="13.8">
      <c r="A9677" s="8"/>
      <c r="B9677" s="9"/>
      <c r="C9677" s="18"/>
      <c r="D9677" s="18"/>
      <c r="E9677" s="18"/>
      <c r="F9677" s="18"/>
      <c r="G9677" s="18"/>
      <c r="H9677" s="18"/>
      <c r="I9677" s="18"/>
      <c r="J9677" s="18"/>
      <c r="K9677" s="18"/>
      <c r="L9677" s="18"/>
      <c r="M9677" s="18"/>
      <c r="N9677" s="18"/>
      <c r="O9677" s="18"/>
      <c r="P9677" s="18"/>
      <c r="Q9677" s="18"/>
      <c r="R9677" s="18"/>
    </row>
    <row r="9678" spans="1:18" s="2" customFormat="1" ht="13.8">
      <c r="A9678" s="8"/>
      <c r="B9678" s="9"/>
      <c r="C9678" s="18"/>
      <c r="D9678" s="18"/>
      <c r="E9678" s="18"/>
      <c r="F9678" s="18"/>
      <c r="G9678" s="18"/>
      <c r="H9678" s="18"/>
      <c r="I9678" s="18"/>
      <c r="J9678" s="18"/>
      <c r="K9678" s="18"/>
      <c r="L9678" s="18"/>
      <c r="M9678" s="18"/>
      <c r="N9678" s="18"/>
      <c r="O9678" s="18"/>
      <c r="P9678" s="18"/>
      <c r="Q9678" s="18"/>
      <c r="R9678" s="18"/>
    </row>
    <row r="9679" spans="1:18">
      <c r="A9679" s="5"/>
    </row>
    <row r="9680" spans="1:18">
      <c r="A9680" s="6"/>
      <c r="B9680" s="7"/>
      <c r="C9680" s="28"/>
      <c r="H9680" s="17"/>
    </row>
    <row r="9681" spans="1:18" s="2" customFormat="1" ht="13.8">
      <c r="A9681" s="8"/>
      <c r="B9681" s="9"/>
      <c r="C9681" s="18"/>
      <c r="D9681" s="18"/>
      <c r="E9681" s="18"/>
      <c r="F9681" s="18"/>
      <c r="G9681" s="18"/>
      <c r="H9681" s="18"/>
      <c r="I9681" s="18"/>
      <c r="J9681" s="18"/>
      <c r="K9681" s="18"/>
      <c r="L9681" s="18"/>
      <c r="M9681" s="18"/>
      <c r="N9681" s="18"/>
      <c r="O9681" s="18"/>
      <c r="P9681" s="18"/>
      <c r="Q9681" s="18"/>
      <c r="R9681" s="18"/>
    </row>
    <row r="9682" spans="1:18" s="2" customFormat="1" ht="13.8">
      <c r="A9682" s="8"/>
      <c r="B9682" s="9"/>
      <c r="C9682" s="18"/>
      <c r="D9682" s="18"/>
      <c r="E9682" s="18"/>
      <c r="F9682" s="18"/>
      <c r="G9682" s="18"/>
      <c r="H9682" s="18"/>
      <c r="I9682" s="18"/>
      <c r="J9682" s="18"/>
      <c r="K9682" s="18"/>
      <c r="L9682" s="18"/>
      <c r="M9682" s="18"/>
      <c r="N9682" s="18"/>
      <c r="O9682" s="18"/>
      <c r="P9682" s="18"/>
      <c r="Q9682" s="18"/>
      <c r="R9682" s="18"/>
    </row>
    <row r="9683" spans="1:18">
      <c r="A9683" s="5"/>
    </row>
    <row r="9684" spans="1:18">
      <c r="A9684" s="5"/>
    </row>
    <row r="9685" spans="1:18">
      <c r="A9685" s="6"/>
      <c r="B9685" s="7"/>
      <c r="C9685" s="28"/>
      <c r="H9685" s="17"/>
    </row>
    <row r="9686" spans="1:18" s="2" customFormat="1" ht="13.8">
      <c r="A9686" s="8"/>
      <c r="B9686" s="9"/>
      <c r="C9686" s="18"/>
      <c r="D9686" s="18"/>
      <c r="E9686" s="18"/>
      <c r="F9686" s="18"/>
      <c r="G9686" s="18"/>
      <c r="H9686" s="18"/>
      <c r="I9686" s="18"/>
      <c r="J9686" s="18"/>
      <c r="K9686" s="18"/>
      <c r="L9686" s="18"/>
      <c r="M9686" s="18"/>
      <c r="N9686" s="18"/>
      <c r="O9686" s="18"/>
      <c r="P9686" s="18"/>
      <c r="Q9686" s="18"/>
      <c r="R9686" s="18"/>
    </row>
    <row r="9687" spans="1:18" s="2" customFormat="1" ht="13.8">
      <c r="A9687" s="8"/>
      <c r="B9687" s="9"/>
      <c r="C9687" s="18"/>
      <c r="D9687" s="18"/>
      <c r="E9687" s="18"/>
      <c r="F9687" s="18"/>
      <c r="G9687" s="18"/>
      <c r="H9687" s="18"/>
      <c r="I9687" s="18"/>
      <c r="J9687" s="18"/>
      <c r="K9687" s="18"/>
      <c r="L9687" s="18"/>
      <c r="M9687" s="18"/>
      <c r="N9687" s="18"/>
      <c r="O9687" s="18"/>
      <c r="P9687" s="18"/>
      <c r="Q9687" s="18"/>
      <c r="R9687" s="18"/>
    </row>
    <row r="9688" spans="1:18" s="2" customFormat="1" ht="13.8">
      <c r="A9688" s="8"/>
      <c r="B9688" s="9"/>
      <c r="C9688" s="18"/>
      <c r="D9688" s="18"/>
      <c r="E9688" s="18"/>
      <c r="F9688" s="18"/>
      <c r="G9688" s="18"/>
      <c r="H9688" s="18"/>
      <c r="I9688" s="18"/>
      <c r="J9688" s="18"/>
      <c r="K9688" s="18"/>
      <c r="L9688" s="18"/>
      <c r="M9688" s="18"/>
      <c r="N9688" s="18"/>
      <c r="O9688" s="18"/>
      <c r="P9688" s="18"/>
      <c r="Q9688" s="18"/>
      <c r="R9688" s="18"/>
    </row>
    <row r="9689" spans="1:18" s="2" customFormat="1" ht="13.8">
      <c r="A9689" s="8"/>
      <c r="B9689" s="9"/>
      <c r="C9689" s="18"/>
      <c r="D9689" s="18"/>
      <c r="E9689" s="18"/>
      <c r="F9689" s="18"/>
      <c r="G9689" s="18"/>
      <c r="H9689" s="18"/>
      <c r="I9689" s="18"/>
      <c r="J9689" s="18"/>
      <c r="K9689" s="18"/>
      <c r="L9689" s="18"/>
      <c r="M9689" s="18"/>
      <c r="N9689" s="18"/>
      <c r="O9689" s="18"/>
      <c r="P9689" s="18"/>
      <c r="Q9689" s="18"/>
      <c r="R9689" s="18"/>
    </row>
    <row r="9690" spans="1:18" s="2" customFormat="1" ht="13.8">
      <c r="A9690" s="8"/>
      <c r="B9690" s="9"/>
      <c r="C9690" s="18"/>
      <c r="D9690" s="18"/>
      <c r="E9690" s="18"/>
      <c r="F9690" s="18"/>
      <c r="G9690" s="18"/>
      <c r="H9690" s="18"/>
      <c r="I9690" s="18"/>
      <c r="J9690" s="18"/>
      <c r="K9690" s="18"/>
      <c r="L9690" s="18"/>
      <c r="M9690" s="18"/>
      <c r="N9690" s="18"/>
      <c r="O9690" s="18"/>
      <c r="P9690" s="18"/>
      <c r="Q9690" s="18"/>
      <c r="R9690" s="18"/>
    </row>
    <row r="9691" spans="1:18">
      <c r="A9691" s="6"/>
      <c r="B9691" s="7"/>
      <c r="C9691" s="28"/>
      <c r="H9691" s="17"/>
    </row>
    <row r="9692" spans="1:18">
      <c r="A9692" s="6"/>
      <c r="B9692" s="7"/>
      <c r="C9692" s="28"/>
      <c r="H9692" s="17"/>
    </row>
    <row r="9693" spans="1:18">
      <c r="A9693" s="6"/>
      <c r="B9693" s="7"/>
      <c r="C9693" s="28"/>
      <c r="H9693" s="17"/>
    </row>
    <row r="9694" spans="1:18">
      <c r="A9694" s="5"/>
    </row>
    <row r="9695" spans="1:18">
      <c r="A9695" s="6"/>
      <c r="B9695" s="7"/>
      <c r="C9695" s="28"/>
      <c r="H9695" s="17"/>
    </row>
    <row r="9696" spans="1:18" s="2" customFormat="1" ht="13.8">
      <c r="A9696" s="8"/>
      <c r="B9696" s="9"/>
      <c r="C9696" s="18"/>
      <c r="D9696" s="18"/>
      <c r="E9696" s="18"/>
      <c r="F9696" s="18"/>
      <c r="G9696" s="18"/>
      <c r="H9696" s="18"/>
      <c r="I9696" s="18"/>
      <c r="J9696" s="18"/>
      <c r="K9696" s="18"/>
      <c r="L9696" s="18"/>
      <c r="M9696" s="18"/>
      <c r="N9696" s="18"/>
      <c r="O9696" s="18"/>
      <c r="P9696" s="18"/>
      <c r="Q9696" s="18"/>
      <c r="R9696" s="18"/>
    </row>
    <row r="9697" spans="1:18" s="2" customFormat="1" ht="13.8">
      <c r="A9697" s="8"/>
      <c r="B9697" s="9"/>
      <c r="C9697" s="18"/>
      <c r="D9697" s="18"/>
      <c r="E9697" s="18"/>
      <c r="F9697" s="18"/>
      <c r="G9697" s="18"/>
      <c r="H9697" s="18"/>
      <c r="I9697" s="18"/>
      <c r="J9697" s="18"/>
      <c r="K9697" s="18"/>
      <c r="L9697" s="18"/>
      <c r="M9697" s="18"/>
      <c r="N9697" s="18"/>
      <c r="O9697" s="18"/>
      <c r="P9697" s="18"/>
      <c r="Q9697" s="18"/>
      <c r="R9697" s="18"/>
    </row>
    <row r="9698" spans="1:18">
      <c r="A9698" s="6"/>
      <c r="B9698" s="7"/>
      <c r="C9698" s="28"/>
      <c r="H9698" s="17"/>
    </row>
    <row r="9699" spans="1:18">
      <c r="A9699" s="6"/>
      <c r="B9699" s="7"/>
      <c r="C9699" s="28"/>
      <c r="H9699" s="17"/>
    </row>
    <row r="9700" spans="1:18" s="2" customFormat="1" ht="13.8">
      <c r="A9700" s="8"/>
      <c r="B9700" s="9"/>
      <c r="C9700" s="18"/>
      <c r="D9700" s="18"/>
      <c r="E9700" s="18"/>
      <c r="F9700" s="18"/>
      <c r="G9700" s="18"/>
      <c r="H9700" s="18"/>
      <c r="I9700" s="18"/>
      <c r="J9700" s="18"/>
      <c r="K9700" s="18"/>
      <c r="L9700" s="18"/>
      <c r="M9700" s="18"/>
      <c r="N9700" s="18"/>
      <c r="O9700" s="18"/>
      <c r="P9700" s="18"/>
      <c r="Q9700" s="18"/>
      <c r="R9700" s="18"/>
    </row>
    <row r="9701" spans="1:18" s="2" customFormat="1" ht="13.8">
      <c r="A9701" s="8"/>
      <c r="B9701" s="9"/>
      <c r="C9701" s="18"/>
      <c r="D9701" s="18"/>
      <c r="E9701" s="18"/>
      <c r="F9701" s="18"/>
      <c r="G9701" s="18"/>
      <c r="H9701" s="18"/>
      <c r="I9701" s="18"/>
      <c r="J9701" s="18"/>
      <c r="K9701" s="18"/>
      <c r="L9701" s="18"/>
      <c r="M9701" s="18"/>
      <c r="N9701" s="18"/>
      <c r="O9701" s="18"/>
      <c r="P9701" s="18"/>
      <c r="Q9701" s="18"/>
      <c r="R9701" s="18"/>
    </row>
    <row r="9702" spans="1:18" s="2" customFormat="1" ht="13.8">
      <c r="A9702" s="8"/>
      <c r="B9702" s="9"/>
      <c r="C9702" s="18"/>
      <c r="D9702" s="18"/>
      <c r="E9702" s="18"/>
      <c r="F9702" s="18"/>
      <c r="G9702" s="18"/>
      <c r="H9702" s="18"/>
      <c r="I9702" s="18"/>
      <c r="J9702" s="18"/>
      <c r="K9702" s="18"/>
      <c r="L9702" s="18"/>
      <c r="M9702" s="18"/>
      <c r="N9702" s="18"/>
      <c r="O9702" s="18"/>
      <c r="P9702" s="18"/>
      <c r="Q9702" s="18"/>
      <c r="R9702" s="18"/>
    </row>
    <row r="9703" spans="1:18" s="2" customFormat="1" ht="13.8">
      <c r="A9703" s="8"/>
      <c r="B9703" s="9"/>
      <c r="C9703" s="18"/>
      <c r="D9703" s="18"/>
      <c r="E9703" s="18"/>
      <c r="F9703" s="18"/>
      <c r="G9703" s="18"/>
      <c r="H9703" s="18"/>
      <c r="I9703" s="18"/>
      <c r="J9703" s="18"/>
      <c r="K9703" s="18"/>
      <c r="L9703" s="18"/>
      <c r="M9703" s="18"/>
      <c r="N9703" s="18"/>
      <c r="O9703" s="18"/>
      <c r="P9703" s="18"/>
      <c r="Q9703" s="18"/>
      <c r="R9703" s="18"/>
    </row>
    <row r="9704" spans="1:18">
      <c r="A9704" s="5"/>
    </row>
    <row r="9705" spans="1:18" s="2" customFormat="1" ht="13.8">
      <c r="A9705" s="8"/>
      <c r="B9705" s="9"/>
      <c r="C9705" s="18"/>
      <c r="D9705" s="18"/>
      <c r="E9705" s="18"/>
      <c r="F9705" s="18"/>
      <c r="G9705" s="18"/>
      <c r="H9705" s="18"/>
      <c r="I9705" s="18"/>
      <c r="J9705" s="18"/>
      <c r="K9705" s="18"/>
      <c r="L9705" s="18"/>
      <c r="M9705" s="18"/>
      <c r="N9705" s="18"/>
      <c r="O9705" s="18"/>
      <c r="P9705" s="18"/>
      <c r="Q9705" s="18"/>
      <c r="R9705" s="18"/>
    </row>
    <row r="9706" spans="1:18">
      <c r="A9706" s="6"/>
      <c r="B9706" s="7"/>
      <c r="C9706" s="28"/>
      <c r="H9706" s="17"/>
    </row>
    <row r="9707" spans="1:18" s="2" customFormat="1" ht="13.8">
      <c r="A9707" s="8"/>
      <c r="B9707" s="9"/>
      <c r="C9707" s="18"/>
      <c r="D9707" s="18"/>
      <c r="E9707" s="18"/>
      <c r="F9707" s="18"/>
      <c r="G9707" s="18"/>
      <c r="H9707" s="18"/>
      <c r="I9707" s="18"/>
      <c r="J9707" s="18"/>
      <c r="K9707" s="18"/>
      <c r="L9707" s="18"/>
      <c r="M9707" s="18"/>
      <c r="N9707" s="18"/>
      <c r="O9707" s="18"/>
      <c r="P9707" s="18"/>
      <c r="Q9707" s="18"/>
      <c r="R9707" s="18"/>
    </row>
    <row r="9708" spans="1:18" s="2" customFormat="1" ht="13.8">
      <c r="A9708" s="8"/>
      <c r="B9708" s="9"/>
      <c r="C9708" s="18"/>
      <c r="D9708" s="18"/>
      <c r="E9708" s="18"/>
      <c r="F9708" s="18"/>
      <c r="G9708" s="18"/>
      <c r="H9708" s="18"/>
      <c r="I9708" s="18"/>
      <c r="J9708" s="18"/>
      <c r="K9708" s="18"/>
      <c r="L9708" s="18"/>
      <c r="M9708" s="18"/>
      <c r="N9708" s="18"/>
      <c r="O9708" s="18"/>
      <c r="P9708" s="18"/>
      <c r="Q9708" s="18"/>
      <c r="R9708" s="18"/>
    </row>
    <row r="9709" spans="1:18">
      <c r="A9709" s="6"/>
      <c r="B9709" s="7"/>
      <c r="C9709" s="28"/>
      <c r="H9709" s="17"/>
    </row>
    <row r="9710" spans="1:18">
      <c r="A9710" s="6"/>
      <c r="B9710" s="7"/>
      <c r="C9710" s="28"/>
      <c r="H9710" s="17"/>
    </row>
    <row r="9711" spans="1:18">
      <c r="A9711" s="6"/>
      <c r="B9711" s="7"/>
      <c r="C9711" s="28"/>
      <c r="H9711" s="17"/>
    </row>
    <row r="9712" spans="1:18">
      <c r="A9712" s="6"/>
      <c r="B9712" s="7"/>
      <c r="C9712" s="28"/>
      <c r="H9712" s="17"/>
    </row>
    <row r="9713" spans="1:18">
      <c r="A9713" s="6"/>
      <c r="B9713" s="7"/>
      <c r="C9713" s="28"/>
      <c r="H9713" s="17"/>
    </row>
    <row r="9715" spans="1:18">
      <c r="A9715" s="5"/>
    </row>
    <row r="9716" spans="1:18">
      <c r="A9716" s="6"/>
      <c r="B9716" s="7"/>
      <c r="C9716" s="28"/>
      <c r="H9716" s="17"/>
    </row>
    <row r="9717" spans="1:18">
      <c r="A9717" s="6"/>
      <c r="B9717" s="7"/>
      <c r="C9717" s="28"/>
      <c r="H9717" s="17"/>
    </row>
    <row r="9718" spans="1:18">
      <c r="A9718" s="6"/>
      <c r="B9718" s="7"/>
      <c r="C9718" s="28"/>
      <c r="H9718" s="17"/>
    </row>
    <row r="9719" spans="1:18">
      <c r="A9719" s="6"/>
      <c r="B9719" s="7"/>
      <c r="C9719" s="28"/>
      <c r="H9719" s="17"/>
    </row>
    <row r="9720" spans="1:18">
      <c r="A9720" s="5"/>
    </row>
    <row r="9721" spans="1:18">
      <c r="A9721" s="6"/>
      <c r="B9721" s="7"/>
      <c r="C9721" s="28"/>
      <c r="H9721" s="17"/>
    </row>
    <row r="9722" spans="1:18">
      <c r="A9722" s="5"/>
    </row>
    <row r="9723" spans="1:18">
      <c r="A9723" s="6"/>
      <c r="B9723" s="7"/>
      <c r="C9723" s="28"/>
      <c r="H9723" s="17"/>
    </row>
    <row r="9724" spans="1:18">
      <c r="A9724" s="6"/>
      <c r="B9724" s="7"/>
      <c r="C9724" s="28"/>
      <c r="H9724" s="17"/>
    </row>
    <row r="9725" spans="1:18" s="2" customFormat="1" ht="13.8">
      <c r="A9725" s="8"/>
      <c r="B9725" s="9"/>
      <c r="C9725" s="18"/>
      <c r="D9725" s="18"/>
      <c r="E9725" s="18"/>
      <c r="F9725" s="18"/>
      <c r="G9725" s="18"/>
      <c r="H9725" s="18"/>
      <c r="I9725" s="18"/>
      <c r="J9725" s="18"/>
      <c r="K9725" s="18"/>
      <c r="L9725" s="18"/>
      <c r="M9725" s="18"/>
      <c r="N9725" s="18"/>
      <c r="O9725" s="18"/>
      <c r="P9725" s="18"/>
      <c r="Q9725" s="18"/>
      <c r="R9725" s="18"/>
    </row>
    <row r="9726" spans="1:18">
      <c r="A9726" s="6"/>
      <c r="B9726" s="7"/>
      <c r="C9726" s="28"/>
      <c r="H9726" s="17"/>
    </row>
    <row r="9727" spans="1:18">
      <c r="A9727" s="6"/>
      <c r="B9727" s="7"/>
      <c r="C9727" s="28"/>
      <c r="H9727" s="17"/>
    </row>
    <row r="9728" spans="1:18">
      <c r="A9728" s="6"/>
      <c r="B9728" s="7"/>
      <c r="C9728" s="28"/>
      <c r="H9728" s="17"/>
    </row>
    <row r="9729" spans="1:18">
      <c r="A9729" s="6"/>
      <c r="B9729" s="7"/>
      <c r="C9729" s="28"/>
      <c r="H9729" s="17"/>
    </row>
    <row r="9730" spans="1:18">
      <c r="A9730" s="6"/>
      <c r="B9730" s="7"/>
      <c r="C9730" s="28"/>
      <c r="H9730" s="17"/>
    </row>
    <row r="9731" spans="1:18">
      <c r="A9731" s="6"/>
      <c r="B9731" s="7"/>
      <c r="C9731" s="28"/>
      <c r="H9731" s="17"/>
    </row>
    <row r="9732" spans="1:18">
      <c r="A9732" s="6"/>
      <c r="B9732" s="7"/>
      <c r="C9732" s="28"/>
      <c r="H9732" s="17"/>
    </row>
    <row r="9733" spans="1:18">
      <c r="A9733" s="6"/>
      <c r="B9733" s="7"/>
      <c r="C9733" s="28"/>
      <c r="H9733" s="17"/>
    </row>
    <row r="9734" spans="1:18">
      <c r="A9734" s="6"/>
      <c r="B9734" s="7"/>
      <c r="C9734" s="28"/>
      <c r="H9734" s="17"/>
    </row>
    <row r="9736" spans="1:18">
      <c r="A9736" s="6"/>
      <c r="B9736" s="7"/>
      <c r="C9736" s="28"/>
      <c r="H9736" s="17"/>
    </row>
    <row r="9737" spans="1:18">
      <c r="A9737" s="5"/>
    </row>
    <row r="9738" spans="1:18" s="2" customFormat="1" ht="13.8">
      <c r="A9738" s="8"/>
      <c r="B9738" s="9"/>
      <c r="C9738" s="18"/>
      <c r="D9738" s="18"/>
      <c r="E9738" s="18"/>
      <c r="F9738" s="18"/>
      <c r="G9738" s="18"/>
      <c r="H9738" s="18"/>
      <c r="I9738" s="18"/>
      <c r="J9738" s="18"/>
      <c r="K9738" s="18"/>
      <c r="L9738" s="18"/>
      <c r="M9738" s="18"/>
      <c r="N9738" s="18"/>
      <c r="O9738" s="18"/>
      <c r="P9738" s="18"/>
      <c r="Q9738" s="18"/>
      <c r="R9738" s="18"/>
    </row>
    <row r="9739" spans="1:18">
      <c r="A9739" s="6"/>
      <c r="B9739" s="7"/>
      <c r="C9739" s="28"/>
      <c r="H9739" s="17"/>
    </row>
    <row r="9741" spans="1:18" s="2" customFormat="1" ht="13.8">
      <c r="A9741" s="8"/>
      <c r="B9741" s="9"/>
      <c r="C9741" s="18"/>
      <c r="D9741" s="18"/>
      <c r="E9741" s="18"/>
      <c r="F9741" s="18"/>
      <c r="G9741" s="18"/>
      <c r="H9741" s="18"/>
      <c r="I9741" s="18"/>
      <c r="J9741" s="18"/>
      <c r="K9741" s="18"/>
      <c r="L9741" s="18"/>
      <c r="M9741" s="18"/>
      <c r="N9741" s="18"/>
      <c r="O9741" s="18"/>
      <c r="P9741" s="18"/>
      <c r="Q9741" s="18"/>
      <c r="R9741" s="18"/>
    </row>
    <row r="9742" spans="1:18" s="2" customFormat="1" ht="13.8">
      <c r="A9742" s="8"/>
      <c r="B9742" s="9"/>
      <c r="C9742" s="18"/>
      <c r="D9742" s="18"/>
      <c r="E9742" s="18"/>
      <c r="F9742" s="18"/>
      <c r="G9742" s="18"/>
      <c r="H9742" s="18"/>
      <c r="I9742" s="18"/>
      <c r="J9742" s="18"/>
      <c r="K9742" s="18"/>
      <c r="L9742" s="18"/>
      <c r="M9742" s="18"/>
      <c r="N9742" s="18"/>
      <c r="O9742" s="18"/>
      <c r="P9742" s="18"/>
      <c r="Q9742" s="18"/>
      <c r="R9742" s="18"/>
    </row>
    <row r="9743" spans="1:18">
      <c r="A9743" s="6"/>
      <c r="B9743" s="7"/>
      <c r="C9743" s="28"/>
      <c r="H9743" s="17"/>
    </row>
    <row r="9744" spans="1:18">
      <c r="A9744" s="6"/>
      <c r="B9744" s="7"/>
      <c r="C9744" s="28"/>
      <c r="H9744" s="17"/>
    </row>
    <row r="9745" spans="1:18">
      <c r="A9745" s="6"/>
      <c r="B9745" s="7"/>
      <c r="C9745" s="28"/>
      <c r="H9745" s="17"/>
    </row>
    <row r="9746" spans="1:18">
      <c r="A9746" s="5"/>
    </row>
    <row r="9747" spans="1:18">
      <c r="A9747" s="6"/>
      <c r="B9747" s="7"/>
      <c r="C9747" s="28"/>
      <c r="H9747" s="17"/>
    </row>
    <row r="9748" spans="1:18" s="2" customFormat="1" ht="13.8">
      <c r="A9748" s="8"/>
      <c r="B9748" s="9"/>
      <c r="C9748" s="18"/>
      <c r="D9748" s="18"/>
      <c r="E9748" s="18"/>
      <c r="F9748" s="18"/>
      <c r="G9748" s="18"/>
      <c r="H9748" s="18"/>
      <c r="I9748" s="18"/>
      <c r="J9748" s="18"/>
      <c r="K9748" s="18"/>
      <c r="L9748" s="18"/>
      <c r="M9748" s="18"/>
      <c r="N9748" s="18"/>
      <c r="O9748" s="18"/>
      <c r="P9748" s="18"/>
      <c r="Q9748" s="18"/>
      <c r="R9748" s="18"/>
    </row>
    <row r="9749" spans="1:18">
      <c r="A9749" s="6"/>
      <c r="B9749" s="7"/>
      <c r="C9749" s="28"/>
      <c r="H9749" s="17"/>
    </row>
    <row r="9750" spans="1:18">
      <c r="A9750" s="6"/>
      <c r="B9750" s="7"/>
      <c r="C9750" s="28"/>
      <c r="H9750" s="17"/>
    </row>
    <row r="9751" spans="1:18" s="2" customFormat="1" ht="13.8">
      <c r="A9751" s="8"/>
      <c r="B9751" s="9"/>
      <c r="C9751" s="18"/>
      <c r="D9751" s="18"/>
      <c r="E9751" s="18"/>
      <c r="F9751" s="18"/>
      <c r="G9751" s="18"/>
      <c r="H9751" s="18"/>
      <c r="I9751" s="18"/>
      <c r="J9751" s="18"/>
      <c r="K9751" s="18"/>
      <c r="L9751" s="18"/>
      <c r="M9751" s="18"/>
      <c r="N9751" s="18"/>
      <c r="O9751" s="18"/>
      <c r="P9751" s="18"/>
      <c r="Q9751" s="18"/>
      <c r="R9751" s="18"/>
    </row>
    <row r="9752" spans="1:18" s="2" customFormat="1" ht="13.8">
      <c r="A9752" s="8"/>
      <c r="B9752" s="9"/>
      <c r="C9752" s="18"/>
      <c r="D9752" s="18"/>
      <c r="E9752" s="18"/>
      <c r="F9752" s="18"/>
      <c r="G9752" s="18"/>
      <c r="H9752" s="18"/>
      <c r="I9752" s="18"/>
      <c r="J9752" s="18"/>
      <c r="K9752" s="18"/>
      <c r="L9752" s="18"/>
      <c r="M9752" s="18"/>
      <c r="N9752" s="18"/>
      <c r="O9752" s="18"/>
      <c r="P9752" s="18"/>
      <c r="Q9752" s="18"/>
      <c r="R9752" s="18"/>
    </row>
    <row r="9753" spans="1:18">
      <c r="A9753" s="5"/>
    </row>
    <row r="9754" spans="1:18" s="2" customFormat="1" ht="13.8">
      <c r="A9754" s="8"/>
      <c r="B9754" s="9"/>
      <c r="C9754" s="18"/>
      <c r="D9754" s="18"/>
      <c r="E9754" s="18"/>
      <c r="F9754" s="18"/>
      <c r="G9754" s="18"/>
      <c r="H9754" s="18"/>
      <c r="I9754" s="18"/>
      <c r="J9754" s="18"/>
      <c r="K9754" s="18"/>
      <c r="L9754" s="18"/>
      <c r="M9754" s="18"/>
      <c r="N9754" s="18"/>
      <c r="O9754" s="18"/>
      <c r="P9754" s="18"/>
      <c r="Q9754" s="18"/>
      <c r="R9754" s="18"/>
    </row>
    <row r="9755" spans="1:18" s="2" customFormat="1" ht="13.8">
      <c r="A9755" s="8"/>
      <c r="B9755" s="9"/>
      <c r="C9755" s="18"/>
      <c r="D9755" s="18"/>
      <c r="E9755" s="18"/>
      <c r="F9755" s="18"/>
      <c r="G9755" s="18"/>
      <c r="H9755" s="18"/>
      <c r="I9755" s="18"/>
      <c r="J9755" s="18"/>
      <c r="K9755" s="18"/>
      <c r="L9755" s="18"/>
      <c r="M9755" s="18"/>
      <c r="N9755" s="18"/>
      <c r="O9755" s="18"/>
      <c r="P9755" s="18"/>
      <c r="Q9755" s="18"/>
      <c r="R9755" s="18"/>
    </row>
    <row r="9756" spans="1:18" s="2" customFormat="1" ht="13.8">
      <c r="A9756" s="8"/>
      <c r="B9756" s="9"/>
      <c r="C9756" s="18"/>
      <c r="D9756" s="18"/>
      <c r="E9756" s="18"/>
      <c r="F9756" s="18"/>
      <c r="G9756" s="18"/>
      <c r="H9756" s="18"/>
      <c r="I9756" s="18"/>
      <c r="J9756" s="18"/>
      <c r="K9756" s="18"/>
      <c r="L9756" s="18"/>
      <c r="M9756" s="18"/>
      <c r="N9756" s="18"/>
      <c r="O9756" s="18"/>
      <c r="P9756" s="18"/>
      <c r="Q9756" s="18"/>
      <c r="R9756" s="18"/>
    </row>
    <row r="9757" spans="1:18" s="2" customFormat="1" ht="13.8">
      <c r="A9757" s="8"/>
      <c r="B9757" s="9"/>
      <c r="C9757" s="18"/>
      <c r="D9757" s="18"/>
      <c r="E9757" s="18"/>
      <c r="F9757" s="18"/>
      <c r="G9757" s="18"/>
      <c r="H9757" s="18"/>
      <c r="I9757" s="18"/>
      <c r="J9757" s="18"/>
      <c r="K9757" s="18"/>
      <c r="L9757" s="18"/>
      <c r="M9757" s="18"/>
      <c r="N9757" s="18"/>
      <c r="O9757" s="18"/>
      <c r="P9757" s="18"/>
      <c r="Q9757" s="18"/>
      <c r="R9757" s="18"/>
    </row>
    <row r="9758" spans="1:18" s="2" customFormat="1" ht="13.8">
      <c r="A9758" s="8"/>
      <c r="B9758" s="9"/>
      <c r="C9758" s="18"/>
      <c r="D9758" s="18"/>
      <c r="E9758" s="18"/>
      <c r="F9758" s="18"/>
      <c r="G9758" s="18"/>
      <c r="H9758" s="18"/>
      <c r="I9758" s="18"/>
      <c r="J9758" s="18"/>
      <c r="K9758" s="18"/>
      <c r="L9758" s="18"/>
      <c r="M9758" s="18"/>
      <c r="N9758" s="18"/>
      <c r="O9758" s="18"/>
      <c r="P9758" s="18"/>
      <c r="Q9758" s="18"/>
      <c r="R9758" s="18"/>
    </row>
    <row r="9759" spans="1:18" s="2" customFormat="1" ht="13.8">
      <c r="A9759" s="8"/>
      <c r="B9759" s="9"/>
      <c r="C9759" s="18"/>
      <c r="D9759" s="18"/>
      <c r="E9759" s="18"/>
      <c r="F9759" s="18"/>
      <c r="G9759" s="18"/>
      <c r="H9759" s="18"/>
      <c r="I9759" s="18"/>
      <c r="J9759" s="18"/>
      <c r="K9759" s="18"/>
      <c r="L9759" s="18"/>
      <c r="M9759" s="18"/>
      <c r="N9759" s="18"/>
      <c r="O9759" s="18"/>
      <c r="P9759" s="18"/>
      <c r="Q9759" s="18"/>
      <c r="R9759" s="18"/>
    </row>
    <row r="9760" spans="1:18">
      <c r="A9760" s="5"/>
    </row>
    <row r="9761" spans="1:18">
      <c r="A9761" s="6"/>
      <c r="B9761" s="7"/>
      <c r="C9761" s="28"/>
      <c r="H9761" s="17"/>
    </row>
    <row r="9762" spans="1:18">
      <c r="A9762" s="5"/>
    </row>
    <row r="9763" spans="1:18">
      <c r="A9763" s="5"/>
    </row>
    <row r="9764" spans="1:18">
      <c r="A9764" s="6"/>
      <c r="B9764" s="7"/>
      <c r="C9764" s="28"/>
      <c r="H9764" s="17"/>
    </row>
    <row r="9765" spans="1:18">
      <c r="A9765" s="6"/>
      <c r="B9765" s="7"/>
      <c r="C9765" s="28"/>
      <c r="H9765" s="17"/>
    </row>
    <row r="9766" spans="1:18" s="2" customFormat="1" ht="13.8">
      <c r="A9766" s="8"/>
      <c r="B9766" s="9"/>
      <c r="C9766" s="18"/>
      <c r="D9766" s="18"/>
      <c r="E9766" s="18"/>
      <c r="F9766" s="18"/>
      <c r="G9766" s="18"/>
      <c r="H9766" s="18"/>
      <c r="I9766" s="18"/>
      <c r="J9766" s="18"/>
      <c r="K9766" s="18"/>
      <c r="L9766" s="18"/>
      <c r="M9766" s="18"/>
      <c r="N9766" s="18"/>
      <c r="O9766" s="18"/>
      <c r="P9766" s="18"/>
      <c r="Q9766" s="18"/>
      <c r="R9766" s="18"/>
    </row>
    <row r="9767" spans="1:18" s="2" customFormat="1" ht="13.8">
      <c r="A9767" s="8"/>
      <c r="B9767" s="9"/>
      <c r="C9767" s="18"/>
      <c r="D9767" s="18"/>
      <c r="E9767" s="18"/>
      <c r="F9767" s="18"/>
      <c r="G9767" s="18"/>
      <c r="H9767" s="18"/>
      <c r="I9767" s="18"/>
      <c r="J9767" s="18"/>
      <c r="K9767" s="18"/>
      <c r="L9767" s="18"/>
      <c r="M9767" s="18"/>
      <c r="N9767" s="18"/>
      <c r="O9767" s="18"/>
      <c r="P9767" s="18"/>
      <c r="Q9767" s="18"/>
      <c r="R9767" s="18"/>
    </row>
    <row r="9768" spans="1:18">
      <c r="A9768" s="6"/>
      <c r="B9768" s="7"/>
      <c r="C9768" s="28"/>
      <c r="H9768" s="17"/>
    </row>
    <row r="9769" spans="1:18">
      <c r="A9769" s="5"/>
    </row>
    <row r="9770" spans="1:18">
      <c r="A9770" s="6"/>
      <c r="B9770" s="7"/>
      <c r="C9770" s="28"/>
      <c r="H9770" s="17"/>
    </row>
    <row r="9771" spans="1:18">
      <c r="A9771" s="6"/>
      <c r="B9771" s="7"/>
      <c r="C9771" s="28"/>
      <c r="H9771" s="17"/>
    </row>
    <row r="9772" spans="1:18">
      <c r="A9772" s="6"/>
      <c r="B9772" s="7"/>
      <c r="C9772" s="28"/>
      <c r="H9772" s="17"/>
    </row>
    <row r="9773" spans="1:18">
      <c r="A9773" s="5"/>
    </row>
    <row r="9774" spans="1:18">
      <c r="A9774" s="6"/>
      <c r="B9774" s="7"/>
      <c r="C9774" s="28"/>
      <c r="H9774" s="17"/>
    </row>
    <row r="9775" spans="1:18">
      <c r="A9775" s="6"/>
      <c r="B9775" s="7"/>
      <c r="C9775" s="28"/>
      <c r="H9775" s="17"/>
    </row>
    <row r="9776" spans="1:18">
      <c r="A9776" s="6"/>
      <c r="B9776" s="7"/>
      <c r="C9776" s="28"/>
      <c r="H9776" s="17"/>
    </row>
    <row r="9777" spans="1:18" s="2" customFormat="1" ht="13.8">
      <c r="A9777" s="8"/>
      <c r="B9777" s="9"/>
      <c r="C9777" s="18"/>
      <c r="D9777" s="18"/>
      <c r="E9777" s="18"/>
      <c r="F9777" s="18"/>
      <c r="G9777" s="18"/>
      <c r="H9777" s="18"/>
      <c r="I9777" s="18"/>
      <c r="J9777" s="18"/>
      <c r="K9777" s="18"/>
      <c r="L9777" s="18"/>
      <c r="M9777" s="18"/>
      <c r="N9777" s="18"/>
      <c r="O9777" s="18"/>
      <c r="P9777" s="18"/>
      <c r="Q9777" s="18"/>
      <c r="R9777" s="18"/>
    </row>
    <row r="9778" spans="1:18">
      <c r="A9778" s="6"/>
      <c r="B9778" s="7"/>
      <c r="C9778" s="28"/>
      <c r="H9778" s="17"/>
    </row>
    <row r="9779" spans="1:18">
      <c r="A9779" s="6"/>
      <c r="B9779" s="7"/>
      <c r="C9779" s="28"/>
      <c r="H9779" s="17"/>
    </row>
    <row r="9780" spans="1:18">
      <c r="A9780" s="6"/>
      <c r="B9780" s="7"/>
      <c r="C9780" s="28"/>
      <c r="H9780" s="17"/>
    </row>
    <row r="9781" spans="1:18">
      <c r="A9781" s="6"/>
      <c r="B9781" s="7"/>
      <c r="C9781" s="28"/>
      <c r="H9781" s="17"/>
    </row>
    <row r="9782" spans="1:18">
      <c r="A9782" s="6"/>
      <c r="B9782" s="7"/>
      <c r="C9782" s="28"/>
      <c r="H9782" s="17"/>
    </row>
    <row r="9783" spans="1:18">
      <c r="A9783" s="6"/>
      <c r="B9783" s="7"/>
      <c r="C9783" s="28"/>
      <c r="H9783" s="17"/>
    </row>
    <row r="9784" spans="1:18">
      <c r="A9784" s="6"/>
      <c r="B9784" s="7"/>
      <c r="C9784" s="28"/>
      <c r="H9784" s="17"/>
    </row>
    <row r="9787" spans="1:18">
      <c r="A9787" s="6"/>
      <c r="B9787" s="7"/>
      <c r="C9787" s="28"/>
      <c r="H9787" s="17"/>
    </row>
    <row r="9788" spans="1:18">
      <c r="A9788" s="6"/>
      <c r="B9788" s="7"/>
      <c r="C9788" s="28"/>
      <c r="H9788" s="17"/>
    </row>
    <row r="9789" spans="1:18">
      <c r="A9789" s="6"/>
      <c r="B9789" s="7"/>
      <c r="C9789" s="28"/>
      <c r="H9789" s="17"/>
    </row>
    <row r="9792" spans="1:18" s="2" customFormat="1" ht="13.8">
      <c r="A9792" s="8"/>
      <c r="B9792" s="9"/>
      <c r="C9792" s="18"/>
      <c r="D9792" s="18"/>
      <c r="E9792" s="18"/>
      <c r="F9792" s="18"/>
      <c r="G9792" s="18"/>
      <c r="H9792" s="18"/>
      <c r="I9792" s="18"/>
      <c r="J9792" s="18"/>
      <c r="K9792" s="18"/>
      <c r="L9792" s="18"/>
      <c r="M9792" s="18"/>
      <c r="N9792" s="18"/>
      <c r="O9792" s="18"/>
      <c r="P9792" s="18"/>
      <c r="Q9792" s="18"/>
      <c r="R9792" s="18"/>
    </row>
    <row r="9793" spans="1:18">
      <c r="A9793" s="6"/>
      <c r="B9793" s="7"/>
      <c r="C9793" s="28"/>
      <c r="H9793" s="17"/>
    </row>
    <row r="9794" spans="1:18">
      <c r="A9794" s="5"/>
    </row>
    <row r="9795" spans="1:18">
      <c r="A9795" s="6"/>
      <c r="B9795" s="7"/>
      <c r="C9795" s="28"/>
      <c r="H9795" s="17"/>
    </row>
    <row r="9796" spans="1:18">
      <c r="A9796" s="6"/>
      <c r="B9796" s="7"/>
      <c r="C9796" s="28"/>
      <c r="H9796" s="17"/>
    </row>
    <row r="9797" spans="1:18">
      <c r="A9797" s="6"/>
      <c r="B9797" s="7"/>
      <c r="C9797" s="28"/>
      <c r="H9797" s="17"/>
    </row>
    <row r="9798" spans="1:18">
      <c r="A9798" s="6"/>
      <c r="B9798" s="7"/>
      <c r="C9798" s="28"/>
      <c r="H9798" s="17"/>
    </row>
    <row r="9801" spans="1:18">
      <c r="A9801" s="6"/>
      <c r="B9801" s="7"/>
      <c r="C9801" s="28"/>
      <c r="H9801" s="17"/>
    </row>
    <row r="9803" spans="1:18" s="2" customFormat="1" ht="13.8">
      <c r="A9803" s="8"/>
      <c r="B9803" s="9"/>
      <c r="C9803" s="18"/>
      <c r="D9803" s="18"/>
      <c r="E9803" s="18"/>
      <c r="F9803" s="18"/>
      <c r="G9803" s="18"/>
      <c r="H9803" s="18"/>
      <c r="I9803" s="18"/>
      <c r="J9803" s="18"/>
      <c r="K9803" s="18"/>
      <c r="L9803" s="18"/>
      <c r="M9803" s="18"/>
      <c r="N9803" s="18"/>
      <c r="O9803" s="18"/>
      <c r="P9803" s="18"/>
      <c r="Q9803" s="18"/>
      <c r="R9803" s="18"/>
    </row>
    <row r="9804" spans="1:18" s="2" customFormat="1" ht="13.8">
      <c r="A9804" s="8"/>
      <c r="B9804" s="9"/>
      <c r="C9804" s="18"/>
      <c r="D9804" s="18"/>
      <c r="E9804" s="18"/>
      <c r="F9804" s="18"/>
      <c r="G9804" s="18"/>
      <c r="H9804" s="18"/>
      <c r="I9804" s="18"/>
      <c r="J9804" s="18"/>
      <c r="K9804" s="18"/>
      <c r="L9804" s="18"/>
      <c r="M9804" s="18"/>
      <c r="N9804" s="18"/>
      <c r="O9804" s="18"/>
      <c r="P9804" s="18"/>
      <c r="Q9804" s="18"/>
      <c r="R9804" s="18"/>
    </row>
    <row r="9805" spans="1:18" s="2" customFormat="1" ht="13.8">
      <c r="A9805" s="8"/>
      <c r="B9805" s="9"/>
      <c r="C9805" s="18"/>
      <c r="D9805" s="18"/>
      <c r="E9805" s="18"/>
      <c r="F9805" s="18"/>
      <c r="G9805" s="18"/>
      <c r="H9805" s="18"/>
      <c r="I9805" s="18"/>
      <c r="J9805" s="18"/>
      <c r="K9805" s="18"/>
      <c r="L9805" s="18"/>
      <c r="M9805" s="18"/>
      <c r="N9805" s="18"/>
      <c r="O9805" s="18"/>
      <c r="P9805" s="18"/>
      <c r="Q9805" s="18"/>
      <c r="R9805" s="18"/>
    </row>
    <row r="9806" spans="1:18">
      <c r="A9806" s="6"/>
      <c r="B9806" s="7"/>
      <c r="C9806" s="28"/>
      <c r="H9806" s="17"/>
    </row>
    <row r="9807" spans="1:18">
      <c r="A9807" s="6"/>
      <c r="B9807" s="7"/>
      <c r="C9807" s="28"/>
      <c r="H9807" s="17"/>
    </row>
    <row r="9808" spans="1:18">
      <c r="A9808" s="6"/>
      <c r="B9808" s="7"/>
      <c r="C9808" s="28"/>
      <c r="H9808" s="17"/>
    </row>
    <row r="9809" spans="1:18">
      <c r="A9809" s="6"/>
      <c r="B9809" s="7"/>
      <c r="C9809" s="28"/>
      <c r="H9809" s="17"/>
    </row>
    <row r="9810" spans="1:18">
      <c r="A9810" s="6"/>
      <c r="B9810" s="7"/>
      <c r="C9810" s="28"/>
      <c r="H9810" s="17"/>
    </row>
    <row r="9811" spans="1:18">
      <c r="A9811" s="6"/>
      <c r="B9811" s="7"/>
      <c r="C9811" s="28"/>
      <c r="H9811" s="17"/>
    </row>
    <row r="9812" spans="1:18">
      <c r="A9812" s="6"/>
      <c r="B9812" s="7"/>
      <c r="C9812" s="28"/>
      <c r="H9812" s="17"/>
    </row>
    <row r="9813" spans="1:18">
      <c r="A9813" s="6"/>
      <c r="B9813" s="7"/>
      <c r="C9813" s="28"/>
      <c r="H9813" s="17"/>
    </row>
    <row r="9814" spans="1:18">
      <c r="A9814" s="6"/>
      <c r="B9814" s="7"/>
      <c r="C9814" s="28"/>
      <c r="H9814" s="17"/>
    </row>
    <row r="9815" spans="1:18">
      <c r="A9815" s="6"/>
      <c r="B9815" s="7"/>
      <c r="C9815" s="28"/>
      <c r="H9815" s="17"/>
    </row>
    <row r="9816" spans="1:18">
      <c r="A9816" s="6"/>
      <c r="B9816" s="7"/>
      <c r="C9816" s="28"/>
      <c r="H9816" s="17"/>
    </row>
    <row r="9817" spans="1:18">
      <c r="A9817" s="6"/>
      <c r="B9817" s="7"/>
      <c r="C9817" s="28"/>
      <c r="H9817" s="17"/>
    </row>
    <row r="9818" spans="1:18">
      <c r="A9818" s="6"/>
      <c r="B9818" s="7"/>
      <c r="C9818" s="28"/>
      <c r="H9818" s="17"/>
    </row>
    <row r="9819" spans="1:18">
      <c r="A9819" s="6"/>
      <c r="B9819" s="7"/>
      <c r="C9819" s="28"/>
      <c r="H9819" s="17"/>
    </row>
    <row r="9820" spans="1:18" s="2" customFormat="1" ht="13.8">
      <c r="A9820" s="8"/>
      <c r="B9820" s="9"/>
      <c r="C9820" s="18"/>
      <c r="D9820" s="18"/>
      <c r="E9820" s="18"/>
      <c r="F9820" s="18"/>
      <c r="G9820" s="18"/>
      <c r="H9820" s="18"/>
      <c r="I9820" s="18"/>
      <c r="J9820" s="18"/>
      <c r="K9820" s="18"/>
      <c r="L9820" s="18"/>
      <c r="M9820" s="18"/>
      <c r="N9820" s="18"/>
      <c r="O9820" s="18"/>
      <c r="P9820" s="18"/>
      <c r="Q9820" s="18"/>
      <c r="R9820" s="18"/>
    </row>
    <row r="9821" spans="1:18">
      <c r="A9821" s="6"/>
      <c r="B9821" s="7"/>
      <c r="C9821" s="28"/>
      <c r="H9821" s="17"/>
    </row>
    <row r="9822" spans="1:18">
      <c r="A9822" s="6"/>
      <c r="B9822" s="7"/>
      <c r="C9822" s="28"/>
      <c r="H9822" s="17"/>
    </row>
    <row r="9823" spans="1:18">
      <c r="A9823" s="6"/>
      <c r="B9823" s="7"/>
      <c r="C9823" s="28"/>
      <c r="H9823" s="17"/>
    </row>
    <row r="9824" spans="1:18">
      <c r="A9824" s="6"/>
      <c r="B9824" s="7"/>
      <c r="C9824" s="28"/>
      <c r="H9824" s="17"/>
    </row>
    <row r="9825" spans="1:18">
      <c r="A9825" s="6"/>
      <c r="B9825" s="7"/>
      <c r="C9825" s="28"/>
      <c r="H9825" s="17"/>
    </row>
    <row r="9826" spans="1:18">
      <c r="A9826" s="6"/>
      <c r="B9826" s="7"/>
      <c r="C9826" s="28"/>
      <c r="H9826" s="17"/>
    </row>
    <row r="9827" spans="1:18">
      <c r="A9827" s="6"/>
      <c r="B9827" s="7"/>
      <c r="C9827" s="28"/>
      <c r="H9827" s="17"/>
    </row>
    <row r="9828" spans="1:18">
      <c r="A9828" s="5"/>
    </row>
    <row r="9829" spans="1:18">
      <c r="A9829" s="5"/>
    </row>
    <row r="9830" spans="1:18">
      <c r="A9830" s="6"/>
      <c r="B9830" s="7"/>
      <c r="C9830" s="28"/>
      <c r="H9830" s="17"/>
    </row>
    <row r="9831" spans="1:18" s="2" customFormat="1" ht="13.8">
      <c r="A9831" s="8"/>
      <c r="B9831" s="9"/>
      <c r="C9831" s="18"/>
      <c r="D9831" s="18"/>
      <c r="E9831" s="18"/>
      <c r="F9831" s="18"/>
      <c r="G9831" s="18"/>
      <c r="H9831" s="18"/>
      <c r="I9831" s="18"/>
      <c r="J9831" s="18"/>
      <c r="K9831" s="18"/>
      <c r="L9831" s="18"/>
      <c r="M9831" s="18"/>
      <c r="N9831" s="18"/>
      <c r="O9831" s="18"/>
      <c r="P9831" s="18"/>
      <c r="Q9831" s="18"/>
      <c r="R9831" s="18"/>
    </row>
    <row r="9832" spans="1:18" s="2" customFormat="1" ht="13.8">
      <c r="A9832" s="8"/>
      <c r="B9832" s="9"/>
      <c r="C9832" s="18"/>
      <c r="D9832" s="18"/>
      <c r="E9832" s="18"/>
      <c r="F9832" s="18"/>
      <c r="G9832" s="18"/>
      <c r="H9832" s="18"/>
      <c r="I9832" s="18"/>
      <c r="J9832" s="18"/>
      <c r="K9832" s="18"/>
      <c r="L9832" s="18"/>
      <c r="M9832" s="18"/>
      <c r="N9832" s="18"/>
      <c r="O9832" s="18"/>
      <c r="P9832" s="18"/>
      <c r="Q9832" s="18"/>
      <c r="R9832" s="18"/>
    </row>
    <row r="9833" spans="1:18" s="2" customFormat="1" ht="13.8">
      <c r="A9833" s="8"/>
      <c r="B9833" s="9"/>
      <c r="C9833" s="18"/>
      <c r="D9833" s="18"/>
      <c r="E9833" s="18"/>
      <c r="F9833" s="18"/>
      <c r="G9833" s="18"/>
      <c r="H9833" s="18"/>
      <c r="I9833" s="18"/>
      <c r="J9833" s="18"/>
      <c r="K9833" s="18"/>
      <c r="L9833" s="18"/>
      <c r="M9833" s="18"/>
      <c r="N9833" s="18"/>
      <c r="O9833" s="18"/>
      <c r="P9833" s="18"/>
      <c r="Q9833" s="18"/>
      <c r="R9833" s="18"/>
    </row>
    <row r="9834" spans="1:18">
      <c r="A9834" s="6"/>
      <c r="B9834" s="7"/>
      <c r="C9834" s="28"/>
      <c r="H9834" s="17"/>
    </row>
    <row r="9836" spans="1:18">
      <c r="A9836" s="5"/>
    </row>
    <row r="9839" spans="1:18">
      <c r="A9839" s="5"/>
    </row>
    <row r="9840" spans="1:18" s="2" customFormat="1" ht="13.8">
      <c r="A9840" s="8"/>
      <c r="B9840" s="9"/>
      <c r="C9840" s="18"/>
      <c r="D9840" s="18"/>
      <c r="E9840" s="18"/>
      <c r="F9840" s="18"/>
      <c r="G9840" s="18"/>
      <c r="H9840" s="18"/>
      <c r="I9840" s="18"/>
      <c r="J9840" s="18"/>
      <c r="K9840" s="18"/>
      <c r="L9840" s="18"/>
      <c r="M9840" s="18"/>
      <c r="N9840" s="18"/>
      <c r="O9840" s="18"/>
      <c r="P9840" s="18"/>
      <c r="Q9840" s="18"/>
      <c r="R9840" s="18"/>
    </row>
    <row r="9841" spans="1:18" s="2" customFormat="1" ht="13.8">
      <c r="A9841" s="8"/>
      <c r="B9841" s="9"/>
      <c r="C9841" s="18"/>
      <c r="D9841" s="18"/>
      <c r="E9841" s="18"/>
      <c r="F9841" s="18"/>
      <c r="G9841" s="18"/>
      <c r="H9841" s="18"/>
      <c r="I9841" s="18"/>
      <c r="J9841" s="18"/>
      <c r="K9841" s="18"/>
      <c r="L9841" s="18"/>
      <c r="M9841" s="18"/>
      <c r="N9841" s="18"/>
      <c r="O9841" s="18"/>
      <c r="P9841" s="18"/>
      <c r="Q9841" s="18"/>
      <c r="R9841" s="18"/>
    </row>
    <row r="9842" spans="1:18">
      <c r="A9842" s="6"/>
      <c r="B9842" s="7"/>
      <c r="C9842" s="28"/>
      <c r="H9842" s="17"/>
    </row>
    <row r="9843" spans="1:18">
      <c r="A9843" s="6"/>
      <c r="B9843" s="7"/>
      <c r="C9843" s="28"/>
      <c r="H9843" s="17"/>
    </row>
    <row r="9844" spans="1:18">
      <c r="A9844" s="6"/>
      <c r="B9844" s="7"/>
      <c r="C9844" s="28"/>
      <c r="H9844" s="17"/>
    </row>
    <row r="9845" spans="1:18">
      <c r="A9845" s="6"/>
      <c r="B9845" s="7"/>
      <c r="C9845" s="28"/>
      <c r="H9845" s="17"/>
    </row>
    <row r="9846" spans="1:18" s="2" customFormat="1" ht="13.8">
      <c r="A9846" s="8"/>
      <c r="B9846" s="9"/>
      <c r="C9846" s="18"/>
      <c r="D9846" s="18"/>
      <c r="E9846" s="18"/>
      <c r="F9846" s="18"/>
      <c r="G9846" s="18"/>
      <c r="H9846" s="18"/>
      <c r="I9846" s="18"/>
      <c r="J9846" s="18"/>
      <c r="K9846" s="18"/>
      <c r="L9846" s="18"/>
      <c r="M9846" s="18"/>
      <c r="N9846" s="18"/>
      <c r="O9846" s="18"/>
      <c r="P9846" s="18"/>
      <c r="Q9846" s="18"/>
      <c r="R9846" s="18"/>
    </row>
    <row r="9847" spans="1:18">
      <c r="A9847" s="6"/>
      <c r="B9847" s="7"/>
      <c r="C9847" s="28"/>
      <c r="H9847" s="17"/>
    </row>
    <row r="9848" spans="1:18">
      <c r="A9848" s="6"/>
      <c r="B9848" s="7"/>
      <c r="C9848" s="28"/>
      <c r="H9848" s="17"/>
    </row>
    <row r="9849" spans="1:18">
      <c r="A9849" s="6"/>
      <c r="B9849" s="7"/>
      <c r="C9849" s="28"/>
      <c r="H9849" s="17"/>
    </row>
    <row r="9850" spans="1:18" s="2" customFormat="1" ht="13.8">
      <c r="A9850" s="8"/>
      <c r="B9850" s="9"/>
      <c r="C9850" s="18"/>
      <c r="D9850" s="18"/>
      <c r="E9850" s="18"/>
      <c r="F9850" s="18"/>
      <c r="G9850" s="18"/>
      <c r="H9850" s="18"/>
      <c r="I9850" s="18"/>
      <c r="J9850" s="18"/>
      <c r="K9850" s="18"/>
      <c r="L9850" s="18"/>
      <c r="M9850" s="18"/>
      <c r="N9850" s="18"/>
      <c r="O9850" s="18"/>
      <c r="P9850" s="18"/>
      <c r="Q9850" s="18"/>
      <c r="R9850" s="18"/>
    </row>
    <row r="9851" spans="1:18" s="2" customFormat="1" ht="13.8">
      <c r="A9851" s="8"/>
      <c r="B9851" s="9"/>
      <c r="C9851" s="18"/>
      <c r="D9851" s="18"/>
      <c r="E9851" s="18"/>
      <c r="F9851" s="18"/>
      <c r="G9851" s="18"/>
      <c r="H9851" s="18"/>
      <c r="I9851" s="18"/>
      <c r="J9851" s="18"/>
      <c r="K9851" s="18"/>
      <c r="L9851" s="18"/>
      <c r="M9851" s="18"/>
      <c r="N9851" s="18"/>
      <c r="O9851" s="18"/>
      <c r="P9851" s="18"/>
      <c r="Q9851" s="18"/>
      <c r="R9851" s="18"/>
    </row>
    <row r="9852" spans="1:18">
      <c r="A9852" s="5"/>
    </row>
    <row r="9853" spans="1:18">
      <c r="A9853" s="6"/>
      <c r="B9853" s="7"/>
      <c r="C9853" s="28"/>
      <c r="H9853" s="17"/>
    </row>
    <row r="9854" spans="1:18">
      <c r="A9854" s="5"/>
    </row>
    <row r="9855" spans="1:18">
      <c r="A9855" s="6"/>
      <c r="B9855" s="7"/>
      <c r="C9855" s="28"/>
      <c r="H9855" s="17"/>
    </row>
    <row r="9856" spans="1:18">
      <c r="A9856" s="6"/>
      <c r="B9856" s="7"/>
      <c r="C9856" s="28"/>
      <c r="H9856" s="17"/>
    </row>
    <row r="9857" spans="1:18">
      <c r="A9857" s="6"/>
      <c r="B9857" s="7"/>
      <c r="C9857" s="28"/>
      <c r="H9857" s="17"/>
    </row>
    <row r="9858" spans="1:18" s="2" customFormat="1" ht="13.8">
      <c r="A9858" s="8"/>
      <c r="B9858" s="9"/>
      <c r="C9858" s="18"/>
      <c r="D9858" s="18"/>
      <c r="E9858" s="18"/>
      <c r="F9858" s="18"/>
      <c r="G9858" s="18"/>
      <c r="H9858" s="18"/>
      <c r="I9858" s="18"/>
      <c r="J9858" s="18"/>
      <c r="K9858" s="18"/>
      <c r="L9858" s="18"/>
      <c r="M9858" s="18"/>
      <c r="N9858" s="18"/>
      <c r="O9858" s="18"/>
      <c r="P9858" s="18"/>
      <c r="Q9858" s="18"/>
      <c r="R9858" s="18"/>
    </row>
    <row r="9859" spans="1:18" s="2" customFormat="1" ht="13.8">
      <c r="A9859" s="8"/>
      <c r="B9859" s="9"/>
      <c r="C9859" s="18"/>
      <c r="D9859" s="18"/>
      <c r="E9859" s="18"/>
      <c r="F9859" s="18"/>
      <c r="G9859" s="18"/>
      <c r="H9859" s="18"/>
      <c r="I9859" s="18"/>
      <c r="J9859" s="18"/>
      <c r="K9859" s="18"/>
      <c r="L9859" s="18"/>
      <c r="M9859" s="18"/>
      <c r="N9859" s="18"/>
      <c r="O9859" s="18"/>
      <c r="P9859" s="18"/>
      <c r="Q9859" s="18"/>
      <c r="R9859" s="18"/>
    </row>
    <row r="9860" spans="1:18" s="2" customFormat="1" ht="13.8">
      <c r="A9860" s="8"/>
      <c r="B9860" s="9"/>
      <c r="C9860" s="18"/>
      <c r="D9860" s="18"/>
      <c r="E9860" s="18"/>
      <c r="F9860" s="18"/>
      <c r="G9860" s="18"/>
      <c r="H9860" s="18"/>
      <c r="I9860" s="18"/>
      <c r="J9860" s="18"/>
      <c r="K9860" s="18"/>
      <c r="L9860" s="18"/>
      <c r="M9860" s="18"/>
      <c r="N9860" s="18"/>
      <c r="O9860" s="18"/>
      <c r="P9860" s="18"/>
      <c r="Q9860" s="18"/>
      <c r="R9860" s="18"/>
    </row>
    <row r="9861" spans="1:18">
      <c r="A9861" s="6"/>
      <c r="B9861" s="7"/>
      <c r="C9861" s="28"/>
      <c r="H9861" s="17"/>
    </row>
    <row r="9862" spans="1:18">
      <c r="A9862" s="6"/>
      <c r="B9862" s="7"/>
      <c r="C9862" s="28"/>
      <c r="H9862" s="17"/>
    </row>
    <row r="9863" spans="1:18">
      <c r="A9863" s="6"/>
      <c r="B9863" s="7"/>
      <c r="C9863" s="28"/>
      <c r="H9863" s="17"/>
    </row>
    <row r="9864" spans="1:18">
      <c r="A9864" s="6"/>
      <c r="B9864" s="7"/>
      <c r="C9864" s="28"/>
      <c r="H9864" s="17"/>
    </row>
    <row r="9865" spans="1:18">
      <c r="A9865" s="6"/>
      <c r="B9865" s="7"/>
      <c r="C9865" s="28"/>
      <c r="H9865" s="17"/>
    </row>
    <row r="9866" spans="1:18" s="2" customFormat="1" ht="13.8">
      <c r="A9866" s="8"/>
      <c r="B9866" s="9"/>
      <c r="C9866" s="18"/>
      <c r="D9866" s="18"/>
      <c r="E9866" s="18"/>
      <c r="F9866" s="18"/>
      <c r="G9866" s="18"/>
      <c r="H9866" s="18"/>
      <c r="I9866" s="18"/>
      <c r="J9866" s="18"/>
      <c r="K9866" s="18"/>
      <c r="L9866" s="18"/>
      <c r="M9866" s="18"/>
      <c r="N9866" s="18"/>
      <c r="O9866" s="18"/>
      <c r="P9866" s="18"/>
      <c r="Q9866" s="18"/>
      <c r="R9866" s="18"/>
    </row>
    <row r="9867" spans="1:18" s="2" customFormat="1" ht="13.8">
      <c r="A9867" s="8"/>
      <c r="B9867" s="9"/>
      <c r="C9867" s="18"/>
      <c r="D9867" s="18"/>
      <c r="E9867" s="18"/>
      <c r="F9867" s="18"/>
      <c r="G9867" s="18"/>
      <c r="H9867" s="18"/>
      <c r="I9867" s="18"/>
      <c r="J9867" s="18"/>
      <c r="K9867" s="18"/>
      <c r="L9867" s="18"/>
      <c r="M9867" s="18"/>
      <c r="N9867" s="18"/>
      <c r="O9867" s="18"/>
      <c r="P9867" s="18"/>
      <c r="Q9867" s="18"/>
      <c r="R9867" s="18"/>
    </row>
    <row r="9868" spans="1:18" s="2" customFormat="1" ht="13.8">
      <c r="A9868" s="8"/>
      <c r="B9868" s="9"/>
      <c r="C9868" s="18"/>
      <c r="D9868" s="18"/>
      <c r="E9868" s="18"/>
      <c r="F9868" s="18"/>
      <c r="G9868" s="18"/>
      <c r="H9868" s="18"/>
      <c r="I9868" s="18"/>
      <c r="J9868" s="18"/>
      <c r="K9868" s="18"/>
      <c r="L9868" s="18"/>
      <c r="M9868" s="18"/>
      <c r="N9868" s="18"/>
      <c r="O9868" s="18"/>
      <c r="P9868" s="18"/>
      <c r="Q9868" s="18"/>
      <c r="R9868" s="18"/>
    </row>
    <row r="9869" spans="1:18">
      <c r="A9869" s="6"/>
      <c r="B9869" s="7"/>
      <c r="C9869" s="28"/>
      <c r="H9869" s="17"/>
    </row>
    <row r="9870" spans="1:18" s="2" customFormat="1" ht="13.8">
      <c r="A9870" s="8"/>
      <c r="B9870" s="9"/>
      <c r="C9870" s="18"/>
      <c r="D9870" s="18"/>
      <c r="E9870" s="18"/>
      <c r="F9870" s="18"/>
      <c r="G9870" s="18"/>
      <c r="H9870" s="18"/>
      <c r="I9870" s="18"/>
      <c r="J9870" s="18"/>
      <c r="K9870" s="18"/>
      <c r="L9870" s="18"/>
      <c r="M9870" s="18"/>
      <c r="N9870" s="18"/>
      <c r="O9870" s="18"/>
      <c r="P9870" s="18"/>
      <c r="Q9870" s="18"/>
      <c r="R9870" s="18"/>
    </row>
    <row r="9871" spans="1:18">
      <c r="A9871" s="6"/>
      <c r="B9871" s="7"/>
      <c r="C9871" s="28"/>
      <c r="H9871" s="17"/>
    </row>
    <row r="9872" spans="1:18">
      <c r="A9872" s="5"/>
    </row>
    <row r="9873" spans="1:18">
      <c r="A9873" s="5"/>
    </row>
    <row r="9874" spans="1:18" s="2" customFormat="1" ht="13.8">
      <c r="A9874" s="8"/>
      <c r="B9874" s="9"/>
      <c r="C9874" s="18"/>
      <c r="D9874" s="18"/>
      <c r="E9874" s="18"/>
      <c r="F9874" s="18"/>
      <c r="G9874" s="18"/>
      <c r="H9874" s="18"/>
      <c r="I9874" s="18"/>
      <c r="J9874" s="18"/>
      <c r="K9874" s="18"/>
      <c r="L9874" s="18"/>
      <c r="M9874" s="18"/>
      <c r="N9874" s="18"/>
      <c r="O9874" s="18"/>
      <c r="P9874" s="18"/>
      <c r="Q9874" s="18"/>
      <c r="R9874" s="18"/>
    </row>
    <row r="9875" spans="1:18" s="2" customFormat="1" ht="13.8">
      <c r="A9875" s="8"/>
      <c r="B9875" s="9"/>
      <c r="C9875" s="18"/>
      <c r="D9875" s="18"/>
      <c r="E9875" s="18"/>
      <c r="F9875" s="18"/>
      <c r="G9875" s="18"/>
      <c r="H9875" s="18"/>
      <c r="I9875" s="18"/>
      <c r="J9875" s="18"/>
      <c r="K9875" s="18"/>
      <c r="L9875" s="18"/>
      <c r="M9875" s="18"/>
      <c r="N9875" s="18"/>
      <c r="O9875" s="18"/>
      <c r="P9875" s="18"/>
      <c r="Q9875" s="18"/>
      <c r="R9875" s="18"/>
    </row>
    <row r="9876" spans="1:18" s="2" customFormat="1" ht="13.8">
      <c r="A9876" s="8"/>
      <c r="B9876" s="9"/>
      <c r="C9876" s="18"/>
      <c r="D9876" s="18"/>
      <c r="E9876" s="18"/>
      <c r="F9876" s="18"/>
      <c r="G9876" s="18"/>
      <c r="H9876" s="18"/>
      <c r="I9876" s="18"/>
      <c r="J9876" s="18"/>
      <c r="K9876" s="18"/>
      <c r="L9876" s="18"/>
      <c r="M9876" s="18"/>
      <c r="N9876" s="18"/>
      <c r="O9876" s="18"/>
      <c r="P9876" s="18"/>
      <c r="Q9876" s="18"/>
      <c r="R9876" s="18"/>
    </row>
    <row r="9877" spans="1:18" s="2" customFormat="1" ht="13.8">
      <c r="A9877" s="8"/>
      <c r="B9877" s="9"/>
      <c r="C9877" s="18"/>
      <c r="D9877" s="18"/>
      <c r="E9877" s="18"/>
      <c r="F9877" s="18"/>
      <c r="G9877" s="18"/>
      <c r="H9877" s="18"/>
      <c r="I9877" s="18"/>
      <c r="J9877" s="18"/>
      <c r="K9877" s="18"/>
      <c r="L9877" s="18"/>
      <c r="M9877" s="18"/>
      <c r="N9877" s="18"/>
      <c r="O9877" s="18"/>
      <c r="P9877" s="18"/>
      <c r="Q9877" s="18"/>
      <c r="R9877" s="18"/>
    </row>
    <row r="9878" spans="1:18" s="2" customFormat="1" ht="13.8">
      <c r="A9878" s="8"/>
      <c r="B9878" s="9"/>
      <c r="C9878" s="18"/>
      <c r="D9878" s="18"/>
      <c r="E9878" s="18"/>
      <c r="F9878" s="18"/>
      <c r="G9878" s="18"/>
      <c r="H9878" s="18"/>
      <c r="I9878" s="18"/>
      <c r="J9878" s="18"/>
      <c r="K9878" s="18"/>
      <c r="L9878" s="18"/>
      <c r="M9878" s="18"/>
      <c r="N9878" s="18"/>
      <c r="O9878" s="18"/>
      <c r="P9878" s="18"/>
      <c r="Q9878" s="18"/>
      <c r="R9878" s="18"/>
    </row>
    <row r="9879" spans="1:18" s="2" customFormat="1" ht="13.8">
      <c r="A9879" s="8"/>
      <c r="B9879" s="9"/>
      <c r="C9879" s="18"/>
      <c r="D9879" s="18"/>
      <c r="E9879" s="18"/>
      <c r="F9879" s="18"/>
      <c r="G9879" s="18"/>
      <c r="H9879" s="18"/>
      <c r="I9879" s="18"/>
      <c r="J9879" s="18"/>
      <c r="K9879" s="18"/>
      <c r="L9879" s="18"/>
      <c r="M9879" s="18"/>
      <c r="N9879" s="18"/>
      <c r="O9879" s="18"/>
      <c r="P9879" s="18"/>
      <c r="Q9879" s="18"/>
      <c r="R9879" s="18"/>
    </row>
    <row r="9880" spans="1:18" s="2" customFormat="1" ht="13.8">
      <c r="A9880" s="8"/>
      <c r="B9880" s="9"/>
      <c r="C9880" s="18"/>
      <c r="D9880" s="18"/>
      <c r="E9880" s="18"/>
      <c r="F9880" s="18"/>
      <c r="G9880" s="18"/>
      <c r="H9880" s="18"/>
      <c r="I9880" s="18"/>
      <c r="J9880" s="18"/>
      <c r="K9880" s="18"/>
      <c r="L9880" s="18"/>
      <c r="M9880" s="18"/>
      <c r="N9880" s="18"/>
      <c r="O9880" s="18"/>
      <c r="P9880" s="18"/>
      <c r="Q9880" s="18"/>
      <c r="R9880" s="18"/>
    </row>
    <row r="9881" spans="1:18" s="2" customFormat="1" ht="13.8">
      <c r="A9881" s="8"/>
      <c r="B9881" s="9"/>
      <c r="C9881" s="18"/>
      <c r="D9881" s="18"/>
      <c r="E9881" s="18"/>
      <c r="F9881" s="18"/>
      <c r="G9881" s="18"/>
      <c r="H9881" s="18"/>
      <c r="I9881" s="18"/>
      <c r="J9881" s="18"/>
      <c r="K9881" s="18"/>
      <c r="L9881" s="18"/>
      <c r="M9881" s="18"/>
      <c r="N9881" s="18"/>
      <c r="O9881" s="18"/>
      <c r="P9881" s="18"/>
      <c r="Q9881" s="18"/>
      <c r="R9881" s="18"/>
    </row>
    <row r="9882" spans="1:18" s="2" customFormat="1" ht="13.8">
      <c r="A9882" s="8"/>
      <c r="B9882" s="9"/>
      <c r="C9882" s="18"/>
      <c r="D9882" s="18"/>
      <c r="E9882" s="18"/>
      <c r="F9882" s="18"/>
      <c r="G9882" s="18"/>
      <c r="H9882" s="18"/>
      <c r="I9882" s="18"/>
      <c r="J9882" s="18"/>
      <c r="K9882" s="18"/>
      <c r="L9882" s="18"/>
      <c r="M9882" s="18"/>
      <c r="N9882" s="18"/>
      <c r="O9882" s="18"/>
      <c r="P9882" s="18"/>
      <c r="Q9882" s="18"/>
      <c r="R9882" s="18"/>
    </row>
    <row r="9883" spans="1:18" s="2" customFormat="1" ht="13.8">
      <c r="A9883" s="8"/>
      <c r="B9883" s="9"/>
      <c r="C9883" s="18"/>
      <c r="D9883" s="18"/>
      <c r="E9883" s="18"/>
      <c r="F9883" s="18"/>
      <c r="G9883" s="18"/>
      <c r="H9883" s="18"/>
      <c r="I9883" s="18"/>
      <c r="J9883" s="18"/>
      <c r="K9883" s="18"/>
      <c r="L9883" s="18"/>
      <c r="M9883" s="18"/>
      <c r="N9883" s="18"/>
      <c r="O9883" s="18"/>
      <c r="P9883" s="18"/>
      <c r="Q9883" s="18"/>
      <c r="R9883" s="18"/>
    </row>
    <row r="9884" spans="1:18" s="2" customFormat="1" ht="13.8">
      <c r="A9884" s="8"/>
      <c r="B9884" s="9"/>
      <c r="C9884" s="18"/>
      <c r="D9884" s="18"/>
      <c r="E9884" s="18"/>
      <c r="F9884" s="18"/>
      <c r="G9884" s="18"/>
      <c r="H9884" s="18"/>
      <c r="I9884" s="18"/>
      <c r="J9884" s="18"/>
      <c r="K9884" s="18"/>
      <c r="L9884" s="18"/>
      <c r="M9884" s="18"/>
      <c r="N9884" s="18"/>
      <c r="O9884" s="18"/>
      <c r="P9884" s="18"/>
      <c r="Q9884" s="18"/>
      <c r="R9884" s="18"/>
    </row>
    <row r="9885" spans="1:18" s="2" customFormat="1" ht="13.8">
      <c r="A9885" s="8"/>
      <c r="B9885" s="9"/>
      <c r="C9885" s="18"/>
      <c r="D9885" s="18"/>
      <c r="E9885" s="18"/>
      <c r="F9885" s="18"/>
      <c r="G9885" s="18"/>
      <c r="H9885" s="18"/>
      <c r="I9885" s="18"/>
      <c r="J9885" s="18"/>
      <c r="K9885" s="18"/>
      <c r="L9885" s="18"/>
      <c r="M9885" s="18"/>
      <c r="N9885" s="18"/>
      <c r="O9885" s="18"/>
      <c r="P9885" s="18"/>
      <c r="Q9885" s="18"/>
      <c r="R9885" s="18"/>
    </row>
    <row r="9886" spans="1:18" s="2" customFormat="1" ht="13.8">
      <c r="A9886" s="8"/>
      <c r="B9886" s="9"/>
      <c r="C9886" s="18"/>
      <c r="D9886" s="18"/>
      <c r="E9886" s="18"/>
      <c r="F9886" s="18"/>
      <c r="G9886" s="18"/>
      <c r="H9886" s="18"/>
      <c r="I9886" s="18"/>
      <c r="J9886" s="18"/>
      <c r="K9886" s="18"/>
      <c r="L9886" s="18"/>
      <c r="M9886" s="18"/>
      <c r="N9886" s="18"/>
      <c r="O9886" s="18"/>
      <c r="P9886" s="18"/>
      <c r="Q9886" s="18"/>
      <c r="R9886" s="18"/>
    </row>
    <row r="9887" spans="1:18" s="2" customFormat="1" ht="13.8">
      <c r="A9887" s="8"/>
      <c r="B9887" s="9"/>
      <c r="C9887" s="18"/>
      <c r="D9887" s="18"/>
      <c r="E9887" s="18"/>
      <c r="F9887" s="18"/>
      <c r="G9887" s="18"/>
      <c r="H9887" s="18"/>
      <c r="I9887" s="18"/>
      <c r="J9887" s="18"/>
      <c r="K9887" s="18"/>
      <c r="L9887" s="18"/>
      <c r="M9887" s="18"/>
      <c r="N9887" s="18"/>
      <c r="O9887" s="18"/>
      <c r="P9887" s="18"/>
      <c r="Q9887" s="18"/>
      <c r="R9887" s="18"/>
    </row>
    <row r="9888" spans="1:18" s="2" customFormat="1" ht="13.8">
      <c r="A9888" s="8"/>
      <c r="B9888" s="9"/>
      <c r="C9888" s="18"/>
      <c r="D9888" s="18"/>
      <c r="E9888" s="18"/>
      <c r="F9888" s="18"/>
      <c r="G9888" s="18"/>
      <c r="H9888" s="18"/>
      <c r="I9888" s="18"/>
      <c r="J9888" s="18"/>
      <c r="K9888" s="18"/>
      <c r="L9888" s="18"/>
      <c r="M9888" s="18"/>
      <c r="N9888" s="18"/>
      <c r="O9888" s="18"/>
      <c r="P9888" s="18"/>
      <c r="Q9888" s="18"/>
      <c r="R9888" s="18"/>
    </row>
    <row r="9889" spans="1:18" s="2" customFormat="1" ht="13.8">
      <c r="A9889" s="8"/>
      <c r="B9889" s="9"/>
      <c r="C9889" s="18"/>
      <c r="D9889" s="18"/>
      <c r="E9889" s="18"/>
      <c r="F9889" s="18"/>
      <c r="G9889" s="18"/>
      <c r="H9889" s="18"/>
      <c r="I9889" s="18"/>
      <c r="J9889" s="18"/>
      <c r="K9889" s="18"/>
      <c r="L9889" s="18"/>
      <c r="M9889" s="18"/>
      <c r="N9889" s="18"/>
      <c r="O9889" s="18"/>
      <c r="P9889" s="18"/>
      <c r="Q9889" s="18"/>
      <c r="R9889" s="18"/>
    </row>
    <row r="9890" spans="1:18" s="2" customFormat="1" ht="13.8">
      <c r="A9890" s="8"/>
      <c r="B9890" s="9"/>
      <c r="C9890" s="18"/>
      <c r="D9890" s="18"/>
      <c r="E9890" s="18"/>
      <c r="F9890" s="18"/>
      <c r="G9890" s="18"/>
      <c r="H9890" s="18"/>
      <c r="I9890" s="18"/>
      <c r="J9890" s="18"/>
      <c r="K9890" s="18"/>
      <c r="L9890" s="18"/>
      <c r="M9890" s="18"/>
      <c r="N9890" s="18"/>
      <c r="O9890" s="18"/>
      <c r="P9890" s="18"/>
      <c r="Q9890" s="18"/>
      <c r="R9890" s="18"/>
    </row>
    <row r="9891" spans="1:18" s="2" customFormat="1" ht="13.8">
      <c r="A9891" s="8"/>
      <c r="B9891" s="9"/>
      <c r="C9891" s="18"/>
      <c r="D9891" s="18"/>
      <c r="E9891" s="18"/>
      <c r="F9891" s="18"/>
      <c r="G9891" s="18"/>
      <c r="H9891" s="18"/>
      <c r="I9891" s="18"/>
      <c r="J9891" s="18"/>
      <c r="K9891" s="18"/>
      <c r="L9891" s="18"/>
      <c r="M9891" s="18"/>
      <c r="N9891" s="18"/>
      <c r="O9891" s="18"/>
      <c r="P9891" s="18"/>
      <c r="Q9891" s="18"/>
      <c r="R9891" s="18"/>
    </row>
    <row r="9892" spans="1:18" s="2" customFormat="1" ht="13.8">
      <c r="A9892" s="8"/>
      <c r="B9892" s="9"/>
      <c r="C9892" s="18"/>
      <c r="D9892" s="18"/>
      <c r="E9892" s="18"/>
      <c r="F9892" s="18"/>
      <c r="G9892" s="18"/>
      <c r="H9892" s="18"/>
      <c r="I9892" s="18"/>
      <c r="J9892" s="18"/>
      <c r="K9892" s="18"/>
      <c r="L9892" s="18"/>
      <c r="M9892" s="18"/>
      <c r="N9892" s="18"/>
      <c r="O9892" s="18"/>
      <c r="P9892" s="18"/>
      <c r="Q9892" s="18"/>
      <c r="R9892" s="18"/>
    </row>
    <row r="9893" spans="1:18" s="2" customFormat="1" ht="13.8">
      <c r="A9893" s="8"/>
      <c r="B9893" s="9"/>
      <c r="C9893" s="18"/>
      <c r="D9893" s="18"/>
      <c r="E9893" s="18"/>
      <c r="F9893" s="18"/>
      <c r="G9893" s="18"/>
      <c r="H9893" s="18"/>
      <c r="I9893" s="18"/>
      <c r="J9893" s="18"/>
      <c r="K9893" s="18"/>
      <c r="L9893" s="18"/>
      <c r="M9893" s="18"/>
      <c r="N9893" s="18"/>
      <c r="O9893" s="18"/>
      <c r="P9893" s="18"/>
      <c r="Q9893" s="18"/>
      <c r="R9893" s="18"/>
    </row>
    <row r="9894" spans="1:18" s="2" customFormat="1" ht="13.8">
      <c r="A9894" s="8"/>
      <c r="B9894" s="9"/>
      <c r="C9894" s="18"/>
      <c r="D9894" s="18"/>
      <c r="E9894" s="18"/>
      <c r="F9894" s="18"/>
      <c r="G9894" s="18"/>
      <c r="H9894" s="18"/>
      <c r="I9894" s="18"/>
      <c r="J9894" s="18"/>
      <c r="K9894" s="18"/>
      <c r="L9894" s="18"/>
      <c r="M9894" s="18"/>
      <c r="N9894" s="18"/>
      <c r="O9894" s="18"/>
      <c r="P9894" s="18"/>
      <c r="Q9894" s="18"/>
      <c r="R9894" s="18"/>
    </row>
    <row r="9895" spans="1:18" s="2" customFormat="1" ht="13.8">
      <c r="A9895" s="8"/>
      <c r="B9895" s="9"/>
      <c r="C9895" s="18"/>
      <c r="D9895" s="18"/>
      <c r="E9895" s="18"/>
      <c r="F9895" s="18"/>
      <c r="G9895" s="18"/>
      <c r="H9895" s="18"/>
      <c r="I9895" s="18"/>
      <c r="J9895" s="18"/>
      <c r="K9895" s="18"/>
      <c r="L9895" s="18"/>
      <c r="M9895" s="18"/>
      <c r="N9895" s="18"/>
      <c r="O9895" s="18"/>
      <c r="P9895" s="18"/>
      <c r="Q9895" s="18"/>
      <c r="R9895" s="18"/>
    </row>
    <row r="9896" spans="1:18" s="2" customFormat="1" ht="13.8">
      <c r="A9896" s="8"/>
      <c r="B9896" s="9"/>
      <c r="C9896" s="18"/>
      <c r="D9896" s="18"/>
      <c r="E9896" s="18"/>
      <c r="F9896" s="18"/>
      <c r="G9896" s="18"/>
      <c r="H9896" s="18"/>
      <c r="I9896" s="18"/>
      <c r="J9896" s="18"/>
      <c r="K9896" s="18"/>
      <c r="L9896" s="18"/>
      <c r="M9896" s="18"/>
      <c r="N9896" s="18"/>
      <c r="O9896" s="18"/>
      <c r="P9896" s="18"/>
      <c r="Q9896" s="18"/>
      <c r="R9896" s="18"/>
    </row>
    <row r="9897" spans="1:18" s="2" customFormat="1" ht="13.8">
      <c r="A9897" s="8"/>
      <c r="B9897" s="9"/>
      <c r="C9897" s="18"/>
      <c r="D9897" s="18"/>
      <c r="E9897" s="18"/>
      <c r="F9897" s="18"/>
      <c r="G9897" s="18"/>
      <c r="H9897" s="18"/>
      <c r="I9897" s="18"/>
      <c r="J9897" s="18"/>
      <c r="K9897" s="18"/>
      <c r="L9897" s="18"/>
      <c r="M9897" s="18"/>
      <c r="N9897" s="18"/>
      <c r="O9897" s="18"/>
      <c r="P9897" s="18"/>
      <c r="Q9897" s="18"/>
      <c r="R9897" s="18"/>
    </row>
    <row r="9898" spans="1:18" s="2" customFormat="1" ht="13.8">
      <c r="A9898" s="8"/>
      <c r="B9898" s="9"/>
      <c r="C9898" s="18"/>
      <c r="D9898" s="18"/>
      <c r="E9898" s="18"/>
      <c r="F9898" s="18"/>
      <c r="G9898" s="18"/>
      <c r="H9898" s="18"/>
      <c r="I9898" s="18"/>
      <c r="J9898" s="18"/>
      <c r="K9898" s="18"/>
      <c r="L9898" s="18"/>
      <c r="M9898" s="18"/>
      <c r="N9898" s="18"/>
      <c r="O9898" s="18"/>
      <c r="P9898" s="18"/>
      <c r="Q9898" s="18"/>
      <c r="R9898" s="18"/>
    </row>
    <row r="9899" spans="1:18" s="2" customFormat="1" ht="13.8">
      <c r="A9899" s="8"/>
      <c r="B9899" s="9"/>
      <c r="C9899" s="18"/>
      <c r="D9899" s="18"/>
      <c r="E9899" s="18"/>
      <c r="F9899" s="18"/>
      <c r="G9899" s="18"/>
      <c r="H9899" s="18"/>
      <c r="I9899" s="18"/>
      <c r="J9899" s="18"/>
      <c r="K9899" s="18"/>
      <c r="L9899" s="18"/>
      <c r="M9899" s="18"/>
      <c r="N9899" s="18"/>
      <c r="O9899" s="18"/>
      <c r="P9899" s="18"/>
      <c r="Q9899" s="18"/>
      <c r="R9899" s="18"/>
    </row>
    <row r="9900" spans="1:18" s="2" customFormat="1" ht="13.8">
      <c r="A9900" s="8"/>
      <c r="B9900" s="9"/>
      <c r="C9900" s="18"/>
      <c r="D9900" s="18"/>
      <c r="E9900" s="18"/>
      <c r="F9900" s="18"/>
      <c r="G9900" s="18"/>
      <c r="H9900" s="18"/>
      <c r="I9900" s="18"/>
      <c r="J9900" s="18"/>
      <c r="K9900" s="18"/>
      <c r="L9900" s="18"/>
      <c r="M9900" s="18"/>
      <c r="N9900" s="18"/>
      <c r="O9900" s="18"/>
      <c r="P9900" s="18"/>
      <c r="Q9900" s="18"/>
      <c r="R9900" s="18"/>
    </row>
    <row r="9901" spans="1:18" s="2" customFormat="1" ht="13.8">
      <c r="A9901" s="8"/>
      <c r="B9901" s="9"/>
      <c r="C9901" s="18"/>
      <c r="D9901" s="18"/>
      <c r="E9901" s="18"/>
      <c r="F9901" s="18"/>
      <c r="G9901" s="18"/>
      <c r="H9901" s="18"/>
      <c r="I9901" s="18"/>
      <c r="J9901" s="18"/>
      <c r="K9901" s="18"/>
      <c r="L9901" s="18"/>
      <c r="M9901" s="18"/>
      <c r="N9901" s="18"/>
      <c r="O9901" s="18"/>
      <c r="P9901" s="18"/>
      <c r="Q9901" s="18"/>
      <c r="R9901" s="18"/>
    </row>
    <row r="9902" spans="1:18" s="2" customFormat="1" ht="13.8">
      <c r="A9902" s="8"/>
      <c r="B9902" s="9"/>
      <c r="C9902" s="18"/>
      <c r="D9902" s="18"/>
      <c r="E9902" s="18"/>
      <c r="F9902" s="18"/>
      <c r="G9902" s="18"/>
      <c r="H9902" s="18"/>
      <c r="I9902" s="18"/>
      <c r="J9902" s="18"/>
      <c r="K9902" s="18"/>
      <c r="L9902" s="18"/>
      <c r="M9902" s="18"/>
      <c r="N9902" s="18"/>
      <c r="O9902" s="18"/>
      <c r="P9902" s="18"/>
      <c r="Q9902" s="18"/>
      <c r="R9902" s="18"/>
    </row>
    <row r="9903" spans="1:18" s="2" customFormat="1" ht="13.8">
      <c r="A9903" s="8"/>
      <c r="B9903" s="9"/>
      <c r="C9903" s="18"/>
      <c r="D9903" s="18"/>
      <c r="E9903" s="18"/>
      <c r="F9903" s="18"/>
      <c r="G9903" s="18"/>
      <c r="H9903" s="18"/>
      <c r="I9903" s="18"/>
      <c r="J9903" s="18"/>
      <c r="K9903" s="18"/>
      <c r="L9903" s="18"/>
      <c r="M9903" s="18"/>
      <c r="N9903" s="18"/>
      <c r="O9903" s="18"/>
      <c r="P9903" s="18"/>
      <c r="Q9903" s="18"/>
      <c r="R9903" s="18"/>
    </row>
    <row r="9904" spans="1:18" s="2" customFormat="1" ht="13.8">
      <c r="A9904" s="8"/>
      <c r="B9904" s="9"/>
      <c r="C9904" s="18"/>
      <c r="D9904" s="18"/>
      <c r="E9904" s="18"/>
      <c r="F9904" s="18"/>
      <c r="G9904" s="18"/>
      <c r="H9904" s="18"/>
      <c r="I9904" s="18"/>
      <c r="J9904" s="18"/>
      <c r="K9904" s="18"/>
      <c r="L9904" s="18"/>
      <c r="M9904" s="18"/>
      <c r="N9904" s="18"/>
      <c r="O9904" s="18"/>
      <c r="P9904" s="18"/>
      <c r="Q9904" s="18"/>
      <c r="R9904" s="18"/>
    </row>
    <row r="9905" spans="1:18" s="2" customFormat="1" ht="13.8">
      <c r="A9905" s="8"/>
      <c r="B9905" s="9"/>
      <c r="C9905" s="18"/>
      <c r="D9905" s="18"/>
      <c r="E9905" s="18"/>
      <c r="F9905" s="18"/>
      <c r="G9905" s="18"/>
      <c r="H9905" s="18"/>
      <c r="I9905" s="18"/>
      <c r="J9905" s="18"/>
      <c r="K9905" s="18"/>
      <c r="L9905" s="18"/>
      <c r="M9905" s="18"/>
      <c r="N9905" s="18"/>
      <c r="O9905" s="18"/>
      <c r="P9905" s="18"/>
      <c r="Q9905" s="18"/>
      <c r="R9905" s="18"/>
    </row>
    <row r="9906" spans="1:18" s="2" customFormat="1" ht="13.8">
      <c r="A9906" s="8"/>
      <c r="B9906" s="9"/>
      <c r="C9906" s="18"/>
      <c r="D9906" s="18"/>
      <c r="E9906" s="18"/>
      <c r="F9906" s="18"/>
      <c r="G9906" s="18"/>
      <c r="H9906" s="18"/>
      <c r="I9906" s="18"/>
      <c r="J9906" s="18"/>
      <c r="K9906" s="18"/>
      <c r="L9906" s="18"/>
      <c r="M9906" s="18"/>
      <c r="N9906" s="18"/>
      <c r="O9906" s="18"/>
      <c r="P9906" s="18"/>
      <c r="Q9906" s="18"/>
      <c r="R9906" s="18"/>
    </row>
    <row r="9907" spans="1:18" s="2" customFormat="1" ht="13.8">
      <c r="A9907" s="8"/>
      <c r="B9907" s="9"/>
      <c r="C9907" s="18"/>
      <c r="D9907" s="18"/>
      <c r="E9907" s="18"/>
      <c r="F9907" s="18"/>
      <c r="G9907" s="18"/>
      <c r="H9907" s="18"/>
      <c r="I9907" s="18"/>
      <c r="J9907" s="18"/>
      <c r="K9907" s="18"/>
      <c r="L9907" s="18"/>
      <c r="M9907" s="18"/>
      <c r="N9907" s="18"/>
      <c r="O9907" s="18"/>
      <c r="P9907" s="18"/>
      <c r="Q9907" s="18"/>
      <c r="R9907" s="18"/>
    </row>
    <row r="9908" spans="1:18" s="2" customFormat="1" ht="13.8">
      <c r="A9908" s="8"/>
      <c r="B9908" s="9"/>
      <c r="C9908" s="18"/>
      <c r="D9908" s="18"/>
      <c r="E9908" s="18"/>
      <c r="F9908" s="18"/>
      <c r="G9908" s="18"/>
      <c r="H9908" s="18"/>
      <c r="I9908" s="18"/>
      <c r="J9908" s="18"/>
      <c r="K9908" s="18"/>
      <c r="L9908" s="18"/>
      <c r="M9908" s="18"/>
      <c r="N9908" s="18"/>
      <c r="O9908" s="18"/>
      <c r="P9908" s="18"/>
      <c r="Q9908" s="18"/>
      <c r="R9908" s="18"/>
    </row>
    <row r="9909" spans="1:18" s="2" customFormat="1" ht="13.8">
      <c r="A9909" s="8"/>
      <c r="B9909" s="9"/>
      <c r="C9909" s="18"/>
      <c r="D9909" s="18"/>
      <c r="E9909" s="18"/>
      <c r="F9909" s="18"/>
      <c r="G9909" s="18"/>
      <c r="H9909" s="18"/>
      <c r="I9909" s="18"/>
      <c r="J9909" s="18"/>
      <c r="K9909" s="18"/>
      <c r="L9909" s="18"/>
      <c r="M9909" s="18"/>
      <c r="N9909" s="18"/>
      <c r="O9909" s="18"/>
      <c r="P9909" s="18"/>
      <c r="Q9909" s="18"/>
      <c r="R9909" s="18"/>
    </row>
    <row r="9910" spans="1:18" s="2" customFormat="1" ht="13.8">
      <c r="A9910" s="8"/>
      <c r="B9910" s="9"/>
      <c r="C9910" s="18"/>
      <c r="D9910" s="18"/>
      <c r="E9910" s="18"/>
      <c r="F9910" s="18"/>
      <c r="G9910" s="18"/>
      <c r="H9910" s="18"/>
      <c r="I9910" s="18"/>
      <c r="J9910" s="18"/>
      <c r="K9910" s="18"/>
      <c r="L9910" s="18"/>
      <c r="M9910" s="18"/>
      <c r="N9910" s="18"/>
      <c r="O9910" s="18"/>
      <c r="P9910" s="18"/>
      <c r="Q9910" s="18"/>
      <c r="R9910" s="18"/>
    </row>
    <row r="9911" spans="1:18" s="2" customFormat="1" ht="13.8">
      <c r="A9911" s="8"/>
      <c r="B9911" s="9"/>
      <c r="C9911" s="18"/>
      <c r="D9911" s="18"/>
      <c r="E9911" s="18"/>
      <c r="F9911" s="18"/>
      <c r="G9911" s="18"/>
      <c r="H9911" s="18"/>
      <c r="I9911" s="18"/>
      <c r="J9911" s="18"/>
      <c r="K9911" s="18"/>
      <c r="L9911" s="18"/>
      <c r="M9911" s="18"/>
      <c r="N9911" s="18"/>
      <c r="O9911" s="18"/>
      <c r="P9911" s="18"/>
      <c r="Q9911" s="18"/>
      <c r="R9911" s="18"/>
    </row>
    <row r="9912" spans="1:18" s="2" customFormat="1" ht="13.8">
      <c r="A9912" s="8"/>
      <c r="B9912" s="9"/>
      <c r="C9912" s="18"/>
      <c r="D9912" s="18"/>
      <c r="E9912" s="18"/>
      <c r="F9912" s="18"/>
      <c r="G9912" s="18"/>
      <c r="H9912" s="18"/>
      <c r="I9912" s="18"/>
      <c r="J9912" s="18"/>
      <c r="K9912" s="18"/>
      <c r="L9912" s="18"/>
      <c r="M9912" s="18"/>
      <c r="N9912" s="18"/>
      <c r="O9912" s="18"/>
      <c r="P9912" s="18"/>
      <c r="Q9912" s="18"/>
      <c r="R9912" s="18"/>
    </row>
    <row r="9913" spans="1:18" s="2" customFormat="1" ht="13.8">
      <c r="A9913" s="8"/>
      <c r="B9913" s="9"/>
      <c r="C9913" s="18"/>
      <c r="D9913" s="18"/>
      <c r="E9913" s="18"/>
      <c r="F9913" s="18"/>
      <c r="G9913" s="18"/>
      <c r="H9913" s="18"/>
      <c r="I9913" s="18"/>
      <c r="J9913" s="18"/>
      <c r="K9913" s="18"/>
      <c r="L9913" s="18"/>
      <c r="M9913" s="18"/>
      <c r="N9913" s="18"/>
      <c r="O9913" s="18"/>
      <c r="P9913" s="18"/>
      <c r="Q9913" s="18"/>
      <c r="R9913" s="18"/>
    </row>
    <row r="9914" spans="1:18" s="2" customFormat="1" ht="13.8">
      <c r="A9914" s="8"/>
      <c r="B9914" s="9"/>
      <c r="C9914" s="18"/>
      <c r="D9914" s="18"/>
      <c r="E9914" s="18"/>
      <c r="F9914" s="18"/>
      <c r="G9914" s="18"/>
      <c r="H9914" s="18"/>
      <c r="I9914" s="18"/>
      <c r="J9914" s="18"/>
      <c r="K9914" s="18"/>
      <c r="L9914" s="18"/>
      <c r="M9914" s="18"/>
      <c r="N9914" s="18"/>
      <c r="O9914" s="18"/>
      <c r="P9914" s="18"/>
      <c r="Q9914" s="18"/>
      <c r="R9914" s="18"/>
    </row>
    <row r="9915" spans="1:18" s="2" customFormat="1" ht="13.8">
      <c r="A9915" s="8"/>
      <c r="B9915" s="9"/>
      <c r="C9915" s="18"/>
      <c r="D9915" s="18"/>
      <c r="E9915" s="18"/>
      <c r="F9915" s="18"/>
      <c r="G9915" s="18"/>
      <c r="H9915" s="18"/>
      <c r="I9915" s="18"/>
      <c r="J9915" s="18"/>
      <c r="K9915" s="18"/>
      <c r="L9915" s="18"/>
      <c r="M9915" s="18"/>
      <c r="N9915" s="18"/>
      <c r="O9915" s="18"/>
      <c r="P9915" s="18"/>
      <c r="Q9915" s="18"/>
      <c r="R9915" s="18"/>
    </row>
    <row r="9916" spans="1:18" s="2" customFormat="1" ht="13.8">
      <c r="A9916" s="8"/>
      <c r="B9916" s="9"/>
      <c r="C9916" s="18"/>
      <c r="D9916" s="18"/>
      <c r="E9916" s="18"/>
      <c r="F9916" s="18"/>
      <c r="G9916" s="18"/>
      <c r="H9916" s="18"/>
      <c r="I9916" s="18"/>
      <c r="J9916" s="18"/>
      <c r="K9916" s="18"/>
      <c r="L9916" s="18"/>
      <c r="M9916" s="18"/>
      <c r="N9916" s="18"/>
      <c r="O9916" s="18"/>
      <c r="P9916" s="18"/>
      <c r="Q9916" s="18"/>
      <c r="R9916" s="18"/>
    </row>
    <row r="9917" spans="1:18" s="2" customFormat="1" ht="13.8">
      <c r="A9917" s="8"/>
      <c r="B9917" s="9"/>
      <c r="C9917" s="18"/>
      <c r="D9917" s="18"/>
      <c r="E9917" s="18"/>
      <c r="F9917" s="18"/>
      <c r="G9917" s="18"/>
      <c r="H9917" s="18"/>
      <c r="I9917" s="18"/>
      <c r="J9917" s="18"/>
      <c r="K9917" s="18"/>
      <c r="L9917" s="18"/>
      <c r="M9917" s="18"/>
      <c r="N9917" s="18"/>
      <c r="O9917" s="18"/>
      <c r="P9917" s="18"/>
      <c r="Q9917" s="18"/>
      <c r="R9917" s="18"/>
    </row>
    <row r="9918" spans="1:18" s="2" customFormat="1" ht="13.8">
      <c r="A9918" s="8"/>
      <c r="B9918" s="9"/>
      <c r="C9918" s="18"/>
      <c r="D9918" s="18"/>
      <c r="E9918" s="18"/>
      <c r="F9918" s="18"/>
      <c r="G9918" s="18"/>
      <c r="H9918" s="18"/>
      <c r="I9918" s="18"/>
      <c r="J9918" s="18"/>
      <c r="K9918" s="18"/>
      <c r="L9918" s="18"/>
      <c r="M9918" s="18"/>
      <c r="N9918" s="18"/>
      <c r="O9918" s="18"/>
      <c r="P9918" s="18"/>
      <c r="Q9918" s="18"/>
      <c r="R9918" s="18"/>
    </row>
    <row r="9919" spans="1:18" s="2" customFormat="1" ht="13.8">
      <c r="A9919" s="8"/>
      <c r="B9919" s="9"/>
      <c r="C9919" s="18"/>
      <c r="D9919" s="18"/>
      <c r="E9919" s="18"/>
      <c r="F9919" s="18"/>
      <c r="G9919" s="18"/>
      <c r="H9919" s="18"/>
      <c r="I9919" s="18"/>
      <c r="J9919" s="18"/>
      <c r="K9919" s="18"/>
      <c r="L9919" s="18"/>
      <c r="M9919" s="18"/>
      <c r="N9919" s="18"/>
      <c r="O9919" s="18"/>
      <c r="P9919" s="18"/>
      <c r="Q9919" s="18"/>
      <c r="R9919" s="18"/>
    </row>
    <row r="9920" spans="1:18" s="2" customFormat="1" ht="13.8">
      <c r="A9920" s="8"/>
      <c r="B9920" s="9"/>
      <c r="C9920" s="18"/>
      <c r="D9920" s="18"/>
      <c r="E9920" s="18"/>
      <c r="F9920" s="18"/>
      <c r="G9920" s="18"/>
      <c r="H9920" s="18"/>
      <c r="I9920" s="18"/>
      <c r="J9920" s="18"/>
      <c r="K9920" s="18"/>
      <c r="L9920" s="18"/>
      <c r="M9920" s="18"/>
      <c r="N9920" s="18"/>
      <c r="O9920" s="18"/>
      <c r="P9920" s="18"/>
      <c r="Q9920" s="18"/>
      <c r="R9920" s="18"/>
    </row>
    <row r="9921" spans="1:18" s="2" customFormat="1" ht="13.8">
      <c r="A9921" s="8"/>
      <c r="B9921" s="9"/>
      <c r="C9921" s="18"/>
      <c r="D9921" s="18"/>
      <c r="E9921" s="18"/>
      <c r="F9921" s="18"/>
      <c r="G9921" s="18"/>
      <c r="H9921" s="18"/>
      <c r="I9921" s="18"/>
      <c r="J9921" s="18"/>
      <c r="K9921" s="18"/>
      <c r="L9921" s="18"/>
      <c r="M9921" s="18"/>
      <c r="N9921" s="18"/>
      <c r="O9921" s="18"/>
      <c r="P9921" s="18"/>
      <c r="Q9921" s="18"/>
      <c r="R9921" s="18"/>
    </row>
    <row r="9922" spans="1:18" s="2" customFormat="1" ht="13.8">
      <c r="A9922" s="8"/>
      <c r="B9922" s="9"/>
      <c r="C9922" s="18"/>
      <c r="D9922" s="18"/>
      <c r="E9922" s="18"/>
      <c r="F9922" s="18"/>
      <c r="G9922" s="18"/>
      <c r="H9922" s="18"/>
      <c r="I9922" s="18"/>
      <c r="J9922" s="18"/>
      <c r="K9922" s="18"/>
      <c r="L9922" s="18"/>
      <c r="M9922" s="18"/>
      <c r="N9922" s="18"/>
      <c r="O9922" s="18"/>
      <c r="P9922" s="18"/>
      <c r="Q9922" s="18"/>
      <c r="R9922" s="18"/>
    </row>
    <row r="9923" spans="1:18" s="2" customFormat="1" ht="13.8">
      <c r="A9923" s="8"/>
      <c r="B9923" s="9"/>
      <c r="C9923" s="18"/>
      <c r="D9923" s="18"/>
      <c r="E9923" s="18"/>
      <c r="F9923" s="18"/>
      <c r="G9923" s="18"/>
      <c r="H9923" s="18"/>
      <c r="I9923" s="18"/>
      <c r="J9923" s="18"/>
      <c r="K9923" s="18"/>
      <c r="L9923" s="18"/>
      <c r="M9923" s="18"/>
      <c r="N9923" s="18"/>
      <c r="O9923" s="18"/>
      <c r="P9923" s="18"/>
      <c r="Q9923" s="18"/>
      <c r="R9923" s="18"/>
    </row>
    <row r="9924" spans="1:18" s="2" customFormat="1" ht="13.8">
      <c r="A9924" s="8"/>
      <c r="B9924" s="9"/>
      <c r="C9924" s="18"/>
      <c r="D9924" s="18"/>
      <c r="E9924" s="18"/>
      <c r="F9924" s="18"/>
      <c r="G9924" s="18"/>
      <c r="H9924" s="18"/>
      <c r="I9924" s="18"/>
      <c r="J9924" s="18"/>
      <c r="K9924" s="18"/>
      <c r="L9924" s="18"/>
      <c r="M9924" s="18"/>
      <c r="N9924" s="18"/>
      <c r="O9924" s="18"/>
      <c r="P9924" s="18"/>
      <c r="Q9924" s="18"/>
      <c r="R9924" s="18"/>
    </row>
    <row r="9925" spans="1:18" s="2" customFormat="1" ht="13.8">
      <c r="A9925" s="8"/>
      <c r="B9925" s="9"/>
      <c r="C9925" s="18"/>
      <c r="D9925" s="18"/>
      <c r="E9925" s="18"/>
      <c r="F9925" s="18"/>
      <c r="G9925" s="18"/>
      <c r="H9925" s="18"/>
      <c r="I9925" s="18"/>
      <c r="J9925" s="18"/>
      <c r="K9925" s="18"/>
      <c r="L9925" s="18"/>
      <c r="M9925" s="18"/>
      <c r="N9925" s="18"/>
      <c r="O9925" s="18"/>
      <c r="P9925" s="18"/>
      <c r="Q9925" s="18"/>
      <c r="R9925" s="18"/>
    </row>
    <row r="9926" spans="1:18" s="2" customFormat="1" ht="13.8">
      <c r="A9926" s="8"/>
      <c r="B9926" s="9"/>
      <c r="C9926" s="18"/>
      <c r="D9926" s="18"/>
      <c r="E9926" s="18"/>
      <c r="F9926" s="18"/>
      <c r="G9926" s="18"/>
      <c r="H9926" s="18"/>
      <c r="I9926" s="18"/>
      <c r="J9926" s="18"/>
      <c r="K9926" s="18"/>
      <c r="L9926" s="18"/>
      <c r="M9926" s="18"/>
      <c r="N9926" s="18"/>
      <c r="O9926" s="18"/>
      <c r="P9926" s="18"/>
      <c r="Q9926" s="18"/>
      <c r="R9926" s="18"/>
    </row>
    <row r="9927" spans="1:18" s="2" customFormat="1" ht="13.8">
      <c r="A9927" s="8"/>
      <c r="B9927" s="9"/>
      <c r="C9927" s="18"/>
      <c r="D9927" s="18"/>
      <c r="E9927" s="18"/>
      <c r="F9927" s="18"/>
      <c r="G9927" s="18"/>
      <c r="H9927" s="18"/>
      <c r="I9927" s="18"/>
      <c r="J9927" s="18"/>
      <c r="K9927" s="18"/>
      <c r="L9927" s="18"/>
      <c r="M9927" s="18"/>
      <c r="N9927" s="18"/>
      <c r="O9927" s="18"/>
      <c r="P9927" s="18"/>
      <c r="Q9927" s="18"/>
      <c r="R9927" s="18"/>
    </row>
    <row r="9928" spans="1:18" s="2" customFormat="1" ht="13.8">
      <c r="A9928" s="8"/>
      <c r="B9928" s="9"/>
      <c r="C9928" s="18"/>
      <c r="D9928" s="18"/>
      <c r="E9928" s="18"/>
      <c r="F9928" s="18"/>
      <c r="G9928" s="18"/>
      <c r="H9928" s="18"/>
      <c r="I9928" s="18"/>
      <c r="J9928" s="18"/>
      <c r="K9928" s="18"/>
      <c r="L9928" s="18"/>
      <c r="M9928" s="18"/>
      <c r="N9928" s="18"/>
      <c r="O9928" s="18"/>
      <c r="P9928" s="18"/>
      <c r="Q9928" s="18"/>
      <c r="R9928" s="18"/>
    </row>
    <row r="9929" spans="1:18" s="2" customFormat="1" ht="13.8">
      <c r="A9929" s="8"/>
      <c r="B9929" s="9"/>
      <c r="C9929" s="18"/>
      <c r="D9929" s="18"/>
      <c r="E9929" s="18"/>
      <c r="F9929" s="18"/>
      <c r="G9929" s="18"/>
      <c r="H9929" s="18"/>
      <c r="I9929" s="18"/>
      <c r="J9929" s="18"/>
      <c r="K9929" s="18"/>
      <c r="L9929" s="18"/>
      <c r="M9929" s="18"/>
      <c r="N9929" s="18"/>
      <c r="O9929" s="18"/>
      <c r="P9929" s="18"/>
      <c r="Q9929" s="18"/>
      <c r="R9929" s="18"/>
    </row>
    <row r="9930" spans="1:18" s="2" customFormat="1" ht="13.8">
      <c r="A9930" s="8"/>
      <c r="B9930" s="9"/>
      <c r="C9930" s="18"/>
      <c r="D9930" s="18"/>
      <c r="E9930" s="18"/>
      <c r="F9930" s="18"/>
      <c r="G9930" s="18"/>
      <c r="H9930" s="18"/>
      <c r="I9930" s="18"/>
      <c r="J9930" s="18"/>
      <c r="K9930" s="18"/>
      <c r="L9930" s="18"/>
      <c r="M9930" s="18"/>
      <c r="N9930" s="18"/>
      <c r="O9930" s="18"/>
      <c r="P9930" s="18"/>
      <c r="Q9930" s="18"/>
      <c r="R9930" s="18"/>
    </row>
    <row r="9931" spans="1:18" s="2" customFormat="1" ht="13.8">
      <c r="A9931" s="8"/>
      <c r="B9931" s="9"/>
      <c r="C9931" s="18"/>
      <c r="D9931" s="18"/>
      <c r="E9931" s="18"/>
      <c r="F9931" s="18"/>
      <c r="G9931" s="18"/>
      <c r="H9931" s="18"/>
      <c r="I9931" s="18"/>
      <c r="J9931" s="18"/>
      <c r="K9931" s="18"/>
      <c r="L9931" s="18"/>
      <c r="M9931" s="18"/>
      <c r="N9931" s="18"/>
      <c r="O9931" s="18"/>
      <c r="P9931" s="18"/>
      <c r="Q9931" s="18"/>
      <c r="R9931" s="18"/>
    </row>
    <row r="9932" spans="1:18" s="2" customFormat="1" ht="13.8">
      <c r="A9932" s="8"/>
      <c r="B9932" s="9"/>
      <c r="C9932" s="18"/>
      <c r="D9932" s="18"/>
      <c r="E9932" s="18"/>
      <c r="F9932" s="18"/>
      <c r="G9932" s="18"/>
      <c r="H9932" s="18"/>
      <c r="I9932" s="18"/>
      <c r="J9932" s="18"/>
      <c r="K9932" s="18"/>
      <c r="L9932" s="18"/>
      <c r="M9932" s="18"/>
      <c r="N9932" s="18"/>
      <c r="O9932" s="18"/>
      <c r="P9932" s="18"/>
      <c r="Q9932" s="18"/>
      <c r="R9932" s="18"/>
    </row>
    <row r="9933" spans="1:18" s="2" customFormat="1" ht="13.8">
      <c r="A9933" s="8"/>
      <c r="B9933" s="9"/>
      <c r="C9933" s="18"/>
      <c r="D9933" s="18"/>
      <c r="E9933" s="18"/>
      <c r="F9933" s="18"/>
      <c r="G9933" s="18"/>
      <c r="H9933" s="18"/>
      <c r="I9933" s="18"/>
      <c r="J9933" s="18"/>
      <c r="K9933" s="18"/>
      <c r="L9933" s="18"/>
      <c r="M9933" s="18"/>
      <c r="N9933" s="18"/>
      <c r="O9933" s="18"/>
      <c r="P9933" s="18"/>
      <c r="Q9933" s="18"/>
      <c r="R9933" s="18"/>
    </row>
    <row r="9934" spans="1:18" s="2" customFormat="1" ht="13.8">
      <c r="A9934" s="8"/>
      <c r="B9934" s="9"/>
      <c r="C9934" s="18"/>
      <c r="D9934" s="18"/>
      <c r="E9934" s="18"/>
      <c r="F9934" s="18"/>
      <c r="G9934" s="18"/>
      <c r="H9934" s="18"/>
      <c r="I9934" s="18"/>
      <c r="J9934" s="18"/>
      <c r="K9934" s="18"/>
      <c r="L9934" s="18"/>
      <c r="M9934" s="18"/>
      <c r="N9934" s="18"/>
      <c r="O9934" s="18"/>
      <c r="P9934" s="18"/>
      <c r="Q9934" s="18"/>
      <c r="R9934" s="18"/>
    </row>
    <row r="9935" spans="1:18" s="2" customFormat="1" ht="13.8">
      <c r="A9935" s="8"/>
      <c r="B9935" s="9"/>
      <c r="C9935" s="18"/>
      <c r="D9935" s="18"/>
      <c r="E9935" s="18"/>
      <c r="F9935" s="18"/>
      <c r="G9935" s="18"/>
      <c r="H9935" s="18"/>
      <c r="I9935" s="18"/>
      <c r="J9935" s="18"/>
      <c r="K9935" s="18"/>
      <c r="L9935" s="18"/>
      <c r="M9935" s="18"/>
      <c r="N9935" s="18"/>
      <c r="O9935" s="18"/>
      <c r="P9935" s="18"/>
      <c r="Q9935" s="18"/>
      <c r="R9935" s="18"/>
    </row>
    <row r="9936" spans="1:18" s="2" customFormat="1" ht="13.8">
      <c r="A9936" s="8"/>
      <c r="B9936" s="9"/>
      <c r="C9936" s="18"/>
      <c r="D9936" s="18"/>
      <c r="E9936" s="18"/>
      <c r="F9936" s="18"/>
      <c r="G9936" s="18"/>
      <c r="H9936" s="18"/>
      <c r="I9936" s="18"/>
      <c r="J9936" s="18"/>
      <c r="K9936" s="18"/>
      <c r="L9936" s="18"/>
      <c r="M9936" s="18"/>
      <c r="N9936" s="18"/>
      <c r="O9936" s="18"/>
      <c r="P9936" s="18"/>
      <c r="Q9936" s="18"/>
      <c r="R9936" s="18"/>
    </row>
    <row r="9937" spans="1:18" s="2" customFormat="1" ht="13.8">
      <c r="A9937" s="8"/>
      <c r="B9937" s="9"/>
      <c r="C9937" s="18"/>
      <c r="D9937" s="18"/>
      <c r="E9937" s="18"/>
      <c r="F9937" s="18"/>
      <c r="G9937" s="18"/>
      <c r="H9937" s="18"/>
      <c r="I9937" s="18"/>
      <c r="J9937" s="18"/>
      <c r="K9937" s="18"/>
      <c r="L9937" s="18"/>
      <c r="M9937" s="18"/>
      <c r="N9937" s="18"/>
      <c r="O9937" s="18"/>
      <c r="P9937" s="18"/>
      <c r="Q9937" s="18"/>
      <c r="R9937" s="18"/>
    </row>
    <row r="9938" spans="1:18" s="2" customFormat="1" ht="13.8">
      <c r="A9938" s="8"/>
      <c r="B9938" s="9"/>
      <c r="C9938" s="18"/>
      <c r="D9938" s="18"/>
      <c r="E9938" s="18"/>
      <c r="F9938" s="18"/>
      <c r="G9938" s="18"/>
      <c r="H9938" s="18"/>
      <c r="I9938" s="18"/>
      <c r="J9938" s="18"/>
      <c r="K9938" s="18"/>
      <c r="L9938" s="18"/>
      <c r="M9938" s="18"/>
      <c r="N9938" s="18"/>
      <c r="O9938" s="18"/>
      <c r="P9938" s="18"/>
      <c r="Q9938" s="18"/>
      <c r="R9938" s="18"/>
    </row>
    <row r="9939" spans="1:18" s="2" customFormat="1" ht="13.8">
      <c r="A9939" s="8"/>
      <c r="B9939" s="9"/>
      <c r="C9939" s="18"/>
      <c r="D9939" s="18"/>
      <c r="E9939" s="18"/>
      <c r="F9939" s="18"/>
      <c r="G9939" s="18"/>
      <c r="H9939" s="18"/>
      <c r="I9939" s="18"/>
      <c r="J9939" s="18"/>
      <c r="K9939" s="18"/>
      <c r="L9939" s="18"/>
      <c r="M9939" s="18"/>
      <c r="N9939" s="18"/>
      <c r="O9939" s="18"/>
      <c r="P9939" s="18"/>
      <c r="Q9939" s="18"/>
      <c r="R9939" s="18"/>
    </row>
    <row r="9940" spans="1:18" s="2" customFormat="1" ht="13.8">
      <c r="A9940" s="8"/>
      <c r="B9940" s="9"/>
      <c r="C9940" s="18"/>
      <c r="D9940" s="18"/>
      <c r="E9940" s="18"/>
      <c r="F9940" s="18"/>
      <c r="G9940" s="18"/>
      <c r="H9940" s="18"/>
      <c r="I9940" s="18"/>
      <c r="J9940" s="18"/>
      <c r="K9940" s="18"/>
      <c r="L9940" s="18"/>
      <c r="M9940" s="18"/>
      <c r="N9940" s="18"/>
      <c r="O9940" s="18"/>
      <c r="P9940" s="18"/>
      <c r="Q9940" s="18"/>
      <c r="R9940" s="18"/>
    </row>
    <row r="9941" spans="1:18" s="2" customFormat="1" ht="13.8">
      <c r="A9941" s="8"/>
      <c r="B9941" s="9"/>
      <c r="C9941" s="18"/>
      <c r="D9941" s="18"/>
      <c r="E9941" s="18"/>
      <c r="F9941" s="18"/>
      <c r="G9941" s="18"/>
      <c r="H9941" s="18"/>
      <c r="I9941" s="18"/>
      <c r="J9941" s="18"/>
      <c r="K9941" s="18"/>
      <c r="L9941" s="18"/>
      <c r="M9941" s="18"/>
      <c r="N9941" s="18"/>
      <c r="O9941" s="18"/>
      <c r="P9941" s="18"/>
      <c r="Q9941" s="18"/>
      <c r="R9941" s="18"/>
    </row>
    <row r="9942" spans="1:18" s="2" customFormat="1" ht="13.8">
      <c r="A9942" s="8"/>
      <c r="B9942" s="9"/>
      <c r="C9942" s="18"/>
      <c r="D9942" s="18"/>
      <c r="E9942" s="18"/>
      <c r="F9942" s="18"/>
      <c r="G9942" s="18"/>
      <c r="H9942" s="18"/>
      <c r="I9942" s="18"/>
      <c r="J9942" s="18"/>
      <c r="K9942" s="18"/>
      <c r="L9942" s="18"/>
      <c r="M9942" s="18"/>
      <c r="N9942" s="18"/>
      <c r="O9942" s="18"/>
      <c r="P9942" s="18"/>
      <c r="Q9942" s="18"/>
      <c r="R9942" s="18"/>
    </row>
    <row r="9943" spans="1:18" s="2" customFormat="1" ht="13.8">
      <c r="A9943" s="8"/>
      <c r="B9943" s="9"/>
      <c r="C9943" s="18"/>
      <c r="D9943" s="18"/>
      <c r="E9943" s="18"/>
      <c r="F9943" s="18"/>
      <c r="G9943" s="18"/>
      <c r="H9943" s="18"/>
      <c r="I9943" s="18"/>
      <c r="J9943" s="18"/>
      <c r="K9943" s="18"/>
      <c r="L9943" s="18"/>
      <c r="M9943" s="18"/>
      <c r="N9943" s="18"/>
      <c r="O9943" s="18"/>
      <c r="P9943" s="18"/>
      <c r="Q9943" s="18"/>
      <c r="R9943" s="18"/>
    </row>
    <row r="9944" spans="1:18" s="2" customFormat="1" ht="13.8">
      <c r="A9944" s="8"/>
      <c r="B9944" s="9"/>
      <c r="C9944" s="18"/>
      <c r="D9944" s="18"/>
      <c r="E9944" s="18"/>
      <c r="F9944" s="18"/>
      <c r="G9944" s="18"/>
      <c r="H9944" s="18"/>
      <c r="I9944" s="18"/>
      <c r="J9944" s="18"/>
      <c r="K9944" s="18"/>
      <c r="L9944" s="18"/>
      <c r="M9944" s="18"/>
      <c r="N9944" s="18"/>
      <c r="O9944" s="18"/>
      <c r="P9944" s="18"/>
      <c r="Q9944" s="18"/>
      <c r="R9944" s="18"/>
    </row>
    <row r="9945" spans="1:18" s="2" customFormat="1" ht="13.8">
      <c r="A9945" s="8"/>
      <c r="B9945" s="9"/>
      <c r="C9945" s="18"/>
      <c r="D9945" s="18"/>
      <c r="E9945" s="18"/>
      <c r="F9945" s="18"/>
      <c r="G9945" s="18"/>
      <c r="H9945" s="18"/>
      <c r="I9945" s="18"/>
      <c r="J9945" s="18"/>
      <c r="K9945" s="18"/>
      <c r="L9945" s="18"/>
      <c r="M9945" s="18"/>
      <c r="N9945" s="18"/>
      <c r="O9945" s="18"/>
      <c r="P9945" s="18"/>
      <c r="Q9945" s="18"/>
      <c r="R9945" s="18"/>
    </row>
    <row r="9946" spans="1:18" s="2" customFormat="1" ht="13.8">
      <c r="A9946" s="8"/>
      <c r="B9946" s="9"/>
      <c r="C9946" s="18"/>
      <c r="D9946" s="18"/>
      <c r="E9946" s="18"/>
      <c r="F9946" s="18"/>
      <c r="G9946" s="18"/>
      <c r="H9946" s="18"/>
      <c r="I9946" s="18"/>
      <c r="J9946" s="18"/>
      <c r="K9946" s="18"/>
      <c r="L9946" s="18"/>
      <c r="M9946" s="18"/>
      <c r="N9946" s="18"/>
      <c r="O9946" s="18"/>
      <c r="P9946" s="18"/>
      <c r="Q9946" s="18"/>
      <c r="R9946" s="18"/>
    </row>
    <row r="9947" spans="1:18" s="2" customFormat="1" ht="13.8">
      <c r="A9947" s="8"/>
      <c r="B9947" s="9"/>
      <c r="C9947" s="18"/>
      <c r="D9947" s="18"/>
      <c r="E9947" s="18"/>
      <c r="F9947" s="18"/>
      <c r="G9947" s="18"/>
      <c r="H9947" s="18"/>
      <c r="I9947" s="18"/>
      <c r="J9947" s="18"/>
      <c r="K9947" s="18"/>
      <c r="L9947" s="18"/>
      <c r="M9947" s="18"/>
      <c r="N9947" s="18"/>
      <c r="O9947" s="18"/>
      <c r="P9947" s="18"/>
      <c r="Q9947" s="18"/>
      <c r="R9947" s="18"/>
    </row>
    <row r="9948" spans="1:18" s="2" customFormat="1" ht="13.8">
      <c r="A9948" s="8"/>
      <c r="B9948" s="9"/>
      <c r="C9948" s="18"/>
      <c r="D9948" s="18"/>
      <c r="E9948" s="18"/>
      <c r="F9948" s="18"/>
      <c r="G9948" s="18"/>
      <c r="H9948" s="18"/>
      <c r="I9948" s="18"/>
      <c r="J9948" s="18"/>
      <c r="K9948" s="18"/>
      <c r="L9948" s="18"/>
      <c r="M9948" s="18"/>
      <c r="N9948" s="18"/>
      <c r="O9948" s="18"/>
      <c r="P9948" s="18"/>
      <c r="Q9948" s="18"/>
      <c r="R9948" s="18"/>
    </row>
    <row r="9949" spans="1:18" s="2" customFormat="1" ht="13.8">
      <c r="A9949" s="8"/>
      <c r="B9949" s="9"/>
      <c r="C9949" s="18"/>
      <c r="D9949" s="18"/>
      <c r="E9949" s="18"/>
      <c r="F9949" s="18"/>
      <c r="G9949" s="18"/>
      <c r="H9949" s="18"/>
      <c r="I9949" s="18"/>
      <c r="J9949" s="18"/>
      <c r="K9949" s="18"/>
      <c r="L9949" s="18"/>
      <c r="M9949" s="18"/>
      <c r="N9949" s="18"/>
      <c r="O9949" s="18"/>
      <c r="P9949" s="18"/>
      <c r="Q9949" s="18"/>
      <c r="R9949" s="18"/>
    </row>
    <row r="9950" spans="1:18" s="2" customFormat="1" ht="13.8">
      <c r="A9950" s="8"/>
      <c r="B9950" s="9"/>
      <c r="C9950" s="18"/>
      <c r="D9950" s="18"/>
      <c r="E9950" s="18"/>
      <c r="F9950" s="18"/>
      <c r="G9950" s="18"/>
      <c r="H9950" s="18"/>
      <c r="I9950" s="18"/>
      <c r="J9950" s="18"/>
      <c r="K9950" s="18"/>
      <c r="L9950" s="18"/>
      <c r="M9950" s="18"/>
      <c r="N9950" s="18"/>
      <c r="O9950" s="18"/>
      <c r="P9950" s="18"/>
      <c r="Q9950" s="18"/>
      <c r="R9950" s="18"/>
    </row>
    <row r="9951" spans="1:18" s="2" customFormat="1" ht="13.8">
      <c r="A9951" s="8"/>
      <c r="B9951" s="9"/>
      <c r="C9951" s="18"/>
      <c r="D9951" s="18"/>
      <c r="E9951" s="18"/>
      <c r="F9951" s="18"/>
      <c r="G9951" s="18"/>
      <c r="H9951" s="18"/>
      <c r="I9951" s="18"/>
      <c r="J9951" s="18"/>
      <c r="K9951" s="18"/>
      <c r="L9951" s="18"/>
      <c r="M9951" s="18"/>
      <c r="N9951" s="18"/>
      <c r="O9951" s="18"/>
      <c r="P9951" s="18"/>
      <c r="Q9951" s="18"/>
      <c r="R9951" s="18"/>
    </row>
    <row r="9952" spans="1:18" s="2" customFormat="1" ht="13.8">
      <c r="A9952" s="8"/>
      <c r="B9952" s="9"/>
      <c r="C9952" s="18"/>
      <c r="D9952" s="18"/>
      <c r="E9952" s="18"/>
      <c r="F9952" s="18"/>
      <c r="G9952" s="18"/>
      <c r="H9952" s="18"/>
      <c r="I9952" s="18"/>
      <c r="J9952" s="18"/>
      <c r="K9952" s="18"/>
      <c r="L9952" s="18"/>
      <c r="M9952" s="18"/>
      <c r="N9952" s="18"/>
      <c r="O9952" s="18"/>
      <c r="P9952" s="18"/>
      <c r="Q9952" s="18"/>
      <c r="R9952" s="18"/>
    </row>
    <row r="9953" spans="1:18" s="2" customFormat="1" ht="13.8">
      <c r="A9953" s="8"/>
      <c r="B9953" s="9"/>
      <c r="C9953" s="18"/>
      <c r="D9953" s="18"/>
      <c r="E9953" s="18"/>
      <c r="F9953" s="18"/>
      <c r="G9953" s="18"/>
      <c r="H9953" s="18"/>
      <c r="I9953" s="18"/>
      <c r="J9953" s="18"/>
      <c r="K9953" s="18"/>
      <c r="L9953" s="18"/>
      <c r="M9953" s="18"/>
      <c r="N9953" s="18"/>
      <c r="O9953" s="18"/>
      <c r="P9953" s="18"/>
      <c r="Q9953" s="18"/>
      <c r="R9953" s="18"/>
    </row>
    <row r="9954" spans="1:18" s="2" customFormat="1" ht="13.8">
      <c r="A9954" s="8"/>
      <c r="B9954" s="9"/>
      <c r="C9954" s="18"/>
      <c r="D9954" s="18"/>
      <c r="E9954" s="18"/>
      <c r="F9954" s="18"/>
      <c r="G9954" s="18"/>
      <c r="H9954" s="18"/>
      <c r="I9954" s="18"/>
      <c r="J9954" s="18"/>
      <c r="K9954" s="18"/>
      <c r="L9954" s="18"/>
      <c r="M9954" s="18"/>
      <c r="N9954" s="18"/>
      <c r="O9954" s="18"/>
      <c r="P9954" s="18"/>
      <c r="Q9954" s="18"/>
      <c r="R9954" s="18"/>
    </row>
    <row r="9955" spans="1:18" s="2" customFormat="1" ht="13.8">
      <c r="A9955" s="8"/>
      <c r="B9955" s="9"/>
      <c r="C9955" s="18"/>
      <c r="D9955" s="18"/>
      <c r="E9955" s="18"/>
      <c r="F9955" s="18"/>
      <c r="G9955" s="18"/>
      <c r="H9955" s="18"/>
      <c r="I9955" s="18"/>
      <c r="J9955" s="18"/>
      <c r="K9955" s="18"/>
      <c r="L9955" s="18"/>
      <c r="M9955" s="18"/>
      <c r="N9955" s="18"/>
      <c r="O9955" s="18"/>
      <c r="P9955" s="18"/>
      <c r="Q9955" s="18"/>
      <c r="R9955" s="18"/>
    </row>
    <row r="9956" spans="1:18" s="2" customFormat="1" ht="13.8">
      <c r="A9956" s="8"/>
      <c r="B9956" s="9"/>
      <c r="C9956" s="18"/>
      <c r="D9956" s="18"/>
      <c r="E9956" s="18"/>
      <c r="F9956" s="18"/>
      <c r="G9956" s="18"/>
      <c r="H9956" s="18"/>
      <c r="I9956" s="18"/>
      <c r="J9956" s="18"/>
      <c r="K9956" s="18"/>
      <c r="L9956" s="18"/>
      <c r="M9956" s="18"/>
      <c r="N9956" s="18"/>
      <c r="O9956" s="18"/>
      <c r="P9956" s="18"/>
      <c r="Q9956" s="18"/>
      <c r="R9956" s="18"/>
    </row>
    <row r="9957" spans="1:18" s="2" customFormat="1" ht="13.8">
      <c r="A9957" s="8"/>
      <c r="B9957" s="9"/>
      <c r="C9957" s="18"/>
      <c r="D9957" s="18"/>
      <c r="E9957" s="18"/>
      <c r="F9957" s="18"/>
      <c r="G9957" s="18"/>
      <c r="H9957" s="18"/>
      <c r="I9957" s="18"/>
      <c r="J9957" s="18"/>
      <c r="K9957" s="18"/>
      <c r="L9957" s="18"/>
      <c r="M9957" s="18"/>
      <c r="N9957" s="18"/>
      <c r="O9957" s="18"/>
      <c r="P9957" s="18"/>
      <c r="Q9957" s="18"/>
      <c r="R9957" s="18"/>
    </row>
    <row r="9958" spans="1:18" s="2" customFormat="1" ht="13.8">
      <c r="A9958" s="8"/>
      <c r="B9958" s="9"/>
      <c r="C9958" s="18"/>
      <c r="D9958" s="18"/>
      <c r="E9958" s="18"/>
      <c r="F9958" s="18"/>
      <c r="G9958" s="18"/>
      <c r="H9958" s="18"/>
      <c r="I9958" s="18"/>
      <c r="J9958" s="18"/>
      <c r="K9958" s="18"/>
      <c r="L9958" s="18"/>
      <c r="M9958" s="18"/>
      <c r="N9958" s="18"/>
      <c r="O9958" s="18"/>
      <c r="P9958" s="18"/>
      <c r="Q9958" s="18"/>
      <c r="R9958" s="18"/>
    </row>
    <row r="9959" spans="1:18" s="2" customFormat="1" ht="13.8">
      <c r="A9959" s="8"/>
      <c r="B9959" s="9"/>
      <c r="C9959" s="18"/>
      <c r="D9959" s="18"/>
      <c r="E9959" s="18"/>
      <c r="F9959" s="18"/>
      <c r="G9959" s="18"/>
      <c r="H9959" s="18"/>
      <c r="I9959" s="18"/>
      <c r="J9959" s="18"/>
      <c r="K9959" s="18"/>
      <c r="L9959" s="18"/>
      <c r="M9959" s="18"/>
      <c r="N9959" s="18"/>
      <c r="O9959" s="18"/>
      <c r="P9959" s="18"/>
      <c r="Q9959" s="18"/>
      <c r="R9959" s="18"/>
    </row>
    <row r="9960" spans="1:18" s="2" customFormat="1" ht="13.8">
      <c r="A9960" s="8"/>
      <c r="B9960" s="9"/>
      <c r="C9960" s="18"/>
      <c r="D9960" s="18"/>
      <c r="E9960" s="18"/>
      <c r="F9960" s="18"/>
      <c r="G9960" s="18"/>
      <c r="H9960" s="18"/>
      <c r="I9960" s="18"/>
      <c r="J9960" s="18"/>
      <c r="K9960" s="18"/>
      <c r="L9960" s="18"/>
      <c r="M9960" s="18"/>
      <c r="N9960" s="18"/>
      <c r="O9960" s="18"/>
      <c r="P9960" s="18"/>
      <c r="Q9960" s="18"/>
      <c r="R9960" s="18"/>
    </row>
    <row r="9961" spans="1:18" s="2" customFormat="1" ht="13.8">
      <c r="A9961" s="8"/>
      <c r="B9961" s="9"/>
      <c r="C9961" s="18"/>
      <c r="D9961" s="18"/>
      <c r="E9961" s="18"/>
      <c r="F9961" s="18"/>
      <c r="G9961" s="18"/>
      <c r="H9961" s="18"/>
      <c r="I9961" s="18"/>
      <c r="J9961" s="18"/>
      <c r="K9961" s="18"/>
      <c r="L9961" s="18"/>
      <c r="M9961" s="18"/>
      <c r="N9961" s="18"/>
      <c r="O9961" s="18"/>
      <c r="P9961" s="18"/>
      <c r="Q9961" s="18"/>
      <c r="R9961" s="18"/>
    </row>
    <row r="9962" spans="1:18" s="2" customFormat="1" ht="13.8">
      <c r="A9962" s="8"/>
      <c r="B9962" s="9"/>
      <c r="C9962" s="18"/>
      <c r="D9962" s="18"/>
      <c r="E9962" s="18"/>
      <c r="F9962" s="18"/>
      <c r="G9962" s="18"/>
      <c r="H9962" s="18"/>
      <c r="I9962" s="18"/>
      <c r="J9962" s="18"/>
      <c r="K9962" s="18"/>
      <c r="L9962" s="18"/>
      <c r="M9962" s="18"/>
      <c r="N9962" s="18"/>
      <c r="O9962" s="18"/>
      <c r="P9962" s="18"/>
      <c r="Q9962" s="18"/>
      <c r="R9962" s="18"/>
    </row>
    <row r="9963" spans="1:18" s="2" customFormat="1" ht="13.8">
      <c r="A9963" s="8"/>
      <c r="B9963" s="9"/>
      <c r="C9963" s="18"/>
      <c r="D9963" s="18"/>
      <c r="E9963" s="18"/>
      <c r="F9963" s="18"/>
      <c r="G9963" s="18"/>
      <c r="H9963" s="18"/>
      <c r="I9963" s="18"/>
      <c r="J9963" s="18"/>
      <c r="K9963" s="18"/>
      <c r="L9963" s="18"/>
      <c r="M9963" s="18"/>
      <c r="N9963" s="18"/>
      <c r="O9963" s="18"/>
      <c r="P9963" s="18"/>
      <c r="Q9963" s="18"/>
      <c r="R9963" s="18"/>
    </row>
    <row r="9964" spans="1:18" s="2" customFormat="1" ht="13.8">
      <c r="A9964" s="8"/>
      <c r="B9964" s="9"/>
      <c r="C9964" s="18"/>
      <c r="D9964" s="18"/>
      <c r="E9964" s="18"/>
      <c r="F9964" s="18"/>
      <c r="G9964" s="18"/>
      <c r="H9964" s="18"/>
      <c r="I9964" s="18"/>
      <c r="J9964" s="18"/>
      <c r="K9964" s="18"/>
      <c r="L9964" s="18"/>
      <c r="M9964" s="18"/>
      <c r="N9964" s="18"/>
      <c r="O9964" s="18"/>
      <c r="P9964" s="18"/>
      <c r="Q9964" s="18"/>
      <c r="R9964" s="18"/>
    </row>
    <row r="9965" spans="1:18" s="2" customFormat="1" ht="13.8">
      <c r="A9965" s="8"/>
      <c r="B9965" s="9"/>
      <c r="C9965" s="18"/>
      <c r="D9965" s="18"/>
      <c r="E9965" s="18"/>
      <c r="F9965" s="18"/>
      <c r="G9965" s="18"/>
      <c r="H9965" s="18"/>
      <c r="I9965" s="18"/>
      <c r="J9965" s="18"/>
      <c r="K9965" s="18"/>
      <c r="L9965" s="18"/>
      <c r="M9965" s="18"/>
      <c r="N9965" s="18"/>
      <c r="O9965" s="18"/>
      <c r="P9965" s="18"/>
      <c r="Q9965" s="18"/>
      <c r="R9965" s="18"/>
    </row>
    <row r="9966" spans="1:18" s="2" customFormat="1" ht="13.8">
      <c r="A9966" s="8"/>
      <c r="B9966" s="9"/>
      <c r="C9966" s="18"/>
      <c r="D9966" s="18"/>
      <c r="E9966" s="18"/>
      <c r="F9966" s="18"/>
      <c r="G9966" s="18"/>
      <c r="H9966" s="18"/>
      <c r="I9966" s="18"/>
      <c r="J9966" s="18"/>
      <c r="K9966" s="18"/>
      <c r="L9966" s="18"/>
      <c r="M9966" s="18"/>
      <c r="N9966" s="18"/>
      <c r="O9966" s="18"/>
      <c r="P9966" s="18"/>
      <c r="Q9966" s="18"/>
      <c r="R9966" s="18"/>
    </row>
    <row r="9967" spans="1:18" s="2" customFormat="1" ht="13.8">
      <c r="A9967" s="8"/>
      <c r="B9967" s="9"/>
      <c r="C9967" s="18"/>
      <c r="D9967" s="18"/>
      <c r="E9967" s="18"/>
      <c r="F9967" s="18"/>
      <c r="G9967" s="18"/>
      <c r="H9967" s="18"/>
      <c r="I9967" s="18"/>
      <c r="J9967" s="18"/>
      <c r="K9967" s="18"/>
      <c r="L9967" s="18"/>
      <c r="M9967" s="18"/>
      <c r="N9967" s="18"/>
      <c r="O9967" s="18"/>
      <c r="P9967" s="18"/>
      <c r="Q9967" s="18"/>
      <c r="R9967" s="18"/>
    </row>
    <row r="9968" spans="1:18" s="2" customFormat="1" ht="13.8">
      <c r="A9968" s="8"/>
      <c r="B9968" s="9"/>
      <c r="C9968" s="18"/>
      <c r="D9968" s="18"/>
      <c r="E9968" s="18"/>
      <c r="F9968" s="18"/>
      <c r="G9968" s="18"/>
      <c r="H9968" s="18"/>
      <c r="I9968" s="18"/>
      <c r="J9968" s="18"/>
      <c r="K9968" s="18"/>
      <c r="L9968" s="18"/>
      <c r="M9968" s="18"/>
      <c r="N9968" s="18"/>
      <c r="O9968" s="18"/>
      <c r="P9968" s="18"/>
      <c r="Q9968" s="18"/>
      <c r="R9968" s="18"/>
    </row>
    <row r="9969" spans="1:18" s="2" customFormat="1" ht="13.8">
      <c r="A9969" s="8"/>
      <c r="B9969" s="9"/>
      <c r="C9969" s="18"/>
      <c r="D9969" s="18"/>
      <c r="E9969" s="18"/>
      <c r="F9969" s="18"/>
      <c r="G9969" s="18"/>
      <c r="H9969" s="18"/>
      <c r="I9969" s="18"/>
      <c r="J9969" s="18"/>
      <c r="K9969" s="18"/>
      <c r="L9969" s="18"/>
      <c r="M9969" s="18"/>
      <c r="N9969" s="18"/>
      <c r="O9969" s="18"/>
      <c r="P9969" s="18"/>
      <c r="Q9969" s="18"/>
      <c r="R9969" s="18"/>
    </row>
    <row r="9970" spans="1:18" s="2" customFormat="1" ht="13.8">
      <c r="A9970" s="8"/>
      <c r="B9970" s="9"/>
      <c r="C9970" s="18"/>
      <c r="D9970" s="18"/>
      <c r="E9970" s="18"/>
      <c r="F9970" s="18"/>
      <c r="G9970" s="18"/>
      <c r="H9970" s="18"/>
      <c r="I9970" s="18"/>
      <c r="J9970" s="18"/>
      <c r="K9970" s="18"/>
      <c r="L9970" s="18"/>
      <c r="M9970" s="18"/>
      <c r="N9970" s="18"/>
      <c r="O9970" s="18"/>
      <c r="P9970" s="18"/>
      <c r="Q9970" s="18"/>
      <c r="R9970" s="18"/>
    </row>
    <row r="9971" spans="1:18" s="2" customFormat="1" ht="13.8">
      <c r="A9971" s="8"/>
      <c r="B9971" s="9"/>
      <c r="C9971" s="18"/>
      <c r="D9971" s="18"/>
      <c r="E9971" s="18"/>
      <c r="F9971" s="18"/>
      <c r="G9971" s="18"/>
      <c r="H9971" s="18"/>
      <c r="I9971" s="18"/>
      <c r="J9971" s="18"/>
      <c r="K9971" s="18"/>
      <c r="L9971" s="18"/>
      <c r="M9971" s="18"/>
      <c r="N9971" s="18"/>
      <c r="O9971" s="18"/>
      <c r="P9971" s="18"/>
      <c r="Q9971" s="18"/>
      <c r="R9971" s="18"/>
    </row>
    <row r="9972" spans="1:18" s="2" customFormat="1" ht="13.8">
      <c r="A9972" s="8"/>
      <c r="B9972" s="9"/>
      <c r="C9972" s="18"/>
      <c r="D9972" s="18"/>
      <c r="E9972" s="18"/>
      <c r="F9972" s="18"/>
      <c r="G9972" s="18"/>
      <c r="H9972" s="18"/>
      <c r="I9972" s="18"/>
      <c r="J9972" s="18"/>
      <c r="K9972" s="18"/>
      <c r="L9972" s="18"/>
      <c r="M9972" s="18"/>
      <c r="N9972" s="18"/>
      <c r="O9972" s="18"/>
      <c r="P9972" s="18"/>
      <c r="Q9972" s="18"/>
      <c r="R9972" s="18"/>
    </row>
    <row r="9973" spans="1:18" s="2" customFormat="1" ht="13.8">
      <c r="A9973" s="8"/>
      <c r="B9973" s="9"/>
      <c r="C9973" s="18"/>
      <c r="D9973" s="18"/>
      <c r="E9973" s="18"/>
      <c r="F9973" s="18"/>
      <c r="G9973" s="18"/>
      <c r="H9973" s="18"/>
      <c r="I9973" s="18"/>
      <c r="J9973" s="18"/>
      <c r="K9973" s="18"/>
      <c r="L9973" s="18"/>
      <c r="M9973" s="18"/>
      <c r="N9973" s="18"/>
      <c r="O9973" s="18"/>
      <c r="P9973" s="18"/>
      <c r="Q9973" s="18"/>
      <c r="R9973" s="18"/>
    </row>
    <row r="9974" spans="1:18" s="2" customFormat="1" ht="13.8">
      <c r="A9974" s="8"/>
      <c r="B9974" s="9"/>
      <c r="C9974" s="18"/>
      <c r="D9974" s="18"/>
      <c r="E9974" s="18"/>
      <c r="F9974" s="18"/>
      <c r="G9974" s="18"/>
      <c r="H9974" s="18"/>
      <c r="I9974" s="18"/>
      <c r="J9974" s="18"/>
      <c r="K9974" s="18"/>
      <c r="L9974" s="18"/>
      <c r="M9974" s="18"/>
      <c r="N9974" s="18"/>
      <c r="O9974" s="18"/>
      <c r="P9974" s="18"/>
      <c r="Q9974" s="18"/>
      <c r="R9974" s="18"/>
    </row>
    <row r="9975" spans="1:18" s="2" customFormat="1" ht="13.8">
      <c r="A9975" s="8"/>
      <c r="B9975" s="9"/>
      <c r="C9975" s="18"/>
      <c r="D9975" s="18"/>
      <c r="E9975" s="18"/>
      <c r="F9975" s="18"/>
      <c r="G9975" s="18"/>
      <c r="H9975" s="18"/>
      <c r="I9975" s="18"/>
      <c r="J9975" s="18"/>
      <c r="K9975" s="18"/>
      <c r="L9975" s="18"/>
      <c r="M9975" s="18"/>
      <c r="N9975" s="18"/>
      <c r="O9975" s="18"/>
      <c r="P9975" s="18"/>
      <c r="Q9975" s="18"/>
      <c r="R9975" s="18"/>
    </row>
    <row r="9976" spans="1:18" s="2" customFormat="1" ht="13.8">
      <c r="A9976" s="8"/>
      <c r="B9976" s="9"/>
      <c r="C9976" s="18"/>
      <c r="D9976" s="18"/>
      <c r="E9976" s="18"/>
      <c r="F9976" s="18"/>
      <c r="G9976" s="18"/>
      <c r="H9976" s="18"/>
      <c r="I9976" s="18"/>
      <c r="J9976" s="18"/>
      <c r="K9976" s="18"/>
      <c r="L9976" s="18"/>
      <c r="M9976" s="18"/>
      <c r="N9976" s="18"/>
      <c r="O9976" s="18"/>
      <c r="P9976" s="18"/>
      <c r="Q9976" s="18"/>
      <c r="R9976" s="18"/>
    </row>
    <row r="9977" spans="1:18" s="2" customFormat="1" ht="13.8">
      <c r="A9977" s="8"/>
      <c r="B9977" s="9"/>
      <c r="C9977" s="18"/>
      <c r="D9977" s="18"/>
      <c r="E9977" s="18"/>
      <c r="F9977" s="18"/>
      <c r="G9977" s="18"/>
      <c r="H9977" s="18"/>
      <c r="I9977" s="18"/>
      <c r="J9977" s="18"/>
      <c r="K9977" s="18"/>
      <c r="L9977" s="18"/>
      <c r="M9977" s="18"/>
      <c r="N9977" s="18"/>
      <c r="O9977" s="18"/>
      <c r="P9977" s="18"/>
      <c r="Q9977" s="18"/>
      <c r="R9977" s="18"/>
    </row>
    <row r="9978" spans="1:18" s="2" customFormat="1" ht="13.8">
      <c r="A9978" s="8"/>
      <c r="B9978" s="9"/>
      <c r="C9978" s="18"/>
      <c r="D9978" s="18"/>
      <c r="E9978" s="18"/>
      <c r="F9978" s="18"/>
      <c r="G9978" s="18"/>
      <c r="H9978" s="18"/>
      <c r="I9978" s="18"/>
      <c r="J9978" s="18"/>
      <c r="K9978" s="18"/>
      <c r="L9978" s="18"/>
      <c r="M9978" s="18"/>
      <c r="N9978" s="18"/>
      <c r="O9978" s="18"/>
      <c r="P9978" s="18"/>
      <c r="Q9978" s="18"/>
      <c r="R9978" s="18"/>
    </row>
    <row r="9979" spans="1:18" s="2" customFormat="1" ht="13.8">
      <c r="A9979" s="8"/>
      <c r="B9979" s="9"/>
      <c r="C9979" s="18"/>
      <c r="D9979" s="18"/>
      <c r="E9979" s="18"/>
      <c r="F9979" s="18"/>
      <c r="G9979" s="18"/>
      <c r="H9979" s="18"/>
      <c r="I9979" s="18"/>
      <c r="J9979" s="18"/>
      <c r="K9979" s="18"/>
      <c r="L9979" s="18"/>
      <c r="M9979" s="18"/>
      <c r="N9979" s="18"/>
      <c r="O9979" s="18"/>
      <c r="P9979" s="18"/>
      <c r="Q9979" s="18"/>
      <c r="R9979" s="18"/>
    </row>
    <row r="9980" spans="1:18" s="2" customFormat="1" ht="13.8">
      <c r="A9980" s="8"/>
      <c r="B9980" s="9"/>
      <c r="C9980" s="18"/>
      <c r="D9980" s="18"/>
      <c r="E9980" s="18"/>
      <c r="F9980" s="18"/>
      <c r="G9980" s="18"/>
      <c r="H9980" s="18"/>
      <c r="I9980" s="18"/>
      <c r="J9980" s="18"/>
      <c r="K9980" s="18"/>
      <c r="L9980" s="18"/>
      <c r="M9980" s="18"/>
      <c r="N9980" s="18"/>
      <c r="O9980" s="18"/>
      <c r="P9980" s="18"/>
      <c r="Q9980" s="18"/>
      <c r="R9980" s="18"/>
    </row>
    <row r="9981" spans="1:18" s="2" customFormat="1" ht="13.8">
      <c r="A9981" s="8"/>
      <c r="B9981" s="9"/>
      <c r="C9981" s="18"/>
      <c r="D9981" s="18"/>
      <c r="E9981" s="18"/>
      <c r="F9981" s="18"/>
      <c r="G9981" s="18"/>
      <c r="H9981" s="18"/>
      <c r="I9981" s="18"/>
      <c r="J9981" s="18"/>
      <c r="K9981" s="18"/>
      <c r="L9981" s="18"/>
      <c r="M9981" s="18"/>
      <c r="N9981" s="18"/>
      <c r="O9981" s="18"/>
      <c r="P9981" s="18"/>
      <c r="Q9981" s="18"/>
      <c r="R9981" s="18"/>
    </row>
    <row r="9982" spans="1:18" s="2" customFormat="1" ht="13.8">
      <c r="A9982" s="8"/>
      <c r="B9982" s="9"/>
      <c r="C9982" s="18"/>
      <c r="D9982" s="18"/>
      <c r="E9982" s="18"/>
      <c r="F9982" s="18"/>
      <c r="G9982" s="18"/>
      <c r="H9982" s="18"/>
      <c r="I9982" s="18"/>
      <c r="J9982" s="18"/>
      <c r="K9982" s="18"/>
      <c r="L9982" s="18"/>
      <c r="M9982" s="18"/>
      <c r="N9982" s="18"/>
      <c r="O9982" s="18"/>
      <c r="P9982" s="18"/>
      <c r="Q9982" s="18"/>
      <c r="R9982" s="18"/>
    </row>
    <row r="9983" spans="1:18" s="2" customFormat="1" ht="13.8">
      <c r="A9983" s="8"/>
      <c r="B9983" s="9"/>
      <c r="C9983" s="18"/>
      <c r="D9983" s="18"/>
      <c r="E9983" s="18"/>
      <c r="F9983" s="18"/>
      <c r="G9983" s="18"/>
      <c r="H9983" s="18"/>
      <c r="I9983" s="18"/>
      <c r="J9983" s="18"/>
      <c r="K9983" s="18"/>
      <c r="L9983" s="18"/>
      <c r="M9983" s="18"/>
      <c r="N9983" s="18"/>
      <c r="O9983" s="18"/>
      <c r="P9983" s="18"/>
      <c r="Q9983" s="18"/>
      <c r="R9983" s="18"/>
    </row>
    <row r="9984" spans="1:18" s="2" customFormat="1" ht="13.8">
      <c r="A9984" s="8"/>
      <c r="B9984" s="9"/>
      <c r="C9984" s="18"/>
      <c r="D9984" s="18"/>
      <c r="E9984" s="18"/>
      <c r="F9984" s="18"/>
      <c r="G9984" s="18"/>
      <c r="H9984" s="18"/>
      <c r="I9984" s="18"/>
      <c r="J9984" s="18"/>
      <c r="K9984" s="18"/>
      <c r="L9984" s="18"/>
      <c r="M9984" s="18"/>
      <c r="N9984" s="18"/>
      <c r="O9984" s="18"/>
      <c r="P9984" s="18"/>
      <c r="Q9984" s="18"/>
      <c r="R9984" s="18"/>
    </row>
    <row r="9985" spans="1:18" s="2" customFormat="1" ht="13.8">
      <c r="A9985" s="8"/>
      <c r="B9985" s="9"/>
      <c r="C9985" s="18"/>
      <c r="D9985" s="18"/>
      <c r="E9985" s="18"/>
      <c r="F9985" s="18"/>
      <c r="G9985" s="18"/>
      <c r="H9985" s="18"/>
      <c r="I9985" s="18"/>
      <c r="J9985" s="18"/>
      <c r="K9985" s="18"/>
      <c r="L9985" s="18"/>
      <c r="M9985" s="18"/>
      <c r="N9985" s="18"/>
      <c r="O9985" s="18"/>
      <c r="P9985" s="18"/>
      <c r="Q9985" s="18"/>
      <c r="R9985" s="18"/>
    </row>
    <row r="9986" spans="1:18" s="2" customFormat="1" ht="13.8">
      <c r="A9986" s="8"/>
      <c r="B9986" s="9"/>
      <c r="C9986" s="18"/>
      <c r="D9986" s="18"/>
      <c r="E9986" s="18"/>
      <c r="F9986" s="18"/>
      <c r="G9986" s="18"/>
      <c r="H9986" s="18"/>
      <c r="I9986" s="18"/>
      <c r="J9986" s="18"/>
      <c r="K9986" s="18"/>
      <c r="L9986" s="18"/>
      <c r="M9986" s="18"/>
      <c r="N9986" s="18"/>
      <c r="O9986" s="18"/>
      <c r="P9986" s="18"/>
      <c r="Q9986" s="18"/>
      <c r="R9986" s="18"/>
    </row>
    <row r="9987" spans="1:18" s="2" customFormat="1" ht="13.8">
      <c r="A9987" s="8"/>
      <c r="B9987" s="9"/>
      <c r="C9987" s="18"/>
      <c r="D9987" s="18"/>
      <c r="E9987" s="18"/>
      <c r="F9987" s="18"/>
      <c r="G9987" s="18"/>
      <c r="H9987" s="18"/>
      <c r="I9987" s="18"/>
      <c r="J9987" s="18"/>
      <c r="K9987" s="18"/>
      <c r="L9987" s="18"/>
      <c r="M9987" s="18"/>
      <c r="N9987" s="18"/>
      <c r="O9987" s="18"/>
      <c r="P9987" s="18"/>
      <c r="Q9987" s="18"/>
      <c r="R9987" s="18"/>
    </row>
    <row r="9988" spans="1:18" s="2" customFormat="1" ht="13.8">
      <c r="A9988" s="8"/>
      <c r="B9988" s="9"/>
      <c r="C9988" s="18"/>
      <c r="D9988" s="18"/>
      <c r="E9988" s="18"/>
      <c r="F9988" s="18"/>
      <c r="G9988" s="18"/>
      <c r="H9988" s="18"/>
      <c r="I9988" s="18"/>
      <c r="J9988" s="18"/>
      <c r="K9988" s="18"/>
      <c r="L9988" s="18"/>
      <c r="M9988" s="18"/>
      <c r="N9988" s="18"/>
      <c r="O9988" s="18"/>
      <c r="P9988" s="18"/>
      <c r="Q9988" s="18"/>
      <c r="R9988" s="18"/>
    </row>
    <row r="9989" spans="1:18" s="2" customFormat="1" ht="13.8">
      <c r="A9989" s="8"/>
      <c r="B9989" s="9"/>
      <c r="C9989" s="18"/>
      <c r="D9989" s="18"/>
      <c r="E9989" s="18"/>
      <c r="F9989" s="18"/>
      <c r="G9989" s="18"/>
      <c r="H9989" s="18"/>
      <c r="I9989" s="18"/>
      <c r="J9989" s="18"/>
      <c r="K9989" s="18"/>
      <c r="L9989" s="18"/>
      <c r="M9989" s="18"/>
      <c r="N9989" s="18"/>
      <c r="O9989" s="18"/>
      <c r="P9989" s="18"/>
      <c r="Q9989" s="18"/>
      <c r="R9989" s="18"/>
    </row>
    <row r="9990" spans="1:18" s="2" customFormat="1" ht="13.8">
      <c r="A9990" s="8"/>
      <c r="B9990" s="9"/>
      <c r="C9990" s="18"/>
      <c r="D9990" s="18"/>
      <c r="E9990" s="18"/>
      <c r="F9990" s="18"/>
      <c r="G9990" s="18"/>
      <c r="H9990" s="18"/>
      <c r="I9990" s="18"/>
      <c r="J9990" s="18"/>
      <c r="K9990" s="18"/>
      <c r="L9990" s="18"/>
      <c r="M9990" s="18"/>
      <c r="N9990" s="18"/>
      <c r="O9990" s="18"/>
      <c r="P9990" s="18"/>
      <c r="Q9990" s="18"/>
      <c r="R9990" s="18"/>
    </row>
    <row r="9991" spans="1:18" s="2" customFormat="1" ht="13.8">
      <c r="A9991" s="8"/>
      <c r="B9991" s="9"/>
      <c r="C9991" s="18"/>
      <c r="D9991" s="18"/>
      <c r="E9991" s="18"/>
      <c r="F9991" s="18"/>
      <c r="G9991" s="18"/>
      <c r="H9991" s="18"/>
      <c r="I9991" s="18"/>
      <c r="J9991" s="18"/>
      <c r="K9991" s="18"/>
      <c r="L9991" s="18"/>
      <c r="M9991" s="18"/>
      <c r="N9991" s="18"/>
      <c r="O9991" s="18"/>
      <c r="P9991" s="18"/>
      <c r="Q9991" s="18"/>
      <c r="R9991" s="18"/>
    </row>
    <row r="9992" spans="1:18" s="2" customFormat="1" ht="13.8">
      <c r="A9992" s="8"/>
      <c r="B9992" s="9"/>
      <c r="C9992" s="18"/>
      <c r="D9992" s="18"/>
      <c r="E9992" s="18"/>
      <c r="F9992" s="18"/>
      <c r="G9992" s="18"/>
      <c r="H9992" s="18"/>
      <c r="I9992" s="18"/>
      <c r="J9992" s="18"/>
      <c r="K9992" s="18"/>
      <c r="L9992" s="18"/>
      <c r="M9992" s="18"/>
      <c r="N9992" s="18"/>
      <c r="O9992" s="18"/>
      <c r="P9992" s="18"/>
      <c r="Q9992" s="18"/>
      <c r="R9992" s="18"/>
    </row>
    <row r="9993" spans="1:18" s="2" customFormat="1" ht="13.8">
      <c r="A9993" s="8"/>
      <c r="B9993" s="9"/>
      <c r="C9993" s="18"/>
      <c r="D9993" s="18"/>
      <c r="E9993" s="18"/>
      <c r="F9993" s="18"/>
      <c r="G9993" s="18"/>
      <c r="H9993" s="18"/>
      <c r="I9993" s="18"/>
      <c r="J9993" s="18"/>
      <c r="K9993" s="18"/>
      <c r="L9993" s="18"/>
      <c r="M9993" s="18"/>
      <c r="N9993" s="18"/>
      <c r="O9993" s="18"/>
      <c r="P9993" s="18"/>
      <c r="Q9993" s="18"/>
      <c r="R9993" s="18"/>
    </row>
    <row r="9994" spans="1:18" s="2" customFormat="1" ht="13.8">
      <c r="A9994" s="8"/>
      <c r="B9994" s="9"/>
      <c r="C9994" s="18"/>
      <c r="D9994" s="18"/>
      <c r="E9994" s="18"/>
      <c r="F9994" s="18"/>
      <c r="G9994" s="18"/>
      <c r="H9994" s="18"/>
      <c r="I9994" s="18"/>
      <c r="J9994" s="18"/>
      <c r="K9994" s="18"/>
      <c r="L9994" s="18"/>
      <c r="M9994" s="18"/>
      <c r="N9994" s="18"/>
      <c r="O9994" s="18"/>
      <c r="P9994" s="18"/>
      <c r="Q9994" s="18"/>
      <c r="R9994" s="18"/>
    </row>
    <row r="9995" spans="1:18" s="2" customFormat="1" ht="13.8">
      <c r="A9995" s="8"/>
      <c r="B9995" s="9"/>
      <c r="C9995" s="18"/>
      <c r="D9995" s="18"/>
      <c r="E9995" s="18"/>
      <c r="F9995" s="18"/>
      <c r="G9995" s="18"/>
      <c r="H9995" s="18"/>
      <c r="I9995" s="18"/>
      <c r="J9995" s="18"/>
      <c r="K9995" s="18"/>
      <c r="L9995" s="18"/>
      <c r="M9995" s="18"/>
      <c r="N9995" s="18"/>
      <c r="O9995" s="18"/>
      <c r="P9995" s="18"/>
      <c r="Q9995" s="18"/>
      <c r="R9995" s="18"/>
    </row>
    <row r="9996" spans="1:18" s="2" customFormat="1" ht="13.8">
      <c r="A9996" s="8"/>
      <c r="B9996" s="9"/>
      <c r="C9996" s="18"/>
      <c r="D9996" s="18"/>
      <c r="E9996" s="18"/>
      <c r="F9996" s="18"/>
      <c r="G9996" s="18"/>
      <c r="H9996" s="18"/>
      <c r="I9996" s="18"/>
      <c r="J9996" s="18"/>
      <c r="K9996" s="18"/>
      <c r="L9996" s="18"/>
      <c r="M9996" s="18"/>
      <c r="N9996" s="18"/>
      <c r="O9996" s="18"/>
      <c r="P9996" s="18"/>
      <c r="Q9996" s="18"/>
      <c r="R9996" s="18"/>
    </row>
    <row r="9997" spans="1:18" s="2" customFormat="1" ht="13.8">
      <c r="A9997" s="8"/>
      <c r="B9997" s="9"/>
      <c r="C9997" s="18"/>
      <c r="D9997" s="18"/>
      <c r="E9997" s="18"/>
      <c r="F9997" s="18"/>
      <c r="G9997" s="18"/>
      <c r="H9997" s="18"/>
      <c r="I9997" s="18"/>
      <c r="J9997" s="18"/>
      <c r="K9997" s="18"/>
      <c r="L9997" s="18"/>
      <c r="M9997" s="18"/>
      <c r="N9997" s="18"/>
      <c r="O9997" s="18"/>
      <c r="P9997" s="18"/>
      <c r="Q9997" s="18"/>
      <c r="R9997" s="18"/>
    </row>
    <row r="9998" spans="1:18" s="2" customFormat="1" ht="13.8">
      <c r="A9998" s="8"/>
      <c r="B9998" s="9"/>
      <c r="C9998" s="18"/>
      <c r="D9998" s="18"/>
      <c r="E9998" s="18"/>
      <c r="F9998" s="18"/>
      <c r="G9998" s="18"/>
      <c r="H9998" s="18"/>
      <c r="I9998" s="18"/>
      <c r="J9998" s="18"/>
      <c r="K9998" s="18"/>
      <c r="L9998" s="18"/>
      <c r="M9998" s="18"/>
      <c r="N9998" s="18"/>
      <c r="O9998" s="18"/>
      <c r="P9998" s="18"/>
      <c r="Q9998" s="18"/>
      <c r="R9998" s="18"/>
    </row>
    <row r="9999" spans="1:18" s="2" customFormat="1" ht="13.8">
      <c r="A9999" s="8"/>
      <c r="B9999" s="9"/>
      <c r="C9999" s="18"/>
      <c r="D9999" s="18"/>
      <c r="E9999" s="18"/>
      <c r="F9999" s="18"/>
      <c r="G9999" s="18"/>
      <c r="H9999" s="18"/>
      <c r="I9999" s="18"/>
      <c r="J9999" s="18"/>
      <c r="K9999" s="18"/>
      <c r="L9999" s="18"/>
      <c r="M9999" s="18"/>
      <c r="N9999" s="18"/>
      <c r="O9999" s="18"/>
      <c r="P9999" s="18"/>
      <c r="Q9999" s="18"/>
      <c r="R9999" s="18"/>
    </row>
    <row r="10000" spans="1:18" s="2" customFormat="1" ht="13.8">
      <c r="A10000" s="8"/>
      <c r="B10000" s="9"/>
      <c r="C10000" s="18"/>
      <c r="D10000" s="18"/>
      <c r="E10000" s="18"/>
      <c r="F10000" s="18"/>
      <c r="G10000" s="18"/>
      <c r="H10000" s="18"/>
      <c r="I10000" s="18"/>
      <c r="J10000" s="18"/>
      <c r="K10000" s="18"/>
      <c r="L10000" s="18"/>
      <c r="M10000" s="18"/>
      <c r="N10000" s="18"/>
      <c r="O10000" s="18"/>
      <c r="P10000" s="18"/>
      <c r="Q10000" s="18"/>
      <c r="R10000" s="18"/>
    </row>
    <row r="10001" spans="1:18" s="2" customFormat="1" ht="13.8">
      <c r="A10001" s="8"/>
      <c r="B10001" s="9"/>
      <c r="C10001" s="18"/>
      <c r="D10001" s="18"/>
      <c r="E10001" s="18"/>
      <c r="F10001" s="18"/>
      <c r="G10001" s="18"/>
      <c r="H10001" s="18"/>
      <c r="I10001" s="18"/>
      <c r="J10001" s="18"/>
      <c r="K10001" s="18"/>
      <c r="L10001" s="18"/>
      <c r="M10001" s="18"/>
      <c r="N10001" s="18"/>
      <c r="O10001" s="18"/>
      <c r="P10001" s="18"/>
      <c r="Q10001" s="18"/>
      <c r="R10001" s="18"/>
    </row>
    <row r="10002" spans="1:18" s="2" customFormat="1" ht="13.8">
      <c r="A10002" s="8"/>
      <c r="B10002" s="9"/>
      <c r="C10002" s="18"/>
      <c r="D10002" s="18"/>
      <c r="E10002" s="18"/>
      <c r="F10002" s="18"/>
      <c r="G10002" s="18"/>
      <c r="H10002" s="18"/>
      <c r="I10002" s="18"/>
      <c r="J10002" s="18"/>
      <c r="K10002" s="18"/>
      <c r="L10002" s="18"/>
      <c r="M10002" s="18"/>
      <c r="N10002" s="18"/>
      <c r="O10002" s="18"/>
      <c r="P10002" s="18"/>
      <c r="Q10002" s="18"/>
      <c r="R10002" s="18"/>
    </row>
    <row r="10003" spans="1:18" s="2" customFormat="1" ht="13.8">
      <c r="A10003" s="8"/>
      <c r="B10003" s="9"/>
      <c r="C10003" s="18"/>
      <c r="D10003" s="18"/>
      <c r="E10003" s="18"/>
      <c r="F10003" s="18"/>
      <c r="G10003" s="18"/>
      <c r="H10003" s="18"/>
      <c r="I10003" s="18"/>
      <c r="J10003" s="18"/>
      <c r="K10003" s="18"/>
      <c r="L10003" s="18"/>
      <c r="M10003" s="18"/>
      <c r="N10003" s="18"/>
      <c r="O10003" s="18"/>
      <c r="P10003" s="18"/>
      <c r="Q10003" s="18"/>
      <c r="R10003" s="18"/>
    </row>
    <row r="10004" spans="1:18" s="2" customFormat="1" ht="13.8">
      <c r="A10004" s="8"/>
      <c r="B10004" s="9"/>
      <c r="C10004" s="18"/>
      <c r="D10004" s="18"/>
      <c r="E10004" s="18"/>
      <c r="F10004" s="18"/>
      <c r="G10004" s="18"/>
      <c r="H10004" s="18"/>
      <c r="I10004" s="18"/>
      <c r="J10004" s="18"/>
      <c r="K10004" s="18"/>
      <c r="L10004" s="18"/>
      <c r="M10004" s="18"/>
      <c r="N10004" s="18"/>
      <c r="O10004" s="18"/>
      <c r="P10004" s="18"/>
      <c r="Q10004" s="18"/>
      <c r="R10004" s="18"/>
    </row>
    <row r="10005" spans="1:18" s="2" customFormat="1" ht="13.8">
      <c r="A10005" s="8"/>
      <c r="B10005" s="9"/>
      <c r="C10005" s="18"/>
      <c r="D10005" s="18"/>
      <c r="E10005" s="18"/>
      <c r="F10005" s="18"/>
      <c r="G10005" s="18"/>
      <c r="H10005" s="18"/>
      <c r="I10005" s="18"/>
      <c r="J10005" s="18"/>
      <c r="K10005" s="18"/>
      <c r="L10005" s="18"/>
      <c r="M10005" s="18"/>
      <c r="N10005" s="18"/>
      <c r="O10005" s="18"/>
      <c r="P10005" s="18"/>
      <c r="Q10005" s="18"/>
      <c r="R10005" s="18"/>
    </row>
    <row r="10006" spans="1:18" s="2" customFormat="1" ht="13.8">
      <c r="A10006" s="8"/>
      <c r="B10006" s="9"/>
      <c r="C10006" s="18"/>
      <c r="D10006" s="18"/>
      <c r="E10006" s="18"/>
      <c r="F10006" s="18"/>
      <c r="G10006" s="18"/>
      <c r="H10006" s="18"/>
      <c r="I10006" s="18"/>
      <c r="J10006" s="18"/>
      <c r="K10006" s="18"/>
      <c r="L10006" s="18"/>
      <c r="M10006" s="18"/>
      <c r="N10006" s="18"/>
      <c r="O10006" s="18"/>
      <c r="P10006" s="18"/>
      <c r="Q10006" s="18"/>
      <c r="R10006" s="18"/>
    </row>
    <row r="10007" spans="1:18" s="2" customFormat="1" ht="13.8">
      <c r="A10007" s="8"/>
      <c r="B10007" s="9"/>
      <c r="C10007" s="18"/>
      <c r="D10007" s="18"/>
      <c r="E10007" s="18"/>
      <c r="F10007" s="18"/>
      <c r="G10007" s="18"/>
      <c r="H10007" s="18"/>
      <c r="I10007" s="18"/>
      <c r="J10007" s="18"/>
      <c r="K10007" s="18"/>
      <c r="L10007" s="18"/>
      <c r="M10007" s="18"/>
      <c r="N10007" s="18"/>
      <c r="O10007" s="18"/>
      <c r="P10007" s="18"/>
      <c r="Q10007" s="18"/>
      <c r="R10007" s="18"/>
    </row>
    <row r="10008" spans="1:18" s="2" customFormat="1" ht="13.8">
      <c r="A10008" s="8"/>
      <c r="B10008" s="9"/>
      <c r="C10008" s="18"/>
      <c r="D10008" s="18"/>
      <c r="E10008" s="18"/>
      <c r="F10008" s="18"/>
      <c r="G10008" s="18"/>
      <c r="H10008" s="18"/>
      <c r="I10008" s="18"/>
      <c r="J10008" s="18"/>
      <c r="K10008" s="18"/>
      <c r="L10008" s="18"/>
      <c r="M10008" s="18"/>
      <c r="N10008" s="18"/>
      <c r="O10008" s="18"/>
      <c r="P10008" s="18"/>
      <c r="Q10008" s="18"/>
      <c r="R10008" s="18"/>
    </row>
    <row r="10009" spans="1:18" s="2" customFormat="1" ht="13.8">
      <c r="A10009" s="8"/>
      <c r="B10009" s="9"/>
      <c r="C10009" s="18"/>
      <c r="D10009" s="18"/>
      <c r="E10009" s="18"/>
      <c r="F10009" s="18"/>
      <c r="G10009" s="18"/>
      <c r="H10009" s="18"/>
      <c r="I10009" s="18"/>
      <c r="J10009" s="18"/>
      <c r="K10009" s="18"/>
      <c r="L10009" s="18"/>
      <c r="M10009" s="18"/>
      <c r="N10009" s="18"/>
      <c r="O10009" s="18"/>
      <c r="P10009" s="18"/>
      <c r="Q10009" s="18"/>
      <c r="R10009" s="18"/>
    </row>
    <row r="10010" spans="1:18" s="2" customFormat="1" ht="13.8">
      <c r="A10010" s="8"/>
      <c r="B10010" s="9"/>
      <c r="C10010" s="18"/>
      <c r="D10010" s="18"/>
      <c r="E10010" s="18"/>
      <c r="F10010" s="18"/>
      <c r="G10010" s="18"/>
      <c r="H10010" s="18"/>
      <c r="I10010" s="18"/>
      <c r="J10010" s="18"/>
      <c r="K10010" s="18"/>
      <c r="L10010" s="18"/>
      <c r="M10010" s="18"/>
      <c r="N10010" s="18"/>
      <c r="O10010" s="18"/>
      <c r="P10010" s="18"/>
      <c r="Q10010" s="18"/>
      <c r="R10010" s="18"/>
    </row>
    <row r="10011" spans="1:18" s="2" customFormat="1" ht="13.8">
      <c r="A10011" s="8"/>
      <c r="B10011" s="9"/>
      <c r="C10011" s="18"/>
      <c r="D10011" s="18"/>
      <c r="E10011" s="18"/>
      <c r="F10011" s="18"/>
      <c r="G10011" s="18"/>
      <c r="H10011" s="18"/>
      <c r="I10011" s="18"/>
      <c r="J10011" s="18"/>
      <c r="K10011" s="18"/>
      <c r="L10011" s="18"/>
      <c r="M10011" s="18"/>
      <c r="N10011" s="18"/>
      <c r="O10011" s="18"/>
      <c r="P10011" s="18"/>
      <c r="Q10011" s="18"/>
      <c r="R10011" s="18"/>
    </row>
    <row r="10012" spans="1:18" s="2" customFormat="1" ht="13.8">
      <c r="A10012" s="8"/>
      <c r="B10012" s="9"/>
      <c r="C10012" s="18"/>
      <c r="D10012" s="18"/>
      <c r="E10012" s="18"/>
      <c r="F10012" s="18"/>
      <c r="G10012" s="18"/>
      <c r="H10012" s="18"/>
      <c r="I10012" s="18"/>
      <c r="J10012" s="18"/>
      <c r="K10012" s="18"/>
      <c r="L10012" s="18"/>
      <c r="M10012" s="18"/>
      <c r="N10012" s="18"/>
      <c r="O10012" s="18"/>
      <c r="P10012" s="18"/>
      <c r="Q10012" s="18"/>
      <c r="R10012" s="18"/>
    </row>
    <row r="10013" spans="1:18" s="2" customFormat="1" ht="13.8">
      <c r="A10013" s="8"/>
      <c r="B10013" s="9"/>
      <c r="C10013" s="18"/>
      <c r="D10013" s="18"/>
      <c r="E10013" s="18"/>
      <c r="F10013" s="18"/>
      <c r="G10013" s="18"/>
      <c r="H10013" s="18"/>
      <c r="I10013" s="18"/>
      <c r="J10013" s="18"/>
      <c r="K10013" s="18"/>
      <c r="L10013" s="18"/>
      <c r="M10013" s="18"/>
      <c r="N10013" s="18"/>
      <c r="O10013" s="18"/>
      <c r="P10013" s="18"/>
      <c r="Q10013" s="18"/>
      <c r="R10013" s="18"/>
    </row>
    <row r="10014" spans="1:18" s="2" customFormat="1" ht="13.8">
      <c r="A10014" s="8"/>
      <c r="B10014" s="9"/>
      <c r="C10014" s="18"/>
      <c r="D10014" s="18"/>
      <c r="E10014" s="18"/>
      <c r="F10014" s="18"/>
      <c r="G10014" s="18"/>
      <c r="H10014" s="18"/>
      <c r="I10014" s="18"/>
      <c r="J10014" s="18"/>
      <c r="K10014" s="18"/>
      <c r="L10014" s="18"/>
      <c r="M10014" s="18"/>
      <c r="N10014" s="18"/>
      <c r="O10014" s="18"/>
      <c r="P10014" s="18"/>
      <c r="Q10014" s="18"/>
      <c r="R10014" s="18"/>
    </row>
    <row r="10015" spans="1:18" s="2" customFormat="1" ht="13.8">
      <c r="A10015" s="8"/>
      <c r="B10015" s="9"/>
      <c r="C10015" s="18"/>
      <c r="D10015" s="18"/>
      <c r="E10015" s="18"/>
      <c r="F10015" s="18"/>
      <c r="G10015" s="18"/>
      <c r="H10015" s="18"/>
      <c r="I10015" s="18"/>
      <c r="J10015" s="18"/>
      <c r="K10015" s="18"/>
      <c r="L10015" s="18"/>
      <c r="M10015" s="18"/>
      <c r="N10015" s="18"/>
      <c r="O10015" s="18"/>
      <c r="P10015" s="18"/>
      <c r="Q10015" s="18"/>
      <c r="R10015" s="18"/>
    </row>
    <row r="10016" spans="1:18" s="2" customFormat="1" ht="13.8">
      <c r="A10016" s="8"/>
      <c r="B10016" s="9"/>
      <c r="C10016" s="18"/>
      <c r="D10016" s="18"/>
      <c r="E10016" s="18"/>
      <c r="F10016" s="18"/>
      <c r="G10016" s="18"/>
      <c r="H10016" s="18"/>
      <c r="I10016" s="18"/>
      <c r="J10016" s="18"/>
      <c r="K10016" s="18"/>
      <c r="L10016" s="18"/>
      <c r="M10016" s="18"/>
      <c r="N10016" s="18"/>
      <c r="O10016" s="18"/>
      <c r="P10016" s="18"/>
      <c r="Q10016" s="18"/>
      <c r="R10016" s="18"/>
    </row>
    <row r="10017" spans="1:18" s="2" customFormat="1" ht="13.8">
      <c r="A10017" s="8"/>
      <c r="B10017" s="9"/>
      <c r="C10017" s="18"/>
      <c r="D10017" s="18"/>
      <c r="E10017" s="18"/>
      <c r="F10017" s="18"/>
      <c r="G10017" s="18"/>
      <c r="H10017" s="18"/>
      <c r="I10017" s="18"/>
      <c r="J10017" s="18"/>
      <c r="K10017" s="18"/>
      <c r="L10017" s="18"/>
      <c r="M10017" s="18"/>
      <c r="N10017" s="18"/>
      <c r="O10017" s="18"/>
      <c r="P10017" s="18"/>
      <c r="Q10017" s="18"/>
      <c r="R10017" s="18"/>
    </row>
    <row r="10018" spans="1:18" s="2" customFormat="1" ht="13.8">
      <c r="A10018" s="8"/>
      <c r="B10018" s="9"/>
      <c r="C10018" s="18"/>
      <c r="D10018" s="18"/>
      <c r="E10018" s="18"/>
      <c r="F10018" s="18"/>
      <c r="G10018" s="18"/>
      <c r="H10018" s="18"/>
      <c r="I10018" s="18"/>
      <c r="J10018" s="18"/>
      <c r="K10018" s="18"/>
      <c r="L10018" s="18"/>
      <c r="M10018" s="18"/>
      <c r="N10018" s="18"/>
      <c r="O10018" s="18"/>
      <c r="P10018" s="18"/>
      <c r="Q10018" s="18"/>
      <c r="R10018" s="18"/>
    </row>
    <row r="10019" spans="1:18" s="2" customFormat="1" ht="13.8">
      <c r="A10019" s="8"/>
      <c r="B10019" s="9"/>
      <c r="C10019" s="18"/>
      <c r="D10019" s="18"/>
      <c r="E10019" s="18"/>
      <c r="F10019" s="18"/>
      <c r="G10019" s="18"/>
      <c r="H10019" s="18"/>
      <c r="I10019" s="18"/>
      <c r="J10019" s="18"/>
      <c r="K10019" s="18"/>
      <c r="L10019" s="18"/>
      <c r="M10019" s="18"/>
      <c r="N10019" s="18"/>
      <c r="O10019" s="18"/>
      <c r="P10019" s="18"/>
      <c r="Q10019" s="18"/>
      <c r="R10019" s="18"/>
    </row>
    <row r="10020" spans="1:18" s="2" customFormat="1" ht="13.8">
      <c r="A10020" s="8"/>
      <c r="B10020" s="9"/>
      <c r="C10020" s="18"/>
      <c r="D10020" s="18"/>
      <c r="E10020" s="18"/>
      <c r="F10020" s="18"/>
      <c r="G10020" s="18"/>
      <c r="H10020" s="18"/>
      <c r="I10020" s="18"/>
      <c r="J10020" s="18"/>
      <c r="K10020" s="18"/>
      <c r="L10020" s="18"/>
      <c r="M10020" s="18"/>
      <c r="N10020" s="18"/>
      <c r="O10020" s="18"/>
      <c r="P10020" s="18"/>
      <c r="Q10020" s="18"/>
      <c r="R10020" s="18"/>
    </row>
    <row r="10021" spans="1:18" s="2" customFormat="1" ht="13.8">
      <c r="A10021" s="8"/>
      <c r="B10021" s="9"/>
      <c r="C10021" s="18"/>
      <c r="D10021" s="18"/>
      <c r="E10021" s="18"/>
      <c r="F10021" s="18"/>
      <c r="G10021" s="18"/>
      <c r="H10021" s="18"/>
      <c r="I10021" s="18"/>
      <c r="J10021" s="18"/>
      <c r="K10021" s="18"/>
      <c r="L10021" s="18"/>
      <c r="M10021" s="18"/>
      <c r="N10021" s="18"/>
      <c r="O10021" s="18"/>
      <c r="P10021" s="18"/>
      <c r="Q10021" s="18"/>
      <c r="R10021" s="18"/>
    </row>
    <row r="10022" spans="1:18" s="2" customFormat="1" ht="13.8">
      <c r="A10022" s="8"/>
      <c r="B10022" s="9"/>
      <c r="C10022" s="18"/>
      <c r="D10022" s="18"/>
      <c r="E10022" s="18"/>
      <c r="F10022" s="18"/>
      <c r="G10022" s="18"/>
      <c r="H10022" s="18"/>
      <c r="I10022" s="18"/>
      <c r="J10022" s="18"/>
      <c r="K10022" s="18"/>
      <c r="L10022" s="18"/>
      <c r="M10022" s="18"/>
      <c r="N10022" s="18"/>
      <c r="O10022" s="18"/>
      <c r="P10022" s="18"/>
      <c r="Q10022" s="18"/>
      <c r="R10022" s="18"/>
    </row>
    <row r="10023" spans="1:18" s="2" customFormat="1" ht="13.8">
      <c r="A10023" s="8"/>
      <c r="B10023" s="9"/>
      <c r="C10023" s="18"/>
      <c r="D10023" s="18"/>
      <c r="E10023" s="18"/>
      <c r="F10023" s="18"/>
      <c r="G10023" s="18"/>
      <c r="H10023" s="18"/>
      <c r="I10023" s="18"/>
      <c r="J10023" s="18"/>
      <c r="K10023" s="18"/>
      <c r="L10023" s="18"/>
      <c r="M10023" s="18"/>
      <c r="N10023" s="18"/>
      <c r="O10023" s="18"/>
      <c r="P10023" s="18"/>
      <c r="Q10023" s="18"/>
      <c r="R10023" s="18"/>
    </row>
    <row r="10024" spans="1:18" s="2" customFormat="1" ht="13.8">
      <c r="A10024" s="8"/>
      <c r="B10024" s="9"/>
      <c r="C10024" s="18"/>
      <c r="D10024" s="18"/>
      <c r="E10024" s="18"/>
      <c r="F10024" s="18"/>
      <c r="G10024" s="18"/>
      <c r="H10024" s="18"/>
      <c r="I10024" s="18"/>
      <c r="J10024" s="18"/>
      <c r="K10024" s="18"/>
      <c r="L10024" s="18"/>
      <c r="M10024" s="18"/>
      <c r="N10024" s="18"/>
      <c r="O10024" s="18"/>
      <c r="P10024" s="18"/>
      <c r="Q10024" s="18"/>
      <c r="R10024" s="18"/>
    </row>
    <row r="10025" spans="1:18" s="2" customFormat="1" ht="13.8">
      <c r="A10025" s="8"/>
      <c r="B10025" s="9"/>
      <c r="C10025" s="18"/>
      <c r="D10025" s="18"/>
      <c r="E10025" s="18"/>
      <c r="F10025" s="18"/>
      <c r="G10025" s="18"/>
      <c r="H10025" s="18"/>
      <c r="I10025" s="18"/>
      <c r="J10025" s="18"/>
      <c r="K10025" s="18"/>
      <c r="L10025" s="18"/>
      <c r="M10025" s="18"/>
      <c r="N10025" s="18"/>
      <c r="O10025" s="18"/>
      <c r="P10025" s="18"/>
      <c r="Q10025" s="18"/>
      <c r="R10025" s="18"/>
    </row>
    <row r="10026" spans="1:18" s="2" customFormat="1" ht="13.8">
      <c r="A10026" s="8"/>
      <c r="B10026" s="9"/>
      <c r="C10026" s="18"/>
      <c r="D10026" s="18"/>
      <c r="E10026" s="18"/>
      <c r="F10026" s="18"/>
      <c r="G10026" s="18"/>
      <c r="H10026" s="18"/>
      <c r="I10026" s="18"/>
      <c r="J10026" s="18"/>
      <c r="K10026" s="18"/>
      <c r="L10026" s="18"/>
      <c r="M10026" s="18"/>
      <c r="N10026" s="18"/>
      <c r="O10026" s="18"/>
      <c r="P10026" s="18"/>
      <c r="Q10026" s="18"/>
      <c r="R10026" s="18"/>
    </row>
    <row r="10027" spans="1:18" s="2" customFormat="1" ht="13.8">
      <c r="A10027" s="8"/>
      <c r="B10027" s="9"/>
      <c r="C10027" s="18"/>
      <c r="D10027" s="18"/>
      <c r="E10027" s="18"/>
      <c r="F10027" s="18"/>
      <c r="G10027" s="18"/>
      <c r="H10027" s="18"/>
      <c r="I10027" s="18"/>
      <c r="J10027" s="18"/>
      <c r="K10027" s="18"/>
      <c r="L10027" s="18"/>
      <c r="M10027" s="18"/>
      <c r="N10027" s="18"/>
      <c r="O10027" s="18"/>
      <c r="P10027" s="18"/>
      <c r="Q10027" s="18"/>
      <c r="R10027" s="18"/>
    </row>
    <row r="10028" spans="1:18" s="2" customFormat="1" ht="13.8">
      <c r="A10028" s="8"/>
      <c r="B10028" s="9"/>
      <c r="C10028" s="18"/>
      <c r="D10028" s="18"/>
      <c r="E10028" s="18"/>
      <c r="F10028" s="18"/>
      <c r="G10028" s="18"/>
      <c r="H10028" s="18"/>
      <c r="I10028" s="18"/>
      <c r="J10028" s="18"/>
      <c r="K10028" s="18"/>
      <c r="L10028" s="18"/>
      <c r="M10028" s="18"/>
      <c r="N10028" s="18"/>
      <c r="O10028" s="18"/>
      <c r="P10028" s="18"/>
      <c r="Q10028" s="18"/>
      <c r="R10028" s="18"/>
    </row>
    <row r="10029" spans="1:18" s="2" customFormat="1" ht="13.8">
      <c r="A10029" s="8"/>
      <c r="B10029" s="9"/>
      <c r="C10029" s="18"/>
      <c r="D10029" s="18"/>
      <c r="E10029" s="18"/>
      <c r="F10029" s="18"/>
      <c r="G10029" s="18"/>
      <c r="H10029" s="18"/>
      <c r="I10029" s="18"/>
      <c r="J10029" s="18"/>
      <c r="K10029" s="18"/>
      <c r="L10029" s="18"/>
      <c r="M10029" s="18"/>
      <c r="N10029" s="18"/>
      <c r="O10029" s="18"/>
      <c r="P10029" s="18"/>
      <c r="Q10029" s="18"/>
      <c r="R10029" s="18"/>
    </row>
    <row r="10030" spans="1:18" s="2" customFormat="1" ht="13.8">
      <c r="A10030" s="8"/>
      <c r="B10030" s="9"/>
      <c r="C10030" s="18"/>
      <c r="D10030" s="18"/>
      <c r="E10030" s="18"/>
      <c r="F10030" s="18"/>
      <c r="G10030" s="18"/>
      <c r="H10030" s="18"/>
      <c r="I10030" s="18"/>
      <c r="J10030" s="18"/>
      <c r="K10030" s="18"/>
      <c r="L10030" s="18"/>
      <c r="M10030" s="18"/>
      <c r="N10030" s="18"/>
      <c r="O10030" s="18"/>
      <c r="P10030" s="18"/>
      <c r="Q10030" s="18"/>
      <c r="R10030" s="18"/>
    </row>
    <row r="10031" spans="1:18" s="2" customFormat="1" ht="13.8">
      <c r="A10031" s="8"/>
      <c r="B10031" s="9"/>
      <c r="C10031" s="18"/>
      <c r="D10031" s="18"/>
      <c r="E10031" s="18"/>
      <c r="F10031" s="18"/>
      <c r="G10031" s="18"/>
      <c r="H10031" s="18"/>
      <c r="I10031" s="18"/>
      <c r="J10031" s="18"/>
      <c r="K10031" s="18"/>
      <c r="L10031" s="18"/>
      <c r="M10031" s="18"/>
      <c r="N10031" s="18"/>
      <c r="O10031" s="18"/>
      <c r="P10031" s="18"/>
      <c r="Q10031" s="18"/>
      <c r="R10031" s="18"/>
    </row>
    <row r="10032" spans="1:18" s="2" customFormat="1" ht="13.8">
      <c r="A10032" s="8"/>
      <c r="B10032" s="9"/>
      <c r="C10032" s="18"/>
      <c r="D10032" s="18"/>
      <c r="E10032" s="18"/>
      <c r="F10032" s="18"/>
      <c r="G10032" s="18"/>
      <c r="H10032" s="18"/>
      <c r="I10032" s="18"/>
      <c r="J10032" s="18"/>
      <c r="K10032" s="18"/>
      <c r="L10032" s="18"/>
      <c r="M10032" s="18"/>
      <c r="N10032" s="18"/>
      <c r="O10032" s="18"/>
      <c r="P10032" s="18"/>
      <c r="Q10032" s="18"/>
      <c r="R10032" s="18"/>
    </row>
    <row r="10033" spans="1:18" s="2" customFormat="1" ht="13.8">
      <c r="A10033" s="8"/>
      <c r="B10033" s="9"/>
      <c r="C10033" s="18"/>
      <c r="D10033" s="18"/>
      <c r="E10033" s="18"/>
      <c r="F10033" s="18"/>
      <c r="G10033" s="18"/>
      <c r="H10033" s="18"/>
      <c r="I10033" s="18"/>
      <c r="J10033" s="18"/>
      <c r="K10033" s="18"/>
      <c r="L10033" s="18"/>
      <c r="M10033" s="18"/>
      <c r="N10033" s="18"/>
      <c r="O10033" s="18"/>
      <c r="P10033" s="18"/>
      <c r="Q10033" s="18"/>
      <c r="R10033" s="18"/>
    </row>
    <row r="10034" spans="1:18" s="2" customFormat="1" ht="13.8">
      <c r="A10034" s="8"/>
      <c r="B10034" s="9"/>
      <c r="C10034" s="18"/>
      <c r="D10034" s="18"/>
      <c r="E10034" s="18"/>
      <c r="F10034" s="18"/>
      <c r="G10034" s="18"/>
      <c r="H10034" s="18"/>
      <c r="I10034" s="18"/>
      <c r="J10034" s="18"/>
      <c r="K10034" s="18"/>
      <c r="L10034" s="18"/>
      <c r="M10034" s="18"/>
      <c r="N10034" s="18"/>
      <c r="O10034" s="18"/>
      <c r="P10034" s="18"/>
      <c r="Q10034" s="18"/>
      <c r="R10034" s="18"/>
    </row>
    <row r="10035" spans="1:18" s="2" customFormat="1" ht="13.8">
      <c r="A10035" s="8"/>
      <c r="B10035" s="9"/>
      <c r="C10035" s="18"/>
      <c r="D10035" s="18"/>
      <c r="E10035" s="18"/>
      <c r="F10035" s="18"/>
      <c r="G10035" s="18"/>
      <c r="H10035" s="18"/>
      <c r="I10035" s="18"/>
      <c r="J10035" s="18"/>
      <c r="K10035" s="18"/>
      <c r="L10035" s="18"/>
      <c r="M10035" s="18"/>
      <c r="N10035" s="18"/>
      <c r="O10035" s="18"/>
      <c r="P10035" s="18"/>
      <c r="Q10035" s="18"/>
      <c r="R10035" s="18"/>
    </row>
    <row r="10036" spans="1:18" s="2" customFormat="1" ht="13.8">
      <c r="A10036" s="8"/>
      <c r="B10036" s="9"/>
      <c r="C10036" s="18"/>
      <c r="D10036" s="18"/>
      <c r="E10036" s="18"/>
      <c r="F10036" s="18"/>
      <c r="G10036" s="18"/>
      <c r="H10036" s="18"/>
      <c r="I10036" s="18"/>
      <c r="J10036" s="18"/>
      <c r="K10036" s="18"/>
      <c r="L10036" s="18"/>
      <c r="M10036" s="18"/>
      <c r="N10036" s="18"/>
      <c r="O10036" s="18"/>
      <c r="P10036" s="18"/>
      <c r="Q10036" s="18"/>
      <c r="R10036" s="18"/>
    </row>
    <row r="10037" spans="1:18" s="2" customFormat="1" ht="13.8">
      <c r="A10037" s="8"/>
      <c r="B10037" s="9"/>
      <c r="C10037" s="18"/>
      <c r="D10037" s="18"/>
      <c r="E10037" s="18"/>
      <c r="F10037" s="18"/>
      <c r="G10037" s="18"/>
      <c r="H10037" s="18"/>
      <c r="I10037" s="18"/>
      <c r="J10037" s="18"/>
      <c r="K10037" s="18"/>
      <c r="L10037" s="18"/>
      <c r="M10037" s="18"/>
      <c r="N10037" s="18"/>
      <c r="O10037" s="18"/>
      <c r="P10037" s="18"/>
      <c r="Q10037" s="18"/>
      <c r="R10037" s="18"/>
    </row>
    <row r="10038" spans="1:18" s="2" customFormat="1" ht="13.8">
      <c r="A10038" s="8"/>
      <c r="B10038" s="9"/>
      <c r="C10038" s="18"/>
      <c r="D10038" s="18"/>
      <c r="E10038" s="18"/>
      <c r="F10038" s="18"/>
      <c r="G10038" s="18"/>
      <c r="H10038" s="18"/>
      <c r="I10038" s="18"/>
      <c r="J10038" s="18"/>
      <c r="K10038" s="18"/>
      <c r="L10038" s="18"/>
      <c r="M10038" s="18"/>
      <c r="N10038" s="18"/>
      <c r="O10038" s="18"/>
      <c r="P10038" s="18"/>
      <c r="Q10038" s="18"/>
      <c r="R10038" s="18"/>
    </row>
    <row r="10039" spans="1:18" s="2" customFormat="1" ht="13.8">
      <c r="A10039" s="8"/>
      <c r="B10039" s="9"/>
      <c r="C10039" s="18"/>
      <c r="D10039" s="18"/>
      <c r="E10039" s="18"/>
      <c r="F10039" s="18"/>
      <c r="G10039" s="18"/>
      <c r="H10039" s="18"/>
      <c r="I10039" s="18"/>
      <c r="J10039" s="18"/>
      <c r="K10039" s="18"/>
      <c r="L10039" s="18"/>
      <c r="M10039" s="18"/>
      <c r="N10039" s="18"/>
      <c r="O10039" s="18"/>
      <c r="P10039" s="18"/>
      <c r="Q10039" s="18"/>
      <c r="R10039" s="18"/>
    </row>
    <row r="10040" spans="1:18" s="2" customFormat="1" ht="13.8">
      <c r="A10040" s="8"/>
      <c r="B10040" s="9"/>
      <c r="C10040" s="18"/>
      <c r="D10040" s="18"/>
      <c r="E10040" s="18"/>
      <c r="F10040" s="18"/>
      <c r="G10040" s="18"/>
      <c r="H10040" s="18"/>
      <c r="I10040" s="18"/>
      <c r="J10040" s="18"/>
      <c r="K10040" s="18"/>
      <c r="L10040" s="18"/>
      <c r="M10040" s="18"/>
      <c r="N10040" s="18"/>
      <c r="O10040" s="18"/>
      <c r="P10040" s="18"/>
      <c r="Q10040" s="18"/>
      <c r="R10040" s="18"/>
    </row>
    <row r="10041" spans="1:18" s="2" customFormat="1" ht="13.8">
      <c r="A10041" s="8"/>
      <c r="B10041" s="9"/>
      <c r="C10041" s="18"/>
      <c r="D10041" s="18"/>
      <c r="E10041" s="18"/>
      <c r="F10041" s="18"/>
      <c r="G10041" s="18"/>
      <c r="H10041" s="18"/>
      <c r="I10041" s="18"/>
      <c r="J10041" s="18"/>
      <c r="K10041" s="18"/>
      <c r="L10041" s="18"/>
      <c r="M10041" s="18"/>
      <c r="N10041" s="18"/>
      <c r="O10041" s="18"/>
      <c r="P10041" s="18"/>
      <c r="Q10041" s="18"/>
      <c r="R10041" s="18"/>
    </row>
    <row r="10042" spans="1:18" s="2" customFormat="1" ht="13.8">
      <c r="A10042" s="8"/>
      <c r="B10042" s="9"/>
      <c r="C10042" s="18"/>
      <c r="D10042" s="18"/>
      <c r="E10042" s="18"/>
      <c r="F10042" s="18"/>
      <c r="G10042" s="18"/>
      <c r="H10042" s="18"/>
      <c r="I10042" s="18"/>
      <c r="J10042" s="18"/>
      <c r="K10042" s="18"/>
      <c r="L10042" s="18"/>
      <c r="M10042" s="18"/>
      <c r="N10042" s="18"/>
      <c r="O10042" s="18"/>
      <c r="P10042" s="18"/>
      <c r="Q10042" s="18"/>
      <c r="R10042" s="18"/>
    </row>
    <row r="10043" spans="1:18" s="2" customFormat="1" ht="13.8">
      <c r="A10043" s="8"/>
      <c r="B10043" s="9"/>
      <c r="C10043" s="18"/>
      <c r="D10043" s="18"/>
      <c r="E10043" s="18"/>
      <c r="F10043" s="18"/>
      <c r="G10043" s="18"/>
      <c r="H10043" s="18"/>
      <c r="I10043" s="18"/>
      <c r="J10043" s="18"/>
      <c r="K10043" s="18"/>
      <c r="L10043" s="18"/>
      <c r="M10043" s="18"/>
      <c r="N10043" s="18"/>
      <c r="O10043" s="18"/>
      <c r="P10043" s="18"/>
      <c r="Q10043" s="18"/>
      <c r="R10043" s="18"/>
    </row>
    <row r="10044" spans="1:18" s="2" customFormat="1" ht="13.8">
      <c r="A10044" s="8"/>
      <c r="B10044" s="9"/>
      <c r="C10044" s="18"/>
      <c r="D10044" s="18"/>
      <c r="E10044" s="18"/>
      <c r="F10044" s="18"/>
      <c r="G10044" s="18"/>
      <c r="H10044" s="18"/>
      <c r="I10044" s="18"/>
      <c r="J10044" s="18"/>
      <c r="K10044" s="18"/>
      <c r="L10044" s="18"/>
      <c r="M10044" s="18"/>
      <c r="N10044" s="18"/>
      <c r="O10044" s="18"/>
      <c r="P10044" s="18"/>
      <c r="Q10044" s="18"/>
      <c r="R10044" s="18"/>
    </row>
    <row r="10045" spans="1:18" s="2" customFormat="1" ht="13.8">
      <c r="A10045" s="8"/>
      <c r="B10045" s="9"/>
      <c r="C10045" s="18"/>
      <c r="D10045" s="18"/>
      <c r="E10045" s="18"/>
      <c r="F10045" s="18"/>
      <c r="G10045" s="18"/>
      <c r="H10045" s="18"/>
      <c r="I10045" s="18"/>
      <c r="J10045" s="18"/>
      <c r="K10045" s="18"/>
      <c r="L10045" s="18"/>
      <c r="M10045" s="18"/>
      <c r="N10045" s="18"/>
      <c r="O10045" s="18"/>
      <c r="P10045" s="18"/>
      <c r="Q10045" s="18"/>
      <c r="R10045" s="18"/>
    </row>
    <row r="10046" spans="1:18" s="2" customFormat="1" ht="13.8">
      <c r="A10046" s="8"/>
      <c r="B10046" s="9"/>
      <c r="C10046" s="18"/>
      <c r="D10046" s="18"/>
      <c r="E10046" s="18"/>
      <c r="F10046" s="18"/>
      <c r="G10046" s="18"/>
      <c r="H10046" s="18"/>
      <c r="I10046" s="18"/>
      <c r="J10046" s="18"/>
      <c r="K10046" s="18"/>
      <c r="L10046" s="18"/>
      <c r="M10046" s="18"/>
      <c r="N10046" s="18"/>
      <c r="O10046" s="18"/>
      <c r="P10046" s="18"/>
      <c r="Q10046" s="18"/>
      <c r="R10046" s="18"/>
    </row>
    <row r="10047" spans="1:18" s="2" customFormat="1" ht="13.8">
      <c r="A10047" s="8"/>
      <c r="B10047" s="9"/>
      <c r="C10047" s="18"/>
      <c r="D10047" s="18"/>
      <c r="E10047" s="18"/>
      <c r="F10047" s="18"/>
      <c r="G10047" s="18"/>
      <c r="H10047" s="18"/>
      <c r="I10047" s="18"/>
      <c r="J10047" s="18"/>
      <c r="K10047" s="18"/>
      <c r="L10047" s="18"/>
      <c r="M10047" s="18"/>
      <c r="N10047" s="18"/>
      <c r="O10047" s="18"/>
      <c r="P10047" s="18"/>
      <c r="Q10047" s="18"/>
      <c r="R10047" s="18"/>
    </row>
    <row r="10048" spans="1:18" s="2" customFormat="1" ht="13.8">
      <c r="A10048" s="8"/>
      <c r="B10048" s="9"/>
      <c r="C10048" s="18"/>
      <c r="D10048" s="18"/>
      <c r="E10048" s="18"/>
      <c r="F10048" s="18"/>
      <c r="G10048" s="18"/>
      <c r="H10048" s="18"/>
      <c r="I10048" s="18"/>
      <c r="J10048" s="18"/>
      <c r="K10048" s="18"/>
      <c r="L10048" s="18"/>
      <c r="M10048" s="18"/>
      <c r="N10048" s="18"/>
      <c r="O10048" s="18"/>
      <c r="P10048" s="18"/>
      <c r="Q10048" s="18"/>
      <c r="R10048" s="18"/>
    </row>
    <row r="10049" spans="1:18" s="2" customFormat="1" ht="13.8">
      <c r="A10049" s="8"/>
      <c r="B10049" s="9"/>
      <c r="C10049" s="18"/>
      <c r="D10049" s="18"/>
      <c r="E10049" s="18"/>
      <c r="F10049" s="18"/>
      <c r="G10049" s="18"/>
      <c r="H10049" s="18"/>
      <c r="I10049" s="18"/>
      <c r="J10049" s="18"/>
      <c r="K10049" s="18"/>
      <c r="L10049" s="18"/>
      <c r="M10049" s="18"/>
      <c r="N10049" s="18"/>
      <c r="O10049" s="18"/>
      <c r="P10049" s="18"/>
      <c r="Q10049" s="18"/>
      <c r="R10049" s="18"/>
    </row>
    <row r="10050" spans="1:18" s="2" customFormat="1" ht="13.8">
      <c r="A10050" s="8"/>
      <c r="B10050" s="9"/>
      <c r="C10050" s="18"/>
      <c r="D10050" s="18"/>
      <c r="E10050" s="18"/>
      <c r="F10050" s="18"/>
      <c r="G10050" s="18"/>
      <c r="H10050" s="18"/>
      <c r="I10050" s="18"/>
      <c r="J10050" s="18"/>
      <c r="K10050" s="18"/>
      <c r="L10050" s="18"/>
      <c r="M10050" s="18"/>
      <c r="N10050" s="18"/>
      <c r="O10050" s="18"/>
      <c r="P10050" s="18"/>
      <c r="Q10050" s="18"/>
      <c r="R10050" s="18"/>
    </row>
    <row r="10051" spans="1:18" s="2" customFormat="1" ht="13.8">
      <c r="A10051" s="8"/>
      <c r="B10051" s="9"/>
      <c r="C10051" s="18"/>
      <c r="D10051" s="18"/>
      <c r="E10051" s="18"/>
      <c r="F10051" s="18"/>
      <c r="G10051" s="18"/>
      <c r="H10051" s="18"/>
      <c r="I10051" s="18"/>
      <c r="J10051" s="18"/>
      <c r="K10051" s="18"/>
      <c r="L10051" s="18"/>
      <c r="M10051" s="18"/>
      <c r="N10051" s="18"/>
      <c r="O10051" s="18"/>
      <c r="P10051" s="18"/>
      <c r="Q10051" s="18"/>
      <c r="R10051" s="18"/>
    </row>
    <row r="10052" spans="1:18" s="2" customFormat="1" ht="13.8">
      <c r="A10052" s="8"/>
      <c r="B10052" s="9"/>
      <c r="C10052" s="18"/>
      <c r="D10052" s="18"/>
      <c r="E10052" s="18"/>
      <c r="F10052" s="18"/>
      <c r="G10052" s="18"/>
      <c r="H10052" s="18"/>
      <c r="I10052" s="18"/>
      <c r="J10052" s="18"/>
      <c r="K10052" s="18"/>
      <c r="L10052" s="18"/>
      <c r="M10052" s="18"/>
      <c r="N10052" s="18"/>
      <c r="O10052" s="18"/>
      <c r="P10052" s="18"/>
      <c r="Q10052" s="18"/>
      <c r="R10052" s="18"/>
    </row>
    <row r="10053" spans="1:18" s="2" customFormat="1" ht="13.8">
      <c r="A10053" s="8"/>
      <c r="B10053" s="9"/>
      <c r="C10053" s="18"/>
      <c r="D10053" s="18"/>
      <c r="E10053" s="18"/>
      <c r="F10053" s="18"/>
      <c r="G10053" s="18"/>
      <c r="H10053" s="18"/>
      <c r="I10053" s="18"/>
      <c r="J10053" s="18"/>
      <c r="K10053" s="18"/>
      <c r="L10053" s="18"/>
      <c r="M10053" s="18"/>
      <c r="N10053" s="18"/>
      <c r="O10053" s="18"/>
      <c r="P10053" s="18"/>
      <c r="Q10053" s="18"/>
      <c r="R10053" s="18"/>
    </row>
    <row r="10054" spans="1:18" s="2" customFormat="1" ht="13.8">
      <c r="A10054" s="8"/>
      <c r="B10054" s="9"/>
      <c r="C10054" s="18"/>
      <c r="D10054" s="18"/>
      <c r="E10054" s="18"/>
      <c r="F10054" s="18"/>
      <c r="G10054" s="18"/>
      <c r="H10054" s="18"/>
      <c r="I10054" s="18"/>
      <c r="J10054" s="18"/>
      <c r="K10054" s="18"/>
      <c r="L10054" s="18"/>
      <c r="M10054" s="18"/>
      <c r="N10054" s="18"/>
      <c r="O10054" s="18"/>
      <c r="P10054" s="18"/>
      <c r="Q10054" s="18"/>
      <c r="R10054" s="18"/>
    </row>
    <row r="10055" spans="1:18" s="2" customFormat="1" ht="13.8">
      <c r="A10055" s="8"/>
      <c r="B10055" s="9"/>
      <c r="C10055" s="18"/>
      <c r="D10055" s="18"/>
      <c r="E10055" s="18"/>
      <c r="F10055" s="18"/>
      <c r="G10055" s="18"/>
      <c r="H10055" s="18"/>
      <c r="I10055" s="18"/>
      <c r="J10055" s="18"/>
      <c r="K10055" s="18"/>
      <c r="L10055" s="18"/>
      <c r="M10055" s="18"/>
      <c r="N10055" s="18"/>
      <c r="O10055" s="18"/>
      <c r="P10055" s="18"/>
      <c r="Q10055" s="18"/>
      <c r="R10055" s="18"/>
    </row>
    <row r="10056" spans="1:18" s="2" customFormat="1" ht="13.8">
      <c r="A10056" s="8"/>
      <c r="B10056" s="9"/>
      <c r="C10056" s="18"/>
      <c r="D10056" s="18"/>
      <c r="E10056" s="18"/>
      <c r="F10056" s="18"/>
      <c r="G10056" s="18"/>
      <c r="H10056" s="18"/>
      <c r="I10056" s="18"/>
      <c r="J10056" s="18"/>
      <c r="K10056" s="18"/>
      <c r="L10056" s="18"/>
      <c r="M10056" s="18"/>
      <c r="N10056" s="18"/>
      <c r="O10056" s="18"/>
      <c r="P10056" s="18"/>
      <c r="Q10056" s="18"/>
      <c r="R10056" s="18"/>
    </row>
    <row r="10057" spans="1:18" s="2" customFormat="1" ht="13.8">
      <c r="A10057" s="8"/>
      <c r="B10057" s="9"/>
      <c r="C10057" s="18"/>
      <c r="D10057" s="18"/>
      <c r="E10057" s="18"/>
      <c r="F10057" s="18"/>
      <c r="G10057" s="18"/>
      <c r="H10057" s="18"/>
      <c r="I10057" s="18"/>
      <c r="J10057" s="18"/>
      <c r="K10057" s="18"/>
      <c r="L10057" s="18"/>
      <c r="M10057" s="18"/>
      <c r="N10057" s="18"/>
      <c r="O10057" s="18"/>
      <c r="P10057" s="18"/>
      <c r="Q10057" s="18"/>
      <c r="R10057" s="18"/>
    </row>
    <row r="10058" spans="1:18" s="2" customFormat="1" ht="13.8">
      <c r="A10058" s="8"/>
      <c r="B10058" s="9"/>
      <c r="C10058" s="18"/>
      <c r="D10058" s="18"/>
      <c r="E10058" s="18"/>
      <c r="F10058" s="18"/>
      <c r="G10058" s="18"/>
      <c r="H10058" s="18"/>
      <c r="I10058" s="18"/>
      <c r="J10058" s="18"/>
      <c r="K10058" s="18"/>
      <c r="L10058" s="18"/>
      <c r="M10058" s="18"/>
      <c r="N10058" s="18"/>
      <c r="O10058" s="18"/>
      <c r="P10058" s="18"/>
      <c r="Q10058" s="18"/>
      <c r="R10058" s="18"/>
    </row>
    <row r="10059" spans="1:18" s="2" customFormat="1" ht="13.8">
      <c r="A10059" s="8"/>
      <c r="B10059" s="9"/>
      <c r="C10059" s="18"/>
      <c r="D10059" s="18"/>
      <c r="E10059" s="18"/>
      <c r="F10059" s="18"/>
      <c r="G10059" s="18"/>
      <c r="H10059" s="18"/>
      <c r="I10059" s="18"/>
      <c r="J10059" s="18"/>
      <c r="K10059" s="18"/>
      <c r="L10059" s="18"/>
      <c r="M10059" s="18"/>
      <c r="N10059" s="18"/>
      <c r="O10059" s="18"/>
      <c r="P10059" s="18"/>
      <c r="Q10059" s="18"/>
      <c r="R10059" s="18"/>
    </row>
    <row r="10060" spans="1:18" s="2" customFormat="1" ht="13.8">
      <c r="A10060" s="8"/>
      <c r="B10060" s="9"/>
      <c r="C10060" s="18"/>
      <c r="D10060" s="18"/>
      <c r="E10060" s="18"/>
      <c r="F10060" s="18"/>
      <c r="G10060" s="18"/>
      <c r="H10060" s="18"/>
      <c r="I10060" s="18"/>
      <c r="J10060" s="18"/>
      <c r="K10060" s="18"/>
      <c r="L10060" s="18"/>
      <c r="M10060" s="18"/>
      <c r="N10060" s="18"/>
      <c r="O10060" s="18"/>
      <c r="P10060" s="18"/>
      <c r="Q10060" s="18"/>
      <c r="R10060" s="18"/>
    </row>
    <row r="10061" spans="1:18" s="2" customFormat="1" ht="13.8">
      <c r="A10061" s="8"/>
      <c r="B10061" s="9"/>
      <c r="C10061" s="18"/>
      <c r="D10061" s="18"/>
      <c r="E10061" s="18"/>
      <c r="F10061" s="18"/>
      <c r="G10061" s="18"/>
      <c r="H10061" s="18"/>
      <c r="I10061" s="18"/>
      <c r="J10061" s="18"/>
      <c r="K10061" s="18"/>
      <c r="L10061" s="18"/>
      <c r="M10061" s="18"/>
      <c r="N10061" s="18"/>
      <c r="O10061" s="18"/>
      <c r="P10061" s="18"/>
      <c r="Q10061" s="18"/>
      <c r="R10061" s="18"/>
    </row>
    <row r="10062" spans="1:18" s="2" customFormat="1" ht="13.8">
      <c r="A10062" s="8"/>
      <c r="B10062" s="9"/>
      <c r="C10062" s="18"/>
      <c r="D10062" s="18"/>
      <c r="E10062" s="18"/>
      <c r="F10062" s="18"/>
      <c r="G10062" s="18"/>
      <c r="H10062" s="18"/>
      <c r="I10062" s="18"/>
      <c r="J10062" s="18"/>
      <c r="K10062" s="18"/>
      <c r="L10062" s="18"/>
      <c r="M10062" s="18"/>
      <c r="N10062" s="18"/>
      <c r="O10062" s="18"/>
      <c r="P10062" s="18"/>
      <c r="Q10062" s="18"/>
      <c r="R10062" s="18"/>
    </row>
    <row r="10063" spans="1:18" s="2" customFormat="1" ht="13.8">
      <c r="A10063" s="8"/>
      <c r="B10063" s="9"/>
      <c r="C10063" s="18"/>
      <c r="D10063" s="18"/>
      <c r="E10063" s="18"/>
      <c r="F10063" s="18"/>
      <c r="G10063" s="18"/>
      <c r="H10063" s="18"/>
      <c r="I10063" s="18"/>
      <c r="J10063" s="18"/>
      <c r="K10063" s="18"/>
      <c r="L10063" s="18"/>
      <c r="M10063" s="18"/>
      <c r="N10063" s="18"/>
      <c r="O10063" s="18"/>
      <c r="P10063" s="18"/>
      <c r="Q10063" s="18"/>
      <c r="R10063" s="18"/>
    </row>
    <row r="10064" spans="1:18" s="2" customFormat="1" ht="13.8">
      <c r="A10064" s="8"/>
      <c r="B10064" s="9"/>
      <c r="C10064" s="18"/>
      <c r="D10064" s="18"/>
      <c r="E10064" s="18"/>
      <c r="F10064" s="18"/>
      <c r="G10064" s="18"/>
      <c r="H10064" s="18"/>
      <c r="I10064" s="18"/>
      <c r="J10064" s="18"/>
      <c r="K10064" s="18"/>
      <c r="L10064" s="18"/>
      <c r="M10064" s="18"/>
      <c r="N10064" s="18"/>
      <c r="O10064" s="18"/>
      <c r="P10064" s="18"/>
      <c r="Q10064" s="18"/>
      <c r="R10064" s="18"/>
    </row>
    <row r="10065" spans="1:18" s="2" customFormat="1" ht="13.8">
      <c r="A10065" s="8"/>
      <c r="B10065" s="9"/>
      <c r="C10065" s="18"/>
      <c r="D10065" s="18"/>
      <c r="E10065" s="18"/>
      <c r="F10065" s="18"/>
      <c r="G10065" s="18"/>
      <c r="H10065" s="18"/>
      <c r="I10065" s="18"/>
      <c r="J10065" s="18"/>
      <c r="K10065" s="18"/>
      <c r="L10065" s="18"/>
      <c r="M10065" s="18"/>
      <c r="N10065" s="18"/>
      <c r="O10065" s="18"/>
      <c r="P10065" s="18"/>
      <c r="Q10065" s="18"/>
      <c r="R10065" s="18"/>
    </row>
    <row r="10066" spans="1:18" s="2" customFormat="1" ht="13.8">
      <c r="A10066" s="8"/>
      <c r="B10066" s="9"/>
      <c r="C10066" s="18"/>
      <c r="D10066" s="18"/>
      <c r="E10066" s="18"/>
      <c r="F10066" s="18"/>
      <c r="G10066" s="18"/>
      <c r="H10066" s="18"/>
      <c r="I10066" s="18"/>
      <c r="J10066" s="18"/>
      <c r="K10066" s="18"/>
      <c r="L10066" s="18"/>
      <c r="M10066" s="18"/>
      <c r="N10066" s="18"/>
      <c r="O10066" s="18"/>
      <c r="P10066" s="18"/>
      <c r="Q10066" s="18"/>
      <c r="R10066" s="18"/>
    </row>
    <row r="10067" spans="1:18" s="2" customFormat="1" ht="13.8">
      <c r="A10067" s="8"/>
      <c r="B10067" s="9"/>
      <c r="C10067" s="18"/>
      <c r="D10067" s="18"/>
      <c r="E10067" s="18"/>
      <c r="F10067" s="18"/>
      <c r="G10067" s="18"/>
      <c r="H10067" s="18"/>
      <c r="I10067" s="18"/>
      <c r="J10067" s="18"/>
      <c r="K10067" s="18"/>
      <c r="L10067" s="18"/>
      <c r="M10067" s="18"/>
      <c r="N10067" s="18"/>
      <c r="O10067" s="18"/>
      <c r="P10067" s="18"/>
      <c r="Q10067" s="18"/>
      <c r="R10067" s="18"/>
    </row>
    <row r="10068" spans="1:18" s="2" customFormat="1" ht="13.8">
      <c r="A10068" s="8"/>
      <c r="B10068" s="9"/>
      <c r="C10068" s="18"/>
      <c r="D10068" s="18"/>
      <c r="E10068" s="18"/>
      <c r="F10068" s="18"/>
      <c r="G10068" s="18"/>
      <c r="H10068" s="18"/>
      <c r="I10068" s="18"/>
      <c r="J10068" s="18"/>
      <c r="K10068" s="18"/>
      <c r="L10068" s="18"/>
      <c r="M10068" s="18"/>
      <c r="N10068" s="18"/>
      <c r="O10068" s="18"/>
      <c r="P10068" s="18"/>
      <c r="Q10068" s="18"/>
      <c r="R10068" s="18"/>
    </row>
    <row r="10069" spans="1:18" s="2" customFormat="1" ht="13.8">
      <c r="A10069" s="8"/>
      <c r="B10069" s="9"/>
      <c r="C10069" s="18"/>
      <c r="D10069" s="18"/>
      <c r="E10069" s="18"/>
      <c r="F10069" s="18"/>
      <c r="G10069" s="18"/>
      <c r="H10069" s="18"/>
      <c r="I10069" s="18"/>
      <c r="J10069" s="18"/>
      <c r="K10069" s="18"/>
      <c r="L10069" s="18"/>
      <c r="M10069" s="18"/>
      <c r="N10069" s="18"/>
      <c r="O10069" s="18"/>
      <c r="P10069" s="18"/>
      <c r="Q10069" s="18"/>
      <c r="R10069" s="18"/>
    </row>
    <row r="10070" spans="1:18" s="2" customFormat="1" ht="13.8">
      <c r="A10070" s="8"/>
      <c r="B10070" s="9"/>
      <c r="C10070" s="18"/>
      <c r="D10070" s="18"/>
      <c r="E10070" s="18"/>
      <c r="F10070" s="18"/>
      <c r="G10070" s="18"/>
      <c r="H10070" s="18"/>
      <c r="I10070" s="18"/>
      <c r="J10070" s="18"/>
      <c r="K10070" s="18"/>
      <c r="L10070" s="18"/>
      <c r="M10070" s="18"/>
      <c r="N10070" s="18"/>
      <c r="O10070" s="18"/>
      <c r="P10070" s="18"/>
      <c r="Q10070" s="18"/>
      <c r="R10070" s="18"/>
    </row>
    <row r="10071" spans="1:18" s="2" customFormat="1" ht="13.8">
      <c r="A10071" s="8"/>
      <c r="B10071" s="9"/>
      <c r="C10071" s="18"/>
      <c r="D10071" s="18"/>
      <c r="E10071" s="18"/>
      <c r="F10071" s="18"/>
      <c r="G10071" s="18"/>
      <c r="H10071" s="18"/>
      <c r="I10071" s="18"/>
      <c r="J10071" s="18"/>
      <c r="K10071" s="18"/>
      <c r="L10071" s="18"/>
      <c r="M10071" s="18"/>
      <c r="N10071" s="18"/>
      <c r="O10071" s="18"/>
      <c r="P10071" s="18"/>
      <c r="Q10071" s="18"/>
      <c r="R10071" s="18"/>
    </row>
    <row r="10072" spans="1:18" s="2" customFormat="1" ht="13.8">
      <c r="A10072" s="8"/>
      <c r="B10072" s="9"/>
      <c r="C10072" s="18"/>
      <c r="D10072" s="18"/>
      <c r="E10072" s="18"/>
      <c r="F10072" s="18"/>
      <c r="G10072" s="18"/>
      <c r="H10072" s="18"/>
      <c r="I10072" s="18"/>
      <c r="J10072" s="18"/>
      <c r="K10072" s="18"/>
      <c r="L10072" s="18"/>
      <c r="M10072" s="18"/>
      <c r="N10072" s="18"/>
      <c r="O10072" s="18"/>
      <c r="P10072" s="18"/>
      <c r="Q10072" s="18"/>
      <c r="R10072" s="18"/>
    </row>
    <row r="10073" spans="1:18" s="2" customFormat="1" ht="13.8">
      <c r="A10073" s="8"/>
      <c r="B10073" s="9"/>
      <c r="C10073" s="18"/>
      <c r="D10073" s="18"/>
      <c r="E10073" s="18"/>
      <c r="F10073" s="18"/>
      <c r="G10073" s="18"/>
      <c r="H10073" s="18"/>
      <c r="I10073" s="18"/>
      <c r="J10073" s="18"/>
      <c r="K10073" s="18"/>
      <c r="L10073" s="18"/>
      <c r="M10073" s="18"/>
      <c r="N10073" s="18"/>
      <c r="O10073" s="18"/>
      <c r="P10073" s="18"/>
      <c r="Q10073" s="18"/>
      <c r="R10073" s="18"/>
    </row>
    <row r="10074" spans="1:18" s="2" customFormat="1" ht="13.8">
      <c r="A10074" s="8"/>
      <c r="B10074" s="9"/>
      <c r="C10074" s="18"/>
      <c r="D10074" s="18"/>
      <c r="E10074" s="18"/>
      <c r="F10074" s="18"/>
      <c r="G10074" s="18"/>
      <c r="H10074" s="18"/>
      <c r="I10074" s="18"/>
      <c r="J10074" s="18"/>
      <c r="K10074" s="18"/>
      <c r="L10074" s="18"/>
      <c r="M10074" s="18"/>
      <c r="N10074" s="18"/>
      <c r="O10074" s="18"/>
      <c r="P10074" s="18"/>
      <c r="Q10074" s="18"/>
      <c r="R10074" s="18"/>
    </row>
    <row r="10075" spans="1:18" s="2" customFormat="1" ht="13.8">
      <c r="A10075" s="8"/>
      <c r="B10075" s="9"/>
      <c r="C10075" s="18"/>
      <c r="D10075" s="18"/>
      <c r="E10075" s="18"/>
      <c r="F10075" s="18"/>
      <c r="G10075" s="18"/>
      <c r="H10075" s="18"/>
      <c r="I10075" s="18"/>
      <c r="J10075" s="18"/>
      <c r="K10075" s="18"/>
      <c r="L10075" s="18"/>
      <c r="M10075" s="18"/>
      <c r="N10075" s="18"/>
      <c r="O10075" s="18"/>
      <c r="P10075" s="18"/>
      <c r="Q10075" s="18"/>
      <c r="R10075" s="18"/>
    </row>
    <row r="10076" spans="1:18" s="2" customFormat="1" ht="13.8">
      <c r="A10076" s="8"/>
      <c r="B10076" s="9"/>
      <c r="C10076" s="18"/>
      <c r="D10076" s="18"/>
      <c r="E10076" s="18"/>
      <c r="F10076" s="18"/>
      <c r="G10076" s="18"/>
      <c r="H10076" s="18"/>
      <c r="I10076" s="18"/>
      <c r="J10076" s="18"/>
      <c r="K10076" s="18"/>
      <c r="L10076" s="18"/>
      <c r="M10076" s="18"/>
      <c r="N10076" s="18"/>
      <c r="O10076" s="18"/>
      <c r="P10076" s="18"/>
      <c r="Q10076" s="18"/>
      <c r="R10076" s="18"/>
    </row>
    <row r="10077" spans="1:18" s="2" customFormat="1" ht="13.8">
      <c r="A10077" s="8"/>
      <c r="B10077" s="9"/>
      <c r="C10077" s="18"/>
      <c r="D10077" s="18"/>
      <c r="E10077" s="18"/>
      <c r="F10077" s="18"/>
      <c r="G10077" s="18"/>
      <c r="H10077" s="18"/>
      <c r="I10077" s="18"/>
      <c r="J10077" s="18"/>
      <c r="K10077" s="18"/>
      <c r="L10077" s="18"/>
      <c r="M10077" s="18"/>
      <c r="N10077" s="18"/>
      <c r="O10077" s="18"/>
      <c r="P10077" s="18"/>
      <c r="Q10077" s="18"/>
      <c r="R10077" s="18"/>
    </row>
    <row r="10078" spans="1:18" s="2" customFormat="1" ht="13.8">
      <c r="A10078" s="8"/>
      <c r="B10078" s="9"/>
      <c r="C10078" s="18"/>
      <c r="D10078" s="18"/>
      <c r="E10078" s="18"/>
      <c r="F10078" s="18"/>
      <c r="G10078" s="18"/>
      <c r="H10078" s="18"/>
      <c r="I10078" s="18"/>
      <c r="J10078" s="18"/>
      <c r="K10078" s="18"/>
      <c r="L10078" s="18"/>
      <c r="M10078" s="18"/>
      <c r="N10078" s="18"/>
      <c r="O10078" s="18"/>
      <c r="P10078" s="18"/>
      <c r="Q10078" s="18"/>
      <c r="R10078" s="18"/>
    </row>
    <row r="10079" spans="1:18" s="2" customFormat="1" ht="13.8">
      <c r="A10079" s="8"/>
      <c r="B10079" s="9"/>
      <c r="C10079" s="18"/>
      <c r="D10079" s="18"/>
      <c r="E10079" s="18"/>
      <c r="F10079" s="18"/>
      <c r="G10079" s="18"/>
      <c r="H10079" s="18"/>
      <c r="I10079" s="18"/>
      <c r="J10079" s="18"/>
      <c r="K10079" s="18"/>
      <c r="L10079" s="18"/>
      <c r="M10079" s="18"/>
      <c r="N10079" s="18"/>
      <c r="O10079" s="18"/>
      <c r="P10079" s="18"/>
      <c r="Q10079" s="18"/>
      <c r="R10079" s="18"/>
    </row>
    <row r="10080" spans="1:18" s="2" customFormat="1" ht="13.8">
      <c r="A10080" s="8"/>
      <c r="B10080" s="9"/>
      <c r="C10080" s="18"/>
      <c r="D10080" s="18"/>
      <c r="E10080" s="18"/>
      <c r="F10080" s="18"/>
      <c r="G10080" s="18"/>
      <c r="H10080" s="18"/>
      <c r="I10080" s="18"/>
      <c r="J10080" s="18"/>
      <c r="K10080" s="18"/>
      <c r="L10080" s="18"/>
      <c r="M10080" s="18"/>
      <c r="N10080" s="18"/>
      <c r="O10080" s="18"/>
      <c r="P10080" s="18"/>
      <c r="Q10080" s="18"/>
      <c r="R10080" s="18"/>
    </row>
    <row r="10081" spans="1:18" s="2" customFormat="1" ht="13.8">
      <c r="A10081" s="8"/>
      <c r="B10081" s="9"/>
      <c r="C10081" s="18"/>
      <c r="D10081" s="18"/>
      <c r="E10081" s="18"/>
      <c r="F10081" s="18"/>
      <c r="G10081" s="18"/>
      <c r="H10081" s="18"/>
      <c r="I10081" s="18"/>
      <c r="J10081" s="18"/>
      <c r="K10081" s="18"/>
      <c r="L10081" s="18"/>
      <c r="M10081" s="18"/>
      <c r="N10081" s="18"/>
      <c r="O10081" s="18"/>
      <c r="P10081" s="18"/>
      <c r="Q10081" s="18"/>
      <c r="R10081" s="18"/>
    </row>
    <row r="10082" spans="1:18" s="2" customFormat="1" ht="13.8">
      <c r="A10082" s="8"/>
      <c r="B10082" s="9"/>
      <c r="C10082" s="18"/>
      <c r="D10082" s="18"/>
      <c r="E10082" s="18"/>
      <c r="F10082" s="18"/>
      <c r="G10082" s="18"/>
      <c r="H10082" s="18"/>
      <c r="I10082" s="18"/>
      <c r="J10082" s="18"/>
      <c r="K10082" s="18"/>
      <c r="L10082" s="18"/>
      <c r="M10082" s="18"/>
      <c r="N10082" s="18"/>
      <c r="O10082" s="18"/>
      <c r="P10082" s="18"/>
      <c r="Q10082" s="18"/>
      <c r="R10082" s="18"/>
    </row>
    <row r="10083" spans="1:18" s="2" customFormat="1" ht="13.8">
      <c r="A10083" s="8"/>
      <c r="B10083" s="9"/>
      <c r="C10083" s="18"/>
      <c r="D10083" s="18"/>
      <c r="E10083" s="18"/>
      <c r="F10083" s="18"/>
      <c r="G10083" s="18"/>
      <c r="H10083" s="18"/>
      <c r="I10083" s="18"/>
      <c r="J10083" s="18"/>
      <c r="K10083" s="18"/>
      <c r="L10083" s="18"/>
      <c r="M10083" s="18"/>
      <c r="N10083" s="18"/>
      <c r="O10083" s="18"/>
      <c r="P10083" s="18"/>
      <c r="Q10083" s="18"/>
      <c r="R10083" s="18"/>
    </row>
    <row r="10084" spans="1:18" s="2" customFormat="1" ht="13.8">
      <c r="A10084" s="8"/>
      <c r="B10084" s="9"/>
      <c r="C10084" s="18"/>
      <c r="D10084" s="18"/>
      <c r="E10084" s="18"/>
      <c r="F10084" s="18"/>
      <c r="G10084" s="18"/>
      <c r="H10084" s="18"/>
      <c r="I10084" s="18"/>
      <c r="J10084" s="18"/>
      <c r="K10084" s="18"/>
      <c r="L10084" s="18"/>
      <c r="M10084" s="18"/>
      <c r="N10084" s="18"/>
      <c r="O10084" s="18"/>
      <c r="P10084" s="18"/>
      <c r="Q10084" s="18"/>
      <c r="R10084" s="18"/>
    </row>
    <row r="10085" spans="1:18" s="2" customFormat="1" ht="13.8">
      <c r="A10085" s="8"/>
      <c r="B10085" s="9"/>
      <c r="C10085" s="18"/>
      <c r="D10085" s="18"/>
      <c r="E10085" s="18"/>
      <c r="F10085" s="18"/>
      <c r="G10085" s="18"/>
      <c r="H10085" s="18"/>
      <c r="I10085" s="18"/>
      <c r="J10085" s="18"/>
      <c r="K10085" s="18"/>
      <c r="L10085" s="18"/>
      <c r="M10085" s="18"/>
      <c r="N10085" s="18"/>
      <c r="O10085" s="18"/>
      <c r="P10085" s="18"/>
      <c r="Q10085" s="18"/>
      <c r="R10085" s="18"/>
    </row>
    <row r="10086" spans="1:18" s="2" customFormat="1" ht="13.8">
      <c r="A10086" s="8"/>
      <c r="B10086" s="9"/>
      <c r="C10086" s="18"/>
      <c r="D10086" s="18"/>
      <c r="E10086" s="18"/>
      <c r="F10086" s="18"/>
      <c r="G10086" s="18"/>
      <c r="H10086" s="18"/>
      <c r="I10086" s="18"/>
      <c r="J10086" s="18"/>
      <c r="K10086" s="18"/>
      <c r="L10086" s="18"/>
      <c r="M10086" s="18"/>
      <c r="N10086" s="18"/>
      <c r="O10086" s="18"/>
      <c r="P10086" s="18"/>
      <c r="Q10086" s="18"/>
      <c r="R10086" s="18"/>
    </row>
    <row r="10087" spans="1:18" s="2" customFormat="1" ht="13.8">
      <c r="A10087" s="8"/>
      <c r="B10087" s="9"/>
      <c r="C10087" s="18"/>
      <c r="D10087" s="18"/>
      <c r="E10087" s="18"/>
      <c r="F10087" s="18"/>
      <c r="G10087" s="18"/>
      <c r="H10087" s="18"/>
      <c r="I10087" s="18"/>
      <c r="J10087" s="18"/>
      <c r="K10087" s="18"/>
      <c r="L10087" s="18"/>
      <c r="M10087" s="18"/>
      <c r="N10087" s="18"/>
      <c r="O10087" s="18"/>
      <c r="P10087" s="18"/>
      <c r="Q10087" s="18"/>
      <c r="R10087" s="18"/>
    </row>
    <row r="10088" spans="1:18" s="2" customFormat="1" ht="13.8">
      <c r="A10088" s="8"/>
      <c r="B10088" s="9"/>
      <c r="C10088" s="18"/>
      <c r="D10088" s="18"/>
      <c r="E10088" s="18"/>
      <c r="F10088" s="18"/>
      <c r="G10088" s="18"/>
      <c r="H10088" s="18"/>
      <c r="I10088" s="18"/>
      <c r="J10088" s="18"/>
      <c r="K10088" s="18"/>
      <c r="L10088" s="18"/>
      <c r="M10088" s="18"/>
      <c r="N10088" s="18"/>
      <c r="O10088" s="18"/>
      <c r="P10088" s="18"/>
      <c r="Q10088" s="18"/>
      <c r="R10088" s="18"/>
    </row>
    <row r="10089" spans="1:18" s="2" customFormat="1" ht="13.8">
      <c r="A10089" s="8"/>
      <c r="B10089" s="9"/>
      <c r="C10089" s="18"/>
      <c r="D10089" s="18"/>
      <c r="E10089" s="18"/>
      <c r="F10089" s="18"/>
      <c r="G10089" s="18"/>
      <c r="H10089" s="18"/>
      <c r="I10089" s="18"/>
      <c r="J10089" s="18"/>
      <c r="K10089" s="18"/>
      <c r="L10089" s="18"/>
      <c r="M10089" s="18"/>
      <c r="N10089" s="18"/>
      <c r="O10089" s="18"/>
      <c r="P10089" s="18"/>
      <c r="Q10089" s="18"/>
      <c r="R10089" s="18"/>
    </row>
    <row r="10090" spans="1:18" s="2" customFormat="1" ht="13.8">
      <c r="A10090" s="8"/>
      <c r="B10090" s="9"/>
      <c r="C10090" s="18"/>
      <c r="D10090" s="18"/>
      <c r="E10090" s="18"/>
      <c r="F10090" s="18"/>
      <c r="G10090" s="18"/>
      <c r="H10090" s="18"/>
      <c r="I10090" s="18"/>
      <c r="J10090" s="18"/>
      <c r="K10090" s="18"/>
      <c r="L10090" s="18"/>
      <c r="M10090" s="18"/>
      <c r="N10090" s="18"/>
      <c r="O10090" s="18"/>
      <c r="P10090" s="18"/>
      <c r="Q10090" s="18"/>
      <c r="R10090" s="18"/>
    </row>
    <row r="10091" spans="1:18" s="2" customFormat="1" ht="13.8">
      <c r="A10091" s="8"/>
      <c r="B10091" s="9"/>
      <c r="C10091" s="18"/>
      <c r="D10091" s="18"/>
      <c r="E10091" s="18"/>
      <c r="F10091" s="18"/>
      <c r="G10091" s="18"/>
      <c r="H10091" s="18"/>
      <c r="I10091" s="18"/>
      <c r="J10091" s="18"/>
      <c r="K10091" s="18"/>
      <c r="L10091" s="18"/>
      <c r="M10091" s="18"/>
      <c r="N10091" s="18"/>
      <c r="O10091" s="18"/>
      <c r="P10091" s="18"/>
      <c r="Q10091" s="18"/>
      <c r="R10091" s="18"/>
    </row>
    <row r="10092" spans="1:18" s="2" customFormat="1" ht="13.8">
      <c r="A10092" s="8"/>
      <c r="B10092" s="9"/>
      <c r="C10092" s="18"/>
      <c r="D10092" s="18"/>
      <c r="E10092" s="18"/>
      <c r="F10092" s="18"/>
      <c r="G10092" s="18"/>
      <c r="H10092" s="18"/>
      <c r="I10092" s="18"/>
      <c r="J10092" s="18"/>
      <c r="K10092" s="18"/>
      <c r="L10092" s="18"/>
      <c r="M10092" s="18"/>
      <c r="N10092" s="18"/>
      <c r="O10092" s="18"/>
      <c r="P10092" s="18"/>
      <c r="Q10092" s="18"/>
      <c r="R10092" s="18"/>
    </row>
    <row r="10093" spans="1:18" s="2" customFormat="1" ht="13.8">
      <c r="A10093" s="8"/>
      <c r="B10093" s="9"/>
      <c r="C10093" s="18"/>
      <c r="D10093" s="18"/>
      <c r="E10093" s="18"/>
      <c r="F10093" s="18"/>
      <c r="G10093" s="18"/>
      <c r="H10093" s="18"/>
      <c r="I10093" s="18"/>
      <c r="J10093" s="18"/>
      <c r="K10093" s="18"/>
      <c r="L10093" s="18"/>
      <c r="M10093" s="18"/>
      <c r="N10093" s="18"/>
      <c r="O10093" s="18"/>
      <c r="P10093" s="18"/>
      <c r="Q10093" s="18"/>
      <c r="R10093" s="18"/>
    </row>
    <row r="10094" spans="1:18" s="2" customFormat="1" ht="13.8">
      <c r="A10094" s="8"/>
      <c r="B10094" s="9"/>
      <c r="C10094" s="18"/>
      <c r="D10094" s="18"/>
      <c r="E10094" s="18"/>
      <c r="F10094" s="18"/>
      <c r="G10094" s="18"/>
      <c r="H10094" s="18"/>
      <c r="I10094" s="18"/>
      <c r="J10094" s="18"/>
      <c r="K10094" s="18"/>
      <c r="L10094" s="18"/>
      <c r="M10094" s="18"/>
      <c r="N10094" s="18"/>
      <c r="O10094" s="18"/>
      <c r="P10094" s="18"/>
      <c r="Q10094" s="18"/>
      <c r="R10094" s="18"/>
    </row>
    <row r="10095" spans="1:18" s="2" customFormat="1" ht="13.8">
      <c r="A10095" s="8"/>
      <c r="B10095" s="9"/>
      <c r="C10095" s="18"/>
      <c r="D10095" s="18"/>
      <c r="E10095" s="18"/>
      <c r="F10095" s="18"/>
      <c r="G10095" s="18"/>
      <c r="H10095" s="18"/>
      <c r="I10095" s="18"/>
      <c r="J10095" s="18"/>
      <c r="K10095" s="18"/>
      <c r="L10095" s="18"/>
      <c r="M10095" s="18"/>
      <c r="N10095" s="18"/>
      <c r="O10095" s="18"/>
      <c r="P10095" s="18"/>
      <c r="Q10095" s="18"/>
      <c r="R10095" s="18"/>
    </row>
    <row r="10096" spans="1:18" s="2" customFormat="1" ht="13.8">
      <c r="A10096" s="8"/>
      <c r="B10096" s="9"/>
      <c r="C10096" s="18"/>
      <c r="D10096" s="18"/>
      <c r="E10096" s="18"/>
      <c r="F10096" s="18"/>
      <c r="G10096" s="18"/>
      <c r="H10096" s="18"/>
      <c r="I10096" s="18"/>
      <c r="J10096" s="18"/>
      <c r="K10096" s="18"/>
      <c r="L10096" s="18"/>
      <c r="M10096" s="18"/>
      <c r="N10096" s="18"/>
      <c r="O10096" s="18"/>
      <c r="P10096" s="18"/>
      <c r="Q10096" s="18"/>
      <c r="R10096" s="18"/>
    </row>
    <row r="10097" spans="1:18" s="2" customFormat="1" ht="13.8">
      <c r="A10097" s="8"/>
      <c r="B10097" s="9"/>
      <c r="C10097" s="18"/>
      <c r="D10097" s="18"/>
      <c r="E10097" s="18"/>
      <c r="F10097" s="18"/>
      <c r="G10097" s="18"/>
      <c r="H10097" s="18"/>
      <c r="I10097" s="18"/>
      <c r="J10097" s="18"/>
      <c r="K10097" s="18"/>
      <c r="L10097" s="18"/>
      <c r="M10097" s="18"/>
      <c r="N10097" s="18"/>
      <c r="O10097" s="18"/>
      <c r="P10097" s="18"/>
      <c r="Q10097" s="18"/>
      <c r="R10097" s="18"/>
    </row>
    <row r="10098" spans="1:18" s="2" customFormat="1" ht="13.8">
      <c r="A10098" s="8"/>
      <c r="B10098" s="9"/>
      <c r="C10098" s="18"/>
      <c r="D10098" s="18"/>
      <c r="E10098" s="18"/>
      <c r="F10098" s="18"/>
      <c r="G10098" s="18"/>
      <c r="H10098" s="18"/>
      <c r="I10098" s="18"/>
      <c r="J10098" s="18"/>
      <c r="K10098" s="18"/>
      <c r="L10098" s="18"/>
      <c r="M10098" s="18"/>
      <c r="N10098" s="18"/>
      <c r="O10098" s="18"/>
      <c r="P10098" s="18"/>
      <c r="Q10098" s="18"/>
      <c r="R10098" s="18"/>
    </row>
    <row r="10099" spans="1:18" s="2" customFormat="1" ht="13.8">
      <c r="A10099" s="8"/>
      <c r="B10099" s="9"/>
      <c r="C10099" s="18"/>
      <c r="D10099" s="18"/>
      <c r="E10099" s="18"/>
      <c r="F10099" s="18"/>
      <c r="G10099" s="18"/>
      <c r="H10099" s="18"/>
      <c r="I10099" s="18"/>
      <c r="J10099" s="18"/>
      <c r="K10099" s="18"/>
      <c r="L10099" s="18"/>
      <c r="M10099" s="18"/>
      <c r="N10099" s="18"/>
      <c r="O10099" s="18"/>
      <c r="P10099" s="18"/>
      <c r="Q10099" s="18"/>
      <c r="R10099" s="18"/>
    </row>
    <row r="10100" spans="1:18" s="2" customFormat="1" ht="13.8">
      <c r="A10100" s="8"/>
      <c r="B10100" s="9"/>
      <c r="C10100" s="18"/>
      <c r="D10100" s="18"/>
      <c r="E10100" s="18"/>
      <c r="F10100" s="18"/>
      <c r="G10100" s="18"/>
      <c r="H10100" s="18"/>
      <c r="I10100" s="18"/>
      <c r="J10100" s="18"/>
      <c r="K10100" s="18"/>
      <c r="L10100" s="18"/>
      <c r="M10100" s="18"/>
      <c r="N10100" s="18"/>
      <c r="O10100" s="18"/>
      <c r="P10100" s="18"/>
      <c r="Q10100" s="18"/>
      <c r="R10100" s="18"/>
    </row>
    <row r="10101" spans="1:18" s="2" customFormat="1" ht="13.8">
      <c r="A10101" s="8"/>
      <c r="B10101" s="9"/>
      <c r="C10101" s="18"/>
      <c r="D10101" s="18"/>
      <c r="E10101" s="18"/>
      <c r="F10101" s="18"/>
      <c r="G10101" s="18"/>
      <c r="H10101" s="18"/>
      <c r="I10101" s="18"/>
      <c r="J10101" s="18"/>
      <c r="K10101" s="18"/>
      <c r="L10101" s="18"/>
      <c r="M10101" s="18"/>
      <c r="N10101" s="18"/>
      <c r="O10101" s="18"/>
      <c r="P10101" s="18"/>
      <c r="Q10101" s="18"/>
      <c r="R10101" s="18"/>
    </row>
    <row r="10102" spans="1:18" s="2" customFormat="1" ht="13.8">
      <c r="A10102" s="8"/>
      <c r="B10102" s="9"/>
      <c r="C10102" s="18"/>
      <c r="D10102" s="18"/>
      <c r="E10102" s="18"/>
      <c r="F10102" s="18"/>
      <c r="G10102" s="18"/>
      <c r="H10102" s="18"/>
      <c r="I10102" s="18"/>
      <c r="J10102" s="18"/>
      <c r="K10102" s="18"/>
      <c r="L10102" s="18"/>
      <c r="M10102" s="18"/>
      <c r="N10102" s="18"/>
      <c r="O10102" s="18"/>
      <c r="P10102" s="18"/>
      <c r="Q10102" s="18"/>
      <c r="R10102" s="18"/>
    </row>
    <row r="10103" spans="1:18" s="2" customFormat="1" ht="13.8">
      <c r="A10103" s="8"/>
      <c r="B10103" s="9"/>
      <c r="C10103" s="18"/>
      <c r="D10103" s="18"/>
      <c r="E10103" s="18"/>
      <c r="F10103" s="18"/>
      <c r="G10103" s="18"/>
      <c r="H10103" s="18"/>
      <c r="I10103" s="18"/>
      <c r="J10103" s="18"/>
      <c r="K10103" s="18"/>
      <c r="L10103" s="18"/>
      <c r="M10103" s="18"/>
      <c r="N10103" s="18"/>
      <c r="O10103" s="18"/>
      <c r="P10103" s="18"/>
      <c r="Q10103" s="18"/>
      <c r="R10103" s="18"/>
    </row>
    <row r="10104" spans="1:18" s="2" customFormat="1" ht="13.8">
      <c r="A10104" s="8"/>
      <c r="B10104" s="9"/>
      <c r="C10104" s="18"/>
      <c r="D10104" s="18"/>
      <c r="E10104" s="18"/>
      <c r="F10104" s="18"/>
      <c r="G10104" s="18"/>
      <c r="H10104" s="18"/>
      <c r="I10104" s="18"/>
      <c r="J10104" s="18"/>
      <c r="K10104" s="18"/>
      <c r="L10104" s="18"/>
      <c r="M10104" s="18"/>
      <c r="N10104" s="18"/>
      <c r="O10104" s="18"/>
      <c r="P10104" s="18"/>
      <c r="Q10104" s="18"/>
      <c r="R10104" s="18"/>
    </row>
    <row r="10105" spans="1:18" s="2" customFormat="1" ht="13.8">
      <c r="A10105" s="8"/>
      <c r="B10105" s="9"/>
      <c r="C10105" s="18"/>
      <c r="D10105" s="18"/>
      <c r="E10105" s="18"/>
      <c r="F10105" s="18"/>
      <c r="G10105" s="18"/>
      <c r="H10105" s="18"/>
      <c r="I10105" s="18"/>
      <c r="J10105" s="18"/>
      <c r="K10105" s="18"/>
      <c r="L10105" s="18"/>
      <c r="M10105" s="18"/>
      <c r="N10105" s="18"/>
      <c r="O10105" s="18"/>
      <c r="P10105" s="18"/>
      <c r="Q10105" s="18"/>
      <c r="R10105" s="18"/>
    </row>
    <row r="10106" spans="1:18" s="2" customFormat="1" ht="13.8">
      <c r="A10106" s="8"/>
      <c r="B10106" s="9"/>
      <c r="C10106" s="18"/>
      <c r="D10106" s="18"/>
      <c r="E10106" s="18"/>
      <c r="F10106" s="18"/>
      <c r="G10106" s="18"/>
      <c r="H10106" s="18"/>
      <c r="I10106" s="18"/>
      <c r="J10106" s="18"/>
      <c r="K10106" s="18"/>
      <c r="L10106" s="18"/>
      <c r="M10106" s="18"/>
      <c r="N10106" s="18"/>
      <c r="O10106" s="18"/>
      <c r="P10106" s="18"/>
      <c r="Q10106" s="18"/>
      <c r="R10106" s="18"/>
    </row>
    <row r="10107" spans="1:18" s="2" customFormat="1" ht="13.8">
      <c r="A10107" s="8"/>
      <c r="B10107" s="9"/>
      <c r="C10107" s="18"/>
      <c r="D10107" s="18"/>
      <c r="E10107" s="18"/>
      <c r="F10107" s="18"/>
      <c r="G10107" s="18"/>
      <c r="H10107" s="18"/>
      <c r="I10107" s="18"/>
      <c r="J10107" s="18"/>
      <c r="K10107" s="18"/>
      <c r="L10107" s="18"/>
      <c r="M10107" s="18"/>
      <c r="N10107" s="18"/>
      <c r="O10107" s="18"/>
      <c r="P10107" s="18"/>
      <c r="Q10107" s="18"/>
      <c r="R10107" s="18"/>
    </row>
    <row r="10108" spans="1:18" s="2" customFormat="1" ht="13.8">
      <c r="A10108" s="8"/>
      <c r="B10108" s="9"/>
      <c r="C10108" s="18"/>
      <c r="D10108" s="18"/>
      <c r="E10108" s="18"/>
      <c r="F10108" s="18"/>
      <c r="G10108" s="18"/>
      <c r="H10108" s="18"/>
      <c r="I10108" s="18"/>
      <c r="J10108" s="18"/>
      <c r="K10108" s="18"/>
      <c r="L10108" s="18"/>
      <c r="M10108" s="18"/>
      <c r="N10108" s="18"/>
      <c r="O10108" s="18"/>
      <c r="P10108" s="18"/>
      <c r="Q10108" s="18"/>
      <c r="R10108" s="18"/>
    </row>
    <row r="10109" spans="1:18" s="2" customFormat="1" ht="13.8">
      <c r="A10109" s="8"/>
      <c r="B10109" s="9"/>
      <c r="C10109" s="18"/>
      <c r="D10109" s="18"/>
      <c r="E10109" s="18"/>
      <c r="F10109" s="18"/>
      <c r="G10109" s="18"/>
      <c r="H10109" s="18"/>
      <c r="I10109" s="18"/>
      <c r="J10109" s="18"/>
      <c r="K10109" s="18"/>
      <c r="L10109" s="18"/>
      <c r="M10109" s="18"/>
      <c r="N10109" s="18"/>
      <c r="O10109" s="18"/>
      <c r="P10109" s="18"/>
      <c r="Q10109" s="18"/>
      <c r="R10109" s="18"/>
    </row>
    <row r="10110" spans="1:18" s="2" customFormat="1" ht="13.8">
      <c r="A10110" s="8"/>
      <c r="B10110" s="9"/>
      <c r="C10110" s="18"/>
      <c r="D10110" s="18"/>
      <c r="E10110" s="18"/>
      <c r="F10110" s="18"/>
      <c r="G10110" s="18"/>
      <c r="H10110" s="18"/>
      <c r="I10110" s="18"/>
      <c r="J10110" s="18"/>
      <c r="K10110" s="18"/>
      <c r="L10110" s="18"/>
      <c r="M10110" s="18"/>
      <c r="N10110" s="18"/>
      <c r="O10110" s="18"/>
      <c r="P10110" s="18"/>
      <c r="Q10110" s="18"/>
      <c r="R10110" s="18"/>
    </row>
    <row r="10111" spans="1:18" s="2" customFormat="1" ht="13.8">
      <c r="A10111" s="8"/>
      <c r="B10111" s="9"/>
      <c r="C10111" s="18"/>
      <c r="D10111" s="18"/>
      <c r="E10111" s="18"/>
      <c r="F10111" s="18"/>
      <c r="G10111" s="18"/>
      <c r="H10111" s="18"/>
      <c r="I10111" s="18"/>
      <c r="J10111" s="18"/>
      <c r="K10111" s="18"/>
      <c r="L10111" s="18"/>
      <c r="M10111" s="18"/>
      <c r="N10111" s="18"/>
      <c r="O10111" s="18"/>
      <c r="P10111" s="18"/>
      <c r="Q10111" s="18"/>
      <c r="R10111" s="18"/>
    </row>
    <row r="10112" spans="1:18" s="2" customFormat="1" ht="13.8">
      <c r="A10112" s="8"/>
      <c r="B10112" s="9"/>
      <c r="C10112" s="18"/>
      <c r="D10112" s="18"/>
      <c r="E10112" s="18"/>
      <c r="F10112" s="18"/>
      <c r="G10112" s="18"/>
      <c r="H10112" s="18"/>
      <c r="I10112" s="18"/>
      <c r="J10112" s="18"/>
      <c r="K10112" s="18"/>
      <c r="L10112" s="18"/>
      <c r="M10112" s="18"/>
      <c r="N10112" s="18"/>
      <c r="O10112" s="18"/>
      <c r="P10112" s="18"/>
      <c r="Q10112" s="18"/>
      <c r="R10112" s="18"/>
    </row>
    <row r="10113" spans="1:18" s="2" customFormat="1" ht="13.8">
      <c r="A10113" s="8"/>
      <c r="B10113" s="9"/>
      <c r="C10113" s="18"/>
      <c r="D10113" s="18"/>
      <c r="E10113" s="18"/>
      <c r="F10113" s="18"/>
      <c r="G10113" s="18"/>
      <c r="H10113" s="18"/>
      <c r="I10113" s="18"/>
      <c r="J10113" s="18"/>
      <c r="K10113" s="18"/>
      <c r="L10113" s="18"/>
      <c r="M10113" s="18"/>
      <c r="N10113" s="18"/>
      <c r="O10113" s="18"/>
      <c r="P10113" s="18"/>
      <c r="Q10113" s="18"/>
      <c r="R10113" s="18"/>
    </row>
    <row r="10114" spans="1:18" s="2" customFormat="1" ht="13.8">
      <c r="A10114" s="8"/>
      <c r="B10114" s="9"/>
      <c r="C10114" s="18"/>
      <c r="D10114" s="18"/>
      <c r="E10114" s="18"/>
      <c r="F10114" s="18"/>
      <c r="G10114" s="18"/>
      <c r="H10114" s="18"/>
      <c r="I10114" s="18"/>
      <c r="J10114" s="18"/>
      <c r="K10114" s="18"/>
      <c r="L10114" s="18"/>
      <c r="M10114" s="18"/>
      <c r="N10114" s="18"/>
      <c r="O10114" s="18"/>
      <c r="P10114" s="18"/>
      <c r="Q10114" s="18"/>
      <c r="R10114" s="18"/>
    </row>
    <row r="10115" spans="1:18" s="2" customFormat="1" ht="13.8">
      <c r="A10115" s="8"/>
      <c r="B10115" s="9"/>
      <c r="C10115" s="18"/>
      <c r="D10115" s="18"/>
      <c r="E10115" s="18"/>
      <c r="F10115" s="18"/>
      <c r="G10115" s="18"/>
      <c r="H10115" s="18"/>
      <c r="I10115" s="18"/>
      <c r="J10115" s="18"/>
      <c r="K10115" s="18"/>
      <c r="L10115" s="18"/>
      <c r="M10115" s="18"/>
      <c r="N10115" s="18"/>
      <c r="O10115" s="18"/>
      <c r="P10115" s="18"/>
      <c r="Q10115" s="18"/>
      <c r="R10115" s="18"/>
    </row>
    <row r="10116" spans="1:18" s="2" customFormat="1" ht="13.8">
      <c r="A10116" s="8"/>
      <c r="B10116" s="9"/>
      <c r="C10116" s="18"/>
      <c r="D10116" s="18"/>
      <c r="E10116" s="18"/>
      <c r="F10116" s="18"/>
      <c r="G10116" s="18"/>
      <c r="H10116" s="18"/>
      <c r="I10116" s="18"/>
      <c r="J10116" s="18"/>
      <c r="K10116" s="18"/>
      <c r="L10116" s="18"/>
      <c r="M10116" s="18"/>
      <c r="N10116" s="18"/>
      <c r="O10116" s="18"/>
      <c r="P10116" s="18"/>
      <c r="Q10116" s="18"/>
      <c r="R10116" s="18"/>
    </row>
    <row r="10117" spans="1:18" s="2" customFormat="1" ht="13.8">
      <c r="A10117" s="8"/>
      <c r="B10117" s="9"/>
      <c r="C10117" s="18"/>
      <c r="D10117" s="18"/>
      <c r="E10117" s="18"/>
      <c r="F10117" s="18"/>
      <c r="G10117" s="18"/>
      <c r="H10117" s="18"/>
      <c r="I10117" s="18"/>
      <c r="J10117" s="18"/>
      <c r="K10117" s="18"/>
      <c r="L10117" s="18"/>
      <c r="M10117" s="18"/>
      <c r="N10117" s="18"/>
      <c r="O10117" s="18"/>
      <c r="P10117" s="18"/>
      <c r="Q10117" s="18"/>
      <c r="R10117" s="18"/>
    </row>
    <row r="10118" spans="1:18" s="2" customFormat="1" ht="13.8">
      <c r="A10118" s="8"/>
      <c r="B10118" s="9"/>
      <c r="C10118" s="18"/>
      <c r="D10118" s="18"/>
      <c r="E10118" s="18"/>
      <c r="F10118" s="18"/>
      <c r="G10118" s="18"/>
      <c r="H10118" s="18"/>
      <c r="I10118" s="18"/>
      <c r="J10118" s="18"/>
      <c r="K10118" s="18"/>
      <c r="L10118" s="18"/>
      <c r="M10118" s="18"/>
      <c r="N10118" s="18"/>
      <c r="O10118" s="18"/>
      <c r="P10118" s="18"/>
      <c r="Q10118" s="18"/>
      <c r="R10118" s="18"/>
    </row>
    <row r="10119" spans="1:18" s="2" customFormat="1" ht="13.8">
      <c r="A10119" s="8"/>
      <c r="B10119" s="9"/>
      <c r="C10119" s="18"/>
      <c r="D10119" s="18"/>
      <c r="E10119" s="18"/>
      <c r="F10119" s="18"/>
      <c r="G10119" s="18"/>
      <c r="H10119" s="18"/>
      <c r="I10119" s="18"/>
      <c r="J10119" s="18"/>
      <c r="K10119" s="18"/>
      <c r="L10119" s="18"/>
      <c r="M10119" s="18"/>
      <c r="N10119" s="18"/>
      <c r="O10119" s="18"/>
      <c r="P10119" s="18"/>
      <c r="Q10119" s="18"/>
      <c r="R10119" s="18"/>
    </row>
    <row r="10120" spans="1:18" s="2" customFormat="1" ht="13.8">
      <c r="A10120" s="8"/>
      <c r="B10120" s="9"/>
      <c r="C10120" s="18"/>
      <c r="D10120" s="18"/>
      <c r="E10120" s="18"/>
      <c r="F10120" s="18"/>
      <c r="G10120" s="18"/>
      <c r="H10120" s="18"/>
      <c r="I10120" s="18"/>
      <c r="J10120" s="18"/>
      <c r="K10120" s="18"/>
      <c r="L10120" s="18"/>
      <c r="M10120" s="18"/>
      <c r="N10120" s="18"/>
      <c r="O10120" s="18"/>
      <c r="P10120" s="18"/>
      <c r="Q10120" s="18"/>
      <c r="R10120" s="18"/>
    </row>
    <row r="10121" spans="1:18" s="2" customFormat="1" ht="13.8">
      <c r="A10121" s="8"/>
      <c r="B10121" s="9"/>
      <c r="C10121" s="18"/>
      <c r="D10121" s="18"/>
      <c r="E10121" s="18"/>
      <c r="F10121" s="18"/>
      <c r="G10121" s="18"/>
      <c r="H10121" s="18"/>
      <c r="I10121" s="18"/>
      <c r="J10121" s="18"/>
      <c r="K10121" s="18"/>
      <c r="L10121" s="18"/>
      <c r="M10121" s="18"/>
      <c r="N10121" s="18"/>
      <c r="O10121" s="18"/>
      <c r="P10121" s="18"/>
      <c r="Q10121" s="18"/>
      <c r="R10121" s="18"/>
    </row>
    <row r="10122" spans="1:18" s="2" customFormat="1" ht="13.8">
      <c r="A10122" s="8"/>
      <c r="B10122" s="9"/>
      <c r="C10122" s="18"/>
      <c r="D10122" s="18"/>
      <c r="E10122" s="18"/>
      <c r="F10122" s="18"/>
      <c r="G10122" s="18"/>
      <c r="H10122" s="18"/>
      <c r="I10122" s="18"/>
      <c r="J10122" s="18"/>
      <c r="K10122" s="18"/>
      <c r="L10122" s="18"/>
      <c r="M10122" s="18"/>
      <c r="N10122" s="18"/>
      <c r="O10122" s="18"/>
      <c r="P10122" s="18"/>
      <c r="Q10122" s="18"/>
      <c r="R10122" s="18"/>
    </row>
    <row r="10123" spans="1:18" s="2" customFormat="1" ht="13.8">
      <c r="A10123" s="8"/>
      <c r="B10123" s="9"/>
      <c r="C10123" s="18"/>
      <c r="D10123" s="18"/>
      <c r="E10123" s="18"/>
      <c r="F10123" s="18"/>
      <c r="G10123" s="18"/>
      <c r="H10123" s="18"/>
      <c r="I10123" s="18"/>
      <c r="J10123" s="18"/>
      <c r="K10123" s="18"/>
      <c r="L10123" s="18"/>
      <c r="M10123" s="18"/>
      <c r="N10123" s="18"/>
      <c r="O10123" s="18"/>
      <c r="P10123" s="18"/>
      <c r="Q10123" s="18"/>
      <c r="R10123" s="18"/>
    </row>
    <row r="10124" spans="1:18" s="2" customFormat="1" ht="13.8">
      <c r="A10124" s="8"/>
      <c r="B10124" s="9"/>
      <c r="C10124" s="18"/>
      <c r="D10124" s="18"/>
      <c r="E10124" s="18"/>
      <c r="F10124" s="18"/>
      <c r="G10124" s="18"/>
      <c r="H10124" s="18"/>
      <c r="I10124" s="18"/>
      <c r="J10124" s="18"/>
      <c r="K10124" s="18"/>
      <c r="L10124" s="18"/>
      <c r="M10124" s="18"/>
      <c r="N10124" s="18"/>
      <c r="O10124" s="18"/>
      <c r="P10124" s="18"/>
      <c r="Q10124" s="18"/>
      <c r="R10124" s="18"/>
    </row>
    <row r="10125" spans="1:18" s="2" customFormat="1" ht="13.8">
      <c r="A10125" s="8"/>
      <c r="B10125" s="9"/>
      <c r="C10125" s="18"/>
      <c r="D10125" s="18"/>
      <c r="E10125" s="18"/>
      <c r="F10125" s="18"/>
      <c r="G10125" s="18"/>
      <c r="H10125" s="18"/>
      <c r="I10125" s="18"/>
      <c r="J10125" s="18"/>
      <c r="K10125" s="18"/>
      <c r="L10125" s="18"/>
      <c r="M10125" s="18"/>
      <c r="N10125" s="18"/>
      <c r="O10125" s="18"/>
      <c r="P10125" s="18"/>
      <c r="Q10125" s="18"/>
      <c r="R10125" s="18"/>
    </row>
    <row r="10126" spans="1:18" s="2" customFormat="1" ht="13.8">
      <c r="A10126" s="8"/>
      <c r="B10126" s="9"/>
      <c r="C10126" s="18"/>
      <c r="D10126" s="18"/>
      <c r="E10126" s="18"/>
      <c r="F10126" s="18"/>
      <c r="G10126" s="18"/>
      <c r="H10126" s="18"/>
      <c r="I10126" s="18"/>
      <c r="J10126" s="18"/>
      <c r="K10126" s="18"/>
      <c r="L10126" s="18"/>
      <c r="M10126" s="18"/>
      <c r="N10126" s="18"/>
      <c r="O10126" s="18"/>
      <c r="P10126" s="18"/>
      <c r="Q10126" s="18"/>
      <c r="R10126" s="18"/>
    </row>
    <row r="10127" spans="1:18" s="2" customFormat="1" ht="13.8">
      <c r="A10127" s="8"/>
      <c r="B10127" s="9"/>
      <c r="C10127" s="18"/>
      <c r="D10127" s="18"/>
      <c r="E10127" s="18"/>
      <c r="F10127" s="18"/>
      <c r="G10127" s="18"/>
      <c r="H10127" s="18"/>
      <c r="I10127" s="18"/>
      <c r="J10127" s="18"/>
      <c r="K10127" s="18"/>
      <c r="L10127" s="18"/>
      <c r="M10127" s="18"/>
      <c r="N10127" s="18"/>
      <c r="O10127" s="18"/>
      <c r="P10127" s="18"/>
      <c r="Q10127" s="18"/>
      <c r="R10127" s="18"/>
    </row>
    <row r="10128" spans="1:18" s="2" customFormat="1" ht="13.8">
      <c r="A10128" s="8"/>
      <c r="B10128" s="9"/>
      <c r="C10128" s="18"/>
      <c r="D10128" s="18"/>
      <c r="E10128" s="18"/>
      <c r="F10128" s="18"/>
      <c r="G10128" s="18"/>
      <c r="H10128" s="18"/>
      <c r="I10128" s="18"/>
      <c r="J10128" s="18"/>
      <c r="K10128" s="18"/>
      <c r="L10128" s="18"/>
      <c r="M10128" s="18"/>
      <c r="N10128" s="18"/>
      <c r="O10128" s="18"/>
      <c r="P10128" s="18"/>
      <c r="Q10128" s="18"/>
      <c r="R10128" s="18"/>
    </row>
    <row r="10129" spans="1:18" s="2" customFormat="1" ht="13.8">
      <c r="A10129" s="8"/>
      <c r="B10129" s="9"/>
      <c r="C10129" s="18"/>
      <c r="D10129" s="18"/>
      <c r="E10129" s="18"/>
      <c r="F10129" s="18"/>
      <c r="G10129" s="18"/>
      <c r="H10129" s="18"/>
      <c r="I10129" s="18"/>
      <c r="J10129" s="18"/>
      <c r="K10129" s="18"/>
      <c r="L10129" s="18"/>
      <c r="M10129" s="18"/>
      <c r="N10129" s="18"/>
      <c r="O10129" s="18"/>
      <c r="P10129" s="18"/>
      <c r="Q10129" s="18"/>
      <c r="R10129" s="18"/>
    </row>
    <row r="10130" spans="1:18" s="2" customFormat="1" ht="13.8">
      <c r="A10130" s="8"/>
      <c r="B10130" s="9"/>
      <c r="C10130" s="18"/>
      <c r="D10130" s="18"/>
      <c r="E10130" s="18"/>
      <c r="F10130" s="18"/>
      <c r="G10130" s="18"/>
      <c r="H10130" s="18"/>
      <c r="I10130" s="18"/>
      <c r="J10130" s="18"/>
      <c r="K10130" s="18"/>
      <c r="L10130" s="18"/>
      <c r="M10130" s="18"/>
      <c r="N10130" s="18"/>
      <c r="O10130" s="18"/>
      <c r="P10130" s="18"/>
      <c r="Q10130" s="18"/>
      <c r="R10130" s="18"/>
    </row>
    <row r="10131" spans="1:18" s="2" customFormat="1" ht="13.8">
      <c r="A10131" s="8"/>
      <c r="B10131" s="9"/>
      <c r="C10131" s="18"/>
      <c r="D10131" s="18"/>
      <c r="E10131" s="18"/>
      <c r="F10131" s="18"/>
      <c r="G10131" s="18"/>
      <c r="H10131" s="18"/>
      <c r="I10131" s="18"/>
      <c r="J10131" s="18"/>
      <c r="K10131" s="18"/>
      <c r="L10131" s="18"/>
      <c r="M10131" s="18"/>
      <c r="N10131" s="18"/>
      <c r="O10131" s="18"/>
      <c r="P10131" s="18"/>
      <c r="Q10131" s="18"/>
      <c r="R10131" s="18"/>
    </row>
    <row r="10132" spans="1:18" s="2" customFormat="1" ht="13.8">
      <c r="A10132" s="8"/>
      <c r="B10132" s="9"/>
      <c r="C10132" s="18"/>
      <c r="D10132" s="18"/>
      <c r="E10132" s="18"/>
      <c r="F10132" s="18"/>
      <c r="G10132" s="18"/>
      <c r="H10132" s="18"/>
      <c r="I10132" s="18"/>
      <c r="J10132" s="18"/>
      <c r="K10132" s="18"/>
      <c r="L10132" s="18"/>
      <c r="M10132" s="18"/>
      <c r="N10132" s="18"/>
      <c r="O10132" s="18"/>
      <c r="P10132" s="18"/>
      <c r="Q10132" s="18"/>
      <c r="R10132" s="18"/>
    </row>
    <row r="10133" spans="1:18" s="2" customFormat="1" ht="13.8">
      <c r="A10133" s="8"/>
      <c r="B10133" s="9"/>
      <c r="C10133" s="18"/>
      <c r="D10133" s="18"/>
      <c r="E10133" s="18"/>
      <c r="F10133" s="18"/>
      <c r="G10133" s="18"/>
      <c r="H10133" s="18"/>
      <c r="I10133" s="18"/>
      <c r="J10133" s="18"/>
      <c r="K10133" s="18"/>
      <c r="L10133" s="18"/>
      <c r="M10133" s="18"/>
      <c r="N10133" s="18"/>
      <c r="O10133" s="18"/>
      <c r="P10133" s="18"/>
      <c r="Q10133" s="18"/>
      <c r="R10133" s="18"/>
    </row>
    <row r="10134" spans="1:18" s="2" customFormat="1" ht="13.8">
      <c r="A10134" s="8"/>
      <c r="B10134" s="9"/>
      <c r="C10134" s="18"/>
      <c r="D10134" s="18"/>
      <c r="E10134" s="18"/>
      <c r="F10134" s="18"/>
      <c r="G10134" s="18"/>
      <c r="H10134" s="18"/>
      <c r="I10134" s="18"/>
      <c r="J10134" s="18"/>
      <c r="K10134" s="18"/>
      <c r="L10134" s="18"/>
      <c r="M10134" s="18"/>
      <c r="N10134" s="18"/>
      <c r="O10134" s="18"/>
      <c r="P10134" s="18"/>
      <c r="Q10134" s="18"/>
      <c r="R10134" s="18"/>
    </row>
    <row r="10135" spans="1:18" s="2" customFormat="1" ht="13.8">
      <c r="A10135" s="8"/>
      <c r="B10135" s="9"/>
      <c r="C10135" s="18"/>
      <c r="D10135" s="18"/>
      <c r="E10135" s="18"/>
      <c r="F10135" s="18"/>
      <c r="G10135" s="18"/>
      <c r="H10135" s="18"/>
      <c r="I10135" s="18"/>
      <c r="J10135" s="18"/>
      <c r="K10135" s="18"/>
      <c r="L10135" s="18"/>
      <c r="M10135" s="18"/>
      <c r="N10135" s="18"/>
      <c r="O10135" s="18"/>
      <c r="P10135" s="18"/>
      <c r="Q10135" s="18"/>
      <c r="R10135" s="18"/>
    </row>
    <row r="10136" spans="1:18" s="2" customFormat="1" ht="13.8">
      <c r="A10136" s="8"/>
      <c r="B10136" s="9"/>
      <c r="C10136" s="18"/>
      <c r="D10136" s="18"/>
      <c r="E10136" s="18"/>
      <c r="F10136" s="18"/>
      <c r="G10136" s="18"/>
      <c r="H10136" s="18"/>
      <c r="I10136" s="18"/>
      <c r="J10136" s="18"/>
      <c r="K10136" s="18"/>
      <c r="L10136" s="18"/>
      <c r="M10136" s="18"/>
      <c r="N10136" s="18"/>
      <c r="O10136" s="18"/>
      <c r="P10136" s="18"/>
      <c r="Q10136" s="18"/>
      <c r="R10136" s="18"/>
    </row>
    <row r="10137" spans="1:18" s="2" customFormat="1" ht="13.8">
      <c r="A10137" s="8"/>
      <c r="B10137" s="9"/>
      <c r="C10137" s="18"/>
      <c r="D10137" s="18"/>
      <c r="E10137" s="18"/>
      <c r="F10137" s="18"/>
      <c r="G10137" s="18"/>
      <c r="H10137" s="18"/>
      <c r="I10137" s="18"/>
      <c r="J10137" s="18"/>
      <c r="K10137" s="18"/>
      <c r="L10137" s="18"/>
      <c r="M10137" s="18"/>
      <c r="N10137" s="18"/>
      <c r="O10137" s="18"/>
      <c r="P10137" s="18"/>
      <c r="Q10137" s="18"/>
      <c r="R10137" s="18"/>
    </row>
    <row r="10138" spans="1:18" s="2" customFormat="1" ht="13.8">
      <c r="A10138" s="8"/>
      <c r="B10138" s="9"/>
      <c r="C10138" s="18"/>
      <c r="D10138" s="18"/>
      <c r="E10138" s="18"/>
      <c r="F10138" s="18"/>
      <c r="G10138" s="18"/>
      <c r="H10138" s="18"/>
      <c r="I10138" s="18"/>
      <c r="J10138" s="18"/>
      <c r="K10138" s="18"/>
      <c r="L10138" s="18"/>
      <c r="M10138" s="18"/>
      <c r="N10138" s="18"/>
      <c r="O10138" s="18"/>
      <c r="P10138" s="18"/>
      <c r="Q10138" s="18"/>
      <c r="R10138" s="18"/>
    </row>
    <row r="10139" spans="1:18" s="2" customFormat="1" ht="13.8">
      <c r="A10139" s="8"/>
      <c r="B10139" s="9"/>
      <c r="C10139" s="18"/>
      <c r="D10139" s="18"/>
      <c r="E10139" s="18"/>
      <c r="F10139" s="18"/>
      <c r="G10139" s="18"/>
      <c r="H10139" s="18"/>
      <c r="I10139" s="18"/>
      <c r="J10139" s="18"/>
      <c r="K10139" s="18"/>
      <c r="L10139" s="18"/>
      <c r="M10139" s="18"/>
      <c r="N10139" s="18"/>
      <c r="O10139" s="18"/>
      <c r="P10139" s="18"/>
      <c r="Q10139" s="18"/>
      <c r="R10139" s="18"/>
    </row>
    <row r="10140" spans="1:18" s="2" customFormat="1" ht="13.8">
      <c r="A10140" s="8"/>
      <c r="B10140" s="9"/>
      <c r="C10140" s="18"/>
      <c r="D10140" s="18"/>
      <c r="E10140" s="18"/>
      <c r="F10140" s="18"/>
      <c r="G10140" s="18"/>
      <c r="H10140" s="18"/>
      <c r="I10140" s="18"/>
      <c r="J10140" s="18"/>
      <c r="K10140" s="18"/>
      <c r="L10140" s="18"/>
      <c r="M10140" s="18"/>
      <c r="N10140" s="18"/>
      <c r="O10140" s="18"/>
      <c r="P10140" s="18"/>
      <c r="Q10140" s="18"/>
      <c r="R10140" s="18"/>
    </row>
    <row r="10141" spans="1:18" s="2" customFormat="1" ht="13.8">
      <c r="A10141" s="8"/>
      <c r="B10141" s="9"/>
      <c r="C10141" s="18"/>
      <c r="D10141" s="18"/>
      <c r="E10141" s="18"/>
      <c r="F10141" s="18"/>
      <c r="G10141" s="18"/>
      <c r="H10141" s="18"/>
      <c r="I10141" s="18"/>
      <c r="J10141" s="18"/>
      <c r="K10141" s="18"/>
      <c r="L10141" s="18"/>
      <c r="M10141" s="18"/>
      <c r="N10141" s="18"/>
      <c r="O10141" s="18"/>
      <c r="P10141" s="18"/>
      <c r="Q10141" s="18"/>
      <c r="R10141" s="18"/>
    </row>
    <row r="10142" spans="1:18" s="2" customFormat="1" ht="13.8">
      <c r="A10142" s="8"/>
      <c r="B10142" s="9"/>
      <c r="C10142" s="18"/>
      <c r="D10142" s="18"/>
      <c r="E10142" s="18"/>
      <c r="F10142" s="18"/>
      <c r="G10142" s="18"/>
      <c r="H10142" s="18"/>
      <c r="I10142" s="18"/>
      <c r="J10142" s="18"/>
      <c r="K10142" s="18"/>
      <c r="L10142" s="18"/>
      <c r="M10142" s="18"/>
      <c r="N10142" s="18"/>
      <c r="O10142" s="18"/>
      <c r="P10142" s="18"/>
      <c r="Q10142" s="18"/>
      <c r="R10142" s="18"/>
    </row>
    <row r="10143" spans="1:18" s="2" customFormat="1" ht="13.8">
      <c r="A10143" s="8"/>
      <c r="B10143" s="9"/>
      <c r="C10143" s="18"/>
      <c r="D10143" s="18"/>
      <c r="E10143" s="18"/>
      <c r="F10143" s="18"/>
      <c r="G10143" s="18"/>
      <c r="H10143" s="18"/>
      <c r="I10143" s="18"/>
      <c r="J10143" s="18"/>
      <c r="K10143" s="18"/>
      <c r="L10143" s="18"/>
      <c r="M10143" s="18"/>
      <c r="N10143" s="18"/>
      <c r="O10143" s="18"/>
      <c r="P10143" s="18"/>
      <c r="Q10143" s="18"/>
      <c r="R10143" s="18"/>
    </row>
    <row r="10144" spans="1:18" s="2" customFormat="1" ht="13.8">
      <c r="A10144" s="8"/>
      <c r="B10144" s="9"/>
      <c r="C10144" s="18"/>
      <c r="D10144" s="18"/>
      <c r="E10144" s="18"/>
      <c r="F10144" s="18"/>
      <c r="G10144" s="18"/>
      <c r="H10144" s="18"/>
      <c r="I10144" s="18"/>
      <c r="J10144" s="18"/>
      <c r="K10144" s="18"/>
      <c r="L10144" s="18"/>
      <c r="M10144" s="18"/>
      <c r="N10144" s="18"/>
      <c r="O10144" s="18"/>
      <c r="P10144" s="18"/>
      <c r="Q10144" s="18"/>
      <c r="R10144" s="18"/>
    </row>
    <row r="10145" spans="1:18" s="2" customFormat="1" ht="13.8">
      <c r="A10145" s="8"/>
      <c r="B10145" s="9"/>
      <c r="C10145" s="18"/>
      <c r="D10145" s="18"/>
      <c r="E10145" s="18"/>
      <c r="F10145" s="18"/>
      <c r="G10145" s="18"/>
      <c r="H10145" s="18"/>
      <c r="I10145" s="18"/>
      <c r="J10145" s="18"/>
      <c r="K10145" s="18"/>
      <c r="L10145" s="18"/>
      <c r="M10145" s="18"/>
      <c r="N10145" s="18"/>
      <c r="O10145" s="18"/>
      <c r="P10145" s="18"/>
      <c r="Q10145" s="18"/>
      <c r="R10145" s="18"/>
    </row>
    <row r="10146" spans="1:18" s="2" customFormat="1" ht="13.8">
      <c r="A10146" s="8"/>
      <c r="B10146" s="9"/>
      <c r="C10146" s="18"/>
      <c r="D10146" s="18"/>
      <c r="E10146" s="18"/>
      <c r="F10146" s="18"/>
      <c r="G10146" s="18"/>
      <c r="H10146" s="18"/>
      <c r="I10146" s="18"/>
      <c r="J10146" s="18"/>
      <c r="K10146" s="18"/>
      <c r="L10146" s="18"/>
      <c r="M10146" s="18"/>
      <c r="N10146" s="18"/>
      <c r="O10146" s="18"/>
      <c r="P10146" s="18"/>
      <c r="Q10146" s="18"/>
      <c r="R10146" s="18"/>
    </row>
    <row r="10147" spans="1:18" s="2" customFormat="1" ht="13.8">
      <c r="A10147" s="8"/>
      <c r="B10147" s="9"/>
      <c r="C10147" s="18"/>
      <c r="D10147" s="18"/>
      <c r="E10147" s="18"/>
      <c r="F10147" s="18"/>
      <c r="G10147" s="18"/>
      <c r="H10147" s="18"/>
      <c r="I10147" s="18"/>
      <c r="J10147" s="18"/>
      <c r="K10147" s="18"/>
      <c r="L10147" s="18"/>
      <c r="M10147" s="18"/>
      <c r="N10147" s="18"/>
      <c r="O10147" s="18"/>
      <c r="P10147" s="18"/>
      <c r="Q10147" s="18"/>
      <c r="R10147" s="18"/>
    </row>
    <row r="10148" spans="1:18" s="2" customFormat="1" ht="13.8">
      <c r="A10148" s="8"/>
      <c r="B10148" s="9"/>
      <c r="C10148" s="18"/>
      <c r="D10148" s="18"/>
      <c r="E10148" s="18"/>
      <c r="F10148" s="18"/>
      <c r="G10148" s="18"/>
      <c r="H10148" s="18"/>
      <c r="I10148" s="18"/>
      <c r="J10148" s="18"/>
      <c r="K10148" s="18"/>
      <c r="L10148" s="18"/>
      <c r="M10148" s="18"/>
      <c r="N10148" s="18"/>
      <c r="O10148" s="18"/>
      <c r="P10148" s="18"/>
      <c r="Q10148" s="18"/>
      <c r="R10148" s="18"/>
    </row>
    <row r="10149" spans="1:18" s="2" customFormat="1" ht="13.8">
      <c r="A10149" s="8"/>
      <c r="B10149" s="9"/>
      <c r="C10149" s="18"/>
      <c r="D10149" s="18"/>
      <c r="E10149" s="18"/>
      <c r="F10149" s="18"/>
      <c r="G10149" s="18"/>
      <c r="H10149" s="18"/>
      <c r="I10149" s="18"/>
      <c r="J10149" s="18"/>
      <c r="K10149" s="18"/>
      <c r="L10149" s="18"/>
      <c r="M10149" s="18"/>
      <c r="N10149" s="18"/>
      <c r="O10149" s="18"/>
      <c r="P10149" s="18"/>
      <c r="Q10149" s="18"/>
      <c r="R10149" s="18"/>
    </row>
    <row r="10150" spans="1:18" s="2" customFormat="1" ht="13.8">
      <c r="A10150" s="8"/>
      <c r="B10150" s="9"/>
      <c r="C10150" s="18"/>
      <c r="D10150" s="18"/>
      <c r="E10150" s="18"/>
      <c r="F10150" s="18"/>
      <c r="G10150" s="18"/>
      <c r="H10150" s="18"/>
      <c r="I10150" s="18"/>
      <c r="J10150" s="18"/>
      <c r="K10150" s="18"/>
      <c r="L10150" s="18"/>
      <c r="M10150" s="18"/>
      <c r="N10150" s="18"/>
      <c r="O10150" s="18"/>
      <c r="P10150" s="18"/>
      <c r="Q10150" s="18"/>
      <c r="R10150" s="18"/>
    </row>
    <row r="10151" spans="1:18" s="2" customFormat="1" ht="13.8">
      <c r="A10151" s="8"/>
      <c r="B10151" s="9"/>
      <c r="C10151" s="18"/>
      <c r="D10151" s="18"/>
      <c r="E10151" s="18"/>
      <c r="F10151" s="18"/>
      <c r="G10151" s="18"/>
      <c r="H10151" s="18"/>
      <c r="I10151" s="18"/>
      <c r="J10151" s="18"/>
      <c r="K10151" s="18"/>
      <c r="L10151" s="18"/>
      <c r="M10151" s="18"/>
      <c r="N10151" s="18"/>
      <c r="O10151" s="18"/>
      <c r="P10151" s="18"/>
      <c r="Q10151" s="18"/>
      <c r="R10151" s="18"/>
    </row>
    <row r="10152" spans="1:18" s="2" customFormat="1" ht="13.8">
      <c r="A10152" s="8"/>
      <c r="B10152" s="9"/>
      <c r="C10152" s="18"/>
      <c r="D10152" s="18"/>
      <c r="E10152" s="18"/>
      <c r="F10152" s="18"/>
      <c r="G10152" s="18"/>
      <c r="H10152" s="18"/>
      <c r="I10152" s="18"/>
      <c r="J10152" s="18"/>
      <c r="K10152" s="18"/>
      <c r="L10152" s="18"/>
      <c r="M10152" s="18"/>
      <c r="N10152" s="18"/>
      <c r="O10152" s="18"/>
      <c r="P10152" s="18"/>
      <c r="Q10152" s="18"/>
      <c r="R10152" s="18"/>
    </row>
    <row r="10153" spans="1:18" s="2" customFormat="1" ht="13.8">
      <c r="A10153" s="8"/>
      <c r="B10153" s="9"/>
      <c r="C10153" s="18"/>
      <c r="D10153" s="18"/>
      <c r="E10153" s="18"/>
      <c r="F10153" s="18"/>
      <c r="G10153" s="18"/>
      <c r="H10153" s="18"/>
      <c r="I10153" s="18"/>
      <c r="J10153" s="18"/>
      <c r="K10153" s="18"/>
      <c r="L10153" s="18"/>
      <c r="M10153" s="18"/>
      <c r="N10153" s="18"/>
      <c r="O10153" s="18"/>
      <c r="P10153" s="18"/>
      <c r="Q10153" s="18"/>
      <c r="R10153" s="18"/>
    </row>
    <row r="10154" spans="1:18" s="2" customFormat="1" ht="13.8">
      <c r="A10154" s="8"/>
      <c r="B10154" s="9"/>
      <c r="C10154" s="18"/>
      <c r="D10154" s="18"/>
      <c r="E10154" s="18"/>
      <c r="F10154" s="18"/>
      <c r="G10154" s="18"/>
      <c r="H10154" s="18"/>
      <c r="I10154" s="18"/>
      <c r="J10154" s="18"/>
      <c r="K10154" s="18"/>
      <c r="L10154" s="18"/>
      <c r="M10154" s="18"/>
      <c r="N10154" s="18"/>
      <c r="O10154" s="18"/>
      <c r="P10154" s="18"/>
      <c r="Q10154" s="18"/>
      <c r="R10154" s="18"/>
    </row>
    <row r="10155" spans="1:18" s="2" customFormat="1" ht="13.8">
      <c r="A10155" s="8"/>
      <c r="B10155" s="9"/>
      <c r="C10155" s="18"/>
      <c r="D10155" s="18"/>
      <c r="E10155" s="18"/>
      <c r="F10155" s="18"/>
      <c r="G10155" s="18"/>
      <c r="H10155" s="18"/>
      <c r="I10155" s="18"/>
      <c r="J10155" s="18"/>
      <c r="K10155" s="18"/>
      <c r="L10155" s="18"/>
      <c r="M10155" s="18"/>
      <c r="N10155" s="18"/>
      <c r="O10155" s="18"/>
      <c r="P10155" s="18"/>
      <c r="Q10155" s="18"/>
      <c r="R10155" s="18"/>
    </row>
    <row r="10156" spans="1:18" s="2" customFormat="1" ht="13.8">
      <c r="A10156" s="8"/>
      <c r="B10156" s="9"/>
      <c r="C10156" s="18"/>
      <c r="D10156" s="18"/>
      <c r="E10156" s="18"/>
      <c r="F10156" s="18"/>
      <c r="G10156" s="18"/>
      <c r="H10156" s="18"/>
      <c r="I10156" s="18"/>
      <c r="J10156" s="18"/>
      <c r="K10156" s="18"/>
      <c r="L10156" s="18"/>
      <c r="M10156" s="18"/>
      <c r="N10156" s="18"/>
      <c r="O10156" s="18"/>
      <c r="P10156" s="18"/>
      <c r="Q10156" s="18"/>
      <c r="R10156" s="18"/>
    </row>
    <row r="10157" spans="1:18" s="2" customFormat="1" ht="13.8">
      <c r="A10157" s="8"/>
      <c r="B10157" s="9"/>
      <c r="C10157" s="18"/>
      <c r="D10157" s="18"/>
      <c r="E10157" s="18"/>
      <c r="F10157" s="18"/>
      <c r="G10157" s="18"/>
      <c r="H10157" s="18"/>
      <c r="I10157" s="18"/>
      <c r="J10157" s="18"/>
      <c r="K10157" s="18"/>
      <c r="L10157" s="18"/>
      <c r="M10157" s="18"/>
      <c r="N10157" s="18"/>
      <c r="O10157" s="18"/>
      <c r="P10157" s="18"/>
      <c r="Q10157" s="18"/>
      <c r="R10157" s="18"/>
    </row>
    <row r="10158" spans="1:18" s="2" customFormat="1" ht="13.8">
      <c r="A10158" s="8"/>
      <c r="B10158" s="9"/>
      <c r="C10158" s="18"/>
      <c r="D10158" s="18"/>
      <c r="E10158" s="18"/>
      <c r="F10158" s="18"/>
      <c r="G10158" s="18"/>
      <c r="H10158" s="18"/>
      <c r="I10158" s="18"/>
      <c r="J10158" s="18"/>
      <c r="K10158" s="18"/>
      <c r="L10158" s="18"/>
      <c r="M10158" s="18"/>
      <c r="N10158" s="18"/>
      <c r="O10158" s="18"/>
      <c r="P10158" s="18"/>
      <c r="Q10158" s="18"/>
      <c r="R10158" s="18"/>
    </row>
    <row r="10159" spans="1:18" s="2" customFormat="1" ht="13.8">
      <c r="A10159" s="8"/>
      <c r="B10159" s="9"/>
      <c r="C10159" s="18"/>
      <c r="D10159" s="18"/>
      <c r="E10159" s="18"/>
      <c r="F10159" s="18"/>
      <c r="G10159" s="18"/>
      <c r="H10159" s="18"/>
      <c r="I10159" s="18"/>
      <c r="J10159" s="18"/>
      <c r="K10159" s="18"/>
      <c r="L10159" s="18"/>
      <c r="M10159" s="18"/>
      <c r="N10159" s="18"/>
      <c r="O10159" s="18"/>
      <c r="P10159" s="18"/>
      <c r="Q10159" s="18"/>
      <c r="R10159" s="18"/>
    </row>
    <row r="10160" spans="1:18" s="2" customFormat="1" ht="13.8">
      <c r="A10160" s="8"/>
      <c r="B10160" s="9"/>
      <c r="C10160" s="18"/>
      <c r="D10160" s="18"/>
      <c r="E10160" s="18"/>
      <c r="F10160" s="18"/>
      <c r="G10160" s="18"/>
      <c r="H10160" s="18"/>
      <c r="I10160" s="18"/>
      <c r="J10160" s="18"/>
      <c r="K10160" s="18"/>
      <c r="L10160" s="18"/>
      <c r="M10160" s="18"/>
      <c r="N10160" s="18"/>
      <c r="O10160" s="18"/>
      <c r="P10160" s="18"/>
      <c r="Q10160" s="18"/>
      <c r="R10160" s="18"/>
    </row>
    <row r="10161" spans="1:18" s="2" customFormat="1" ht="13.8">
      <c r="A10161" s="8"/>
      <c r="B10161" s="9"/>
      <c r="C10161" s="18"/>
      <c r="D10161" s="18"/>
      <c r="E10161" s="18"/>
      <c r="F10161" s="18"/>
      <c r="G10161" s="18"/>
      <c r="H10161" s="18"/>
      <c r="I10161" s="18"/>
      <c r="J10161" s="18"/>
      <c r="K10161" s="18"/>
      <c r="L10161" s="18"/>
      <c r="M10161" s="18"/>
      <c r="N10161" s="18"/>
      <c r="O10161" s="18"/>
      <c r="P10161" s="18"/>
      <c r="Q10161" s="18"/>
      <c r="R10161" s="18"/>
    </row>
    <row r="10162" spans="1:18" s="2" customFormat="1" ht="13.8">
      <c r="A10162" s="8"/>
      <c r="B10162" s="9"/>
      <c r="C10162" s="18"/>
      <c r="D10162" s="18"/>
      <c r="E10162" s="18"/>
      <c r="F10162" s="18"/>
      <c r="G10162" s="18"/>
      <c r="H10162" s="18"/>
      <c r="I10162" s="18"/>
      <c r="J10162" s="18"/>
      <c r="K10162" s="18"/>
      <c r="L10162" s="18"/>
      <c r="M10162" s="18"/>
      <c r="N10162" s="18"/>
      <c r="O10162" s="18"/>
      <c r="P10162" s="18"/>
      <c r="Q10162" s="18"/>
      <c r="R10162" s="18"/>
    </row>
    <row r="10163" spans="1:18" s="2" customFormat="1" ht="13.8">
      <c r="A10163" s="8"/>
      <c r="B10163" s="9"/>
      <c r="C10163" s="18"/>
      <c r="D10163" s="18"/>
      <c r="E10163" s="18"/>
      <c r="F10163" s="18"/>
      <c r="G10163" s="18"/>
      <c r="H10163" s="18"/>
      <c r="I10163" s="18"/>
      <c r="J10163" s="18"/>
      <c r="K10163" s="18"/>
      <c r="L10163" s="18"/>
      <c r="M10163" s="18"/>
      <c r="N10163" s="18"/>
      <c r="O10163" s="18"/>
      <c r="P10163" s="18"/>
      <c r="Q10163" s="18"/>
      <c r="R10163" s="18"/>
    </row>
    <row r="10164" spans="1:18" s="2" customFormat="1" ht="13.8">
      <c r="A10164" s="8"/>
      <c r="B10164" s="9"/>
      <c r="C10164" s="18"/>
      <c r="D10164" s="18"/>
      <c r="E10164" s="18"/>
      <c r="F10164" s="18"/>
      <c r="G10164" s="18"/>
      <c r="H10164" s="18"/>
      <c r="I10164" s="18"/>
      <c r="J10164" s="18"/>
      <c r="K10164" s="18"/>
      <c r="L10164" s="18"/>
      <c r="M10164" s="18"/>
      <c r="N10164" s="18"/>
      <c r="O10164" s="18"/>
      <c r="P10164" s="18"/>
      <c r="Q10164" s="18"/>
      <c r="R10164" s="18"/>
    </row>
    <row r="10165" spans="1:18" s="2" customFormat="1" ht="13.8">
      <c r="A10165" s="8"/>
      <c r="B10165" s="9"/>
      <c r="C10165" s="18"/>
      <c r="D10165" s="18"/>
      <c r="E10165" s="18"/>
      <c r="F10165" s="18"/>
      <c r="G10165" s="18"/>
      <c r="H10165" s="18"/>
      <c r="I10165" s="18"/>
      <c r="J10165" s="18"/>
      <c r="K10165" s="18"/>
      <c r="L10165" s="18"/>
      <c r="M10165" s="18"/>
      <c r="N10165" s="18"/>
      <c r="O10165" s="18"/>
      <c r="P10165" s="18"/>
      <c r="Q10165" s="18"/>
      <c r="R10165" s="18"/>
    </row>
    <row r="10166" spans="1:18" s="2" customFormat="1" ht="13.8">
      <c r="A10166" s="8"/>
      <c r="B10166" s="9"/>
      <c r="C10166" s="18"/>
      <c r="D10166" s="18"/>
      <c r="E10166" s="18"/>
      <c r="F10166" s="18"/>
      <c r="G10166" s="18"/>
      <c r="H10166" s="18"/>
      <c r="I10166" s="18"/>
      <c r="J10166" s="18"/>
      <c r="K10166" s="18"/>
      <c r="L10166" s="18"/>
      <c r="M10166" s="18"/>
      <c r="N10166" s="18"/>
      <c r="O10166" s="18"/>
      <c r="P10166" s="18"/>
      <c r="Q10166" s="18"/>
      <c r="R10166" s="18"/>
    </row>
    <row r="10167" spans="1:18" s="2" customFormat="1" ht="13.8">
      <c r="A10167" s="8"/>
      <c r="B10167" s="9"/>
      <c r="C10167" s="18"/>
      <c r="D10167" s="18"/>
      <c r="E10167" s="18"/>
      <c r="F10167" s="18"/>
      <c r="G10167" s="18"/>
      <c r="H10167" s="18"/>
      <c r="I10167" s="18"/>
      <c r="J10167" s="18"/>
      <c r="K10167" s="18"/>
      <c r="L10167" s="18"/>
      <c r="M10167" s="18"/>
      <c r="N10167" s="18"/>
      <c r="O10167" s="18"/>
      <c r="P10167" s="18"/>
      <c r="Q10167" s="18"/>
      <c r="R10167" s="18"/>
    </row>
    <row r="10168" spans="1:18" s="2" customFormat="1" ht="13.8">
      <c r="A10168" s="8"/>
      <c r="B10168" s="9"/>
      <c r="C10168" s="18"/>
      <c r="D10168" s="18"/>
      <c r="E10168" s="18"/>
      <c r="F10168" s="18"/>
      <c r="G10168" s="18"/>
      <c r="H10168" s="18"/>
      <c r="I10168" s="18"/>
      <c r="J10168" s="18"/>
      <c r="K10168" s="18"/>
      <c r="L10168" s="18"/>
      <c r="M10168" s="18"/>
      <c r="N10168" s="18"/>
      <c r="O10168" s="18"/>
      <c r="P10168" s="18"/>
      <c r="Q10168" s="18"/>
      <c r="R10168" s="18"/>
    </row>
    <row r="10169" spans="1:18" s="2" customFormat="1" ht="13.8">
      <c r="A10169" s="8"/>
      <c r="B10169" s="9"/>
      <c r="C10169" s="18"/>
      <c r="D10169" s="18"/>
      <c r="E10169" s="18"/>
      <c r="F10169" s="18"/>
      <c r="G10169" s="18"/>
      <c r="H10169" s="18"/>
      <c r="I10169" s="18"/>
      <c r="J10169" s="18"/>
      <c r="K10169" s="18"/>
      <c r="L10169" s="18"/>
      <c r="M10169" s="18"/>
      <c r="N10169" s="18"/>
      <c r="O10169" s="18"/>
      <c r="P10169" s="18"/>
      <c r="Q10169" s="18"/>
      <c r="R10169" s="18"/>
    </row>
    <row r="10170" spans="1:18" s="2" customFormat="1" ht="13.8">
      <c r="A10170" s="8"/>
      <c r="B10170" s="9"/>
      <c r="C10170" s="18"/>
      <c r="D10170" s="18"/>
      <c r="E10170" s="18"/>
      <c r="F10170" s="18"/>
      <c r="G10170" s="18"/>
      <c r="H10170" s="18"/>
      <c r="I10170" s="18"/>
      <c r="J10170" s="18"/>
      <c r="K10170" s="18"/>
      <c r="L10170" s="18"/>
      <c r="M10170" s="18"/>
      <c r="N10170" s="18"/>
      <c r="O10170" s="18"/>
      <c r="P10170" s="18"/>
      <c r="Q10170" s="18"/>
      <c r="R10170" s="18"/>
    </row>
    <row r="10171" spans="1:18" s="2" customFormat="1" ht="13.8">
      <c r="A10171" s="8"/>
      <c r="B10171" s="9"/>
      <c r="C10171" s="18"/>
      <c r="D10171" s="18"/>
      <c r="E10171" s="18"/>
      <c r="F10171" s="18"/>
      <c r="G10171" s="18"/>
      <c r="H10171" s="18"/>
      <c r="I10171" s="18"/>
      <c r="J10171" s="18"/>
      <c r="K10171" s="18"/>
      <c r="L10171" s="18"/>
      <c r="M10171" s="18"/>
      <c r="N10171" s="18"/>
      <c r="O10171" s="18"/>
      <c r="P10171" s="18"/>
      <c r="Q10171" s="18"/>
      <c r="R10171" s="18"/>
    </row>
    <row r="10172" spans="1:18" s="2" customFormat="1" ht="13.8">
      <c r="A10172" s="8"/>
      <c r="B10172" s="9"/>
      <c r="C10172" s="18"/>
      <c r="D10172" s="18"/>
      <c r="E10172" s="18"/>
      <c r="F10172" s="18"/>
      <c r="G10172" s="18"/>
      <c r="H10172" s="18"/>
      <c r="I10172" s="18"/>
      <c r="J10172" s="18"/>
      <c r="K10172" s="18"/>
      <c r="L10172" s="18"/>
      <c r="M10172" s="18"/>
      <c r="N10172" s="18"/>
      <c r="O10172" s="18"/>
      <c r="P10172" s="18"/>
      <c r="Q10172" s="18"/>
      <c r="R10172" s="18"/>
    </row>
    <row r="10173" spans="1:18" s="2" customFormat="1" ht="13.8">
      <c r="A10173" s="8"/>
      <c r="B10173" s="9"/>
      <c r="C10173" s="18"/>
      <c r="D10173" s="18"/>
      <c r="E10173" s="18"/>
      <c r="F10173" s="18"/>
      <c r="G10173" s="18"/>
      <c r="H10173" s="18"/>
      <c r="I10173" s="18"/>
      <c r="J10173" s="18"/>
      <c r="K10173" s="18"/>
      <c r="L10173" s="18"/>
      <c r="M10173" s="18"/>
      <c r="N10173" s="18"/>
      <c r="O10173" s="18"/>
      <c r="P10173" s="18"/>
      <c r="Q10173" s="18"/>
      <c r="R10173" s="18"/>
    </row>
    <row r="10174" spans="1:18" s="2" customFormat="1" ht="13.8">
      <c r="A10174" s="8"/>
      <c r="B10174" s="9"/>
      <c r="C10174" s="18"/>
      <c r="D10174" s="18"/>
      <c r="E10174" s="18"/>
      <c r="F10174" s="18"/>
      <c r="G10174" s="18"/>
      <c r="H10174" s="18"/>
      <c r="I10174" s="18"/>
      <c r="J10174" s="18"/>
      <c r="K10174" s="18"/>
      <c r="L10174" s="18"/>
      <c r="M10174" s="18"/>
      <c r="N10174" s="18"/>
      <c r="O10174" s="18"/>
      <c r="P10174" s="18"/>
      <c r="Q10174" s="18"/>
      <c r="R10174" s="18"/>
    </row>
    <row r="10175" spans="1:18" s="2" customFormat="1" ht="13.8">
      <c r="A10175" s="8"/>
      <c r="B10175" s="9"/>
      <c r="C10175" s="18"/>
      <c r="D10175" s="18"/>
      <c r="E10175" s="18"/>
      <c r="F10175" s="18"/>
      <c r="G10175" s="18"/>
      <c r="H10175" s="18"/>
      <c r="I10175" s="18"/>
      <c r="J10175" s="18"/>
      <c r="K10175" s="18"/>
      <c r="L10175" s="18"/>
      <c r="M10175" s="18"/>
      <c r="N10175" s="18"/>
      <c r="O10175" s="18"/>
      <c r="P10175" s="18"/>
      <c r="Q10175" s="18"/>
      <c r="R10175" s="18"/>
    </row>
    <row r="10176" spans="1:18" s="2" customFormat="1" ht="13.8">
      <c r="A10176" s="8"/>
      <c r="B10176" s="9"/>
      <c r="C10176" s="18"/>
      <c r="D10176" s="18"/>
      <c r="E10176" s="18"/>
      <c r="F10176" s="18"/>
      <c r="G10176" s="18"/>
      <c r="H10176" s="18"/>
      <c r="I10176" s="18"/>
      <c r="J10176" s="18"/>
      <c r="K10176" s="18"/>
      <c r="L10176" s="18"/>
      <c r="M10176" s="18"/>
      <c r="N10176" s="18"/>
      <c r="O10176" s="18"/>
      <c r="P10176" s="18"/>
      <c r="Q10176" s="18"/>
      <c r="R10176" s="18"/>
    </row>
    <row r="10177" spans="1:18" s="2" customFormat="1" ht="13.8">
      <c r="A10177" s="8"/>
      <c r="B10177" s="9"/>
      <c r="C10177" s="18"/>
      <c r="D10177" s="18"/>
      <c r="E10177" s="18"/>
      <c r="F10177" s="18"/>
      <c r="G10177" s="18"/>
      <c r="H10177" s="18"/>
      <c r="I10177" s="18"/>
      <c r="J10177" s="18"/>
      <c r="K10177" s="18"/>
      <c r="L10177" s="18"/>
      <c r="M10177" s="18"/>
      <c r="N10177" s="18"/>
      <c r="O10177" s="18"/>
      <c r="P10177" s="18"/>
      <c r="Q10177" s="18"/>
      <c r="R10177" s="18"/>
    </row>
    <row r="10178" spans="1:18" s="2" customFormat="1" ht="13.8">
      <c r="A10178" s="8"/>
      <c r="B10178" s="9"/>
      <c r="C10178" s="18"/>
      <c r="D10178" s="18"/>
      <c r="E10178" s="18"/>
      <c r="F10178" s="18"/>
      <c r="G10178" s="18"/>
      <c r="H10178" s="18"/>
      <c r="I10178" s="18"/>
      <c r="J10178" s="18"/>
      <c r="K10178" s="18"/>
      <c r="L10178" s="18"/>
      <c r="M10178" s="18"/>
      <c r="N10178" s="18"/>
      <c r="O10178" s="18"/>
      <c r="P10178" s="18"/>
      <c r="Q10178" s="18"/>
      <c r="R10178" s="18"/>
    </row>
    <row r="10179" spans="1:18" s="2" customFormat="1" ht="13.8">
      <c r="A10179" s="8"/>
      <c r="B10179" s="9"/>
      <c r="C10179" s="18"/>
      <c r="D10179" s="18"/>
      <c r="E10179" s="18"/>
      <c r="F10179" s="18"/>
      <c r="G10179" s="18"/>
      <c r="H10179" s="18"/>
      <c r="I10179" s="18"/>
      <c r="J10179" s="18"/>
      <c r="K10179" s="18"/>
      <c r="L10179" s="18"/>
      <c r="M10179" s="18"/>
      <c r="N10179" s="18"/>
      <c r="O10179" s="18"/>
      <c r="P10179" s="18"/>
      <c r="Q10179" s="18"/>
      <c r="R10179" s="18"/>
    </row>
    <row r="10180" spans="1:18" s="2" customFormat="1" ht="13.8">
      <c r="A10180" s="8"/>
      <c r="B10180" s="9"/>
      <c r="C10180" s="18"/>
      <c r="D10180" s="18"/>
      <c r="E10180" s="18"/>
      <c r="F10180" s="18"/>
      <c r="G10180" s="18"/>
      <c r="H10180" s="18"/>
      <c r="I10180" s="18"/>
      <c r="J10180" s="18"/>
      <c r="K10180" s="18"/>
      <c r="L10180" s="18"/>
      <c r="M10180" s="18"/>
      <c r="N10180" s="18"/>
      <c r="O10180" s="18"/>
      <c r="P10180" s="18"/>
      <c r="Q10180" s="18"/>
      <c r="R10180" s="18"/>
    </row>
    <row r="10181" spans="1:18" s="2" customFormat="1" ht="13.8">
      <c r="A10181" s="8"/>
      <c r="B10181" s="9"/>
      <c r="C10181" s="18"/>
      <c r="D10181" s="18"/>
      <c r="E10181" s="18"/>
      <c r="F10181" s="18"/>
      <c r="G10181" s="18"/>
      <c r="H10181" s="18"/>
      <c r="I10181" s="18"/>
      <c r="J10181" s="18"/>
      <c r="K10181" s="18"/>
      <c r="L10181" s="18"/>
      <c r="M10181" s="18"/>
      <c r="N10181" s="18"/>
      <c r="O10181" s="18"/>
      <c r="P10181" s="18"/>
      <c r="Q10181" s="18"/>
      <c r="R10181" s="18"/>
    </row>
    <row r="10182" spans="1:18" s="2" customFormat="1" ht="13.8">
      <c r="A10182" s="8"/>
      <c r="B10182" s="9"/>
      <c r="C10182" s="18"/>
      <c r="D10182" s="18"/>
      <c r="E10182" s="18"/>
      <c r="F10182" s="18"/>
      <c r="G10182" s="18"/>
      <c r="H10182" s="18"/>
      <c r="I10182" s="18"/>
      <c r="J10182" s="18"/>
      <c r="K10182" s="18"/>
      <c r="L10182" s="18"/>
      <c r="M10182" s="18"/>
      <c r="N10182" s="18"/>
      <c r="O10182" s="18"/>
      <c r="P10182" s="18"/>
      <c r="Q10182" s="18"/>
      <c r="R10182" s="18"/>
    </row>
    <row r="10183" spans="1:18" s="2" customFormat="1" ht="13.8">
      <c r="A10183" s="8"/>
      <c r="B10183" s="9"/>
      <c r="C10183" s="18"/>
      <c r="D10183" s="18"/>
      <c r="E10183" s="18"/>
      <c r="F10183" s="18"/>
      <c r="G10183" s="18"/>
      <c r="H10183" s="18"/>
      <c r="I10183" s="18"/>
      <c r="J10183" s="18"/>
      <c r="K10183" s="18"/>
      <c r="L10183" s="18"/>
      <c r="M10183" s="18"/>
      <c r="N10183" s="18"/>
      <c r="O10183" s="18"/>
      <c r="P10183" s="18"/>
      <c r="Q10183" s="18"/>
      <c r="R10183" s="18"/>
    </row>
    <row r="10184" spans="1:18" s="2" customFormat="1" ht="13.8">
      <c r="A10184" s="8"/>
      <c r="B10184" s="9"/>
      <c r="C10184" s="18"/>
      <c r="D10184" s="18"/>
      <c r="E10184" s="18"/>
      <c r="F10184" s="18"/>
      <c r="G10184" s="18"/>
      <c r="H10184" s="18"/>
      <c r="I10184" s="18"/>
      <c r="J10184" s="18"/>
      <c r="K10184" s="18"/>
      <c r="L10184" s="18"/>
      <c r="M10184" s="18"/>
      <c r="N10184" s="18"/>
      <c r="O10184" s="18"/>
      <c r="P10184" s="18"/>
      <c r="Q10184" s="18"/>
      <c r="R10184" s="18"/>
    </row>
    <row r="10185" spans="1:18" s="2" customFormat="1" ht="13.8">
      <c r="A10185" s="8"/>
      <c r="B10185" s="9"/>
      <c r="C10185" s="18"/>
      <c r="D10185" s="18"/>
      <c r="E10185" s="18"/>
      <c r="F10185" s="18"/>
      <c r="G10185" s="18"/>
      <c r="H10185" s="18"/>
      <c r="I10185" s="18"/>
      <c r="J10185" s="18"/>
      <c r="K10185" s="18"/>
      <c r="L10185" s="18"/>
      <c r="M10185" s="18"/>
      <c r="N10185" s="18"/>
      <c r="O10185" s="18"/>
      <c r="P10185" s="18"/>
      <c r="Q10185" s="18"/>
      <c r="R10185" s="18"/>
    </row>
    <row r="10186" spans="1:18" s="2" customFormat="1" ht="13.8">
      <c r="A10186" s="8"/>
      <c r="B10186" s="9"/>
      <c r="C10186" s="18"/>
      <c r="D10186" s="18"/>
      <c r="E10186" s="18"/>
      <c r="F10186" s="18"/>
      <c r="G10186" s="18"/>
      <c r="H10186" s="18"/>
      <c r="I10186" s="18"/>
      <c r="J10186" s="18"/>
      <c r="K10186" s="18"/>
      <c r="L10186" s="18"/>
      <c r="M10186" s="18"/>
      <c r="N10186" s="18"/>
      <c r="O10186" s="18"/>
      <c r="P10186" s="18"/>
      <c r="Q10186" s="18"/>
      <c r="R10186" s="18"/>
    </row>
    <row r="10187" spans="1:18" s="2" customFormat="1" ht="13.8">
      <c r="A10187" s="8"/>
      <c r="B10187" s="9"/>
      <c r="C10187" s="18"/>
      <c r="D10187" s="18"/>
      <c r="E10187" s="18"/>
      <c r="F10187" s="18"/>
      <c r="G10187" s="18"/>
      <c r="H10187" s="18"/>
      <c r="I10187" s="18"/>
      <c r="J10187" s="18"/>
      <c r="K10187" s="18"/>
      <c r="L10187" s="18"/>
      <c r="M10187" s="18"/>
      <c r="N10187" s="18"/>
      <c r="O10187" s="18"/>
      <c r="P10187" s="18"/>
      <c r="Q10187" s="18"/>
      <c r="R10187" s="18"/>
    </row>
    <row r="10188" spans="1:18" s="2" customFormat="1" ht="13.8">
      <c r="A10188" s="8"/>
      <c r="B10188" s="9"/>
      <c r="C10188" s="18"/>
      <c r="D10188" s="18"/>
      <c r="E10188" s="18"/>
      <c r="F10188" s="18"/>
      <c r="G10188" s="18"/>
      <c r="H10188" s="18"/>
      <c r="I10188" s="18"/>
      <c r="J10188" s="18"/>
      <c r="K10188" s="18"/>
      <c r="L10188" s="18"/>
      <c r="M10188" s="18"/>
      <c r="N10188" s="18"/>
      <c r="O10188" s="18"/>
      <c r="P10188" s="18"/>
      <c r="Q10188" s="18"/>
      <c r="R10188" s="18"/>
    </row>
    <row r="10189" spans="1:18" s="2" customFormat="1" ht="13.8">
      <c r="A10189" s="8"/>
      <c r="B10189" s="9"/>
      <c r="C10189" s="18"/>
      <c r="D10189" s="18"/>
      <c r="E10189" s="18"/>
      <c r="F10189" s="18"/>
      <c r="G10189" s="18"/>
      <c r="H10189" s="18"/>
      <c r="I10189" s="18"/>
      <c r="J10189" s="18"/>
      <c r="K10189" s="18"/>
      <c r="L10189" s="18"/>
      <c r="M10189" s="18"/>
      <c r="N10189" s="18"/>
      <c r="O10189" s="18"/>
      <c r="P10189" s="18"/>
      <c r="Q10189" s="18"/>
      <c r="R10189" s="18"/>
    </row>
    <row r="10190" spans="1:18" s="2" customFormat="1" ht="13.8">
      <c r="A10190" s="8"/>
      <c r="B10190" s="9"/>
      <c r="C10190" s="18"/>
      <c r="D10190" s="18"/>
      <c r="E10190" s="18"/>
      <c r="F10190" s="18"/>
      <c r="G10190" s="18"/>
      <c r="H10190" s="18"/>
      <c r="I10190" s="18"/>
      <c r="J10190" s="18"/>
      <c r="K10190" s="18"/>
      <c r="L10190" s="18"/>
      <c r="M10190" s="18"/>
      <c r="N10190" s="18"/>
      <c r="O10190" s="18"/>
      <c r="P10190" s="18"/>
      <c r="Q10190" s="18"/>
      <c r="R10190" s="18"/>
    </row>
    <row r="10191" spans="1:18" s="2" customFormat="1" ht="13.8">
      <c r="A10191" s="8"/>
      <c r="B10191" s="9"/>
      <c r="C10191" s="18"/>
      <c r="D10191" s="18"/>
      <c r="E10191" s="18"/>
      <c r="F10191" s="18"/>
      <c r="G10191" s="18"/>
      <c r="H10191" s="18"/>
      <c r="I10191" s="18"/>
      <c r="J10191" s="18"/>
      <c r="K10191" s="18"/>
      <c r="L10191" s="18"/>
      <c r="M10191" s="18"/>
      <c r="N10191" s="18"/>
      <c r="O10191" s="18"/>
      <c r="P10191" s="18"/>
      <c r="Q10191" s="18"/>
      <c r="R10191" s="18"/>
    </row>
    <row r="10192" spans="1:18" s="2" customFormat="1" ht="13.8">
      <c r="A10192" s="8"/>
      <c r="B10192" s="9"/>
      <c r="C10192" s="18"/>
      <c r="D10192" s="18"/>
      <c r="E10192" s="18"/>
      <c r="F10192" s="18"/>
      <c r="G10192" s="18"/>
      <c r="H10192" s="18"/>
      <c r="I10192" s="18"/>
      <c r="J10192" s="18"/>
      <c r="K10192" s="18"/>
      <c r="L10192" s="18"/>
      <c r="M10192" s="18"/>
      <c r="N10192" s="18"/>
      <c r="O10192" s="18"/>
      <c r="P10192" s="18"/>
      <c r="Q10192" s="18"/>
      <c r="R10192" s="18"/>
    </row>
    <row r="10193" spans="1:18" s="2" customFormat="1" ht="13.8">
      <c r="A10193" s="8"/>
      <c r="B10193" s="9"/>
      <c r="C10193" s="18"/>
      <c r="D10193" s="18"/>
      <c r="E10193" s="18"/>
      <c r="F10193" s="18"/>
      <c r="G10193" s="18"/>
      <c r="H10193" s="18"/>
      <c r="I10193" s="18"/>
      <c r="J10193" s="18"/>
      <c r="K10193" s="18"/>
      <c r="L10193" s="18"/>
      <c r="M10193" s="18"/>
      <c r="N10193" s="18"/>
      <c r="O10193" s="18"/>
      <c r="P10193" s="18"/>
      <c r="Q10193" s="18"/>
      <c r="R10193" s="18"/>
    </row>
    <row r="10194" spans="1:18" s="2" customFormat="1" ht="13.8">
      <c r="A10194" s="8"/>
      <c r="B10194" s="9"/>
      <c r="C10194" s="18"/>
      <c r="D10194" s="18"/>
      <c r="E10194" s="18"/>
      <c r="F10194" s="18"/>
      <c r="G10194" s="18"/>
      <c r="H10194" s="18"/>
      <c r="I10194" s="18"/>
      <c r="J10194" s="18"/>
      <c r="K10194" s="18"/>
      <c r="L10194" s="18"/>
      <c r="M10194" s="18"/>
      <c r="N10194" s="18"/>
      <c r="O10194" s="18"/>
      <c r="P10194" s="18"/>
      <c r="Q10194" s="18"/>
      <c r="R10194" s="18"/>
    </row>
    <row r="10195" spans="1:18" s="2" customFormat="1" ht="13.8">
      <c r="A10195" s="8"/>
      <c r="B10195" s="9"/>
      <c r="C10195" s="18"/>
      <c r="D10195" s="18"/>
      <c r="E10195" s="18"/>
      <c r="F10195" s="18"/>
      <c r="G10195" s="18"/>
      <c r="H10195" s="18"/>
      <c r="I10195" s="18"/>
      <c r="J10195" s="18"/>
      <c r="K10195" s="18"/>
      <c r="L10195" s="18"/>
      <c r="M10195" s="18"/>
      <c r="N10195" s="18"/>
      <c r="O10195" s="18"/>
      <c r="P10195" s="18"/>
      <c r="Q10195" s="18"/>
      <c r="R10195" s="18"/>
    </row>
    <row r="10196" spans="1:18" s="2" customFormat="1" ht="13.8">
      <c r="A10196" s="8"/>
      <c r="B10196" s="9"/>
      <c r="C10196" s="18"/>
      <c r="D10196" s="18"/>
      <c r="E10196" s="18"/>
      <c r="F10196" s="18"/>
      <c r="G10196" s="18"/>
      <c r="H10196" s="18"/>
      <c r="I10196" s="18"/>
      <c r="J10196" s="18"/>
      <c r="K10196" s="18"/>
      <c r="L10196" s="18"/>
      <c r="M10196" s="18"/>
      <c r="N10196" s="18"/>
      <c r="O10196" s="18"/>
      <c r="P10196" s="18"/>
      <c r="Q10196" s="18"/>
      <c r="R10196" s="18"/>
    </row>
    <row r="10197" spans="1:18" s="2" customFormat="1" ht="13.8">
      <c r="A10197" s="8"/>
      <c r="B10197" s="9"/>
      <c r="C10197" s="18"/>
      <c r="D10197" s="18"/>
      <c r="E10197" s="18"/>
      <c r="F10197" s="18"/>
      <c r="G10197" s="18"/>
      <c r="H10197" s="18"/>
      <c r="I10197" s="18"/>
      <c r="J10197" s="18"/>
      <c r="K10197" s="18"/>
      <c r="L10197" s="18"/>
      <c r="M10197" s="18"/>
      <c r="N10197" s="18"/>
      <c r="O10197" s="18"/>
      <c r="P10197" s="18"/>
      <c r="Q10197" s="18"/>
      <c r="R10197" s="18"/>
    </row>
    <row r="10198" spans="1:18" s="2" customFormat="1" ht="13.8">
      <c r="A10198" s="8"/>
      <c r="B10198" s="9"/>
      <c r="C10198" s="18"/>
      <c r="D10198" s="18"/>
      <c r="E10198" s="18"/>
      <c r="F10198" s="18"/>
      <c r="G10198" s="18"/>
      <c r="H10198" s="18"/>
      <c r="I10198" s="18"/>
      <c r="J10198" s="18"/>
      <c r="K10198" s="18"/>
      <c r="L10198" s="18"/>
      <c r="M10198" s="18"/>
      <c r="N10198" s="18"/>
      <c r="O10198" s="18"/>
      <c r="P10198" s="18"/>
      <c r="Q10198" s="18"/>
      <c r="R10198" s="18"/>
    </row>
    <row r="10199" spans="1:18" s="2" customFormat="1" ht="13.8">
      <c r="A10199" s="8"/>
      <c r="B10199" s="9"/>
      <c r="C10199" s="18"/>
      <c r="D10199" s="18"/>
      <c r="E10199" s="18"/>
      <c r="F10199" s="18"/>
      <c r="G10199" s="18"/>
      <c r="H10199" s="18"/>
      <c r="I10199" s="18"/>
      <c r="J10199" s="18"/>
      <c r="K10199" s="18"/>
      <c r="L10199" s="18"/>
      <c r="M10199" s="18"/>
      <c r="N10199" s="18"/>
      <c r="O10199" s="18"/>
      <c r="P10199" s="18"/>
      <c r="Q10199" s="18"/>
      <c r="R10199" s="18"/>
    </row>
    <row r="10200" spans="1:18" s="2" customFormat="1" ht="13.8">
      <c r="A10200" s="8"/>
      <c r="B10200" s="9"/>
      <c r="C10200" s="18"/>
      <c r="D10200" s="18"/>
      <c r="E10200" s="18"/>
      <c r="F10200" s="18"/>
      <c r="G10200" s="18"/>
      <c r="H10200" s="18"/>
      <c r="I10200" s="18"/>
      <c r="J10200" s="18"/>
      <c r="K10200" s="18"/>
      <c r="L10200" s="18"/>
      <c r="M10200" s="18"/>
      <c r="N10200" s="18"/>
      <c r="O10200" s="18"/>
      <c r="P10200" s="18"/>
      <c r="Q10200" s="18"/>
      <c r="R10200" s="18"/>
    </row>
    <row r="10201" spans="1:18" s="2" customFormat="1" ht="13.8">
      <c r="A10201" s="8"/>
      <c r="B10201" s="9"/>
      <c r="C10201" s="18"/>
      <c r="D10201" s="18"/>
      <c r="E10201" s="18"/>
      <c r="F10201" s="18"/>
      <c r="G10201" s="18"/>
      <c r="H10201" s="18"/>
      <c r="I10201" s="18"/>
      <c r="J10201" s="18"/>
      <c r="K10201" s="18"/>
      <c r="L10201" s="18"/>
      <c r="M10201" s="18"/>
      <c r="N10201" s="18"/>
      <c r="O10201" s="18"/>
      <c r="P10201" s="18"/>
      <c r="Q10201" s="18"/>
      <c r="R10201" s="18"/>
    </row>
    <row r="10202" spans="1:18" s="2" customFormat="1" ht="13.8">
      <c r="A10202" s="8"/>
      <c r="B10202" s="9"/>
      <c r="C10202" s="18"/>
      <c r="D10202" s="18"/>
      <c r="E10202" s="18"/>
      <c r="F10202" s="18"/>
      <c r="G10202" s="18"/>
      <c r="H10202" s="18"/>
      <c r="I10202" s="18"/>
      <c r="J10202" s="18"/>
      <c r="K10202" s="18"/>
      <c r="L10202" s="18"/>
      <c r="M10202" s="18"/>
      <c r="N10202" s="18"/>
      <c r="O10202" s="18"/>
      <c r="P10202" s="18"/>
      <c r="Q10202" s="18"/>
      <c r="R10202" s="18"/>
    </row>
    <row r="10203" spans="1:18" s="2" customFormat="1" ht="13.8">
      <c r="A10203" s="8"/>
      <c r="B10203" s="9"/>
      <c r="C10203" s="18"/>
      <c r="D10203" s="18"/>
      <c r="E10203" s="18"/>
      <c r="F10203" s="18"/>
      <c r="G10203" s="18"/>
      <c r="H10203" s="18"/>
      <c r="I10203" s="18"/>
      <c r="J10203" s="18"/>
      <c r="K10203" s="18"/>
      <c r="L10203" s="18"/>
      <c r="M10203" s="18"/>
      <c r="N10203" s="18"/>
      <c r="O10203" s="18"/>
      <c r="P10203" s="18"/>
      <c r="Q10203" s="18"/>
      <c r="R10203" s="18"/>
    </row>
    <row r="10204" spans="1:18" s="2" customFormat="1" ht="13.8">
      <c r="A10204" s="8"/>
      <c r="B10204" s="9"/>
      <c r="C10204" s="18"/>
      <c r="D10204" s="18"/>
      <c r="E10204" s="18"/>
      <c r="F10204" s="18"/>
      <c r="G10204" s="18"/>
      <c r="H10204" s="18"/>
      <c r="I10204" s="18"/>
      <c r="J10204" s="18"/>
      <c r="K10204" s="18"/>
      <c r="L10204" s="18"/>
      <c r="M10204" s="18"/>
      <c r="N10204" s="18"/>
      <c r="O10204" s="18"/>
      <c r="P10204" s="18"/>
      <c r="Q10204" s="18"/>
      <c r="R10204" s="18"/>
    </row>
    <row r="10205" spans="1:18" s="2" customFormat="1" ht="13.8">
      <c r="A10205" s="8"/>
      <c r="B10205" s="9"/>
      <c r="C10205" s="18"/>
      <c r="D10205" s="18"/>
      <c r="E10205" s="18"/>
      <c r="F10205" s="18"/>
      <c r="G10205" s="18"/>
      <c r="H10205" s="18"/>
      <c r="I10205" s="18"/>
      <c r="J10205" s="18"/>
      <c r="K10205" s="18"/>
      <c r="L10205" s="18"/>
      <c r="M10205" s="18"/>
      <c r="N10205" s="18"/>
      <c r="O10205" s="18"/>
      <c r="P10205" s="18"/>
      <c r="Q10205" s="18"/>
      <c r="R10205" s="18"/>
    </row>
    <row r="10206" spans="1:18" s="2" customFormat="1" ht="13.8">
      <c r="A10206" s="8"/>
      <c r="B10206" s="9"/>
      <c r="C10206" s="18"/>
      <c r="D10206" s="18"/>
      <c r="E10206" s="18"/>
      <c r="F10206" s="18"/>
      <c r="G10206" s="18"/>
      <c r="H10206" s="18"/>
      <c r="I10206" s="18"/>
      <c r="J10206" s="18"/>
      <c r="K10206" s="18"/>
      <c r="L10206" s="18"/>
      <c r="M10206" s="18"/>
      <c r="N10206" s="18"/>
      <c r="O10206" s="18"/>
      <c r="P10206" s="18"/>
      <c r="Q10206" s="18"/>
      <c r="R10206" s="18"/>
    </row>
    <row r="10207" spans="1:18" s="2" customFormat="1" ht="13.8">
      <c r="A10207" s="8"/>
      <c r="B10207" s="9"/>
      <c r="C10207" s="18"/>
      <c r="D10207" s="18"/>
      <c r="E10207" s="18"/>
      <c r="F10207" s="18"/>
      <c r="G10207" s="18"/>
      <c r="H10207" s="18"/>
      <c r="I10207" s="18"/>
      <c r="J10207" s="18"/>
      <c r="K10207" s="18"/>
      <c r="L10207" s="18"/>
      <c r="M10207" s="18"/>
      <c r="N10207" s="18"/>
      <c r="O10207" s="18"/>
      <c r="P10207" s="18"/>
      <c r="Q10207" s="18"/>
      <c r="R10207" s="18"/>
    </row>
    <row r="10208" spans="1:18" s="2" customFormat="1" ht="13.8">
      <c r="A10208" s="8"/>
      <c r="B10208" s="9"/>
      <c r="C10208" s="18"/>
      <c r="D10208" s="18"/>
      <c r="E10208" s="18"/>
      <c r="F10208" s="18"/>
      <c r="G10208" s="18"/>
      <c r="H10208" s="18"/>
      <c r="I10208" s="18"/>
      <c r="J10208" s="18"/>
      <c r="K10208" s="18"/>
      <c r="L10208" s="18"/>
      <c r="M10208" s="18"/>
      <c r="N10208" s="18"/>
      <c r="O10208" s="18"/>
      <c r="P10208" s="18"/>
      <c r="Q10208" s="18"/>
      <c r="R10208" s="18"/>
    </row>
    <row r="10209" spans="1:18" s="2" customFormat="1" ht="13.8">
      <c r="A10209" s="8"/>
      <c r="B10209" s="9"/>
      <c r="C10209" s="18"/>
      <c r="D10209" s="18"/>
      <c r="E10209" s="18"/>
      <c r="F10209" s="18"/>
      <c r="G10209" s="18"/>
      <c r="H10209" s="18"/>
      <c r="I10209" s="18"/>
      <c r="J10209" s="18"/>
      <c r="K10209" s="18"/>
      <c r="L10209" s="18"/>
      <c r="M10209" s="18"/>
      <c r="N10209" s="18"/>
      <c r="O10209" s="18"/>
      <c r="P10209" s="18"/>
      <c r="Q10209" s="18"/>
      <c r="R10209" s="18"/>
    </row>
    <row r="10210" spans="1:18" s="2" customFormat="1" ht="13.8">
      <c r="A10210" s="8"/>
      <c r="B10210" s="9"/>
      <c r="C10210" s="18"/>
      <c r="D10210" s="18"/>
      <c r="E10210" s="18"/>
      <c r="F10210" s="18"/>
      <c r="G10210" s="18"/>
      <c r="H10210" s="18"/>
      <c r="I10210" s="18"/>
      <c r="J10210" s="18"/>
      <c r="K10210" s="18"/>
      <c r="L10210" s="18"/>
      <c r="M10210" s="18"/>
      <c r="N10210" s="18"/>
      <c r="O10210" s="18"/>
      <c r="P10210" s="18"/>
      <c r="Q10210" s="18"/>
      <c r="R10210" s="18"/>
    </row>
    <row r="10211" spans="1:18" s="2" customFormat="1" ht="13.8">
      <c r="A10211" s="8"/>
      <c r="B10211" s="9"/>
      <c r="C10211" s="18"/>
      <c r="D10211" s="18"/>
      <c r="E10211" s="18"/>
      <c r="F10211" s="18"/>
      <c r="G10211" s="18"/>
      <c r="H10211" s="18"/>
      <c r="I10211" s="18"/>
      <c r="J10211" s="18"/>
      <c r="K10211" s="18"/>
      <c r="L10211" s="18"/>
      <c r="M10211" s="18"/>
      <c r="N10211" s="18"/>
      <c r="O10211" s="18"/>
      <c r="P10211" s="18"/>
      <c r="Q10211" s="18"/>
      <c r="R10211" s="18"/>
    </row>
    <row r="10212" spans="1:18" s="2" customFormat="1" ht="13.8">
      <c r="A10212" s="8"/>
      <c r="B10212" s="9"/>
      <c r="C10212" s="18"/>
      <c r="D10212" s="18"/>
      <c r="E10212" s="18"/>
      <c r="F10212" s="18"/>
      <c r="G10212" s="18"/>
      <c r="H10212" s="18"/>
      <c r="I10212" s="18"/>
      <c r="J10212" s="18"/>
      <c r="K10212" s="18"/>
      <c r="L10212" s="18"/>
      <c r="M10212" s="18"/>
      <c r="N10212" s="18"/>
      <c r="O10212" s="18"/>
      <c r="P10212" s="18"/>
      <c r="Q10212" s="18"/>
      <c r="R10212" s="18"/>
    </row>
    <row r="10213" spans="1:18" s="2" customFormat="1" ht="13.8">
      <c r="A10213" s="8"/>
      <c r="B10213" s="9"/>
      <c r="C10213" s="18"/>
      <c r="D10213" s="18"/>
      <c r="E10213" s="18"/>
      <c r="F10213" s="18"/>
      <c r="G10213" s="18"/>
      <c r="H10213" s="18"/>
      <c r="I10213" s="18"/>
      <c r="J10213" s="18"/>
      <c r="K10213" s="18"/>
      <c r="L10213" s="18"/>
      <c r="M10213" s="18"/>
      <c r="N10213" s="18"/>
      <c r="O10213" s="18"/>
      <c r="P10213" s="18"/>
      <c r="Q10213" s="18"/>
      <c r="R10213" s="18"/>
    </row>
    <row r="10214" spans="1:18" s="2" customFormat="1" ht="13.8">
      <c r="A10214" s="8"/>
      <c r="B10214" s="9"/>
      <c r="C10214" s="18"/>
      <c r="D10214" s="18"/>
      <c r="E10214" s="18"/>
      <c r="F10214" s="18"/>
      <c r="G10214" s="18"/>
      <c r="H10214" s="18"/>
      <c r="I10214" s="18"/>
      <c r="J10214" s="18"/>
      <c r="K10214" s="18"/>
      <c r="L10214" s="18"/>
      <c r="M10214" s="18"/>
      <c r="N10214" s="18"/>
      <c r="O10214" s="18"/>
      <c r="P10214" s="18"/>
      <c r="Q10214" s="18"/>
      <c r="R10214" s="18"/>
    </row>
    <row r="10215" spans="1:18" s="2" customFormat="1" ht="13.8">
      <c r="A10215" s="8"/>
      <c r="B10215" s="9"/>
      <c r="C10215" s="18"/>
      <c r="D10215" s="18"/>
      <c r="E10215" s="18"/>
      <c r="F10215" s="18"/>
      <c r="G10215" s="18"/>
      <c r="H10215" s="18"/>
      <c r="I10215" s="18"/>
      <c r="J10215" s="18"/>
      <c r="K10215" s="18"/>
      <c r="L10215" s="18"/>
      <c r="M10215" s="18"/>
      <c r="N10215" s="18"/>
      <c r="O10215" s="18"/>
      <c r="P10215" s="18"/>
      <c r="Q10215" s="18"/>
      <c r="R10215" s="18"/>
    </row>
    <row r="10216" spans="1:18" s="2" customFormat="1" ht="13.8">
      <c r="A10216" s="8"/>
      <c r="B10216" s="9"/>
      <c r="C10216" s="18"/>
      <c r="D10216" s="18"/>
      <c r="E10216" s="18"/>
      <c r="F10216" s="18"/>
      <c r="G10216" s="18"/>
      <c r="H10216" s="18"/>
      <c r="I10216" s="18"/>
      <c r="J10216" s="18"/>
      <c r="K10216" s="18"/>
      <c r="L10216" s="18"/>
      <c r="M10216" s="18"/>
      <c r="N10216" s="18"/>
      <c r="O10216" s="18"/>
      <c r="P10216" s="18"/>
      <c r="Q10216" s="18"/>
      <c r="R10216" s="18"/>
    </row>
    <row r="10217" spans="1:18" s="2" customFormat="1" ht="13.8">
      <c r="A10217" s="8"/>
      <c r="B10217" s="9"/>
      <c r="C10217" s="18"/>
      <c r="D10217" s="18"/>
      <c r="E10217" s="18"/>
      <c r="F10217" s="18"/>
      <c r="G10217" s="18"/>
      <c r="H10217" s="18"/>
      <c r="I10217" s="18"/>
      <c r="J10217" s="18"/>
      <c r="K10217" s="18"/>
      <c r="L10217" s="18"/>
      <c r="M10217" s="18"/>
      <c r="N10217" s="18"/>
      <c r="O10217" s="18"/>
      <c r="P10217" s="18"/>
      <c r="Q10217" s="18"/>
      <c r="R10217" s="18"/>
    </row>
    <row r="10218" spans="1:18" s="2" customFormat="1" ht="13.8">
      <c r="A10218" s="8"/>
      <c r="B10218" s="9"/>
      <c r="C10218" s="18"/>
      <c r="D10218" s="18"/>
      <c r="E10218" s="18"/>
      <c r="F10218" s="18"/>
      <c r="G10218" s="18"/>
      <c r="H10218" s="18"/>
      <c r="I10218" s="18"/>
      <c r="J10218" s="18"/>
      <c r="K10218" s="18"/>
      <c r="L10218" s="18"/>
      <c r="M10218" s="18"/>
      <c r="N10218" s="18"/>
      <c r="O10218" s="18"/>
      <c r="P10218" s="18"/>
      <c r="Q10218" s="18"/>
      <c r="R10218" s="18"/>
    </row>
    <row r="10219" spans="1:18" s="2" customFormat="1" ht="13.8">
      <c r="A10219" s="8"/>
      <c r="B10219" s="9"/>
      <c r="C10219" s="18"/>
      <c r="D10219" s="18"/>
      <c r="E10219" s="18"/>
      <c r="F10219" s="18"/>
      <c r="G10219" s="18"/>
      <c r="H10219" s="18"/>
      <c r="I10219" s="18"/>
      <c r="J10219" s="18"/>
      <c r="K10219" s="18"/>
      <c r="L10219" s="18"/>
      <c r="M10219" s="18"/>
      <c r="N10219" s="18"/>
      <c r="O10219" s="18"/>
      <c r="P10219" s="18"/>
      <c r="Q10219" s="18"/>
      <c r="R10219" s="18"/>
    </row>
    <row r="10220" spans="1:18" s="2" customFormat="1" ht="13.8">
      <c r="A10220" s="8"/>
      <c r="B10220" s="9"/>
      <c r="C10220" s="18"/>
      <c r="D10220" s="18"/>
      <c r="E10220" s="18"/>
      <c r="F10220" s="18"/>
      <c r="G10220" s="18"/>
      <c r="H10220" s="18"/>
      <c r="I10220" s="18"/>
      <c r="J10220" s="18"/>
      <c r="K10220" s="18"/>
      <c r="L10220" s="18"/>
      <c r="M10220" s="18"/>
      <c r="N10220" s="18"/>
      <c r="O10220" s="18"/>
      <c r="P10220" s="18"/>
      <c r="Q10220" s="18"/>
      <c r="R10220" s="18"/>
    </row>
    <row r="10221" spans="1:18" s="2" customFormat="1" ht="13.8">
      <c r="A10221" s="8"/>
      <c r="B10221" s="9"/>
      <c r="C10221" s="18"/>
      <c r="D10221" s="18"/>
      <c r="E10221" s="18"/>
      <c r="F10221" s="18"/>
      <c r="G10221" s="18"/>
      <c r="H10221" s="18"/>
      <c r="I10221" s="18"/>
      <c r="J10221" s="18"/>
      <c r="K10221" s="18"/>
      <c r="L10221" s="18"/>
      <c r="M10221" s="18"/>
      <c r="N10221" s="18"/>
      <c r="O10221" s="18"/>
      <c r="P10221" s="18"/>
      <c r="Q10221" s="18"/>
      <c r="R10221" s="18"/>
    </row>
    <row r="10222" spans="1:18" s="2" customFormat="1" ht="13.8">
      <c r="A10222" s="8"/>
      <c r="B10222" s="9"/>
      <c r="C10222" s="18"/>
      <c r="D10222" s="18"/>
      <c r="E10222" s="18"/>
      <c r="F10222" s="18"/>
      <c r="G10222" s="18"/>
      <c r="H10222" s="18"/>
      <c r="I10222" s="18"/>
      <c r="J10222" s="18"/>
      <c r="K10222" s="18"/>
      <c r="L10222" s="18"/>
      <c r="M10222" s="18"/>
      <c r="N10222" s="18"/>
      <c r="O10222" s="18"/>
      <c r="P10222" s="18"/>
      <c r="Q10222" s="18"/>
      <c r="R10222" s="18"/>
    </row>
    <row r="10223" spans="1:18" s="2" customFormat="1" ht="13.8">
      <c r="A10223" s="8"/>
      <c r="B10223" s="9"/>
      <c r="C10223" s="18"/>
      <c r="D10223" s="18"/>
      <c r="E10223" s="18"/>
      <c r="F10223" s="18"/>
      <c r="G10223" s="18"/>
      <c r="H10223" s="18"/>
      <c r="I10223" s="18"/>
      <c r="J10223" s="18"/>
      <c r="K10223" s="18"/>
      <c r="L10223" s="18"/>
      <c r="M10223" s="18"/>
      <c r="N10223" s="18"/>
      <c r="O10223" s="18"/>
      <c r="P10223" s="18"/>
      <c r="Q10223" s="18"/>
      <c r="R10223" s="18"/>
    </row>
    <row r="10224" spans="1:18" s="2" customFormat="1" ht="13.8">
      <c r="A10224" s="8"/>
      <c r="B10224" s="9"/>
      <c r="C10224" s="18"/>
      <c r="D10224" s="18"/>
      <c r="E10224" s="18"/>
      <c r="F10224" s="18"/>
      <c r="G10224" s="18"/>
      <c r="H10224" s="18"/>
      <c r="I10224" s="18"/>
      <c r="J10224" s="18"/>
      <c r="K10224" s="18"/>
      <c r="L10224" s="18"/>
      <c r="M10224" s="18"/>
      <c r="N10224" s="18"/>
      <c r="O10224" s="18"/>
      <c r="P10224" s="18"/>
      <c r="Q10224" s="18"/>
      <c r="R10224" s="18"/>
    </row>
    <row r="10225" spans="1:18" s="2" customFormat="1" ht="13.8">
      <c r="A10225" s="8"/>
      <c r="B10225" s="9"/>
      <c r="C10225" s="18"/>
      <c r="D10225" s="18"/>
      <c r="E10225" s="18"/>
      <c r="F10225" s="18"/>
      <c r="G10225" s="18"/>
      <c r="H10225" s="18"/>
      <c r="I10225" s="18"/>
      <c r="J10225" s="18"/>
      <c r="K10225" s="18"/>
      <c r="L10225" s="18"/>
      <c r="M10225" s="18"/>
      <c r="N10225" s="18"/>
      <c r="O10225" s="18"/>
      <c r="P10225" s="18"/>
      <c r="Q10225" s="18"/>
      <c r="R10225" s="18"/>
    </row>
    <row r="10226" spans="1:18" s="2" customFormat="1" ht="13.8">
      <c r="A10226" s="8"/>
      <c r="B10226" s="9"/>
      <c r="C10226" s="18"/>
      <c r="D10226" s="18"/>
      <c r="E10226" s="18"/>
      <c r="F10226" s="18"/>
      <c r="G10226" s="18"/>
      <c r="H10226" s="18"/>
      <c r="I10226" s="18"/>
      <c r="J10226" s="18"/>
      <c r="K10226" s="18"/>
      <c r="L10226" s="18"/>
      <c r="M10226" s="18"/>
      <c r="N10226" s="18"/>
      <c r="O10226" s="18"/>
      <c r="P10226" s="18"/>
      <c r="Q10226" s="18"/>
      <c r="R10226" s="18"/>
    </row>
    <row r="10227" spans="1:18" s="2" customFormat="1" ht="13.8">
      <c r="A10227" s="8"/>
      <c r="B10227" s="9"/>
      <c r="C10227" s="18"/>
      <c r="D10227" s="18"/>
      <c r="E10227" s="18"/>
      <c r="F10227" s="18"/>
      <c r="G10227" s="18"/>
      <c r="H10227" s="18"/>
      <c r="I10227" s="18"/>
      <c r="J10227" s="18"/>
      <c r="K10227" s="18"/>
      <c r="L10227" s="18"/>
      <c r="M10227" s="18"/>
      <c r="N10227" s="18"/>
      <c r="O10227" s="18"/>
      <c r="P10227" s="18"/>
      <c r="Q10227" s="18"/>
      <c r="R10227" s="18"/>
    </row>
    <row r="10228" spans="1:18" s="2" customFormat="1" ht="13.8">
      <c r="A10228" s="8"/>
      <c r="B10228" s="9"/>
      <c r="C10228" s="18"/>
      <c r="D10228" s="18"/>
      <c r="E10228" s="18"/>
      <c r="F10228" s="18"/>
      <c r="G10228" s="18"/>
      <c r="H10228" s="18"/>
      <c r="I10228" s="18"/>
      <c r="J10228" s="18"/>
      <c r="K10228" s="18"/>
      <c r="L10228" s="18"/>
      <c r="M10228" s="18"/>
      <c r="N10228" s="18"/>
      <c r="O10228" s="18"/>
      <c r="P10228" s="18"/>
      <c r="Q10228" s="18"/>
      <c r="R10228" s="18"/>
    </row>
    <row r="10229" spans="1:18" s="2" customFormat="1" ht="13.8">
      <c r="A10229" s="8"/>
      <c r="B10229" s="9"/>
      <c r="C10229" s="18"/>
      <c r="D10229" s="18"/>
      <c r="E10229" s="18"/>
      <c r="F10229" s="18"/>
      <c r="G10229" s="18"/>
      <c r="H10229" s="18"/>
      <c r="I10229" s="18"/>
      <c r="J10229" s="18"/>
      <c r="K10229" s="18"/>
      <c r="L10229" s="18"/>
      <c r="M10229" s="18"/>
      <c r="N10229" s="18"/>
      <c r="O10229" s="18"/>
      <c r="P10229" s="18"/>
      <c r="Q10229" s="18"/>
      <c r="R10229" s="18"/>
    </row>
    <row r="10230" spans="1:18" s="2" customFormat="1" ht="13.8">
      <c r="A10230" s="8"/>
      <c r="B10230" s="9"/>
      <c r="C10230" s="18"/>
      <c r="D10230" s="18"/>
      <c r="E10230" s="18"/>
      <c r="F10230" s="18"/>
      <c r="G10230" s="18"/>
      <c r="H10230" s="18"/>
      <c r="I10230" s="18"/>
      <c r="J10230" s="18"/>
      <c r="K10230" s="18"/>
      <c r="L10230" s="18"/>
      <c r="M10230" s="18"/>
      <c r="N10230" s="18"/>
      <c r="O10230" s="18"/>
      <c r="P10230" s="18"/>
      <c r="Q10230" s="18"/>
      <c r="R10230" s="18"/>
    </row>
    <row r="10231" spans="1:18" s="2" customFormat="1" ht="13.8">
      <c r="A10231" s="8"/>
      <c r="B10231" s="9"/>
      <c r="C10231" s="18"/>
      <c r="D10231" s="18"/>
      <c r="E10231" s="18"/>
      <c r="F10231" s="18"/>
      <c r="G10231" s="18"/>
      <c r="H10231" s="18"/>
      <c r="I10231" s="18"/>
      <c r="J10231" s="18"/>
      <c r="K10231" s="18"/>
      <c r="L10231" s="18"/>
      <c r="M10231" s="18"/>
      <c r="N10231" s="18"/>
      <c r="O10231" s="18"/>
      <c r="P10231" s="18"/>
      <c r="Q10231" s="18"/>
      <c r="R10231" s="18"/>
    </row>
    <row r="10232" spans="1:18" s="2" customFormat="1" ht="13.8">
      <c r="A10232" s="8"/>
      <c r="B10232" s="9"/>
      <c r="C10232" s="18"/>
      <c r="D10232" s="18"/>
      <c r="E10232" s="18"/>
      <c r="F10232" s="18"/>
      <c r="G10232" s="18"/>
      <c r="H10232" s="18"/>
      <c r="I10232" s="18"/>
      <c r="J10232" s="18"/>
      <c r="K10232" s="18"/>
      <c r="L10232" s="18"/>
      <c r="M10232" s="18"/>
      <c r="N10232" s="18"/>
      <c r="O10232" s="18"/>
      <c r="P10232" s="18"/>
      <c r="Q10232" s="18"/>
      <c r="R10232" s="18"/>
    </row>
    <row r="10233" spans="1:18" s="2" customFormat="1" ht="13.8">
      <c r="A10233" s="8"/>
      <c r="B10233" s="9"/>
      <c r="C10233" s="18"/>
      <c r="D10233" s="18"/>
      <c r="E10233" s="18"/>
      <c r="F10233" s="18"/>
      <c r="G10233" s="18"/>
      <c r="H10233" s="18"/>
      <c r="I10233" s="18"/>
      <c r="J10233" s="18"/>
      <c r="K10233" s="18"/>
      <c r="L10233" s="18"/>
      <c r="M10233" s="18"/>
      <c r="N10233" s="18"/>
      <c r="O10233" s="18"/>
      <c r="P10233" s="18"/>
      <c r="Q10233" s="18"/>
      <c r="R10233" s="18"/>
    </row>
    <row r="10234" spans="1:18" s="2" customFormat="1" ht="13.8">
      <c r="A10234" s="8"/>
      <c r="B10234" s="9"/>
      <c r="C10234" s="18"/>
      <c r="D10234" s="18"/>
      <c r="E10234" s="18"/>
      <c r="F10234" s="18"/>
      <c r="G10234" s="18"/>
      <c r="H10234" s="18"/>
      <c r="I10234" s="18"/>
      <c r="J10234" s="18"/>
      <c r="K10234" s="18"/>
      <c r="L10234" s="18"/>
      <c r="M10234" s="18"/>
      <c r="N10234" s="18"/>
      <c r="O10234" s="18"/>
      <c r="P10234" s="18"/>
      <c r="Q10234" s="18"/>
      <c r="R10234" s="18"/>
    </row>
    <row r="10235" spans="1:18" s="2" customFormat="1" ht="13.8">
      <c r="A10235" s="8"/>
      <c r="B10235" s="9"/>
      <c r="C10235" s="18"/>
      <c r="D10235" s="18"/>
      <c r="E10235" s="18"/>
      <c r="F10235" s="18"/>
      <c r="G10235" s="18"/>
      <c r="H10235" s="18"/>
      <c r="I10235" s="18"/>
      <c r="J10235" s="18"/>
      <c r="K10235" s="18"/>
      <c r="L10235" s="18"/>
      <c r="M10235" s="18"/>
      <c r="N10235" s="18"/>
      <c r="O10235" s="18"/>
      <c r="P10235" s="18"/>
      <c r="Q10235" s="18"/>
      <c r="R10235" s="18"/>
    </row>
    <row r="10236" spans="1:18" s="2" customFormat="1" ht="13.8">
      <c r="A10236" s="8"/>
      <c r="B10236" s="9"/>
      <c r="C10236" s="18"/>
      <c r="D10236" s="18"/>
      <c r="E10236" s="18"/>
      <c r="F10236" s="18"/>
      <c r="G10236" s="18"/>
      <c r="H10236" s="18"/>
      <c r="I10236" s="18"/>
      <c r="J10236" s="18"/>
      <c r="K10236" s="18"/>
      <c r="L10236" s="18"/>
      <c r="M10236" s="18"/>
      <c r="N10236" s="18"/>
      <c r="O10236" s="18"/>
      <c r="P10236" s="18"/>
      <c r="Q10236" s="18"/>
      <c r="R10236" s="18"/>
    </row>
    <row r="10237" spans="1:18" s="2" customFormat="1" ht="13.8">
      <c r="A10237" s="8"/>
      <c r="B10237" s="9"/>
      <c r="C10237" s="18"/>
      <c r="D10237" s="18"/>
      <c r="E10237" s="18"/>
      <c r="F10237" s="18"/>
      <c r="G10237" s="18"/>
      <c r="H10237" s="18"/>
      <c r="I10237" s="18"/>
      <c r="J10237" s="18"/>
      <c r="K10237" s="18"/>
      <c r="L10237" s="18"/>
      <c r="M10237" s="18"/>
      <c r="N10237" s="18"/>
      <c r="O10237" s="18"/>
      <c r="P10237" s="18"/>
      <c r="Q10237" s="18"/>
      <c r="R10237" s="18"/>
    </row>
    <row r="10238" spans="1:18" s="2" customFormat="1" ht="13.8">
      <c r="A10238" s="8"/>
      <c r="B10238" s="9"/>
      <c r="C10238" s="18"/>
      <c r="D10238" s="18"/>
      <c r="E10238" s="18"/>
      <c r="F10238" s="18"/>
      <c r="G10238" s="18"/>
      <c r="H10238" s="18"/>
      <c r="I10238" s="18"/>
      <c r="J10238" s="18"/>
      <c r="K10238" s="18"/>
      <c r="L10238" s="18"/>
      <c r="M10238" s="18"/>
      <c r="N10238" s="18"/>
      <c r="O10238" s="18"/>
      <c r="P10238" s="18"/>
      <c r="Q10238" s="18"/>
      <c r="R10238" s="18"/>
    </row>
    <row r="10239" spans="1:18" s="2" customFormat="1" ht="13.8">
      <c r="A10239" s="8"/>
      <c r="B10239" s="9"/>
      <c r="C10239" s="18"/>
      <c r="D10239" s="18"/>
      <c r="E10239" s="18"/>
      <c r="F10239" s="18"/>
      <c r="G10239" s="18"/>
      <c r="H10239" s="18"/>
      <c r="I10239" s="18"/>
      <c r="J10239" s="18"/>
      <c r="K10239" s="18"/>
      <c r="L10239" s="18"/>
      <c r="M10239" s="18"/>
      <c r="N10239" s="18"/>
      <c r="O10239" s="18"/>
      <c r="P10239" s="18"/>
      <c r="Q10239" s="18"/>
      <c r="R10239" s="18"/>
    </row>
    <row r="10240" spans="1:18" s="2" customFormat="1" ht="13.8">
      <c r="A10240" s="8"/>
      <c r="B10240" s="9"/>
      <c r="C10240" s="18"/>
      <c r="D10240" s="18"/>
      <c r="E10240" s="18"/>
      <c r="F10240" s="18"/>
      <c r="G10240" s="18"/>
      <c r="H10240" s="18"/>
      <c r="I10240" s="18"/>
      <c r="J10240" s="18"/>
      <c r="K10240" s="18"/>
      <c r="L10240" s="18"/>
      <c r="M10240" s="18"/>
      <c r="N10240" s="18"/>
      <c r="O10240" s="18"/>
      <c r="P10240" s="18"/>
      <c r="Q10240" s="18"/>
      <c r="R10240" s="18"/>
    </row>
    <row r="10241" spans="1:18" s="2" customFormat="1" ht="13.8">
      <c r="A10241" s="8"/>
      <c r="B10241" s="9"/>
      <c r="C10241" s="18"/>
      <c r="D10241" s="18"/>
      <c r="E10241" s="18"/>
      <c r="F10241" s="18"/>
      <c r="G10241" s="18"/>
      <c r="H10241" s="18"/>
      <c r="I10241" s="18"/>
      <c r="J10241" s="18"/>
      <c r="K10241" s="18"/>
      <c r="L10241" s="18"/>
      <c r="M10241" s="18"/>
      <c r="N10241" s="18"/>
      <c r="O10241" s="18"/>
      <c r="P10241" s="18"/>
      <c r="Q10241" s="18"/>
      <c r="R10241" s="18"/>
    </row>
    <row r="10242" spans="1:18" s="2" customFormat="1" ht="13.8">
      <c r="A10242" s="8"/>
      <c r="B10242" s="9"/>
      <c r="C10242" s="18"/>
      <c r="D10242" s="18"/>
      <c r="E10242" s="18"/>
      <c r="F10242" s="18"/>
      <c r="G10242" s="18"/>
      <c r="H10242" s="18"/>
      <c r="I10242" s="18"/>
      <c r="J10242" s="18"/>
      <c r="K10242" s="18"/>
      <c r="L10242" s="18"/>
      <c r="M10242" s="18"/>
      <c r="N10242" s="18"/>
      <c r="O10242" s="18"/>
      <c r="P10242" s="18"/>
      <c r="Q10242" s="18"/>
      <c r="R10242" s="18"/>
    </row>
    <row r="10243" spans="1:18" s="2" customFormat="1" ht="13.8">
      <c r="A10243" s="8"/>
      <c r="B10243" s="9"/>
      <c r="C10243" s="18"/>
      <c r="D10243" s="18"/>
      <c r="E10243" s="18"/>
      <c r="F10243" s="18"/>
      <c r="G10243" s="18"/>
      <c r="H10243" s="18"/>
      <c r="I10243" s="18"/>
      <c r="J10243" s="18"/>
      <c r="K10243" s="18"/>
      <c r="L10243" s="18"/>
      <c r="M10243" s="18"/>
      <c r="N10243" s="18"/>
      <c r="O10243" s="18"/>
      <c r="P10243" s="18"/>
      <c r="Q10243" s="18"/>
      <c r="R10243" s="18"/>
    </row>
    <row r="10244" spans="1:18" s="2" customFormat="1" ht="13.8">
      <c r="A10244" s="8"/>
      <c r="B10244" s="9"/>
      <c r="C10244" s="18"/>
      <c r="D10244" s="18"/>
      <c r="E10244" s="18"/>
      <c r="F10244" s="18"/>
      <c r="G10244" s="18"/>
      <c r="H10244" s="18"/>
      <c r="I10244" s="18"/>
      <c r="J10244" s="18"/>
      <c r="K10244" s="18"/>
      <c r="L10244" s="18"/>
      <c r="M10244" s="18"/>
      <c r="N10244" s="18"/>
      <c r="O10244" s="18"/>
      <c r="P10244" s="18"/>
      <c r="Q10244" s="18"/>
      <c r="R10244" s="18"/>
    </row>
    <row r="10245" spans="1:18" s="2" customFormat="1" ht="13.8">
      <c r="A10245" s="8"/>
      <c r="B10245" s="9"/>
      <c r="C10245" s="18"/>
      <c r="D10245" s="18"/>
      <c r="E10245" s="18"/>
      <c r="F10245" s="18"/>
      <c r="G10245" s="18"/>
      <c r="H10245" s="18"/>
      <c r="I10245" s="18"/>
      <c r="J10245" s="18"/>
      <c r="K10245" s="18"/>
      <c r="L10245" s="18"/>
      <c r="M10245" s="18"/>
      <c r="N10245" s="18"/>
      <c r="O10245" s="18"/>
      <c r="P10245" s="18"/>
      <c r="Q10245" s="18"/>
      <c r="R10245" s="18"/>
    </row>
    <row r="10246" spans="1:18" s="2" customFormat="1" ht="13.8">
      <c r="A10246" s="8"/>
      <c r="B10246" s="9"/>
      <c r="C10246" s="18"/>
      <c r="D10246" s="18"/>
      <c r="E10246" s="18"/>
      <c r="F10246" s="18"/>
      <c r="G10246" s="18"/>
      <c r="H10246" s="18"/>
      <c r="I10246" s="18"/>
      <c r="J10246" s="18"/>
      <c r="K10246" s="18"/>
      <c r="L10246" s="18"/>
      <c r="M10246" s="18"/>
      <c r="N10246" s="18"/>
      <c r="O10246" s="18"/>
      <c r="P10246" s="18"/>
      <c r="Q10246" s="18"/>
      <c r="R10246" s="18"/>
    </row>
    <row r="10247" spans="1:18" s="2" customFormat="1" ht="13.8">
      <c r="A10247" s="8"/>
      <c r="B10247" s="9"/>
      <c r="C10247" s="18"/>
      <c r="D10247" s="18"/>
      <c r="E10247" s="18"/>
      <c r="F10247" s="18"/>
      <c r="G10247" s="18"/>
      <c r="H10247" s="18"/>
      <c r="I10247" s="18"/>
      <c r="J10247" s="18"/>
      <c r="K10247" s="18"/>
      <c r="L10247" s="18"/>
      <c r="M10247" s="18"/>
      <c r="N10247" s="18"/>
      <c r="O10247" s="18"/>
      <c r="P10247" s="18"/>
      <c r="Q10247" s="18"/>
      <c r="R10247" s="18"/>
    </row>
    <row r="10248" spans="1:18" s="2" customFormat="1" ht="13.8">
      <c r="A10248" s="8"/>
      <c r="B10248" s="9"/>
      <c r="C10248" s="18"/>
      <c r="D10248" s="18"/>
      <c r="E10248" s="18"/>
      <c r="F10248" s="18"/>
      <c r="G10248" s="18"/>
      <c r="H10248" s="18"/>
      <c r="I10248" s="18"/>
      <c r="J10248" s="18"/>
      <c r="K10248" s="18"/>
      <c r="L10248" s="18"/>
      <c r="M10248" s="18"/>
      <c r="N10248" s="18"/>
      <c r="O10248" s="18"/>
      <c r="P10248" s="18"/>
      <c r="Q10248" s="18"/>
      <c r="R10248" s="18"/>
    </row>
    <row r="10249" spans="1:18" s="2" customFormat="1" ht="13.8">
      <c r="A10249" s="8"/>
      <c r="B10249" s="9"/>
      <c r="C10249" s="18"/>
      <c r="D10249" s="18"/>
      <c r="E10249" s="18"/>
      <c r="F10249" s="18"/>
      <c r="G10249" s="18"/>
      <c r="H10249" s="18"/>
      <c r="I10249" s="18"/>
      <c r="J10249" s="18"/>
      <c r="K10249" s="18"/>
      <c r="L10249" s="18"/>
      <c r="M10249" s="18"/>
      <c r="N10249" s="18"/>
      <c r="O10249" s="18"/>
      <c r="P10249" s="18"/>
      <c r="Q10249" s="18"/>
      <c r="R10249" s="18"/>
    </row>
    <row r="10250" spans="1:18" s="2" customFormat="1" ht="13.8">
      <c r="A10250" s="8"/>
      <c r="B10250" s="9"/>
      <c r="C10250" s="18"/>
      <c r="D10250" s="18"/>
      <c r="E10250" s="18"/>
      <c r="F10250" s="18"/>
      <c r="G10250" s="18"/>
      <c r="H10250" s="18"/>
      <c r="I10250" s="18"/>
      <c r="J10250" s="18"/>
      <c r="K10250" s="18"/>
      <c r="L10250" s="18"/>
      <c r="M10250" s="18"/>
      <c r="N10250" s="18"/>
      <c r="O10250" s="18"/>
      <c r="P10250" s="18"/>
      <c r="Q10250" s="18"/>
      <c r="R10250" s="18"/>
    </row>
    <row r="10251" spans="1:18" s="2" customFormat="1" ht="13.8">
      <c r="A10251" s="8"/>
      <c r="B10251" s="9"/>
      <c r="C10251" s="18"/>
      <c r="D10251" s="18"/>
      <c r="E10251" s="18"/>
      <c r="F10251" s="18"/>
      <c r="G10251" s="18"/>
      <c r="H10251" s="18"/>
      <c r="I10251" s="18"/>
      <c r="J10251" s="18"/>
      <c r="K10251" s="18"/>
      <c r="L10251" s="18"/>
      <c r="M10251" s="18"/>
      <c r="N10251" s="18"/>
      <c r="O10251" s="18"/>
      <c r="P10251" s="18"/>
      <c r="Q10251" s="18"/>
      <c r="R10251" s="18"/>
    </row>
    <row r="10252" spans="1:18" s="2" customFormat="1" ht="13.8">
      <c r="A10252" s="8"/>
      <c r="B10252" s="9"/>
      <c r="C10252" s="18"/>
      <c r="D10252" s="18"/>
      <c r="E10252" s="18"/>
      <c r="F10252" s="18"/>
      <c r="G10252" s="18"/>
      <c r="H10252" s="18"/>
      <c r="I10252" s="18"/>
      <c r="J10252" s="18"/>
      <c r="K10252" s="18"/>
      <c r="L10252" s="18"/>
      <c r="M10252" s="18"/>
      <c r="N10252" s="18"/>
      <c r="O10252" s="18"/>
      <c r="P10252" s="18"/>
      <c r="Q10252" s="18"/>
      <c r="R10252" s="18"/>
    </row>
    <row r="10253" spans="1:18" s="2" customFormat="1" ht="13.8">
      <c r="A10253" s="8"/>
      <c r="B10253" s="9"/>
      <c r="C10253" s="18"/>
      <c r="D10253" s="18"/>
      <c r="E10253" s="18"/>
      <c r="F10253" s="18"/>
      <c r="G10253" s="18"/>
      <c r="H10253" s="18"/>
      <c r="I10253" s="18"/>
      <c r="J10253" s="18"/>
      <c r="K10253" s="18"/>
      <c r="L10253" s="18"/>
      <c r="M10253" s="18"/>
      <c r="N10253" s="18"/>
      <c r="O10253" s="18"/>
      <c r="P10253" s="18"/>
      <c r="Q10253" s="18"/>
      <c r="R10253" s="18"/>
    </row>
    <row r="10254" spans="1:18" s="2" customFormat="1" ht="13.8">
      <c r="A10254" s="8"/>
      <c r="B10254" s="9"/>
      <c r="C10254" s="18"/>
      <c r="D10254" s="18"/>
      <c r="E10254" s="18"/>
      <c r="F10254" s="18"/>
      <c r="G10254" s="18"/>
      <c r="H10254" s="18"/>
      <c r="I10254" s="18"/>
      <c r="J10254" s="18"/>
      <c r="K10254" s="18"/>
      <c r="L10254" s="18"/>
      <c r="M10254" s="18"/>
      <c r="N10254" s="18"/>
      <c r="O10254" s="18"/>
      <c r="P10254" s="18"/>
      <c r="Q10254" s="18"/>
      <c r="R10254" s="18"/>
    </row>
    <row r="10255" spans="1:18" s="2" customFormat="1" ht="13.8">
      <c r="A10255" s="8"/>
      <c r="B10255" s="9"/>
      <c r="C10255" s="18"/>
      <c r="D10255" s="18"/>
      <c r="E10255" s="18"/>
      <c r="F10255" s="18"/>
      <c r="G10255" s="18"/>
      <c r="H10255" s="18"/>
      <c r="I10255" s="18"/>
      <c r="J10255" s="18"/>
      <c r="K10255" s="18"/>
      <c r="L10255" s="18"/>
      <c r="M10255" s="18"/>
      <c r="N10255" s="18"/>
      <c r="O10255" s="18"/>
      <c r="P10255" s="18"/>
      <c r="Q10255" s="18"/>
      <c r="R10255" s="18"/>
    </row>
    <row r="10256" spans="1:18" s="2" customFormat="1" ht="13.8">
      <c r="A10256" s="8"/>
      <c r="B10256" s="9"/>
      <c r="C10256" s="18"/>
      <c r="D10256" s="18"/>
      <c r="E10256" s="18"/>
      <c r="F10256" s="18"/>
      <c r="G10256" s="18"/>
      <c r="H10256" s="18"/>
      <c r="I10256" s="18"/>
      <c r="J10256" s="18"/>
      <c r="K10256" s="18"/>
      <c r="L10256" s="18"/>
      <c r="M10256" s="18"/>
      <c r="N10256" s="18"/>
      <c r="O10256" s="18"/>
      <c r="P10256" s="18"/>
      <c r="Q10256" s="18"/>
      <c r="R10256" s="18"/>
    </row>
    <row r="10257" spans="1:18" s="2" customFormat="1" ht="13.8">
      <c r="A10257" s="8"/>
      <c r="B10257" s="9"/>
      <c r="C10257" s="18"/>
      <c r="D10257" s="18"/>
      <c r="E10257" s="18"/>
      <c r="F10257" s="18"/>
      <c r="G10257" s="18"/>
      <c r="H10257" s="18"/>
      <c r="I10257" s="18"/>
      <c r="J10257" s="18"/>
      <c r="K10257" s="18"/>
      <c r="L10257" s="18"/>
      <c r="M10257" s="18"/>
      <c r="N10257" s="18"/>
      <c r="O10257" s="18"/>
      <c r="P10257" s="18"/>
      <c r="Q10257" s="18"/>
      <c r="R10257" s="18"/>
    </row>
    <row r="10258" spans="1:18" s="2" customFormat="1" ht="13.8">
      <c r="A10258" s="8"/>
      <c r="B10258" s="9"/>
      <c r="C10258" s="18"/>
      <c r="D10258" s="18"/>
      <c r="E10258" s="18"/>
      <c r="F10258" s="18"/>
      <c r="G10258" s="18"/>
      <c r="H10258" s="18"/>
      <c r="I10258" s="18"/>
      <c r="J10258" s="18"/>
      <c r="K10258" s="18"/>
      <c r="L10258" s="18"/>
      <c r="M10258" s="18"/>
      <c r="N10258" s="18"/>
      <c r="O10258" s="18"/>
      <c r="P10258" s="18"/>
      <c r="Q10258" s="18"/>
      <c r="R10258" s="18"/>
    </row>
    <row r="10259" spans="1:18" s="2" customFormat="1" ht="13.8">
      <c r="A10259" s="8"/>
      <c r="B10259" s="9"/>
      <c r="C10259" s="18"/>
      <c r="D10259" s="18"/>
      <c r="E10259" s="18"/>
      <c r="F10259" s="18"/>
      <c r="G10259" s="18"/>
      <c r="H10259" s="18"/>
      <c r="I10259" s="18"/>
      <c r="J10259" s="18"/>
      <c r="K10259" s="18"/>
      <c r="L10259" s="18"/>
      <c r="M10259" s="18"/>
      <c r="N10259" s="18"/>
      <c r="O10259" s="18"/>
      <c r="P10259" s="18"/>
      <c r="Q10259" s="18"/>
      <c r="R10259" s="18"/>
    </row>
    <row r="10260" spans="1:18" s="2" customFormat="1" ht="13.8">
      <c r="A10260" s="8"/>
      <c r="B10260" s="9"/>
      <c r="C10260" s="18"/>
      <c r="D10260" s="18"/>
      <c r="E10260" s="18"/>
      <c r="F10260" s="18"/>
      <c r="G10260" s="18"/>
      <c r="H10260" s="18"/>
      <c r="I10260" s="18"/>
      <c r="J10260" s="18"/>
      <c r="K10260" s="18"/>
      <c r="L10260" s="18"/>
      <c r="M10260" s="18"/>
      <c r="N10260" s="18"/>
      <c r="O10260" s="18"/>
      <c r="P10260" s="18"/>
      <c r="Q10260" s="18"/>
      <c r="R10260" s="18"/>
    </row>
    <row r="10261" spans="1:18" s="2" customFormat="1" ht="13.8">
      <c r="A10261" s="8"/>
      <c r="B10261" s="9"/>
      <c r="C10261" s="18"/>
      <c r="D10261" s="18"/>
      <c r="E10261" s="18"/>
      <c r="F10261" s="18"/>
      <c r="G10261" s="18"/>
      <c r="H10261" s="18"/>
      <c r="I10261" s="18"/>
      <c r="J10261" s="18"/>
      <c r="K10261" s="18"/>
      <c r="L10261" s="18"/>
      <c r="M10261" s="18"/>
      <c r="N10261" s="18"/>
      <c r="O10261" s="18"/>
      <c r="P10261" s="18"/>
      <c r="Q10261" s="18"/>
      <c r="R10261" s="18"/>
    </row>
    <row r="10262" spans="1:18" s="2" customFormat="1" ht="13.8">
      <c r="A10262" s="8"/>
      <c r="B10262" s="9"/>
      <c r="C10262" s="18"/>
      <c r="D10262" s="18"/>
      <c r="E10262" s="18"/>
      <c r="F10262" s="18"/>
      <c r="G10262" s="18"/>
      <c r="H10262" s="18"/>
      <c r="I10262" s="18"/>
      <c r="J10262" s="18"/>
      <c r="K10262" s="18"/>
      <c r="L10262" s="18"/>
      <c r="M10262" s="18"/>
      <c r="N10262" s="18"/>
      <c r="O10262" s="18"/>
      <c r="P10262" s="18"/>
      <c r="Q10262" s="18"/>
      <c r="R10262" s="18"/>
    </row>
    <row r="10263" spans="1:18" s="2" customFormat="1" ht="13.8">
      <c r="A10263" s="8"/>
      <c r="B10263" s="9"/>
      <c r="C10263" s="18"/>
      <c r="D10263" s="18"/>
      <c r="E10263" s="18"/>
      <c r="F10263" s="18"/>
      <c r="G10263" s="18"/>
      <c r="H10263" s="18"/>
      <c r="I10263" s="18"/>
      <c r="J10263" s="18"/>
      <c r="K10263" s="18"/>
      <c r="L10263" s="18"/>
      <c r="M10263" s="18"/>
      <c r="N10263" s="18"/>
      <c r="O10263" s="18"/>
      <c r="P10263" s="18"/>
      <c r="Q10263" s="18"/>
      <c r="R10263" s="18"/>
    </row>
    <row r="10264" spans="1:18" s="2" customFormat="1" ht="13.8">
      <c r="A10264" s="8"/>
      <c r="B10264" s="9"/>
      <c r="C10264" s="18"/>
      <c r="D10264" s="18"/>
      <c r="E10264" s="18"/>
      <c r="F10264" s="18"/>
      <c r="G10264" s="18"/>
      <c r="H10264" s="18"/>
      <c r="I10264" s="18"/>
      <c r="J10264" s="18"/>
      <c r="K10264" s="18"/>
      <c r="L10264" s="18"/>
      <c r="M10264" s="18"/>
      <c r="N10264" s="18"/>
      <c r="O10264" s="18"/>
      <c r="P10264" s="18"/>
      <c r="Q10264" s="18"/>
      <c r="R10264" s="18"/>
    </row>
    <row r="10265" spans="1:18" s="2" customFormat="1" ht="13.8">
      <c r="A10265" s="8"/>
      <c r="B10265" s="9"/>
      <c r="C10265" s="18"/>
      <c r="D10265" s="18"/>
      <c r="E10265" s="18"/>
      <c r="F10265" s="18"/>
      <c r="G10265" s="18"/>
      <c r="H10265" s="18"/>
      <c r="I10265" s="18"/>
      <c r="J10265" s="18"/>
      <c r="K10265" s="18"/>
      <c r="L10265" s="18"/>
      <c r="M10265" s="18"/>
      <c r="N10265" s="18"/>
      <c r="O10265" s="18"/>
      <c r="P10265" s="18"/>
      <c r="Q10265" s="18"/>
      <c r="R10265" s="18"/>
    </row>
    <row r="10266" spans="1:18" s="2" customFormat="1" ht="13.8">
      <c r="A10266" s="8"/>
      <c r="B10266" s="9"/>
      <c r="C10266" s="18"/>
      <c r="D10266" s="18"/>
      <c r="E10266" s="18"/>
      <c r="F10266" s="18"/>
      <c r="G10266" s="18"/>
      <c r="H10266" s="18"/>
      <c r="I10266" s="18"/>
      <c r="J10266" s="18"/>
      <c r="K10266" s="18"/>
      <c r="L10266" s="18"/>
      <c r="M10266" s="18"/>
      <c r="N10266" s="18"/>
      <c r="O10266" s="18"/>
      <c r="P10266" s="18"/>
      <c r="Q10266" s="18"/>
      <c r="R10266" s="18"/>
    </row>
    <row r="10267" spans="1:18" s="2" customFormat="1" ht="13.8">
      <c r="A10267" s="8"/>
      <c r="B10267" s="9"/>
      <c r="C10267" s="18"/>
      <c r="D10267" s="18"/>
      <c r="E10267" s="18"/>
      <c r="F10267" s="18"/>
      <c r="G10267" s="18"/>
      <c r="H10267" s="18"/>
      <c r="I10267" s="18"/>
      <c r="J10267" s="18"/>
      <c r="K10267" s="18"/>
      <c r="L10267" s="18"/>
      <c r="M10267" s="18"/>
      <c r="N10267" s="18"/>
      <c r="O10267" s="18"/>
      <c r="P10267" s="18"/>
      <c r="Q10267" s="18"/>
      <c r="R10267" s="18"/>
    </row>
    <row r="10268" spans="1:18" s="2" customFormat="1" ht="13.8">
      <c r="A10268" s="8"/>
      <c r="B10268" s="9"/>
      <c r="C10268" s="18"/>
      <c r="D10268" s="18"/>
      <c r="E10268" s="18"/>
      <c r="F10268" s="18"/>
      <c r="G10268" s="18"/>
      <c r="H10268" s="18"/>
      <c r="I10268" s="18"/>
      <c r="J10268" s="18"/>
      <c r="K10268" s="18"/>
      <c r="L10268" s="18"/>
      <c r="M10268" s="18"/>
      <c r="N10268" s="18"/>
      <c r="O10268" s="18"/>
      <c r="P10268" s="18"/>
      <c r="Q10268" s="18"/>
      <c r="R10268" s="18"/>
    </row>
    <row r="10269" spans="1:18" s="2" customFormat="1" ht="13.8">
      <c r="A10269" s="8"/>
      <c r="B10269" s="9"/>
      <c r="C10269" s="18"/>
      <c r="D10269" s="18"/>
      <c r="E10269" s="18"/>
      <c r="F10269" s="18"/>
      <c r="G10269" s="18"/>
      <c r="H10269" s="18"/>
      <c r="I10269" s="18"/>
      <c r="J10269" s="18"/>
      <c r="K10269" s="18"/>
      <c r="L10269" s="18"/>
      <c r="M10269" s="18"/>
      <c r="N10269" s="18"/>
      <c r="O10269" s="18"/>
      <c r="P10269" s="18"/>
      <c r="Q10269" s="18"/>
      <c r="R10269" s="18"/>
    </row>
    <row r="10270" spans="1:18" s="2" customFormat="1" ht="13.8">
      <c r="A10270" s="8"/>
      <c r="B10270" s="9"/>
      <c r="C10270" s="18"/>
      <c r="D10270" s="18"/>
      <c r="E10270" s="18"/>
      <c r="F10270" s="18"/>
      <c r="G10270" s="18"/>
      <c r="H10270" s="18"/>
      <c r="I10270" s="18"/>
      <c r="J10270" s="18"/>
      <c r="K10270" s="18"/>
      <c r="L10270" s="18"/>
      <c r="M10270" s="18"/>
      <c r="N10270" s="18"/>
      <c r="O10270" s="18"/>
      <c r="P10270" s="18"/>
      <c r="Q10270" s="18"/>
      <c r="R10270" s="18"/>
    </row>
    <row r="10271" spans="1:18" s="2" customFormat="1" ht="13.8">
      <c r="A10271" s="8"/>
      <c r="B10271" s="9"/>
      <c r="C10271" s="18"/>
      <c r="D10271" s="18"/>
      <c r="E10271" s="18"/>
      <c r="F10271" s="18"/>
      <c r="G10271" s="18"/>
      <c r="H10271" s="18"/>
      <c r="I10271" s="18"/>
      <c r="J10271" s="18"/>
      <c r="K10271" s="18"/>
      <c r="L10271" s="18"/>
      <c r="M10271" s="18"/>
      <c r="N10271" s="18"/>
      <c r="O10271" s="18"/>
      <c r="P10271" s="18"/>
      <c r="Q10271" s="18"/>
      <c r="R10271" s="18"/>
    </row>
    <row r="10272" spans="1:18" s="2" customFormat="1" ht="13.8">
      <c r="A10272" s="8"/>
      <c r="B10272" s="9"/>
      <c r="C10272" s="18"/>
      <c r="D10272" s="18"/>
      <c r="E10272" s="18"/>
      <c r="F10272" s="18"/>
      <c r="G10272" s="18"/>
      <c r="H10272" s="18"/>
      <c r="I10272" s="18"/>
      <c r="J10272" s="18"/>
      <c r="K10272" s="18"/>
      <c r="L10272" s="18"/>
      <c r="M10272" s="18"/>
      <c r="N10272" s="18"/>
      <c r="O10272" s="18"/>
      <c r="P10272" s="18"/>
      <c r="Q10272" s="18"/>
      <c r="R10272" s="18"/>
    </row>
    <row r="10273" spans="1:18" s="2" customFormat="1" ht="13.8">
      <c r="A10273" s="8"/>
      <c r="B10273" s="9"/>
      <c r="C10273" s="18"/>
      <c r="D10273" s="18"/>
      <c r="E10273" s="18"/>
      <c r="F10273" s="18"/>
      <c r="G10273" s="18"/>
      <c r="H10273" s="18"/>
      <c r="I10273" s="18"/>
      <c r="J10273" s="18"/>
      <c r="K10273" s="18"/>
      <c r="L10273" s="18"/>
      <c r="M10273" s="18"/>
      <c r="N10273" s="18"/>
      <c r="O10273" s="18"/>
      <c r="P10273" s="18"/>
      <c r="Q10273" s="18"/>
      <c r="R10273" s="18"/>
    </row>
    <row r="10274" spans="1:18">
      <c r="A10274" s="6"/>
      <c r="B10274" s="7"/>
      <c r="C10274" s="28"/>
      <c r="H10274" s="17"/>
    </row>
    <row r="10275" spans="1:18" s="2" customFormat="1" ht="13.8">
      <c r="A10275" s="8"/>
      <c r="B10275" s="9"/>
      <c r="C10275" s="18"/>
      <c r="D10275" s="18"/>
      <c r="E10275" s="18"/>
      <c r="F10275" s="18"/>
      <c r="G10275" s="18"/>
      <c r="H10275" s="18"/>
      <c r="I10275" s="18"/>
      <c r="J10275" s="18"/>
      <c r="K10275" s="18"/>
      <c r="L10275" s="18"/>
      <c r="M10275" s="18"/>
      <c r="N10275" s="18"/>
      <c r="O10275" s="18"/>
      <c r="P10275" s="18"/>
      <c r="Q10275" s="18"/>
      <c r="R10275" s="18"/>
    </row>
    <row r="10276" spans="1:18">
      <c r="A10276" s="6"/>
      <c r="B10276" s="7"/>
      <c r="C10276" s="28"/>
      <c r="H10276" s="17"/>
    </row>
    <row r="10277" spans="1:18" s="2" customFormat="1" ht="13.8">
      <c r="A10277" s="8"/>
      <c r="B10277" s="9"/>
      <c r="C10277" s="18"/>
      <c r="D10277" s="18"/>
      <c r="E10277" s="18"/>
      <c r="F10277" s="18"/>
      <c r="G10277" s="18"/>
      <c r="H10277" s="18"/>
      <c r="I10277" s="18"/>
      <c r="J10277" s="18"/>
      <c r="K10277" s="18"/>
      <c r="L10277" s="18"/>
      <c r="M10277" s="18"/>
      <c r="N10277" s="18"/>
      <c r="O10277" s="18"/>
      <c r="P10277" s="18"/>
      <c r="Q10277" s="18"/>
      <c r="R10277" s="18"/>
    </row>
    <row r="10279" spans="1:18" s="2" customFormat="1" ht="13.8">
      <c r="A10279" s="8"/>
      <c r="B10279" s="9"/>
      <c r="C10279" s="18"/>
      <c r="D10279" s="18"/>
      <c r="E10279" s="18"/>
      <c r="F10279" s="18"/>
      <c r="G10279" s="18"/>
      <c r="H10279" s="18"/>
      <c r="I10279" s="18"/>
      <c r="J10279" s="18"/>
      <c r="K10279" s="18"/>
      <c r="L10279" s="18"/>
      <c r="M10279" s="18"/>
      <c r="N10279" s="18"/>
      <c r="O10279" s="18"/>
      <c r="P10279" s="18"/>
      <c r="Q10279" s="18"/>
      <c r="R10279" s="18"/>
    </row>
    <row r="10280" spans="1:18" s="2" customFormat="1" ht="13.8">
      <c r="A10280" s="8"/>
      <c r="B10280" s="9"/>
      <c r="C10280" s="18"/>
      <c r="D10280" s="18"/>
      <c r="E10280" s="18"/>
      <c r="F10280" s="18"/>
      <c r="G10280" s="18"/>
      <c r="H10280" s="18"/>
      <c r="I10280" s="18"/>
      <c r="J10280" s="18"/>
      <c r="K10280" s="18"/>
      <c r="L10280" s="18"/>
      <c r="M10280" s="18"/>
      <c r="N10280" s="18"/>
      <c r="O10280" s="18"/>
      <c r="P10280" s="18"/>
      <c r="Q10280" s="18"/>
      <c r="R10280" s="18"/>
    </row>
    <row r="10281" spans="1:18" s="2" customFormat="1" ht="13.8">
      <c r="A10281" s="8"/>
      <c r="B10281" s="9"/>
      <c r="C10281" s="18"/>
      <c r="D10281" s="18"/>
      <c r="E10281" s="18"/>
      <c r="F10281" s="18"/>
      <c r="G10281" s="18"/>
      <c r="H10281" s="18"/>
      <c r="I10281" s="18"/>
      <c r="J10281" s="18"/>
      <c r="K10281" s="18"/>
      <c r="L10281" s="18"/>
      <c r="M10281" s="18"/>
      <c r="N10281" s="18"/>
      <c r="O10281" s="18"/>
      <c r="P10281" s="18"/>
      <c r="Q10281" s="18"/>
      <c r="R10281" s="18"/>
    </row>
    <row r="10282" spans="1:18" s="2" customFormat="1" ht="13.8">
      <c r="A10282" s="8"/>
      <c r="B10282" s="9"/>
      <c r="C10282" s="18"/>
      <c r="D10282" s="18"/>
      <c r="E10282" s="18"/>
      <c r="F10282" s="18"/>
      <c r="G10282" s="18"/>
      <c r="H10282" s="18"/>
      <c r="I10282" s="18"/>
      <c r="J10282" s="18"/>
      <c r="K10282" s="18"/>
      <c r="L10282" s="18"/>
      <c r="M10282" s="18"/>
      <c r="N10282" s="18"/>
      <c r="O10282" s="18"/>
      <c r="P10282" s="18"/>
      <c r="Q10282" s="18"/>
      <c r="R10282" s="18"/>
    </row>
    <row r="10283" spans="1:18" s="2" customFormat="1" ht="13.8">
      <c r="A10283" s="8"/>
      <c r="B10283" s="9"/>
      <c r="C10283" s="18"/>
      <c r="D10283" s="18"/>
      <c r="E10283" s="18"/>
      <c r="F10283" s="18"/>
      <c r="G10283" s="18"/>
      <c r="H10283" s="18"/>
      <c r="I10283" s="18"/>
      <c r="J10283" s="18"/>
      <c r="K10283" s="18"/>
      <c r="L10283" s="18"/>
      <c r="M10283" s="18"/>
      <c r="N10283" s="18"/>
      <c r="O10283" s="18"/>
      <c r="P10283" s="18"/>
      <c r="Q10283" s="18"/>
      <c r="R10283" s="18"/>
    </row>
    <row r="10285" spans="1:18">
      <c r="A10285" s="6"/>
      <c r="B10285" s="7"/>
      <c r="C10285" s="28"/>
      <c r="H10285" s="17"/>
    </row>
    <row r="10286" spans="1:18">
      <c r="A10286" s="6"/>
      <c r="B10286" s="7"/>
      <c r="C10286" s="28"/>
      <c r="H10286" s="17"/>
    </row>
    <row r="10287" spans="1:18">
      <c r="A10287" s="6"/>
      <c r="B10287" s="7"/>
      <c r="C10287" s="28"/>
      <c r="H10287" s="17"/>
    </row>
    <row r="10288" spans="1:18">
      <c r="A10288" s="6"/>
      <c r="B10288" s="7"/>
      <c r="C10288" s="28"/>
      <c r="H10288" s="17"/>
    </row>
    <row r="10289" spans="1:18">
      <c r="A10289" s="5"/>
    </row>
    <row r="10290" spans="1:18" s="2" customFormat="1" ht="13.8">
      <c r="A10290" s="8"/>
      <c r="B10290" s="9"/>
      <c r="C10290" s="18"/>
      <c r="D10290" s="18"/>
      <c r="E10290" s="18"/>
      <c r="F10290" s="18"/>
      <c r="G10290" s="18"/>
      <c r="H10290" s="18"/>
      <c r="I10290" s="18"/>
      <c r="J10290" s="18"/>
      <c r="K10290" s="18"/>
      <c r="L10290" s="18"/>
      <c r="M10290" s="18"/>
      <c r="N10290" s="18"/>
      <c r="O10290" s="18"/>
      <c r="P10290" s="18"/>
      <c r="Q10290" s="18"/>
      <c r="R10290" s="18"/>
    </row>
    <row r="10291" spans="1:18" s="2" customFormat="1" ht="13.8">
      <c r="A10291" s="8"/>
      <c r="B10291" s="9"/>
      <c r="C10291" s="18"/>
      <c r="D10291" s="18"/>
      <c r="E10291" s="18"/>
      <c r="F10291" s="18"/>
      <c r="G10291" s="18"/>
      <c r="H10291" s="18"/>
      <c r="I10291" s="18"/>
      <c r="J10291" s="18"/>
      <c r="K10291" s="18"/>
      <c r="L10291" s="18"/>
      <c r="M10291" s="18"/>
      <c r="N10291" s="18"/>
      <c r="O10291" s="18"/>
      <c r="P10291" s="18"/>
      <c r="Q10291" s="18"/>
      <c r="R10291" s="18"/>
    </row>
    <row r="10292" spans="1:18">
      <c r="A10292" s="5"/>
    </row>
    <row r="10293" spans="1:18" s="2" customFormat="1" ht="13.8">
      <c r="A10293" s="8"/>
      <c r="B10293" s="9"/>
      <c r="C10293" s="18"/>
      <c r="D10293" s="18"/>
      <c r="E10293" s="18"/>
      <c r="F10293" s="18"/>
      <c r="G10293" s="18"/>
      <c r="H10293" s="18"/>
      <c r="I10293" s="18"/>
      <c r="J10293" s="18"/>
      <c r="K10293" s="18"/>
      <c r="L10293" s="18"/>
      <c r="M10293" s="18"/>
      <c r="N10293" s="18"/>
      <c r="O10293" s="18"/>
      <c r="P10293" s="18"/>
      <c r="Q10293" s="18"/>
      <c r="R10293" s="18"/>
    </row>
    <row r="10294" spans="1:18">
      <c r="A10294" s="6"/>
      <c r="B10294" s="7"/>
      <c r="C10294" s="28"/>
      <c r="H10294" s="17"/>
    </row>
    <row r="10295" spans="1:18">
      <c r="A10295" s="6"/>
      <c r="B10295" s="7"/>
      <c r="C10295" s="28"/>
      <c r="H10295" s="17"/>
    </row>
    <row r="10296" spans="1:18" s="2" customFormat="1" ht="13.8">
      <c r="A10296" s="8"/>
      <c r="B10296" s="9"/>
      <c r="C10296" s="18"/>
      <c r="D10296" s="18"/>
      <c r="E10296" s="18"/>
      <c r="F10296" s="18"/>
      <c r="G10296" s="18"/>
      <c r="H10296" s="18"/>
      <c r="I10296" s="18"/>
      <c r="J10296" s="18"/>
      <c r="K10296" s="18"/>
      <c r="L10296" s="18"/>
      <c r="M10296" s="18"/>
      <c r="N10296" s="18"/>
      <c r="O10296" s="18"/>
      <c r="P10296" s="18"/>
      <c r="Q10296" s="18"/>
      <c r="R10296" s="18"/>
    </row>
    <row r="10297" spans="1:18" s="2" customFormat="1" ht="13.8">
      <c r="A10297" s="8"/>
      <c r="B10297" s="9"/>
      <c r="C10297" s="18"/>
      <c r="D10297" s="18"/>
      <c r="E10297" s="18"/>
      <c r="F10297" s="18"/>
      <c r="G10297" s="18"/>
      <c r="H10297" s="18"/>
      <c r="I10297" s="18"/>
      <c r="J10297" s="18"/>
      <c r="K10297" s="18"/>
      <c r="L10297" s="18"/>
      <c r="M10297" s="18"/>
      <c r="N10297" s="18"/>
      <c r="O10297" s="18"/>
      <c r="P10297" s="18"/>
      <c r="Q10297" s="18"/>
      <c r="R10297" s="18"/>
    </row>
    <row r="10298" spans="1:18">
      <c r="A10298" s="6"/>
      <c r="B10298" s="7"/>
      <c r="C10298" s="28"/>
      <c r="H10298" s="17"/>
    </row>
    <row r="10299" spans="1:18" s="2" customFormat="1" ht="13.8">
      <c r="A10299" s="8"/>
      <c r="B10299" s="9"/>
      <c r="C10299" s="18"/>
      <c r="D10299" s="18"/>
      <c r="E10299" s="18"/>
      <c r="F10299" s="18"/>
      <c r="G10299" s="18"/>
      <c r="H10299" s="18"/>
      <c r="I10299" s="18"/>
      <c r="J10299" s="18"/>
      <c r="K10299" s="18"/>
      <c r="L10299" s="18"/>
      <c r="M10299" s="18"/>
      <c r="N10299" s="18"/>
      <c r="O10299" s="18"/>
      <c r="P10299" s="18"/>
      <c r="Q10299" s="18"/>
      <c r="R10299" s="18"/>
    </row>
    <row r="10300" spans="1:18">
      <c r="A10300" s="6"/>
      <c r="B10300" s="7"/>
      <c r="C10300" s="28"/>
      <c r="H10300" s="17"/>
    </row>
    <row r="10301" spans="1:18" s="2" customFormat="1" ht="13.8">
      <c r="A10301" s="8"/>
      <c r="B10301" s="9"/>
      <c r="C10301" s="18"/>
      <c r="D10301" s="18"/>
      <c r="E10301" s="18"/>
      <c r="F10301" s="18"/>
      <c r="G10301" s="18"/>
      <c r="H10301" s="18"/>
      <c r="I10301" s="18"/>
      <c r="J10301" s="18"/>
      <c r="K10301" s="18"/>
      <c r="L10301" s="18"/>
      <c r="M10301" s="18"/>
      <c r="N10301" s="18"/>
      <c r="O10301" s="18"/>
      <c r="P10301" s="18"/>
      <c r="Q10301" s="18"/>
      <c r="R10301" s="18"/>
    </row>
    <row r="10302" spans="1:18" s="2" customFormat="1" ht="13.8">
      <c r="A10302" s="8"/>
      <c r="B10302" s="9"/>
      <c r="C10302" s="18"/>
      <c r="D10302" s="18"/>
      <c r="E10302" s="18"/>
      <c r="F10302" s="18"/>
      <c r="G10302" s="18"/>
      <c r="H10302" s="18"/>
      <c r="I10302" s="18"/>
      <c r="J10302" s="18"/>
      <c r="K10302" s="18"/>
      <c r="L10302" s="18"/>
      <c r="M10302" s="18"/>
      <c r="N10302" s="18"/>
      <c r="O10302" s="18"/>
      <c r="P10302" s="18"/>
      <c r="Q10302" s="18"/>
      <c r="R10302" s="18"/>
    </row>
    <row r="10303" spans="1:18" s="2" customFormat="1" ht="13.8">
      <c r="A10303" s="8"/>
      <c r="B10303" s="9"/>
      <c r="C10303" s="18"/>
      <c r="D10303" s="18"/>
      <c r="E10303" s="18"/>
      <c r="F10303" s="18"/>
      <c r="G10303" s="18"/>
      <c r="H10303" s="18"/>
      <c r="I10303" s="18"/>
      <c r="J10303" s="18"/>
      <c r="K10303" s="18"/>
      <c r="L10303" s="18"/>
      <c r="M10303" s="18"/>
      <c r="N10303" s="18"/>
      <c r="O10303" s="18"/>
      <c r="P10303" s="18"/>
      <c r="Q10303" s="18"/>
      <c r="R10303" s="18"/>
    </row>
    <row r="10304" spans="1:18" s="2" customFormat="1" ht="13.8">
      <c r="A10304" s="8"/>
      <c r="B10304" s="9"/>
      <c r="C10304" s="18"/>
      <c r="D10304" s="18"/>
      <c r="E10304" s="18"/>
      <c r="F10304" s="18"/>
      <c r="G10304" s="18"/>
      <c r="H10304" s="18"/>
      <c r="I10304" s="18"/>
      <c r="J10304" s="18"/>
      <c r="K10304" s="18"/>
      <c r="L10304" s="18"/>
      <c r="M10304" s="18"/>
      <c r="N10304" s="18"/>
      <c r="O10304" s="18"/>
      <c r="P10304" s="18"/>
      <c r="Q10304" s="18"/>
      <c r="R10304" s="18"/>
    </row>
    <row r="10305" spans="1:18" s="2" customFormat="1" ht="13.8">
      <c r="A10305" s="8"/>
      <c r="B10305" s="9"/>
      <c r="C10305" s="18"/>
      <c r="D10305" s="18"/>
      <c r="E10305" s="18"/>
      <c r="F10305" s="18"/>
      <c r="G10305" s="18"/>
      <c r="H10305" s="18"/>
      <c r="I10305" s="18"/>
      <c r="J10305" s="18"/>
      <c r="K10305" s="18"/>
      <c r="L10305" s="18"/>
      <c r="M10305" s="18"/>
      <c r="N10305" s="18"/>
      <c r="O10305" s="18"/>
      <c r="P10305" s="18"/>
      <c r="Q10305" s="18"/>
      <c r="R10305" s="18"/>
    </row>
    <row r="10306" spans="1:18" s="2" customFormat="1" ht="13.8">
      <c r="A10306" s="8"/>
      <c r="B10306" s="9"/>
      <c r="C10306" s="18"/>
      <c r="D10306" s="18"/>
      <c r="E10306" s="18"/>
      <c r="F10306" s="18"/>
      <c r="G10306" s="18"/>
      <c r="H10306" s="18"/>
      <c r="I10306" s="18"/>
      <c r="J10306" s="18"/>
      <c r="K10306" s="18"/>
      <c r="L10306" s="18"/>
      <c r="M10306" s="18"/>
      <c r="N10306" s="18"/>
      <c r="O10306" s="18"/>
      <c r="P10306" s="18"/>
      <c r="Q10306" s="18"/>
      <c r="R10306" s="18"/>
    </row>
    <row r="10307" spans="1:18" s="2" customFormat="1" ht="13.8">
      <c r="A10307" s="8"/>
      <c r="B10307" s="9"/>
      <c r="C10307" s="18"/>
      <c r="D10307" s="18"/>
      <c r="E10307" s="18"/>
      <c r="F10307" s="18"/>
      <c r="G10307" s="18"/>
      <c r="H10307" s="18"/>
      <c r="I10307" s="18"/>
      <c r="J10307" s="18"/>
      <c r="K10307" s="18"/>
      <c r="L10307" s="18"/>
      <c r="M10307" s="18"/>
      <c r="N10307" s="18"/>
      <c r="O10307" s="18"/>
      <c r="P10307" s="18"/>
      <c r="Q10307" s="18"/>
      <c r="R10307" s="18"/>
    </row>
    <row r="10308" spans="1:18" s="2" customFormat="1" ht="13.8">
      <c r="A10308" s="8"/>
      <c r="B10308" s="9"/>
      <c r="C10308" s="18"/>
      <c r="D10308" s="18"/>
      <c r="E10308" s="18"/>
      <c r="F10308" s="18"/>
      <c r="G10308" s="18"/>
      <c r="H10308" s="18"/>
      <c r="I10308" s="18"/>
      <c r="J10308" s="18"/>
      <c r="K10308" s="18"/>
      <c r="L10308" s="18"/>
      <c r="M10308" s="18"/>
      <c r="N10308" s="18"/>
      <c r="O10308" s="18"/>
      <c r="P10308" s="18"/>
      <c r="Q10308" s="18"/>
      <c r="R10308" s="18"/>
    </row>
    <row r="10309" spans="1:18" s="2" customFormat="1" ht="13.8">
      <c r="A10309" s="8"/>
      <c r="B10309" s="9"/>
      <c r="C10309" s="18"/>
      <c r="D10309" s="18"/>
      <c r="E10309" s="18"/>
      <c r="F10309" s="18"/>
      <c r="G10309" s="18"/>
      <c r="H10309" s="18"/>
      <c r="I10309" s="18"/>
      <c r="J10309" s="18"/>
      <c r="K10309" s="18"/>
      <c r="L10309" s="18"/>
      <c r="M10309" s="18"/>
      <c r="N10309" s="18"/>
      <c r="O10309" s="18"/>
      <c r="P10309" s="18"/>
      <c r="Q10309" s="18"/>
      <c r="R10309" s="18"/>
    </row>
    <row r="10310" spans="1:18">
      <c r="A10310" s="6"/>
      <c r="B10310" s="7"/>
      <c r="C10310" s="28"/>
      <c r="H10310" s="17"/>
    </row>
    <row r="10311" spans="1:18">
      <c r="A10311" s="5"/>
    </row>
    <row r="10313" spans="1:18">
      <c r="A10313" s="6"/>
      <c r="B10313" s="7"/>
      <c r="C10313" s="28"/>
      <c r="H10313" s="17"/>
    </row>
    <row r="10314" spans="1:18">
      <c r="A10314" s="6"/>
      <c r="B10314" s="7"/>
      <c r="C10314" s="28"/>
      <c r="H10314" s="17"/>
    </row>
    <row r="10315" spans="1:18">
      <c r="A10315" s="6"/>
      <c r="B10315" s="7"/>
      <c r="C10315" s="28"/>
      <c r="H10315" s="17"/>
    </row>
    <row r="10316" spans="1:18">
      <c r="A10316" s="6"/>
      <c r="B10316" s="7"/>
      <c r="C10316" s="28"/>
      <c r="H10316" s="17"/>
    </row>
    <row r="10317" spans="1:18">
      <c r="A10317" s="6"/>
      <c r="B10317" s="7"/>
      <c r="C10317" s="28"/>
      <c r="H10317" s="17"/>
    </row>
    <row r="10318" spans="1:18">
      <c r="A10318" s="6"/>
      <c r="B10318" s="7"/>
      <c r="C10318" s="28"/>
      <c r="H10318" s="17"/>
    </row>
    <row r="10319" spans="1:18">
      <c r="A10319" s="6"/>
      <c r="B10319" s="7"/>
      <c r="C10319" s="28"/>
      <c r="H10319" s="17"/>
    </row>
    <row r="10320" spans="1:18" s="2" customFormat="1" ht="13.8">
      <c r="A10320" s="8"/>
      <c r="B10320" s="9"/>
      <c r="C10320" s="18"/>
      <c r="D10320" s="18"/>
      <c r="E10320" s="18"/>
      <c r="F10320" s="18"/>
      <c r="G10320" s="18"/>
      <c r="H10320" s="18"/>
      <c r="I10320" s="18"/>
      <c r="J10320" s="18"/>
      <c r="K10320" s="18"/>
      <c r="L10320" s="18"/>
      <c r="M10320" s="18"/>
      <c r="N10320" s="18"/>
      <c r="O10320" s="18"/>
      <c r="P10320" s="18"/>
      <c r="Q10320" s="18"/>
      <c r="R10320" s="18"/>
    </row>
    <row r="10321" spans="1:18" s="2" customFormat="1" ht="13.8">
      <c r="A10321" s="8"/>
      <c r="B10321" s="9"/>
      <c r="C10321" s="18"/>
      <c r="D10321" s="18"/>
      <c r="E10321" s="18"/>
      <c r="F10321" s="18"/>
      <c r="G10321" s="18"/>
      <c r="H10321" s="18"/>
      <c r="I10321" s="18"/>
      <c r="J10321" s="18"/>
      <c r="K10321" s="18"/>
      <c r="L10321" s="18"/>
      <c r="M10321" s="18"/>
      <c r="N10321" s="18"/>
      <c r="O10321" s="18"/>
      <c r="P10321" s="18"/>
      <c r="Q10321" s="18"/>
      <c r="R10321" s="18"/>
    </row>
    <row r="10322" spans="1:18">
      <c r="A10322" s="6"/>
      <c r="B10322" s="7"/>
      <c r="C10322" s="28"/>
      <c r="H10322" s="17"/>
    </row>
    <row r="10323" spans="1:18">
      <c r="A10323" s="5"/>
    </row>
    <row r="10324" spans="1:18">
      <c r="A10324" s="6"/>
      <c r="B10324" s="7"/>
      <c r="C10324" s="28"/>
      <c r="H10324" s="17"/>
    </row>
    <row r="10325" spans="1:18">
      <c r="A10325" s="5"/>
    </row>
    <row r="10326" spans="1:18">
      <c r="A10326" s="6"/>
      <c r="B10326" s="7"/>
      <c r="C10326" s="28"/>
      <c r="H10326" s="17"/>
    </row>
    <row r="10327" spans="1:18">
      <c r="A10327" s="5"/>
    </row>
    <row r="10328" spans="1:18">
      <c r="A10328" s="6"/>
      <c r="B10328" s="7"/>
      <c r="C10328" s="28"/>
      <c r="H10328" s="17"/>
    </row>
    <row r="10329" spans="1:18">
      <c r="A10329" s="5"/>
    </row>
    <row r="10330" spans="1:18" s="2" customFormat="1" ht="13.8">
      <c r="A10330" s="8"/>
      <c r="B10330" s="9"/>
      <c r="C10330" s="18"/>
      <c r="D10330" s="18"/>
      <c r="E10330" s="18"/>
      <c r="F10330" s="18"/>
      <c r="G10330" s="18"/>
      <c r="H10330" s="18"/>
      <c r="I10330" s="18"/>
      <c r="J10330" s="18"/>
      <c r="K10330" s="18"/>
      <c r="L10330" s="18"/>
      <c r="M10330" s="18"/>
      <c r="N10330" s="18"/>
      <c r="O10330" s="18"/>
      <c r="P10330" s="18"/>
      <c r="Q10330" s="18"/>
      <c r="R10330" s="18"/>
    </row>
    <row r="10331" spans="1:18" s="2" customFormat="1" ht="13.8">
      <c r="A10331" s="8"/>
      <c r="B10331" s="9"/>
      <c r="C10331" s="18"/>
      <c r="D10331" s="18"/>
      <c r="E10331" s="18"/>
      <c r="F10331" s="18"/>
      <c r="G10331" s="18"/>
      <c r="H10331" s="18"/>
      <c r="I10331" s="18"/>
      <c r="J10331" s="18"/>
      <c r="K10331" s="18"/>
      <c r="L10331" s="18"/>
      <c r="M10331" s="18"/>
      <c r="N10331" s="18"/>
      <c r="O10331" s="18"/>
      <c r="P10331" s="18"/>
      <c r="Q10331" s="18"/>
      <c r="R10331" s="18"/>
    </row>
    <row r="10332" spans="1:18">
      <c r="A10332" s="6"/>
      <c r="B10332" s="7"/>
      <c r="C10332" s="28"/>
      <c r="H10332" s="17"/>
    </row>
    <row r="10333" spans="1:18">
      <c r="A10333" s="6"/>
      <c r="B10333" s="7"/>
      <c r="C10333" s="28"/>
      <c r="H10333" s="17"/>
    </row>
    <row r="10334" spans="1:18" s="2" customFormat="1" ht="13.8">
      <c r="A10334" s="8"/>
      <c r="B10334" s="9"/>
      <c r="C10334" s="18"/>
      <c r="D10334" s="18"/>
      <c r="E10334" s="18"/>
      <c r="F10334" s="18"/>
      <c r="G10334" s="18"/>
      <c r="H10334" s="18"/>
      <c r="I10334" s="18"/>
      <c r="J10334" s="18"/>
      <c r="K10334" s="18"/>
      <c r="L10334" s="18"/>
      <c r="M10334" s="18"/>
      <c r="N10334" s="18"/>
      <c r="O10334" s="18"/>
      <c r="P10334" s="18"/>
      <c r="Q10334" s="18"/>
      <c r="R10334" s="18"/>
    </row>
    <row r="10335" spans="1:18">
      <c r="A10335" s="6"/>
      <c r="B10335" s="7"/>
      <c r="C10335" s="28"/>
      <c r="H10335" s="17"/>
    </row>
    <row r="10336" spans="1:18" s="2" customFormat="1" ht="13.8">
      <c r="A10336" s="8"/>
      <c r="B10336" s="9"/>
      <c r="C10336" s="18"/>
      <c r="D10336" s="18"/>
      <c r="E10336" s="18"/>
      <c r="F10336" s="18"/>
      <c r="G10336" s="18"/>
      <c r="H10336" s="18"/>
      <c r="I10336" s="18"/>
      <c r="J10336" s="18"/>
      <c r="K10336" s="18"/>
      <c r="L10336" s="18"/>
      <c r="M10336" s="18"/>
      <c r="N10336" s="18"/>
      <c r="O10336" s="18"/>
      <c r="P10336" s="18"/>
      <c r="Q10336" s="18"/>
      <c r="R10336" s="18"/>
    </row>
    <row r="10337" spans="1:8" s="1" customFormat="1">
      <c r="A10337" s="6"/>
      <c r="B10337" s="7"/>
      <c r="C10337" s="28"/>
      <c r="D10337" s="17"/>
      <c r="E10337" s="17"/>
      <c r="F10337" s="17"/>
      <c r="G10337" s="17"/>
      <c r="H10337" s="17"/>
    </row>
    <row r="10338" spans="1:8" s="1" customFormat="1">
      <c r="A10338" s="5"/>
      <c r="B10338" s="4"/>
      <c r="C10338" s="29"/>
      <c r="D10338" s="17"/>
      <c r="E10338" s="17"/>
      <c r="F10338" s="17"/>
      <c r="G10338" s="17"/>
      <c r="H10338" s="30"/>
    </row>
    <row r="10339" spans="1:8" s="1" customFormat="1">
      <c r="A10339" s="6"/>
      <c r="B10339" s="7"/>
      <c r="C10339" s="28"/>
      <c r="D10339" s="17"/>
      <c r="E10339" s="17"/>
      <c r="F10339" s="17"/>
      <c r="G10339" s="17"/>
      <c r="H10339" s="17"/>
    </row>
    <row r="10340" spans="1:8" s="1" customFormat="1">
      <c r="A10340" s="6"/>
      <c r="B10340" s="7"/>
      <c r="C10340" s="28"/>
      <c r="D10340" s="17"/>
      <c r="E10340" s="17"/>
      <c r="F10340" s="17"/>
      <c r="G10340" s="17"/>
      <c r="H10340" s="17"/>
    </row>
    <row r="10341" spans="1:8" s="1" customFormat="1">
      <c r="A10341" s="6"/>
      <c r="B10341" s="7"/>
      <c r="C10341" s="28"/>
      <c r="D10341" s="17"/>
      <c r="E10341" s="17"/>
      <c r="F10341" s="17"/>
      <c r="G10341" s="17"/>
      <c r="H10341" s="17"/>
    </row>
    <row r="10342" spans="1:8" s="1" customFormat="1">
      <c r="A10342" s="6"/>
      <c r="B10342" s="7"/>
      <c r="C10342" s="28"/>
      <c r="D10342" s="17"/>
      <c r="E10342" s="17"/>
      <c r="F10342" s="17"/>
      <c r="G10342" s="17"/>
      <c r="H10342" s="17"/>
    </row>
    <row r="10343" spans="1:8" s="1" customFormat="1">
      <c r="A10343" s="5"/>
      <c r="B10343" s="4"/>
      <c r="C10343" s="29"/>
      <c r="D10343" s="17"/>
      <c r="E10343" s="17"/>
      <c r="F10343" s="17"/>
      <c r="G10343" s="17"/>
      <c r="H10343" s="30"/>
    </row>
    <row r="10344" spans="1:8" s="1" customFormat="1">
      <c r="A10344" s="5"/>
      <c r="B10344" s="4"/>
      <c r="C10344" s="29"/>
      <c r="D10344" s="17"/>
      <c r="E10344" s="17"/>
      <c r="F10344" s="17"/>
      <c r="G10344" s="17"/>
      <c r="H10344" s="30"/>
    </row>
    <row r="10353" spans="1:18" s="2" customFormat="1" ht="13.8">
      <c r="A10353" s="8"/>
      <c r="B10353" s="9"/>
      <c r="C10353" s="18"/>
      <c r="D10353" s="18"/>
      <c r="E10353" s="18"/>
      <c r="F10353" s="18"/>
      <c r="G10353" s="18"/>
      <c r="H10353" s="18"/>
      <c r="I10353" s="18"/>
      <c r="J10353" s="18"/>
      <c r="K10353" s="18"/>
      <c r="L10353" s="18"/>
      <c r="M10353" s="18"/>
      <c r="N10353" s="18"/>
      <c r="O10353" s="18"/>
      <c r="P10353" s="18"/>
      <c r="Q10353" s="18"/>
      <c r="R10353" s="18"/>
    </row>
    <row r="10354" spans="1:18">
      <c r="A10354" s="6"/>
      <c r="B10354" s="7"/>
      <c r="C10354" s="28"/>
      <c r="H10354" s="17"/>
    </row>
    <row r="10355" spans="1:18">
      <c r="A10355" s="6"/>
      <c r="B10355" s="7"/>
      <c r="C10355" s="28"/>
      <c r="H10355" s="17"/>
    </row>
    <row r="10356" spans="1:18">
      <c r="A10356" s="5"/>
    </row>
    <row r="10357" spans="1:18">
      <c r="A10357" s="6"/>
      <c r="B10357" s="7"/>
      <c r="C10357" s="28"/>
      <c r="H10357" s="17"/>
    </row>
    <row r="10358" spans="1:18">
      <c r="A10358" s="6"/>
      <c r="B10358" s="7"/>
      <c r="C10358" s="28"/>
      <c r="H10358" s="17"/>
    </row>
    <row r="10359" spans="1:18" s="2" customFormat="1" ht="13.8">
      <c r="A10359" s="8"/>
      <c r="B10359" s="9"/>
      <c r="C10359" s="18"/>
      <c r="D10359" s="18"/>
      <c r="E10359" s="18"/>
      <c r="F10359" s="18"/>
      <c r="G10359" s="18"/>
      <c r="H10359" s="18"/>
      <c r="I10359" s="18"/>
      <c r="J10359" s="18"/>
      <c r="K10359" s="18"/>
      <c r="L10359" s="18"/>
      <c r="M10359" s="18"/>
      <c r="N10359" s="18"/>
      <c r="O10359" s="18"/>
      <c r="P10359" s="18"/>
      <c r="Q10359" s="18"/>
      <c r="R10359" s="18"/>
    </row>
    <row r="10360" spans="1:18" s="2" customFormat="1" ht="13.8">
      <c r="A10360" s="8"/>
      <c r="B10360" s="9"/>
      <c r="C10360" s="18"/>
      <c r="D10360" s="18"/>
      <c r="E10360" s="18"/>
      <c r="F10360" s="18"/>
      <c r="G10360" s="18"/>
      <c r="H10360" s="18"/>
      <c r="I10360" s="18"/>
      <c r="J10360" s="18"/>
      <c r="K10360" s="18"/>
      <c r="L10360" s="18"/>
      <c r="M10360" s="18"/>
      <c r="N10360" s="18"/>
      <c r="O10360" s="18"/>
      <c r="P10360" s="18"/>
      <c r="Q10360" s="18"/>
      <c r="R10360" s="18"/>
    </row>
    <row r="10361" spans="1:18">
      <c r="A10361" s="6"/>
      <c r="B10361" s="7"/>
      <c r="C10361" s="28"/>
      <c r="H10361" s="17"/>
    </row>
    <row r="10362" spans="1:18">
      <c r="A10362" s="6"/>
      <c r="B10362" s="7"/>
      <c r="C10362" s="28"/>
      <c r="H10362" s="17"/>
    </row>
    <row r="10363" spans="1:18">
      <c r="A10363" s="6"/>
      <c r="B10363" s="7"/>
      <c r="C10363" s="28"/>
      <c r="H10363" s="17"/>
    </row>
    <row r="10364" spans="1:18">
      <c r="A10364" s="6"/>
      <c r="B10364" s="7"/>
      <c r="C10364" s="28"/>
      <c r="H10364" s="17"/>
    </row>
    <row r="10365" spans="1:18">
      <c r="A10365" s="5"/>
    </row>
    <row r="10366" spans="1:18">
      <c r="A10366" s="6"/>
      <c r="B10366" s="7"/>
      <c r="C10366" s="28"/>
      <c r="H10366" s="17"/>
    </row>
    <row r="10367" spans="1:18">
      <c r="A10367" s="6"/>
      <c r="B10367" s="7"/>
      <c r="C10367" s="28"/>
      <c r="H10367" s="17"/>
    </row>
    <row r="10368" spans="1:18">
      <c r="A10368" s="6"/>
      <c r="B10368" s="7"/>
      <c r="C10368" s="28"/>
      <c r="H10368" s="17"/>
    </row>
    <row r="10369" spans="1:18" s="2" customFormat="1" ht="13.8">
      <c r="A10369" s="8"/>
      <c r="B10369" s="9"/>
      <c r="C10369" s="18"/>
      <c r="D10369" s="18"/>
      <c r="E10369" s="18"/>
      <c r="F10369" s="18"/>
      <c r="G10369" s="18"/>
      <c r="H10369" s="18"/>
      <c r="I10369" s="18"/>
      <c r="J10369" s="18"/>
      <c r="K10369" s="18"/>
      <c r="L10369" s="18"/>
      <c r="M10369" s="18"/>
      <c r="N10369" s="18"/>
      <c r="O10369" s="18"/>
      <c r="P10369" s="18"/>
      <c r="Q10369" s="18"/>
      <c r="R10369" s="18"/>
    </row>
    <row r="10370" spans="1:18">
      <c r="A10370" s="6"/>
      <c r="B10370" s="7"/>
      <c r="C10370" s="28"/>
      <c r="H10370" s="17"/>
    </row>
    <row r="10371" spans="1:18">
      <c r="A10371" s="6"/>
      <c r="B10371" s="7"/>
      <c r="C10371" s="28"/>
      <c r="H10371" s="17"/>
    </row>
    <row r="10372" spans="1:18">
      <c r="A10372" s="6"/>
      <c r="B10372" s="7"/>
      <c r="C10372" s="28"/>
      <c r="H10372" s="17"/>
    </row>
    <row r="10373" spans="1:18">
      <c r="A10373" s="6"/>
      <c r="B10373" s="7"/>
      <c r="C10373" s="28"/>
      <c r="H10373" s="17"/>
    </row>
    <row r="10374" spans="1:18">
      <c r="A10374" s="6"/>
      <c r="B10374" s="7"/>
      <c r="C10374" s="28"/>
      <c r="H10374" s="17"/>
    </row>
    <row r="10375" spans="1:18">
      <c r="A10375" s="6"/>
      <c r="B10375" s="7"/>
      <c r="C10375" s="28"/>
      <c r="H10375" s="17"/>
    </row>
    <row r="10376" spans="1:18">
      <c r="A10376" s="5"/>
    </row>
    <row r="10377" spans="1:18">
      <c r="A10377" s="6"/>
      <c r="B10377" s="7"/>
      <c r="C10377" s="28"/>
      <c r="H10377" s="17"/>
    </row>
    <row r="10378" spans="1:18">
      <c r="A10378" s="6"/>
      <c r="B10378" s="7"/>
      <c r="C10378" s="28"/>
      <c r="H10378" s="17"/>
    </row>
    <row r="10382" spans="1:18">
      <c r="A10382" s="6"/>
      <c r="B10382" s="7"/>
      <c r="C10382" s="28"/>
      <c r="H10382" s="17"/>
    </row>
    <row r="10383" spans="1:18">
      <c r="A10383" s="6"/>
      <c r="B10383" s="7"/>
      <c r="C10383" s="28"/>
      <c r="H10383" s="17"/>
    </row>
    <row r="10384" spans="1:18">
      <c r="A10384" s="6"/>
      <c r="B10384" s="7"/>
      <c r="C10384" s="28"/>
      <c r="H10384" s="17"/>
    </row>
    <row r="10385" spans="1:18">
      <c r="A10385" s="6"/>
      <c r="B10385" s="7"/>
      <c r="C10385" s="28"/>
      <c r="H10385" s="17"/>
    </row>
    <row r="10386" spans="1:18">
      <c r="A10386" s="6"/>
      <c r="B10386" s="7"/>
      <c r="C10386" s="28"/>
      <c r="H10386" s="17"/>
    </row>
    <row r="10387" spans="1:18">
      <c r="A10387" s="5"/>
    </row>
    <row r="10388" spans="1:18">
      <c r="A10388" s="6"/>
      <c r="B10388" s="7"/>
      <c r="C10388" s="28"/>
      <c r="H10388" s="17"/>
    </row>
    <row r="10389" spans="1:18">
      <c r="A10389" s="6"/>
      <c r="B10389" s="7"/>
      <c r="C10389" s="28"/>
      <c r="H10389" s="17"/>
    </row>
    <row r="10390" spans="1:18">
      <c r="A10390" s="6"/>
      <c r="B10390" s="7"/>
      <c r="C10390" s="28"/>
      <c r="H10390" s="17"/>
    </row>
    <row r="10391" spans="1:18">
      <c r="A10391" s="5"/>
    </row>
    <row r="10393" spans="1:18">
      <c r="A10393" s="6"/>
      <c r="B10393" s="7"/>
      <c r="C10393" s="28"/>
      <c r="H10393" s="17"/>
    </row>
    <row r="10394" spans="1:18">
      <c r="A10394" s="6"/>
      <c r="B10394" s="7"/>
      <c r="C10394" s="28"/>
      <c r="H10394" s="17"/>
    </row>
    <row r="10395" spans="1:18" s="2" customFormat="1" ht="13.8">
      <c r="A10395" s="8"/>
      <c r="B10395" s="9"/>
      <c r="C10395" s="18"/>
      <c r="D10395" s="18"/>
      <c r="E10395" s="18"/>
      <c r="F10395" s="18"/>
      <c r="G10395" s="18"/>
      <c r="H10395" s="18"/>
      <c r="I10395" s="18"/>
      <c r="J10395" s="18"/>
      <c r="K10395" s="18"/>
      <c r="L10395" s="18"/>
      <c r="M10395" s="18"/>
      <c r="N10395" s="18"/>
      <c r="O10395" s="18"/>
      <c r="P10395" s="18"/>
      <c r="Q10395" s="18"/>
      <c r="R10395" s="18"/>
    </row>
    <row r="10396" spans="1:18">
      <c r="A10396" s="5"/>
    </row>
    <row r="10397" spans="1:18">
      <c r="A10397" s="6"/>
      <c r="B10397" s="7"/>
      <c r="C10397" s="28"/>
      <c r="H10397" s="17"/>
    </row>
    <row r="10398" spans="1:18">
      <c r="A10398" s="6"/>
      <c r="B10398" s="7"/>
      <c r="C10398" s="28"/>
      <c r="H10398" s="17"/>
    </row>
    <row r="10399" spans="1:18">
      <c r="A10399" s="5"/>
    </row>
    <row r="10400" spans="1:18">
      <c r="A10400" s="6"/>
      <c r="B10400" s="7"/>
      <c r="C10400" s="28"/>
      <c r="H10400" s="17"/>
    </row>
    <row r="10401" spans="1:18">
      <c r="A10401" s="6"/>
      <c r="B10401" s="7"/>
      <c r="C10401" s="28"/>
      <c r="H10401" s="17"/>
    </row>
    <row r="10402" spans="1:18" s="2" customFormat="1" ht="13.8">
      <c r="A10402" s="8"/>
      <c r="B10402" s="9"/>
      <c r="C10402" s="18"/>
      <c r="D10402" s="18"/>
      <c r="E10402" s="18"/>
      <c r="F10402" s="18"/>
      <c r="G10402" s="18"/>
      <c r="H10402" s="18"/>
      <c r="I10402" s="18"/>
      <c r="J10402" s="18"/>
      <c r="K10402" s="18"/>
      <c r="L10402" s="18"/>
      <c r="M10402" s="18"/>
      <c r="N10402" s="18"/>
      <c r="O10402" s="18"/>
      <c r="P10402" s="18"/>
      <c r="Q10402" s="18"/>
      <c r="R10402" s="18"/>
    </row>
    <row r="10403" spans="1:18">
      <c r="A10403" s="6"/>
      <c r="B10403" s="7"/>
      <c r="C10403" s="28"/>
      <c r="H10403" s="17"/>
    </row>
    <row r="10404" spans="1:18">
      <c r="A10404" s="6"/>
      <c r="B10404" s="7"/>
      <c r="C10404" s="28"/>
      <c r="H10404" s="17"/>
    </row>
    <row r="10405" spans="1:18">
      <c r="A10405" s="5"/>
    </row>
    <row r="10406" spans="1:18" s="2" customFormat="1" ht="13.8">
      <c r="A10406" s="8"/>
      <c r="B10406" s="9"/>
      <c r="C10406" s="18"/>
      <c r="D10406" s="18"/>
      <c r="E10406" s="18"/>
      <c r="F10406" s="18"/>
      <c r="G10406" s="18"/>
      <c r="H10406" s="18"/>
      <c r="I10406" s="18"/>
      <c r="J10406" s="18"/>
      <c r="K10406" s="18"/>
      <c r="L10406" s="18"/>
      <c r="M10406" s="18"/>
      <c r="N10406" s="18"/>
      <c r="O10406" s="18"/>
      <c r="P10406" s="18"/>
      <c r="Q10406" s="18"/>
      <c r="R10406" s="18"/>
    </row>
    <row r="10407" spans="1:18">
      <c r="A10407" s="6"/>
      <c r="B10407" s="7"/>
      <c r="C10407" s="28"/>
      <c r="H10407" s="17"/>
    </row>
    <row r="10408" spans="1:18">
      <c r="A10408" s="6"/>
      <c r="B10408" s="7"/>
      <c r="C10408" s="28"/>
      <c r="H10408" s="17"/>
    </row>
    <row r="10410" spans="1:18">
      <c r="A10410" s="5"/>
    </row>
    <row r="10411" spans="1:18">
      <c r="A10411" s="5"/>
    </row>
    <row r="10412" spans="1:18">
      <c r="A10412" s="6"/>
      <c r="B10412" s="7"/>
      <c r="C10412" s="28"/>
      <c r="H10412" s="17"/>
    </row>
    <row r="10413" spans="1:18">
      <c r="A10413" s="6"/>
      <c r="B10413" s="7"/>
      <c r="C10413" s="28"/>
      <c r="H10413" s="17"/>
    </row>
    <row r="10414" spans="1:18" s="2" customFormat="1" ht="13.8">
      <c r="A10414" s="8"/>
      <c r="B10414" s="9"/>
      <c r="C10414" s="18"/>
      <c r="D10414" s="18"/>
      <c r="E10414" s="18"/>
      <c r="F10414" s="18"/>
      <c r="G10414" s="18"/>
      <c r="H10414" s="18"/>
      <c r="I10414" s="18"/>
      <c r="J10414" s="18"/>
      <c r="K10414" s="18"/>
      <c r="L10414" s="18"/>
      <c r="M10414" s="18"/>
      <c r="N10414" s="18"/>
      <c r="O10414" s="18"/>
      <c r="P10414" s="18"/>
      <c r="Q10414" s="18"/>
      <c r="R10414" s="18"/>
    </row>
    <row r="10415" spans="1:18">
      <c r="A10415" s="5"/>
    </row>
    <row r="10416" spans="1:18">
      <c r="A10416" s="6"/>
      <c r="B10416" s="7"/>
      <c r="C10416" s="28"/>
      <c r="H10416" s="17"/>
    </row>
    <row r="10417" spans="1:18">
      <c r="A10417" s="6"/>
      <c r="B10417" s="7"/>
      <c r="C10417" s="28"/>
      <c r="H10417" s="17"/>
    </row>
    <row r="10418" spans="1:18">
      <c r="A10418" s="6"/>
      <c r="B10418" s="7"/>
      <c r="C10418" s="28"/>
      <c r="H10418" s="17"/>
    </row>
    <row r="10419" spans="1:18">
      <c r="A10419" s="6"/>
      <c r="B10419" s="7"/>
      <c r="C10419" s="28"/>
      <c r="H10419" s="17"/>
    </row>
    <row r="10420" spans="1:18">
      <c r="A10420" s="5"/>
    </row>
    <row r="10421" spans="1:18">
      <c r="A10421" s="6"/>
      <c r="B10421" s="7"/>
      <c r="C10421" s="28"/>
      <c r="H10421" s="17"/>
    </row>
    <row r="10422" spans="1:18">
      <c r="A10422" s="5"/>
    </row>
    <row r="10423" spans="1:18">
      <c r="A10423" s="6"/>
      <c r="B10423" s="7"/>
      <c r="C10423" s="28"/>
      <c r="H10423" s="17"/>
    </row>
    <row r="10424" spans="1:18" s="2" customFormat="1" ht="13.8">
      <c r="A10424" s="8"/>
      <c r="B10424" s="9"/>
      <c r="C10424" s="18"/>
      <c r="D10424" s="18"/>
      <c r="E10424" s="18"/>
      <c r="F10424" s="18"/>
      <c r="G10424" s="18"/>
      <c r="H10424" s="18"/>
      <c r="I10424" s="18"/>
      <c r="J10424" s="18"/>
      <c r="K10424" s="18"/>
      <c r="L10424" s="18"/>
      <c r="M10424" s="18"/>
      <c r="N10424" s="18"/>
      <c r="O10424" s="18"/>
      <c r="P10424" s="18"/>
      <c r="Q10424" s="18"/>
      <c r="R10424" s="18"/>
    </row>
    <row r="10425" spans="1:18">
      <c r="A10425" s="6"/>
      <c r="B10425" s="7"/>
      <c r="C10425" s="28"/>
      <c r="H10425" s="17"/>
    </row>
    <row r="10426" spans="1:18">
      <c r="A10426" s="6"/>
      <c r="B10426" s="7"/>
      <c r="C10426" s="28"/>
      <c r="H10426" s="17"/>
    </row>
    <row r="10427" spans="1:18">
      <c r="A10427" s="6"/>
      <c r="B10427" s="7"/>
      <c r="C10427" s="28"/>
      <c r="H10427" s="17"/>
    </row>
    <row r="10428" spans="1:18">
      <c r="A10428" s="6"/>
      <c r="B10428" s="7"/>
      <c r="C10428" s="28"/>
      <c r="H10428" s="17"/>
    </row>
    <row r="10429" spans="1:18">
      <c r="A10429" s="6"/>
      <c r="B10429" s="7"/>
      <c r="C10429" s="28"/>
      <c r="H10429" s="17"/>
    </row>
    <row r="10430" spans="1:18" s="2" customFormat="1" ht="13.8">
      <c r="A10430" s="8"/>
      <c r="B10430" s="9"/>
      <c r="C10430" s="18"/>
      <c r="D10430" s="18"/>
      <c r="E10430" s="18"/>
      <c r="F10430" s="18"/>
      <c r="G10430" s="18"/>
      <c r="H10430" s="18"/>
      <c r="I10430" s="18"/>
      <c r="J10430" s="18"/>
      <c r="K10430" s="18"/>
      <c r="L10430" s="18"/>
      <c r="M10430" s="18"/>
      <c r="N10430" s="18"/>
      <c r="O10430" s="18"/>
      <c r="P10430" s="18"/>
      <c r="Q10430" s="18"/>
      <c r="R10430" s="18"/>
    </row>
    <row r="10431" spans="1:18" s="2" customFormat="1" ht="13.8">
      <c r="A10431" s="8"/>
      <c r="B10431" s="9"/>
      <c r="C10431" s="18"/>
      <c r="D10431" s="18"/>
      <c r="E10431" s="18"/>
      <c r="F10431" s="18"/>
      <c r="G10431" s="18"/>
      <c r="H10431" s="18"/>
      <c r="I10431" s="18"/>
      <c r="J10431" s="18"/>
      <c r="K10431" s="18"/>
      <c r="L10431" s="18"/>
      <c r="M10431" s="18"/>
      <c r="N10431" s="18"/>
      <c r="O10431" s="18"/>
      <c r="P10431" s="18"/>
      <c r="Q10431" s="18"/>
      <c r="R10431" s="18"/>
    </row>
    <row r="10432" spans="1:18" s="2" customFormat="1" ht="13.8">
      <c r="A10432" s="8"/>
      <c r="B10432" s="9"/>
      <c r="C10432" s="18"/>
      <c r="D10432" s="18"/>
      <c r="E10432" s="18"/>
      <c r="F10432" s="18"/>
      <c r="G10432" s="18"/>
      <c r="H10432" s="18"/>
      <c r="I10432" s="18"/>
      <c r="J10432" s="18"/>
      <c r="K10432" s="18"/>
      <c r="L10432" s="18"/>
      <c r="M10432" s="18"/>
      <c r="N10432" s="18"/>
      <c r="O10432" s="18"/>
      <c r="P10432" s="18"/>
      <c r="Q10432" s="18"/>
      <c r="R10432" s="18"/>
    </row>
    <row r="10433" spans="1:18">
      <c r="A10433" s="5"/>
    </row>
    <row r="10434" spans="1:18" s="2" customFormat="1" ht="13.8">
      <c r="A10434" s="8"/>
      <c r="B10434" s="9"/>
      <c r="C10434" s="18"/>
      <c r="D10434" s="18"/>
      <c r="E10434" s="18"/>
      <c r="F10434" s="18"/>
      <c r="G10434" s="18"/>
      <c r="H10434" s="18"/>
      <c r="I10434" s="18"/>
      <c r="J10434" s="18"/>
      <c r="K10434" s="18"/>
      <c r="L10434" s="18"/>
      <c r="M10434" s="18"/>
      <c r="N10434" s="18"/>
      <c r="O10434" s="18"/>
      <c r="P10434" s="18"/>
      <c r="Q10434" s="18"/>
      <c r="R10434" s="18"/>
    </row>
    <row r="10435" spans="1:18">
      <c r="A10435" s="6"/>
      <c r="B10435" s="7"/>
      <c r="C10435" s="28"/>
      <c r="H10435" s="17"/>
    </row>
    <row r="10436" spans="1:18">
      <c r="A10436" s="5"/>
    </row>
    <row r="10437" spans="1:18">
      <c r="A10437" s="6"/>
      <c r="B10437" s="7"/>
      <c r="C10437" s="28"/>
      <c r="H10437" s="17"/>
    </row>
    <row r="10438" spans="1:18">
      <c r="A10438" s="6"/>
      <c r="B10438" s="7"/>
      <c r="C10438" s="28"/>
      <c r="H10438" s="17"/>
    </row>
    <row r="10439" spans="1:18">
      <c r="A10439" s="6"/>
      <c r="B10439" s="7"/>
      <c r="C10439" s="28"/>
      <c r="H10439" s="17"/>
    </row>
    <row r="10440" spans="1:18">
      <c r="A10440" s="6"/>
      <c r="B10440" s="7"/>
      <c r="C10440" s="28"/>
      <c r="H10440" s="17"/>
    </row>
    <row r="10441" spans="1:18">
      <c r="A10441" s="6"/>
      <c r="B10441" s="7"/>
      <c r="C10441" s="28"/>
      <c r="H10441" s="17"/>
    </row>
    <row r="10442" spans="1:18">
      <c r="A10442" s="6"/>
      <c r="B10442" s="7"/>
      <c r="C10442" s="28"/>
      <c r="H10442" s="17"/>
    </row>
    <row r="10443" spans="1:18">
      <c r="A10443" s="6"/>
      <c r="B10443" s="7"/>
      <c r="C10443" s="28"/>
      <c r="H10443" s="17"/>
    </row>
    <row r="10444" spans="1:18" s="2" customFormat="1" ht="13.8">
      <c r="A10444" s="8"/>
      <c r="B10444" s="9"/>
      <c r="C10444" s="18"/>
      <c r="D10444" s="18"/>
      <c r="E10444" s="18"/>
      <c r="F10444" s="18"/>
      <c r="G10444" s="18"/>
      <c r="H10444" s="18"/>
      <c r="I10444" s="18"/>
      <c r="J10444" s="18"/>
      <c r="K10444" s="18"/>
      <c r="L10444" s="18"/>
      <c r="M10444" s="18"/>
      <c r="N10444" s="18"/>
      <c r="O10444" s="18"/>
      <c r="P10444" s="18"/>
      <c r="Q10444" s="18"/>
      <c r="R10444" s="18"/>
    </row>
    <row r="10445" spans="1:18" s="2" customFormat="1" ht="13.8">
      <c r="A10445" s="8"/>
      <c r="B10445" s="9"/>
      <c r="C10445" s="18"/>
      <c r="D10445" s="18"/>
      <c r="E10445" s="18"/>
      <c r="F10445" s="18"/>
      <c r="G10445" s="18"/>
      <c r="H10445" s="18"/>
      <c r="I10445" s="18"/>
      <c r="J10445" s="18"/>
      <c r="K10445" s="18"/>
      <c r="L10445" s="18"/>
      <c r="M10445" s="18"/>
      <c r="N10445" s="18"/>
      <c r="O10445" s="18"/>
      <c r="P10445" s="18"/>
      <c r="Q10445" s="18"/>
      <c r="R10445" s="18"/>
    </row>
    <row r="10446" spans="1:18">
      <c r="A10446" s="5"/>
    </row>
    <row r="10447" spans="1:18">
      <c r="A10447" s="5"/>
    </row>
    <row r="10448" spans="1:18">
      <c r="A10448" s="6"/>
      <c r="B10448" s="7"/>
      <c r="C10448" s="28"/>
      <c r="H10448" s="17"/>
    </row>
    <row r="10449" spans="1:18" s="2" customFormat="1" ht="13.8">
      <c r="A10449" s="8"/>
      <c r="B10449" s="9"/>
      <c r="C10449" s="18"/>
      <c r="D10449" s="18"/>
      <c r="E10449" s="18"/>
      <c r="F10449" s="18"/>
      <c r="G10449" s="18"/>
      <c r="H10449" s="18"/>
      <c r="I10449" s="18"/>
      <c r="J10449" s="18"/>
      <c r="K10449" s="18"/>
      <c r="L10449" s="18"/>
      <c r="M10449" s="18"/>
      <c r="N10449" s="18"/>
      <c r="O10449" s="18"/>
      <c r="P10449" s="18"/>
      <c r="Q10449" s="18"/>
      <c r="R10449" s="18"/>
    </row>
    <row r="10450" spans="1:18">
      <c r="A10450" s="5"/>
    </row>
    <row r="10451" spans="1:18">
      <c r="A10451" s="5"/>
    </row>
    <row r="10452" spans="1:18" s="2" customFormat="1" ht="13.8">
      <c r="A10452" s="8"/>
      <c r="B10452" s="9"/>
      <c r="C10452" s="18"/>
      <c r="D10452" s="18"/>
      <c r="E10452" s="18"/>
      <c r="F10452" s="18"/>
      <c r="G10452" s="18"/>
      <c r="H10452" s="18"/>
      <c r="I10452" s="18"/>
      <c r="J10452" s="18"/>
      <c r="K10452" s="18"/>
      <c r="L10452" s="18"/>
      <c r="M10452" s="18"/>
      <c r="N10452" s="18"/>
      <c r="O10452" s="18"/>
      <c r="P10452" s="18"/>
      <c r="Q10452" s="18"/>
      <c r="R10452" s="18"/>
    </row>
    <row r="10453" spans="1:18">
      <c r="A10453" s="6"/>
      <c r="B10453" s="7"/>
      <c r="C10453" s="28"/>
      <c r="H10453" s="17"/>
    </row>
    <row r="10454" spans="1:18">
      <c r="A10454" s="5"/>
    </row>
    <row r="10455" spans="1:18">
      <c r="A10455" s="6"/>
      <c r="B10455" s="7"/>
      <c r="C10455" s="28"/>
      <c r="H10455" s="17"/>
    </row>
    <row r="10456" spans="1:18">
      <c r="A10456" s="6"/>
      <c r="B10456" s="7"/>
      <c r="C10456" s="28"/>
      <c r="H10456" s="17"/>
    </row>
    <row r="10457" spans="1:18">
      <c r="A10457" s="6"/>
      <c r="B10457" s="7"/>
      <c r="C10457" s="28"/>
      <c r="H10457" s="17"/>
    </row>
    <row r="10458" spans="1:18">
      <c r="A10458" s="6"/>
      <c r="B10458" s="7"/>
      <c r="C10458" s="28"/>
      <c r="H10458" s="17"/>
    </row>
    <row r="10459" spans="1:18">
      <c r="A10459" s="6"/>
      <c r="B10459" s="7"/>
      <c r="C10459" s="28"/>
      <c r="H10459" s="17"/>
    </row>
    <row r="10460" spans="1:18">
      <c r="A10460" s="6"/>
      <c r="B10460" s="7"/>
      <c r="C10460" s="28"/>
      <c r="H10460" s="17"/>
    </row>
    <row r="10461" spans="1:18">
      <c r="A10461" s="5"/>
    </row>
    <row r="10462" spans="1:18">
      <c r="A10462" s="6"/>
      <c r="B10462" s="7"/>
      <c r="C10462" s="28"/>
      <c r="H10462" s="17"/>
    </row>
    <row r="10463" spans="1:18">
      <c r="A10463" s="6"/>
      <c r="B10463" s="7"/>
      <c r="C10463" s="28"/>
      <c r="H10463" s="17"/>
    </row>
    <row r="10464" spans="1:18">
      <c r="A10464" s="6"/>
      <c r="B10464" s="7"/>
      <c r="C10464" s="28"/>
      <c r="H10464" s="17"/>
    </row>
    <row r="10465" spans="1:18">
      <c r="A10465" s="6"/>
      <c r="B10465" s="7"/>
      <c r="C10465" s="28"/>
      <c r="H10465" s="17"/>
    </row>
    <row r="10466" spans="1:18">
      <c r="A10466" s="6"/>
      <c r="B10466" s="7"/>
      <c r="C10466" s="28"/>
      <c r="H10466" s="17"/>
    </row>
    <row r="10467" spans="1:18">
      <c r="A10467" s="5"/>
    </row>
    <row r="10468" spans="1:18" s="2" customFormat="1" ht="13.8">
      <c r="A10468" s="8"/>
      <c r="B10468" s="9"/>
      <c r="C10468" s="18"/>
      <c r="D10468" s="18"/>
      <c r="E10468" s="18"/>
      <c r="F10468" s="18"/>
      <c r="G10468" s="18"/>
      <c r="H10468" s="18"/>
      <c r="I10468" s="18"/>
      <c r="J10468" s="18"/>
      <c r="K10468" s="18"/>
      <c r="L10468" s="18"/>
      <c r="M10468" s="18"/>
      <c r="N10468" s="18"/>
      <c r="O10468" s="18"/>
      <c r="P10468" s="18"/>
      <c r="Q10468" s="18"/>
      <c r="R10468" s="18"/>
    </row>
    <row r="10469" spans="1:18">
      <c r="A10469" s="6"/>
      <c r="B10469" s="7"/>
      <c r="C10469" s="28"/>
      <c r="H10469" s="17"/>
    </row>
    <row r="10470" spans="1:18" s="2" customFormat="1" ht="13.8">
      <c r="A10470" s="8"/>
      <c r="B10470" s="9"/>
      <c r="C10470" s="18"/>
      <c r="D10470" s="18"/>
      <c r="E10470" s="18"/>
      <c r="F10470" s="18"/>
      <c r="G10470" s="18"/>
      <c r="H10470" s="18"/>
      <c r="I10470" s="18"/>
      <c r="J10470" s="18"/>
      <c r="K10470" s="18"/>
      <c r="L10470" s="18"/>
      <c r="M10470" s="18"/>
      <c r="N10470" s="18"/>
      <c r="O10470" s="18"/>
      <c r="P10470" s="18"/>
      <c r="Q10470" s="18"/>
      <c r="R10470" s="18"/>
    </row>
    <row r="10471" spans="1:18" s="2" customFormat="1" ht="13.8">
      <c r="A10471" s="8"/>
      <c r="B10471" s="9"/>
      <c r="C10471" s="18"/>
      <c r="D10471" s="18"/>
      <c r="E10471" s="18"/>
      <c r="F10471" s="18"/>
      <c r="G10471" s="18"/>
      <c r="H10471" s="18"/>
      <c r="I10471" s="18"/>
      <c r="J10471" s="18"/>
      <c r="K10471" s="18"/>
      <c r="L10471" s="18"/>
      <c r="M10471" s="18"/>
      <c r="N10471" s="18"/>
      <c r="O10471" s="18"/>
      <c r="P10471" s="18"/>
      <c r="Q10471" s="18"/>
      <c r="R10471" s="18"/>
    </row>
    <row r="10472" spans="1:18">
      <c r="A10472" s="6"/>
      <c r="B10472" s="7"/>
      <c r="C10472" s="28"/>
      <c r="H10472" s="17"/>
    </row>
    <row r="10473" spans="1:18">
      <c r="A10473" s="5"/>
    </row>
    <row r="10474" spans="1:18">
      <c r="A10474" s="6"/>
      <c r="B10474" s="7"/>
      <c r="C10474" s="28"/>
      <c r="H10474" s="17"/>
    </row>
    <row r="10475" spans="1:18">
      <c r="A10475" s="6"/>
      <c r="B10475" s="7"/>
      <c r="C10475" s="28"/>
      <c r="H10475" s="17"/>
    </row>
    <row r="10476" spans="1:18">
      <c r="A10476" s="6"/>
      <c r="B10476" s="7"/>
      <c r="C10476" s="28"/>
      <c r="H10476" s="17"/>
    </row>
    <row r="10477" spans="1:18" s="2" customFormat="1" ht="13.8">
      <c r="A10477" s="8"/>
      <c r="B10477" s="9"/>
      <c r="C10477" s="18"/>
      <c r="D10477" s="18"/>
      <c r="E10477" s="18"/>
      <c r="F10477" s="18"/>
      <c r="G10477" s="18"/>
      <c r="H10477" s="18"/>
      <c r="I10477" s="18"/>
      <c r="J10477" s="18"/>
      <c r="K10477" s="18"/>
      <c r="L10477" s="18"/>
      <c r="M10477" s="18"/>
      <c r="N10477" s="18"/>
      <c r="O10477" s="18"/>
      <c r="P10477" s="18"/>
      <c r="Q10477" s="18"/>
      <c r="R10477" s="18"/>
    </row>
    <row r="10478" spans="1:18" s="2" customFormat="1" ht="13.8">
      <c r="A10478" s="8"/>
      <c r="B10478" s="9"/>
      <c r="C10478" s="18"/>
      <c r="D10478" s="18"/>
      <c r="E10478" s="18"/>
      <c r="F10478" s="18"/>
      <c r="G10478" s="18"/>
      <c r="H10478" s="18"/>
      <c r="I10478" s="18"/>
      <c r="J10478" s="18"/>
      <c r="K10478" s="18"/>
      <c r="L10478" s="18"/>
      <c r="M10478" s="18"/>
      <c r="N10478" s="18"/>
      <c r="O10478" s="18"/>
      <c r="P10478" s="18"/>
      <c r="Q10478" s="18"/>
      <c r="R10478" s="18"/>
    </row>
    <row r="10479" spans="1:18">
      <c r="A10479" s="6"/>
      <c r="B10479" s="7"/>
      <c r="C10479" s="28"/>
      <c r="H10479" s="17"/>
    </row>
    <row r="10480" spans="1:18" s="2" customFormat="1" ht="13.8">
      <c r="A10480" s="8"/>
      <c r="B10480" s="9"/>
      <c r="C10480" s="18"/>
      <c r="D10480" s="18"/>
      <c r="E10480" s="18"/>
      <c r="F10480" s="18"/>
      <c r="G10480" s="18"/>
      <c r="H10480" s="18"/>
      <c r="I10480" s="18"/>
      <c r="J10480" s="18"/>
      <c r="K10480" s="18"/>
      <c r="L10480" s="18"/>
      <c r="M10480" s="18"/>
      <c r="N10480" s="18"/>
      <c r="O10480" s="18"/>
      <c r="P10480" s="18"/>
      <c r="Q10480" s="18"/>
      <c r="R10480" s="18"/>
    </row>
    <row r="10481" spans="1:8" s="1" customFormat="1">
      <c r="A10481" s="6"/>
      <c r="B10481" s="7"/>
      <c r="C10481" s="28"/>
      <c r="D10481" s="17"/>
      <c r="E10481" s="17"/>
      <c r="F10481" s="17"/>
      <c r="G10481" s="17"/>
      <c r="H10481" s="17"/>
    </row>
    <row r="10482" spans="1:8" s="1" customFormat="1">
      <c r="A10482" s="6"/>
      <c r="B10482" s="7"/>
      <c r="C10482" s="28"/>
      <c r="D10482" s="17"/>
      <c r="E10482" s="17"/>
      <c r="F10482" s="17"/>
      <c r="G10482" s="17"/>
      <c r="H10482" s="17"/>
    </row>
    <row r="10483" spans="1:8" s="1" customFormat="1">
      <c r="A10483" s="6"/>
      <c r="B10483" s="7"/>
      <c r="C10483" s="28"/>
      <c r="D10483" s="17"/>
      <c r="E10483" s="17"/>
      <c r="F10483" s="17"/>
      <c r="G10483" s="17"/>
      <c r="H10483" s="17"/>
    </row>
    <row r="10484" spans="1:8" s="1" customFormat="1">
      <c r="A10484" s="6"/>
      <c r="B10484" s="7"/>
      <c r="C10484" s="28"/>
      <c r="D10484" s="17"/>
      <c r="E10484" s="17"/>
      <c r="F10484" s="17"/>
      <c r="G10484" s="17"/>
      <c r="H10484" s="17"/>
    </row>
    <row r="10485" spans="1:8" s="1" customFormat="1">
      <c r="A10485" s="6"/>
      <c r="B10485" s="7"/>
      <c r="C10485" s="28"/>
      <c r="D10485" s="17"/>
      <c r="E10485" s="17"/>
      <c r="F10485" s="17"/>
      <c r="G10485" s="17"/>
      <c r="H10485" s="17"/>
    </row>
    <row r="10486" spans="1:8" s="1" customFormat="1">
      <c r="A10486" s="5"/>
      <c r="B10486" s="4"/>
      <c r="C10486" s="29"/>
      <c r="D10486" s="17"/>
      <c r="E10486" s="17"/>
      <c r="F10486" s="17"/>
      <c r="G10486" s="17"/>
      <c r="H10486" s="30"/>
    </row>
    <row r="10487" spans="1:8" s="1" customFormat="1">
      <c r="A10487" s="6"/>
      <c r="B10487" s="7"/>
      <c r="C10487" s="28"/>
      <c r="D10487" s="17"/>
      <c r="E10487" s="17"/>
      <c r="F10487" s="17"/>
      <c r="G10487" s="17"/>
      <c r="H10487" s="17"/>
    </row>
    <row r="10488" spans="1:8" s="1" customFormat="1">
      <c r="A10488" s="5"/>
      <c r="B10488" s="4"/>
      <c r="C10488" s="29"/>
      <c r="D10488" s="17"/>
      <c r="E10488" s="17"/>
      <c r="F10488" s="17"/>
      <c r="G10488" s="17"/>
      <c r="H10488" s="30"/>
    </row>
    <row r="10489" spans="1:8" s="1" customFormat="1">
      <c r="A10489" s="6"/>
      <c r="B10489" s="7"/>
      <c r="C10489" s="28"/>
      <c r="D10489" s="17"/>
      <c r="E10489" s="17"/>
      <c r="F10489" s="17"/>
      <c r="G10489" s="17"/>
      <c r="H10489" s="17"/>
    </row>
    <row r="10490" spans="1:8" s="1" customFormat="1">
      <c r="A10490" s="6"/>
      <c r="B10490" s="7"/>
      <c r="C10490" s="28"/>
      <c r="D10490" s="17"/>
      <c r="E10490" s="17"/>
      <c r="F10490" s="17"/>
      <c r="G10490" s="17"/>
      <c r="H10490" s="17"/>
    </row>
    <row r="10491" spans="1:8" s="1" customFormat="1">
      <c r="A10491" s="6"/>
      <c r="B10491" s="7"/>
      <c r="C10491" s="28"/>
      <c r="D10491" s="17"/>
      <c r="E10491" s="17"/>
      <c r="F10491" s="17"/>
      <c r="G10491" s="17"/>
      <c r="H10491" s="17"/>
    </row>
    <row r="10492" spans="1:8" s="1" customFormat="1">
      <c r="A10492" s="6"/>
      <c r="B10492" s="7"/>
      <c r="C10492" s="28"/>
      <c r="D10492" s="17"/>
      <c r="E10492" s="17"/>
      <c r="F10492" s="17"/>
      <c r="G10492" s="17"/>
      <c r="H10492" s="17"/>
    </row>
    <row r="10493" spans="1:8" s="1" customFormat="1">
      <c r="A10493" s="6"/>
      <c r="B10493" s="7"/>
      <c r="C10493" s="28"/>
      <c r="D10493" s="17"/>
      <c r="E10493" s="17"/>
      <c r="F10493" s="17"/>
      <c r="G10493" s="17"/>
      <c r="H10493" s="17"/>
    </row>
    <row r="10494" spans="1:8" s="1" customFormat="1">
      <c r="A10494" s="6"/>
      <c r="B10494" s="7"/>
      <c r="C10494" s="28"/>
      <c r="D10494" s="17"/>
      <c r="E10494" s="17"/>
      <c r="F10494" s="17"/>
      <c r="G10494" s="17"/>
      <c r="H10494" s="17"/>
    </row>
    <row r="10495" spans="1:8" s="1" customFormat="1">
      <c r="A10495" s="5"/>
      <c r="B10495" s="4"/>
      <c r="C10495" s="29"/>
      <c r="D10495" s="17"/>
      <c r="E10495" s="17"/>
      <c r="F10495" s="17"/>
      <c r="G10495" s="17"/>
      <c r="H10495" s="30"/>
    </row>
    <row r="10496" spans="1:8" s="1" customFormat="1">
      <c r="A10496" s="6"/>
      <c r="B10496" s="7"/>
      <c r="C10496" s="28"/>
      <c r="D10496" s="17"/>
      <c r="E10496" s="17"/>
      <c r="F10496" s="17"/>
      <c r="G10496" s="17"/>
      <c r="H10496" s="17"/>
    </row>
    <row r="10497" spans="1:18">
      <c r="A10497" s="6"/>
      <c r="B10497" s="7"/>
      <c r="C10497" s="28"/>
      <c r="H10497" s="17"/>
    </row>
    <row r="10498" spans="1:18" s="2" customFormat="1" ht="13.8">
      <c r="A10498" s="8"/>
      <c r="B10498" s="9"/>
      <c r="C10498" s="18"/>
      <c r="D10498" s="18"/>
      <c r="E10498" s="18"/>
      <c r="F10498" s="18"/>
      <c r="G10498" s="18"/>
      <c r="H10498" s="18"/>
      <c r="I10498" s="18"/>
      <c r="J10498" s="18"/>
      <c r="K10498" s="18"/>
      <c r="L10498" s="18"/>
      <c r="M10498" s="18"/>
      <c r="N10498" s="18"/>
      <c r="O10498" s="18"/>
      <c r="P10498" s="18"/>
      <c r="Q10498" s="18"/>
      <c r="R10498" s="18"/>
    </row>
    <row r="10499" spans="1:18">
      <c r="A10499" s="6"/>
      <c r="B10499" s="7"/>
      <c r="C10499" s="28"/>
      <c r="H10499" s="17"/>
    </row>
    <row r="10501" spans="1:18">
      <c r="A10501" s="5"/>
    </row>
    <row r="10502" spans="1:18">
      <c r="A10502" s="6"/>
      <c r="B10502" s="7"/>
      <c r="C10502" s="28"/>
      <c r="H10502" s="17"/>
    </row>
    <row r="10504" spans="1:18" s="2" customFormat="1" ht="13.8">
      <c r="A10504" s="8"/>
      <c r="B10504" s="9"/>
      <c r="C10504" s="18"/>
      <c r="D10504" s="18"/>
      <c r="E10504" s="18"/>
      <c r="F10504" s="18"/>
      <c r="G10504" s="18"/>
      <c r="H10504" s="18"/>
      <c r="I10504" s="18"/>
      <c r="J10504" s="18"/>
      <c r="K10504" s="18"/>
      <c r="L10504" s="18"/>
      <c r="M10504" s="18"/>
      <c r="N10504" s="18"/>
      <c r="O10504" s="18"/>
      <c r="P10504" s="18"/>
      <c r="Q10504" s="18"/>
      <c r="R10504" s="18"/>
    </row>
    <row r="10505" spans="1:18" s="2" customFormat="1" ht="13.8">
      <c r="A10505" s="8"/>
      <c r="B10505" s="9"/>
      <c r="C10505" s="18"/>
      <c r="D10505" s="18"/>
      <c r="E10505" s="18"/>
      <c r="F10505" s="18"/>
      <c r="G10505" s="18"/>
      <c r="H10505" s="18"/>
      <c r="I10505" s="18"/>
      <c r="J10505" s="18"/>
      <c r="K10505" s="18"/>
      <c r="L10505" s="18"/>
      <c r="M10505" s="18"/>
      <c r="N10505" s="18"/>
      <c r="O10505" s="18"/>
      <c r="P10505" s="18"/>
      <c r="Q10505" s="18"/>
      <c r="R10505" s="18"/>
    </row>
    <row r="10506" spans="1:18" s="2" customFormat="1" ht="13.8">
      <c r="A10506" s="8"/>
      <c r="B10506" s="9"/>
      <c r="C10506" s="18"/>
      <c r="D10506" s="18"/>
      <c r="E10506" s="18"/>
      <c r="F10506" s="18"/>
      <c r="G10506" s="18"/>
      <c r="H10506" s="18"/>
      <c r="I10506" s="18"/>
      <c r="J10506" s="18"/>
      <c r="K10506" s="18"/>
      <c r="L10506" s="18"/>
      <c r="M10506" s="18"/>
      <c r="N10506" s="18"/>
      <c r="O10506" s="18"/>
      <c r="P10506" s="18"/>
      <c r="Q10506" s="18"/>
      <c r="R10506" s="18"/>
    </row>
    <row r="10513" spans="1:18" s="2" customFormat="1" ht="13.8">
      <c r="A10513" s="8"/>
      <c r="B10513" s="9"/>
      <c r="C10513" s="18"/>
      <c r="D10513" s="18"/>
      <c r="E10513" s="18"/>
      <c r="F10513" s="18"/>
      <c r="G10513" s="18"/>
      <c r="H10513" s="18"/>
      <c r="I10513" s="18"/>
      <c r="J10513" s="18"/>
      <c r="K10513" s="18"/>
      <c r="L10513" s="18"/>
      <c r="M10513" s="18"/>
      <c r="N10513" s="18"/>
      <c r="O10513" s="18"/>
      <c r="P10513" s="18"/>
      <c r="Q10513" s="18"/>
      <c r="R10513" s="18"/>
    </row>
    <row r="10516" spans="1:18">
      <c r="A10516" s="6"/>
      <c r="B10516" s="7"/>
      <c r="C10516" s="28"/>
      <c r="H10516" s="17"/>
    </row>
    <row r="10517" spans="1:18">
      <c r="A10517" s="5"/>
    </row>
    <row r="10518" spans="1:18">
      <c r="A10518" s="5"/>
    </row>
    <row r="10519" spans="1:18">
      <c r="A10519" s="6"/>
      <c r="B10519" s="7"/>
      <c r="C10519" s="28"/>
      <c r="H10519" s="17"/>
    </row>
    <row r="10520" spans="1:18">
      <c r="A10520" s="6"/>
      <c r="B10520" s="7"/>
      <c r="C10520" s="28"/>
      <c r="H10520" s="17"/>
    </row>
    <row r="10521" spans="1:18">
      <c r="A10521" s="6"/>
      <c r="B10521" s="7"/>
      <c r="C10521" s="28"/>
      <c r="H10521" s="17"/>
    </row>
    <row r="10522" spans="1:18" s="2" customFormat="1" ht="13.8">
      <c r="A10522" s="8"/>
      <c r="B10522" s="9"/>
      <c r="C10522" s="18"/>
      <c r="D10522" s="18"/>
      <c r="E10522" s="18"/>
      <c r="F10522" s="18"/>
      <c r="G10522" s="18"/>
      <c r="H10522" s="18"/>
      <c r="I10522" s="18"/>
      <c r="J10522" s="18"/>
      <c r="K10522" s="18"/>
      <c r="L10522" s="18"/>
      <c r="M10522" s="18"/>
      <c r="N10522" s="18"/>
      <c r="O10522" s="18"/>
      <c r="P10522" s="18"/>
      <c r="Q10522" s="18"/>
      <c r="R10522" s="18"/>
    </row>
    <row r="10523" spans="1:18">
      <c r="A10523" s="6"/>
      <c r="B10523" s="7"/>
      <c r="C10523" s="28"/>
      <c r="H10523" s="17"/>
    </row>
    <row r="10524" spans="1:18" s="2" customFormat="1" ht="13.8">
      <c r="A10524" s="8"/>
      <c r="B10524" s="9"/>
      <c r="C10524" s="18"/>
      <c r="D10524" s="18"/>
      <c r="E10524" s="18"/>
      <c r="F10524" s="18"/>
      <c r="G10524" s="18"/>
      <c r="H10524" s="18"/>
      <c r="I10524" s="18"/>
      <c r="J10524" s="18"/>
      <c r="K10524" s="18"/>
      <c r="L10524" s="18"/>
      <c r="M10524" s="18"/>
      <c r="N10524" s="18"/>
      <c r="O10524" s="18"/>
      <c r="P10524" s="18"/>
      <c r="Q10524" s="18"/>
      <c r="R10524" s="18"/>
    </row>
    <row r="10525" spans="1:18" s="2" customFormat="1" ht="13.8">
      <c r="A10525" s="8"/>
      <c r="B10525" s="9"/>
      <c r="C10525" s="18"/>
      <c r="D10525" s="18"/>
      <c r="E10525" s="18"/>
      <c r="F10525" s="18"/>
      <c r="G10525" s="18"/>
      <c r="H10525" s="18"/>
      <c r="I10525" s="18"/>
      <c r="J10525" s="18"/>
      <c r="K10525" s="18"/>
      <c r="L10525" s="18"/>
      <c r="M10525" s="18"/>
      <c r="N10525" s="18"/>
      <c r="O10525" s="18"/>
      <c r="P10525" s="18"/>
      <c r="Q10525" s="18"/>
      <c r="R10525" s="18"/>
    </row>
    <row r="10526" spans="1:18">
      <c r="A10526" s="6"/>
      <c r="B10526" s="7"/>
      <c r="C10526" s="28"/>
      <c r="H10526" s="17"/>
    </row>
    <row r="10527" spans="1:18" s="2" customFormat="1" ht="13.8">
      <c r="A10527" s="8"/>
      <c r="B10527" s="9"/>
      <c r="C10527" s="18"/>
      <c r="D10527" s="18"/>
      <c r="E10527" s="18"/>
      <c r="F10527" s="18"/>
      <c r="G10527" s="18"/>
      <c r="H10527" s="18"/>
      <c r="I10527" s="18"/>
      <c r="J10527" s="18"/>
      <c r="K10527" s="18"/>
      <c r="L10527" s="18"/>
      <c r="M10527" s="18"/>
      <c r="N10527" s="18"/>
      <c r="O10527" s="18"/>
      <c r="P10527" s="18"/>
      <c r="Q10527" s="18"/>
      <c r="R10527" s="18"/>
    </row>
    <row r="10528" spans="1:18">
      <c r="A10528" s="6"/>
      <c r="B10528" s="7"/>
      <c r="C10528" s="28"/>
      <c r="H10528" s="17"/>
    </row>
    <row r="10529" spans="1:18">
      <c r="A10529" s="6"/>
      <c r="B10529" s="7"/>
      <c r="C10529" s="28"/>
      <c r="H10529" s="17"/>
    </row>
    <row r="10530" spans="1:18">
      <c r="A10530" s="6"/>
      <c r="B10530" s="7"/>
      <c r="C10530" s="28"/>
      <c r="H10530" s="17"/>
    </row>
    <row r="10531" spans="1:18" s="2" customFormat="1" ht="13.8">
      <c r="A10531" s="8"/>
      <c r="B10531" s="9"/>
      <c r="C10531" s="18"/>
      <c r="D10531" s="18"/>
      <c r="E10531" s="18"/>
      <c r="F10531" s="18"/>
      <c r="G10531" s="18"/>
      <c r="H10531" s="18"/>
      <c r="I10531" s="18"/>
      <c r="J10531" s="18"/>
      <c r="K10531" s="18"/>
      <c r="L10531" s="18"/>
      <c r="M10531" s="18"/>
      <c r="N10531" s="18"/>
      <c r="O10531" s="18"/>
      <c r="P10531" s="18"/>
      <c r="Q10531" s="18"/>
      <c r="R10531" s="18"/>
    </row>
    <row r="10532" spans="1:18">
      <c r="A10532" s="5"/>
    </row>
    <row r="10533" spans="1:18">
      <c r="A10533" s="6"/>
      <c r="B10533" s="7"/>
      <c r="C10533" s="28"/>
      <c r="H10533" s="17"/>
    </row>
    <row r="10534" spans="1:18">
      <c r="A10534" s="6"/>
      <c r="B10534" s="7"/>
      <c r="C10534" s="28"/>
      <c r="H10534" s="17"/>
    </row>
    <row r="10535" spans="1:18">
      <c r="A10535" s="6"/>
      <c r="B10535" s="7"/>
      <c r="C10535" s="28"/>
      <c r="H10535" s="17"/>
    </row>
    <row r="10536" spans="1:18" s="2" customFormat="1" ht="13.8">
      <c r="A10536" s="8"/>
      <c r="B10536" s="9"/>
      <c r="C10536" s="18"/>
      <c r="D10536" s="18"/>
      <c r="E10536" s="18"/>
      <c r="F10536" s="18"/>
      <c r="G10536" s="18"/>
      <c r="H10536" s="18"/>
      <c r="I10536" s="18"/>
      <c r="J10536" s="18"/>
      <c r="K10536" s="18"/>
      <c r="L10536" s="18"/>
      <c r="M10536" s="18"/>
      <c r="N10536" s="18"/>
      <c r="O10536" s="18"/>
      <c r="P10536" s="18"/>
      <c r="Q10536" s="18"/>
      <c r="R10536" s="18"/>
    </row>
    <row r="10540" spans="1:18">
      <c r="A10540" s="6"/>
      <c r="B10540" s="7"/>
      <c r="C10540" s="28"/>
      <c r="H10540" s="17"/>
    </row>
    <row r="10541" spans="1:18" s="2" customFormat="1" ht="13.8">
      <c r="A10541" s="8"/>
      <c r="B10541" s="9"/>
      <c r="C10541" s="18"/>
      <c r="D10541" s="18"/>
      <c r="E10541" s="18"/>
      <c r="F10541" s="18"/>
      <c r="G10541" s="18"/>
      <c r="H10541" s="18"/>
      <c r="I10541" s="18"/>
      <c r="J10541" s="18"/>
      <c r="K10541" s="18"/>
      <c r="L10541" s="18"/>
      <c r="M10541" s="18"/>
      <c r="N10541" s="18"/>
      <c r="O10541" s="18"/>
      <c r="P10541" s="18"/>
      <c r="Q10541" s="18"/>
      <c r="R10541" s="18"/>
    </row>
    <row r="10542" spans="1:18">
      <c r="A10542" s="5"/>
    </row>
    <row r="10544" spans="1:18" s="2" customFormat="1" ht="13.8">
      <c r="A10544" s="8"/>
      <c r="B10544" s="9"/>
      <c r="C10544" s="18"/>
      <c r="D10544" s="18"/>
      <c r="E10544" s="18"/>
      <c r="F10544" s="18"/>
      <c r="G10544" s="18"/>
      <c r="H10544" s="18"/>
      <c r="I10544" s="18"/>
      <c r="J10544" s="18"/>
      <c r="K10544" s="18"/>
      <c r="L10544" s="18"/>
      <c r="M10544" s="18"/>
      <c r="N10544" s="18"/>
      <c r="O10544" s="18"/>
      <c r="P10544" s="18"/>
      <c r="Q10544" s="18"/>
      <c r="R10544" s="18"/>
    </row>
    <row r="10545" spans="1:18" s="2" customFormat="1" ht="13.8">
      <c r="A10545" s="8"/>
      <c r="B10545" s="9"/>
      <c r="C10545" s="18"/>
      <c r="D10545" s="18"/>
      <c r="E10545" s="18"/>
      <c r="F10545" s="18"/>
      <c r="G10545" s="18"/>
      <c r="H10545" s="18"/>
      <c r="I10545" s="18"/>
      <c r="J10545" s="18"/>
      <c r="K10545" s="18"/>
      <c r="L10545" s="18"/>
      <c r="M10545" s="18"/>
      <c r="N10545" s="18"/>
      <c r="O10545" s="18"/>
      <c r="P10545" s="18"/>
      <c r="Q10545" s="18"/>
      <c r="R10545" s="18"/>
    </row>
    <row r="10546" spans="1:18" s="2" customFormat="1" ht="13.8">
      <c r="A10546" s="8"/>
      <c r="B10546" s="9"/>
      <c r="C10546" s="18"/>
      <c r="D10546" s="18"/>
      <c r="E10546" s="18"/>
      <c r="F10546" s="18"/>
      <c r="G10546" s="18"/>
      <c r="H10546" s="18"/>
      <c r="I10546" s="18"/>
      <c r="J10546" s="18"/>
      <c r="K10546" s="18"/>
      <c r="L10546" s="18"/>
      <c r="M10546" s="18"/>
      <c r="N10546" s="18"/>
      <c r="O10546" s="18"/>
      <c r="P10546" s="18"/>
      <c r="Q10546" s="18"/>
      <c r="R10546" s="18"/>
    </row>
    <row r="10547" spans="1:18" s="2" customFormat="1" ht="13.8">
      <c r="A10547" s="8"/>
      <c r="B10547" s="9"/>
      <c r="C10547" s="18"/>
      <c r="D10547" s="18"/>
      <c r="E10547" s="18"/>
      <c r="F10547" s="18"/>
      <c r="G10547" s="18"/>
      <c r="H10547" s="18"/>
      <c r="I10547" s="18"/>
      <c r="J10547" s="18"/>
      <c r="K10547" s="18"/>
      <c r="L10547" s="18"/>
      <c r="M10547" s="18"/>
      <c r="N10547" s="18"/>
      <c r="O10547" s="18"/>
      <c r="P10547" s="18"/>
      <c r="Q10547" s="18"/>
      <c r="R10547" s="18"/>
    </row>
    <row r="10548" spans="1:18" s="2" customFormat="1" ht="13.8">
      <c r="A10548" s="8"/>
      <c r="B10548" s="9"/>
      <c r="C10548" s="18"/>
      <c r="D10548" s="18"/>
      <c r="E10548" s="18"/>
      <c r="F10548" s="18"/>
      <c r="G10548" s="18"/>
      <c r="H10548" s="18"/>
      <c r="I10548" s="18"/>
      <c r="J10548" s="18"/>
      <c r="K10548" s="18"/>
      <c r="L10548" s="18"/>
      <c r="M10548" s="18"/>
      <c r="N10548" s="18"/>
      <c r="O10548" s="18"/>
      <c r="P10548" s="18"/>
      <c r="Q10548" s="18"/>
      <c r="R10548" s="18"/>
    </row>
    <row r="10549" spans="1:18">
      <c r="A10549" s="6"/>
      <c r="B10549" s="7"/>
      <c r="C10549" s="28"/>
      <c r="H10549" s="17"/>
    </row>
    <row r="10550" spans="1:18" s="2" customFormat="1" ht="13.8">
      <c r="A10550" s="8"/>
      <c r="B10550" s="9"/>
      <c r="C10550" s="18"/>
      <c r="D10550" s="18"/>
      <c r="E10550" s="18"/>
      <c r="F10550" s="18"/>
      <c r="G10550" s="18"/>
      <c r="H10550" s="18"/>
      <c r="I10550" s="18"/>
      <c r="J10550" s="18"/>
      <c r="K10550" s="18"/>
      <c r="L10550" s="18"/>
      <c r="M10550" s="18"/>
      <c r="N10550" s="18"/>
      <c r="O10550" s="18"/>
      <c r="P10550" s="18"/>
      <c r="Q10550" s="18"/>
      <c r="R10550" s="18"/>
    </row>
    <row r="10551" spans="1:18" s="2" customFormat="1" ht="13.8">
      <c r="A10551" s="8"/>
      <c r="B10551" s="9"/>
      <c r="C10551" s="18"/>
      <c r="D10551" s="18"/>
      <c r="E10551" s="18"/>
      <c r="F10551" s="18"/>
      <c r="G10551" s="18"/>
      <c r="H10551" s="18"/>
      <c r="I10551" s="18"/>
      <c r="J10551" s="18"/>
      <c r="K10551" s="18"/>
      <c r="L10551" s="18"/>
      <c r="M10551" s="18"/>
      <c r="N10551" s="18"/>
      <c r="O10551" s="18"/>
      <c r="P10551" s="18"/>
      <c r="Q10551" s="18"/>
      <c r="R10551" s="18"/>
    </row>
    <row r="10552" spans="1:18">
      <c r="A10552" s="6"/>
      <c r="B10552" s="7"/>
      <c r="C10552" s="28"/>
      <c r="H10552" s="17"/>
    </row>
    <row r="10553" spans="1:18" s="2" customFormat="1" ht="13.8">
      <c r="A10553" s="8"/>
      <c r="B10553" s="9"/>
      <c r="C10553" s="18"/>
      <c r="D10553" s="18"/>
      <c r="E10553" s="18"/>
      <c r="F10553" s="18"/>
      <c r="G10553" s="18"/>
      <c r="H10553" s="18"/>
      <c r="I10553" s="18"/>
      <c r="J10553" s="18"/>
      <c r="K10553" s="18"/>
      <c r="L10553" s="18"/>
      <c r="M10553" s="18"/>
      <c r="N10553" s="18"/>
      <c r="O10553" s="18"/>
      <c r="P10553" s="18"/>
      <c r="Q10553" s="18"/>
      <c r="R10553" s="18"/>
    </row>
    <row r="10554" spans="1:18">
      <c r="A10554" s="6"/>
      <c r="B10554" s="7"/>
      <c r="C10554" s="28"/>
      <c r="H10554" s="17"/>
    </row>
    <row r="10555" spans="1:18">
      <c r="A10555" s="6"/>
      <c r="B10555" s="7"/>
      <c r="C10555" s="28"/>
      <c r="H10555" s="17"/>
    </row>
    <row r="10556" spans="1:18">
      <c r="A10556" s="6"/>
      <c r="B10556" s="7"/>
      <c r="C10556" s="28"/>
      <c r="H10556" s="17"/>
    </row>
    <row r="10557" spans="1:18">
      <c r="A10557" s="6"/>
      <c r="B10557" s="7"/>
      <c r="C10557" s="28"/>
      <c r="H10557" s="17"/>
    </row>
    <row r="10558" spans="1:18">
      <c r="A10558" s="6"/>
      <c r="B10558" s="7"/>
      <c r="C10558" s="28"/>
      <c r="H10558" s="17"/>
    </row>
    <row r="10559" spans="1:18">
      <c r="A10559" s="6"/>
      <c r="B10559" s="7"/>
      <c r="C10559" s="28"/>
      <c r="H10559" s="17"/>
    </row>
    <row r="10560" spans="1:18">
      <c r="A10560" s="6"/>
      <c r="B10560" s="7"/>
      <c r="C10560" s="28"/>
      <c r="H10560" s="17"/>
    </row>
    <row r="10561" spans="1:18" s="2" customFormat="1" ht="13.8">
      <c r="A10561" s="8"/>
      <c r="B10561" s="9"/>
      <c r="C10561" s="18"/>
      <c r="D10561" s="18"/>
      <c r="E10561" s="18"/>
      <c r="F10561" s="18"/>
      <c r="G10561" s="18"/>
      <c r="H10561" s="18"/>
      <c r="I10561" s="18"/>
      <c r="J10561" s="18"/>
      <c r="K10561" s="18"/>
      <c r="L10561" s="18"/>
      <c r="M10561" s="18"/>
      <c r="N10561" s="18"/>
      <c r="O10561" s="18"/>
      <c r="P10561" s="18"/>
      <c r="Q10561" s="18"/>
      <c r="R10561" s="18"/>
    </row>
    <row r="10562" spans="1:18" s="2" customFormat="1" ht="13.8">
      <c r="A10562" s="8"/>
      <c r="B10562" s="9"/>
      <c r="C10562" s="18"/>
      <c r="D10562" s="18"/>
      <c r="E10562" s="18"/>
      <c r="F10562" s="18"/>
      <c r="G10562" s="18"/>
      <c r="H10562" s="18"/>
      <c r="I10562" s="18"/>
      <c r="J10562" s="18"/>
      <c r="K10562" s="18"/>
      <c r="L10562" s="18"/>
      <c r="M10562" s="18"/>
      <c r="N10562" s="18"/>
      <c r="O10562" s="18"/>
      <c r="P10562" s="18"/>
      <c r="Q10562" s="18"/>
      <c r="R10562" s="18"/>
    </row>
    <row r="10563" spans="1:18">
      <c r="A10563" s="6"/>
      <c r="B10563" s="7"/>
      <c r="C10563" s="28"/>
      <c r="H10563" s="17"/>
    </row>
    <row r="10564" spans="1:18">
      <c r="A10564" s="6"/>
      <c r="B10564" s="7"/>
      <c r="C10564" s="28"/>
      <c r="H10564" s="17"/>
    </row>
    <row r="10565" spans="1:18">
      <c r="A10565" s="6"/>
      <c r="B10565" s="7"/>
      <c r="C10565" s="28"/>
      <c r="H10565" s="17"/>
    </row>
    <row r="10566" spans="1:18">
      <c r="A10566" s="6"/>
      <c r="B10566" s="7"/>
      <c r="C10566" s="28"/>
      <c r="H10566" s="17"/>
    </row>
    <row r="10567" spans="1:18" s="2" customFormat="1" ht="13.8">
      <c r="A10567" s="8"/>
      <c r="B10567" s="9"/>
      <c r="C10567" s="18"/>
      <c r="D10567" s="18"/>
      <c r="E10567" s="18"/>
      <c r="F10567" s="18"/>
      <c r="G10567" s="18"/>
      <c r="H10567" s="18"/>
      <c r="I10567" s="18"/>
      <c r="J10567" s="18"/>
      <c r="K10567" s="18"/>
      <c r="L10567" s="18"/>
      <c r="M10567" s="18"/>
      <c r="N10567" s="18"/>
      <c r="O10567" s="18"/>
      <c r="P10567" s="18"/>
      <c r="Q10567" s="18"/>
      <c r="R10567" s="18"/>
    </row>
    <row r="10568" spans="1:18">
      <c r="A10568" s="5"/>
    </row>
    <row r="10569" spans="1:18">
      <c r="A10569" s="6"/>
      <c r="B10569" s="7"/>
      <c r="C10569" s="28"/>
      <c r="H10569" s="17"/>
    </row>
    <row r="10570" spans="1:18">
      <c r="A10570" s="6"/>
      <c r="B10570" s="7"/>
      <c r="C10570" s="28"/>
      <c r="H10570" s="17"/>
    </row>
    <row r="10571" spans="1:18" s="2" customFormat="1" ht="13.8">
      <c r="A10571" s="8"/>
      <c r="B10571" s="9"/>
      <c r="C10571" s="18"/>
      <c r="D10571" s="18"/>
      <c r="E10571" s="18"/>
      <c r="F10571" s="18"/>
      <c r="G10571" s="18"/>
      <c r="H10571" s="18"/>
      <c r="I10571" s="18"/>
      <c r="J10571" s="18"/>
      <c r="K10571" s="18"/>
      <c r="L10571" s="18"/>
      <c r="M10571" s="18"/>
      <c r="N10571" s="18"/>
      <c r="O10571" s="18"/>
      <c r="P10571" s="18"/>
      <c r="Q10571" s="18"/>
      <c r="R10571" s="18"/>
    </row>
    <row r="10572" spans="1:18">
      <c r="A10572" s="6"/>
      <c r="B10572" s="7"/>
      <c r="C10572" s="28"/>
      <c r="H10572" s="17"/>
    </row>
    <row r="10573" spans="1:18" s="2" customFormat="1" ht="13.8">
      <c r="A10573" s="8"/>
      <c r="B10573" s="9"/>
      <c r="C10573" s="18"/>
      <c r="D10573" s="18"/>
      <c r="E10573" s="18"/>
      <c r="F10573" s="18"/>
      <c r="G10573" s="18"/>
      <c r="H10573" s="18"/>
      <c r="I10573" s="18"/>
      <c r="J10573" s="18"/>
      <c r="K10573" s="18"/>
      <c r="L10573" s="18"/>
      <c r="M10573" s="18"/>
      <c r="N10573" s="18"/>
      <c r="O10573" s="18"/>
      <c r="P10573" s="18"/>
      <c r="Q10573" s="18"/>
      <c r="R10573" s="18"/>
    </row>
    <row r="10574" spans="1:18">
      <c r="A10574" s="6"/>
      <c r="B10574" s="7"/>
      <c r="C10574" s="28"/>
      <c r="H10574" s="17"/>
    </row>
    <row r="10575" spans="1:18">
      <c r="A10575" s="6"/>
      <c r="B10575" s="7"/>
      <c r="C10575" s="28"/>
      <c r="H10575" s="17"/>
    </row>
    <row r="10576" spans="1:18" s="2" customFormat="1" ht="13.8">
      <c r="A10576" s="8"/>
      <c r="B10576" s="9"/>
      <c r="C10576" s="18"/>
      <c r="D10576" s="18"/>
      <c r="E10576" s="18"/>
      <c r="F10576" s="18"/>
      <c r="G10576" s="18"/>
      <c r="H10576" s="18"/>
      <c r="I10576" s="18"/>
      <c r="J10576" s="18"/>
      <c r="K10576" s="18"/>
      <c r="L10576" s="18"/>
      <c r="M10576" s="18"/>
      <c r="N10576" s="18"/>
      <c r="O10576" s="18"/>
      <c r="P10576" s="18"/>
      <c r="Q10576" s="18"/>
      <c r="R10576" s="18"/>
    </row>
    <row r="10577" spans="1:18">
      <c r="A10577" s="6"/>
      <c r="B10577" s="7"/>
      <c r="C10577" s="28"/>
      <c r="H10577" s="17"/>
    </row>
    <row r="10578" spans="1:18">
      <c r="A10578" s="6"/>
      <c r="B10578" s="7"/>
      <c r="C10578" s="28"/>
      <c r="H10578" s="17"/>
    </row>
    <row r="10579" spans="1:18">
      <c r="A10579" s="6"/>
      <c r="B10579" s="7"/>
      <c r="C10579" s="28"/>
      <c r="H10579" s="17"/>
    </row>
    <row r="10580" spans="1:18">
      <c r="A10580" s="6"/>
      <c r="B10580" s="7"/>
      <c r="C10580" s="28"/>
      <c r="H10580" s="17"/>
    </row>
    <row r="10581" spans="1:18" s="2" customFormat="1" ht="13.8">
      <c r="A10581" s="8"/>
      <c r="B10581" s="9"/>
      <c r="C10581" s="18"/>
      <c r="D10581" s="18"/>
      <c r="E10581" s="18"/>
      <c r="F10581" s="18"/>
      <c r="G10581" s="18"/>
      <c r="H10581" s="18"/>
      <c r="I10581" s="18"/>
      <c r="J10581" s="18"/>
      <c r="K10581" s="18"/>
      <c r="L10581" s="18"/>
      <c r="M10581" s="18"/>
      <c r="N10581" s="18"/>
      <c r="O10581" s="18"/>
      <c r="P10581" s="18"/>
      <c r="Q10581" s="18"/>
      <c r="R10581" s="18"/>
    </row>
    <row r="10582" spans="1:18">
      <c r="A10582" s="6"/>
      <c r="B10582" s="7"/>
      <c r="C10582" s="28"/>
      <c r="H10582" s="17"/>
    </row>
    <row r="10584" spans="1:18">
      <c r="A10584" s="5"/>
    </row>
    <row r="10585" spans="1:18">
      <c r="A10585" s="6"/>
      <c r="B10585" s="7"/>
      <c r="C10585" s="28"/>
      <c r="H10585" s="17"/>
    </row>
    <row r="10586" spans="1:18">
      <c r="A10586" s="5"/>
    </row>
    <row r="10587" spans="1:18" s="2" customFormat="1" ht="13.8">
      <c r="A10587" s="8"/>
      <c r="B10587" s="9"/>
      <c r="C10587" s="18"/>
      <c r="D10587" s="18"/>
      <c r="E10587" s="18"/>
      <c r="F10587" s="18"/>
      <c r="G10587" s="18"/>
      <c r="H10587" s="18"/>
      <c r="I10587" s="18"/>
      <c r="J10587" s="18"/>
      <c r="K10587" s="18"/>
      <c r="L10587" s="18"/>
      <c r="M10587" s="18"/>
      <c r="N10587" s="18"/>
      <c r="O10587" s="18"/>
      <c r="P10587" s="18"/>
      <c r="Q10587" s="18"/>
      <c r="R10587" s="18"/>
    </row>
    <row r="10588" spans="1:18">
      <c r="A10588" s="6"/>
      <c r="B10588" s="7"/>
      <c r="C10588" s="28"/>
      <c r="H10588" s="17"/>
    </row>
    <row r="10589" spans="1:18">
      <c r="A10589" s="6"/>
      <c r="B10589" s="7"/>
      <c r="C10589" s="28"/>
      <c r="H10589" s="17"/>
    </row>
    <row r="10590" spans="1:18" s="2" customFormat="1" ht="13.8">
      <c r="A10590" s="8"/>
      <c r="B10590" s="9"/>
      <c r="C10590" s="18"/>
      <c r="D10590" s="18"/>
      <c r="E10590" s="18"/>
      <c r="F10590" s="18"/>
      <c r="G10590" s="18"/>
      <c r="H10590" s="18"/>
      <c r="I10590" s="18"/>
      <c r="J10590" s="18"/>
      <c r="K10590" s="18"/>
      <c r="L10590" s="18"/>
      <c r="M10590" s="18"/>
      <c r="N10590" s="18"/>
      <c r="O10590" s="18"/>
      <c r="P10590" s="18"/>
      <c r="Q10590" s="18"/>
      <c r="R10590" s="18"/>
    </row>
    <row r="10591" spans="1:18">
      <c r="A10591" s="6"/>
      <c r="B10591" s="7"/>
      <c r="C10591" s="28"/>
      <c r="H10591" s="17"/>
    </row>
    <row r="10592" spans="1:18">
      <c r="A10592" s="6"/>
      <c r="B10592" s="7"/>
      <c r="C10592" s="28"/>
      <c r="H10592" s="17"/>
    </row>
    <row r="10593" spans="1:18" s="2" customFormat="1" ht="13.8">
      <c r="A10593" s="8"/>
      <c r="B10593" s="9"/>
      <c r="C10593" s="18"/>
      <c r="D10593" s="18"/>
      <c r="E10593" s="18"/>
      <c r="F10593" s="18"/>
      <c r="G10593" s="18"/>
      <c r="H10593" s="18"/>
      <c r="I10593" s="18"/>
      <c r="J10593" s="18"/>
      <c r="K10593" s="18"/>
      <c r="L10593" s="18"/>
      <c r="M10593" s="18"/>
      <c r="N10593" s="18"/>
      <c r="O10593" s="18"/>
      <c r="P10593" s="18"/>
      <c r="Q10593" s="18"/>
      <c r="R10593" s="18"/>
    </row>
    <row r="10594" spans="1:18">
      <c r="A10594" s="6"/>
      <c r="B10594" s="7"/>
      <c r="C10594" s="28"/>
      <c r="H10594" s="17"/>
    </row>
    <row r="10595" spans="1:18">
      <c r="A10595" s="6"/>
      <c r="B10595" s="7"/>
      <c r="C10595" s="28"/>
      <c r="H10595" s="17"/>
    </row>
    <row r="10596" spans="1:18">
      <c r="A10596" s="6"/>
      <c r="B10596" s="7"/>
      <c r="C10596" s="28"/>
      <c r="H10596" s="17"/>
    </row>
    <row r="10597" spans="1:18">
      <c r="A10597" s="6"/>
      <c r="B10597" s="7"/>
      <c r="C10597" s="28"/>
      <c r="H10597" s="17"/>
    </row>
    <row r="10598" spans="1:18">
      <c r="A10598" s="6"/>
      <c r="B10598" s="7"/>
      <c r="C10598" s="28"/>
      <c r="H10598" s="17"/>
    </row>
    <row r="10599" spans="1:18">
      <c r="A10599" s="6"/>
      <c r="B10599" s="7"/>
      <c r="C10599" s="28"/>
      <c r="H10599" s="17"/>
    </row>
    <row r="10600" spans="1:18">
      <c r="A10600" s="6"/>
      <c r="B10600" s="7"/>
      <c r="C10600" s="28"/>
      <c r="H10600" s="17"/>
    </row>
    <row r="10601" spans="1:18" s="2" customFormat="1" ht="13.8">
      <c r="A10601" s="8"/>
      <c r="B10601" s="9"/>
      <c r="C10601" s="18"/>
      <c r="D10601" s="18"/>
      <c r="E10601" s="18"/>
      <c r="F10601" s="18"/>
      <c r="G10601" s="18"/>
      <c r="H10601" s="18"/>
      <c r="I10601" s="18"/>
      <c r="J10601" s="18"/>
      <c r="K10601" s="18"/>
      <c r="L10601" s="18"/>
      <c r="M10601" s="18"/>
      <c r="N10601" s="18"/>
      <c r="O10601" s="18"/>
      <c r="P10601" s="18"/>
      <c r="Q10601" s="18"/>
      <c r="R10601" s="18"/>
    </row>
    <row r="10602" spans="1:18">
      <c r="A10602" s="6"/>
      <c r="B10602" s="7"/>
      <c r="C10602" s="28"/>
      <c r="H10602" s="17"/>
    </row>
    <row r="10603" spans="1:18">
      <c r="A10603" s="5"/>
    </row>
    <row r="10604" spans="1:18">
      <c r="A10604" s="6"/>
      <c r="B10604" s="7"/>
      <c r="C10604" s="28"/>
      <c r="H10604" s="17"/>
    </row>
    <row r="10605" spans="1:18">
      <c r="A10605" s="6"/>
      <c r="B10605" s="7"/>
      <c r="C10605" s="28"/>
      <c r="H10605" s="17"/>
    </row>
    <row r="10606" spans="1:18">
      <c r="A10606" s="6"/>
      <c r="B10606" s="7"/>
      <c r="C10606" s="28"/>
      <c r="H10606" s="17"/>
    </row>
    <row r="10607" spans="1:18" s="2" customFormat="1" ht="13.8">
      <c r="A10607" s="8"/>
      <c r="B10607" s="9"/>
      <c r="C10607" s="18"/>
      <c r="D10607" s="18"/>
      <c r="E10607" s="18"/>
      <c r="F10607" s="18"/>
      <c r="G10607" s="18"/>
      <c r="H10607" s="18"/>
      <c r="I10607" s="18"/>
      <c r="J10607" s="18"/>
      <c r="K10607" s="18"/>
      <c r="L10607" s="18"/>
      <c r="M10607" s="18"/>
      <c r="N10607" s="18"/>
      <c r="O10607" s="18"/>
      <c r="P10607" s="18"/>
      <c r="Q10607" s="18"/>
      <c r="R10607" s="18"/>
    </row>
    <row r="10608" spans="1:18">
      <c r="A10608" s="6"/>
      <c r="B10608" s="7"/>
      <c r="C10608" s="28"/>
      <c r="H10608" s="17"/>
    </row>
    <row r="10609" spans="1:18">
      <c r="A10609" s="5"/>
    </row>
    <row r="10610" spans="1:18" s="2" customFormat="1" ht="13.8">
      <c r="A10610" s="8"/>
      <c r="B10610" s="9"/>
      <c r="C10610" s="18"/>
      <c r="D10610" s="18"/>
      <c r="E10610" s="18"/>
      <c r="F10610" s="18"/>
      <c r="G10610" s="18"/>
      <c r="H10610" s="18"/>
      <c r="I10610" s="18"/>
      <c r="J10610" s="18"/>
      <c r="K10610" s="18"/>
      <c r="L10610" s="18"/>
      <c r="M10610" s="18"/>
      <c r="N10610" s="18"/>
      <c r="O10610" s="18"/>
      <c r="P10610" s="18"/>
      <c r="Q10610" s="18"/>
      <c r="R10610" s="18"/>
    </row>
    <row r="10611" spans="1:18">
      <c r="A10611" s="6"/>
      <c r="B10611" s="7"/>
      <c r="C10611" s="28"/>
      <c r="H10611" s="17"/>
    </row>
    <row r="10612" spans="1:18">
      <c r="A10612" s="6"/>
      <c r="B10612" s="7"/>
      <c r="C10612" s="28"/>
      <c r="H10612" s="17"/>
    </row>
    <row r="10613" spans="1:18" s="2" customFormat="1" ht="13.8">
      <c r="A10613" s="8"/>
      <c r="B10613" s="9"/>
      <c r="C10613" s="18"/>
      <c r="D10613" s="18"/>
      <c r="E10613" s="18"/>
      <c r="F10613" s="18"/>
      <c r="G10613" s="18"/>
      <c r="H10613" s="18"/>
      <c r="I10613" s="18"/>
      <c r="J10613" s="18"/>
      <c r="K10613" s="18"/>
      <c r="L10613" s="18"/>
      <c r="M10613" s="18"/>
      <c r="N10613" s="18"/>
      <c r="O10613" s="18"/>
      <c r="P10613" s="18"/>
      <c r="Q10613" s="18"/>
      <c r="R10613" s="18"/>
    </row>
    <row r="10614" spans="1:18">
      <c r="A10614" s="6"/>
      <c r="B10614" s="7"/>
      <c r="C10614" s="28"/>
      <c r="H10614" s="17"/>
    </row>
    <row r="10615" spans="1:18" s="2" customFormat="1" ht="13.8">
      <c r="A10615" s="8"/>
      <c r="B10615" s="9"/>
      <c r="C10615" s="18"/>
      <c r="D10615" s="18"/>
      <c r="E10615" s="18"/>
      <c r="F10615" s="18"/>
      <c r="G10615" s="18"/>
      <c r="H10615" s="18"/>
      <c r="I10615" s="18"/>
      <c r="J10615" s="18"/>
      <c r="K10615" s="18"/>
      <c r="L10615" s="18"/>
      <c r="M10615" s="18"/>
      <c r="N10615" s="18"/>
      <c r="O10615" s="18"/>
      <c r="P10615" s="18"/>
      <c r="Q10615" s="18"/>
      <c r="R10615" s="18"/>
    </row>
    <row r="10616" spans="1:18">
      <c r="A10616" s="5"/>
    </row>
    <row r="10617" spans="1:18">
      <c r="A10617" s="6"/>
      <c r="B10617" s="7"/>
      <c r="C10617" s="28"/>
      <c r="H10617" s="17"/>
    </row>
    <row r="10618" spans="1:18">
      <c r="A10618" s="6"/>
      <c r="B10618" s="7"/>
      <c r="C10618" s="28"/>
      <c r="H10618" s="17"/>
    </row>
    <row r="10619" spans="1:18">
      <c r="A10619" s="6"/>
      <c r="B10619" s="7"/>
      <c r="C10619" s="28"/>
      <c r="H10619" s="17"/>
    </row>
    <row r="10620" spans="1:18">
      <c r="A10620" s="6"/>
      <c r="B10620" s="7"/>
      <c r="C10620" s="28"/>
      <c r="H10620" s="17"/>
    </row>
    <row r="10621" spans="1:18">
      <c r="A10621" s="5"/>
    </row>
    <row r="10622" spans="1:18" s="2" customFormat="1" ht="13.8">
      <c r="A10622" s="8"/>
      <c r="B10622" s="9"/>
      <c r="C10622" s="18"/>
      <c r="D10622" s="18"/>
      <c r="E10622" s="18"/>
      <c r="F10622" s="18"/>
      <c r="G10622" s="18"/>
      <c r="H10622" s="18"/>
      <c r="I10622" s="18"/>
      <c r="J10622" s="18"/>
      <c r="K10622" s="18"/>
      <c r="L10622" s="18"/>
      <c r="M10622" s="18"/>
      <c r="N10622" s="18"/>
      <c r="O10622" s="18"/>
      <c r="P10622" s="18"/>
      <c r="Q10622" s="18"/>
      <c r="R10622" s="18"/>
    </row>
    <row r="10623" spans="1:18">
      <c r="A10623" s="6"/>
      <c r="B10623" s="7"/>
      <c r="C10623" s="28"/>
      <c r="H10623" s="17"/>
    </row>
    <row r="10624" spans="1:18">
      <c r="A10624" s="6"/>
      <c r="B10624" s="7"/>
      <c r="C10624" s="28"/>
      <c r="H10624" s="17"/>
    </row>
    <row r="10625" spans="1:18">
      <c r="A10625" s="6"/>
      <c r="B10625" s="7"/>
      <c r="C10625" s="28"/>
      <c r="H10625" s="17"/>
    </row>
    <row r="10626" spans="1:18" s="2" customFormat="1" ht="13.8">
      <c r="A10626" s="8"/>
      <c r="B10626" s="9"/>
      <c r="C10626" s="18"/>
      <c r="D10626" s="18"/>
      <c r="E10626" s="18"/>
      <c r="F10626" s="18"/>
      <c r="G10626" s="18"/>
      <c r="H10626" s="18"/>
      <c r="I10626" s="18"/>
      <c r="J10626" s="18"/>
      <c r="K10626" s="18"/>
      <c r="L10626" s="18"/>
      <c r="M10626" s="18"/>
      <c r="N10626" s="18"/>
      <c r="O10626" s="18"/>
      <c r="P10626" s="18"/>
      <c r="Q10626" s="18"/>
      <c r="R10626" s="18"/>
    </row>
    <row r="10627" spans="1:18" s="2" customFormat="1" ht="13.8">
      <c r="A10627" s="8"/>
      <c r="B10627" s="9"/>
      <c r="C10627" s="18"/>
      <c r="D10627" s="18"/>
      <c r="E10627" s="18"/>
      <c r="F10627" s="18"/>
      <c r="G10627" s="18"/>
      <c r="H10627" s="18"/>
      <c r="I10627" s="18"/>
      <c r="J10627" s="18"/>
      <c r="K10627" s="18"/>
      <c r="L10627" s="18"/>
      <c r="M10627" s="18"/>
      <c r="N10627" s="18"/>
      <c r="O10627" s="18"/>
      <c r="P10627" s="18"/>
      <c r="Q10627" s="18"/>
      <c r="R10627" s="18"/>
    </row>
    <row r="10628" spans="1:18" s="2" customFormat="1" ht="13.8">
      <c r="A10628" s="8"/>
      <c r="B10628" s="9"/>
      <c r="C10628" s="18"/>
      <c r="D10628" s="18"/>
      <c r="E10628" s="18"/>
      <c r="F10628" s="18"/>
      <c r="G10628" s="18"/>
      <c r="H10628" s="18"/>
      <c r="I10628" s="18"/>
      <c r="J10628" s="18"/>
      <c r="K10628" s="18"/>
      <c r="L10628" s="18"/>
      <c r="M10628" s="18"/>
      <c r="N10628" s="18"/>
      <c r="O10628" s="18"/>
      <c r="P10628" s="18"/>
      <c r="Q10628" s="18"/>
      <c r="R10628" s="18"/>
    </row>
    <row r="10629" spans="1:18">
      <c r="A10629" s="5"/>
    </row>
    <row r="10630" spans="1:18">
      <c r="A10630" s="6"/>
      <c r="B10630" s="7"/>
      <c r="C10630" s="28"/>
      <c r="H10630" s="17"/>
    </row>
    <row r="10631" spans="1:18">
      <c r="A10631" s="5"/>
    </row>
    <row r="10632" spans="1:18" s="2" customFormat="1" ht="13.8">
      <c r="A10632" s="8"/>
      <c r="B10632" s="9"/>
      <c r="C10632" s="18"/>
      <c r="D10632" s="18"/>
      <c r="E10632" s="18"/>
      <c r="F10632" s="18"/>
      <c r="G10632" s="18"/>
      <c r="H10632" s="18"/>
      <c r="I10632" s="18"/>
      <c r="J10632" s="18"/>
      <c r="K10632" s="18"/>
      <c r="L10632" s="18"/>
      <c r="M10632" s="18"/>
      <c r="N10632" s="18"/>
      <c r="O10632" s="18"/>
      <c r="P10632" s="18"/>
      <c r="Q10632" s="18"/>
      <c r="R10632" s="18"/>
    </row>
    <row r="10633" spans="1:18">
      <c r="A10633" s="6"/>
      <c r="B10633" s="7"/>
      <c r="C10633" s="28"/>
      <c r="H10633" s="17"/>
    </row>
    <row r="10634" spans="1:18" s="2" customFormat="1" ht="13.8">
      <c r="A10634" s="8"/>
      <c r="B10634" s="9"/>
      <c r="C10634" s="18"/>
      <c r="D10634" s="18"/>
      <c r="E10634" s="18"/>
      <c r="F10634" s="18"/>
      <c r="G10634" s="18"/>
      <c r="H10634" s="18"/>
      <c r="I10634" s="18"/>
      <c r="J10634" s="18"/>
      <c r="K10634" s="18"/>
      <c r="L10634" s="18"/>
      <c r="M10634" s="18"/>
      <c r="N10634" s="18"/>
      <c r="O10634" s="18"/>
      <c r="P10634" s="18"/>
      <c r="Q10634" s="18"/>
      <c r="R10634" s="18"/>
    </row>
    <row r="10636" spans="1:18">
      <c r="A10636" s="6"/>
      <c r="B10636" s="7"/>
      <c r="C10636" s="28"/>
      <c r="H10636" s="17"/>
    </row>
    <row r="10637" spans="1:18" s="2" customFormat="1" ht="13.8">
      <c r="A10637" s="8"/>
      <c r="B10637" s="9"/>
      <c r="C10637" s="18"/>
      <c r="D10637" s="18"/>
      <c r="E10637" s="18"/>
      <c r="F10637" s="18"/>
      <c r="G10637" s="18"/>
      <c r="H10637" s="18"/>
      <c r="I10637" s="18"/>
      <c r="J10637" s="18"/>
      <c r="K10637" s="18"/>
      <c r="L10637" s="18"/>
      <c r="M10637" s="18"/>
      <c r="N10637" s="18"/>
      <c r="O10637" s="18"/>
      <c r="P10637" s="18"/>
      <c r="Q10637" s="18"/>
      <c r="R10637" s="18"/>
    </row>
    <row r="10638" spans="1:18">
      <c r="A10638" s="6"/>
      <c r="B10638" s="7"/>
      <c r="C10638" s="28"/>
      <c r="H10638" s="17"/>
    </row>
    <row r="10639" spans="1:18">
      <c r="A10639" s="6"/>
      <c r="B10639" s="7"/>
      <c r="C10639" s="28"/>
      <c r="H10639" s="17"/>
    </row>
    <row r="10640" spans="1:18">
      <c r="A10640" s="6"/>
      <c r="B10640" s="7"/>
      <c r="C10640" s="28"/>
      <c r="H10640" s="17"/>
    </row>
    <row r="10641" spans="1:18" s="2" customFormat="1" ht="13.8">
      <c r="A10641" s="8"/>
      <c r="B10641" s="9"/>
      <c r="C10641" s="18"/>
      <c r="D10641" s="18"/>
      <c r="E10641" s="18"/>
      <c r="F10641" s="18"/>
      <c r="G10641" s="18"/>
      <c r="H10641" s="18"/>
      <c r="I10641" s="18"/>
      <c r="J10641" s="18"/>
      <c r="K10641" s="18"/>
      <c r="L10641" s="18"/>
      <c r="M10641" s="18"/>
      <c r="N10641" s="18"/>
      <c r="O10641" s="18"/>
      <c r="P10641" s="18"/>
      <c r="Q10641" s="18"/>
      <c r="R10641" s="18"/>
    </row>
    <row r="10642" spans="1:18">
      <c r="A10642" s="6"/>
      <c r="B10642" s="7"/>
      <c r="C10642" s="28"/>
      <c r="H10642" s="17"/>
    </row>
    <row r="10643" spans="1:18">
      <c r="A10643" s="6"/>
      <c r="B10643" s="7"/>
      <c r="C10643" s="28"/>
      <c r="H10643" s="17"/>
    </row>
    <row r="10644" spans="1:18">
      <c r="A10644" s="6"/>
      <c r="B10644" s="7"/>
      <c r="C10644" s="28"/>
      <c r="H10644" s="17"/>
    </row>
    <row r="10645" spans="1:18">
      <c r="A10645" s="6"/>
      <c r="B10645" s="7"/>
      <c r="C10645" s="28"/>
      <c r="H10645" s="17"/>
    </row>
    <row r="10646" spans="1:18">
      <c r="A10646" s="6"/>
      <c r="B10646" s="7"/>
      <c r="C10646" s="28"/>
      <c r="H10646" s="17"/>
    </row>
    <row r="10647" spans="1:18">
      <c r="A10647" s="5"/>
    </row>
    <row r="10648" spans="1:18">
      <c r="A10648" s="6"/>
      <c r="B10648" s="7"/>
      <c r="C10648" s="28"/>
      <c r="H10648" s="17"/>
    </row>
    <row r="10649" spans="1:18" s="2" customFormat="1" ht="13.8">
      <c r="A10649" s="8"/>
      <c r="B10649" s="9"/>
      <c r="C10649" s="18"/>
      <c r="D10649" s="18"/>
      <c r="E10649" s="18"/>
      <c r="F10649" s="18"/>
      <c r="G10649" s="18"/>
      <c r="H10649" s="18"/>
      <c r="I10649" s="18"/>
      <c r="J10649" s="18"/>
      <c r="K10649" s="18"/>
      <c r="L10649" s="18"/>
      <c r="M10649" s="18"/>
      <c r="N10649" s="18"/>
      <c r="O10649" s="18"/>
      <c r="P10649" s="18"/>
      <c r="Q10649" s="18"/>
      <c r="R10649" s="18"/>
    </row>
    <row r="10650" spans="1:18" s="2" customFormat="1" ht="13.8">
      <c r="A10650" s="8"/>
      <c r="B10650" s="9"/>
      <c r="C10650" s="18"/>
      <c r="D10650" s="18"/>
      <c r="E10650" s="18"/>
      <c r="F10650" s="18"/>
      <c r="G10650" s="18"/>
      <c r="H10650" s="18"/>
      <c r="I10650" s="18"/>
      <c r="J10650" s="18"/>
      <c r="K10650" s="18"/>
      <c r="L10650" s="18"/>
      <c r="M10650" s="18"/>
      <c r="N10650" s="18"/>
      <c r="O10650" s="18"/>
      <c r="P10650" s="18"/>
      <c r="Q10650" s="18"/>
      <c r="R10650" s="18"/>
    </row>
    <row r="10651" spans="1:18">
      <c r="A10651" s="5"/>
    </row>
    <row r="10652" spans="1:18" s="2" customFormat="1" ht="13.8">
      <c r="A10652" s="8"/>
      <c r="B10652" s="9"/>
      <c r="C10652" s="18"/>
      <c r="D10652" s="18"/>
      <c r="E10652" s="18"/>
      <c r="F10652" s="18"/>
      <c r="G10652" s="18"/>
      <c r="H10652" s="18"/>
      <c r="I10652" s="18"/>
      <c r="J10652" s="18"/>
      <c r="K10652" s="18"/>
      <c r="L10652" s="18"/>
      <c r="M10652" s="18"/>
      <c r="N10652" s="18"/>
      <c r="O10652" s="18"/>
      <c r="P10652" s="18"/>
      <c r="Q10652" s="18"/>
      <c r="R10652" s="18"/>
    </row>
    <row r="10653" spans="1:18">
      <c r="A10653" s="5"/>
    </row>
    <row r="10654" spans="1:18">
      <c r="A10654" s="6"/>
      <c r="B10654" s="7"/>
      <c r="C10654" s="28"/>
      <c r="H10654" s="17"/>
    </row>
    <row r="10655" spans="1:18" s="2" customFormat="1" ht="13.8">
      <c r="A10655" s="8"/>
      <c r="B10655" s="9"/>
      <c r="C10655" s="18"/>
      <c r="D10655" s="18"/>
      <c r="E10655" s="18"/>
      <c r="F10655" s="18"/>
      <c r="G10655" s="18"/>
      <c r="H10655" s="18"/>
      <c r="I10655" s="18"/>
      <c r="J10655" s="18"/>
      <c r="K10655" s="18"/>
      <c r="L10655" s="18"/>
      <c r="M10655" s="18"/>
      <c r="N10655" s="18"/>
      <c r="O10655" s="18"/>
      <c r="P10655" s="18"/>
      <c r="Q10655" s="18"/>
      <c r="R10655" s="18"/>
    </row>
    <row r="10656" spans="1:18">
      <c r="A10656" s="6"/>
      <c r="B10656" s="7"/>
      <c r="C10656" s="28"/>
      <c r="H10656" s="17"/>
    </row>
    <row r="10657" spans="1:18">
      <c r="A10657" s="6"/>
      <c r="B10657" s="7"/>
      <c r="C10657" s="28"/>
      <c r="H10657" s="17"/>
    </row>
    <row r="10658" spans="1:18" s="2" customFormat="1" ht="13.8">
      <c r="A10658" s="8"/>
      <c r="B10658" s="9"/>
      <c r="C10658" s="18"/>
      <c r="D10658" s="18"/>
      <c r="E10658" s="18"/>
      <c r="F10658" s="18"/>
      <c r="G10658" s="18"/>
      <c r="H10658" s="18"/>
      <c r="I10658" s="18"/>
      <c r="J10658" s="18"/>
      <c r="K10658" s="18"/>
      <c r="L10658" s="18"/>
      <c r="M10658" s="18"/>
      <c r="N10658" s="18"/>
      <c r="O10658" s="18"/>
      <c r="P10658" s="18"/>
      <c r="Q10658" s="18"/>
      <c r="R10658" s="18"/>
    </row>
    <row r="10661" spans="1:18">
      <c r="A10661" s="6"/>
      <c r="B10661" s="7"/>
      <c r="C10661" s="28"/>
      <c r="H10661" s="17"/>
    </row>
    <row r="10662" spans="1:18" s="2" customFormat="1" ht="13.8">
      <c r="A10662" s="8"/>
      <c r="B10662" s="9"/>
      <c r="C10662" s="18"/>
      <c r="D10662" s="18"/>
      <c r="E10662" s="18"/>
      <c r="F10662" s="18"/>
      <c r="G10662" s="18"/>
      <c r="H10662" s="18"/>
      <c r="I10662" s="18"/>
      <c r="J10662" s="18"/>
      <c r="K10662" s="18"/>
      <c r="L10662" s="18"/>
      <c r="M10662" s="18"/>
      <c r="N10662" s="18"/>
      <c r="O10662" s="18"/>
      <c r="P10662" s="18"/>
      <c r="Q10662" s="18"/>
      <c r="R10662" s="18"/>
    </row>
    <row r="10663" spans="1:18">
      <c r="A10663" s="6"/>
      <c r="B10663" s="7"/>
      <c r="C10663" s="28"/>
      <c r="H10663" s="17"/>
    </row>
    <row r="10664" spans="1:18" s="2" customFormat="1" ht="13.8">
      <c r="A10664" s="8"/>
      <c r="B10664" s="9"/>
      <c r="C10664" s="18"/>
      <c r="D10664" s="18"/>
      <c r="E10664" s="18"/>
      <c r="F10664" s="18"/>
      <c r="G10664" s="18"/>
      <c r="H10664" s="18"/>
      <c r="I10664" s="18"/>
      <c r="J10664" s="18"/>
      <c r="K10664" s="18"/>
      <c r="L10664" s="18"/>
      <c r="M10664" s="18"/>
      <c r="N10664" s="18"/>
      <c r="O10664" s="18"/>
      <c r="P10664" s="18"/>
      <c r="Q10664" s="18"/>
      <c r="R10664" s="18"/>
    </row>
    <row r="10665" spans="1:18" s="2" customFormat="1" ht="13.8">
      <c r="A10665" s="8"/>
      <c r="B10665" s="9"/>
      <c r="C10665" s="18"/>
      <c r="D10665" s="18"/>
      <c r="E10665" s="18"/>
      <c r="F10665" s="18"/>
      <c r="G10665" s="18"/>
      <c r="H10665" s="18"/>
      <c r="I10665" s="18"/>
      <c r="J10665" s="18"/>
      <c r="K10665" s="18"/>
      <c r="L10665" s="18"/>
      <c r="M10665" s="18"/>
      <c r="N10665" s="18"/>
      <c r="O10665" s="18"/>
      <c r="P10665" s="18"/>
      <c r="Q10665" s="18"/>
      <c r="R10665" s="18"/>
    </row>
    <row r="10666" spans="1:18">
      <c r="A10666" s="6"/>
      <c r="B10666" s="7"/>
      <c r="C10666" s="28"/>
      <c r="H10666" s="17"/>
    </row>
    <row r="10667" spans="1:18" s="2" customFormat="1" ht="13.8">
      <c r="A10667" s="8"/>
      <c r="B10667" s="9"/>
      <c r="C10667" s="18"/>
      <c r="D10667" s="18"/>
      <c r="E10667" s="18"/>
      <c r="F10667" s="18"/>
      <c r="G10667" s="18"/>
      <c r="H10667" s="18"/>
      <c r="I10667" s="18"/>
      <c r="J10667" s="18"/>
      <c r="K10667" s="18"/>
      <c r="L10667" s="18"/>
      <c r="M10667" s="18"/>
      <c r="N10667" s="18"/>
      <c r="O10667" s="18"/>
      <c r="P10667" s="18"/>
      <c r="Q10667" s="18"/>
      <c r="R10667" s="18"/>
    </row>
    <row r="10669" spans="1:18">
      <c r="A10669" s="6"/>
      <c r="B10669" s="7"/>
      <c r="C10669" s="28"/>
      <c r="H10669" s="17"/>
    </row>
    <row r="10670" spans="1:18">
      <c r="A10670" s="6"/>
      <c r="B10670" s="7"/>
      <c r="C10670" s="28"/>
      <c r="H10670" s="17"/>
    </row>
    <row r="10671" spans="1:18" s="2" customFormat="1" ht="13.8">
      <c r="A10671" s="8"/>
      <c r="B10671" s="9"/>
      <c r="C10671" s="18"/>
      <c r="D10671" s="18"/>
      <c r="E10671" s="18"/>
      <c r="F10671" s="18"/>
      <c r="G10671" s="18"/>
      <c r="H10671" s="18"/>
      <c r="I10671" s="18"/>
      <c r="J10671" s="18"/>
      <c r="K10671" s="18"/>
      <c r="L10671" s="18"/>
      <c r="M10671" s="18"/>
      <c r="N10671" s="18"/>
      <c r="O10671" s="18"/>
      <c r="P10671" s="18"/>
      <c r="Q10671" s="18"/>
      <c r="R10671" s="18"/>
    </row>
    <row r="10673" spans="1:18" s="2" customFormat="1" ht="13.8">
      <c r="A10673" s="8"/>
      <c r="B10673" s="9"/>
      <c r="C10673" s="18"/>
      <c r="D10673" s="18"/>
      <c r="E10673" s="18"/>
      <c r="F10673" s="18"/>
      <c r="G10673" s="18"/>
      <c r="H10673" s="18"/>
      <c r="I10673" s="18"/>
      <c r="J10673" s="18"/>
      <c r="K10673" s="18"/>
      <c r="L10673" s="18"/>
      <c r="M10673" s="18"/>
      <c r="N10673" s="18"/>
      <c r="O10673" s="18"/>
      <c r="P10673" s="18"/>
      <c r="Q10673" s="18"/>
      <c r="R10673" s="18"/>
    </row>
    <row r="10674" spans="1:18">
      <c r="A10674" s="6"/>
      <c r="B10674" s="7"/>
      <c r="C10674" s="28"/>
      <c r="H10674" s="17"/>
    </row>
    <row r="10676" spans="1:18" s="2" customFormat="1" ht="13.8">
      <c r="A10676" s="8"/>
      <c r="B10676" s="9"/>
      <c r="C10676" s="18"/>
      <c r="D10676" s="18"/>
      <c r="E10676" s="18"/>
      <c r="F10676" s="18"/>
      <c r="G10676" s="18"/>
      <c r="H10676" s="18"/>
      <c r="I10676" s="18"/>
      <c r="J10676" s="18"/>
      <c r="K10676" s="18"/>
      <c r="L10676" s="18"/>
      <c r="M10676" s="18"/>
      <c r="N10676" s="18"/>
      <c r="O10676" s="18"/>
      <c r="P10676" s="18"/>
      <c r="Q10676" s="18"/>
      <c r="R10676" s="18"/>
    </row>
    <row r="10677" spans="1:18">
      <c r="A10677" s="6"/>
      <c r="B10677" s="7"/>
      <c r="C10677" s="28"/>
      <c r="H10677" s="17"/>
    </row>
    <row r="10678" spans="1:18">
      <c r="A10678" s="6"/>
      <c r="B10678" s="7"/>
      <c r="C10678" s="28"/>
      <c r="H10678" s="17"/>
    </row>
    <row r="10679" spans="1:18" s="2" customFormat="1" ht="13.8">
      <c r="A10679" s="8"/>
      <c r="B10679" s="9"/>
      <c r="C10679" s="18"/>
      <c r="D10679" s="18"/>
      <c r="E10679" s="18"/>
      <c r="F10679" s="18"/>
      <c r="G10679" s="18"/>
      <c r="H10679" s="18"/>
      <c r="I10679" s="18"/>
      <c r="J10679" s="18"/>
      <c r="K10679" s="18"/>
      <c r="L10679" s="18"/>
      <c r="M10679" s="18"/>
      <c r="N10679" s="18"/>
      <c r="O10679" s="18"/>
      <c r="P10679" s="18"/>
      <c r="Q10679" s="18"/>
      <c r="R10679" s="18"/>
    </row>
    <row r="10680" spans="1:18" s="2" customFormat="1" ht="13.8">
      <c r="A10680" s="8"/>
      <c r="B10680" s="9"/>
      <c r="C10680" s="18"/>
      <c r="D10680" s="18"/>
      <c r="E10680" s="18"/>
      <c r="F10680" s="18"/>
      <c r="G10680" s="18"/>
      <c r="H10680" s="18"/>
      <c r="I10680" s="18"/>
      <c r="J10680" s="18"/>
      <c r="K10680" s="18"/>
      <c r="L10680" s="18"/>
      <c r="M10680" s="18"/>
      <c r="N10680" s="18"/>
      <c r="O10680" s="18"/>
      <c r="P10680" s="18"/>
      <c r="Q10680" s="18"/>
      <c r="R10680" s="18"/>
    </row>
    <row r="10681" spans="1:18" s="2" customFormat="1" ht="13.8">
      <c r="A10681" s="8"/>
      <c r="B10681" s="9"/>
      <c r="C10681" s="18"/>
      <c r="D10681" s="18"/>
      <c r="E10681" s="18"/>
      <c r="F10681" s="18"/>
      <c r="G10681" s="18"/>
      <c r="H10681" s="18"/>
      <c r="I10681" s="18"/>
      <c r="J10681" s="18"/>
      <c r="K10681" s="18"/>
      <c r="L10681" s="18"/>
      <c r="M10681" s="18"/>
      <c r="N10681" s="18"/>
      <c r="O10681" s="18"/>
      <c r="P10681" s="18"/>
      <c r="Q10681" s="18"/>
      <c r="R10681" s="18"/>
    </row>
    <row r="10682" spans="1:18" s="2" customFormat="1" ht="13.8">
      <c r="A10682" s="8"/>
      <c r="B10682" s="9"/>
      <c r="C10682" s="18"/>
      <c r="D10682" s="18"/>
      <c r="E10682" s="18"/>
      <c r="F10682" s="18"/>
      <c r="G10682" s="18"/>
      <c r="H10682" s="18"/>
      <c r="I10682" s="18"/>
      <c r="J10682" s="18"/>
      <c r="K10682" s="18"/>
      <c r="L10682" s="18"/>
      <c r="M10682" s="18"/>
      <c r="N10682" s="18"/>
      <c r="O10682" s="18"/>
      <c r="P10682" s="18"/>
      <c r="Q10682" s="18"/>
      <c r="R10682" s="18"/>
    </row>
    <row r="10686" spans="1:18">
      <c r="A10686" s="6"/>
      <c r="B10686" s="7"/>
      <c r="C10686" s="28"/>
      <c r="H10686" s="17"/>
    </row>
    <row r="10687" spans="1:18" s="2" customFormat="1" ht="13.8">
      <c r="A10687" s="8"/>
      <c r="B10687" s="9"/>
      <c r="C10687" s="18"/>
      <c r="D10687" s="18"/>
      <c r="E10687" s="18"/>
      <c r="F10687" s="18"/>
      <c r="G10687" s="18"/>
      <c r="H10687" s="18"/>
      <c r="I10687" s="18"/>
      <c r="J10687" s="18"/>
      <c r="K10687" s="18"/>
      <c r="L10687" s="18"/>
      <c r="M10687" s="18"/>
      <c r="N10687" s="18"/>
      <c r="O10687" s="18"/>
      <c r="P10687" s="18"/>
      <c r="Q10687" s="18"/>
      <c r="R10687" s="18"/>
    </row>
    <row r="10688" spans="1:18" s="2" customFormat="1" ht="13.8">
      <c r="A10688" s="8"/>
      <c r="B10688" s="9"/>
      <c r="C10688" s="18"/>
      <c r="D10688" s="18"/>
      <c r="E10688" s="18"/>
      <c r="F10688" s="18"/>
      <c r="G10688" s="18"/>
      <c r="H10688" s="18"/>
      <c r="I10688" s="18"/>
      <c r="J10688" s="18"/>
      <c r="K10688" s="18"/>
      <c r="L10688" s="18"/>
      <c r="M10688" s="18"/>
      <c r="N10688" s="18"/>
      <c r="O10688" s="18"/>
      <c r="P10688" s="18"/>
      <c r="Q10688" s="18"/>
      <c r="R10688" s="18"/>
    </row>
    <row r="10689" spans="1:18" s="2" customFormat="1" ht="13.8">
      <c r="A10689" s="8"/>
      <c r="B10689" s="9"/>
      <c r="C10689" s="18"/>
      <c r="D10689" s="18"/>
      <c r="E10689" s="18"/>
      <c r="F10689" s="18"/>
      <c r="G10689" s="18"/>
      <c r="H10689" s="18"/>
      <c r="I10689" s="18"/>
      <c r="J10689" s="18"/>
      <c r="K10689" s="18"/>
      <c r="L10689" s="18"/>
      <c r="M10689" s="18"/>
      <c r="N10689" s="18"/>
      <c r="O10689" s="18"/>
      <c r="P10689" s="18"/>
      <c r="Q10689" s="18"/>
      <c r="R10689" s="18"/>
    </row>
    <row r="10690" spans="1:18" s="2" customFormat="1" ht="13.8">
      <c r="A10690" s="8"/>
      <c r="B10690" s="9"/>
      <c r="C10690" s="18"/>
      <c r="D10690" s="18"/>
      <c r="E10690" s="18"/>
      <c r="F10690" s="18"/>
      <c r="G10690" s="18"/>
      <c r="H10690" s="18"/>
      <c r="I10690" s="18"/>
      <c r="J10690" s="18"/>
      <c r="K10690" s="18"/>
      <c r="L10690" s="18"/>
      <c r="M10690" s="18"/>
      <c r="N10690" s="18"/>
      <c r="O10690" s="18"/>
      <c r="P10690" s="18"/>
      <c r="Q10690" s="18"/>
      <c r="R10690" s="18"/>
    </row>
    <row r="10693" spans="1:18">
      <c r="A10693" s="6"/>
      <c r="B10693" s="7"/>
      <c r="C10693" s="28"/>
      <c r="H10693" s="17"/>
    </row>
    <row r="10694" spans="1:18">
      <c r="A10694" s="6"/>
      <c r="B10694" s="7"/>
      <c r="C10694" s="28"/>
      <c r="H10694" s="17"/>
    </row>
    <row r="10695" spans="1:18">
      <c r="A10695" s="6"/>
      <c r="B10695" s="7"/>
      <c r="C10695" s="28"/>
      <c r="H10695" s="17"/>
    </row>
    <row r="10696" spans="1:18">
      <c r="A10696" s="6"/>
      <c r="B10696" s="7"/>
      <c r="C10696" s="28"/>
      <c r="H10696" s="17"/>
    </row>
    <row r="10697" spans="1:18" s="2" customFormat="1" ht="13.8">
      <c r="A10697" s="8"/>
      <c r="B10697" s="9"/>
      <c r="C10697" s="18"/>
      <c r="D10697" s="18"/>
      <c r="E10697" s="18"/>
      <c r="F10697" s="18"/>
      <c r="G10697" s="18"/>
      <c r="H10697" s="18"/>
      <c r="I10697" s="18"/>
      <c r="J10697" s="18"/>
      <c r="K10697" s="18"/>
      <c r="L10697" s="18"/>
      <c r="M10697" s="18"/>
      <c r="N10697" s="18"/>
      <c r="O10697" s="18"/>
      <c r="P10697" s="18"/>
      <c r="Q10697" s="18"/>
      <c r="R10697" s="18"/>
    </row>
    <row r="10698" spans="1:18">
      <c r="A10698" s="6"/>
      <c r="B10698" s="7"/>
      <c r="C10698" s="28"/>
      <c r="H10698" s="17"/>
    </row>
    <row r="10699" spans="1:18">
      <c r="A10699" s="6"/>
      <c r="B10699" s="7"/>
      <c r="C10699" s="28"/>
      <c r="H10699" s="17"/>
    </row>
    <row r="10700" spans="1:18">
      <c r="A10700" s="6"/>
      <c r="B10700" s="7"/>
      <c r="C10700" s="28"/>
      <c r="H10700" s="17"/>
    </row>
    <row r="10701" spans="1:18" s="2" customFormat="1" ht="13.8">
      <c r="A10701" s="8"/>
      <c r="B10701" s="9"/>
      <c r="C10701" s="18"/>
      <c r="D10701" s="18"/>
      <c r="E10701" s="18"/>
      <c r="F10701" s="18"/>
      <c r="G10701" s="18"/>
      <c r="H10701" s="18"/>
      <c r="I10701" s="18"/>
      <c r="J10701" s="18"/>
      <c r="K10701" s="18"/>
      <c r="L10701" s="18"/>
      <c r="M10701" s="18"/>
      <c r="N10701" s="18"/>
      <c r="O10701" s="18"/>
      <c r="P10701" s="18"/>
      <c r="Q10701" s="18"/>
      <c r="R10701" s="18"/>
    </row>
    <row r="10702" spans="1:18">
      <c r="A10702" s="6"/>
      <c r="B10702" s="7"/>
      <c r="C10702" s="28"/>
      <c r="H10702" s="17"/>
    </row>
    <row r="10703" spans="1:18">
      <c r="A10703" s="6"/>
      <c r="B10703" s="7"/>
      <c r="C10703" s="28"/>
      <c r="H10703" s="17"/>
    </row>
    <row r="10704" spans="1:18" s="2" customFormat="1" ht="13.8">
      <c r="A10704" s="8"/>
      <c r="B10704" s="9"/>
      <c r="C10704" s="18"/>
      <c r="D10704" s="18"/>
      <c r="E10704" s="18"/>
      <c r="F10704" s="18"/>
      <c r="G10704" s="18"/>
      <c r="H10704" s="18"/>
      <c r="I10704" s="18"/>
      <c r="J10704" s="18"/>
      <c r="K10704" s="18"/>
      <c r="L10704" s="18"/>
      <c r="M10704" s="18"/>
      <c r="N10704" s="18"/>
      <c r="O10704" s="18"/>
      <c r="P10704" s="18"/>
      <c r="Q10704" s="18"/>
      <c r="R10704" s="18"/>
    </row>
    <row r="10705" spans="1:18">
      <c r="A10705" s="6"/>
      <c r="B10705" s="7"/>
      <c r="C10705" s="28"/>
      <c r="H10705" s="17"/>
    </row>
    <row r="10706" spans="1:18" s="2" customFormat="1" ht="13.8">
      <c r="A10706" s="8"/>
      <c r="B10706" s="9"/>
      <c r="C10706" s="18"/>
      <c r="D10706" s="18"/>
      <c r="E10706" s="18"/>
      <c r="F10706" s="18"/>
      <c r="G10706" s="18"/>
      <c r="H10706" s="18"/>
      <c r="I10706" s="18"/>
      <c r="J10706" s="18"/>
      <c r="K10706" s="18"/>
      <c r="L10706" s="18"/>
      <c r="M10706" s="18"/>
      <c r="N10706" s="18"/>
      <c r="O10706" s="18"/>
      <c r="P10706" s="18"/>
      <c r="Q10706" s="18"/>
      <c r="R10706" s="18"/>
    </row>
    <row r="10707" spans="1:18" s="2" customFormat="1" ht="13.8">
      <c r="A10707" s="8"/>
      <c r="B10707" s="9"/>
      <c r="C10707" s="18"/>
      <c r="D10707" s="18"/>
      <c r="E10707" s="18"/>
      <c r="F10707" s="18"/>
      <c r="G10707" s="18"/>
      <c r="H10707" s="18"/>
      <c r="I10707" s="18"/>
      <c r="J10707" s="18"/>
      <c r="K10707" s="18"/>
      <c r="L10707" s="18"/>
      <c r="M10707" s="18"/>
      <c r="N10707" s="18"/>
      <c r="O10707" s="18"/>
      <c r="P10707" s="18"/>
      <c r="Q10707" s="18"/>
      <c r="R10707" s="18"/>
    </row>
    <row r="10708" spans="1:18">
      <c r="A10708" s="6"/>
      <c r="B10708" s="7"/>
      <c r="C10708" s="28"/>
      <c r="H10708" s="17"/>
    </row>
    <row r="10709" spans="1:18">
      <c r="A10709" s="6"/>
      <c r="B10709" s="7"/>
      <c r="C10709" s="28"/>
      <c r="H10709" s="17"/>
    </row>
    <row r="10710" spans="1:18">
      <c r="A10710" s="6"/>
      <c r="B10710" s="7"/>
      <c r="C10710" s="28"/>
      <c r="H10710" s="17"/>
    </row>
    <row r="10711" spans="1:18">
      <c r="A10711" s="6"/>
      <c r="B10711" s="7"/>
      <c r="C10711" s="28"/>
      <c r="H10711" s="17"/>
    </row>
    <row r="10712" spans="1:18" s="2" customFormat="1" ht="13.8">
      <c r="A10712" s="8"/>
      <c r="B10712" s="9"/>
      <c r="C10712" s="18"/>
      <c r="D10712" s="18"/>
      <c r="E10712" s="18"/>
      <c r="F10712" s="18"/>
      <c r="G10712" s="18"/>
      <c r="H10712" s="18"/>
      <c r="I10712" s="18"/>
      <c r="J10712" s="18"/>
      <c r="K10712" s="18"/>
      <c r="L10712" s="18"/>
      <c r="M10712" s="18"/>
      <c r="N10712" s="18"/>
      <c r="O10712" s="18"/>
      <c r="P10712" s="18"/>
      <c r="Q10712" s="18"/>
      <c r="R10712" s="18"/>
    </row>
    <row r="10713" spans="1:18">
      <c r="A10713" s="6"/>
      <c r="B10713" s="7"/>
      <c r="C10713" s="28"/>
      <c r="H10713" s="17"/>
    </row>
    <row r="10715" spans="1:18" s="2" customFormat="1" ht="13.8">
      <c r="A10715" s="8"/>
      <c r="B10715" s="9"/>
      <c r="C10715" s="18"/>
      <c r="D10715" s="18"/>
      <c r="E10715" s="18"/>
      <c r="F10715" s="18"/>
      <c r="G10715" s="18"/>
      <c r="H10715" s="18"/>
      <c r="I10715" s="18"/>
      <c r="J10715" s="18"/>
      <c r="K10715" s="18"/>
      <c r="L10715" s="18"/>
      <c r="M10715" s="18"/>
      <c r="N10715" s="18"/>
      <c r="O10715" s="18"/>
      <c r="P10715" s="18"/>
      <c r="Q10715" s="18"/>
      <c r="R10715" s="18"/>
    </row>
    <row r="10716" spans="1:18">
      <c r="A10716" s="6"/>
      <c r="B10716" s="7"/>
      <c r="C10716" s="28"/>
      <c r="H10716" s="17"/>
    </row>
    <row r="10717" spans="1:18">
      <c r="A10717" s="6"/>
      <c r="B10717" s="7"/>
      <c r="C10717" s="28"/>
      <c r="H10717" s="17"/>
    </row>
    <row r="10718" spans="1:18" s="2" customFormat="1" ht="13.8">
      <c r="A10718" s="8"/>
      <c r="B10718" s="9"/>
      <c r="C10718" s="18"/>
      <c r="D10718" s="18"/>
      <c r="E10718" s="18"/>
      <c r="F10718" s="18"/>
      <c r="G10718" s="18"/>
      <c r="H10718" s="18"/>
      <c r="I10718" s="18"/>
      <c r="J10718" s="18"/>
      <c r="K10718" s="18"/>
      <c r="L10718" s="18"/>
      <c r="M10718" s="18"/>
      <c r="N10718" s="18"/>
      <c r="O10718" s="18"/>
      <c r="P10718" s="18"/>
      <c r="Q10718" s="18"/>
      <c r="R10718" s="18"/>
    </row>
    <row r="10719" spans="1:18">
      <c r="A10719" s="6"/>
      <c r="B10719" s="7"/>
      <c r="C10719" s="28"/>
      <c r="H10719" s="17"/>
    </row>
    <row r="10720" spans="1:18">
      <c r="A10720" s="6"/>
      <c r="B10720" s="7"/>
      <c r="C10720" s="28"/>
      <c r="H10720" s="17"/>
    </row>
    <row r="10721" spans="1:18" s="2" customFormat="1" ht="13.8">
      <c r="A10721" s="8"/>
      <c r="B10721" s="9"/>
      <c r="C10721" s="18"/>
      <c r="D10721" s="18"/>
      <c r="E10721" s="18"/>
      <c r="F10721" s="18"/>
      <c r="G10721" s="18"/>
      <c r="H10721" s="18"/>
      <c r="I10721" s="18"/>
      <c r="J10721" s="18"/>
      <c r="K10721" s="18"/>
      <c r="L10721" s="18"/>
      <c r="M10721" s="18"/>
      <c r="N10721" s="18"/>
      <c r="O10721" s="18"/>
      <c r="P10721" s="18"/>
      <c r="Q10721" s="18"/>
      <c r="R10721" s="18"/>
    </row>
    <row r="10722" spans="1:18" s="2" customFormat="1" ht="13.8">
      <c r="A10722" s="8"/>
      <c r="B10722" s="9"/>
      <c r="C10722" s="18"/>
      <c r="D10722" s="18"/>
      <c r="E10722" s="18"/>
      <c r="F10722" s="18"/>
      <c r="G10722" s="18"/>
      <c r="H10722" s="18"/>
      <c r="I10722" s="18"/>
      <c r="J10722" s="18"/>
      <c r="K10722" s="18"/>
      <c r="L10722" s="18"/>
      <c r="M10722" s="18"/>
      <c r="N10722" s="18"/>
      <c r="O10722" s="18"/>
      <c r="P10722" s="18"/>
      <c r="Q10722" s="18"/>
      <c r="R10722" s="18"/>
    </row>
    <row r="10725" spans="1:18" s="2" customFormat="1" ht="13.8">
      <c r="A10725" s="8"/>
      <c r="B10725" s="9"/>
      <c r="C10725" s="18"/>
      <c r="D10725" s="18"/>
      <c r="E10725" s="18"/>
      <c r="F10725" s="18"/>
      <c r="G10725" s="18"/>
      <c r="H10725" s="18"/>
      <c r="I10725" s="18"/>
      <c r="J10725" s="18"/>
      <c r="K10725" s="18"/>
      <c r="L10725" s="18"/>
      <c r="M10725" s="18"/>
      <c r="N10725" s="18"/>
      <c r="O10725" s="18"/>
      <c r="P10725" s="18"/>
      <c r="Q10725" s="18"/>
      <c r="R10725" s="18"/>
    </row>
    <row r="10728" spans="1:18" s="2" customFormat="1" ht="13.8">
      <c r="A10728" s="8"/>
      <c r="B10728" s="9"/>
      <c r="C10728" s="18"/>
      <c r="D10728" s="18"/>
      <c r="E10728" s="18"/>
      <c r="F10728" s="18"/>
      <c r="G10728" s="18"/>
      <c r="H10728" s="18"/>
      <c r="I10728" s="18"/>
      <c r="J10728" s="18"/>
      <c r="K10728" s="18"/>
      <c r="L10728" s="18"/>
      <c r="M10728" s="18"/>
      <c r="N10728" s="18"/>
      <c r="O10728" s="18"/>
      <c r="P10728" s="18"/>
      <c r="Q10728" s="18"/>
      <c r="R10728" s="18"/>
    </row>
    <row r="10729" spans="1:18">
      <c r="A10729" s="6"/>
      <c r="B10729" s="7"/>
      <c r="C10729" s="28"/>
      <c r="H10729" s="17"/>
    </row>
    <row r="10730" spans="1:18">
      <c r="A10730" s="6"/>
      <c r="B10730" s="7"/>
      <c r="C10730" s="28"/>
      <c r="H10730" s="17"/>
    </row>
    <row r="10731" spans="1:18">
      <c r="A10731" s="6"/>
      <c r="B10731" s="7"/>
      <c r="C10731" s="28"/>
      <c r="H10731" s="17"/>
    </row>
    <row r="10732" spans="1:18">
      <c r="A10732" s="6"/>
      <c r="B10732" s="7"/>
      <c r="C10732" s="28"/>
      <c r="H10732" s="17"/>
    </row>
    <row r="10733" spans="1:18" s="2" customFormat="1" ht="13.8">
      <c r="A10733" s="8"/>
      <c r="B10733" s="9"/>
      <c r="C10733" s="18"/>
      <c r="D10733" s="18"/>
      <c r="E10733" s="18"/>
      <c r="F10733" s="18"/>
      <c r="G10733" s="18"/>
      <c r="H10733" s="18"/>
      <c r="I10733" s="18"/>
      <c r="J10733" s="18"/>
      <c r="K10733" s="18"/>
      <c r="L10733" s="18"/>
      <c r="M10733" s="18"/>
      <c r="N10733" s="18"/>
      <c r="O10733" s="18"/>
      <c r="P10733" s="18"/>
      <c r="Q10733" s="18"/>
      <c r="R10733" s="18"/>
    </row>
    <row r="10734" spans="1:18">
      <c r="A10734" s="5"/>
    </row>
    <row r="10735" spans="1:18">
      <c r="A10735" s="5"/>
    </row>
    <row r="10736" spans="1:18">
      <c r="A10736" s="6"/>
      <c r="B10736" s="7"/>
      <c r="C10736" s="28"/>
      <c r="H10736" s="17"/>
    </row>
    <row r="10737" spans="1:18">
      <c r="A10737" s="6"/>
      <c r="B10737" s="7"/>
      <c r="C10737" s="28"/>
      <c r="H10737" s="17"/>
    </row>
    <row r="10738" spans="1:18">
      <c r="A10738" s="6"/>
      <c r="B10738" s="7"/>
      <c r="C10738" s="28"/>
      <c r="H10738" s="17"/>
    </row>
    <row r="10739" spans="1:18">
      <c r="A10739" s="6"/>
      <c r="B10739" s="7"/>
      <c r="C10739" s="28"/>
      <c r="H10739" s="17"/>
    </row>
    <row r="10740" spans="1:18">
      <c r="A10740" s="6"/>
      <c r="B10740" s="7"/>
      <c r="C10740" s="28"/>
      <c r="H10740" s="17"/>
    </row>
    <row r="10741" spans="1:18">
      <c r="A10741" s="6"/>
      <c r="B10741" s="7"/>
      <c r="C10741" s="28"/>
      <c r="H10741" s="17"/>
    </row>
    <row r="10742" spans="1:18" s="2" customFormat="1" ht="13.8">
      <c r="A10742" s="8"/>
      <c r="B10742" s="9"/>
      <c r="C10742" s="18"/>
      <c r="D10742" s="18"/>
      <c r="E10742" s="18"/>
      <c r="F10742" s="18"/>
      <c r="G10742" s="18"/>
      <c r="H10742" s="18"/>
      <c r="I10742" s="18"/>
      <c r="J10742" s="18"/>
      <c r="K10742" s="18"/>
      <c r="L10742" s="18"/>
      <c r="M10742" s="18"/>
      <c r="N10742" s="18"/>
      <c r="O10742" s="18"/>
      <c r="P10742" s="18"/>
      <c r="Q10742" s="18"/>
      <c r="R10742" s="18"/>
    </row>
    <row r="10743" spans="1:18">
      <c r="A10743" s="6"/>
      <c r="B10743" s="7"/>
      <c r="C10743" s="28"/>
      <c r="H10743" s="17"/>
    </row>
    <row r="10744" spans="1:18">
      <c r="A10744" s="6"/>
      <c r="B10744" s="7"/>
      <c r="C10744" s="28"/>
      <c r="H10744" s="17"/>
    </row>
    <row r="10745" spans="1:18" s="2" customFormat="1" ht="13.8">
      <c r="A10745" s="8"/>
      <c r="B10745" s="9"/>
      <c r="C10745" s="18"/>
      <c r="D10745" s="18"/>
      <c r="E10745" s="18"/>
      <c r="F10745" s="18"/>
      <c r="G10745" s="18"/>
      <c r="H10745" s="18"/>
      <c r="I10745" s="18"/>
      <c r="J10745" s="18"/>
      <c r="K10745" s="18"/>
      <c r="L10745" s="18"/>
      <c r="M10745" s="18"/>
      <c r="N10745" s="18"/>
      <c r="O10745" s="18"/>
      <c r="P10745" s="18"/>
      <c r="Q10745" s="18"/>
      <c r="R10745" s="18"/>
    </row>
    <row r="10746" spans="1:18">
      <c r="A10746" s="6"/>
      <c r="B10746" s="7"/>
      <c r="C10746" s="28"/>
      <c r="H10746" s="17"/>
    </row>
    <row r="10747" spans="1:18">
      <c r="A10747" s="5"/>
    </row>
    <row r="10748" spans="1:18" s="2" customFormat="1" ht="13.8">
      <c r="A10748" s="8"/>
      <c r="B10748" s="9"/>
      <c r="C10748" s="18"/>
      <c r="D10748" s="18"/>
      <c r="E10748" s="18"/>
      <c r="F10748" s="18"/>
      <c r="G10748" s="18"/>
      <c r="H10748" s="18"/>
      <c r="I10748" s="18"/>
      <c r="J10748" s="18"/>
      <c r="K10748" s="18"/>
      <c r="L10748" s="18"/>
      <c r="M10748" s="18"/>
      <c r="N10748" s="18"/>
      <c r="O10748" s="18"/>
      <c r="P10748" s="18"/>
      <c r="Q10748" s="18"/>
      <c r="R10748" s="18"/>
    </row>
    <row r="10749" spans="1:18">
      <c r="A10749" s="6"/>
      <c r="B10749" s="7"/>
      <c r="C10749" s="28"/>
      <c r="H10749" s="17"/>
    </row>
    <row r="10750" spans="1:18">
      <c r="A10750" s="6"/>
      <c r="B10750" s="7"/>
      <c r="C10750" s="28"/>
      <c r="H10750" s="17"/>
    </row>
    <row r="10751" spans="1:18" s="2" customFormat="1" ht="13.8">
      <c r="A10751" s="8"/>
      <c r="B10751" s="9"/>
      <c r="C10751" s="18"/>
      <c r="D10751" s="18"/>
      <c r="E10751" s="18"/>
      <c r="F10751" s="18"/>
      <c r="G10751" s="18"/>
      <c r="H10751" s="18"/>
      <c r="I10751" s="18"/>
      <c r="J10751" s="18"/>
      <c r="K10751" s="18"/>
      <c r="L10751" s="18"/>
      <c r="M10751" s="18"/>
      <c r="N10751" s="18"/>
      <c r="O10751" s="18"/>
      <c r="P10751" s="18"/>
      <c r="Q10751" s="18"/>
      <c r="R10751" s="18"/>
    </row>
    <row r="10752" spans="1:18" s="2" customFormat="1" ht="13.8">
      <c r="A10752" s="8"/>
      <c r="B10752" s="9"/>
      <c r="C10752" s="18"/>
      <c r="D10752" s="18"/>
      <c r="E10752" s="18"/>
      <c r="F10752" s="18"/>
      <c r="G10752" s="18"/>
      <c r="H10752" s="18"/>
      <c r="I10752" s="18"/>
      <c r="J10752" s="18"/>
      <c r="K10752" s="18"/>
      <c r="L10752" s="18"/>
      <c r="M10752" s="18"/>
      <c r="N10752" s="18"/>
      <c r="O10752" s="18"/>
      <c r="P10752" s="18"/>
      <c r="Q10752" s="18"/>
      <c r="R10752" s="18"/>
    </row>
    <row r="10753" spans="1:18">
      <c r="A10753" s="6"/>
      <c r="B10753" s="7"/>
      <c r="C10753" s="28"/>
      <c r="H10753" s="17"/>
    </row>
    <row r="10754" spans="1:18" s="2" customFormat="1" ht="13.8">
      <c r="A10754" s="8"/>
      <c r="B10754" s="9"/>
      <c r="C10754" s="18"/>
      <c r="D10754" s="18"/>
      <c r="E10754" s="18"/>
      <c r="F10754" s="18"/>
      <c r="G10754" s="18"/>
      <c r="H10754" s="18"/>
      <c r="I10754" s="18"/>
      <c r="J10754" s="18"/>
      <c r="K10754" s="18"/>
      <c r="L10754" s="18"/>
      <c r="M10754" s="18"/>
      <c r="N10754" s="18"/>
      <c r="O10754" s="18"/>
      <c r="P10754" s="18"/>
      <c r="Q10754" s="18"/>
      <c r="R10754" s="18"/>
    </row>
    <row r="10755" spans="1:18" s="2" customFormat="1" ht="13.8">
      <c r="A10755" s="8"/>
      <c r="B10755" s="9"/>
      <c r="C10755" s="18"/>
      <c r="D10755" s="18"/>
      <c r="E10755" s="18"/>
      <c r="F10755" s="18"/>
      <c r="G10755" s="18"/>
      <c r="H10755" s="18"/>
      <c r="I10755" s="18"/>
      <c r="J10755" s="18"/>
      <c r="K10755" s="18"/>
      <c r="L10755" s="18"/>
      <c r="M10755" s="18"/>
      <c r="N10755" s="18"/>
      <c r="O10755" s="18"/>
      <c r="P10755" s="18"/>
      <c r="Q10755" s="18"/>
      <c r="R10755" s="18"/>
    </row>
    <row r="10756" spans="1:18">
      <c r="A10756" s="6"/>
      <c r="B10756" s="7"/>
      <c r="C10756" s="28"/>
      <c r="H10756" s="17"/>
    </row>
    <row r="10757" spans="1:18" s="2" customFormat="1" ht="13.8">
      <c r="A10757" s="8"/>
      <c r="B10757" s="9"/>
      <c r="C10757" s="18"/>
      <c r="D10757" s="18"/>
      <c r="E10757" s="18"/>
      <c r="F10757" s="18"/>
      <c r="G10757" s="18"/>
      <c r="H10757" s="18"/>
      <c r="I10757" s="18"/>
      <c r="J10757" s="18"/>
      <c r="K10757" s="18"/>
      <c r="L10757" s="18"/>
      <c r="M10757" s="18"/>
      <c r="N10757" s="18"/>
      <c r="O10757" s="18"/>
      <c r="P10757" s="18"/>
      <c r="Q10757" s="18"/>
      <c r="R10757" s="18"/>
    </row>
    <row r="10758" spans="1:18">
      <c r="A10758" s="6"/>
      <c r="B10758" s="7"/>
      <c r="C10758" s="28"/>
      <c r="H10758" s="17"/>
    </row>
    <row r="10759" spans="1:18">
      <c r="A10759" s="5"/>
    </row>
    <row r="10760" spans="1:18" s="2" customFormat="1" ht="13.8">
      <c r="A10760" s="8"/>
      <c r="B10760" s="9"/>
      <c r="C10760" s="18"/>
      <c r="D10760" s="18"/>
      <c r="E10760" s="18"/>
      <c r="F10760" s="18"/>
      <c r="G10760" s="18"/>
      <c r="H10760" s="18"/>
      <c r="I10760" s="18"/>
      <c r="J10760" s="18"/>
      <c r="K10760" s="18"/>
      <c r="L10760" s="18"/>
      <c r="M10760" s="18"/>
      <c r="N10760" s="18"/>
      <c r="O10760" s="18"/>
      <c r="P10760" s="18"/>
      <c r="Q10760" s="18"/>
      <c r="R10760" s="18"/>
    </row>
    <row r="10761" spans="1:18">
      <c r="A10761" s="6"/>
      <c r="B10761" s="7"/>
      <c r="C10761" s="28"/>
      <c r="H10761" s="17"/>
    </row>
    <row r="10762" spans="1:18" s="2" customFormat="1" ht="13.8">
      <c r="A10762" s="8"/>
      <c r="B10762" s="9"/>
      <c r="C10762" s="18"/>
      <c r="D10762" s="18"/>
      <c r="E10762" s="18"/>
      <c r="F10762" s="18"/>
      <c r="G10762" s="18"/>
      <c r="H10762" s="18"/>
      <c r="I10762" s="18"/>
      <c r="J10762" s="18"/>
      <c r="K10762" s="18"/>
      <c r="L10762" s="18"/>
      <c r="M10762" s="18"/>
      <c r="N10762" s="18"/>
      <c r="O10762" s="18"/>
      <c r="P10762" s="18"/>
      <c r="Q10762" s="18"/>
      <c r="R10762" s="18"/>
    </row>
    <row r="10763" spans="1:18">
      <c r="A10763" s="6"/>
      <c r="B10763" s="7"/>
      <c r="C10763" s="28"/>
      <c r="H10763" s="17"/>
    </row>
    <row r="10764" spans="1:18">
      <c r="A10764" s="6"/>
      <c r="B10764" s="7"/>
      <c r="C10764" s="28"/>
      <c r="H10764" s="17"/>
    </row>
    <row r="10765" spans="1:18" s="2" customFormat="1" ht="13.8">
      <c r="A10765" s="8"/>
      <c r="B10765" s="9"/>
      <c r="C10765" s="18"/>
      <c r="D10765" s="18"/>
      <c r="E10765" s="18"/>
      <c r="F10765" s="18"/>
      <c r="G10765" s="18"/>
      <c r="H10765" s="18"/>
      <c r="I10765" s="18"/>
      <c r="J10765" s="18"/>
      <c r="K10765" s="18"/>
      <c r="L10765" s="18"/>
      <c r="M10765" s="18"/>
      <c r="N10765" s="18"/>
      <c r="O10765" s="18"/>
      <c r="P10765" s="18"/>
      <c r="Q10765" s="18"/>
      <c r="R10765" s="18"/>
    </row>
    <row r="10766" spans="1:18">
      <c r="A10766" s="6"/>
      <c r="B10766" s="7"/>
      <c r="C10766" s="28"/>
      <c r="H10766" s="17"/>
    </row>
    <row r="10767" spans="1:18">
      <c r="A10767" s="6"/>
      <c r="B10767" s="7"/>
      <c r="C10767" s="28"/>
      <c r="H10767" s="17"/>
    </row>
    <row r="10768" spans="1:18">
      <c r="A10768" s="6"/>
      <c r="B10768" s="7"/>
      <c r="C10768" s="28"/>
      <c r="H10768" s="17"/>
    </row>
    <row r="10769" spans="1:18">
      <c r="A10769" s="6"/>
      <c r="B10769" s="7"/>
      <c r="C10769" s="28"/>
      <c r="H10769" s="17"/>
    </row>
    <row r="10770" spans="1:18">
      <c r="A10770" s="6"/>
      <c r="B10770" s="7"/>
      <c r="C10770" s="28"/>
      <c r="H10770" s="17"/>
    </row>
    <row r="10771" spans="1:18" s="2" customFormat="1" ht="13.8">
      <c r="A10771" s="8"/>
      <c r="B10771" s="9"/>
      <c r="C10771" s="18"/>
      <c r="D10771" s="18"/>
      <c r="E10771" s="18"/>
      <c r="F10771" s="18"/>
      <c r="G10771" s="18"/>
      <c r="H10771" s="18"/>
      <c r="I10771" s="18"/>
      <c r="J10771" s="18"/>
      <c r="K10771" s="18"/>
      <c r="L10771" s="18"/>
      <c r="M10771" s="18"/>
      <c r="N10771" s="18"/>
      <c r="O10771" s="18"/>
      <c r="P10771" s="18"/>
      <c r="Q10771" s="18"/>
      <c r="R10771" s="18"/>
    </row>
    <row r="10772" spans="1:18" s="2" customFormat="1" ht="13.8">
      <c r="A10772" s="8"/>
      <c r="B10772" s="9"/>
      <c r="C10772" s="18"/>
      <c r="D10772" s="18"/>
      <c r="E10772" s="18"/>
      <c r="F10772" s="18"/>
      <c r="G10772" s="18"/>
      <c r="H10772" s="18"/>
      <c r="I10772" s="18"/>
      <c r="J10772" s="18"/>
      <c r="K10772" s="18"/>
      <c r="L10772" s="18"/>
      <c r="M10772" s="18"/>
      <c r="N10772" s="18"/>
      <c r="O10772" s="18"/>
      <c r="P10772" s="18"/>
      <c r="Q10772" s="18"/>
      <c r="R10772" s="18"/>
    </row>
    <row r="10773" spans="1:18">
      <c r="A10773" s="6"/>
      <c r="B10773" s="7"/>
      <c r="C10773" s="28"/>
      <c r="H10773" s="17"/>
    </row>
    <row r="10774" spans="1:18" s="2" customFormat="1" ht="13.8">
      <c r="A10774" s="8"/>
      <c r="B10774" s="9"/>
      <c r="C10774" s="18"/>
      <c r="D10774" s="18"/>
      <c r="E10774" s="18"/>
      <c r="F10774" s="18"/>
      <c r="G10774" s="18"/>
      <c r="H10774" s="18"/>
      <c r="I10774" s="18"/>
      <c r="J10774" s="18"/>
      <c r="K10774" s="18"/>
      <c r="L10774" s="18"/>
      <c r="M10774" s="18"/>
      <c r="N10774" s="18"/>
      <c r="O10774" s="18"/>
      <c r="P10774" s="18"/>
      <c r="Q10774" s="18"/>
      <c r="R10774" s="18"/>
    </row>
    <row r="10775" spans="1:18" s="2" customFormat="1" ht="13.8">
      <c r="A10775" s="8"/>
      <c r="B10775" s="9"/>
      <c r="C10775" s="18"/>
      <c r="D10775" s="18"/>
      <c r="E10775" s="18"/>
      <c r="F10775" s="18"/>
      <c r="G10775" s="18"/>
      <c r="H10775" s="18"/>
      <c r="I10775" s="18"/>
      <c r="J10775" s="18"/>
      <c r="K10775" s="18"/>
      <c r="L10775" s="18"/>
      <c r="M10775" s="18"/>
      <c r="N10775" s="18"/>
      <c r="O10775" s="18"/>
      <c r="P10775" s="18"/>
      <c r="Q10775" s="18"/>
      <c r="R10775" s="18"/>
    </row>
    <row r="10776" spans="1:18" s="2" customFormat="1" ht="13.8">
      <c r="A10776" s="8"/>
      <c r="B10776" s="9"/>
      <c r="C10776" s="18"/>
      <c r="D10776" s="18"/>
      <c r="E10776" s="18"/>
      <c r="F10776" s="18"/>
      <c r="G10776" s="18"/>
      <c r="H10776" s="18"/>
      <c r="I10776" s="18"/>
      <c r="J10776" s="18"/>
      <c r="K10776" s="18"/>
      <c r="L10776" s="18"/>
      <c r="M10776" s="18"/>
      <c r="N10776" s="18"/>
      <c r="O10776" s="18"/>
      <c r="P10776" s="18"/>
      <c r="Q10776" s="18"/>
      <c r="R10776" s="18"/>
    </row>
    <row r="10777" spans="1:18" s="2" customFormat="1" ht="13.8">
      <c r="A10777" s="8"/>
      <c r="B10777" s="9"/>
      <c r="C10777" s="18"/>
      <c r="D10777" s="18"/>
      <c r="E10777" s="18"/>
      <c r="F10777" s="18"/>
      <c r="G10777" s="18"/>
      <c r="H10777" s="18"/>
      <c r="I10777" s="18"/>
      <c r="J10777" s="18"/>
      <c r="K10777" s="18"/>
      <c r="L10777" s="18"/>
      <c r="M10777" s="18"/>
      <c r="N10777" s="18"/>
      <c r="O10777" s="18"/>
      <c r="P10777" s="18"/>
      <c r="Q10777" s="18"/>
      <c r="R10777" s="18"/>
    </row>
    <row r="10778" spans="1:18" s="2" customFormat="1" ht="13.8">
      <c r="A10778" s="8"/>
      <c r="B10778" s="9"/>
      <c r="C10778" s="18"/>
      <c r="D10778" s="18"/>
      <c r="E10778" s="18"/>
      <c r="F10778" s="18"/>
      <c r="G10778" s="18"/>
      <c r="H10778" s="18"/>
      <c r="I10778" s="18"/>
      <c r="J10778" s="18"/>
      <c r="K10778" s="18"/>
      <c r="L10778" s="18"/>
      <c r="M10778" s="18"/>
      <c r="N10778" s="18"/>
      <c r="O10778" s="18"/>
      <c r="P10778" s="18"/>
      <c r="Q10778" s="18"/>
      <c r="R10778" s="18"/>
    </row>
    <row r="10779" spans="1:18" s="2" customFormat="1" ht="13.8">
      <c r="A10779" s="8"/>
      <c r="B10779" s="9"/>
      <c r="C10779" s="18"/>
      <c r="D10779" s="18"/>
      <c r="E10779" s="18"/>
      <c r="F10779" s="18"/>
      <c r="G10779" s="18"/>
      <c r="H10779" s="18"/>
      <c r="I10779" s="18"/>
      <c r="J10779" s="18"/>
      <c r="K10779" s="18"/>
      <c r="L10779" s="18"/>
      <c r="M10779" s="18"/>
      <c r="N10779" s="18"/>
      <c r="O10779" s="18"/>
      <c r="P10779" s="18"/>
      <c r="Q10779" s="18"/>
      <c r="R10779" s="18"/>
    </row>
    <row r="10780" spans="1:18" s="2" customFormat="1" ht="13.8">
      <c r="A10780" s="8"/>
      <c r="B10780" s="9"/>
      <c r="C10780" s="18"/>
      <c r="D10780" s="18"/>
      <c r="E10780" s="18"/>
      <c r="F10780" s="18"/>
      <c r="G10780" s="18"/>
      <c r="H10780" s="18"/>
      <c r="I10780" s="18"/>
      <c r="J10780" s="18"/>
      <c r="K10780" s="18"/>
      <c r="L10780" s="18"/>
      <c r="M10780" s="18"/>
      <c r="N10780" s="18"/>
      <c r="O10780" s="18"/>
      <c r="P10780" s="18"/>
      <c r="Q10780" s="18"/>
      <c r="R10780" s="18"/>
    </row>
    <row r="10781" spans="1:18" s="2" customFormat="1" ht="13.8">
      <c r="A10781" s="8"/>
      <c r="B10781" s="9"/>
      <c r="C10781" s="18"/>
      <c r="D10781" s="18"/>
      <c r="E10781" s="18"/>
      <c r="F10781" s="18"/>
      <c r="G10781" s="18"/>
      <c r="H10781" s="18"/>
      <c r="I10781" s="18"/>
      <c r="J10781" s="18"/>
      <c r="K10781" s="18"/>
      <c r="L10781" s="18"/>
      <c r="M10781" s="18"/>
      <c r="N10781" s="18"/>
      <c r="O10781" s="18"/>
      <c r="P10781" s="18"/>
      <c r="Q10781" s="18"/>
      <c r="R10781" s="18"/>
    </row>
    <row r="10782" spans="1:18" s="2" customFormat="1" ht="13.8">
      <c r="A10782" s="8"/>
      <c r="B10782" s="9"/>
      <c r="C10782" s="18"/>
      <c r="D10782" s="18"/>
      <c r="E10782" s="18"/>
      <c r="F10782" s="18"/>
      <c r="G10782" s="18"/>
      <c r="H10782" s="18"/>
      <c r="I10782" s="18"/>
      <c r="J10782" s="18"/>
      <c r="K10782" s="18"/>
      <c r="L10782" s="18"/>
      <c r="M10782" s="18"/>
      <c r="N10782" s="18"/>
      <c r="O10782" s="18"/>
      <c r="P10782" s="18"/>
      <c r="Q10782" s="18"/>
      <c r="R10782" s="18"/>
    </row>
    <row r="10783" spans="1:18" s="2" customFormat="1" ht="13.8">
      <c r="A10783" s="8"/>
      <c r="B10783" s="9"/>
      <c r="C10783" s="18"/>
      <c r="D10783" s="18"/>
      <c r="E10783" s="18"/>
      <c r="F10783" s="18"/>
      <c r="G10783" s="18"/>
      <c r="H10783" s="18"/>
      <c r="I10783" s="18"/>
      <c r="J10783" s="18"/>
      <c r="K10783" s="18"/>
      <c r="L10783" s="18"/>
      <c r="M10783" s="18"/>
      <c r="N10783" s="18"/>
      <c r="O10783" s="18"/>
      <c r="P10783" s="18"/>
      <c r="Q10783" s="18"/>
      <c r="R10783" s="18"/>
    </row>
    <row r="10784" spans="1:18" s="2" customFormat="1" ht="13.8">
      <c r="A10784" s="8"/>
      <c r="B10784" s="9"/>
      <c r="C10784" s="18"/>
      <c r="D10784" s="18"/>
      <c r="E10784" s="18"/>
      <c r="F10784" s="18"/>
      <c r="G10784" s="18"/>
      <c r="H10784" s="18"/>
      <c r="I10784" s="18"/>
      <c r="J10784" s="18"/>
      <c r="K10784" s="18"/>
      <c r="L10784" s="18"/>
      <c r="M10784" s="18"/>
      <c r="N10784" s="18"/>
      <c r="O10784" s="18"/>
      <c r="P10784" s="18"/>
      <c r="Q10784" s="18"/>
      <c r="R10784" s="18"/>
    </row>
    <row r="10785" spans="1:18" s="2" customFormat="1" ht="13.8">
      <c r="A10785" s="8"/>
      <c r="B10785" s="9"/>
      <c r="C10785" s="18"/>
      <c r="D10785" s="18"/>
      <c r="E10785" s="18"/>
      <c r="F10785" s="18"/>
      <c r="G10785" s="18"/>
      <c r="H10785" s="18"/>
      <c r="I10785" s="18"/>
      <c r="J10785" s="18"/>
      <c r="K10785" s="18"/>
      <c r="L10785" s="18"/>
      <c r="M10785" s="18"/>
      <c r="N10785" s="18"/>
      <c r="O10785" s="18"/>
      <c r="P10785" s="18"/>
      <c r="Q10785" s="18"/>
      <c r="R10785" s="18"/>
    </row>
    <row r="10786" spans="1:18" s="2" customFormat="1" ht="13.8">
      <c r="A10786" s="8"/>
      <c r="B10786" s="9"/>
      <c r="C10786" s="18"/>
      <c r="D10786" s="18"/>
      <c r="E10786" s="18"/>
      <c r="F10786" s="18"/>
      <c r="G10786" s="18"/>
      <c r="H10786" s="18"/>
      <c r="I10786" s="18"/>
      <c r="J10786" s="18"/>
      <c r="K10786" s="18"/>
      <c r="L10786" s="18"/>
      <c r="M10786" s="18"/>
      <c r="N10786" s="18"/>
      <c r="O10786" s="18"/>
      <c r="P10786" s="18"/>
      <c r="Q10786" s="18"/>
      <c r="R10786" s="18"/>
    </row>
    <row r="10787" spans="1:18" s="2" customFormat="1" ht="13.8">
      <c r="A10787" s="8"/>
      <c r="B10787" s="9"/>
      <c r="C10787" s="18"/>
      <c r="D10787" s="18"/>
      <c r="E10787" s="18"/>
      <c r="F10787" s="18"/>
      <c r="G10787" s="18"/>
      <c r="H10787" s="18"/>
      <c r="I10787" s="18"/>
      <c r="J10787" s="18"/>
      <c r="K10787" s="18"/>
      <c r="L10787" s="18"/>
      <c r="M10787" s="18"/>
      <c r="N10787" s="18"/>
      <c r="O10787" s="18"/>
      <c r="P10787" s="18"/>
      <c r="Q10787" s="18"/>
      <c r="R10787" s="18"/>
    </row>
    <row r="10788" spans="1:18" s="2" customFormat="1" ht="13.8">
      <c r="A10788" s="8"/>
      <c r="B10788" s="9"/>
      <c r="C10788" s="18"/>
      <c r="D10788" s="18"/>
      <c r="E10788" s="18"/>
      <c r="F10788" s="18"/>
      <c r="G10788" s="18"/>
      <c r="H10788" s="18"/>
      <c r="I10788" s="18"/>
      <c r="J10788" s="18"/>
      <c r="K10788" s="18"/>
      <c r="L10788" s="18"/>
      <c r="M10788" s="18"/>
      <c r="N10788" s="18"/>
      <c r="O10788" s="18"/>
      <c r="P10788" s="18"/>
      <c r="Q10788" s="18"/>
      <c r="R10788" s="18"/>
    </row>
    <row r="10789" spans="1:18" s="2" customFormat="1" ht="13.8">
      <c r="A10789" s="8"/>
      <c r="B10789" s="9"/>
      <c r="C10789" s="18"/>
      <c r="D10789" s="18"/>
      <c r="E10789" s="18"/>
      <c r="F10789" s="18"/>
      <c r="G10789" s="18"/>
      <c r="H10789" s="18"/>
      <c r="I10789" s="18"/>
      <c r="J10789" s="18"/>
      <c r="K10789" s="18"/>
      <c r="L10789" s="18"/>
      <c r="M10789" s="18"/>
      <c r="N10789" s="18"/>
      <c r="O10789" s="18"/>
      <c r="P10789" s="18"/>
      <c r="Q10789" s="18"/>
      <c r="R10789" s="18"/>
    </row>
    <row r="10790" spans="1:18" s="2" customFormat="1" ht="13.8">
      <c r="A10790" s="8"/>
      <c r="B10790" s="9"/>
      <c r="C10790" s="18"/>
      <c r="D10790" s="18"/>
      <c r="E10790" s="18"/>
      <c r="F10790" s="18"/>
      <c r="G10790" s="18"/>
      <c r="H10790" s="18"/>
      <c r="I10790" s="18"/>
      <c r="J10790" s="18"/>
      <c r="K10790" s="18"/>
      <c r="L10790" s="18"/>
      <c r="M10790" s="18"/>
      <c r="N10790" s="18"/>
      <c r="O10790" s="18"/>
      <c r="P10790" s="18"/>
      <c r="Q10790" s="18"/>
      <c r="R10790" s="18"/>
    </row>
    <row r="10791" spans="1:18" s="2" customFormat="1" ht="13.8">
      <c r="A10791" s="8"/>
      <c r="B10791" s="9"/>
      <c r="C10791" s="18"/>
      <c r="D10791" s="18"/>
      <c r="E10791" s="18"/>
      <c r="F10791" s="18"/>
      <c r="G10791" s="18"/>
      <c r="H10791" s="18"/>
      <c r="I10791" s="18"/>
      <c r="J10791" s="18"/>
      <c r="K10791" s="18"/>
      <c r="L10791" s="18"/>
      <c r="M10791" s="18"/>
      <c r="N10791" s="18"/>
      <c r="O10791" s="18"/>
      <c r="P10791" s="18"/>
      <c r="Q10791" s="18"/>
      <c r="R10791" s="18"/>
    </row>
    <row r="10792" spans="1:18" s="2" customFormat="1" ht="13.8">
      <c r="A10792" s="8"/>
      <c r="B10792" s="9"/>
      <c r="C10792" s="18"/>
      <c r="D10792" s="18"/>
      <c r="E10792" s="18"/>
      <c r="F10792" s="18"/>
      <c r="G10792" s="18"/>
      <c r="H10792" s="18"/>
      <c r="I10792" s="18"/>
      <c r="J10792" s="18"/>
      <c r="K10792" s="18"/>
      <c r="L10792" s="18"/>
      <c r="M10792" s="18"/>
      <c r="N10792" s="18"/>
      <c r="O10792" s="18"/>
      <c r="P10792" s="18"/>
      <c r="Q10792" s="18"/>
      <c r="R10792" s="18"/>
    </row>
    <row r="10793" spans="1:18" s="2" customFormat="1" ht="13.8">
      <c r="A10793" s="8"/>
      <c r="B10793" s="9"/>
      <c r="C10793" s="18"/>
      <c r="D10793" s="18"/>
      <c r="E10793" s="18"/>
      <c r="F10793" s="18"/>
      <c r="G10793" s="18"/>
      <c r="H10793" s="18"/>
      <c r="I10793" s="18"/>
      <c r="J10793" s="18"/>
      <c r="K10793" s="18"/>
      <c r="L10793" s="18"/>
      <c r="M10793" s="18"/>
      <c r="N10793" s="18"/>
      <c r="O10793" s="18"/>
      <c r="P10793" s="18"/>
      <c r="Q10793" s="18"/>
      <c r="R10793" s="18"/>
    </row>
    <row r="10794" spans="1:18" s="2" customFormat="1" ht="13.8">
      <c r="A10794" s="8"/>
      <c r="B10794" s="9"/>
      <c r="C10794" s="18"/>
      <c r="D10794" s="18"/>
      <c r="E10794" s="18"/>
      <c r="F10794" s="18"/>
      <c r="G10794" s="18"/>
      <c r="H10794" s="18"/>
      <c r="I10794" s="18"/>
      <c r="J10794" s="18"/>
      <c r="K10794" s="18"/>
      <c r="L10794" s="18"/>
      <c r="M10794" s="18"/>
      <c r="N10794" s="18"/>
      <c r="O10794" s="18"/>
      <c r="P10794" s="18"/>
      <c r="Q10794" s="18"/>
      <c r="R10794" s="18"/>
    </row>
    <row r="10795" spans="1:18" s="2" customFormat="1" ht="13.8">
      <c r="A10795" s="8"/>
      <c r="B10795" s="9"/>
      <c r="C10795" s="18"/>
      <c r="D10795" s="18"/>
      <c r="E10795" s="18"/>
      <c r="F10795" s="18"/>
      <c r="G10795" s="18"/>
      <c r="H10795" s="18"/>
      <c r="I10795" s="18"/>
      <c r="J10795" s="18"/>
      <c r="K10795" s="18"/>
      <c r="L10795" s="18"/>
      <c r="M10795" s="18"/>
      <c r="N10795" s="18"/>
      <c r="O10795" s="18"/>
      <c r="P10795" s="18"/>
      <c r="Q10795" s="18"/>
      <c r="R10795" s="18"/>
    </row>
    <row r="10796" spans="1:18" s="2" customFormat="1" ht="13.8">
      <c r="A10796" s="8"/>
      <c r="B10796" s="9"/>
      <c r="C10796" s="18"/>
      <c r="D10796" s="18"/>
      <c r="E10796" s="18"/>
      <c r="F10796" s="18"/>
      <c r="G10796" s="18"/>
      <c r="H10796" s="18"/>
      <c r="I10796" s="18"/>
      <c r="J10796" s="18"/>
      <c r="K10796" s="18"/>
      <c r="L10796" s="18"/>
      <c r="M10796" s="18"/>
      <c r="N10796" s="18"/>
      <c r="O10796" s="18"/>
      <c r="P10796" s="18"/>
      <c r="Q10796" s="18"/>
      <c r="R10796" s="18"/>
    </row>
    <row r="10797" spans="1:18" s="2" customFormat="1" ht="13.8">
      <c r="A10797" s="8"/>
      <c r="B10797" s="9"/>
      <c r="C10797" s="18"/>
      <c r="D10797" s="18"/>
      <c r="E10797" s="18"/>
      <c r="F10797" s="18"/>
      <c r="G10797" s="18"/>
      <c r="H10797" s="18"/>
      <c r="I10797" s="18"/>
      <c r="J10797" s="18"/>
      <c r="K10797" s="18"/>
      <c r="L10797" s="18"/>
      <c r="M10797" s="18"/>
      <c r="N10797" s="18"/>
      <c r="O10797" s="18"/>
      <c r="P10797" s="18"/>
      <c r="Q10797" s="18"/>
      <c r="R10797" s="18"/>
    </row>
    <row r="10798" spans="1:18" s="2" customFormat="1" ht="13.8">
      <c r="A10798" s="8"/>
      <c r="B10798" s="9"/>
      <c r="C10798" s="18"/>
      <c r="D10798" s="18"/>
      <c r="E10798" s="18"/>
      <c r="F10798" s="18"/>
      <c r="G10798" s="18"/>
      <c r="H10798" s="18"/>
      <c r="I10798" s="18"/>
      <c r="J10798" s="18"/>
      <c r="K10798" s="18"/>
      <c r="L10798" s="18"/>
      <c r="M10798" s="18"/>
      <c r="N10798" s="18"/>
      <c r="O10798" s="18"/>
      <c r="P10798" s="18"/>
      <c r="Q10798" s="18"/>
      <c r="R10798" s="18"/>
    </row>
    <row r="10799" spans="1:18" s="2" customFormat="1" ht="13.8">
      <c r="A10799" s="8"/>
      <c r="B10799" s="9"/>
      <c r="C10799" s="18"/>
      <c r="D10799" s="18"/>
      <c r="E10799" s="18"/>
      <c r="F10799" s="18"/>
      <c r="G10799" s="18"/>
      <c r="H10799" s="18"/>
      <c r="I10799" s="18"/>
      <c r="J10799" s="18"/>
      <c r="K10799" s="18"/>
      <c r="L10799" s="18"/>
      <c r="M10799" s="18"/>
      <c r="N10799" s="18"/>
      <c r="O10799" s="18"/>
      <c r="P10799" s="18"/>
      <c r="Q10799" s="18"/>
      <c r="R10799" s="18"/>
    </row>
    <row r="10800" spans="1:18" s="2" customFormat="1" ht="13.8">
      <c r="A10800" s="8"/>
      <c r="B10800" s="9"/>
      <c r="C10800" s="18"/>
      <c r="D10800" s="18"/>
      <c r="E10800" s="18"/>
      <c r="F10800" s="18"/>
      <c r="G10800" s="18"/>
      <c r="H10800" s="18"/>
      <c r="I10800" s="18"/>
      <c r="J10800" s="18"/>
      <c r="K10800" s="18"/>
      <c r="L10800" s="18"/>
      <c r="M10800" s="18"/>
      <c r="N10800" s="18"/>
      <c r="O10800" s="18"/>
      <c r="P10800" s="18"/>
      <c r="Q10800" s="18"/>
      <c r="R10800" s="18"/>
    </row>
    <row r="10801" spans="1:18" s="2" customFormat="1" ht="13.8">
      <c r="A10801" s="8"/>
      <c r="B10801" s="9"/>
      <c r="C10801" s="18"/>
      <c r="D10801" s="18"/>
      <c r="E10801" s="18"/>
      <c r="F10801" s="18"/>
      <c r="G10801" s="18"/>
      <c r="H10801" s="18"/>
      <c r="I10801" s="18"/>
      <c r="J10801" s="18"/>
      <c r="K10801" s="18"/>
      <c r="L10801" s="18"/>
      <c r="M10801" s="18"/>
      <c r="N10801" s="18"/>
      <c r="O10801" s="18"/>
      <c r="P10801" s="18"/>
      <c r="Q10801" s="18"/>
      <c r="R10801" s="18"/>
    </row>
    <row r="10802" spans="1:18" s="2" customFormat="1" ht="13.8">
      <c r="A10802" s="8"/>
      <c r="B10802" s="9"/>
      <c r="C10802" s="18"/>
      <c r="D10802" s="18"/>
      <c r="E10802" s="18"/>
      <c r="F10802" s="18"/>
      <c r="G10802" s="18"/>
      <c r="H10802" s="18"/>
      <c r="I10802" s="18"/>
      <c r="J10802" s="18"/>
      <c r="K10802" s="18"/>
      <c r="L10802" s="18"/>
      <c r="M10802" s="18"/>
      <c r="N10802" s="18"/>
      <c r="O10802" s="18"/>
      <c r="P10802" s="18"/>
      <c r="Q10802" s="18"/>
      <c r="R10802" s="18"/>
    </row>
    <row r="10803" spans="1:18" s="2" customFormat="1" ht="13.8">
      <c r="A10803" s="8"/>
      <c r="B10803" s="9"/>
      <c r="C10803" s="18"/>
      <c r="D10803" s="18"/>
      <c r="E10803" s="18"/>
      <c r="F10803" s="18"/>
      <c r="G10803" s="18"/>
      <c r="H10803" s="18"/>
      <c r="I10803" s="18"/>
      <c r="J10803" s="18"/>
      <c r="K10803" s="18"/>
      <c r="L10803" s="18"/>
      <c r="M10803" s="18"/>
      <c r="N10803" s="18"/>
      <c r="O10803" s="18"/>
      <c r="P10803" s="18"/>
      <c r="Q10803" s="18"/>
      <c r="R10803" s="18"/>
    </row>
    <row r="10804" spans="1:18" s="2" customFormat="1" ht="13.8">
      <c r="A10804" s="8"/>
      <c r="B10804" s="9"/>
      <c r="C10804" s="18"/>
      <c r="D10804" s="18"/>
      <c r="E10804" s="18"/>
      <c r="F10804" s="18"/>
      <c r="G10804" s="18"/>
      <c r="H10804" s="18"/>
      <c r="I10804" s="18"/>
      <c r="J10804" s="18"/>
      <c r="K10804" s="18"/>
      <c r="L10804" s="18"/>
      <c r="M10804" s="18"/>
      <c r="N10804" s="18"/>
      <c r="O10804" s="18"/>
      <c r="P10804" s="18"/>
      <c r="Q10804" s="18"/>
      <c r="R10804" s="18"/>
    </row>
    <row r="10805" spans="1:18" s="2" customFormat="1" ht="13.8">
      <c r="A10805" s="8"/>
      <c r="B10805" s="9"/>
      <c r="C10805" s="18"/>
      <c r="D10805" s="18"/>
      <c r="E10805" s="18"/>
      <c r="F10805" s="18"/>
      <c r="G10805" s="18"/>
      <c r="H10805" s="18"/>
      <c r="I10805" s="18"/>
      <c r="J10805" s="18"/>
      <c r="K10805" s="18"/>
      <c r="L10805" s="18"/>
      <c r="M10805" s="18"/>
      <c r="N10805" s="18"/>
      <c r="O10805" s="18"/>
      <c r="P10805" s="18"/>
      <c r="Q10805" s="18"/>
      <c r="R10805" s="18"/>
    </row>
    <row r="10806" spans="1:18" s="2" customFormat="1" ht="13.8">
      <c r="A10806" s="8"/>
      <c r="B10806" s="9"/>
      <c r="C10806" s="18"/>
      <c r="D10806" s="18"/>
      <c r="E10806" s="18"/>
      <c r="F10806" s="18"/>
      <c r="G10806" s="18"/>
      <c r="H10806" s="18"/>
      <c r="I10806" s="18"/>
      <c r="J10806" s="18"/>
      <c r="K10806" s="18"/>
      <c r="L10806" s="18"/>
      <c r="M10806" s="18"/>
      <c r="N10806" s="18"/>
      <c r="O10806" s="18"/>
      <c r="P10806" s="18"/>
      <c r="Q10806" s="18"/>
      <c r="R10806" s="18"/>
    </row>
    <row r="10807" spans="1:18" s="2" customFormat="1" ht="13.8">
      <c r="A10807" s="8"/>
      <c r="B10807" s="9"/>
      <c r="C10807" s="18"/>
      <c r="D10807" s="18"/>
      <c r="E10807" s="18"/>
      <c r="F10807" s="18"/>
      <c r="G10807" s="18"/>
      <c r="H10807" s="18"/>
      <c r="I10807" s="18"/>
      <c r="J10807" s="18"/>
      <c r="K10807" s="18"/>
      <c r="L10807" s="18"/>
      <c r="M10807" s="18"/>
      <c r="N10807" s="18"/>
      <c r="O10807" s="18"/>
      <c r="P10807" s="18"/>
      <c r="Q10807" s="18"/>
      <c r="R10807" s="18"/>
    </row>
    <row r="10808" spans="1:18" s="2" customFormat="1" ht="13.8">
      <c r="A10808" s="8"/>
      <c r="B10808" s="9"/>
      <c r="C10808" s="18"/>
      <c r="D10808" s="18"/>
      <c r="E10808" s="18"/>
      <c r="F10808" s="18"/>
      <c r="G10808" s="18"/>
      <c r="H10808" s="18"/>
      <c r="I10808" s="18"/>
      <c r="J10808" s="18"/>
      <c r="K10808" s="18"/>
      <c r="L10808" s="18"/>
      <c r="M10808" s="18"/>
      <c r="N10808" s="18"/>
      <c r="O10808" s="18"/>
      <c r="P10808" s="18"/>
      <c r="Q10808" s="18"/>
      <c r="R10808" s="18"/>
    </row>
    <row r="10809" spans="1:18" s="2" customFormat="1" ht="13.8">
      <c r="A10809" s="8"/>
      <c r="B10809" s="9"/>
      <c r="C10809" s="18"/>
      <c r="D10809" s="18"/>
      <c r="E10809" s="18"/>
      <c r="F10809" s="18"/>
      <c r="G10809" s="18"/>
      <c r="H10809" s="18"/>
      <c r="I10809" s="18"/>
      <c r="J10809" s="18"/>
      <c r="K10809" s="18"/>
      <c r="L10809" s="18"/>
      <c r="M10809" s="18"/>
      <c r="N10809" s="18"/>
      <c r="O10809" s="18"/>
      <c r="P10809" s="18"/>
      <c r="Q10809" s="18"/>
      <c r="R10809" s="18"/>
    </row>
    <row r="10810" spans="1:18" s="2" customFormat="1" ht="13.8">
      <c r="A10810" s="8"/>
      <c r="B10810" s="9"/>
      <c r="C10810" s="18"/>
      <c r="D10810" s="18"/>
      <c r="E10810" s="18"/>
      <c r="F10810" s="18"/>
      <c r="G10810" s="18"/>
      <c r="H10810" s="18"/>
      <c r="I10810" s="18"/>
      <c r="J10810" s="18"/>
      <c r="K10810" s="18"/>
      <c r="L10810" s="18"/>
      <c r="M10810" s="18"/>
      <c r="N10810" s="18"/>
      <c r="O10810" s="18"/>
      <c r="P10810" s="18"/>
      <c r="Q10810" s="18"/>
      <c r="R10810" s="18"/>
    </row>
    <row r="10811" spans="1:18" s="2" customFormat="1" ht="13.8">
      <c r="A10811" s="8"/>
      <c r="B10811" s="9"/>
      <c r="C10811" s="18"/>
      <c r="D10811" s="18"/>
      <c r="E10811" s="18"/>
      <c r="F10811" s="18"/>
      <c r="G10811" s="18"/>
      <c r="H10811" s="18"/>
      <c r="I10811" s="18"/>
      <c r="J10811" s="18"/>
      <c r="K10811" s="18"/>
      <c r="L10811" s="18"/>
      <c r="M10811" s="18"/>
      <c r="N10811" s="18"/>
      <c r="O10811" s="18"/>
      <c r="P10811" s="18"/>
      <c r="Q10811" s="18"/>
      <c r="R10811" s="18"/>
    </row>
    <row r="10812" spans="1:18" s="2" customFormat="1" ht="13.8">
      <c r="A10812" s="8"/>
      <c r="B10812" s="9"/>
      <c r="C10812" s="18"/>
      <c r="D10812" s="18"/>
      <c r="E10812" s="18"/>
      <c r="F10812" s="18"/>
      <c r="G10812" s="18"/>
      <c r="H10812" s="18"/>
      <c r="I10812" s="18"/>
      <c r="J10812" s="18"/>
      <c r="K10812" s="18"/>
      <c r="L10812" s="18"/>
      <c r="M10812" s="18"/>
      <c r="N10812" s="18"/>
      <c r="O10812" s="18"/>
      <c r="P10812" s="18"/>
      <c r="Q10812" s="18"/>
      <c r="R10812" s="18"/>
    </row>
    <row r="10813" spans="1:18" s="2" customFormat="1" ht="13.8">
      <c r="A10813" s="8"/>
      <c r="B10813" s="9"/>
      <c r="C10813" s="18"/>
      <c r="D10813" s="18"/>
      <c r="E10813" s="18"/>
      <c r="F10813" s="18"/>
      <c r="G10813" s="18"/>
      <c r="H10813" s="18"/>
      <c r="I10813" s="18"/>
      <c r="J10813" s="18"/>
      <c r="K10813" s="18"/>
      <c r="L10813" s="18"/>
      <c r="M10813" s="18"/>
      <c r="N10813" s="18"/>
      <c r="O10813" s="18"/>
      <c r="P10813" s="18"/>
      <c r="Q10813" s="18"/>
      <c r="R10813" s="18"/>
    </row>
    <row r="10814" spans="1:18" s="2" customFormat="1" ht="13.8">
      <c r="A10814" s="8"/>
      <c r="B10814" s="9"/>
      <c r="C10814" s="18"/>
      <c r="D10814" s="18"/>
      <c r="E10814" s="18"/>
      <c r="F10814" s="18"/>
      <c r="G10814" s="18"/>
      <c r="H10814" s="18"/>
      <c r="I10814" s="18"/>
      <c r="J10814" s="18"/>
      <c r="K10814" s="18"/>
      <c r="L10814" s="18"/>
      <c r="M10814" s="18"/>
      <c r="N10814" s="18"/>
      <c r="O10814" s="18"/>
      <c r="P10814" s="18"/>
      <c r="Q10814" s="18"/>
      <c r="R10814" s="18"/>
    </row>
    <row r="10815" spans="1:18" s="2" customFormat="1" ht="13.8">
      <c r="A10815" s="8"/>
      <c r="B10815" s="9"/>
      <c r="C10815" s="18"/>
      <c r="D10815" s="18"/>
      <c r="E10815" s="18"/>
      <c r="F10815" s="18"/>
      <c r="G10815" s="18"/>
      <c r="H10815" s="18"/>
      <c r="I10815" s="18"/>
      <c r="J10815" s="18"/>
      <c r="K10815" s="18"/>
      <c r="L10815" s="18"/>
      <c r="M10815" s="18"/>
      <c r="N10815" s="18"/>
      <c r="O10815" s="18"/>
      <c r="P10815" s="18"/>
      <c r="Q10815" s="18"/>
      <c r="R10815" s="18"/>
    </row>
    <row r="10816" spans="1:18" s="2" customFormat="1" ht="13.8">
      <c r="A10816" s="8"/>
      <c r="B10816" s="9"/>
      <c r="C10816" s="18"/>
      <c r="D10816" s="18"/>
      <c r="E10816" s="18"/>
      <c r="F10816" s="18"/>
      <c r="G10816" s="18"/>
      <c r="H10816" s="18"/>
      <c r="I10816" s="18"/>
      <c r="J10816" s="18"/>
      <c r="K10816" s="18"/>
      <c r="L10816" s="18"/>
      <c r="M10816" s="18"/>
      <c r="N10816" s="18"/>
      <c r="O10816" s="18"/>
      <c r="P10816" s="18"/>
      <c r="Q10816" s="18"/>
      <c r="R10816" s="18"/>
    </row>
    <row r="10817" spans="1:18" s="2" customFormat="1" ht="13.8">
      <c r="A10817" s="8"/>
      <c r="B10817" s="9"/>
      <c r="C10817" s="18"/>
      <c r="D10817" s="18"/>
      <c r="E10817" s="18"/>
      <c r="F10817" s="18"/>
      <c r="G10817" s="18"/>
      <c r="H10817" s="18"/>
      <c r="I10817" s="18"/>
      <c r="J10817" s="18"/>
      <c r="K10817" s="18"/>
      <c r="L10817" s="18"/>
      <c r="M10817" s="18"/>
      <c r="N10817" s="18"/>
      <c r="O10817" s="18"/>
      <c r="P10817" s="18"/>
      <c r="Q10817" s="18"/>
      <c r="R10817" s="18"/>
    </row>
    <row r="10818" spans="1:18" s="2" customFormat="1" ht="13.8">
      <c r="A10818" s="8"/>
      <c r="B10818" s="9"/>
      <c r="C10818" s="18"/>
      <c r="D10818" s="18"/>
      <c r="E10818" s="18"/>
      <c r="F10818" s="18"/>
      <c r="G10818" s="18"/>
      <c r="H10818" s="18"/>
      <c r="I10818" s="18"/>
      <c r="J10818" s="18"/>
      <c r="K10818" s="18"/>
      <c r="L10818" s="18"/>
      <c r="M10818" s="18"/>
      <c r="N10818" s="18"/>
      <c r="O10818" s="18"/>
      <c r="P10818" s="18"/>
      <c r="Q10818" s="18"/>
      <c r="R10818" s="18"/>
    </row>
    <row r="10819" spans="1:18" s="2" customFormat="1" ht="13.8">
      <c r="A10819" s="8"/>
      <c r="B10819" s="9"/>
      <c r="C10819" s="18"/>
      <c r="D10819" s="18"/>
      <c r="E10819" s="18"/>
      <c r="F10819" s="18"/>
      <c r="G10819" s="18"/>
      <c r="H10819" s="18"/>
      <c r="I10819" s="18"/>
      <c r="J10819" s="18"/>
      <c r="K10819" s="18"/>
      <c r="L10819" s="18"/>
      <c r="M10819" s="18"/>
      <c r="N10819" s="18"/>
      <c r="O10819" s="18"/>
      <c r="P10819" s="18"/>
      <c r="Q10819" s="18"/>
      <c r="R10819" s="18"/>
    </row>
    <row r="10820" spans="1:18" s="2" customFormat="1" ht="13.8">
      <c r="A10820" s="8"/>
      <c r="B10820" s="9"/>
      <c r="C10820" s="18"/>
      <c r="D10820" s="18"/>
      <c r="E10820" s="18"/>
      <c r="F10820" s="18"/>
      <c r="G10820" s="18"/>
      <c r="H10820" s="18"/>
      <c r="I10820" s="18"/>
      <c r="J10820" s="18"/>
      <c r="K10820" s="18"/>
      <c r="L10820" s="18"/>
      <c r="M10820" s="18"/>
      <c r="N10820" s="18"/>
      <c r="O10820" s="18"/>
      <c r="P10820" s="18"/>
      <c r="Q10820" s="18"/>
      <c r="R10820" s="18"/>
    </row>
    <row r="10821" spans="1:18" s="2" customFormat="1" ht="13.8">
      <c r="A10821" s="8"/>
      <c r="B10821" s="9"/>
      <c r="C10821" s="18"/>
      <c r="D10821" s="18"/>
      <c r="E10821" s="18"/>
      <c r="F10821" s="18"/>
      <c r="G10821" s="18"/>
      <c r="H10821" s="18"/>
      <c r="I10821" s="18"/>
      <c r="J10821" s="18"/>
      <c r="K10821" s="18"/>
      <c r="L10821" s="18"/>
      <c r="M10821" s="18"/>
      <c r="N10821" s="18"/>
      <c r="O10821" s="18"/>
      <c r="P10821" s="18"/>
      <c r="Q10821" s="18"/>
      <c r="R10821" s="18"/>
    </row>
    <row r="10822" spans="1:18" s="2" customFormat="1" ht="13.8">
      <c r="A10822" s="8"/>
      <c r="B10822" s="9"/>
      <c r="C10822" s="18"/>
      <c r="D10822" s="18"/>
      <c r="E10822" s="18"/>
      <c r="F10822" s="18"/>
      <c r="G10822" s="18"/>
      <c r="H10822" s="18"/>
      <c r="I10822" s="18"/>
      <c r="J10822" s="18"/>
      <c r="K10822" s="18"/>
      <c r="L10822" s="18"/>
      <c r="M10822" s="18"/>
      <c r="N10822" s="18"/>
      <c r="O10822" s="18"/>
      <c r="P10822" s="18"/>
      <c r="Q10822" s="18"/>
      <c r="R10822" s="18"/>
    </row>
    <row r="10823" spans="1:18" s="2" customFormat="1" ht="13.8">
      <c r="A10823" s="8"/>
      <c r="B10823" s="9"/>
      <c r="C10823" s="18"/>
      <c r="D10823" s="18"/>
      <c r="E10823" s="18"/>
      <c r="F10823" s="18"/>
      <c r="G10823" s="18"/>
      <c r="H10823" s="18"/>
      <c r="I10823" s="18"/>
      <c r="J10823" s="18"/>
      <c r="K10823" s="18"/>
      <c r="L10823" s="18"/>
      <c r="M10823" s="18"/>
      <c r="N10823" s="18"/>
      <c r="O10823" s="18"/>
      <c r="P10823" s="18"/>
      <c r="Q10823" s="18"/>
      <c r="R10823" s="18"/>
    </row>
    <row r="10824" spans="1:18" s="2" customFormat="1" ht="13.8">
      <c r="A10824" s="8"/>
      <c r="B10824" s="9"/>
      <c r="C10824" s="18"/>
      <c r="D10824" s="18"/>
      <c r="E10824" s="18"/>
      <c r="F10824" s="18"/>
      <c r="G10824" s="18"/>
      <c r="H10824" s="18"/>
      <c r="I10824" s="18"/>
      <c r="J10824" s="18"/>
      <c r="K10824" s="18"/>
      <c r="L10824" s="18"/>
      <c r="M10824" s="18"/>
      <c r="N10824" s="18"/>
      <c r="O10824" s="18"/>
      <c r="P10824" s="18"/>
      <c r="Q10824" s="18"/>
      <c r="R10824" s="18"/>
    </row>
    <row r="10825" spans="1:18" s="2" customFormat="1" ht="13.8">
      <c r="A10825" s="8"/>
      <c r="B10825" s="9"/>
      <c r="C10825" s="18"/>
      <c r="D10825" s="18"/>
      <c r="E10825" s="18"/>
      <c r="F10825" s="18"/>
      <c r="G10825" s="18"/>
      <c r="H10825" s="18"/>
      <c r="I10825" s="18"/>
      <c r="J10825" s="18"/>
      <c r="K10825" s="18"/>
      <c r="L10825" s="18"/>
      <c r="M10825" s="18"/>
      <c r="N10825" s="18"/>
      <c r="O10825" s="18"/>
      <c r="P10825" s="18"/>
      <c r="Q10825" s="18"/>
      <c r="R10825" s="18"/>
    </row>
    <row r="10826" spans="1:18" s="2" customFormat="1" ht="13.8">
      <c r="A10826" s="8"/>
      <c r="B10826" s="9"/>
      <c r="C10826" s="18"/>
      <c r="D10826" s="18"/>
      <c r="E10826" s="18"/>
      <c r="F10826" s="18"/>
      <c r="G10826" s="18"/>
      <c r="H10826" s="18"/>
      <c r="I10826" s="18"/>
      <c r="J10826" s="18"/>
      <c r="K10826" s="18"/>
      <c r="L10826" s="18"/>
      <c r="M10826" s="18"/>
      <c r="N10826" s="18"/>
      <c r="O10826" s="18"/>
      <c r="P10826" s="18"/>
      <c r="Q10826" s="18"/>
      <c r="R10826" s="18"/>
    </row>
    <row r="10827" spans="1:18" s="2" customFormat="1" ht="13.8">
      <c r="A10827" s="8"/>
      <c r="B10827" s="9"/>
      <c r="C10827" s="18"/>
      <c r="D10827" s="18"/>
      <c r="E10827" s="18"/>
      <c r="F10827" s="18"/>
      <c r="G10827" s="18"/>
      <c r="H10827" s="18"/>
      <c r="I10827" s="18"/>
      <c r="J10827" s="18"/>
      <c r="K10827" s="18"/>
      <c r="L10827" s="18"/>
      <c r="M10827" s="18"/>
      <c r="N10827" s="18"/>
      <c r="O10827" s="18"/>
      <c r="P10827" s="18"/>
      <c r="Q10827" s="18"/>
      <c r="R10827" s="18"/>
    </row>
    <row r="10828" spans="1:18" s="2" customFormat="1" ht="13.8">
      <c r="A10828" s="8"/>
      <c r="B10828" s="9"/>
      <c r="C10828" s="18"/>
      <c r="D10828" s="18"/>
      <c r="E10828" s="18"/>
      <c r="F10828" s="18"/>
      <c r="G10828" s="18"/>
      <c r="H10828" s="18"/>
      <c r="I10828" s="18"/>
      <c r="J10828" s="18"/>
      <c r="K10828" s="18"/>
      <c r="L10828" s="18"/>
      <c r="M10828" s="18"/>
      <c r="N10828" s="18"/>
      <c r="O10828" s="18"/>
      <c r="P10828" s="18"/>
      <c r="Q10828" s="18"/>
      <c r="R10828" s="18"/>
    </row>
    <row r="10829" spans="1:18" s="2" customFormat="1" ht="13.8">
      <c r="A10829" s="8"/>
      <c r="B10829" s="9"/>
      <c r="C10829" s="18"/>
      <c r="D10829" s="18"/>
      <c r="E10829" s="18"/>
      <c r="F10829" s="18"/>
      <c r="G10829" s="18"/>
      <c r="H10829" s="18"/>
      <c r="I10829" s="18"/>
      <c r="J10829" s="18"/>
      <c r="K10829" s="18"/>
      <c r="L10829" s="18"/>
      <c r="M10829" s="18"/>
      <c r="N10829" s="18"/>
      <c r="O10829" s="18"/>
      <c r="P10829" s="18"/>
      <c r="Q10829" s="18"/>
      <c r="R10829" s="18"/>
    </row>
    <row r="10830" spans="1:18" s="2" customFormat="1" ht="13.8">
      <c r="A10830" s="8"/>
      <c r="B10830" s="9"/>
      <c r="C10830" s="18"/>
      <c r="D10830" s="18"/>
      <c r="E10830" s="18"/>
      <c r="F10830" s="18"/>
      <c r="G10830" s="18"/>
      <c r="H10830" s="18"/>
      <c r="I10830" s="18"/>
      <c r="J10830" s="18"/>
      <c r="K10830" s="18"/>
      <c r="L10830" s="18"/>
      <c r="M10830" s="18"/>
      <c r="N10830" s="18"/>
      <c r="O10830" s="18"/>
      <c r="P10830" s="18"/>
      <c r="Q10830" s="18"/>
      <c r="R10830" s="18"/>
    </row>
    <row r="10831" spans="1:18" s="2" customFormat="1" ht="13.8">
      <c r="A10831" s="8"/>
      <c r="B10831" s="9"/>
      <c r="C10831" s="18"/>
      <c r="D10831" s="18"/>
      <c r="E10831" s="18"/>
      <c r="F10831" s="18"/>
      <c r="G10831" s="18"/>
      <c r="H10831" s="18"/>
      <c r="I10831" s="18"/>
      <c r="J10831" s="18"/>
      <c r="K10831" s="18"/>
      <c r="L10831" s="18"/>
      <c r="M10831" s="18"/>
      <c r="N10831" s="18"/>
      <c r="O10831" s="18"/>
      <c r="P10831" s="18"/>
      <c r="Q10831" s="18"/>
      <c r="R10831" s="18"/>
    </row>
    <row r="10832" spans="1:18" s="2" customFormat="1" ht="13.8">
      <c r="A10832" s="8"/>
      <c r="B10832" s="9"/>
      <c r="C10832" s="18"/>
      <c r="D10832" s="18"/>
      <c r="E10832" s="18"/>
      <c r="F10832" s="18"/>
      <c r="G10832" s="18"/>
      <c r="H10832" s="18"/>
      <c r="I10832" s="18"/>
      <c r="J10832" s="18"/>
      <c r="K10832" s="18"/>
      <c r="L10832" s="18"/>
      <c r="M10832" s="18"/>
      <c r="N10832" s="18"/>
      <c r="O10832" s="18"/>
      <c r="P10832" s="18"/>
      <c r="Q10832" s="18"/>
      <c r="R10832" s="18"/>
    </row>
    <row r="10833" spans="1:18" s="2" customFormat="1" ht="13.8">
      <c r="A10833" s="8"/>
      <c r="B10833" s="9"/>
      <c r="C10833" s="18"/>
      <c r="D10833" s="18"/>
      <c r="E10833" s="18"/>
      <c r="F10833" s="18"/>
      <c r="G10833" s="18"/>
      <c r="H10833" s="18"/>
      <c r="I10833" s="18"/>
      <c r="J10833" s="18"/>
      <c r="K10833" s="18"/>
      <c r="L10833" s="18"/>
      <c r="M10833" s="18"/>
      <c r="N10833" s="18"/>
      <c r="O10833" s="18"/>
      <c r="P10833" s="18"/>
      <c r="Q10833" s="18"/>
      <c r="R10833" s="18"/>
    </row>
    <row r="10834" spans="1:18" s="2" customFormat="1" ht="13.8">
      <c r="A10834" s="8"/>
      <c r="B10834" s="9"/>
      <c r="C10834" s="18"/>
      <c r="D10834" s="18"/>
      <c r="E10834" s="18"/>
      <c r="F10834" s="18"/>
      <c r="G10834" s="18"/>
      <c r="H10834" s="18"/>
      <c r="I10834" s="18"/>
      <c r="J10834" s="18"/>
      <c r="K10834" s="18"/>
      <c r="L10834" s="18"/>
      <c r="M10834" s="18"/>
      <c r="N10834" s="18"/>
      <c r="O10834" s="18"/>
      <c r="P10834" s="18"/>
      <c r="Q10834" s="18"/>
      <c r="R10834" s="18"/>
    </row>
    <row r="10835" spans="1:18" s="2" customFormat="1" ht="13.8">
      <c r="A10835" s="8"/>
      <c r="B10835" s="9"/>
      <c r="C10835" s="18"/>
      <c r="D10835" s="18"/>
      <c r="E10835" s="18"/>
      <c r="F10835" s="18"/>
      <c r="G10835" s="18"/>
      <c r="H10835" s="18"/>
      <c r="I10835" s="18"/>
      <c r="J10835" s="18"/>
      <c r="K10835" s="18"/>
      <c r="L10835" s="18"/>
      <c r="M10835" s="18"/>
      <c r="N10835" s="18"/>
      <c r="O10835" s="18"/>
      <c r="P10835" s="18"/>
      <c r="Q10835" s="18"/>
      <c r="R10835" s="18"/>
    </row>
    <row r="10836" spans="1:18" s="2" customFormat="1" ht="13.8">
      <c r="A10836" s="8"/>
      <c r="B10836" s="9"/>
      <c r="C10836" s="18"/>
      <c r="D10836" s="18"/>
      <c r="E10836" s="18"/>
      <c r="F10836" s="18"/>
      <c r="G10836" s="18"/>
      <c r="H10836" s="18"/>
      <c r="I10836" s="18"/>
      <c r="J10836" s="18"/>
      <c r="K10836" s="18"/>
      <c r="L10836" s="18"/>
      <c r="M10836" s="18"/>
      <c r="N10836" s="18"/>
      <c r="O10836" s="18"/>
      <c r="P10836" s="18"/>
      <c r="Q10836" s="18"/>
      <c r="R10836" s="18"/>
    </row>
    <row r="10837" spans="1:18" s="2" customFormat="1" ht="13.8">
      <c r="A10837" s="8"/>
      <c r="B10837" s="9"/>
      <c r="C10837" s="18"/>
      <c r="D10837" s="18"/>
      <c r="E10837" s="18"/>
      <c r="F10837" s="18"/>
      <c r="G10837" s="18"/>
      <c r="H10837" s="18"/>
      <c r="I10837" s="18"/>
      <c r="J10837" s="18"/>
      <c r="K10837" s="18"/>
      <c r="L10837" s="18"/>
      <c r="M10837" s="18"/>
      <c r="N10837" s="18"/>
      <c r="O10837" s="18"/>
      <c r="P10837" s="18"/>
      <c r="Q10837" s="18"/>
      <c r="R10837" s="18"/>
    </row>
    <row r="10838" spans="1:18" s="2" customFormat="1" ht="13.8">
      <c r="A10838" s="8"/>
      <c r="B10838" s="9"/>
      <c r="C10838" s="18"/>
      <c r="D10838" s="18"/>
      <c r="E10838" s="18"/>
      <c r="F10838" s="18"/>
      <c r="G10838" s="18"/>
      <c r="H10838" s="18"/>
      <c r="I10838" s="18"/>
      <c r="J10838" s="18"/>
      <c r="K10838" s="18"/>
      <c r="L10838" s="18"/>
      <c r="M10838" s="18"/>
      <c r="N10838" s="18"/>
      <c r="O10838" s="18"/>
      <c r="P10838" s="18"/>
      <c r="Q10838" s="18"/>
      <c r="R10838" s="18"/>
    </row>
    <row r="10839" spans="1:18" s="2" customFormat="1" ht="13.8">
      <c r="A10839" s="8"/>
      <c r="B10839" s="9"/>
      <c r="C10839" s="18"/>
      <c r="D10839" s="18"/>
      <c r="E10839" s="18"/>
      <c r="F10839" s="18"/>
      <c r="G10839" s="18"/>
      <c r="H10839" s="18"/>
      <c r="I10839" s="18"/>
      <c r="J10839" s="18"/>
      <c r="K10839" s="18"/>
      <c r="L10839" s="18"/>
      <c r="M10839" s="18"/>
      <c r="N10839" s="18"/>
      <c r="O10839" s="18"/>
      <c r="P10839" s="18"/>
      <c r="Q10839" s="18"/>
      <c r="R10839" s="18"/>
    </row>
    <row r="10840" spans="1:18" s="2" customFormat="1" ht="13.8">
      <c r="A10840" s="8"/>
      <c r="B10840" s="9"/>
      <c r="C10840" s="18"/>
      <c r="D10840" s="18"/>
      <c r="E10840" s="18"/>
      <c r="F10840" s="18"/>
      <c r="G10840" s="18"/>
      <c r="H10840" s="18"/>
      <c r="I10840" s="18"/>
      <c r="J10840" s="18"/>
      <c r="K10840" s="18"/>
      <c r="L10840" s="18"/>
      <c r="M10840" s="18"/>
      <c r="N10840" s="18"/>
      <c r="O10840" s="18"/>
      <c r="P10840" s="18"/>
      <c r="Q10840" s="18"/>
      <c r="R10840" s="18"/>
    </row>
    <row r="10841" spans="1:18" s="2" customFormat="1" ht="13.8">
      <c r="A10841" s="8"/>
      <c r="B10841" s="9"/>
      <c r="C10841" s="18"/>
      <c r="D10841" s="18"/>
      <c r="E10841" s="18"/>
      <c r="F10841" s="18"/>
      <c r="G10841" s="18"/>
      <c r="H10841" s="18"/>
      <c r="I10841" s="18"/>
      <c r="J10841" s="18"/>
      <c r="K10841" s="18"/>
      <c r="L10841" s="18"/>
      <c r="M10841" s="18"/>
      <c r="N10841" s="18"/>
      <c r="O10841" s="18"/>
      <c r="P10841" s="18"/>
      <c r="Q10841" s="18"/>
      <c r="R10841" s="18"/>
    </row>
    <row r="10842" spans="1:18" s="2" customFormat="1" ht="13.8">
      <c r="A10842" s="8"/>
      <c r="B10842" s="9"/>
      <c r="C10842" s="18"/>
      <c r="D10842" s="18"/>
      <c r="E10842" s="18"/>
      <c r="F10842" s="18"/>
      <c r="G10842" s="18"/>
      <c r="H10842" s="18"/>
      <c r="I10842" s="18"/>
      <c r="J10842" s="18"/>
      <c r="K10842" s="18"/>
      <c r="L10842" s="18"/>
      <c r="M10842" s="18"/>
      <c r="N10842" s="18"/>
      <c r="O10842" s="18"/>
      <c r="P10842" s="18"/>
      <c r="Q10842" s="18"/>
      <c r="R10842" s="18"/>
    </row>
    <row r="10843" spans="1:18">
      <c r="A10843" s="5"/>
    </row>
    <row r="10844" spans="1:18">
      <c r="A10844" s="6"/>
      <c r="B10844" s="7"/>
      <c r="C10844" s="28"/>
      <c r="H10844" s="17"/>
    </row>
    <row r="10845" spans="1:18" s="2" customFormat="1" ht="13.8">
      <c r="A10845" s="8"/>
      <c r="B10845" s="9"/>
      <c r="C10845" s="18"/>
      <c r="D10845" s="18"/>
      <c r="E10845" s="18"/>
      <c r="F10845" s="18"/>
      <c r="G10845" s="18"/>
      <c r="H10845" s="18"/>
      <c r="I10845" s="18"/>
      <c r="J10845" s="18"/>
      <c r="K10845" s="18"/>
      <c r="L10845" s="18"/>
      <c r="M10845" s="18"/>
      <c r="N10845" s="18"/>
      <c r="O10845" s="18"/>
      <c r="P10845" s="18"/>
      <c r="Q10845" s="18"/>
      <c r="R10845" s="18"/>
    </row>
    <row r="10846" spans="1:18" s="2" customFormat="1" ht="13.8">
      <c r="A10846" s="8"/>
      <c r="B10846" s="9"/>
      <c r="C10846" s="18"/>
      <c r="D10846" s="18"/>
      <c r="E10846" s="18"/>
      <c r="F10846" s="18"/>
      <c r="G10846" s="18"/>
      <c r="H10846" s="18"/>
      <c r="I10846" s="18"/>
      <c r="J10846" s="18"/>
      <c r="K10846" s="18"/>
      <c r="L10846" s="18"/>
      <c r="M10846" s="18"/>
      <c r="N10846" s="18"/>
      <c r="O10846" s="18"/>
      <c r="P10846" s="18"/>
      <c r="Q10846" s="18"/>
      <c r="R10846" s="18"/>
    </row>
    <row r="10847" spans="1:18" s="2" customFormat="1" ht="13.8">
      <c r="A10847" s="8"/>
      <c r="B10847" s="9"/>
      <c r="C10847" s="18"/>
      <c r="D10847" s="18"/>
      <c r="E10847" s="18"/>
      <c r="F10847" s="18"/>
      <c r="G10847" s="18"/>
      <c r="H10847" s="18"/>
      <c r="I10847" s="18"/>
      <c r="J10847" s="18"/>
      <c r="K10847" s="18"/>
      <c r="L10847" s="18"/>
      <c r="M10847" s="18"/>
      <c r="N10847" s="18"/>
      <c r="O10847" s="18"/>
      <c r="P10847" s="18"/>
      <c r="Q10847" s="18"/>
      <c r="R10847" s="18"/>
    </row>
    <row r="10848" spans="1:18" s="2" customFormat="1" ht="13.8">
      <c r="A10848" s="8"/>
      <c r="B10848" s="9"/>
      <c r="C10848" s="18"/>
      <c r="D10848" s="18"/>
      <c r="E10848" s="18"/>
      <c r="F10848" s="18"/>
      <c r="G10848" s="18"/>
      <c r="H10848" s="18"/>
      <c r="I10848" s="18"/>
      <c r="J10848" s="18"/>
      <c r="K10848" s="18"/>
      <c r="L10848" s="18"/>
      <c r="M10848" s="18"/>
      <c r="N10848" s="18"/>
      <c r="O10848" s="18"/>
      <c r="P10848" s="18"/>
      <c r="Q10848" s="18"/>
      <c r="R10848" s="18"/>
    </row>
    <row r="10849" spans="1:18" s="2" customFormat="1" ht="13.8">
      <c r="A10849" s="8"/>
      <c r="B10849" s="9"/>
      <c r="C10849" s="18"/>
      <c r="D10849" s="18"/>
      <c r="E10849" s="18"/>
      <c r="F10849" s="18"/>
      <c r="G10849" s="18"/>
      <c r="H10849" s="18"/>
      <c r="I10849" s="18"/>
      <c r="J10849" s="18"/>
      <c r="K10849" s="18"/>
      <c r="L10849" s="18"/>
      <c r="M10849" s="18"/>
      <c r="N10849" s="18"/>
      <c r="O10849" s="18"/>
      <c r="P10849" s="18"/>
      <c r="Q10849" s="18"/>
      <c r="R10849" s="18"/>
    </row>
    <row r="10850" spans="1:18" s="2" customFormat="1" ht="13.8">
      <c r="A10850" s="8"/>
      <c r="B10850" s="9"/>
      <c r="C10850" s="18"/>
      <c r="D10850" s="18"/>
      <c r="E10850" s="18"/>
      <c r="F10850" s="18"/>
      <c r="G10850" s="18"/>
      <c r="H10850" s="18"/>
      <c r="I10850" s="18"/>
      <c r="J10850" s="18"/>
      <c r="K10850" s="18"/>
      <c r="L10850" s="18"/>
      <c r="M10850" s="18"/>
      <c r="N10850" s="18"/>
      <c r="O10850" s="18"/>
      <c r="P10850" s="18"/>
      <c r="Q10850" s="18"/>
      <c r="R10850" s="18"/>
    </row>
    <row r="10851" spans="1:18" s="2" customFormat="1" ht="13.8">
      <c r="A10851" s="8"/>
      <c r="B10851" s="9"/>
      <c r="C10851" s="18"/>
      <c r="D10851" s="18"/>
      <c r="E10851" s="18"/>
      <c r="F10851" s="18"/>
      <c r="G10851" s="18"/>
      <c r="H10851" s="18"/>
      <c r="I10851" s="18"/>
      <c r="J10851" s="18"/>
      <c r="K10851" s="18"/>
      <c r="L10851" s="18"/>
      <c r="M10851" s="18"/>
      <c r="N10851" s="18"/>
      <c r="O10851" s="18"/>
      <c r="P10851" s="18"/>
      <c r="Q10851" s="18"/>
      <c r="R10851" s="18"/>
    </row>
    <row r="10852" spans="1:18" s="2" customFormat="1" ht="13.8">
      <c r="A10852" s="8"/>
      <c r="B10852" s="9"/>
      <c r="C10852" s="18"/>
      <c r="D10852" s="18"/>
      <c r="E10852" s="18"/>
      <c r="F10852" s="18"/>
      <c r="G10852" s="18"/>
      <c r="H10852" s="18"/>
      <c r="I10852" s="18"/>
      <c r="J10852" s="18"/>
      <c r="K10852" s="18"/>
      <c r="L10852" s="18"/>
      <c r="M10852" s="18"/>
      <c r="N10852" s="18"/>
      <c r="O10852" s="18"/>
      <c r="P10852" s="18"/>
      <c r="Q10852" s="18"/>
      <c r="R10852" s="18"/>
    </row>
    <row r="10853" spans="1:18" s="2" customFormat="1" ht="13.8">
      <c r="A10853" s="8"/>
      <c r="B10853" s="9"/>
      <c r="C10853" s="18"/>
      <c r="D10853" s="18"/>
      <c r="E10853" s="18"/>
      <c r="F10853" s="18"/>
      <c r="G10853" s="18"/>
      <c r="H10853" s="18"/>
      <c r="I10853" s="18"/>
      <c r="J10853" s="18"/>
      <c r="K10853" s="18"/>
      <c r="L10853" s="18"/>
      <c r="M10853" s="18"/>
      <c r="N10853" s="18"/>
      <c r="O10853" s="18"/>
      <c r="P10853" s="18"/>
      <c r="Q10853" s="18"/>
      <c r="R10853" s="18"/>
    </row>
    <row r="10854" spans="1:18" s="2" customFormat="1" ht="13.8">
      <c r="A10854" s="8"/>
      <c r="B10854" s="9"/>
      <c r="C10854" s="18"/>
      <c r="D10854" s="18"/>
      <c r="E10854" s="18"/>
      <c r="F10854" s="18"/>
      <c r="G10854" s="18"/>
      <c r="H10854" s="18"/>
      <c r="I10854" s="18"/>
      <c r="J10854" s="18"/>
      <c r="K10854" s="18"/>
      <c r="L10854" s="18"/>
      <c r="M10854" s="18"/>
      <c r="N10854" s="18"/>
      <c r="O10854" s="18"/>
      <c r="P10854" s="18"/>
      <c r="Q10854" s="18"/>
      <c r="R10854" s="18"/>
    </row>
    <row r="10855" spans="1:18" s="2" customFormat="1" ht="13.8">
      <c r="A10855" s="8"/>
      <c r="B10855" s="9"/>
      <c r="C10855" s="18"/>
      <c r="D10855" s="18"/>
      <c r="E10855" s="18"/>
      <c r="F10855" s="18"/>
      <c r="G10855" s="18"/>
      <c r="H10855" s="18"/>
      <c r="I10855" s="18"/>
      <c r="J10855" s="18"/>
      <c r="K10855" s="18"/>
      <c r="L10855" s="18"/>
      <c r="M10855" s="18"/>
      <c r="N10855" s="18"/>
      <c r="O10855" s="18"/>
      <c r="P10855" s="18"/>
      <c r="Q10855" s="18"/>
      <c r="R10855" s="18"/>
    </row>
    <row r="10856" spans="1:18" s="2" customFormat="1" ht="13.8">
      <c r="A10856" s="8"/>
      <c r="B10856" s="9"/>
      <c r="C10856" s="18"/>
      <c r="D10856" s="18"/>
      <c r="E10856" s="18"/>
      <c r="F10856" s="18"/>
      <c r="G10856" s="18"/>
      <c r="H10856" s="18"/>
      <c r="I10856" s="18"/>
      <c r="J10856" s="18"/>
      <c r="K10856" s="18"/>
      <c r="L10856" s="18"/>
      <c r="M10856" s="18"/>
      <c r="N10856" s="18"/>
      <c r="O10856" s="18"/>
      <c r="P10856" s="18"/>
      <c r="Q10856" s="18"/>
      <c r="R10856" s="18"/>
    </row>
    <row r="10857" spans="1:18" s="2" customFormat="1" ht="13.8">
      <c r="A10857" s="8"/>
      <c r="B10857" s="9"/>
      <c r="C10857" s="18"/>
      <c r="D10857" s="18"/>
      <c r="E10857" s="18"/>
      <c r="F10857" s="18"/>
      <c r="G10857" s="18"/>
      <c r="H10857" s="18"/>
      <c r="I10857" s="18"/>
      <c r="J10857" s="18"/>
      <c r="K10857" s="18"/>
      <c r="L10857" s="18"/>
      <c r="M10857" s="18"/>
      <c r="N10857" s="18"/>
      <c r="O10857" s="18"/>
      <c r="P10857" s="18"/>
      <c r="Q10857" s="18"/>
      <c r="R10857" s="18"/>
    </row>
    <row r="10858" spans="1:18" s="2" customFormat="1" ht="13.8">
      <c r="A10858" s="8"/>
      <c r="B10858" s="9"/>
      <c r="C10858" s="18"/>
      <c r="D10858" s="18"/>
      <c r="E10858" s="18"/>
      <c r="F10858" s="18"/>
      <c r="G10858" s="18"/>
      <c r="H10858" s="18"/>
      <c r="I10858" s="18"/>
      <c r="J10858" s="18"/>
      <c r="K10858" s="18"/>
      <c r="L10858" s="18"/>
      <c r="M10858" s="18"/>
      <c r="N10858" s="18"/>
      <c r="O10858" s="18"/>
      <c r="P10858" s="18"/>
      <c r="Q10858" s="18"/>
      <c r="R10858" s="18"/>
    </row>
    <row r="10859" spans="1:18">
      <c r="A10859" s="6"/>
      <c r="B10859" s="7"/>
      <c r="C10859" s="28"/>
      <c r="H10859" s="17"/>
    </row>
    <row r="10860" spans="1:18">
      <c r="A10860" s="6"/>
      <c r="B10860" s="7"/>
      <c r="C10860" s="28"/>
      <c r="H10860" s="17"/>
    </row>
    <row r="10861" spans="1:18">
      <c r="A10861" s="6"/>
      <c r="B10861" s="7"/>
      <c r="C10861" s="28"/>
      <c r="H10861" s="17"/>
    </row>
    <row r="10862" spans="1:18">
      <c r="A10862" s="6"/>
      <c r="B10862" s="7"/>
      <c r="C10862" s="28"/>
      <c r="H10862" s="17"/>
    </row>
    <row r="10863" spans="1:18">
      <c r="A10863" s="5"/>
    </row>
    <row r="10864" spans="1:18">
      <c r="A10864" s="5"/>
    </row>
    <row r="10865" spans="1:18" s="2" customFormat="1" ht="13.8">
      <c r="A10865" s="8"/>
      <c r="B10865" s="9"/>
      <c r="C10865" s="18"/>
      <c r="D10865" s="18"/>
      <c r="E10865" s="18"/>
      <c r="F10865" s="18"/>
      <c r="G10865" s="18"/>
      <c r="H10865" s="18"/>
      <c r="I10865" s="18"/>
      <c r="J10865" s="18"/>
      <c r="K10865" s="18"/>
      <c r="L10865" s="18"/>
      <c r="M10865" s="18"/>
      <c r="N10865" s="18"/>
      <c r="O10865" s="18"/>
      <c r="P10865" s="18"/>
      <c r="Q10865" s="18"/>
      <c r="R10865" s="18"/>
    </row>
    <row r="10866" spans="1:18">
      <c r="A10866" s="6"/>
      <c r="B10866" s="7"/>
      <c r="C10866" s="28"/>
      <c r="H10866" s="17"/>
    </row>
    <row r="10867" spans="1:18">
      <c r="A10867" s="6"/>
      <c r="B10867" s="7"/>
      <c r="C10867" s="28"/>
      <c r="H10867" s="17"/>
    </row>
    <row r="10868" spans="1:18">
      <c r="A10868" s="6"/>
      <c r="B10868" s="7"/>
      <c r="C10868" s="28"/>
      <c r="H10868" s="17"/>
    </row>
    <row r="10869" spans="1:18" s="2" customFormat="1" ht="13.8">
      <c r="A10869" s="8"/>
      <c r="B10869" s="9"/>
      <c r="C10869" s="18"/>
      <c r="D10869" s="18"/>
      <c r="E10869" s="18"/>
      <c r="F10869" s="18"/>
      <c r="G10869" s="18"/>
      <c r="H10869" s="18"/>
      <c r="I10869" s="18"/>
      <c r="J10869" s="18"/>
      <c r="K10869" s="18"/>
      <c r="L10869" s="18"/>
      <c r="M10869" s="18"/>
      <c r="N10869" s="18"/>
      <c r="O10869" s="18"/>
      <c r="P10869" s="18"/>
      <c r="Q10869" s="18"/>
      <c r="R10869" s="18"/>
    </row>
    <row r="10870" spans="1:18" s="2" customFormat="1" ht="13.8">
      <c r="A10870" s="8"/>
      <c r="B10870" s="9"/>
      <c r="C10870" s="18"/>
      <c r="D10870" s="18"/>
      <c r="E10870" s="18"/>
      <c r="F10870" s="18"/>
      <c r="G10870" s="18"/>
      <c r="H10870" s="18"/>
      <c r="I10870" s="18"/>
      <c r="J10870" s="18"/>
      <c r="K10870" s="18"/>
      <c r="L10870" s="18"/>
      <c r="M10870" s="18"/>
      <c r="N10870" s="18"/>
      <c r="O10870" s="18"/>
      <c r="P10870" s="18"/>
      <c r="Q10870" s="18"/>
      <c r="R10870" s="18"/>
    </row>
    <row r="10871" spans="1:18">
      <c r="A10871" s="6"/>
      <c r="B10871" s="7"/>
      <c r="C10871" s="28"/>
      <c r="H10871" s="17"/>
    </row>
    <row r="10872" spans="1:18">
      <c r="A10872" s="6"/>
      <c r="B10872" s="7"/>
      <c r="C10872" s="28"/>
      <c r="H10872" s="17"/>
    </row>
    <row r="10873" spans="1:18">
      <c r="A10873" s="6"/>
      <c r="B10873" s="7"/>
      <c r="C10873" s="28"/>
      <c r="H10873" s="17"/>
    </row>
    <row r="10874" spans="1:18">
      <c r="A10874" s="5"/>
    </row>
    <row r="10875" spans="1:18">
      <c r="A10875" s="5"/>
    </row>
    <row r="10876" spans="1:18">
      <c r="A10876" s="5"/>
    </row>
    <row r="10877" spans="1:18">
      <c r="A10877" s="6"/>
      <c r="B10877" s="7"/>
      <c r="C10877" s="28"/>
      <c r="H10877" s="17"/>
    </row>
    <row r="10878" spans="1:18" s="2" customFormat="1" ht="13.8">
      <c r="A10878" s="8"/>
      <c r="B10878" s="9"/>
      <c r="C10878" s="18"/>
      <c r="D10878" s="18"/>
      <c r="E10878" s="18"/>
      <c r="F10878" s="18"/>
      <c r="G10878" s="18"/>
      <c r="H10878" s="18"/>
      <c r="I10878" s="18"/>
      <c r="J10878" s="18"/>
      <c r="K10878" s="18"/>
      <c r="L10878" s="18"/>
      <c r="M10878" s="18"/>
      <c r="N10878" s="18"/>
      <c r="O10878" s="18"/>
      <c r="P10878" s="18"/>
      <c r="Q10878" s="18"/>
      <c r="R10878" s="18"/>
    </row>
    <row r="10879" spans="1:18">
      <c r="A10879" s="6"/>
      <c r="B10879" s="7"/>
      <c r="C10879" s="28"/>
      <c r="H10879" s="17"/>
    </row>
    <row r="10880" spans="1:18">
      <c r="A10880" s="6"/>
      <c r="B10880" s="7"/>
      <c r="C10880" s="28"/>
      <c r="H10880" s="17"/>
    </row>
    <row r="10881" spans="1:18">
      <c r="A10881" s="6"/>
      <c r="B10881" s="7"/>
      <c r="C10881" s="28"/>
      <c r="H10881" s="17"/>
    </row>
    <row r="10882" spans="1:18">
      <c r="A10882" s="6"/>
      <c r="B10882" s="7"/>
      <c r="C10882" s="28"/>
      <c r="H10882" s="17"/>
    </row>
    <row r="10883" spans="1:18">
      <c r="A10883" s="6"/>
      <c r="B10883" s="7"/>
      <c r="C10883" s="28"/>
      <c r="H10883" s="17"/>
    </row>
    <row r="10884" spans="1:18" s="2" customFormat="1" ht="13.8">
      <c r="A10884" s="8"/>
      <c r="B10884" s="9"/>
      <c r="C10884" s="18"/>
      <c r="D10884" s="18"/>
      <c r="E10884" s="18"/>
      <c r="F10884" s="18"/>
      <c r="G10884" s="18"/>
      <c r="H10884" s="18"/>
      <c r="I10884" s="18"/>
      <c r="J10884" s="18"/>
      <c r="K10884" s="18"/>
      <c r="L10884" s="18"/>
      <c r="M10884" s="18"/>
      <c r="N10884" s="18"/>
      <c r="O10884" s="18"/>
      <c r="P10884" s="18"/>
      <c r="Q10884" s="18"/>
      <c r="R10884" s="18"/>
    </row>
    <row r="10885" spans="1:18">
      <c r="A10885" s="6"/>
      <c r="B10885" s="7"/>
      <c r="C10885" s="28"/>
      <c r="H10885" s="17"/>
    </row>
    <row r="10886" spans="1:18">
      <c r="A10886" s="6"/>
      <c r="B10886" s="7"/>
      <c r="C10886" s="28"/>
      <c r="H10886" s="17"/>
    </row>
    <row r="10887" spans="1:18">
      <c r="A10887" s="6"/>
      <c r="B10887" s="7"/>
      <c r="C10887" s="28"/>
      <c r="H10887" s="17"/>
    </row>
    <row r="10888" spans="1:18">
      <c r="A10888" s="5"/>
    </row>
    <row r="10889" spans="1:18">
      <c r="A10889" s="6"/>
      <c r="B10889" s="7"/>
      <c r="C10889" s="28"/>
      <c r="H10889" s="17"/>
    </row>
    <row r="10890" spans="1:18">
      <c r="A10890" s="6"/>
      <c r="B10890" s="7"/>
      <c r="C10890" s="28"/>
      <c r="H10890" s="17"/>
    </row>
    <row r="10891" spans="1:18">
      <c r="A10891" s="5"/>
    </row>
    <row r="10892" spans="1:18">
      <c r="A10892" s="6"/>
      <c r="B10892" s="7"/>
      <c r="C10892" s="28"/>
      <c r="H10892" s="17"/>
    </row>
    <row r="10893" spans="1:18">
      <c r="A10893" s="6"/>
      <c r="B10893" s="7"/>
      <c r="C10893" s="28"/>
      <c r="H10893" s="17"/>
    </row>
    <row r="10896" spans="1:18">
      <c r="A10896" s="5"/>
    </row>
    <row r="10897" spans="1:18" s="2" customFormat="1" ht="13.8">
      <c r="A10897" s="8"/>
      <c r="B10897" s="9"/>
      <c r="C10897" s="18"/>
      <c r="D10897" s="18"/>
      <c r="E10897" s="18"/>
      <c r="F10897" s="18"/>
      <c r="G10897" s="18"/>
      <c r="H10897" s="18"/>
      <c r="I10897" s="18"/>
      <c r="J10897" s="18"/>
      <c r="K10897" s="18"/>
      <c r="L10897" s="18"/>
      <c r="M10897" s="18"/>
      <c r="N10897" s="18"/>
      <c r="O10897" s="18"/>
      <c r="P10897" s="18"/>
      <c r="Q10897" s="18"/>
      <c r="R10897" s="18"/>
    </row>
    <row r="10898" spans="1:18">
      <c r="A10898" s="6"/>
      <c r="B10898" s="7"/>
      <c r="C10898" s="28"/>
      <c r="H10898" s="17"/>
    </row>
    <row r="10899" spans="1:18">
      <c r="A10899" s="6"/>
      <c r="B10899" s="7"/>
      <c r="C10899" s="28"/>
      <c r="H10899" s="17"/>
    </row>
    <row r="10900" spans="1:18">
      <c r="A10900" s="6"/>
      <c r="B10900" s="7"/>
      <c r="C10900" s="28"/>
      <c r="H10900" s="17"/>
    </row>
    <row r="10901" spans="1:18" s="2" customFormat="1" ht="13.8">
      <c r="A10901" s="8"/>
      <c r="B10901" s="9"/>
      <c r="C10901" s="18"/>
      <c r="D10901" s="18"/>
      <c r="E10901" s="18"/>
      <c r="F10901" s="18"/>
      <c r="G10901" s="18"/>
      <c r="H10901" s="18"/>
      <c r="I10901" s="18"/>
      <c r="J10901" s="18"/>
      <c r="K10901" s="18"/>
      <c r="L10901" s="18"/>
      <c r="M10901" s="18"/>
      <c r="N10901" s="18"/>
      <c r="O10901" s="18"/>
      <c r="P10901" s="18"/>
      <c r="Q10901" s="18"/>
      <c r="R10901" s="18"/>
    </row>
    <row r="10902" spans="1:18" s="2" customFormat="1" ht="13.8">
      <c r="A10902" s="8"/>
      <c r="B10902" s="9"/>
      <c r="C10902" s="18"/>
      <c r="D10902" s="18"/>
      <c r="E10902" s="18"/>
      <c r="F10902" s="18"/>
      <c r="G10902" s="18"/>
      <c r="H10902" s="18"/>
      <c r="I10902" s="18"/>
      <c r="J10902" s="18"/>
      <c r="K10902" s="18"/>
      <c r="L10902" s="18"/>
      <c r="M10902" s="18"/>
      <c r="N10902" s="18"/>
      <c r="O10902" s="18"/>
      <c r="P10902" s="18"/>
      <c r="Q10902" s="18"/>
      <c r="R10902" s="18"/>
    </row>
    <row r="10903" spans="1:18">
      <c r="A10903" s="6"/>
      <c r="B10903" s="7"/>
      <c r="C10903" s="28"/>
      <c r="H10903" s="17"/>
    </row>
    <row r="10904" spans="1:18">
      <c r="A10904" s="5"/>
    </row>
    <row r="10905" spans="1:18">
      <c r="A10905" s="6"/>
      <c r="B10905" s="7"/>
      <c r="C10905" s="28"/>
      <c r="H10905" s="17"/>
    </row>
    <row r="10906" spans="1:18">
      <c r="A10906" s="6"/>
      <c r="B10906" s="7"/>
      <c r="C10906" s="28"/>
      <c r="H10906" s="17"/>
    </row>
    <row r="10907" spans="1:18">
      <c r="A10907" s="5"/>
    </row>
    <row r="10908" spans="1:18" s="2" customFormat="1" ht="13.8">
      <c r="A10908" s="8"/>
      <c r="B10908" s="9"/>
      <c r="C10908" s="18"/>
      <c r="D10908" s="18"/>
      <c r="E10908" s="18"/>
      <c r="F10908" s="18"/>
      <c r="G10908" s="18"/>
      <c r="H10908" s="18"/>
      <c r="I10908" s="18"/>
      <c r="J10908" s="18"/>
      <c r="K10908" s="18"/>
      <c r="L10908" s="18"/>
      <c r="M10908" s="18"/>
      <c r="N10908" s="18"/>
      <c r="O10908" s="18"/>
      <c r="P10908" s="18"/>
      <c r="Q10908" s="18"/>
      <c r="R10908" s="18"/>
    </row>
    <row r="10909" spans="1:18" s="2" customFormat="1" ht="13.8">
      <c r="A10909" s="8"/>
      <c r="B10909" s="9"/>
      <c r="C10909" s="18"/>
      <c r="D10909" s="18"/>
      <c r="E10909" s="18"/>
      <c r="F10909" s="18"/>
      <c r="G10909" s="18"/>
      <c r="H10909" s="18"/>
      <c r="I10909" s="18"/>
      <c r="J10909" s="18"/>
      <c r="K10909" s="18"/>
      <c r="L10909" s="18"/>
      <c r="M10909" s="18"/>
      <c r="N10909" s="18"/>
      <c r="O10909" s="18"/>
      <c r="P10909" s="18"/>
      <c r="Q10909" s="18"/>
      <c r="R10909" s="18"/>
    </row>
    <row r="10910" spans="1:18">
      <c r="A10910" s="6"/>
      <c r="B10910" s="7"/>
      <c r="C10910" s="28"/>
      <c r="H10910" s="17"/>
    </row>
    <row r="10911" spans="1:18">
      <c r="A10911" s="6"/>
      <c r="B10911" s="7"/>
      <c r="C10911" s="28"/>
      <c r="H10911" s="17"/>
    </row>
    <row r="10912" spans="1:18">
      <c r="A10912" s="6"/>
      <c r="B10912" s="7"/>
      <c r="C10912" s="28"/>
      <c r="H10912" s="17"/>
    </row>
    <row r="10913" spans="1:18" s="2" customFormat="1" ht="13.8">
      <c r="A10913" s="8"/>
      <c r="B10913" s="9"/>
      <c r="C10913" s="18"/>
      <c r="D10913" s="18"/>
      <c r="E10913" s="18"/>
      <c r="F10913" s="18"/>
      <c r="G10913" s="18"/>
      <c r="H10913" s="18"/>
      <c r="I10913" s="18"/>
      <c r="J10913" s="18"/>
      <c r="K10913" s="18"/>
      <c r="L10913" s="18"/>
      <c r="M10913" s="18"/>
      <c r="N10913" s="18"/>
      <c r="O10913" s="18"/>
      <c r="P10913" s="18"/>
      <c r="Q10913" s="18"/>
      <c r="R10913" s="18"/>
    </row>
    <row r="10914" spans="1:18">
      <c r="A10914" s="6"/>
      <c r="B10914" s="7"/>
      <c r="C10914" s="28"/>
      <c r="H10914" s="17"/>
    </row>
    <row r="10915" spans="1:18" s="2" customFormat="1" ht="13.8">
      <c r="A10915" s="8"/>
      <c r="B10915" s="9"/>
      <c r="C10915" s="18"/>
      <c r="D10915" s="18"/>
      <c r="E10915" s="18"/>
      <c r="F10915" s="18"/>
      <c r="G10915" s="18"/>
      <c r="H10915" s="18"/>
      <c r="I10915" s="18"/>
      <c r="J10915" s="18"/>
      <c r="K10915" s="18"/>
      <c r="L10915" s="18"/>
      <c r="M10915" s="18"/>
      <c r="N10915" s="18"/>
      <c r="O10915" s="18"/>
      <c r="P10915" s="18"/>
      <c r="Q10915" s="18"/>
      <c r="R10915" s="18"/>
    </row>
    <row r="10916" spans="1:18" s="2" customFormat="1" ht="13.8">
      <c r="A10916" s="8"/>
      <c r="B10916" s="9"/>
      <c r="C10916" s="18"/>
      <c r="D10916" s="18"/>
      <c r="E10916" s="18"/>
      <c r="F10916" s="18"/>
      <c r="G10916" s="18"/>
      <c r="H10916" s="18"/>
      <c r="I10916" s="18"/>
      <c r="J10916" s="18"/>
      <c r="K10916" s="18"/>
      <c r="L10916" s="18"/>
      <c r="M10916" s="18"/>
      <c r="N10916" s="18"/>
      <c r="O10916" s="18"/>
      <c r="P10916" s="18"/>
      <c r="Q10916" s="18"/>
      <c r="R10916" s="18"/>
    </row>
    <row r="10917" spans="1:18">
      <c r="A10917" s="6"/>
      <c r="B10917" s="7"/>
      <c r="C10917" s="28"/>
      <c r="H10917" s="17"/>
    </row>
    <row r="10918" spans="1:18">
      <c r="A10918" s="5"/>
    </row>
    <row r="10919" spans="1:18">
      <c r="A10919" s="6"/>
      <c r="B10919" s="7"/>
      <c r="C10919" s="28"/>
      <c r="H10919" s="17"/>
    </row>
    <row r="10920" spans="1:18">
      <c r="A10920" s="6"/>
      <c r="B10920" s="7"/>
      <c r="C10920" s="28"/>
      <c r="H10920" s="17"/>
    </row>
    <row r="10921" spans="1:18">
      <c r="A10921" s="6"/>
      <c r="B10921" s="7"/>
      <c r="C10921" s="28"/>
      <c r="H10921" s="17"/>
    </row>
    <row r="10922" spans="1:18">
      <c r="A10922" s="6"/>
      <c r="B10922" s="7"/>
      <c r="C10922" s="28"/>
      <c r="H10922" s="17"/>
    </row>
    <row r="10923" spans="1:18">
      <c r="A10923" s="6"/>
      <c r="B10923" s="7"/>
      <c r="C10923" s="28"/>
      <c r="H10923" s="17"/>
    </row>
    <row r="10924" spans="1:18">
      <c r="A10924" s="6"/>
      <c r="B10924" s="7"/>
      <c r="C10924" s="28"/>
      <c r="H10924" s="17"/>
    </row>
    <row r="10925" spans="1:18">
      <c r="A10925" s="5"/>
    </row>
    <row r="10926" spans="1:18">
      <c r="A10926" s="6"/>
      <c r="B10926" s="7"/>
      <c r="C10926" s="28"/>
      <c r="H10926" s="17"/>
    </row>
    <row r="10927" spans="1:18">
      <c r="A10927" s="5"/>
    </row>
    <row r="10928" spans="1:18">
      <c r="A10928" s="5"/>
    </row>
    <row r="10930" spans="1:8" s="1" customFormat="1">
      <c r="A10930" s="5"/>
      <c r="B10930" s="4"/>
      <c r="C10930" s="29"/>
      <c r="D10930" s="17"/>
      <c r="E10930" s="17"/>
      <c r="F10930" s="17"/>
      <c r="G10930" s="17"/>
      <c r="H10930" s="30"/>
    </row>
    <row r="10931" spans="1:8" s="1" customFormat="1">
      <c r="A10931" s="6"/>
      <c r="B10931" s="7"/>
      <c r="C10931" s="28"/>
      <c r="D10931" s="17"/>
      <c r="E10931" s="17"/>
      <c r="F10931" s="17"/>
      <c r="G10931" s="17"/>
      <c r="H10931" s="17"/>
    </row>
    <row r="10932" spans="1:8" s="1" customFormat="1">
      <c r="A10932" s="6"/>
      <c r="B10932" s="7"/>
      <c r="C10932" s="28"/>
      <c r="D10932" s="17"/>
      <c r="E10932" s="17"/>
      <c r="F10932" s="17"/>
      <c r="G10932" s="17"/>
      <c r="H10932" s="17"/>
    </row>
    <row r="10933" spans="1:8" s="1" customFormat="1">
      <c r="A10933" s="6"/>
      <c r="B10933" s="7"/>
      <c r="C10933" s="28"/>
      <c r="D10933" s="17"/>
      <c r="E10933" s="17"/>
      <c r="F10933" s="17"/>
      <c r="G10933" s="17"/>
      <c r="H10933" s="17"/>
    </row>
    <row r="10934" spans="1:8" s="1" customFormat="1">
      <c r="A10934" s="6"/>
      <c r="B10934" s="7"/>
      <c r="C10934" s="28"/>
      <c r="D10934" s="17"/>
      <c r="E10934" s="17"/>
      <c r="F10934" s="17"/>
      <c r="G10934" s="17"/>
      <c r="H10934" s="17"/>
    </row>
    <row r="10936" spans="1:8" s="1" customFormat="1">
      <c r="A10936" s="6"/>
      <c r="B10936" s="7"/>
      <c r="C10936" s="28"/>
      <c r="D10936" s="17"/>
      <c r="E10936" s="17"/>
      <c r="F10936" s="17"/>
      <c r="G10936" s="17"/>
      <c r="H10936" s="17"/>
    </row>
    <row r="10937" spans="1:8" s="1" customFormat="1">
      <c r="A10937" s="6"/>
      <c r="B10937" s="7"/>
      <c r="C10937" s="28"/>
      <c r="D10937" s="17"/>
      <c r="E10937" s="17"/>
      <c r="F10937" s="17"/>
      <c r="G10937" s="17"/>
      <c r="H10937" s="17"/>
    </row>
  </sheetData>
  <sortState ref="A2:R2257">
    <sortCondition ref="C2254"/>
  </sortState>
  <mergeCells count="5">
    <mergeCell ref="A2271:A2272"/>
    <mergeCell ref="B2271:B2272"/>
    <mergeCell ref="C2271:C2272"/>
    <mergeCell ref="I2276:K2276"/>
    <mergeCell ref="L2276:N2276"/>
  </mergeCells>
  <phoneticPr fontId="2" type="noConversion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37"/>
  <sheetViews>
    <sheetView workbookViewId="0">
      <pane ySplit="1" topLeftCell="A2315" activePane="bottomLeft" state="frozen"/>
      <selection pane="bottomLeft" activeCell="D2268" sqref="D2268"/>
    </sheetView>
  </sheetViews>
  <sheetFormatPr defaultColWidth="8.89453125" defaultRowHeight="12.3"/>
  <cols>
    <col min="1" max="1" width="9.7890625" style="3" bestFit="1" customWidth="1"/>
    <col min="2" max="2" width="9.7890625" style="4" bestFit="1" customWidth="1"/>
    <col min="3" max="3" width="7.3125" style="29" bestFit="1" customWidth="1"/>
    <col min="4" max="4" width="5.20703125" style="17" bestFit="1" customWidth="1"/>
    <col min="5" max="5" width="7.5234375" style="17" bestFit="1" customWidth="1"/>
    <col min="6" max="6" width="10.89453125" style="17" bestFit="1" customWidth="1"/>
    <col min="7" max="7" width="13.3125" style="30" bestFit="1" customWidth="1"/>
    <col min="8" max="8" width="13.3125" style="30" customWidth="1"/>
    <col min="9" max="9" width="13.3125" style="17" bestFit="1" customWidth="1"/>
    <col min="10" max="10" width="13.3125" style="17" customWidth="1"/>
    <col min="11" max="11" width="13.68359375" style="17" bestFit="1" customWidth="1"/>
    <col min="12" max="12" width="13.68359375" style="17" customWidth="1"/>
    <col min="13" max="13" width="13.3125" style="17" bestFit="1" customWidth="1"/>
    <col min="14" max="14" width="13.3125" style="17" customWidth="1"/>
    <col min="15" max="15" width="13.3125" style="17" bestFit="1" customWidth="1"/>
    <col min="16" max="16" width="13.3125" style="17" customWidth="1"/>
    <col min="17" max="17" width="12" style="17" bestFit="1" customWidth="1"/>
    <col min="18" max="18" width="12" style="17" customWidth="1"/>
    <col min="19" max="19" width="13.3125" style="17" bestFit="1" customWidth="1"/>
    <col min="20" max="20" width="13.3125" style="17" customWidth="1"/>
    <col min="21" max="21" width="13.3125" style="17" bestFit="1" customWidth="1"/>
    <col min="22" max="22" width="13.3125" style="17" customWidth="1"/>
    <col min="23" max="23" width="13.3125" style="17" bestFit="1" customWidth="1"/>
    <col min="24" max="24" width="13.3125" style="17" customWidth="1"/>
    <col min="25" max="25" width="13.3125" style="17" bestFit="1" customWidth="1"/>
    <col min="26" max="26" width="13.3125" style="17" customWidth="1"/>
    <col min="27" max="27" width="13.3125" style="17" bestFit="1" customWidth="1"/>
    <col min="28" max="16384" width="8.89453125" style="1"/>
  </cols>
  <sheetData>
    <row r="1" spans="1:28" s="11" customFormat="1">
      <c r="A1" s="3" t="s">
        <v>3</v>
      </c>
      <c r="B1" s="32" t="s">
        <v>20</v>
      </c>
      <c r="C1" s="28" t="s">
        <v>7</v>
      </c>
      <c r="D1" s="47" t="s">
        <v>8</v>
      </c>
      <c r="E1" s="47" t="s">
        <v>9</v>
      </c>
      <c r="F1" s="47" t="s">
        <v>18</v>
      </c>
      <c r="G1" s="15" t="s">
        <v>6</v>
      </c>
      <c r="H1" s="15" t="s">
        <v>44</v>
      </c>
      <c r="I1" s="47" t="s">
        <v>0</v>
      </c>
      <c r="J1" s="47" t="s">
        <v>45</v>
      </c>
      <c r="K1" s="47" t="s">
        <v>37</v>
      </c>
      <c r="L1" s="47" t="s">
        <v>46</v>
      </c>
      <c r="M1" s="47" t="s">
        <v>38</v>
      </c>
      <c r="N1" s="47" t="s">
        <v>50</v>
      </c>
      <c r="O1" s="47" t="s">
        <v>1</v>
      </c>
      <c r="P1" s="47" t="s">
        <v>47</v>
      </c>
      <c r="Q1" s="47" t="s">
        <v>2</v>
      </c>
      <c r="R1" s="47" t="s">
        <v>48</v>
      </c>
      <c r="S1" s="47" t="s">
        <v>10</v>
      </c>
      <c r="T1" s="47" t="s">
        <v>49</v>
      </c>
      <c r="U1" s="47" t="s">
        <v>11</v>
      </c>
      <c r="V1" s="47" t="s">
        <v>46</v>
      </c>
      <c r="W1" s="47" t="s">
        <v>12</v>
      </c>
      <c r="X1" s="47" t="s">
        <v>50</v>
      </c>
      <c r="Y1" s="47" t="s">
        <v>13</v>
      </c>
      <c r="Z1" s="47" t="s">
        <v>47</v>
      </c>
      <c r="AA1" s="47" t="s">
        <v>14</v>
      </c>
      <c r="AB1" s="11" t="s">
        <v>48</v>
      </c>
    </row>
    <row r="2" spans="1:28" s="2" customFormat="1" ht="14.25" customHeight="1">
      <c r="A2" s="5">
        <v>41465</v>
      </c>
      <c r="B2" s="4">
        <v>0.47991898148148149</v>
      </c>
      <c r="C2" s="29">
        <v>4</v>
      </c>
      <c r="D2" s="17">
        <v>833</v>
      </c>
      <c r="E2" s="17">
        <v>100</v>
      </c>
      <c r="F2" s="17">
        <f t="shared" ref="F2:F65" si="0">(E2-$E$2256)/($E$2255-$E$2256)</f>
        <v>0</v>
      </c>
      <c r="G2" s="30">
        <v>0.43</v>
      </c>
      <c r="H2" s="18">
        <f t="shared" ref="H2:H65" si="1">(G2-$G$2256)/($G$2255-$G$2256)</f>
        <v>5.8666666666666666E-2</v>
      </c>
      <c r="I2" s="17">
        <v>2.409E-2</v>
      </c>
      <c r="J2" s="18">
        <f t="shared" ref="J2:J65" si="2">(I2-$I$2256)/($I$2255-$I$2256)</f>
        <v>0.11236174365647365</v>
      </c>
      <c r="K2" s="17">
        <v>7.1799999999999998E-3</v>
      </c>
      <c r="L2" s="17">
        <f t="shared" ref="L2:L65" si="3">(K2-$K$2256)/($K$2255-$K$2256)</f>
        <v>0.14270664794962695</v>
      </c>
      <c r="M2" s="17">
        <v>3.6600000000000001E-3</v>
      </c>
      <c r="N2" s="17">
        <f t="shared" ref="N2:N65" si="4">(M2-$K$2256)/($K$2255-$K$2256)</f>
        <v>7.2744614414433806E-2</v>
      </c>
      <c r="O2" s="17">
        <v>1.32796</v>
      </c>
      <c r="P2" s="17"/>
      <c r="Q2" s="17">
        <v>4.0000000000000001E-3</v>
      </c>
      <c r="R2" s="17"/>
      <c r="S2" s="17">
        <v>0.1781539534883721</v>
      </c>
      <c r="T2" s="18">
        <f t="shared" ref="T2:T65" si="5">(S2-$S$2256)/($S$2255-$S$2256)</f>
        <v>0.48276448892976437</v>
      </c>
      <c r="U2" s="17">
        <v>53.098604651162788</v>
      </c>
      <c r="V2" s="17"/>
      <c r="W2" s="17">
        <v>27.066976744186046</v>
      </c>
      <c r="X2" s="17"/>
      <c r="Y2" s="17">
        <v>9.8207274418604662</v>
      </c>
      <c r="Z2" s="17"/>
      <c r="AA2" s="17">
        <v>4.2400000000000007E-2</v>
      </c>
      <c r="AB2" s="1"/>
    </row>
    <row r="3" spans="1:28" s="2" customFormat="1" ht="14.25" customHeight="1">
      <c r="A3" s="3">
        <v>41484</v>
      </c>
      <c r="B3" s="4">
        <v>0.48013888888888889</v>
      </c>
      <c r="C3" s="29">
        <v>2</v>
      </c>
      <c r="D3" s="17">
        <v>800</v>
      </c>
      <c r="E3" s="17">
        <v>101</v>
      </c>
      <c r="F3" s="17">
        <f t="shared" si="0"/>
        <v>1.2345679012345678E-2</v>
      </c>
      <c r="G3" s="30">
        <v>0.62</v>
      </c>
      <c r="H3" s="18">
        <f t="shared" si="1"/>
        <v>0.10933333333333334</v>
      </c>
      <c r="I3" s="17">
        <v>3.032E-2</v>
      </c>
      <c r="J3" s="18">
        <f t="shared" si="2"/>
        <v>0.15289525048796357</v>
      </c>
      <c r="K3" s="17">
        <v>7.1300000000000001E-3</v>
      </c>
      <c r="L3" s="17">
        <f t="shared" si="3"/>
        <v>0.14171286906418387</v>
      </c>
      <c r="M3" s="17">
        <v>4.4900000000000001E-3</v>
      </c>
      <c r="N3" s="17">
        <f t="shared" si="4"/>
        <v>8.9241343912789012E-2</v>
      </c>
      <c r="O3" s="17">
        <v>1.9467399999999999</v>
      </c>
      <c r="P3" s="17"/>
      <c r="Q3" s="17">
        <v>6.0000000000000001E-3</v>
      </c>
      <c r="R3" s="17"/>
      <c r="S3" s="17">
        <v>0.15551225806451613</v>
      </c>
      <c r="T3" s="18">
        <f t="shared" si="5"/>
        <v>0.40087711713107899</v>
      </c>
      <c r="U3" s="17">
        <v>36.57</v>
      </c>
      <c r="V3" s="17"/>
      <c r="W3" s="17">
        <v>23.029354838709679</v>
      </c>
      <c r="X3" s="17"/>
      <c r="Y3" s="17">
        <v>9.9848922580645159</v>
      </c>
      <c r="Z3" s="17"/>
      <c r="AA3" s="17">
        <v>6.3600000000000004E-2</v>
      </c>
      <c r="AB3" s="1"/>
    </row>
    <row r="4" spans="1:28" s="2" customFormat="1" ht="13.8">
      <c r="A4" s="6">
        <v>41611</v>
      </c>
      <c r="B4" s="7">
        <v>0.48160879629629627</v>
      </c>
      <c r="C4" s="28">
        <v>2</v>
      </c>
      <c r="D4" s="17">
        <v>826</v>
      </c>
      <c r="E4" s="17">
        <v>101</v>
      </c>
      <c r="F4" s="17">
        <f t="shared" si="0"/>
        <v>1.2345679012345678E-2</v>
      </c>
      <c r="G4" s="17">
        <v>0.51</v>
      </c>
      <c r="H4" s="18">
        <f t="shared" si="1"/>
        <v>8.0000000000000016E-2</v>
      </c>
      <c r="I4" s="17">
        <v>3.073E-2</v>
      </c>
      <c r="J4" s="18">
        <f t="shared" si="2"/>
        <v>0.15556278464541315</v>
      </c>
      <c r="K4" s="17">
        <v>3.0500000000000002E-3</v>
      </c>
      <c r="L4" s="17">
        <f t="shared" si="3"/>
        <v>6.0620512012028172E-2</v>
      </c>
      <c r="M4" s="17">
        <v>2.9399999999999999E-3</v>
      </c>
      <c r="N4" s="17">
        <f t="shared" si="4"/>
        <v>5.8434198464053379E-2</v>
      </c>
      <c r="O4" s="17">
        <v>1.5896999999999999</v>
      </c>
      <c r="P4" s="17"/>
      <c r="Q4" s="17">
        <v>6.0000000000000001E-3</v>
      </c>
      <c r="R4" s="17"/>
      <c r="S4" s="17">
        <v>0.19161058823529412</v>
      </c>
      <c r="T4" s="18">
        <f t="shared" si="5"/>
        <v>0.53143259580303692</v>
      </c>
      <c r="U4" s="17">
        <v>19.017647058823528</v>
      </c>
      <c r="V4" s="17"/>
      <c r="W4" s="17">
        <v>18.331764705882353</v>
      </c>
      <c r="X4" s="17"/>
      <c r="Y4" s="17">
        <v>9.9122470588235299</v>
      </c>
      <c r="Z4" s="17"/>
      <c r="AA4" s="17">
        <v>6.3600000000000004E-2</v>
      </c>
    </row>
    <row r="5" spans="1:28" s="2" customFormat="1" ht="13.8">
      <c r="A5" s="5">
        <v>41894</v>
      </c>
      <c r="B5" s="4">
        <v>0.48488425925925926</v>
      </c>
      <c r="C5" s="29">
        <v>2</v>
      </c>
      <c r="D5" s="17">
        <v>831</v>
      </c>
      <c r="E5" s="17">
        <v>101</v>
      </c>
      <c r="F5" s="17">
        <f t="shared" si="0"/>
        <v>1.2345679012345678E-2</v>
      </c>
      <c r="G5" s="30">
        <v>0.39052209525025122</v>
      </c>
      <c r="H5" s="18">
        <f t="shared" si="1"/>
        <v>4.8139225400066994E-2</v>
      </c>
      <c r="I5" s="17">
        <v>2.3692684322581939E-2</v>
      </c>
      <c r="J5" s="18">
        <f t="shared" si="2"/>
        <v>0.10977673599597879</v>
      </c>
      <c r="K5" s="17">
        <v>5.7632923719873634E-3</v>
      </c>
      <c r="L5" s="17">
        <f t="shared" si="3"/>
        <v>0.11454876539832469</v>
      </c>
      <c r="M5" s="17">
        <v>1.3403005516249684E-3</v>
      </c>
      <c r="N5" s="17">
        <f t="shared" si="4"/>
        <v>2.6639247767052253E-2</v>
      </c>
      <c r="O5" s="17">
        <v>1.2173758438902214</v>
      </c>
      <c r="P5" s="17"/>
      <c r="Q5" s="17">
        <v>6.0000000000000001E-3</v>
      </c>
      <c r="R5" s="17"/>
      <c r="S5" s="17">
        <v>0.19292822880490293</v>
      </c>
      <c r="T5" s="18">
        <f t="shared" si="5"/>
        <v>0.53619805709914226</v>
      </c>
      <c r="U5" s="17">
        <v>46.930173646578126</v>
      </c>
      <c r="V5" s="17"/>
      <c r="W5" s="17">
        <v>10.913993871297242</v>
      </c>
      <c r="X5" s="17"/>
      <c r="Y5" s="17">
        <v>9.9130247191011236</v>
      </c>
      <c r="Z5" s="17"/>
      <c r="AA5" s="17">
        <v>6.4017707133188009E-2</v>
      </c>
    </row>
    <row r="6" spans="1:28" s="2" customFormat="1" ht="13.8">
      <c r="A6" s="6">
        <v>42012</v>
      </c>
      <c r="B6" s="7">
        <v>0.48625000000000002</v>
      </c>
      <c r="C6" s="28">
        <v>2</v>
      </c>
      <c r="D6" s="17">
        <v>834</v>
      </c>
      <c r="E6" s="17">
        <v>101</v>
      </c>
      <c r="F6" s="17">
        <f t="shared" si="0"/>
        <v>1.2345679012345678E-2</v>
      </c>
      <c r="G6" s="17">
        <v>0.41302402050880865</v>
      </c>
      <c r="H6" s="18">
        <f t="shared" si="1"/>
        <v>5.4139738802348979E-2</v>
      </c>
      <c r="I6" s="17">
        <v>2.610701716924899E-2</v>
      </c>
      <c r="J6" s="18">
        <f t="shared" si="2"/>
        <v>0.12548482218119056</v>
      </c>
      <c r="K6" s="17">
        <v>1.9388631058336904E-3</v>
      </c>
      <c r="L6" s="17">
        <f t="shared" si="3"/>
        <v>3.8536024326842451E-2</v>
      </c>
      <c r="M6" s="17">
        <v>2.7445989364683178E-3</v>
      </c>
      <c r="N6" s="17">
        <f t="shared" si="4"/>
        <v>5.4550489441435215E-2</v>
      </c>
      <c r="O6" s="17">
        <v>1.2981952969495143</v>
      </c>
      <c r="P6" s="17"/>
      <c r="Q6" s="17">
        <v>6.0000000000000001E-3</v>
      </c>
      <c r="R6" s="17"/>
      <c r="S6" s="17">
        <v>0.20100602017272071</v>
      </c>
      <c r="T6" s="18">
        <f t="shared" si="5"/>
        <v>0.56541270258685428</v>
      </c>
      <c r="U6" s="17">
        <v>14.927908233898084</v>
      </c>
      <c r="V6" s="17"/>
      <c r="W6" s="17">
        <v>21.131518227964929</v>
      </c>
      <c r="X6" s="17"/>
      <c r="Y6" s="17">
        <v>9.995208121827412</v>
      </c>
      <c r="Z6" s="17"/>
      <c r="AA6" s="17">
        <v>6.2523295138196822E-2</v>
      </c>
    </row>
    <row r="7" spans="1:28" s="2" customFormat="1" ht="13.8">
      <c r="A7" s="3">
        <v>42013</v>
      </c>
      <c r="B7" s="4">
        <v>0.48626157407407411</v>
      </c>
      <c r="C7" s="29">
        <v>2</v>
      </c>
      <c r="D7" s="17">
        <v>834</v>
      </c>
      <c r="E7" s="17">
        <v>101</v>
      </c>
      <c r="F7" s="17">
        <f t="shared" si="0"/>
        <v>1.2345679012345678E-2</v>
      </c>
      <c r="G7" s="30">
        <v>0.39776158384873039</v>
      </c>
      <c r="H7" s="18">
        <f t="shared" si="1"/>
        <v>5.0069755692994773E-2</v>
      </c>
      <c r="I7" s="17">
        <v>2.4002585784525861E-2</v>
      </c>
      <c r="J7" s="18">
        <f t="shared" si="2"/>
        <v>0.11179301095982994</v>
      </c>
      <c r="K7" s="17">
        <v>1.9113170161752073E-3</v>
      </c>
      <c r="L7" s="17">
        <f t="shared" si="3"/>
        <v>3.7988529881259996E-2</v>
      </c>
      <c r="M7" s="17">
        <v>2.7056054829578268E-3</v>
      </c>
      <c r="N7" s="17">
        <f t="shared" si="4"/>
        <v>5.3775472026050562E-2</v>
      </c>
      <c r="O7" s="17">
        <v>1.2499897331265157</v>
      </c>
      <c r="P7" s="17"/>
      <c r="Q7" s="17">
        <v>4.0000000000000001E-3</v>
      </c>
      <c r="R7" s="17"/>
      <c r="S7" s="17">
        <v>0.19189440583035297</v>
      </c>
      <c r="T7" s="18">
        <f t="shared" si="5"/>
        <v>0.53245906826874756</v>
      </c>
      <c r="U7" s="17">
        <v>15.280480464268846</v>
      </c>
      <c r="V7" s="17"/>
      <c r="W7" s="17">
        <v>21.630609352857824</v>
      </c>
      <c r="X7" s="17"/>
      <c r="Y7" s="17">
        <v>9.9933415210203123</v>
      </c>
      <c r="Z7" s="17"/>
      <c r="AA7" s="17">
        <v>4.2325715935576998E-2</v>
      </c>
    </row>
    <row r="8" spans="1:28" s="2" customFormat="1" ht="14.25" customHeight="1">
      <c r="A8" s="6">
        <v>42622</v>
      </c>
      <c r="B8" s="7">
        <v>0.49331018518518516</v>
      </c>
      <c r="C8" s="28">
        <v>2</v>
      </c>
      <c r="D8" s="17">
        <v>830</v>
      </c>
      <c r="E8" s="17">
        <v>101</v>
      </c>
      <c r="F8" s="17">
        <f t="shared" si="0"/>
        <v>1.2345679012345678E-2</v>
      </c>
      <c r="G8" s="17">
        <v>0.39</v>
      </c>
      <c r="H8" s="18">
        <f t="shared" si="1"/>
        <v>4.8000000000000008E-2</v>
      </c>
      <c r="I8" s="17">
        <v>2.0889999999999999E-2</v>
      </c>
      <c r="J8" s="18">
        <f t="shared" si="2"/>
        <v>9.154196486662329E-2</v>
      </c>
      <c r="K8" s="17">
        <v>2.1299999999999999E-3</v>
      </c>
      <c r="L8" s="17">
        <f t="shared" si="3"/>
        <v>4.2334980519875408E-2</v>
      </c>
      <c r="M8" s="17">
        <v>1.8699999999999999E-3</v>
      </c>
      <c r="N8" s="17">
        <f t="shared" si="4"/>
        <v>3.7167330315571366E-2</v>
      </c>
      <c r="O8" s="17">
        <v>1.22323</v>
      </c>
      <c r="P8" s="17"/>
      <c r="Q8" s="17">
        <v>6.0000000000000001E-3</v>
      </c>
      <c r="R8" s="17"/>
      <c r="S8" s="17">
        <v>0.17033384615384614</v>
      </c>
      <c r="T8" s="18">
        <f t="shared" si="5"/>
        <v>0.45448179963374796</v>
      </c>
      <c r="U8" s="17">
        <v>17.367692307692305</v>
      </c>
      <c r="V8" s="17"/>
      <c r="W8" s="17">
        <v>15.247692307692308</v>
      </c>
      <c r="X8" s="17"/>
      <c r="Y8" s="17">
        <v>9.9740292307692311</v>
      </c>
      <c r="Z8" s="17"/>
      <c r="AA8" s="17">
        <v>6.3734830448090349E-2</v>
      </c>
    </row>
    <row r="9" spans="1:28" s="2" customFormat="1" ht="13.8">
      <c r="A9" s="6">
        <v>42758</v>
      </c>
      <c r="B9" s="7">
        <v>0.49488425925925927</v>
      </c>
      <c r="C9" s="28">
        <v>2</v>
      </c>
      <c r="D9" s="17">
        <v>832</v>
      </c>
      <c r="E9" s="17">
        <v>101</v>
      </c>
      <c r="F9" s="17">
        <f t="shared" si="0"/>
        <v>1.2345679012345678E-2</v>
      </c>
      <c r="G9" s="17">
        <v>0.39</v>
      </c>
      <c r="H9" s="18">
        <f t="shared" si="1"/>
        <v>4.8000000000000008E-2</v>
      </c>
      <c r="I9" s="17">
        <v>2.2069999999999999E-2</v>
      </c>
      <c r="J9" s="18">
        <f t="shared" si="2"/>
        <v>9.9219258295380613E-2</v>
      </c>
      <c r="K9" s="17">
        <v>9.8999999999999999E-4</v>
      </c>
      <c r="L9" s="17">
        <f t="shared" si="3"/>
        <v>1.9676821931773079E-2</v>
      </c>
      <c r="M9" s="17">
        <v>2.3999999999999998E-3</v>
      </c>
      <c r="N9" s="17">
        <f t="shared" si="4"/>
        <v>4.770138650126806E-2</v>
      </c>
      <c r="O9" s="17">
        <v>1.2299500000000001</v>
      </c>
      <c r="P9" s="17"/>
      <c r="Q9" s="17">
        <v>4.0000000000000001E-3</v>
      </c>
      <c r="R9" s="17"/>
      <c r="S9" s="17">
        <v>0.1799553846153846</v>
      </c>
      <c r="T9" s="18">
        <f t="shared" si="5"/>
        <v>0.48927965741454005</v>
      </c>
      <c r="U9" s="17">
        <v>8.0723076923076924</v>
      </c>
      <c r="V9" s="17"/>
      <c r="W9" s="17">
        <v>19.569230769230767</v>
      </c>
      <c r="X9" s="17"/>
      <c r="Y9" s="17">
        <v>10.028823076923077</v>
      </c>
      <c r="Z9" s="17"/>
      <c r="AA9" s="17">
        <v>4.234637937666412E-2</v>
      </c>
    </row>
    <row r="10" spans="1:28" s="2" customFormat="1" ht="14.25" customHeight="1">
      <c r="A10" s="6">
        <v>42951</v>
      </c>
      <c r="B10" s="7">
        <v>0.4971180555555556</v>
      </c>
      <c r="C10" s="28">
        <v>2</v>
      </c>
      <c r="D10" s="17">
        <v>824</v>
      </c>
      <c r="E10" s="17">
        <v>101</v>
      </c>
      <c r="F10" s="17">
        <f t="shared" si="0"/>
        <v>1.2345679012345678E-2</v>
      </c>
      <c r="G10" s="17">
        <v>0.42774455250425436</v>
      </c>
      <c r="H10" s="18">
        <f t="shared" si="1"/>
        <v>5.8065214001134499E-2</v>
      </c>
      <c r="I10" s="17">
        <v>2.4329465607069507E-2</v>
      </c>
      <c r="J10" s="18">
        <f t="shared" si="2"/>
        <v>0.11391975020865001</v>
      </c>
      <c r="K10" s="17">
        <v>2.6084887545058159E-3</v>
      </c>
      <c r="L10" s="17">
        <f t="shared" si="3"/>
        <v>5.1845220942872201E-2</v>
      </c>
      <c r="M10" s="17">
        <v>2.6539856513867316E-3</v>
      </c>
      <c r="N10" s="17">
        <f t="shared" si="4"/>
        <v>5.2749498052340908E-2</v>
      </c>
      <c r="O10" s="17">
        <v>1.3429167396016861</v>
      </c>
      <c r="P10" s="17"/>
      <c r="Q10" s="17">
        <v>4.0000000000000001E-3</v>
      </c>
      <c r="R10" s="17"/>
      <c r="S10" s="17">
        <v>0.18087360827280563</v>
      </c>
      <c r="T10" s="18">
        <f t="shared" si="5"/>
        <v>0.49260056252442697</v>
      </c>
      <c r="U10" s="17">
        <v>19.392401821986947</v>
      </c>
      <c r="V10" s="17"/>
      <c r="W10" s="17">
        <v>19.730641388649513</v>
      </c>
      <c r="X10" s="17"/>
      <c r="Y10" s="17">
        <v>9.9837045426566533</v>
      </c>
      <c r="Z10" s="17"/>
      <c r="AA10" s="17">
        <v>4.2370061000401527E-2</v>
      </c>
      <c r="AB10" s="1"/>
    </row>
    <row r="11" spans="1:28" s="2" customFormat="1" ht="14.25" customHeight="1">
      <c r="A11" s="6">
        <v>43008</v>
      </c>
      <c r="B11" s="7">
        <v>0.49777777777777782</v>
      </c>
      <c r="C11" s="28">
        <v>2</v>
      </c>
      <c r="D11" s="17">
        <v>833</v>
      </c>
      <c r="E11" s="17">
        <v>101</v>
      </c>
      <c r="F11" s="17">
        <f t="shared" si="0"/>
        <v>1.2345679012345678E-2</v>
      </c>
      <c r="G11" s="17">
        <v>0.41431459938539733</v>
      </c>
      <c r="H11" s="18">
        <f t="shared" si="1"/>
        <v>5.4483893169439288E-2</v>
      </c>
      <c r="I11" s="17">
        <v>2.3652648351954669E-2</v>
      </c>
      <c r="J11" s="18">
        <f t="shared" si="2"/>
        <v>0.10951625472969856</v>
      </c>
      <c r="K11" s="17">
        <v>2.581591767228001E-3</v>
      </c>
      <c r="L11" s="17">
        <f t="shared" si="3"/>
        <v>5.1310627782097724E-2</v>
      </c>
      <c r="M11" s="17">
        <v>3.2536190314651475E-3</v>
      </c>
      <c r="N11" s="17">
        <f t="shared" si="4"/>
        <v>6.4667557894916863E-2</v>
      </c>
      <c r="O11" s="17">
        <v>1.2995109345911393</v>
      </c>
      <c r="P11" s="17"/>
      <c r="Q11" s="17">
        <v>4.0000000000000001E-3</v>
      </c>
      <c r="R11" s="17"/>
      <c r="S11" s="17">
        <v>0.18154180873855744</v>
      </c>
      <c r="T11" s="18">
        <f t="shared" si="5"/>
        <v>0.49501721812157889</v>
      </c>
      <c r="U11" s="17">
        <v>19.814560799844187</v>
      </c>
      <c r="V11" s="17"/>
      <c r="W11" s="17">
        <v>24.972589755242488</v>
      </c>
      <c r="X11" s="17"/>
      <c r="Y11" s="17">
        <v>9.9741712653379242</v>
      </c>
      <c r="Z11" s="17"/>
      <c r="AA11" s="17">
        <v>4.2286279342816563E-2</v>
      </c>
      <c r="AB11" s="1"/>
    </row>
    <row r="12" spans="1:28" s="2" customFormat="1" ht="14.25" customHeight="1">
      <c r="A12" s="6">
        <v>43103</v>
      </c>
      <c r="B12" s="7">
        <v>0.49887731481481484</v>
      </c>
      <c r="C12" s="28">
        <v>2</v>
      </c>
      <c r="D12" s="17">
        <v>821</v>
      </c>
      <c r="E12" s="17">
        <v>101</v>
      </c>
      <c r="F12" s="17">
        <f t="shared" si="0"/>
        <v>1.2345679012345678E-2</v>
      </c>
      <c r="G12" s="17">
        <v>0.45123602238401578</v>
      </c>
      <c r="H12" s="18">
        <f t="shared" si="1"/>
        <v>6.4329605969070877E-2</v>
      </c>
      <c r="I12" s="17">
        <v>2.7728815471757044E-2</v>
      </c>
      <c r="J12" s="18">
        <f t="shared" si="2"/>
        <v>0.13603653527493198</v>
      </c>
      <c r="K12" s="17">
        <v>2.5920414462729411E-3</v>
      </c>
      <c r="L12" s="17">
        <f t="shared" si="3"/>
        <v>5.1518321189988101E-2</v>
      </c>
      <c r="M12" s="17">
        <v>3.5390213294949381E-3</v>
      </c>
      <c r="N12" s="17">
        <f t="shared" si="4"/>
        <v>7.0340093447695665E-2</v>
      </c>
      <c r="O12" s="17">
        <v>1.4159974352407769</v>
      </c>
      <c r="P12" s="17"/>
      <c r="Q12" s="17">
        <v>6.0000000000000001E-3</v>
      </c>
      <c r="R12" s="17"/>
      <c r="S12" s="17">
        <v>0.19541355039502034</v>
      </c>
      <c r="T12" s="18">
        <f t="shared" si="5"/>
        <v>0.54518662660683093</v>
      </c>
      <c r="U12" s="17">
        <v>18.26691884127364</v>
      </c>
      <c r="V12" s="17"/>
      <c r="W12" s="17">
        <v>24.940579363179314</v>
      </c>
      <c r="X12" s="17"/>
      <c r="Y12" s="17">
        <v>9.978972468278668</v>
      </c>
      <c r="Z12" s="17"/>
      <c r="AA12" s="17">
        <v>6.3411419357623039E-2</v>
      </c>
    </row>
    <row r="13" spans="1:28" s="2" customFormat="1" ht="14.25" customHeight="1">
      <c r="A13" s="3">
        <v>43104</v>
      </c>
      <c r="B13" s="4">
        <v>0.49888888888888888</v>
      </c>
      <c r="C13" s="29">
        <v>2</v>
      </c>
      <c r="D13" s="17">
        <v>848</v>
      </c>
      <c r="E13" s="17">
        <v>101</v>
      </c>
      <c r="F13" s="17">
        <f t="shared" si="0"/>
        <v>1.2345679012345678E-2</v>
      </c>
      <c r="G13" s="30">
        <v>0.4678072696468894</v>
      </c>
      <c r="H13" s="18">
        <f t="shared" si="1"/>
        <v>6.8748605239170507E-2</v>
      </c>
      <c r="I13" s="17">
        <v>2.3618020750759444E-2</v>
      </c>
      <c r="J13" s="18">
        <f t="shared" si="2"/>
        <v>0.10929096129316489</v>
      </c>
      <c r="K13" s="17">
        <v>2.4899678627394316E-3</v>
      </c>
      <c r="L13" s="17">
        <f t="shared" si="3"/>
        <v>4.9489549748445841E-2</v>
      </c>
      <c r="M13" s="17">
        <v>3.2427488444978642E-3</v>
      </c>
      <c r="N13" s="17">
        <f t="shared" si="4"/>
        <v>6.4451506649138762E-2</v>
      </c>
      <c r="O13" s="17">
        <v>1.469274059780818</v>
      </c>
      <c r="P13" s="17"/>
      <c r="Q13" s="17">
        <v>6.0000000000000001E-3</v>
      </c>
      <c r="R13" s="17"/>
      <c r="S13" s="17">
        <v>0.1605475392550143</v>
      </c>
      <c r="T13" s="18">
        <f t="shared" si="5"/>
        <v>0.41908803001717021</v>
      </c>
      <c r="U13" s="17">
        <v>16.925982808022919</v>
      </c>
      <c r="V13" s="17"/>
      <c r="W13" s="17">
        <v>22.043140401146125</v>
      </c>
      <c r="X13" s="17"/>
      <c r="Y13" s="17">
        <v>9.9876419484240682</v>
      </c>
      <c r="Z13" s="17"/>
      <c r="AA13" s="17">
        <v>6.3411419357623039E-2</v>
      </c>
    </row>
    <row r="14" spans="1:28" s="2" customFormat="1" ht="14.25" customHeight="1">
      <c r="A14" s="3">
        <v>43118</v>
      </c>
      <c r="B14" s="4">
        <v>0.49905092592592593</v>
      </c>
      <c r="C14" s="29">
        <v>2</v>
      </c>
      <c r="D14" s="17">
        <v>865</v>
      </c>
      <c r="E14" s="17">
        <v>101</v>
      </c>
      <c r="F14" s="17">
        <f t="shared" si="0"/>
        <v>1.2345679012345678E-2</v>
      </c>
      <c r="G14" s="30">
        <v>0.36</v>
      </c>
      <c r="H14" s="18">
        <f t="shared" si="1"/>
        <v>0.04</v>
      </c>
      <c r="I14" s="17">
        <v>2.2409999999999999E-2</v>
      </c>
      <c r="J14" s="18">
        <f t="shared" si="2"/>
        <v>0.10143135979180221</v>
      </c>
      <c r="K14" s="17">
        <v>1.7799999999999999E-3</v>
      </c>
      <c r="L14" s="17">
        <f t="shared" si="3"/>
        <v>3.5378528321773815E-2</v>
      </c>
      <c r="M14" s="17">
        <v>2.97E-3</v>
      </c>
      <c r="N14" s="17">
        <f t="shared" si="4"/>
        <v>5.9030465795319231E-2</v>
      </c>
      <c r="O14" s="17">
        <v>1.1295999999999999</v>
      </c>
      <c r="P14" s="17"/>
      <c r="Q14" s="17">
        <v>6.0000000000000001E-3</v>
      </c>
      <c r="R14" s="17"/>
      <c r="S14" s="17">
        <v>0.19795500000000002</v>
      </c>
      <c r="T14" s="18">
        <f t="shared" si="5"/>
        <v>0.55437819220360673</v>
      </c>
      <c r="U14" s="17">
        <v>15.723333333333334</v>
      </c>
      <c r="V14" s="17"/>
      <c r="W14" s="17">
        <v>26.234999999999999</v>
      </c>
      <c r="X14" s="17"/>
      <c r="Y14" s="17">
        <v>9.9781333333333322</v>
      </c>
      <c r="Z14" s="17"/>
      <c r="AA14" s="17">
        <v>6.335687424947592E-2</v>
      </c>
    </row>
    <row r="15" spans="1:28" s="2" customFormat="1" ht="14.25" customHeight="1">
      <c r="A15" s="3">
        <v>43121</v>
      </c>
      <c r="B15" s="4">
        <v>0.4990856481481481</v>
      </c>
      <c r="C15" s="29">
        <v>2</v>
      </c>
      <c r="D15" s="17">
        <v>865</v>
      </c>
      <c r="E15" s="17">
        <v>101</v>
      </c>
      <c r="F15" s="17">
        <f t="shared" si="0"/>
        <v>1.2345679012345678E-2</v>
      </c>
      <c r="G15" s="30">
        <v>0.26</v>
      </c>
      <c r="H15" s="18">
        <f t="shared" si="1"/>
        <v>1.3333333333333338E-2</v>
      </c>
      <c r="I15" s="17">
        <v>1.5049999999999999E-2</v>
      </c>
      <c r="J15" s="18">
        <f t="shared" si="2"/>
        <v>5.3545868575146385E-2</v>
      </c>
      <c r="K15" s="17">
        <v>1.7700000000000001E-3</v>
      </c>
      <c r="L15" s="17">
        <f t="shared" si="3"/>
        <v>3.5179772544685205E-2</v>
      </c>
      <c r="M15" s="17">
        <v>2.81E-3</v>
      </c>
      <c r="N15" s="17">
        <f t="shared" si="4"/>
        <v>5.5850373361901365E-2</v>
      </c>
      <c r="O15" s="17">
        <v>0.81555999999999995</v>
      </c>
      <c r="P15" s="17"/>
      <c r="Q15" s="17">
        <v>6.0000000000000001E-3</v>
      </c>
      <c r="R15" s="17"/>
      <c r="S15" s="17">
        <v>0.18407307692307692</v>
      </c>
      <c r="T15" s="18">
        <f t="shared" si="5"/>
        <v>0.50417196095631978</v>
      </c>
      <c r="U15" s="17">
        <v>21.64846153846154</v>
      </c>
      <c r="V15" s="17"/>
      <c r="W15" s="17">
        <v>34.368461538461538</v>
      </c>
      <c r="X15" s="17"/>
      <c r="Y15" s="17">
        <v>9.9749261538461536</v>
      </c>
      <c r="Z15" s="17"/>
      <c r="AA15" s="17">
        <v>6.333891510391422E-2</v>
      </c>
      <c r="AB15" s="1"/>
    </row>
    <row r="16" spans="1:28" s="2" customFormat="1" ht="13.8">
      <c r="A16" s="8">
        <v>43123</v>
      </c>
      <c r="B16" s="9">
        <v>0.49910879629629629</v>
      </c>
      <c r="C16" s="18">
        <v>2</v>
      </c>
      <c r="D16" s="18">
        <v>863</v>
      </c>
      <c r="E16" s="18">
        <v>101</v>
      </c>
      <c r="F16" s="17">
        <f t="shared" si="0"/>
        <v>1.2345679012345678E-2</v>
      </c>
      <c r="G16" s="18">
        <v>0.26</v>
      </c>
      <c r="H16" s="18">
        <f t="shared" si="1"/>
        <v>1.3333333333333338E-2</v>
      </c>
      <c r="I16" s="18">
        <v>1.3299999999999999E-2</v>
      </c>
      <c r="J16" s="18">
        <f t="shared" si="2"/>
        <v>4.2160052049446971E-2</v>
      </c>
      <c r="K16" s="18">
        <v>1.7799999999999999E-3</v>
      </c>
      <c r="L16" s="18">
        <f t="shared" si="3"/>
        <v>3.5378528321773815E-2</v>
      </c>
      <c r="M16" s="18">
        <v>2.7599999999999999E-3</v>
      </c>
      <c r="N16" s="18">
        <f t="shared" si="4"/>
        <v>5.4856594476458277E-2</v>
      </c>
      <c r="O16" s="18">
        <v>0.80959000000000003</v>
      </c>
      <c r="P16" s="18"/>
      <c r="Q16" s="18">
        <v>6.0000000000000001E-3</v>
      </c>
      <c r="R16" s="18"/>
      <c r="S16" s="18">
        <v>0.16266923076923076</v>
      </c>
      <c r="T16" s="18">
        <f t="shared" si="5"/>
        <v>0.4267614722490492</v>
      </c>
      <c r="U16" s="18">
        <v>21.770769230769229</v>
      </c>
      <c r="V16" s="18"/>
      <c r="W16" s="18">
        <v>33.756923076923073</v>
      </c>
      <c r="X16" s="18"/>
      <c r="Y16" s="18">
        <v>9.9019084615384614</v>
      </c>
      <c r="Z16" s="18"/>
      <c r="AA16" s="18">
        <v>6.4255950418939209E-2</v>
      </c>
    </row>
    <row r="17" spans="1:28" s="2" customFormat="1" ht="14.25" customHeight="1">
      <c r="A17" s="3">
        <v>43124</v>
      </c>
      <c r="B17" s="4">
        <v>0.49912037037037038</v>
      </c>
      <c r="C17" s="29">
        <v>2</v>
      </c>
      <c r="D17" s="17">
        <v>863</v>
      </c>
      <c r="E17" s="17">
        <v>101</v>
      </c>
      <c r="F17" s="17">
        <f t="shared" si="0"/>
        <v>1.2345679012345678E-2</v>
      </c>
      <c r="G17" s="30">
        <v>0.26</v>
      </c>
      <c r="H17" s="18">
        <f t="shared" si="1"/>
        <v>1.3333333333333338E-2</v>
      </c>
      <c r="I17" s="17">
        <v>1.3089999999999999E-2</v>
      </c>
      <c r="J17" s="18">
        <f t="shared" si="2"/>
        <v>4.0793754066363042E-2</v>
      </c>
      <c r="K17" s="17">
        <v>1.7799999999999999E-3</v>
      </c>
      <c r="L17" s="17">
        <f t="shared" si="3"/>
        <v>3.5378528321773815E-2</v>
      </c>
      <c r="M17" s="17">
        <v>2.7599999999999999E-3</v>
      </c>
      <c r="N17" s="17">
        <f t="shared" si="4"/>
        <v>5.4856594476458277E-2</v>
      </c>
      <c r="O17" s="17">
        <v>0.80576999999999999</v>
      </c>
      <c r="P17" s="17"/>
      <c r="Q17" s="17">
        <v>6.0000000000000001E-3</v>
      </c>
      <c r="R17" s="17"/>
      <c r="S17" s="17">
        <v>0.16010076923076924</v>
      </c>
      <c r="T17" s="18">
        <f t="shared" si="5"/>
        <v>0.4174722136041768</v>
      </c>
      <c r="U17" s="17">
        <v>21.770769230769229</v>
      </c>
      <c r="V17" s="17"/>
      <c r="W17" s="17">
        <v>33.756923076923073</v>
      </c>
      <c r="X17" s="17"/>
      <c r="Y17" s="17">
        <v>9.8551869230769231</v>
      </c>
      <c r="Z17" s="17"/>
      <c r="AA17" s="17">
        <v>6.264386949247637E-2</v>
      </c>
    </row>
    <row r="18" spans="1:28" ht="13.8">
      <c r="A18" s="3">
        <v>43151</v>
      </c>
      <c r="B18" s="4">
        <v>0.49943287037037037</v>
      </c>
      <c r="C18" s="29">
        <v>2</v>
      </c>
      <c r="D18" s="17">
        <v>834</v>
      </c>
      <c r="E18" s="17">
        <v>101</v>
      </c>
      <c r="F18" s="17">
        <f t="shared" si="0"/>
        <v>1.2345679012345678E-2</v>
      </c>
      <c r="G18" s="30">
        <v>0.39895705183928781</v>
      </c>
      <c r="H18" s="18">
        <f t="shared" si="1"/>
        <v>5.0388547157143422E-2</v>
      </c>
      <c r="I18" s="17">
        <v>2.1152813591649753E-2</v>
      </c>
      <c r="J18" s="18">
        <f t="shared" si="2"/>
        <v>9.3251877629471389E-2</v>
      </c>
      <c r="K18" s="17">
        <v>2.3892716076800041E-3</v>
      </c>
      <c r="L18" s="17">
        <f t="shared" si="3"/>
        <v>4.7488153506020835E-2</v>
      </c>
      <c r="M18" s="17">
        <v>2.9506642147772298E-3</v>
      </c>
      <c r="N18" s="17">
        <f t="shared" si="4"/>
        <v>5.8646155893562209E-2</v>
      </c>
      <c r="O18" s="17">
        <v>1.2519246739840535</v>
      </c>
      <c r="Q18" s="17">
        <v>6.0000000000000001E-3</v>
      </c>
      <c r="S18" s="17">
        <v>0.16860448239060832</v>
      </c>
      <c r="T18" s="18">
        <f t="shared" si="5"/>
        <v>0.44822727448426553</v>
      </c>
      <c r="U18" s="17">
        <v>19.044364994663823</v>
      </c>
      <c r="W18" s="17">
        <v>23.519103521878332</v>
      </c>
      <c r="Y18" s="17">
        <v>9.978819637139809</v>
      </c>
      <c r="AA18" s="17">
        <v>6.3955859516494129E-2</v>
      </c>
      <c r="AB18" s="2"/>
    </row>
    <row r="19" spans="1:28" s="2" customFormat="1" ht="14.25" customHeight="1">
      <c r="A19" s="5">
        <v>43172</v>
      </c>
      <c r="B19" s="4">
        <v>0.49967592592592597</v>
      </c>
      <c r="C19" s="29">
        <v>2</v>
      </c>
      <c r="D19" s="17">
        <v>921</v>
      </c>
      <c r="E19" s="17">
        <v>101</v>
      </c>
      <c r="F19" s="17">
        <f t="shared" si="0"/>
        <v>1.2345679012345678E-2</v>
      </c>
      <c r="G19" s="30">
        <v>0.21</v>
      </c>
      <c r="H19" s="18">
        <f t="shared" si="1"/>
        <v>0</v>
      </c>
      <c r="I19" s="17">
        <v>1.149E-2</v>
      </c>
      <c r="J19" s="18">
        <f t="shared" si="2"/>
        <v>3.0383864671437867E-2</v>
      </c>
      <c r="K19" s="17">
        <v>2.16E-3</v>
      </c>
      <c r="L19" s="17">
        <f t="shared" si="3"/>
        <v>4.293124785114126E-2</v>
      </c>
      <c r="M19" s="17">
        <v>4.79E-3</v>
      </c>
      <c r="N19" s="17">
        <f t="shared" si="4"/>
        <v>9.5204017225447524E-2</v>
      </c>
      <c r="O19" s="17">
        <v>0.64695999999999998</v>
      </c>
      <c r="P19" s="17"/>
      <c r="Q19" s="17">
        <v>6.0000000000000001E-3</v>
      </c>
      <c r="R19" s="17"/>
      <c r="S19" s="17">
        <v>0.17399142857142857</v>
      </c>
      <c r="T19" s="18">
        <f t="shared" si="5"/>
        <v>0.46771004096930346</v>
      </c>
      <c r="U19" s="17">
        <v>32.708571428571432</v>
      </c>
      <c r="V19" s="17"/>
      <c r="W19" s="17">
        <v>72.534285714285716</v>
      </c>
      <c r="X19" s="17"/>
      <c r="Y19" s="17">
        <v>9.7968228571428586</v>
      </c>
      <c r="Z19" s="17"/>
      <c r="AA19" s="17">
        <v>6.3955859516494129E-2</v>
      </c>
      <c r="AB19" s="1"/>
    </row>
    <row r="20" spans="1:28" ht="13.8">
      <c r="A20" s="8">
        <v>43173</v>
      </c>
      <c r="B20" s="9">
        <v>0.49968750000000001</v>
      </c>
      <c r="C20" s="18">
        <v>2</v>
      </c>
      <c r="D20" s="18">
        <v>863</v>
      </c>
      <c r="E20" s="18">
        <v>101</v>
      </c>
      <c r="F20" s="17">
        <f t="shared" si="0"/>
        <v>1.2345679012345678E-2</v>
      </c>
      <c r="G20" s="18">
        <v>0.23</v>
      </c>
      <c r="H20" s="18">
        <f t="shared" si="1"/>
        <v>5.3333333333333384E-3</v>
      </c>
      <c r="I20" s="18">
        <v>1.044E-2</v>
      </c>
      <c r="J20" s="18">
        <f t="shared" si="2"/>
        <v>2.3552374756018218E-2</v>
      </c>
      <c r="K20" s="18">
        <v>1.9400000000000001E-3</v>
      </c>
      <c r="L20" s="18">
        <f t="shared" si="3"/>
        <v>3.8558620755191689E-2</v>
      </c>
      <c r="M20" s="18">
        <v>4.1200000000000004E-3</v>
      </c>
      <c r="N20" s="18">
        <f t="shared" si="4"/>
        <v>8.1887380160510184E-2</v>
      </c>
      <c r="O20" s="18">
        <v>0.72689999999999999</v>
      </c>
      <c r="P20" s="18"/>
      <c r="Q20" s="18">
        <v>6.0000000000000001E-3</v>
      </c>
      <c r="R20" s="18"/>
      <c r="S20" s="18">
        <v>0.14434434782608693</v>
      </c>
      <c r="T20" s="18">
        <f t="shared" si="5"/>
        <v>0.36048655446389283</v>
      </c>
      <c r="U20" s="18">
        <v>26.822608695652171</v>
      </c>
      <c r="V20" s="18"/>
      <c r="W20" s="18">
        <v>56.963478260869572</v>
      </c>
      <c r="X20" s="18"/>
      <c r="Y20" s="18">
        <v>10.050182608695653</v>
      </c>
      <c r="Z20" s="18"/>
      <c r="AA20" s="18">
        <v>6.3955706311518867E-2</v>
      </c>
    </row>
    <row r="21" spans="1:28" s="2" customFormat="1" ht="13.8">
      <c r="A21" s="6">
        <v>43178</v>
      </c>
      <c r="B21" s="7">
        <v>0.49974537037037042</v>
      </c>
      <c r="C21" s="28">
        <v>2</v>
      </c>
      <c r="D21" s="17">
        <v>825</v>
      </c>
      <c r="E21" s="17">
        <v>101</v>
      </c>
      <c r="F21" s="17">
        <f t="shared" si="0"/>
        <v>1.2345679012345678E-2</v>
      </c>
      <c r="G21" s="17">
        <v>0.42</v>
      </c>
      <c r="H21" s="18">
        <f t="shared" si="1"/>
        <v>5.6000000000000001E-2</v>
      </c>
      <c r="I21" s="17">
        <v>2.1950000000000001E-2</v>
      </c>
      <c r="J21" s="18">
        <f t="shared" si="2"/>
        <v>9.8438516590761221E-2</v>
      </c>
      <c r="K21" s="17">
        <v>1.81E-3</v>
      </c>
      <c r="L21" s="17">
        <f t="shared" si="3"/>
        <v>3.5974795653039668E-2</v>
      </c>
      <c r="M21" s="17">
        <v>3.6600000000000001E-3</v>
      </c>
      <c r="N21" s="17">
        <f t="shared" si="4"/>
        <v>7.2744614414433806E-2</v>
      </c>
      <c r="O21" s="17">
        <v>1.3253600000000001</v>
      </c>
      <c r="P21" s="17"/>
      <c r="Q21" s="17">
        <v>4.0000000000000001E-3</v>
      </c>
      <c r="R21" s="17"/>
      <c r="S21" s="17">
        <v>0.16619285714285714</v>
      </c>
      <c r="T21" s="18">
        <f t="shared" si="5"/>
        <v>0.43950523977772915</v>
      </c>
      <c r="U21" s="17">
        <v>13.704285714285714</v>
      </c>
      <c r="V21" s="17"/>
      <c r="W21" s="17">
        <v>27.711428571428574</v>
      </c>
      <c r="X21" s="17"/>
      <c r="Y21" s="17">
        <v>10.034868571428573</v>
      </c>
      <c r="Z21" s="17"/>
      <c r="AA21" s="17">
        <v>4.0905190355411666E-2</v>
      </c>
    </row>
    <row r="22" spans="1:28" s="2" customFormat="1" ht="14.25" customHeight="1">
      <c r="A22" s="8">
        <v>43180</v>
      </c>
      <c r="B22" s="9">
        <v>0.4997685185185185</v>
      </c>
      <c r="C22" s="18">
        <v>2</v>
      </c>
      <c r="D22" s="18">
        <v>829</v>
      </c>
      <c r="E22" s="18">
        <v>101</v>
      </c>
      <c r="F22" s="17">
        <f t="shared" si="0"/>
        <v>1.2345679012345678E-2</v>
      </c>
      <c r="G22" s="18">
        <v>0.4</v>
      </c>
      <c r="H22" s="18">
        <f t="shared" si="1"/>
        <v>5.0666666666666672E-2</v>
      </c>
      <c r="I22" s="18">
        <v>2.179E-2</v>
      </c>
      <c r="J22" s="18">
        <f t="shared" si="2"/>
        <v>9.7397527651268703E-2</v>
      </c>
      <c r="K22" s="18">
        <v>1.83E-3</v>
      </c>
      <c r="L22" s="18">
        <f t="shared" si="3"/>
        <v>3.6372307207216903E-2</v>
      </c>
      <c r="M22" s="18">
        <v>3.5799999999999998E-3</v>
      </c>
      <c r="N22" s="18">
        <f t="shared" si="4"/>
        <v>7.1154568197724866E-2</v>
      </c>
      <c r="O22" s="18">
        <v>1.26407</v>
      </c>
      <c r="P22" s="18"/>
      <c r="Q22" s="18">
        <v>4.0000000000000001E-3</v>
      </c>
      <c r="R22" s="18"/>
      <c r="S22" s="18">
        <v>0.17323049999999998</v>
      </c>
      <c r="T22" s="18">
        <f t="shared" si="5"/>
        <v>0.46495801910546519</v>
      </c>
      <c r="U22" s="18">
        <v>14.548499999999999</v>
      </c>
      <c r="V22" s="18"/>
      <c r="W22" s="18">
        <v>28.460999999999999</v>
      </c>
      <c r="X22" s="18"/>
      <c r="Y22" s="18">
        <v>10.049356500000002</v>
      </c>
      <c r="Z22" s="18"/>
      <c r="AA22" s="18">
        <v>4.2400000000000007E-2</v>
      </c>
    </row>
    <row r="23" spans="1:28" ht="14.25" customHeight="1">
      <c r="A23" s="8">
        <v>43185</v>
      </c>
      <c r="B23" s="9">
        <v>0.49982638888888892</v>
      </c>
      <c r="C23" s="18">
        <v>2</v>
      </c>
      <c r="D23" s="18">
        <v>799</v>
      </c>
      <c r="E23" s="18">
        <v>101</v>
      </c>
      <c r="F23" s="17">
        <f t="shared" si="0"/>
        <v>1.2345679012345678E-2</v>
      </c>
      <c r="G23" s="18">
        <v>0.49</v>
      </c>
      <c r="H23" s="18">
        <f t="shared" si="1"/>
        <v>7.4666666666666673E-2</v>
      </c>
      <c r="I23" s="18">
        <v>2.3640000000000001E-2</v>
      </c>
      <c r="J23" s="18">
        <f t="shared" si="2"/>
        <v>0.10943396226415095</v>
      </c>
      <c r="K23" s="18">
        <v>1.6900000000000001E-3</v>
      </c>
      <c r="L23" s="18">
        <f t="shared" si="3"/>
        <v>3.3589726327976265E-2</v>
      </c>
      <c r="M23" s="18">
        <v>3.31E-3</v>
      </c>
      <c r="N23" s="18">
        <f t="shared" si="4"/>
        <v>6.5788162216332213E-2</v>
      </c>
      <c r="O23" s="18">
        <v>1.5418799999999999</v>
      </c>
      <c r="P23" s="18"/>
      <c r="Q23" s="18">
        <v>6.0000000000000001E-3</v>
      </c>
      <c r="R23" s="18"/>
      <c r="S23" s="18">
        <v>0.15341877551020411</v>
      </c>
      <c r="T23" s="18">
        <f t="shared" si="5"/>
        <v>0.39330569718792463</v>
      </c>
      <c r="U23" s="18">
        <v>10.967755102040817</v>
      </c>
      <c r="V23" s="18"/>
      <c r="W23" s="18">
        <v>21.48122448979592</v>
      </c>
      <c r="X23" s="18"/>
      <c r="Y23" s="18">
        <v>10.006486530612245</v>
      </c>
      <c r="Z23" s="18"/>
      <c r="AA23" s="18">
        <v>6.3600000000000004E-2</v>
      </c>
    </row>
    <row r="24" spans="1:28" ht="14.25" customHeight="1">
      <c r="A24" s="6">
        <v>43204</v>
      </c>
      <c r="B24" s="7">
        <v>0.50004629629629627</v>
      </c>
      <c r="C24" s="28">
        <v>2</v>
      </c>
      <c r="D24" s="17">
        <v>796</v>
      </c>
      <c r="E24" s="17">
        <v>101</v>
      </c>
      <c r="F24" s="17">
        <f t="shared" si="0"/>
        <v>1.2345679012345678E-2</v>
      </c>
      <c r="G24" s="17">
        <v>0.53</v>
      </c>
      <c r="H24" s="18">
        <f t="shared" si="1"/>
        <v>8.5333333333333344E-2</v>
      </c>
      <c r="I24" s="17">
        <v>2.717E-2</v>
      </c>
      <c r="J24" s="18">
        <f t="shared" si="2"/>
        <v>0.13240078074170461</v>
      </c>
      <c r="K24" s="17">
        <v>1.6199999999999999E-3</v>
      </c>
      <c r="L24" s="17">
        <f t="shared" si="3"/>
        <v>3.2198435888355942E-2</v>
      </c>
      <c r="M24" s="17">
        <v>3.4199999999999999E-3</v>
      </c>
      <c r="N24" s="17">
        <f t="shared" si="4"/>
        <v>6.7974475764306999E-2</v>
      </c>
      <c r="O24" s="17">
        <v>1.67008</v>
      </c>
      <c r="Q24" s="17">
        <v>6.0000000000000001E-3</v>
      </c>
      <c r="S24" s="17">
        <v>0.16302</v>
      </c>
      <c r="T24" s="18">
        <f t="shared" si="5"/>
        <v>0.42803008618797161</v>
      </c>
      <c r="U24" s="17">
        <v>9.7200000000000006</v>
      </c>
      <c r="W24" s="17">
        <v>20.52</v>
      </c>
      <c r="Y24" s="17">
        <v>10.020479999999999</v>
      </c>
      <c r="AA24" s="17">
        <v>6.3600000000000004E-2</v>
      </c>
    </row>
    <row r="25" spans="1:28" ht="14.25" customHeight="1">
      <c r="A25" s="3">
        <v>43208</v>
      </c>
      <c r="B25" s="4">
        <v>0.50009259259259264</v>
      </c>
      <c r="C25" s="29">
        <v>2</v>
      </c>
      <c r="D25" s="17">
        <v>826</v>
      </c>
      <c r="E25" s="17">
        <v>101</v>
      </c>
      <c r="F25" s="17">
        <f t="shared" si="0"/>
        <v>1.2345679012345678E-2</v>
      </c>
      <c r="G25" s="30">
        <v>0.42</v>
      </c>
      <c r="H25" s="18">
        <f t="shared" si="1"/>
        <v>5.6000000000000001E-2</v>
      </c>
      <c r="I25" s="17">
        <v>2.4719999999999999E-2</v>
      </c>
      <c r="J25" s="18">
        <f t="shared" si="2"/>
        <v>0.11646063760572543</v>
      </c>
      <c r="K25" s="17">
        <v>1.6000000000000001E-3</v>
      </c>
      <c r="L25" s="17">
        <f t="shared" si="3"/>
        <v>3.1800924334178714E-2</v>
      </c>
      <c r="M25" s="17">
        <v>3.29E-3</v>
      </c>
      <c r="N25" s="17">
        <f t="shared" si="4"/>
        <v>6.5390650662154978E-2</v>
      </c>
      <c r="O25" s="17">
        <v>1.3332299999999999</v>
      </c>
      <c r="Q25" s="17">
        <v>6.0000000000000001E-3</v>
      </c>
      <c r="S25" s="17">
        <v>0.1871657142857143</v>
      </c>
      <c r="T25" s="18">
        <f t="shared" si="5"/>
        <v>0.51535698667157437</v>
      </c>
      <c r="U25" s="17">
        <v>12.114285714285716</v>
      </c>
      <c r="W25" s="17">
        <v>24.91</v>
      </c>
      <c r="Y25" s="17">
        <v>10.094455714285713</v>
      </c>
      <c r="AA25" s="17">
        <v>6.366059157245911E-2</v>
      </c>
      <c r="AB25" s="2"/>
    </row>
    <row r="26" spans="1:28" ht="14.25" customHeight="1">
      <c r="A26" s="5">
        <v>43243</v>
      </c>
      <c r="B26" s="4">
        <v>0.50049768518518511</v>
      </c>
      <c r="C26" s="29">
        <v>2</v>
      </c>
      <c r="D26" s="17">
        <v>830</v>
      </c>
      <c r="E26" s="17">
        <v>101</v>
      </c>
      <c r="F26" s="17">
        <f t="shared" si="0"/>
        <v>1.2345679012345678E-2</v>
      </c>
      <c r="G26" s="30">
        <v>0.51</v>
      </c>
      <c r="H26" s="18">
        <f t="shared" si="1"/>
        <v>8.0000000000000016E-2</v>
      </c>
      <c r="I26" s="17">
        <v>2.828E-2</v>
      </c>
      <c r="J26" s="18">
        <f t="shared" si="2"/>
        <v>0.13962264150943396</v>
      </c>
      <c r="K26" s="17">
        <v>2.1299999999999999E-3</v>
      </c>
      <c r="L26" s="17">
        <f t="shared" si="3"/>
        <v>4.2334980519875408E-2</v>
      </c>
      <c r="M26" s="17">
        <v>3.8700000000000002E-3</v>
      </c>
      <c r="N26" s="17">
        <f t="shared" si="4"/>
        <v>7.6918485733294767E-2</v>
      </c>
      <c r="O26" s="17">
        <v>1.60676</v>
      </c>
      <c r="Q26" s="17">
        <v>6.0000000000000001E-3</v>
      </c>
      <c r="S26" s="17">
        <v>0.17633411764705884</v>
      </c>
      <c r="T26" s="18">
        <f t="shared" si="5"/>
        <v>0.47618275680412236</v>
      </c>
      <c r="U26" s="17">
        <v>13.281176470588234</v>
      </c>
      <c r="W26" s="17">
        <v>24.13058823529412</v>
      </c>
      <c r="Y26" s="17">
        <v>10.018621176470589</v>
      </c>
      <c r="AA26" s="17">
        <v>6.3660439179603345E-2</v>
      </c>
    </row>
    <row r="27" spans="1:28" ht="14.25" customHeight="1">
      <c r="A27" s="6">
        <v>43244</v>
      </c>
      <c r="B27" s="7">
        <v>0.50050925925925926</v>
      </c>
      <c r="C27" s="28">
        <v>2</v>
      </c>
      <c r="D27" s="17">
        <v>833</v>
      </c>
      <c r="E27" s="17">
        <v>101</v>
      </c>
      <c r="F27" s="17">
        <f t="shared" si="0"/>
        <v>1.2345679012345678E-2</v>
      </c>
      <c r="G27" s="17">
        <v>0.44</v>
      </c>
      <c r="H27" s="18">
        <f t="shared" si="1"/>
        <v>6.1333333333333337E-2</v>
      </c>
      <c r="I27" s="17">
        <v>2.7560000000000001E-2</v>
      </c>
      <c r="J27" s="18">
        <f t="shared" si="2"/>
        <v>0.13493819128171763</v>
      </c>
      <c r="K27" s="17">
        <v>2.1700000000000001E-3</v>
      </c>
      <c r="L27" s="17">
        <f t="shared" si="3"/>
        <v>4.3130003628229878E-2</v>
      </c>
      <c r="M27" s="17">
        <v>3.9500000000000004E-3</v>
      </c>
      <c r="N27" s="17">
        <f t="shared" si="4"/>
        <v>7.8508531950003707E-2</v>
      </c>
      <c r="O27" s="17">
        <v>1.3702099999999999</v>
      </c>
      <c r="Q27" s="17">
        <v>6.0000000000000001E-3</v>
      </c>
      <c r="S27" s="17">
        <v>0.19918363636363637</v>
      </c>
      <c r="T27" s="18">
        <f t="shared" si="5"/>
        <v>0.55882175532160838</v>
      </c>
      <c r="U27" s="17">
        <v>15.683181818181819</v>
      </c>
      <c r="W27" s="17">
        <v>28.547727272727276</v>
      </c>
      <c r="Y27" s="17">
        <v>9.9028813636363626</v>
      </c>
      <c r="AA27" s="17">
        <v>6.3318375952684261E-2</v>
      </c>
    </row>
    <row r="28" spans="1:28" ht="14.25" customHeight="1">
      <c r="A28" s="8">
        <v>43246</v>
      </c>
      <c r="B28" s="9">
        <v>0.50053240740740745</v>
      </c>
      <c r="C28" s="18">
        <v>2</v>
      </c>
      <c r="D28" s="18">
        <v>834</v>
      </c>
      <c r="E28" s="18">
        <v>101</v>
      </c>
      <c r="F28" s="17">
        <f t="shared" si="0"/>
        <v>1.2345679012345678E-2</v>
      </c>
      <c r="G28" s="18">
        <v>0.4</v>
      </c>
      <c r="H28" s="18">
        <f t="shared" si="1"/>
        <v>5.0666666666666672E-2</v>
      </c>
      <c r="I28" s="18">
        <v>2.2780000000000002E-2</v>
      </c>
      <c r="J28" s="18">
        <f t="shared" si="2"/>
        <v>0.10383864671437867</v>
      </c>
      <c r="K28" s="18">
        <v>2.0799999999999998E-3</v>
      </c>
      <c r="L28" s="18">
        <f t="shared" si="3"/>
        <v>4.134120163443232E-2</v>
      </c>
      <c r="M28" s="18">
        <v>3.79E-3</v>
      </c>
      <c r="N28" s="18">
        <f t="shared" si="4"/>
        <v>7.5328439516585827E-2</v>
      </c>
      <c r="O28" s="18">
        <v>1.25545</v>
      </c>
      <c r="P28" s="18"/>
      <c r="Q28" s="18">
        <v>6.0000000000000001E-3</v>
      </c>
      <c r="R28" s="18"/>
      <c r="S28" s="18">
        <v>0.18110099999999998</v>
      </c>
      <c r="T28" s="18">
        <f t="shared" si="5"/>
        <v>0.49342296166725297</v>
      </c>
      <c r="U28" s="18">
        <v>16.535999999999998</v>
      </c>
      <c r="V28" s="18"/>
      <c r="W28" s="18">
        <v>30.130499999999998</v>
      </c>
      <c r="X28" s="18"/>
      <c r="Y28" s="18">
        <v>9.9808275000000002</v>
      </c>
      <c r="Z28" s="18"/>
      <c r="AA28" s="18">
        <v>6.3282772642166613E-2</v>
      </c>
      <c r="AB28" s="2"/>
    </row>
    <row r="29" spans="1:28" ht="13.8">
      <c r="A29" s="6">
        <v>43249</v>
      </c>
      <c r="B29" s="7">
        <v>0.50056712962962957</v>
      </c>
      <c r="C29" s="28">
        <v>2</v>
      </c>
      <c r="D29" s="17">
        <v>832</v>
      </c>
      <c r="E29" s="17">
        <v>101</v>
      </c>
      <c r="F29" s="17">
        <f t="shared" si="0"/>
        <v>1.2345679012345678E-2</v>
      </c>
      <c r="G29" s="17">
        <v>0.39</v>
      </c>
      <c r="H29" s="18">
        <f t="shared" si="1"/>
        <v>4.8000000000000008E-2</v>
      </c>
      <c r="I29" s="17">
        <v>2.1319999999999999E-2</v>
      </c>
      <c r="J29" s="18">
        <f t="shared" si="2"/>
        <v>9.4339622641509427E-2</v>
      </c>
      <c r="K29" s="17">
        <v>2.0899999999999998E-3</v>
      </c>
      <c r="L29" s="17">
        <f t="shared" si="3"/>
        <v>4.1539957411520938E-2</v>
      </c>
      <c r="M29" s="17">
        <v>3.5999999999999999E-3</v>
      </c>
      <c r="N29" s="17">
        <f t="shared" si="4"/>
        <v>7.1552079751902101E-2</v>
      </c>
      <c r="O29" s="17">
        <v>1.2329600000000001</v>
      </c>
      <c r="Q29" s="17">
        <v>6.0000000000000001E-3</v>
      </c>
      <c r="S29" s="17">
        <v>0.17383999999999999</v>
      </c>
      <c r="T29" s="18">
        <f t="shared" si="5"/>
        <v>0.46716237492674856</v>
      </c>
      <c r="U29" s="17">
        <v>17.041538461538458</v>
      </c>
      <c r="W29" s="17">
        <v>29.353846153846153</v>
      </c>
      <c r="Y29" s="17">
        <v>10.053366153846154</v>
      </c>
      <c r="AA29" s="17">
        <v>6.3318072791356594E-2</v>
      </c>
    </row>
    <row r="30" spans="1:28" ht="14.25" customHeight="1">
      <c r="A30" s="5">
        <v>43251</v>
      </c>
      <c r="B30" s="4">
        <v>0.50059027777777776</v>
      </c>
      <c r="C30" s="29">
        <v>2</v>
      </c>
      <c r="D30" s="17">
        <v>834</v>
      </c>
      <c r="E30" s="17">
        <v>101</v>
      </c>
      <c r="F30" s="17">
        <f t="shared" si="0"/>
        <v>1.2345679012345678E-2</v>
      </c>
      <c r="G30" s="30">
        <v>0.39</v>
      </c>
      <c r="H30" s="18">
        <f t="shared" si="1"/>
        <v>4.8000000000000008E-2</v>
      </c>
      <c r="I30" s="17">
        <v>2.111E-2</v>
      </c>
      <c r="J30" s="18">
        <f t="shared" si="2"/>
        <v>9.2973324658425505E-2</v>
      </c>
      <c r="K30" s="17">
        <v>2.0500000000000002E-3</v>
      </c>
      <c r="L30" s="17">
        <f t="shared" si="3"/>
        <v>4.0744934303166475E-2</v>
      </c>
      <c r="M30" s="17">
        <v>3.47E-3</v>
      </c>
      <c r="N30" s="17">
        <f t="shared" si="4"/>
        <v>6.896825464975008E-2</v>
      </c>
      <c r="O30" s="17">
        <v>1.2297</v>
      </c>
      <c r="Q30" s="17">
        <v>4.0000000000000001E-3</v>
      </c>
      <c r="S30" s="17">
        <v>0.17212769230769231</v>
      </c>
      <c r="T30" s="18">
        <f t="shared" si="5"/>
        <v>0.46096953583016698</v>
      </c>
      <c r="U30" s="17">
        <v>16.715384615384615</v>
      </c>
      <c r="W30" s="17">
        <v>28.29384615384615</v>
      </c>
      <c r="Y30" s="17">
        <v>10.026784615384615</v>
      </c>
      <c r="AA30" s="17">
        <v>4.2400000000000007E-2</v>
      </c>
      <c r="AB30" s="2"/>
    </row>
    <row r="31" spans="1:28" ht="13.8">
      <c r="A31" s="5">
        <v>43252</v>
      </c>
      <c r="B31" s="4">
        <v>0.50060185185185191</v>
      </c>
      <c r="C31" s="29">
        <v>2</v>
      </c>
      <c r="D31" s="17">
        <v>834</v>
      </c>
      <c r="E31" s="17">
        <v>101</v>
      </c>
      <c r="F31" s="17">
        <f t="shared" si="0"/>
        <v>1.2345679012345678E-2</v>
      </c>
      <c r="G31" s="30">
        <v>0.39359320367663048</v>
      </c>
      <c r="H31" s="18">
        <f t="shared" si="1"/>
        <v>4.8958187647101463E-2</v>
      </c>
      <c r="I31" s="17">
        <v>2.0950403955701781E-2</v>
      </c>
      <c r="J31" s="18">
        <f t="shared" si="2"/>
        <v>9.1934963927792976E-2</v>
      </c>
      <c r="K31" s="17">
        <v>2.0528378682325601E-3</v>
      </c>
      <c r="L31" s="17">
        <f t="shared" si="3"/>
        <v>4.0801338573750234E-2</v>
      </c>
      <c r="M31" s="17">
        <v>3.4755022513332646E-3</v>
      </c>
      <c r="N31" s="17">
        <f t="shared" si="4"/>
        <v>6.907761507369807E-2</v>
      </c>
      <c r="O31" s="17">
        <v>1.235140030858437</v>
      </c>
      <c r="Q31" s="17">
        <v>4.0000000000000001E-3</v>
      </c>
      <c r="S31" s="17">
        <v>0.16926685714285708</v>
      </c>
      <c r="T31" s="18">
        <f t="shared" si="5"/>
        <v>0.45062286044159217</v>
      </c>
      <c r="U31" s="17">
        <v>16.585714285714282</v>
      </c>
      <c r="W31" s="17">
        <v>28.08</v>
      </c>
      <c r="Y31" s="17">
        <v>9.979199999999997</v>
      </c>
      <c r="AA31" s="17">
        <v>3.6342857142857149E-2</v>
      </c>
    </row>
    <row r="32" spans="1:28" ht="13.8">
      <c r="A32" s="6">
        <v>43258</v>
      </c>
      <c r="B32" s="7">
        <v>0.50067129629629636</v>
      </c>
      <c r="C32" s="28">
        <v>2</v>
      </c>
      <c r="D32" s="17">
        <v>834</v>
      </c>
      <c r="E32" s="17">
        <v>101</v>
      </c>
      <c r="F32" s="17">
        <f t="shared" si="0"/>
        <v>1.2345679012345678E-2</v>
      </c>
      <c r="G32" s="17">
        <v>0.39227142763047934</v>
      </c>
      <c r="H32" s="18">
        <f t="shared" si="1"/>
        <v>4.8605714034794495E-2</v>
      </c>
      <c r="I32" s="17">
        <v>2.0702503487212313E-2</v>
      </c>
      <c r="J32" s="18">
        <f t="shared" si="2"/>
        <v>9.0322078641589545E-2</v>
      </c>
      <c r="K32" s="17">
        <v>1.8900374733548393E-3</v>
      </c>
      <c r="L32" s="17">
        <f t="shared" si="3"/>
        <v>3.7565586674324726E-2</v>
      </c>
      <c r="M32" s="17">
        <v>3.2105793278423963E-3</v>
      </c>
      <c r="N32" s="17">
        <f t="shared" si="4"/>
        <v>6.3812118920996502E-2</v>
      </c>
      <c r="O32" s="17">
        <v>1.2318687111471482</v>
      </c>
      <c r="Q32" s="17">
        <v>6.0000000000000001E-3</v>
      </c>
      <c r="S32" s="17">
        <v>0.16782757155423239</v>
      </c>
      <c r="T32" s="18">
        <f t="shared" si="5"/>
        <v>0.44541745016140533</v>
      </c>
      <c r="U32" s="17">
        <v>15.32183774274308</v>
      </c>
      <c r="W32" s="17">
        <v>26.026984234386624</v>
      </c>
      <c r="Y32" s="17">
        <v>9.9863059746938241</v>
      </c>
      <c r="AA32" s="17">
        <v>6.3600000000000004E-2</v>
      </c>
    </row>
    <row r="33" spans="1:28" ht="14.25" customHeight="1">
      <c r="A33" s="6">
        <v>43285</v>
      </c>
      <c r="B33" s="7">
        <v>0.5009837962962963</v>
      </c>
      <c r="C33" s="28">
        <v>2</v>
      </c>
      <c r="D33" s="17">
        <v>837</v>
      </c>
      <c r="E33" s="17">
        <v>101</v>
      </c>
      <c r="F33" s="17">
        <f t="shared" si="0"/>
        <v>1.2345679012345678E-2</v>
      </c>
      <c r="G33" s="17">
        <v>0.46045064511134165</v>
      </c>
      <c r="H33" s="18">
        <f t="shared" si="1"/>
        <v>6.6786838696357764E-2</v>
      </c>
      <c r="I33" s="17">
        <v>2.626557714181554E-2</v>
      </c>
      <c r="J33" s="18">
        <f t="shared" si="2"/>
        <v>0.12651644204174067</v>
      </c>
      <c r="K33" s="17">
        <v>2.5658577905087331E-3</v>
      </c>
      <c r="L33" s="17">
        <f t="shared" si="3"/>
        <v>5.0997905905144497E-2</v>
      </c>
      <c r="M33" s="17">
        <v>4.3210115156923331E-3</v>
      </c>
      <c r="N33" s="17">
        <f t="shared" si="4"/>
        <v>8.5882600161029221E-2</v>
      </c>
      <c r="O33" s="17">
        <v>1.4440408960537521</v>
      </c>
      <c r="Q33" s="17">
        <v>6.0000000000000001E-3</v>
      </c>
      <c r="S33" s="17">
        <v>0.1813973684210527</v>
      </c>
      <c r="T33" s="18">
        <f t="shared" si="5"/>
        <v>0.4944948262352466</v>
      </c>
      <c r="U33" s="17">
        <v>17.720526315789478</v>
      </c>
      <c r="W33" s="17">
        <v>29.842105263157897</v>
      </c>
      <c r="Y33" s="17">
        <v>9.972947368421055</v>
      </c>
      <c r="AA33" s="17">
        <v>6.3600000000000004E-2</v>
      </c>
      <c r="AB33" s="2"/>
    </row>
    <row r="34" spans="1:28" ht="14.25" customHeight="1">
      <c r="A34" s="5">
        <v>43287</v>
      </c>
      <c r="B34" s="4">
        <v>0.50100694444444438</v>
      </c>
      <c r="C34" s="29">
        <v>2</v>
      </c>
      <c r="D34" s="17">
        <v>831</v>
      </c>
      <c r="E34" s="17">
        <v>101</v>
      </c>
      <c r="F34" s="17">
        <f t="shared" si="0"/>
        <v>1.2345679012345678E-2</v>
      </c>
      <c r="G34" s="30">
        <v>0.4198268934562005</v>
      </c>
      <c r="H34" s="18">
        <f t="shared" si="1"/>
        <v>5.5953838254986801E-2</v>
      </c>
      <c r="I34" s="17">
        <v>2.2985502202939337E-2</v>
      </c>
      <c r="J34" s="18">
        <f t="shared" si="2"/>
        <v>0.10517568121626114</v>
      </c>
      <c r="K34" s="17">
        <v>2.8370455230643569E-3</v>
      </c>
      <c r="L34" s="17">
        <f t="shared" si="3"/>
        <v>5.6387918757243798E-2</v>
      </c>
      <c r="M34" s="17">
        <v>4.0750995885329338E-3</v>
      </c>
      <c r="N34" s="17">
        <f t="shared" si="4"/>
        <v>8.0994958543236642E-2</v>
      </c>
      <c r="O34" s="17">
        <v>1.3148988005666267</v>
      </c>
      <c r="Q34" s="17">
        <v>6.0000000000000001E-3</v>
      </c>
      <c r="S34" s="17">
        <v>0.174104846889645</v>
      </c>
      <c r="T34" s="18">
        <f t="shared" si="5"/>
        <v>0.4681202367527334</v>
      </c>
      <c r="U34" s="17">
        <v>21.489344546446681</v>
      </c>
      <c r="W34" s="17">
        <v>30.867047570135451</v>
      </c>
      <c r="Y34" s="17">
        <v>9.9597673492970404</v>
      </c>
      <c r="AA34" s="17">
        <v>6.3600000000000004E-2</v>
      </c>
      <c r="AB34" s="2"/>
    </row>
    <row r="35" spans="1:28" ht="14.25" customHeight="1">
      <c r="A35" s="6">
        <v>43289</v>
      </c>
      <c r="B35" s="7">
        <v>0.50103009259259257</v>
      </c>
      <c r="C35" s="28">
        <v>2</v>
      </c>
      <c r="D35" s="17">
        <v>860</v>
      </c>
      <c r="E35" s="17">
        <v>101</v>
      </c>
      <c r="F35" s="17">
        <f t="shared" si="0"/>
        <v>1.2345679012345678E-2</v>
      </c>
      <c r="G35" s="17">
        <v>0.29638962387840101</v>
      </c>
      <c r="H35" s="18">
        <f t="shared" si="1"/>
        <v>2.3037233034240271E-2</v>
      </c>
      <c r="I35" s="17">
        <v>1.8715955896820631E-2</v>
      </c>
      <c r="J35" s="18">
        <f t="shared" si="2"/>
        <v>7.7397240708006715E-2</v>
      </c>
      <c r="K35" s="17">
        <v>3.0926123874302864E-3</v>
      </c>
      <c r="L35" s="17">
        <f t="shared" si="3"/>
        <v>6.1467457829758945E-2</v>
      </c>
      <c r="M35" s="17">
        <v>4.6029579719892647E-3</v>
      </c>
      <c r="N35" s="17">
        <f t="shared" si="4"/>
        <v>9.1486448862897057E-2</v>
      </c>
      <c r="O35" s="17">
        <v>0.92223550795927767</v>
      </c>
      <c r="Q35" s="17">
        <v>6.0000000000000001E-3</v>
      </c>
      <c r="S35" s="17">
        <v>0.20080574675012033</v>
      </c>
      <c r="T35" s="18">
        <f t="shared" si="5"/>
        <v>0.56468838120054188</v>
      </c>
      <c r="U35" s="17">
        <v>33.181011073663932</v>
      </c>
      <c r="W35" s="17">
        <v>49.385690900337025</v>
      </c>
      <c r="Y35" s="17">
        <v>9.894775926817525</v>
      </c>
      <c r="AA35" s="17">
        <v>6.3600000000000004E-2</v>
      </c>
      <c r="AB35" s="2"/>
    </row>
    <row r="36" spans="1:28" ht="13.8">
      <c r="A36" s="6">
        <v>43294</v>
      </c>
      <c r="B36" s="7">
        <v>0.50108796296296299</v>
      </c>
      <c r="C36" s="28">
        <v>2</v>
      </c>
      <c r="D36" s="17">
        <v>860</v>
      </c>
      <c r="E36" s="17">
        <v>101</v>
      </c>
      <c r="F36" s="17">
        <f t="shared" si="0"/>
        <v>1.2345679012345678E-2</v>
      </c>
      <c r="G36" s="17">
        <v>0.26</v>
      </c>
      <c r="H36" s="18">
        <f t="shared" si="1"/>
        <v>1.3333333333333338E-2</v>
      </c>
      <c r="I36" s="17">
        <v>1.2710000000000001E-2</v>
      </c>
      <c r="J36" s="18">
        <f t="shared" si="2"/>
        <v>3.8321405335068323E-2</v>
      </c>
      <c r="K36" s="17">
        <v>1.83E-3</v>
      </c>
      <c r="L36" s="17">
        <f t="shared" si="3"/>
        <v>3.6372307207216903E-2</v>
      </c>
      <c r="M36" s="17">
        <v>3.32E-3</v>
      </c>
      <c r="N36" s="17">
        <f t="shared" si="4"/>
        <v>6.5986917993420824E-2</v>
      </c>
      <c r="O36" s="17">
        <v>0.81649000000000005</v>
      </c>
      <c r="Q36" s="17">
        <v>6.0000000000000001E-3</v>
      </c>
      <c r="S36" s="17">
        <v>0.15545307692307694</v>
      </c>
      <c r="T36" s="18">
        <f t="shared" si="5"/>
        <v>0.40066307891345526</v>
      </c>
      <c r="U36" s="17">
        <v>22.382307692307691</v>
      </c>
      <c r="W36" s="17">
        <v>40.606153846153845</v>
      </c>
      <c r="Y36" s="17">
        <v>9.9863007692307697</v>
      </c>
      <c r="AA36" s="17">
        <v>6.3600000000000004E-2</v>
      </c>
      <c r="AB36" s="2"/>
    </row>
    <row r="37" spans="1:28" ht="13.8">
      <c r="A37" s="6">
        <v>43317</v>
      </c>
      <c r="B37" s="7">
        <v>0.50135416666666666</v>
      </c>
      <c r="C37" s="28">
        <v>2</v>
      </c>
      <c r="D37" s="17">
        <v>860</v>
      </c>
      <c r="E37" s="17">
        <v>101</v>
      </c>
      <c r="F37" s="17">
        <f t="shared" si="0"/>
        <v>1.2345679012345678E-2</v>
      </c>
      <c r="G37" s="17">
        <v>0.26505645553158708</v>
      </c>
      <c r="H37" s="18">
        <f t="shared" si="1"/>
        <v>1.4681721475089889E-2</v>
      </c>
      <c r="I37" s="17">
        <v>1.1781922893908154E-2</v>
      </c>
      <c r="J37" s="18">
        <f t="shared" si="2"/>
        <v>3.2283167819831843E-2</v>
      </c>
      <c r="K37" s="17">
        <v>2.3813052147499446E-3</v>
      </c>
      <c r="L37" s="17">
        <f t="shared" si="3"/>
        <v>4.7329816844280108E-2</v>
      </c>
      <c r="M37" s="17">
        <v>3.5996474176452648E-3</v>
      </c>
      <c r="N37" s="17">
        <f t="shared" si="4"/>
        <v>7.1545071973911786E-2</v>
      </c>
      <c r="O37" s="17">
        <v>0.82673220910753886</v>
      </c>
      <c r="Q37" s="17">
        <v>4.0000000000000001E-3</v>
      </c>
      <c r="S37" s="17">
        <v>0.14135296092859359</v>
      </c>
      <c r="T37" s="18">
        <f t="shared" si="5"/>
        <v>0.34966771751360598</v>
      </c>
      <c r="U37" s="17">
        <v>28.569576121877908</v>
      </c>
      <c r="W37" s="17">
        <v>43.186568556327067</v>
      </c>
      <c r="Y37" s="17">
        <v>9.9186734376619317</v>
      </c>
      <c r="AA37" s="17">
        <v>4.2400000000000007E-2</v>
      </c>
      <c r="AB37" s="2"/>
    </row>
    <row r="38" spans="1:28" ht="13.8">
      <c r="A38" s="6">
        <v>43318</v>
      </c>
      <c r="B38" s="7">
        <v>0.5013657407407407</v>
      </c>
      <c r="C38" s="28">
        <v>2</v>
      </c>
      <c r="D38" s="17">
        <v>859</v>
      </c>
      <c r="E38" s="17">
        <v>101</v>
      </c>
      <c r="F38" s="17">
        <f t="shared" si="0"/>
        <v>1.2345679012345678E-2</v>
      </c>
      <c r="G38" s="17">
        <v>0.26483140794777732</v>
      </c>
      <c r="H38" s="18">
        <f t="shared" si="1"/>
        <v>1.4621708786073955E-2</v>
      </c>
      <c r="I38" s="17">
        <v>1.176826048429688E-2</v>
      </c>
      <c r="J38" s="18">
        <f t="shared" si="2"/>
        <v>3.2194277711755884E-2</v>
      </c>
      <c r="K38" s="17">
        <v>2.4634918287591416E-3</v>
      </c>
      <c r="L38" s="17">
        <f t="shared" si="3"/>
        <v>4.8963323277648123E-2</v>
      </c>
      <c r="M38" s="17">
        <v>3.5954732384455793E-3</v>
      </c>
      <c r="N38" s="17">
        <f t="shared" si="4"/>
        <v>7.146210775085772E-2</v>
      </c>
      <c r="O38" s="17">
        <v>0.8257735239946441</v>
      </c>
      <c r="Q38" s="17">
        <v>4.0000000000000001E-3</v>
      </c>
      <c r="S38" s="17">
        <v>0.14130902610857854</v>
      </c>
      <c r="T38" s="18">
        <f t="shared" si="5"/>
        <v>0.34950882009562861</v>
      </c>
      <c r="U38" s="17">
        <v>29.580721094073763</v>
      </c>
      <c r="W38" s="17">
        <v>43.173145462080385</v>
      </c>
      <c r="Y38" s="17">
        <v>9.9155905511811007</v>
      </c>
      <c r="AA38" s="17">
        <v>4.2400000000000007E-2</v>
      </c>
      <c r="AB38" s="2"/>
    </row>
    <row r="39" spans="1:28" ht="13.8">
      <c r="A39" s="5">
        <v>43320</v>
      </c>
      <c r="B39" s="4">
        <v>0.50138888888888888</v>
      </c>
      <c r="C39" s="29">
        <v>2</v>
      </c>
      <c r="D39" s="17">
        <v>860</v>
      </c>
      <c r="E39" s="17">
        <v>101</v>
      </c>
      <c r="F39" s="17">
        <f t="shared" si="0"/>
        <v>1.2345679012345678E-2</v>
      </c>
      <c r="G39" s="30">
        <v>0.26611515369507521</v>
      </c>
      <c r="H39" s="18">
        <f t="shared" si="1"/>
        <v>1.4964040985353392E-2</v>
      </c>
      <c r="I39" s="17">
        <v>1.1955910940634281E-2</v>
      </c>
      <c r="J39" s="18">
        <f t="shared" si="2"/>
        <v>3.3415165521368126E-2</v>
      </c>
      <c r="K39" s="17">
        <v>2.3797184282565173E-3</v>
      </c>
      <c r="L39" s="17">
        <f t="shared" si="3"/>
        <v>4.7298278546022622E-2</v>
      </c>
      <c r="M39" s="17">
        <v>3.3205373417532803E-3</v>
      </c>
      <c r="N39" s="17">
        <f t="shared" si="4"/>
        <v>6.5997597971194366E-2</v>
      </c>
      <c r="O39" s="17">
        <v>0.83052963750281439</v>
      </c>
      <c r="Q39" s="17">
        <v>4.0000000000000001E-3</v>
      </c>
      <c r="S39" s="17">
        <v>0.14286971735093873</v>
      </c>
      <c r="T39" s="18">
        <f t="shared" si="5"/>
        <v>0.35515331365645297</v>
      </c>
      <c r="U39" s="17">
        <v>28.436954817412829</v>
      </c>
      <c r="W39" s="17">
        <v>39.679471838250471</v>
      </c>
      <c r="Y39" s="17">
        <v>9.9245917062100268</v>
      </c>
      <c r="AA39" s="17">
        <v>4.2400000000000007E-2</v>
      </c>
      <c r="AB39" s="2"/>
    </row>
    <row r="40" spans="1:28" ht="13.8">
      <c r="A40" s="6">
        <v>43321</v>
      </c>
      <c r="B40" s="7">
        <v>0.50140046296296303</v>
      </c>
      <c r="C40" s="28">
        <v>2</v>
      </c>
      <c r="D40" s="17">
        <v>860</v>
      </c>
      <c r="E40" s="17">
        <v>101</v>
      </c>
      <c r="F40" s="17">
        <f t="shared" si="0"/>
        <v>1.2345679012345678E-2</v>
      </c>
      <c r="G40" s="17">
        <v>0.26738856061691335</v>
      </c>
      <c r="H40" s="18">
        <f t="shared" si="1"/>
        <v>1.5303616164510229E-2</v>
      </c>
      <c r="I40" s="17">
        <v>1.2287185657793756E-2</v>
      </c>
      <c r="J40" s="18">
        <f t="shared" si="2"/>
        <v>3.5570498749471414E-2</v>
      </c>
      <c r="K40" s="17">
        <v>2.3911057914956656E-3</v>
      </c>
      <c r="L40" s="17">
        <f t="shared" si="3"/>
        <v>4.7524608968981349E-2</v>
      </c>
      <c r="M40" s="17">
        <v>3.3364266858079057E-3</v>
      </c>
      <c r="N40" s="17">
        <f t="shared" si="4"/>
        <v>6.6313407863694912E-2</v>
      </c>
      <c r="O40" s="17">
        <v>0.8345038651050487</v>
      </c>
      <c r="Q40" s="17">
        <v>6.0000000000000001E-3</v>
      </c>
      <c r="S40" s="17">
        <v>0.14612910253765213</v>
      </c>
      <c r="T40" s="18">
        <f t="shared" si="5"/>
        <v>0.36694140998153252</v>
      </c>
      <c r="U40" s="17">
        <v>28.436954817412829</v>
      </c>
      <c r="W40" s="17">
        <v>39.679471838250457</v>
      </c>
      <c r="Y40" s="17">
        <v>9.9245917062100268</v>
      </c>
      <c r="AA40" s="17">
        <v>6.3600000000000004E-2</v>
      </c>
      <c r="AB40" s="2"/>
    </row>
    <row r="41" spans="1:28" ht="14.25" customHeight="1">
      <c r="A41" s="6">
        <v>43322</v>
      </c>
      <c r="B41" s="7">
        <v>0.50141203703703707</v>
      </c>
      <c r="C41" s="28">
        <v>2</v>
      </c>
      <c r="D41" s="17">
        <v>860</v>
      </c>
      <c r="E41" s="17">
        <v>101</v>
      </c>
      <c r="F41" s="17">
        <f t="shared" si="0"/>
        <v>1.2345679012345678E-2</v>
      </c>
      <c r="G41" s="17">
        <v>0.26857663898813711</v>
      </c>
      <c r="H41" s="18">
        <f t="shared" si="1"/>
        <v>1.562043706350323E-2</v>
      </c>
      <c r="I41" s="17">
        <v>1.2369740326204868E-2</v>
      </c>
      <c r="J41" s="18">
        <f t="shared" si="2"/>
        <v>3.6107614353967907E-2</v>
      </c>
      <c r="K41" s="17">
        <v>2.3894059606530821E-3</v>
      </c>
      <c r="L41" s="17">
        <f t="shared" si="3"/>
        <v>4.749082384897766E-2</v>
      </c>
      <c r="M41" s="17">
        <v>3.334054828818254E-3</v>
      </c>
      <c r="N41" s="17">
        <f t="shared" si="4"/>
        <v>6.6266265835782781E-2</v>
      </c>
      <c r="O41" s="17">
        <v>0.8382766426743038</v>
      </c>
      <c r="Q41" s="17">
        <v>6.0000000000000001E-3</v>
      </c>
      <c r="S41" s="17">
        <v>0.14646014778325125</v>
      </c>
      <c r="T41" s="18">
        <f t="shared" si="5"/>
        <v>0.36813868892204865</v>
      </c>
      <c r="U41" s="17">
        <v>28.291034482758626</v>
      </c>
      <c r="W41" s="17">
        <v>39.475862068965519</v>
      </c>
      <c r="Y41" s="17">
        <v>9.9253596059113303</v>
      </c>
      <c r="AA41" s="17">
        <v>6.3600000000000004E-2</v>
      </c>
      <c r="AB41" s="2"/>
    </row>
    <row r="42" spans="1:28" ht="13.8">
      <c r="A42" s="8">
        <v>43653</v>
      </c>
      <c r="B42" s="9">
        <v>0.50524305555555549</v>
      </c>
      <c r="C42" s="18">
        <v>2</v>
      </c>
      <c r="D42" s="18">
        <v>820</v>
      </c>
      <c r="E42" s="18">
        <v>101</v>
      </c>
      <c r="F42" s="17">
        <f t="shared" si="0"/>
        <v>1.2345679012345678E-2</v>
      </c>
      <c r="G42" s="18">
        <v>0.56000000000000005</v>
      </c>
      <c r="H42" s="18">
        <f t="shared" si="1"/>
        <v>9.3333333333333351E-2</v>
      </c>
      <c r="I42" s="18">
        <v>2.5520000000000001E-2</v>
      </c>
      <c r="J42" s="18">
        <f t="shared" si="2"/>
        <v>0.12166558230318804</v>
      </c>
      <c r="K42" s="18">
        <v>1.7000000000000001E-4</v>
      </c>
      <c r="L42" s="18">
        <f t="shared" si="3"/>
        <v>3.3788482105064884E-3</v>
      </c>
      <c r="M42" s="18">
        <v>2.1700000000000001E-3</v>
      </c>
      <c r="N42" s="18">
        <f t="shared" si="4"/>
        <v>4.3130003628229878E-2</v>
      </c>
      <c r="O42" s="18">
        <v>1.7807500000000001</v>
      </c>
      <c r="P42" s="18"/>
      <c r="Q42" s="18">
        <v>4.0000000000000001E-3</v>
      </c>
      <c r="R42" s="18"/>
      <c r="S42" s="18">
        <v>0.14491714285714286</v>
      </c>
      <c r="T42" s="18">
        <f t="shared" si="5"/>
        <v>0.36255816079877423</v>
      </c>
      <c r="U42" s="18">
        <v>0.96535714285714291</v>
      </c>
      <c r="V42" s="18"/>
      <c r="W42" s="18">
        <v>12.3225</v>
      </c>
      <c r="X42" s="18"/>
      <c r="Y42" s="18">
        <v>10.112116071428572</v>
      </c>
      <c r="Z42" s="18"/>
      <c r="AA42" s="18">
        <v>4.2400000000000007E-2</v>
      </c>
    </row>
    <row r="43" spans="1:28" ht="13.8">
      <c r="A43" s="8">
        <v>43654</v>
      </c>
      <c r="B43" s="9">
        <v>0.50525462962962964</v>
      </c>
      <c r="C43" s="18">
        <v>2</v>
      </c>
      <c r="D43" s="18">
        <v>811</v>
      </c>
      <c r="E43" s="18">
        <v>101</v>
      </c>
      <c r="F43" s="17">
        <f t="shared" si="0"/>
        <v>1.2345679012345678E-2</v>
      </c>
      <c r="G43" s="18">
        <v>0.54</v>
      </c>
      <c r="H43" s="18">
        <f t="shared" si="1"/>
        <v>8.8000000000000023E-2</v>
      </c>
      <c r="I43" s="18">
        <v>2.6100000000000002E-2</v>
      </c>
      <c r="J43" s="18">
        <f t="shared" si="2"/>
        <v>0.12543916720884843</v>
      </c>
      <c r="K43" s="18">
        <v>1.9499999999999999E-3</v>
      </c>
      <c r="L43" s="18">
        <f t="shared" si="3"/>
        <v>3.8757376532280306E-2</v>
      </c>
      <c r="M43" s="18">
        <v>2.3800000000000002E-3</v>
      </c>
      <c r="N43" s="18">
        <f t="shared" si="4"/>
        <v>4.7303874947090839E-2</v>
      </c>
      <c r="O43" s="18">
        <v>1.7128699999999999</v>
      </c>
      <c r="P43" s="18"/>
      <c r="Q43" s="18">
        <v>4.0000000000000001E-3</v>
      </c>
      <c r="R43" s="18"/>
      <c r="S43" s="18">
        <v>0.15370000000000003</v>
      </c>
      <c r="T43" s="18">
        <f t="shared" si="5"/>
        <v>0.39432279126695502</v>
      </c>
      <c r="U43" s="18">
        <v>11.483333333333333</v>
      </c>
      <c r="V43" s="18"/>
      <c r="W43" s="18">
        <v>14.015555555555556</v>
      </c>
      <c r="X43" s="18"/>
      <c r="Y43" s="18">
        <v>10.086901111111111</v>
      </c>
      <c r="Z43" s="18"/>
      <c r="AA43" s="18">
        <v>4.2400000000000007E-2</v>
      </c>
    </row>
    <row r="44" spans="1:28" ht="13.8">
      <c r="A44" s="6">
        <v>41366</v>
      </c>
      <c r="B44" s="7">
        <v>0.47877314814814814</v>
      </c>
      <c r="C44" s="28">
        <v>3</v>
      </c>
      <c r="D44" s="17">
        <v>888</v>
      </c>
      <c r="E44" s="17">
        <v>101</v>
      </c>
      <c r="F44" s="17">
        <f t="shared" si="0"/>
        <v>1.2345679012345678E-2</v>
      </c>
      <c r="G44" s="17">
        <v>0.48</v>
      </c>
      <c r="H44" s="18">
        <f t="shared" si="1"/>
        <v>7.2000000000000008E-2</v>
      </c>
      <c r="I44" s="17">
        <v>2.4309999999999998E-2</v>
      </c>
      <c r="J44" s="18">
        <f t="shared" si="2"/>
        <v>0.11379310344827585</v>
      </c>
      <c r="K44" s="17">
        <v>6.8300000000000001E-3</v>
      </c>
      <c r="L44" s="17">
        <f t="shared" si="3"/>
        <v>0.13575019575152539</v>
      </c>
      <c r="M44" s="17">
        <v>7.0499999999999998E-3</v>
      </c>
      <c r="N44" s="17">
        <f t="shared" si="4"/>
        <v>0.14012282284747496</v>
      </c>
      <c r="O44" s="17">
        <v>1.4942200000000001</v>
      </c>
      <c r="Q44" s="17">
        <v>6.0000000000000001E-3</v>
      </c>
      <c r="S44" s="17">
        <v>0.16105375</v>
      </c>
      <c r="T44" s="18">
        <f t="shared" si="5"/>
        <v>0.42091882345852427</v>
      </c>
      <c r="U44" s="17">
        <v>45.248750000000001</v>
      </c>
      <c r="W44" s="17">
        <v>46.706249999999997</v>
      </c>
      <c r="Y44" s="17">
        <v>9.899207500000001</v>
      </c>
      <c r="AA44" s="17">
        <v>6.3581262358593502E-2</v>
      </c>
      <c r="AB44" s="2"/>
    </row>
    <row r="45" spans="1:28" ht="13.8">
      <c r="A45" s="8">
        <v>41368</v>
      </c>
      <c r="B45" s="9">
        <v>0.47879629629629633</v>
      </c>
      <c r="C45" s="18">
        <v>3</v>
      </c>
      <c r="D45" s="18">
        <v>880</v>
      </c>
      <c r="E45" s="18">
        <v>101</v>
      </c>
      <c r="F45" s="17">
        <f t="shared" si="0"/>
        <v>1.2345679012345678E-2</v>
      </c>
      <c r="G45" s="18">
        <v>0.47</v>
      </c>
      <c r="H45" s="18">
        <f t="shared" si="1"/>
        <v>6.933333333333333E-2</v>
      </c>
      <c r="I45" s="18">
        <v>2.3189999999999999E-2</v>
      </c>
      <c r="J45" s="18">
        <f t="shared" si="2"/>
        <v>0.10650618087182823</v>
      </c>
      <c r="K45" s="18">
        <v>6.8399999999999997E-3</v>
      </c>
      <c r="L45" s="18">
        <f t="shared" si="3"/>
        <v>0.135948951528614</v>
      </c>
      <c r="M45" s="18">
        <v>6.9800000000000001E-3</v>
      </c>
      <c r="N45" s="18">
        <f t="shared" si="4"/>
        <v>0.13873153240785463</v>
      </c>
      <c r="O45" s="18">
        <v>1.4437500000000001</v>
      </c>
      <c r="P45" s="18"/>
      <c r="Q45" s="18">
        <v>6.0000000000000001E-3</v>
      </c>
      <c r="R45" s="18"/>
      <c r="S45" s="18">
        <v>0.15690255319148935</v>
      </c>
      <c r="T45" s="18">
        <f t="shared" si="5"/>
        <v>0.40590534544354023</v>
      </c>
      <c r="U45" s="18">
        <v>46.279148936170216</v>
      </c>
      <c r="V45" s="18"/>
      <c r="W45" s="18">
        <v>47.226382978723407</v>
      </c>
      <c r="X45" s="18"/>
      <c r="Y45" s="18">
        <v>9.7683510638297903</v>
      </c>
      <c r="Z45" s="18"/>
      <c r="AA45" s="18">
        <v>6.3598707206468139E-2</v>
      </c>
      <c r="AB45" s="2"/>
    </row>
    <row r="46" spans="1:28" ht="14.25" customHeight="1">
      <c r="A46" s="8">
        <v>41369</v>
      </c>
      <c r="B46" s="9">
        <v>0.47880787037037037</v>
      </c>
      <c r="C46" s="18">
        <v>3</v>
      </c>
      <c r="D46" s="18">
        <v>836</v>
      </c>
      <c r="E46" s="18">
        <v>101</v>
      </c>
      <c r="F46" s="17">
        <f t="shared" si="0"/>
        <v>1.2345679012345678E-2</v>
      </c>
      <c r="G46" s="18">
        <v>0.44</v>
      </c>
      <c r="H46" s="18">
        <f t="shared" si="1"/>
        <v>6.1333333333333337E-2</v>
      </c>
      <c r="I46" s="18">
        <v>2.1590000000000002E-2</v>
      </c>
      <c r="J46" s="18">
        <f t="shared" si="2"/>
        <v>9.6096291476903073E-2</v>
      </c>
      <c r="K46" s="18">
        <v>6.4799999999999996E-3</v>
      </c>
      <c r="L46" s="18">
        <f t="shared" si="3"/>
        <v>0.12879374355342377</v>
      </c>
      <c r="M46" s="18">
        <v>6.4700000000000001E-3</v>
      </c>
      <c r="N46" s="18">
        <f t="shared" si="4"/>
        <v>0.12859498777633516</v>
      </c>
      <c r="O46" s="18">
        <v>1.35501</v>
      </c>
      <c r="P46" s="18"/>
      <c r="Q46" s="18">
        <v>6.0000000000000001E-3</v>
      </c>
      <c r="R46" s="18"/>
      <c r="S46" s="18">
        <v>0.15603681818181822</v>
      </c>
      <c r="T46" s="18">
        <f t="shared" si="5"/>
        <v>0.40277427406001726</v>
      </c>
      <c r="U46" s="18">
        <v>46.832727272727269</v>
      </c>
      <c r="V46" s="18"/>
      <c r="W46" s="18">
        <v>46.760454545454543</v>
      </c>
      <c r="X46" s="18"/>
      <c r="Y46" s="18">
        <v>9.7930268181818203</v>
      </c>
      <c r="Z46" s="18"/>
      <c r="AA46" s="18">
        <v>6.2315657296843678E-2</v>
      </c>
      <c r="AB46" s="2"/>
    </row>
    <row r="47" spans="1:28" ht="13.8">
      <c r="A47" s="6">
        <v>41370</v>
      </c>
      <c r="B47" s="7">
        <v>0.47881944444444446</v>
      </c>
      <c r="C47" s="28">
        <v>3</v>
      </c>
      <c r="D47" s="17">
        <v>836</v>
      </c>
      <c r="E47" s="17">
        <v>101</v>
      </c>
      <c r="F47" s="17">
        <f t="shared" si="0"/>
        <v>1.2345679012345678E-2</v>
      </c>
      <c r="G47" s="17">
        <v>0.44</v>
      </c>
      <c r="H47" s="18">
        <f t="shared" si="1"/>
        <v>6.1333333333333337E-2</v>
      </c>
      <c r="I47" s="17">
        <v>2.1430000000000001E-2</v>
      </c>
      <c r="J47" s="18">
        <f t="shared" si="2"/>
        <v>9.5055302537410541E-2</v>
      </c>
      <c r="K47" s="17">
        <v>6.4900000000000001E-3</v>
      </c>
      <c r="L47" s="17">
        <f t="shared" si="3"/>
        <v>0.12899249933051241</v>
      </c>
      <c r="M47" s="17">
        <v>6.4799999999999996E-3</v>
      </c>
      <c r="N47" s="17">
        <f t="shared" si="4"/>
        <v>0.12879374355342377</v>
      </c>
      <c r="O47" s="17">
        <v>1.3499300000000001</v>
      </c>
      <c r="Q47" s="17">
        <v>6.0000000000000001E-3</v>
      </c>
      <c r="S47" s="17">
        <v>0.15488045454545457</v>
      </c>
      <c r="T47" s="18">
        <f t="shared" si="5"/>
        <v>0.39859209700778025</v>
      </c>
      <c r="U47" s="17">
        <v>46.905000000000001</v>
      </c>
      <c r="W47" s="17">
        <v>46.832727272727269</v>
      </c>
      <c r="Y47" s="17">
        <v>9.7563122727272731</v>
      </c>
      <c r="AA47" s="17">
        <v>6.2297876384041738E-2</v>
      </c>
      <c r="AB47" s="2"/>
    </row>
    <row r="48" spans="1:28" ht="14.25" customHeight="1">
      <c r="A48" s="8">
        <v>41371</v>
      </c>
      <c r="B48" s="9">
        <v>0.4788310185185185</v>
      </c>
      <c r="C48" s="18">
        <v>3</v>
      </c>
      <c r="D48" s="18">
        <v>833</v>
      </c>
      <c r="E48" s="18">
        <v>101</v>
      </c>
      <c r="F48" s="17">
        <f t="shared" si="0"/>
        <v>1.2345679012345678E-2</v>
      </c>
      <c r="G48" s="18">
        <v>0.43</v>
      </c>
      <c r="H48" s="18">
        <f t="shared" si="1"/>
        <v>5.8666666666666666E-2</v>
      </c>
      <c r="I48" s="18">
        <v>2.1239999999999998E-2</v>
      </c>
      <c r="J48" s="18">
        <f t="shared" si="2"/>
        <v>9.3819128171763161E-2</v>
      </c>
      <c r="K48" s="18">
        <v>6.45E-3</v>
      </c>
      <c r="L48" s="18">
        <f t="shared" si="3"/>
        <v>0.12819747622215794</v>
      </c>
      <c r="M48" s="18">
        <v>6.3099999999999996E-3</v>
      </c>
      <c r="N48" s="18">
        <f t="shared" si="4"/>
        <v>0.12541489534291728</v>
      </c>
      <c r="O48" s="18">
        <v>1.3354600000000001</v>
      </c>
      <c r="P48" s="18"/>
      <c r="Q48" s="18">
        <v>6.0000000000000001E-3</v>
      </c>
      <c r="R48" s="18"/>
      <c r="S48" s="18">
        <v>0.15707720930232558</v>
      </c>
      <c r="T48" s="18">
        <f t="shared" si="5"/>
        <v>0.40653701765788725</v>
      </c>
      <c r="U48" s="18">
        <v>47.7</v>
      </c>
      <c r="V48" s="18"/>
      <c r="W48" s="18">
        <v>46.664651162790697</v>
      </c>
      <c r="X48" s="18"/>
      <c r="Y48" s="18">
        <v>9.8761925581395378</v>
      </c>
      <c r="Z48" s="18"/>
      <c r="AA48" s="18">
        <v>6.2263086508271087E-2</v>
      </c>
      <c r="AB48" s="2"/>
    </row>
    <row r="49" spans="1:28" ht="14.25" customHeight="1">
      <c r="A49" s="8">
        <v>41372</v>
      </c>
      <c r="B49" s="9">
        <v>0.4788425925925926</v>
      </c>
      <c r="C49" s="18">
        <v>3</v>
      </c>
      <c r="D49" s="18">
        <v>833</v>
      </c>
      <c r="E49" s="18">
        <v>101</v>
      </c>
      <c r="F49" s="17">
        <f t="shared" si="0"/>
        <v>1.2345679012345678E-2</v>
      </c>
      <c r="G49" s="18">
        <v>0.43</v>
      </c>
      <c r="H49" s="18">
        <f t="shared" si="1"/>
        <v>5.8666666666666666E-2</v>
      </c>
      <c r="I49" s="18">
        <v>2.1180000000000001E-2</v>
      </c>
      <c r="J49" s="18">
        <f t="shared" si="2"/>
        <v>9.3428757319453493E-2</v>
      </c>
      <c r="K49" s="18">
        <v>6.45E-3</v>
      </c>
      <c r="L49" s="18">
        <f t="shared" si="3"/>
        <v>0.12819747622215794</v>
      </c>
      <c r="M49" s="18">
        <v>6.3099999999999996E-3</v>
      </c>
      <c r="N49" s="18">
        <f t="shared" si="4"/>
        <v>0.12541489534291728</v>
      </c>
      <c r="O49" s="18">
        <v>1.3337699999999999</v>
      </c>
      <c r="P49" s="18"/>
      <c r="Q49" s="18">
        <v>6.0000000000000001E-3</v>
      </c>
      <c r="R49" s="18"/>
      <c r="S49" s="18">
        <v>0.15663348837209304</v>
      </c>
      <c r="T49" s="18">
        <f t="shared" si="5"/>
        <v>0.4049322287890057</v>
      </c>
      <c r="U49" s="18">
        <v>47.7</v>
      </c>
      <c r="V49" s="18"/>
      <c r="W49" s="18">
        <v>46.664651162790697</v>
      </c>
      <c r="X49" s="18"/>
      <c r="Y49" s="18">
        <v>9.8636944186046502</v>
      </c>
      <c r="Z49" s="18"/>
      <c r="AA49" s="18">
        <v>6.339978002635388E-2</v>
      </c>
      <c r="AB49" s="2"/>
    </row>
    <row r="50" spans="1:28" ht="13.8">
      <c r="A50" s="8">
        <v>41373</v>
      </c>
      <c r="B50" s="9">
        <v>0.47885416666666664</v>
      </c>
      <c r="C50" s="18">
        <v>3</v>
      </c>
      <c r="D50" s="18">
        <v>834</v>
      </c>
      <c r="E50" s="18">
        <v>101</v>
      </c>
      <c r="F50" s="17">
        <f t="shared" si="0"/>
        <v>1.2345679012345678E-2</v>
      </c>
      <c r="G50" s="18">
        <v>0.43</v>
      </c>
      <c r="H50" s="18">
        <f t="shared" si="1"/>
        <v>5.8666666666666666E-2</v>
      </c>
      <c r="I50" s="18">
        <v>2.1129999999999999E-2</v>
      </c>
      <c r="J50" s="18">
        <f t="shared" si="2"/>
        <v>9.3103448275862061E-2</v>
      </c>
      <c r="K50" s="18">
        <v>6.4200000000000004E-3</v>
      </c>
      <c r="L50" s="18">
        <f t="shared" si="3"/>
        <v>0.12760120889089208</v>
      </c>
      <c r="M50" s="18">
        <v>6.1799999999999997E-3</v>
      </c>
      <c r="N50" s="18">
        <f t="shared" si="4"/>
        <v>0.12283107024076527</v>
      </c>
      <c r="O50" s="18">
        <v>1.33202</v>
      </c>
      <c r="P50" s="18"/>
      <c r="Q50" s="18">
        <v>6.0000000000000001E-3</v>
      </c>
      <c r="R50" s="18"/>
      <c r="S50" s="18">
        <v>0.15626372093023255</v>
      </c>
      <c r="T50" s="18">
        <f t="shared" si="5"/>
        <v>0.40359490473160431</v>
      </c>
      <c r="U50" s="18">
        <v>47.478139534883724</v>
      </c>
      <c r="V50" s="18"/>
      <c r="W50" s="18">
        <v>45.70325581395349</v>
      </c>
      <c r="X50" s="18"/>
      <c r="Y50" s="18">
        <v>9.8507525581395345</v>
      </c>
      <c r="Z50" s="18"/>
      <c r="AA50" s="18">
        <v>6.338199040147835E-2</v>
      </c>
      <c r="AB50" s="2"/>
    </row>
    <row r="51" spans="1:28" ht="14.25" customHeight="1">
      <c r="A51" s="3">
        <v>41374</v>
      </c>
      <c r="B51" s="4">
        <v>0.47886574074074079</v>
      </c>
      <c r="C51" s="29">
        <v>3</v>
      </c>
      <c r="D51" s="17">
        <v>835</v>
      </c>
      <c r="E51" s="17">
        <v>101</v>
      </c>
      <c r="F51" s="17">
        <f t="shared" si="0"/>
        <v>1.2345679012345678E-2</v>
      </c>
      <c r="G51" s="30">
        <v>0.43</v>
      </c>
      <c r="H51" s="18">
        <f t="shared" si="1"/>
        <v>5.8666666666666666E-2</v>
      </c>
      <c r="I51" s="17">
        <v>2.1129999999999999E-2</v>
      </c>
      <c r="J51" s="18">
        <f t="shared" si="2"/>
        <v>9.3103448275862061E-2</v>
      </c>
      <c r="K51" s="17">
        <v>6.43E-3</v>
      </c>
      <c r="L51" s="17">
        <f t="shared" si="3"/>
        <v>0.12779996466798069</v>
      </c>
      <c r="M51" s="17">
        <v>6.0499999999999998E-3</v>
      </c>
      <c r="N51" s="17">
        <f t="shared" si="4"/>
        <v>0.12024724513861325</v>
      </c>
      <c r="O51" s="17">
        <v>1.33365</v>
      </c>
      <c r="Q51" s="17">
        <v>6.0000000000000001E-3</v>
      </c>
      <c r="S51" s="17">
        <v>0.15626372093023255</v>
      </c>
      <c r="T51" s="18">
        <f t="shared" si="5"/>
        <v>0.40359490473160431</v>
      </c>
      <c r="U51" s="17">
        <v>47.552093023255807</v>
      </c>
      <c r="W51" s="17">
        <v>44.741860465116282</v>
      </c>
      <c r="Y51" s="17">
        <v>9.8628069767441868</v>
      </c>
      <c r="AA51" s="17">
        <v>6.3399628607983871E-2</v>
      </c>
      <c r="AB51" s="2"/>
    </row>
    <row r="52" spans="1:28" ht="13.8">
      <c r="A52" s="6">
        <v>41375</v>
      </c>
      <c r="B52" s="7">
        <v>0.47887731481481483</v>
      </c>
      <c r="C52" s="28">
        <v>3</v>
      </c>
      <c r="D52" s="17">
        <v>846</v>
      </c>
      <c r="E52" s="17">
        <v>101</v>
      </c>
      <c r="F52" s="17">
        <f t="shared" si="0"/>
        <v>1.2345679012345678E-2</v>
      </c>
      <c r="G52" s="17">
        <v>0.44</v>
      </c>
      <c r="H52" s="18">
        <f t="shared" si="1"/>
        <v>6.1333333333333337E-2</v>
      </c>
      <c r="I52" s="17">
        <v>2.164E-2</v>
      </c>
      <c r="J52" s="18">
        <f t="shared" si="2"/>
        <v>9.6421600520494463E-2</v>
      </c>
      <c r="K52" s="17">
        <v>6.4700000000000001E-3</v>
      </c>
      <c r="L52" s="17">
        <f t="shared" si="3"/>
        <v>0.12859498777633516</v>
      </c>
      <c r="M52" s="17">
        <v>6.13E-3</v>
      </c>
      <c r="N52" s="17">
        <f t="shared" si="4"/>
        <v>0.12183729135532219</v>
      </c>
      <c r="O52" s="17">
        <v>1.3512</v>
      </c>
      <c r="Q52" s="17">
        <v>4.0000000000000001E-3</v>
      </c>
      <c r="S52" s="17">
        <v>0.15639818181818183</v>
      </c>
      <c r="T52" s="18">
        <f t="shared" si="5"/>
        <v>0.40408120438884121</v>
      </c>
      <c r="U52" s="17">
        <v>46.760454545454543</v>
      </c>
      <c r="W52" s="17">
        <v>44.30318181818182</v>
      </c>
      <c r="Y52" s="17">
        <v>9.765490909090909</v>
      </c>
      <c r="AA52" s="17">
        <v>4.2400000000000007E-2</v>
      </c>
    </row>
    <row r="53" spans="1:28" ht="14.25" customHeight="1">
      <c r="A53" s="6">
        <v>41448</v>
      </c>
      <c r="B53" s="7">
        <v>0.47972222222222222</v>
      </c>
      <c r="C53" s="28">
        <v>3</v>
      </c>
      <c r="D53" s="17">
        <v>913</v>
      </c>
      <c r="E53" s="17">
        <v>101</v>
      </c>
      <c r="F53" s="17">
        <f t="shared" si="0"/>
        <v>1.2345679012345678E-2</v>
      </c>
      <c r="G53" s="17">
        <v>0.4</v>
      </c>
      <c r="H53" s="18">
        <f t="shared" si="1"/>
        <v>5.0666666666666672E-2</v>
      </c>
      <c r="I53" s="17">
        <v>1.8839999999999999E-2</v>
      </c>
      <c r="J53" s="18">
        <f t="shared" si="2"/>
        <v>7.8204294079375403E-2</v>
      </c>
      <c r="K53" s="17">
        <v>8.0400000000000003E-3</v>
      </c>
      <c r="L53" s="17">
        <f t="shared" si="3"/>
        <v>0.15979964477924805</v>
      </c>
      <c r="M53" s="17">
        <v>4.8799999999999998E-3</v>
      </c>
      <c r="N53" s="17">
        <f t="shared" si="4"/>
        <v>9.6992819219245061E-2</v>
      </c>
      <c r="O53" s="17">
        <v>1.2276100000000001</v>
      </c>
      <c r="Q53" s="17">
        <v>4.0000000000000001E-3</v>
      </c>
      <c r="S53" s="17">
        <v>0.14977799999999999</v>
      </c>
      <c r="T53" s="18">
        <f t="shared" si="5"/>
        <v>0.38013824076478459</v>
      </c>
      <c r="U53" s="17">
        <v>63.917999999999999</v>
      </c>
      <c r="W53" s="17">
        <v>38.795999999999999</v>
      </c>
      <c r="Y53" s="17">
        <v>9.7594995000000004</v>
      </c>
      <c r="AA53" s="17">
        <v>4.2400000000000007E-2</v>
      </c>
    </row>
    <row r="54" spans="1:28" ht="13.8">
      <c r="A54" s="6">
        <v>41449</v>
      </c>
      <c r="B54" s="7">
        <v>0.47973379629629626</v>
      </c>
      <c r="C54" s="28">
        <v>3</v>
      </c>
      <c r="D54" s="17">
        <v>837</v>
      </c>
      <c r="E54" s="17">
        <v>101</v>
      </c>
      <c r="F54" s="17">
        <f t="shared" si="0"/>
        <v>1.2345679012345678E-2</v>
      </c>
      <c r="G54" s="17">
        <v>0.39</v>
      </c>
      <c r="H54" s="18">
        <f t="shared" si="1"/>
        <v>4.8000000000000008E-2</v>
      </c>
      <c r="I54" s="17">
        <v>1.7479999999999999E-2</v>
      </c>
      <c r="J54" s="18">
        <f t="shared" si="2"/>
        <v>6.9355888093689005E-2</v>
      </c>
      <c r="K54" s="17">
        <v>7.0400000000000003E-3</v>
      </c>
      <c r="L54" s="17">
        <f t="shared" si="3"/>
        <v>0.13992406707038635</v>
      </c>
      <c r="M54" s="17">
        <v>3.9699999999999996E-3</v>
      </c>
      <c r="N54" s="17">
        <f t="shared" si="4"/>
        <v>7.8906043504180914E-2</v>
      </c>
      <c r="O54" s="17">
        <v>1.2116800000000001</v>
      </c>
      <c r="Q54" s="17">
        <v>4.0000000000000001E-3</v>
      </c>
      <c r="S54" s="17">
        <v>0.14252923076923077</v>
      </c>
      <c r="T54" s="18">
        <f t="shared" si="5"/>
        <v>0.35392188858925566</v>
      </c>
      <c r="U54" s="17">
        <v>57.403076923076924</v>
      </c>
      <c r="W54" s="17">
        <v>32.370769230769227</v>
      </c>
      <c r="Y54" s="17">
        <v>9.8798523076923086</v>
      </c>
      <c r="AA54" s="17">
        <v>4.2400000000000007E-2</v>
      </c>
    </row>
    <row r="55" spans="1:28" ht="14.25" customHeight="1">
      <c r="A55" s="6">
        <v>42530</v>
      </c>
      <c r="B55" s="7">
        <v>0.49224537037037036</v>
      </c>
      <c r="C55" s="28">
        <v>3</v>
      </c>
      <c r="D55" s="17">
        <v>864</v>
      </c>
      <c r="E55" s="17">
        <v>101</v>
      </c>
      <c r="F55" s="17">
        <f t="shared" si="0"/>
        <v>1.2345679012345678E-2</v>
      </c>
      <c r="G55" s="17">
        <v>0.26</v>
      </c>
      <c r="H55" s="18">
        <f t="shared" si="1"/>
        <v>1.3333333333333338E-2</v>
      </c>
      <c r="I55" s="17">
        <v>1.278E-2</v>
      </c>
      <c r="J55" s="18">
        <f t="shared" si="2"/>
        <v>3.877683799609629E-2</v>
      </c>
      <c r="K55" s="17">
        <v>2.15E-3</v>
      </c>
      <c r="L55" s="17">
        <f t="shared" si="3"/>
        <v>4.2732492074052643E-2</v>
      </c>
      <c r="M55" s="17">
        <v>1.64E-3</v>
      </c>
      <c r="N55" s="17">
        <f t="shared" si="4"/>
        <v>3.2595947442533177E-2</v>
      </c>
      <c r="O55" s="17">
        <v>0.80786000000000002</v>
      </c>
      <c r="Q55" s="17">
        <v>6.0000000000000001E-3</v>
      </c>
      <c r="S55" s="17">
        <v>0.15630923076923076</v>
      </c>
      <c r="T55" s="18">
        <f t="shared" si="5"/>
        <v>0.40375949846174597</v>
      </c>
      <c r="U55" s="17">
        <v>26.296153846153846</v>
      </c>
      <c r="W55" s="17">
        <v>20.05846153846154</v>
      </c>
      <c r="Y55" s="17">
        <v>9.8807492307692311</v>
      </c>
      <c r="AA55" s="17">
        <v>6.3600000000000004E-2</v>
      </c>
      <c r="AB55" s="2"/>
    </row>
    <row r="56" spans="1:28" ht="14.25" customHeight="1">
      <c r="A56" s="5">
        <v>43356</v>
      </c>
      <c r="B56" s="4">
        <v>0.5018055555555555</v>
      </c>
      <c r="C56" s="29">
        <v>3</v>
      </c>
      <c r="D56" s="17">
        <v>842</v>
      </c>
      <c r="E56" s="17">
        <v>101</v>
      </c>
      <c r="F56" s="17">
        <f t="shared" si="0"/>
        <v>1.2345679012345678E-2</v>
      </c>
      <c r="G56" s="30">
        <v>0.39</v>
      </c>
      <c r="H56" s="18">
        <f t="shared" si="1"/>
        <v>4.8000000000000008E-2</v>
      </c>
      <c r="I56" s="17">
        <v>2.0080000000000001E-2</v>
      </c>
      <c r="J56" s="18">
        <f t="shared" si="2"/>
        <v>8.6271958360442422E-2</v>
      </c>
      <c r="K56" s="17">
        <v>7.5000000000000002E-4</v>
      </c>
      <c r="L56" s="17">
        <f t="shared" si="3"/>
        <v>1.4906683281646271E-2</v>
      </c>
      <c r="M56" s="17">
        <v>2.4299999999999999E-3</v>
      </c>
      <c r="N56" s="17">
        <f t="shared" si="4"/>
        <v>4.8297653832533913E-2</v>
      </c>
      <c r="O56" s="17">
        <v>1.2378499999999999</v>
      </c>
      <c r="Q56" s="17">
        <v>6.0000000000000001E-3</v>
      </c>
      <c r="S56" s="17">
        <v>0.16372923076923077</v>
      </c>
      <c r="T56" s="18">
        <f t="shared" si="5"/>
        <v>0.4305951345469331</v>
      </c>
      <c r="U56" s="17">
        <v>6.1153846153846159</v>
      </c>
      <c r="W56" s="17">
        <v>19.81384615384615</v>
      </c>
      <c r="Y56" s="17">
        <v>10.093238461538462</v>
      </c>
      <c r="AA56" s="17">
        <v>6.3600000000000004E-2</v>
      </c>
    </row>
    <row r="57" spans="1:28" ht="14.25" customHeight="1">
      <c r="A57" s="6">
        <v>43357</v>
      </c>
      <c r="B57" s="7">
        <v>0.50181712962962965</v>
      </c>
      <c r="C57" s="28">
        <v>3</v>
      </c>
      <c r="D57" s="17">
        <v>842</v>
      </c>
      <c r="E57" s="17">
        <v>101</v>
      </c>
      <c r="F57" s="17">
        <f t="shared" si="0"/>
        <v>1.2345679012345678E-2</v>
      </c>
      <c r="G57" s="17">
        <v>0.39</v>
      </c>
      <c r="H57" s="18">
        <f t="shared" si="1"/>
        <v>4.8000000000000008E-2</v>
      </c>
      <c r="I57" s="17">
        <v>2.017E-2</v>
      </c>
      <c r="J57" s="18">
        <f t="shared" si="2"/>
        <v>8.6857514638906966E-2</v>
      </c>
      <c r="K57" s="17">
        <v>7.5000000000000002E-4</v>
      </c>
      <c r="L57" s="17">
        <f t="shared" si="3"/>
        <v>1.4906683281646271E-2</v>
      </c>
      <c r="M57" s="17">
        <v>2.4299999999999999E-3</v>
      </c>
      <c r="N57" s="17">
        <f t="shared" si="4"/>
        <v>4.8297653832533913E-2</v>
      </c>
      <c r="O57" s="17">
        <v>1.2378400000000001</v>
      </c>
      <c r="Q57" s="17">
        <v>6.0000000000000001E-3</v>
      </c>
      <c r="S57" s="17">
        <v>0.16446307692307693</v>
      </c>
      <c r="T57" s="18">
        <f t="shared" si="5"/>
        <v>0.43324920844546816</v>
      </c>
      <c r="U57" s="17">
        <v>6.1153846153846159</v>
      </c>
      <c r="W57" s="17">
        <v>19.81384615384615</v>
      </c>
      <c r="Y57" s="17">
        <v>10.093156923076924</v>
      </c>
      <c r="AA57" s="17">
        <v>6.3600000000000004E-2</v>
      </c>
    </row>
    <row r="58" spans="1:28" ht="14.25" customHeight="1">
      <c r="A58" s="8">
        <v>43463</v>
      </c>
      <c r="B58" s="9">
        <v>0.50304398148148144</v>
      </c>
      <c r="C58" s="18">
        <v>3</v>
      </c>
      <c r="D58" s="18">
        <v>884</v>
      </c>
      <c r="E58" s="18">
        <v>101</v>
      </c>
      <c r="F58" s="17">
        <f t="shared" si="0"/>
        <v>1.2345679012345678E-2</v>
      </c>
      <c r="G58" s="18">
        <v>0.41998965112469749</v>
      </c>
      <c r="H58" s="18">
        <f t="shared" si="1"/>
        <v>5.5997240299919336E-2</v>
      </c>
      <c r="I58" s="18">
        <v>2.5389934997848727E-2</v>
      </c>
      <c r="J58" s="18">
        <f t="shared" si="2"/>
        <v>0.12081935587409712</v>
      </c>
      <c r="K58" s="18">
        <v>9.8148408417640144E-4</v>
      </c>
      <c r="L58" s="18">
        <f t="shared" si="3"/>
        <v>1.9507563185059019E-2</v>
      </c>
      <c r="M58" s="18">
        <v>2.3240215101005702E-3</v>
      </c>
      <c r="N58" s="18">
        <f t="shared" si="4"/>
        <v>4.6191270121069987E-2</v>
      </c>
      <c r="O58" s="18">
        <v>1.323862253075146</v>
      </c>
      <c r="P58" s="18"/>
      <c r="Q58" s="18">
        <v>6.0000000000000001E-3</v>
      </c>
      <c r="R58" s="18"/>
      <c r="S58" s="18">
        <v>0.19224281616688396</v>
      </c>
      <c r="T58" s="18">
        <f t="shared" si="5"/>
        <v>0.53371915088323041</v>
      </c>
      <c r="U58" s="18">
        <v>7.4314197488506135</v>
      </c>
      <c r="V58" s="18"/>
      <c r="W58" s="18">
        <v>17.596596445481371</v>
      </c>
      <c r="X58" s="18"/>
      <c r="Y58" s="18">
        <v>10.023775475193851</v>
      </c>
      <c r="Z58" s="18"/>
      <c r="AA58" s="18">
        <v>6.3600000000000004E-2</v>
      </c>
    </row>
    <row r="59" spans="1:28" ht="13.8">
      <c r="A59" s="8">
        <v>43464</v>
      </c>
      <c r="B59" s="9">
        <v>0.50305555555555559</v>
      </c>
      <c r="C59" s="18">
        <v>3</v>
      </c>
      <c r="D59" s="18">
        <v>833</v>
      </c>
      <c r="E59" s="18">
        <v>101</v>
      </c>
      <c r="F59" s="17">
        <f t="shared" si="0"/>
        <v>1.2345679012345678E-2</v>
      </c>
      <c r="G59" s="18">
        <v>0.40584540533808872</v>
      </c>
      <c r="H59" s="18">
        <f t="shared" si="1"/>
        <v>5.2225441423490324E-2</v>
      </c>
      <c r="I59" s="18">
        <v>2.2423265174691745E-2</v>
      </c>
      <c r="J59" s="18">
        <f t="shared" si="2"/>
        <v>0.10151766541764311</v>
      </c>
      <c r="K59" s="18">
        <v>9.9027771569162458E-4</v>
      </c>
      <c r="L59" s="18">
        <f t="shared" si="3"/>
        <v>1.9682341691582932E-2</v>
      </c>
      <c r="M59" s="18">
        <v>2.1494400030515884E-3</v>
      </c>
      <c r="N59" s="18">
        <f t="shared" si="4"/>
        <v>4.2721361811187762E-2</v>
      </c>
      <c r="O59" s="18">
        <v>1.2793006303876682</v>
      </c>
      <c r="P59" s="18"/>
      <c r="Q59" s="18">
        <v>6.0000000000000001E-3</v>
      </c>
      <c r="R59" s="18"/>
      <c r="S59" s="18">
        <v>0.17569740181268884</v>
      </c>
      <c r="T59" s="18">
        <f t="shared" si="5"/>
        <v>0.47387997049403763</v>
      </c>
      <c r="U59" s="18">
        <v>7.7593169578352832</v>
      </c>
      <c r="V59" s="18"/>
      <c r="W59" s="18">
        <v>16.841928280572709</v>
      </c>
      <c r="X59" s="18"/>
      <c r="Y59" s="18">
        <v>10.023954814133718</v>
      </c>
      <c r="Z59" s="18"/>
      <c r="AA59" s="18">
        <v>6.3600000000000004E-2</v>
      </c>
    </row>
    <row r="60" spans="1:28" ht="13.8">
      <c r="A60" s="8">
        <v>43465</v>
      </c>
      <c r="B60" s="9">
        <v>0.50306712962962963</v>
      </c>
      <c r="C60" s="18">
        <v>3</v>
      </c>
      <c r="D60" s="18">
        <v>833</v>
      </c>
      <c r="E60" s="18">
        <v>101</v>
      </c>
      <c r="F60" s="17">
        <f t="shared" si="0"/>
        <v>1.2345679012345678E-2</v>
      </c>
      <c r="G60" s="18">
        <v>0.41634910232281358</v>
      </c>
      <c r="H60" s="18">
        <f t="shared" si="1"/>
        <v>5.5026427286083625E-2</v>
      </c>
      <c r="I60" s="18">
        <v>2.2224132209130627E-2</v>
      </c>
      <c r="J60" s="18">
        <f t="shared" si="2"/>
        <v>0.10022207032615893</v>
      </c>
      <c r="K60" s="18">
        <v>1.0653708862793947E-3</v>
      </c>
      <c r="L60" s="18">
        <f t="shared" si="3"/>
        <v>2.1174861839004962E-2</v>
      </c>
      <c r="M60" s="18">
        <v>2.1345534751930628E-3</v>
      </c>
      <c r="N60" s="18">
        <f t="shared" si="4"/>
        <v>4.2425483469920505E-2</v>
      </c>
      <c r="O60" s="18">
        <v>1.3123692169803063</v>
      </c>
      <c r="P60" s="18"/>
      <c r="Q60" s="18">
        <v>6.0000000000000001E-3</v>
      </c>
      <c r="R60" s="18"/>
      <c r="S60" s="18">
        <v>0.16974394812130456</v>
      </c>
      <c r="T60" s="18">
        <f t="shared" si="5"/>
        <v>0.45234833751398335</v>
      </c>
      <c r="U60" s="18">
        <v>8.1371123402632062</v>
      </c>
      <c r="V60" s="18"/>
      <c r="W60" s="18">
        <v>16.303337783711616</v>
      </c>
      <c r="X60" s="18"/>
      <c r="Y60" s="18">
        <v>10.023641426664124</v>
      </c>
      <c r="Z60" s="18"/>
      <c r="AA60" s="18">
        <v>6.3600000000000004E-2</v>
      </c>
    </row>
    <row r="61" spans="1:28" ht="13.8">
      <c r="A61" s="8">
        <v>43592</v>
      </c>
      <c r="B61" s="9">
        <v>0.50453703703703701</v>
      </c>
      <c r="C61" s="18">
        <v>3</v>
      </c>
      <c r="D61" s="18">
        <v>1028</v>
      </c>
      <c r="E61" s="18">
        <v>101</v>
      </c>
      <c r="F61" s="17">
        <f t="shared" si="0"/>
        <v>1.2345679012345678E-2</v>
      </c>
      <c r="G61" s="18">
        <v>0.55889746995522904</v>
      </c>
      <c r="H61" s="18">
        <f t="shared" si="1"/>
        <v>9.3039325321394417E-2</v>
      </c>
      <c r="I61" s="18">
        <v>3.3669885707502095E-2</v>
      </c>
      <c r="J61" s="18">
        <f t="shared" si="2"/>
        <v>0.1746902128009245</v>
      </c>
      <c r="K61" s="18">
        <v>1.6565275576917503E-3</v>
      </c>
      <c r="L61" s="18">
        <f t="shared" si="3"/>
        <v>3.2924442199773259E-2</v>
      </c>
      <c r="M61" s="18">
        <v>4.3820932485450371E-3</v>
      </c>
      <c r="N61" s="18">
        <f t="shared" si="4"/>
        <v>8.7096634888935071E-2</v>
      </c>
      <c r="O61" s="18">
        <v>1.7586158839215909</v>
      </c>
      <c r="P61" s="18"/>
      <c r="Q61" s="18">
        <v>6.0000000000000001E-3</v>
      </c>
      <c r="R61" s="18"/>
      <c r="S61" s="18">
        <v>0.19157402261712445</v>
      </c>
      <c r="T61" s="18">
        <f t="shared" si="5"/>
        <v>0.53130035030136158</v>
      </c>
      <c r="U61" s="18">
        <v>9.425266558966074</v>
      </c>
      <c r="V61" s="18"/>
      <c r="W61" s="18">
        <v>24.933117932148626</v>
      </c>
      <c r="X61" s="18"/>
      <c r="Y61" s="18">
        <v>10.006126009693054</v>
      </c>
      <c r="Z61" s="18"/>
      <c r="AA61" s="18">
        <v>6.3600000000000004E-2</v>
      </c>
    </row>
    <row r="62" spans="1:28" ht="13.8">
      <c r="A62" s="5">
        <v>41459</v>
      </c>
      <c r="B62" s="4">
        <v>0.47984953703703703</v>
      </c>
      <c r="C62" s="29">
        <v>4</v>
      </c>
      <c r="D62" s="17">
        <v>921</v>
      </c>
      <c r="E62" s="17">
        <v>101</v>
      </c>
      <c r="F62" s="17">
        <f t="shared" si="0"/>
        <v>1.2345679012345678E-2</v>
      </c>
      <c r="G62" s="30">
        <v>0.47</v>
      </c>
      <c r="H62" s="18">
        <f t="shared" si="1"/>
        <v>6.933333333333333E-2</v>
      </c>
      <c r="I62" s="17">
        <v>3.1309999999999998E-2</v>
      </c>
      <c r="J62" s="18">
        <f t="shared" si="2"/>
        <v>0.1593363695510735</v>
      </c>
      <c r="K62" s="17">
        <v>8.1700000000000002E-3</v>
      </c>
      <c r="L62" s="17">
        <f t="shared" si="3"/>
        <v>0.16238346988140004</v>
      </c>
      <c r="M62" s="17">
        <v>4.4000000000000003E-3</v>
      </c>
      <c r="N62" s="17">
        <f t="shared" si="4"/>
        <v>8.7452541918991461E-2</v>
      </c>
      <c r="O62" s="17">
        <v>1.4552</v>
      </c>
      <c r="Q62" s="17">
        <v>4.0000000000000001E-3</v>
      </c>
      <c r="S62" s="17">
        <v>0.21184212765957447</v>
      </c>
      <c r="T62" s="18">
        <f t="shared" si="5"/>
        <v>0.60460324667003207</v>
      </c>
      <c r="U62" s="17">
        <v>55.277872340425532</v>
      </c>
      <c r="W62" s="17">
        <v>29.770212765957449</v>
      </c>
      <c r="Y62" s="17">
        <v>9.8458212765957462</v>
      </c>
      <c r="AA62" s="17">
        <v>4.2400000000000007E-2</v>
      </c>
      <c r="AB62" s="2"/>
    </row>
    <row r="63" spans="1:28" ht="14.25" customHeight="1">
      <c r="A63" s="6">
        <v>41461</v>
      </c>
      <c r="B63" s="7">
        <v>0.47987268518518517</v>
      </c>
      <c r="C63" s="28">
        <v>4</v>
      </c>
      <c r="D63" s="17">
        <v>840</v>
      </c>
      <c r="E63" s="17">
        <v>101</v>
      </c>
      <c r="F63" s="17">
        <f t="shared" si="0"/>
        <v>1.2345679012345678E-2</v>
      </c>
      <c r="G63" s="17">
        <v>0.43</v>
      </c>
      <c r="H63" s="18">
        <f t="shared" si="1"/>
        <v>5.8666666666666666E-2</v>
      </c>
      <c r="I63" s="17">
        <v>2.4459999999999999E-2</v>
      </c>
      <c r="J63" s="18">
        <f t="shared" si="2"/>
        <v>0.11476903057905009</v>
      </c>
      <c r="K63" s="17">
        <v>7.2100000000000003E-3</v>
      </c>
      <c r="L63" s="17">
        <f t="shared" si="3"/>
        <v>0.14330291528089281</v>
      </c>
      <c r="M63" s="17">
        <v>3.8600000000000001E-3</v>
      </c>
      <c r="N63" s="17">
        <f t="shared" si="4"/>
        <v>7.6719729956206142E-2</v>
      </c>
      <c r="O63" s="17">
        <v>1.3390599999999999</v>
      </c>
      <c r="Q63" s="17">
        <v>6.0000000000000001E-3</v>
      </c>
      <c r="S63" s="17">
        <v>0.18089023255813955</v>
      </c>
      <c r="T63" s="18">
        <f t="shared" si="5"/>
        <v>0.4926606869545343</v>
      </c>
      <c r="U63" s="17">
        <v>53.320465116279074</v>
      </c>
      <c r="W63" s="17">
        <v>28.54604651162791</v>
      </c>
      <c r="Y63" s="17">
        <v>9.9028158139534881</v>
      </c>
      <c r="AA63" s="17">
        <v>6.3600000000000004E-2</v>
      </c>
    </row>
    <row r="64" spans="1:28" ht="13.8">
      <c r="A64" s="8">
        <v>41463</v>
      </c>
      <c r="B64" s="9">
        <v>0.47989583333333335</v>
      </c>
      <c r="C64" s="18">
        <v>4</v>
      </c>
      <c r="D64" s="18">
        <v>833</v>
      </c>
      <c r="E64" s="18">
        <v>101</v>
      </c>
      <c r="F64" s="17">
        <f t="shared" si="0"/>
        <v>1.2345679012345678E-2</v>
      </c>
      <c r="G64" s="18">
        <v>0.44</v>
      </c>
      <c r="H64" s="18">
        <f t="shared" si="1"/>
        <v>6.1333333333333337E-2</v>
      </c>
      <c r="I64" s="18">
        <v>2.504E-2</v>
      </c>
      <c r="J64" s="18">
        <f t="shared" si="2"/>
        <v>0.11854261548471047</v>
      </c>
      <c r="K64" s="18">
        <v>7.2399999999999999E-3</v>
      </c>
      <c r="L64" s="18">
        <f t="shared" si="3"/>
        <v>0.14389918261215867</v>
      </c>
      <c r="M64" s="18">
        <v>3.7200000000000002E-3</v>
      </c>
      <c r="N64" s="18">
        <f t="shared" si="4"/>
        <v>7.3937149076965511E-2</v>
      </c>
      <c r="O64" s="18">
        <v>1.3524700000000001</v>
      </c>
      <c r="P64" s="18"/>
      <c r="Q64" s="18">
        <v>6.0000000000000001E-3</v>
      </c>
      <c r="R64" s="18"/>
      <c r="S64" s="18">
        <v>0.1809709090909091</v>
      </c>
      <c r="T64" s="18">
        <f t="shared" si="5"/>
        <v>0.49295246674887638</v>
      </c>
      <c r="U64" s="18">
        <v>52.325454545454541</v>
      </c>
      <c r="V64" s="18"/>
      <c r="W64" s="18">
        <v>26.885454545454547</v>
      </c>
      <c r="X64" s="18"/>
      <c r="Y64" s="18">
        <v>9.7746695454545449</v>
      </c>
      <c r="Z64" s="18"/>
      <c r="AA64" s="18">
        <v>6.3600000000000004E-2</v>
      </c>
    </row>
    <row r="65" spans="1:28" ht="13.8">
      <c r="A65" s="8">
        <v>41467</v>
      </c>
      <c r="B65" s="9">
        <v>0.47994212962962962</v>
      </c>
      <c r="C65" s="18">
        <v>4</v>
      </c>
      <c r="D65" s="18">
        <v>834</v>
      </c>
      <c r="E65" s="18">
        <v>101</v>
      </c>
      <c r="F65" s="17">
        <f t="shared" si="0"/>
        <v>1.2345679012345678E-2</v>
      </c>
      <c r="G65" s="18">
        <v>0.43</v>
      </c>
      <c r="H65" s="18">
        <f t="shared" si="1"/>
        <v>5.8666666666666666E-2</v>
      </c>
      <c r="I65" s="18">
        <v>2.4060000000000002E-2</v>
      </c>
      <c r="J65" s="18">
        <f t="shared" si="2"/>
        <v>0.11216655823031882</v>
      </c>
      <c r="K65" s="18">
        <v>7.2899999999999996E-3</v>
      </c>
      <c r="L65" s="18">
        <f t="shared" si="3"/>
        <v>0.14489296149760175</v>
      </c>
      <c r="M65" s="18">
        <v>3.7000000000000002E-3</v>
      </c>
      <c r="N65" s="18">
        <f t="shared" si="4"/>
        <v>7.3539637522788276E-2</v>
      </c>
      <c r="O65" s="18">
        <v>1.3347199999999999</v>
      </c>
      <c r="P65" s="18"/>
      <c r="Q65" s="18">
        <v>6.0000000000000001E-3</v>
      </c>
      <c r="R65" s="18"/>
      <c r="S65" s="18">
        <v>0.17793209302325583</v>
      </c>
      <c r="T65" s="18">
        <f t="shared" si="5"/>
        <v>0.48196209449532351</v>
      </c>
      <c r="U65" s="18">
        <v>53.912093023255814</v>
      </c>
      <c r="V65" s="18"/>
      <c r="W65" s="18">
        <v>27.36279069767442</v>
      </c>
      <c r="X65" s="18"/>
      <c r="Y65" s="18">
        <v>9.8707200000000004</v>
      </c>
      <c r="Z65" s="18"/>
      <c r="AA65" s="18">
        <v>6.3600000000000004E-2</v>
      </c>
      <c r="AB65" s="2"/>
    </row>
    <row r="66" spans="1:28" ht="14.25" customHeight="1">
      <c r="A66" s="6">
        <v>41468</v>
      </c>
      <c r="B66" s="7">
        <v>0.47995370370370366</v>
      </c>
      <c r="C66" s="28">
        <v>4</v>
      </c>
      <c r="D66" s="17">
        <v>834</v>
      </c>
      <c r="E66" s="17">
        <v>101</v>
      </c>
      <c r="F66" s="17">
        <f t="shared" ref="F66:F129" si="6">(E66-$E$2256)/($E$2255-$E$2256)</f>
        <v>1.2345679012345678E-2</v>
      </c>
      <c r="G66" s="17">
        <v>0.43</v>
      </c>
      <c r="H66" s="18">
        <f t="shared" ref="H66:H129" si="7">(G66-$G$2256)/($G$2255-$G$2256)</f>
        <v>5.8666666666666666E-2</v>
      </c>
      <c r="I66" s="17">
        <v>2.383E-2</v>
      </c>
      <c r="J66" s="18">
        <f t="shared" ref="J66:J129" si="8">(I66-$I$2256)/($I$2255-$I$2256)</f>
        <v>0.11067013662979831</v>
      </c>
      <c r="K66" s="17">
        <v>7.2199999999999999E-3</v>
      </c>
      <c r="L66" s="17">
        <f t="shared" ref="L66:L129" si="9">(K66-$K$2256)/($K$2255-$K$2256)</f>
        <v>0.14350167105798142</v>
      </c>
      <c r="M66" s="17">
        <v>3.6800000000000001E-3</v>
      </c>
      <c r="N66" s="17">
        <f t="shared" ref="N66:N129" si="10">(M66-$K$2256)/($K$2255-$K$2256)</f>
        <v>7.3142125968611041E-2</v>
      </c>
      <c r="O66" s="17">
        <v>1.32504</v>
      </c>
      <c r="Q66" s="17">
        <v>6.0000000000000001E-3</v>
      </c>
      <c r="S66" s="17">
        <v>0.1762311627906977</v>
      </c>
      <c r="T66" s="18">
        <f t="shared" ref="T66:T129" si="11">(S66-$S$2256)/($S$2255-$S$2256)</f>
        <v>0.47581040383127732</v>
      </c>
      <c r="U66" s="17">
        <v>53.394418604651158</v>
      </c>
      <c r="W66" s="17">
        <v>27.214883720930235</v>
      </c>
      <c r="Y66" s="17">
        <v>9.7991330232558145</v>
      </c>
      <c r="AA66" s="17">
        <v>6.3600000000000004E-2</v>
      </c>
    </row>
    <row r="67" spans="1:28" ht="14.25" customHeight="1">
      <c r="A67" s="6">
        <v>41528</v>
      </c>
      <c r="B67" s="7">
        <v>0.48064814814814816</v>
      </c>
      <c r="C67" s="28">
        <v>4</v>
      </c>
      <c r="D67" s="17">
        <v>757</v>
      </c>
      <c r="E67" s="17">
        <v>101</v>
      </c>
      <c r="F67" s="17">
        <f t="shared" si="6"/>
        <v>1.2345679012345678E-2</v>
      </c>
      <c r="G67" s="17">
        <v>0.62611248968877509</v>
      </c>
      <c r="H67" s="18">
        <f t="shared" si="7"/>
        <v>0.11096333058367337</v>
      </c>
      <c r="I67" s="17">
        <v>3.4039043418433675E-2</v>
      </c>
      <c r="J67" s="18">
        <f t="shared" si="8"/>
        <v>0.17709201963847543</v>
      </c>
      <c r="K67" s="17">
        <v>4.6946221678310163E-3</v>
      </c>
      <c r="L67" s="17">
        <f t="shared" si="9"/>
        <v>9.330832771047011E-2</v>
      </c>
      <c r="M67" s="17">
        <v>4.811886631971499E-3</v>
      </c>
      <c r="N67" s="17">
        <f t="shared" si="10"/>
        <v>9.5639026679982309E-2</v>
      </c>
      <c r="O67" s="17">
        <v>1.96155143291544</v>
      </c>
      <c r="Q67" s="17">
        <v>6.0000000000000001E-3</v>
      </c>
      <c r="S67" s="17">
        <v>0.17288292416020093</v>
      </c>
      <c r="T67" s="18">
        <f t="shared" si="11"/>
        <v>0.46370095458405675</v>
      </c>
      <c r="U67" s="17">
        <v>23.843796026371258</v>
      </c>
      <c r="W67" s="17">
        <v>24.439377494730238</v>
      </c>
      <c r="Y67" s="17">
        <v>9.9626403552047353</v>
      </c>
      <c r="AA67" s="17">
        <v>6.3600000000000004E-2</v>
      </c>
      <c r="AB67" s="2"/>
    </row>
    <row r="68" spans="1:28" ht="14.25" customHeight="1">
      <c r="A68" s="6">
        <v>41616</v>
      </c>
      <c r="B68" s="7">
        <v>0.48166666666666669</v>
      </c>
      <c r="C68" s="28">
        <v>4</v>
      </c>
      <c r="D68" s="17">
        <v>825</v>
      </c>
      <c r="E68" s="17">
        <v>101</v>
      </c>
      <c r="F68" s="17">
        <f t="shared" si="6"/>
        <v>1.2345679012345678E-2</v>
      </c>
      <c r="G68" s="17">
        <v>0.49</v>
      </c>
      <c r="H68" s="18">
        <f t="shared" si="7"/>
        <v>7.4666666666666673E-2</v>
      </c>
      <c r="I68" s="17">
        <v>2.9729999999999999E-2</v>
      </c>
      <c r="J68" s="18">
        <f t="shared" si="8"/>
        <v>0.1490566037735849</v>
      </c>
      <c r="K68" s="17">
        <v>3.0999999999999999E-3</v>
      </c>
      <c r="L68" s="17">
        <f t="shared" si="9"/>
        <v>6.1614290897471252E-2</v>
      </c>
      <c r="M68" s="17">
        <v>2.65E-3</v>
      </c>
      <c r="N68" s="17">
        <f t="shared" si="10"/>
        <v>5.2670280928483491E-2</v>
      </c>
      <c r="O68" s="17">
        <v>1.5363</v>
      </c>
      <c r="Q68" s="17">
        <v>8.2000000000000003E-2</v>
      </c>
      <c r="S68" s="17">
        <v>0.19294163265306122</v>
      </c>
      <c r="T68" s="18">
        <f t="shared" si="11"/>
        <v>0.53624653429473745</v>
      </c>
      <c r="U68" s="17">
        <v>20.118367346938776</v>
      </c>
      <c r="W68" s="17">
        <v>17.197959183673468</v>
      </c>
      <c r="Y68" s="17">
        <v>9.9702734693877559</v>
      </c>
      <c r="AA68" s="17">
        <v>0.86920000000000019</v>
      </c>
    </row>
    <row r="69" spans="1:28" ht="13.8">
      <c r="A69" s="6">
        <v>41620</v>
      </c>
      <c r="B69" s="7">
        <v>0.48171296296296301</v>
      </c>
      <c r="C69" s="28">
        <v>4</v>
      </c>
      <c r="D69" s="17">
        <v>841</v>
      </c>
      <c r="E69" s="17">
        <v>101</v>
      </c>
      <c r="F69" s="17">
        <f t="shared" si="6"/>
        <v>1.2345679012345678E-2</v>
      </c>
      <c r="G69" s="17">
        <v>0.37</v>
      </c>
      <c r="H69" s="18">
        <f t="shared" si="7"/>
        <v>4.2666666666666665E-2</v>
      </c>
      <c r="I69" s="17">
        <v>2.5690000000000001E-2</v>
      </c>
      <c r="J69" s="18">
        <f t="shared" si="8"/>
        <v>0.12277163305139883</v>
      </c>
      <c r="K69" s="17">
        <v>3.2499999999999999E-3</v>
      </c>
      <c r="L69" s="17">
        <f t="shared" si="9"/>
        <v>6.4595627553800508E-2</v>
      </c>
      <c r="M69" s="17">
        <v>2.5000000000000001E-3</v>
      </c>
      <c r="N69" s="17">
        <f t="shared" si="10"/>
        <v>4.9688944272154235E-2</v>
      </c>
      <c r="O69" s="17">
        <v>1.1566799999999999</v>
      </c>
      <c r="Q69" s="17">
        <v>6.0000000000000001E-3</v>
      </c>
      <c r="S69" s="17">
        <v>0.22079513513513516</v>
      </c>
      <c r="T69" s="18">
        <f t="shared" si="11"/>
        <v>0.63698325347355056</v>
      </c>
      <c r="U69" s="17">
        <v>27.932432432432432</v>
      </c>
      <c r="W69" s="17">
        <v>21.486486486486488</v>
      </c>
      <c r="Y69" s="17">
        <v>9.9411956756756759</v>
      </c>
      <c r="AA69" s="17">
        <v>6.2859275197318779E-2</v>
      </c>
    </row>
    <row r="70" spans="1:28" ht="13.8">
      <c r="A70" s="8">
        <v>41621</v>
      </c>
      <c r="B70" s="9">
        <v>0.48172453703703705</v>
      </c>
      <c r="C70" s="18">
        <v>4</v>
      </c>
      <c r="D70" s="18">
        <v>843</v>
      </c>
      <c r="E70" s="18">
        <v>101</v>
      </c>
      <c r="F70" s="17">
        <f t="shared" si="6"/>
        <v>1.2345679012345678E-2</v>
      </c>
      <c r="G70" s="18">
        <v>0.36</v>
      </c>
      <c r="H70" s="18">
        <f t="shared" si="7"/>
        <v>0.04</v>
      </c>
      <c r="I70" s="18">
        <v>2.383E-2</v>
      </c>
      <c r="J70" s="18">
        <f t="shared" si="8"/>
        <v>0.11067013662979831</v>
      </c>
      <c r="K70" s="18">
        <v>3.1800000000000001E-3</v>
      </c>
      <c r="L70" s="18">
        <f t="shared" si="9"/>
        <v>6.3204337114180192E-2</v>
      </c>
      <c r="M70" s="18">
        <v>2.48E-3</v>
      </c>
      <c r="N70" s="18">
        <f t="shared" si="10"/>
        <v>4.9291432717977E-2</v>
      </c>
      <c r="O70" s="18">
        <v>1.1385400000000001</v>
      </c>
      <c r="P70" s="18"/>
      <c r="Q70" s="18">
        <v>6.0000000000000001E-3</v>
      </c>
      <c r="R70" s="18"/>
      <c r="S70" s="18">
        <v>0.21049833333333337</v>
      </c>
      <c r="T70" s="18">
        <f t="shared" si="11"/>
        <v>0.5997431960618993</v>
      </c>
      <c r="U70" s="18">
        <v>28.09</v>
      </c>
      <c r="V70" s="18"/>
      <c r="W70" s="18">
        <v>21.906666666666666</v>
      </c>
      <c r="X70" s="18"/>
      <c r="Y70" s="18">
        <v>10.057103333333334</v>
      </c>
      <c r="Z70" s="18"/>
      <c r="AA70" s="18">
        <v>6.2859275197318779E-2</v>
      </c>
      <c r="AB70" s="2"/>
    </row>
    <row r="71" spans="1:28" ht="14.25" customHeight="1">
      <c r="A71" s="6">
        <v>41761</v>
      </c>
      <c r="B71" s="7">
        <v>0.48334490740740743</v>
      </c>
      <c r="C71" s="28">
        <v>4</v>
      </c>
      <c r="D71" s="17">
        <v>835</v>
      </c>
      <c r="E71" s="17">
        <v>101</v>
      </c>
      <c r="F71" s="17">
        <f t="shared" si="6"/>
        <v>1.2345679012345678E-2</v>
      </c>
      <c r="G71" s="17">
        <v>0.42</v>
      </c>
      <c r="H71" s="18">
        <f t="shared" si="7"/>
        <v>5.6000000000000001E-2</v>
      </c>
      <c r="I71" s="17">
        <v>2.734E-2</v>
      </c>
      <c r="J71" s="18">
        <f t="shared" si="8"/>
        <v>0.13350683148991541</v>
      </c>
      <c r="K71" s="17">
        <v>4.2900000000000004E-3</v>
      </c>
      <c r="L71" s="17">
        <f t="shared" si="9"/>
        <v>8.5266228371016675E-2</v>
      </c>
      <c r="M71" s="17">
        <v>3.1199999999999999E-3</v>
      </c>
      <c r="N71" s="17">
        <f t="shared" si="10"/>
        <v>6.2011802451648487E-2</v>
      </c>
      <c r="O71" s="17">
        <v>1.31376</v>
      </c>
      <c r="Q71" s="17">
        <v>4.0000000000000001E-3</v>
      </c>
      <c r="S71" s="17">
        <v>0.20700285714285718</v>
      </c>
      <c r="T71" s="18">
        <f t="shared" si="11"/>
        <v>0.58710123824625848</v>
      </c>
      <c r="U71" s="17">
        <v>32.481428571428573</v>
      </c>
      <c r="W71" s="17">
        <v>23.622857142857143</v>
      </c>
      <c r="Y71" s="17">
        <v>9.9470400000000012</v>
      </c>
      <c r="AA71" s="17">
        <v>4.2170140776732895E-2</v>
      </c>
    </row>
    <row r="72" spans="1:28" ht="14.25" customHeight="1">
      <c r="A72" s="5">
        <v>41766</v>
      </c>
      <c r="B72" s="4">
        <v>0.48340277777777779</v>
      </c>
      <c r="C72" s="29">
        <v>4</v>
      </c>
      <c r="D72" s="17">
        <v>833</v>
      </c>
      <c r="E72" s="17">
        <v>101</v>
      </c>
      <c r="F72" s="17">
        <f t="shared" si="6"/>
        <v>1.2345679012345678E-2</v>
      </c>
      <c r="G72" s="30">
        <v>0.4</v>
      </c>
      <c r="H72" s="18">
        <f t="shared" si="7"/>
        <v>5.0666666666666672E-2</v>
      </c>
      <c r="I72" s="17">
        <v>2.5069999999999999E-2</v>
      </c>
      <c r="J72" s="18">
        <f t="shared" si="8"/>
        <v>0.11873780091086532</v>
      </c>
      <c r="K72" s="17">
        <v>4.1900000000000001E-3</v>
      </c>
      <c r="L72" s="17">
        <f t="shared" si="9"/>
        <v>8.32786706001305E-2</v>
      </c>
      <c r="M72" s="17">
        <v>2.5400000000000002E-3</v>
      </c>
      <c r="N72" s="17">
        <f t="shared" si="10"/>
        <v>5.0483967380508706E-2</v>
      </c>
      <c r="O72" s="17">
        <v>1.2514700000000001</v>
      </c>
      <c r="Q72" s="17">
        <v>4.0000000000000001E-3</v>
      </c>
      <c r="S72" s="17">
        <v>0.1993065</v>
      </c>
      <c r="T72" s="18">
        <f t="shared" si="11"/>
        <v>0.55926611163340867</v>
      </c>
      <c r="U72" s="17">
        <v>33.310499999999998</v>
      </c>
      <c r="W72" s="17">
        <v>20.193000000000001</v>
      </c>
      <c r="Y72" s="17">
        <v>9.9491865000000015</v>
      </c>
      <c r="AA72" s="17">
        <v>4.1980655203692069E-2</v>
      </c>
    </row>
    <row r="73" spans="1:28" ht="14.25" customHeight="1">
      <c r="A73" s="6">
        <v>42503</v>
      </c>
      <c r="B73" s="7">
        <v>0.49193287037037042</v>
      </c>
      <c r="C73" s="28">
        <v>4</v>
      </c>
      <c r="D73" s="17">
        <v>850</v>
      </c>
      <c r="E73" s="17">
        <v>101</v>
      </c>
      <c r="F73" s="17">
        <f t="shared" si="6"/>
        <v>1.2345679012345678E-2</v>
      </c>
      <c r="G73" s="17">
        <v>0.25857398621234029</v>
      </c>
      <c r="H73" s="18">
        <f t="shared" si="7"/>
        <v>1.2953062989957412E-2</v>
      </c>
      <c r="I73" s="17">
        <v>1.3111709752153245E-2</v>
      </c>
      <c r="J73" s="18">
        <f t="shared" si="8"/>
        <v>4.0935001640554622E-2</v>
      </c>
      <c r="K73" s="17">
        <v>4.030693383102843E-3</v>
      </c>
      <c r="L73" s="17">
        <f t="shared" si="9"/>
        <v>8.0112359556455195E-2</v>
      </c>
      <c r="M73" s="17">
        <v>1.8747411084199272E-3</v>
      </c>
      <c r="N73" s="17">
        <f t="shared" si="10"/>
        <v>3.7261562584397771E-2</v>
      </c>
      <c r="O73" s="17">
        <v>0.80384307526331977</v>
      </c>
      <c r="Q73" s="17">
        <v>6.0000000000000001E-3</v>
      </c>
      <c r="S73" s="17">
        <v>0.16125070283600496</v>
      </c>
      <c r="T73" s="18">
        <f t="shared" si="11"/>
        <v>0.42163113540366914</v>
      </c>
      <c r="U73" s="17">
        <v>49.570357583230575</v>
      </c>
      <c r="W73" s="17">
        <v>23.055980271270037</v>
      </c>
      <c r="Y73" s="17">
        <v>9.8858397040690509</v>
      </c>
      <c r="AA73" s="17">
        <v>6.3506291646052052E-2</v>
      </c>
    </row>
    <row r="74" spans="1:28" ht="14.25" customHeight="1">
      <c r="A74" s="6">
        <v>42515</v>
      </c>
      <c r="B74" s="7">
        <v>0.49207175925925922</v>
      </c>
      <c r="C74" s="28">
        <v>4</v>
      </c>
      <c r="D74" s="17">
        <v>865</v>
      </c>
      <c r="E74" s="17">
        <v>101</v>
      </c>
      <c r="F74" s="17">
        <f t="shared" si="6"/>
        <v>1.2345679012345678E-2</v>
      </c>
      <c r="G74" s="17">
        <v>0.26070519772925105</v>
      </c>
      <c r="H74" s="18">
        <f t="shared" si="7"/>
        <v>1.3521386061133615E-2</v>
      </c>
      <c r="I74" s="17">
        <v>1.3227175425933107E-2</v>
      </c>
      <c r="J74" s="18">
        <f t="shared" si="8"/>
        <v>4.1686242198653918E-2</v>
      </c>
      <c r="K74" s="17">
        <v>3.5327238715225071E-3</v>
      </c>
      <c r="L74" s="17">
        <f t="shared" si="9"/>
        <v>7.0214927832396329E-2</v>
      </c>
      <c r="M74" s="17">
        <v>1.0954182547356611E-3</v>
      </c>
      <c r="N74" s="17">
        <f t="shared" si="10"/>
        <v>2.1772070645704286E-2</v>
      </c>
      <c r="O74" s="17">
        <v>0.81334805414122846</v>
      </c>
      <c r="Q74" s="17">
        <v>6.0000000000000001E-3</v>
      </c>
      <c r="S74" s="17">
        <v>0.16134092538557737</v>
      </c>
      <c r="T74" s="18">
        <f t="shared" si="11"/>
        <v>0.42195743991943774</v>
      </c>
      <c r="U74" s="17">
        <v>43.091054606085876</v>
      </c>
      <c r="W74" s="17">
        <v>13.361567319716551</v>
      </c>
      <c r="Y74" s="17">
        <v>9.9209637348895399</v>
      </c>
      <c r="AA74" s="17">
        <v>6.3809854389745083E-2</v>
      </c>
      <c r="AB74" s="2"/>
    </row>
    <row r="75" spans="1:28" ht="14.25" customHeight="1">
      <c r="A75" s="6">
        <v>42517</v>
      </c>
      <c r="B75" s="7">
        <v>0.49209490740740741</v>
      </c>
      <c r="C75" s="28">
        <v>4</v>
      </c>
      <c r="D75" s="17">
        <v>866</v>
      </c>
      <c r="E75" s="17">
        <v>101</v>
      </c>
      <c r="F75" s="17">
        <f t="shared" si="6"/>
        <v>1.2345679012345678E-2</v>
      </c>
      <c r="G75" s="17">
        <v>0.26092540666339176</v>
      </c>
      <c r="H75" s="18">
        <f t="shared" si="7"/>
        <v>1.3580108443571137E-2</v>
      </c>
      <c r="I75" s="17">
        <v>1.3152403027509269E-2</v>
      </c>
      <c r="J75" s="18">
        <f t="shared" si="8"/>
        <v>4.1199759450288025E-2</v>
      </c>
      <c r="K75" s="17">
        <v>3.4526037131475352E-3</v>
      </c>
      <c r="L75" s="17">
        <f t="shared" si="9"/>
        <v>6.8622493398568268E-2</v>
      </c>
      <c r="M75" s="17">
        <v>1.0966863751347815E-3</v>
      </c>
      <c r="N75" s="17">
        <f t="shared" si="10"/>
        <v>2.1797275271241198E-2</v>
      </c>
      <c r="O75" s="17">
        <v>0.81428963353757522</v>
      </c>
      <c r="Q75" s="17">
        <v>4.0000000000000001E-3</v>
      </c>
      <c r="S75" s="17">
        <v>0.16029348066298346</v>
      </c>
      <c r="T75" s="18">
        <f t="shared" si="11"/>
        <v>0.41816918582309276</v>
      </c>
      <c r="U75" s="17">
        <v>42.078232044198906</v>
      </c>
      <c r="W75" s="17">
        <v>13.365745856353595</v>
      </c>
      <c r="Y75" s="17">
        <v>9.9240662983425452</v>
      </c>
      <c r="AA75" s="17">
        <v>4.2400000000000007E-2</v>
      </c>
      <c r="AB75" s="2"/>
    </row>
    <row r="76" spans="1:28" ht="13.8">
      <c r="A76" s="8">
        <v>42518</v>
      </c>
      <c r="B76" s="9">
        <v>0.49210648148148151</v>
      </c>
      <c r="C76" s="18">
        <v>4</v>
      </c>
      <c r="D76" s="18">
        <v>866</v>
      </c>
      <c r="E76" s="18">
        <v>101</v>
      </c>
      <c r="F76" s="17">
        <f t="shared" si="6"/>
        <v>1.2345679012345678E-2</v>
      </c>
      <c r="G76" s="18">
        <v>0.2609241640641512</v>
      </c>
      <c r="H76" s="18">
        <f t="shared" si="7"/>
        <v>1.3579777083773654E-2</v>
      </c>
      <c r="I76" s="18">
        <v>1.3242424915347537E-2</v>
      </c>
      <c r="J76" s="18">
        <f t="shared" si="8"/>
        <v>4.1785458134987227E-2</v>
      </c>
      <c r="K76" s="18">
        <v>3.4525872708899299E-3</v>
      </c>
      <c r="L76" s="18">
        <f t="shared" si="9"/>
        <v>6.8622166599199522E-2</v>
      </c>
      <c r="M76" s="18">
        <v>1.0966811524097341E-3</v>
      </c>
      <c r="N76" s="18">
        <f t="shared" si="10"/>
        <v>2.1797171466563667E-2</v>
      </c>
      <c r="O76" s="18">
        <v>0.81428575566422745</v>
      </c>
      <c r="P76" s="18"/>
      <c r="Q76" s="18">
        <v>6.0000000000000001E-3</v>
      </c>
      <c r="R76" s="18"/>
      <c r="S76" s="18">
        <v>0.16139138121546964</v>
      </c>
      <c r="T76" s="18">
        <f t="shared" si="11"/>
        <v>0.42213992162959474</v>
      </c>
      <c r="U76" s="18">
        <v>42.078232044198892</v>
      </c>
      <c r="V76" s="18"/>
      <c r="W76" s="18">
        <v>13.365745856353595</v>
      </c>
      <c r="X76" s="18"/>
      <c r="Y76" s="18">
        <v>9.9240662983425434</v>
      </c>
      <c r="Z76" s="18"/>
      <c r="AA76" s="18">
        <v>6.3600000000000004E-2</v>
      </c>
    </row>
    <row r="77" spans="1:28" ht="14.25" customHeight="1">
      <c r="A77" s="6">
        <v>42547</v>
      </c>
      <c r="B77" s="7">
        <v>0.49244212962962958</v>
      </c>
      <c r="C77" s="28">
        <v>4</v>
      </c>
      <c r="D77" s="17">
        <v>860</v>
      </c>
      <c r="E77" s="17">
        <v>101</v>
      </c>
      <c r="F77" s="17">
        <f t="shared" si="6"/>
        <v>1.2345679012345678E-2</v>
      </c>
      <c r="G77" s="17">
        <v>0.25</v>
      </c>
      <c r="H77" s="18">
        <f t="shared" si="7"/>
        <v>1.0666666666666668E-2</v>
      </c>
      <c r="I77" s="17">
        <v>1.319E-2</v>
      </c>
      <c r="J77" s="18">
        <f t="shared" si="8"/>
        <v>4.1444372153545871E-2</v>
      </c>
      <c r="K77" s="17">
        <v>2.2699999999999999E-3</v>
      </c>
      <c r="L77" s="17">
        <f t="shared" si="9"/>
        <v>4.5117561399116046E-2</v>
      </c>
      <c r="M77" s="17">
        <v>1.7799999999999999E-3</v>
      </c>
      <c r="N77" s="17">
        <f t="shared" si="10"/>
        <v>3.5378528321773815E-2</v>
      </c>
      <c r="O77" s="17">
        <v>0.7974</v>
      </c>
      <c r="Q77" s="17">
        <v>8.2000000000000003E-2</v>
      </c>
      <c r="S77" s="17">
        <v>0.1677768</v>
      </c>
      <c r="T77" s="18">
        <f t="shared" si="11"/>
        <v>0.44523382658285282</v>
      </c>
      <c r="U77" s="17">
        <v>28.874399999999998</v>
      </c>
      <c r="W77" s="17">
        <v>22.6416</v>
      </c>
      <c r="Y77" s="17">
        <v>10.142928000000001</v>
      </c>
      <c r="AA77" s="17">
        <v>0.86920000000000019</v>
      </c>
      <c r="AB77" s="2"/>
    </row>
    <row r="78" spans="1:28" ht="14.25" customHeight="1">
      <c r="A78" s="5">
        <v>42548</v>
      </c>
      <c r="B78" s="4">
        <v>0.49245370370370373</v>
      </c>
      <c r="C78" s="29">
        <v>4</v>
      </c>
      <c r="D78" s="17">
        <v>861</v>
      </c>
      <c r="E78" s="17">
        <v>101</v>
      </c>
      <c r="F78" s="17">
        <f t="shared" si="6"/>
        <v>1.2345679012345678E-2</v>
      </c>
      <c r="G78" s="30">
        <v>0.26</v>
      </c>
      <c r="H78" s="18">
        <f t="shared" si="7"/>
        <v>1.3333333333333338E-2</v>
      </c>
      <c r="I78" s="17">
        <v>1.3050000000000001E-2</v>
      </c>
      <c r="J78" s="18">
        <f t="shared" si="8"/>
        <v>4.0533506831489922E-2</v>
      </c>
      <c r="K78" s="17">
        <v>2.2699999999999999E-3</v>
      </c>
      <c r="L78" s="17">
        <f t="shared" si="9"/>
        <v>4.5117561399116046E-2</v>
      </c>
      <c r="M78" s="17">
        <v>1.7799999999999999E-3</v>
      </c>
      <c r="N78" s="17">
        <f t="shared" si="10"/>
        <v>3.5378528321773815E-2</v>
      </c>
      <c r="O78" s="17">
        <v>0.79832999999999998</v>
      </c>
      <c r="Q78" s="17">
        <v>8.2000000000000003E-2</v>
      </c>
      <c r="S78" s="17">
        <v>0.1596115384615385</v>
      </c>
      <c r="T78" s="18">
        <f t="shared" si="11"/>
        <v>0.41570283100515359</v>
      </c>
      <c r="U78" s="17">
        <v>27.763846153846149</v>
      </c>
      <c r="W78" s="17">
        <v>21.770769230769229</v>
      </c>
      <c r="Y78" s="17">
        <v>9.7641899999999993</v>
      </c>
      <c r="AA78" s="17">
        <v>0.86920000000000019</v>
      </c>
      <c r="AB78" s="2"/>
    </row>
    <row r="79" spans="1:28" ht="14.25" customHeight="1">
      <c r="A79" s="3">
        <v>42552</v>
      </c>
      <c r="B79" s="4">
        <v>0.49249999999999999</v>
      </c>
      <c r="C79" s="29">
        <v>4</v>
      </c>
      <c r="D79" s="17">
        <v>861</v>
      </c>
      <c r="E79" s="17">
        <v>101</v>
      </c>
      <c r="F79" s="17">
        <f t="shared" si="6"/>
        <v>1.2345679012345678E-2</v>
      </c>
      <c r="G79" s="30">
        <v>0.26</v>
      </c>
      <c r="H79" s="18">
        <f t="shared" si="7"/>
        <v>1.3333333333333338E-2</v>
      </c>
      <c r="I79" s="17">
        <v>1.295E-2</v>
      </c>
      <c r="J79" s="18">
        <f t="shared" si="8"/>
        <v>3.9882888744307093E-2</v>
      </c>
      <c r="K79" s="17">
        <v>2.3700000000000001E-3</v>
      </c>
      <c r="L79" s="17">
        <f t="shared" si="9"/>
        <v>4.7105119170002221E-2</v>
      </c>
      <c r="M79" s="17">
        <v>1.92E-3</v>
      </c>
      <c r="N79" s="17">
        <f t="shared" si="10"/>
        <v>3.8161109201014454E-2</v>
      </c>
      <c r="O79" s="17">
        <v>0.80469999999999997</v>
      </c>
      <c r="Q79" s="17">
        <v>6.0000000000000001E-3</v>
      </c>
      <c r="S79" s="17">
        <v>0.15838846153846153</v>
      </c>
      <c r="T79" s="18">
        <f t="shared" si="11"/>
        <v>0.41127937450759511</v>
      </c>
      <c r="U79" s="17">
        <v>28.98692307692308</v>
      </c>
      <c r="W79" s="17">
        <v>23.483076923076922</v>
      </c>
      <c r="Y79" s="17">
        <v>9.8421000000000003</v>
      </c>
      <c r="AA79" s="17">
        <v>6.3430845898535926E-2</v>
      </c>
    </row>
    <row r="80" spans="1:28" ht="14.25" customHeight="1">
      <c r="A80" s="6">
        <v>42560</v>
      </c>
      <c r="B80" s="7">
        <v>0.49259259259259264</v>
      </c>
      <c r="C80" s="28">
        <v>4</v>
      </c>
      <c r="D80" s="17">
        <v>860</v>
      </c>
      <c r="E80" s="17">
        <v>101</v>
      </c>
      <c r="F80" s="17">
        <f t="shared" si="6"/>
        <v>1.2345679012345678E-2</v>
      </c>
      <c r="G80" s="17">
        <v>0.25384281737717507</v>
      </c>
      <c r="H80" s="18">
        <f t="shared" si="7"/>
        <v>1.1691417967246686E-2</v>
      </c>
      <c r="I80" s="17">
        <v>1.2496809859881745E-2</v>
      </c>
      <c r="J80" s="18">
        <f t="shared" si="8"/>
        <v>3.6934351723368543E-2</v>
      </c>
      <c r="K80" s="17">
        <v>1.1004594693878223E-3</v>
      </c>
      <c r="L80" s="17">
        <f t="shared" si="9"/>
        <v>2.1872267699270368E-2</v>
      </c>
      <c r="M80" s="17">
        <v>2.4804632047024256E-3</v>
      </c>
      <c r="N80" s="17">
        <f t="shared" si="10"/>
        <v>4.9300639179035176E-2</v>
      </c>
      <c r="O80" s="17">
        <v>0.79689802005043031</v>
      </c>
      <c r="Q80" s="17">
        <v>6.0000000000000001E-3</v>
      </c>
      <c r="S80" s="17">
        <v>0.15655300301594141</v>
      </c>
      <c r="T80" s="18">
        <f t="shared" si="11"/>
        <v>0.40464114041597715</v>
      </c>
      <c r="U80" s="17">
        <v>13.785937096079277</v>
      </c>
      <c r="W80" s="17">
        <v>31.073847479534681</v>
      </c>
      <c r="Y80" s="17">
        <v>9.9830900473933681</v>
      </c>
      <c r="AA80" s="17">
        <v>6.2767834645148235E-2</v>
      </c>
    </row>
    <row r="81" spans="1:28" ht="14.25" customHeight="1">
      <c r="A81" s="6">
        <v>42563</v>
      </c>
      <c r="B81" s="7">
        <v>0.49262731481481481</v>
      </c>
      <c r="C81" s="28">
        <v>4</v>
      </c>
      <c r="D81" s="17">
        <v>861</v>
      </c>
      <c r="E81" s="17">
        <v>101</v>
      </c>
      <c r="F81" s="17">
        <f t="shared" si="6"/>
        <v>1.2345679012345678E-2</v>
      </c>
      <c r="G81" s="17">
        <v>0.26</v>
      </c>
      <c r="H81" s="18">
        <f t="shared" si="7"/>
        <v>1.3333333333333338E-2</v>
      </c>
      <c r="I81" s="17">
        <v>1.256E-2</v>
      </c>
      <c r="J81" s="18">
        <f t="shared" si="8"/>
        <v>3.7345478204294083E-2</v>
      </c>
      <c r="K81" s="17">
        <v>2.5799999999999998E-3</v>
      </c>
      <c r="L81" s="17">
        <f t="shared" si="9"/>
        <v>5.1278990488863169E-2</v>
      </c>
      <c r="M81" s="17">
        <v>2.0699999999999998E-3</v>
      </c>
      <c r="N81" s="17">
        <f t="shared" si="10"/>
        <v>4.1142445857343703E-2</v>
      </c>
      <c r="O81" s="17">
        <v>0.80735999999999997</v>
      </c>
      <c r="Q81" s="17">
        <v>6.0000000000000001E-3</v>
      </c>
      <c r="S81" s="17">
        <v>0.15361846153846154</v>
      </c>
      <c r="T81" s="18">
        <f t="shared" si="11"/>
        <v>0.3940278941671177</v>
      </c>
      <c r="U81" s="17">
        <v>31.555384615384614</v>
      </c>
      <c r="W81" s="17">
        <v>25.317692307692305</v>
      </c>
      <c r="Y81" s="17">
        <v>9.874633846153845</v>
      </c>
      <c r="AA81" s="17">
        <v>6.4030530308309783E-2</v>
      </c>
      <c r="AB81" s="2"/>
    </row>
    <row r="82" spans="1:28" ht="13.8">
      <c r="A82" s="8">
        <v>42577</v>
      </c>
      <c r="B82" s="9">
        <v>0.49278935185185185</v>
      </c>
      <c r="C82" s="18">
        <v>4</v>
      </c>
      <c r="D82" s="18">
        <v>832</v>
      </c>
      <c r="E82" s="18">
        <v>101</v>
      </c>
      <c r="F82" s="17">
        <f t="shared" si="6"/>
        <v>1.2345679012345678E-2</v>
      </c>
      <c r="G82" s="18">
        <v>0.39</v>
      </c>
      <c r="H82" s="18">
        <f t="shared" si="7"/>
        <v>4.8000000000000008E-2</v>
      </c>
      <c r="I82" s="18">
        <v>2.147E-2</v>
      </c>
      <c r="J82" s="18">
        <f t="shared" si="8"/>
        <v>9.5315549772283667E-2</v>
      </c>
      <c r="K82" s="18">
        <v>2.5300000000000001E-3</v>
      </c>
      <c r="L82" s="18">
        <f t="shared" si="9"/>
        <v>5.0285211603420088E-2</v>
      </c>
      <c r="M82" s="18">
        <v>2.5200000000000001E-3</v>
      </c>
      <c r="N82" s="18">
        <f t="shared" si="10"/>
        <v>5.008645582633147E-2</v>
      </c>
      <c r="O82" s="18">
        <v>1.22289</v>
      </c>
      <c r="P82" s="18"/>
      <c r="Q82" s="18">
        <v>6.0000000000000001E-3</v>
      </c>
      <c r="R82" s="18"/>
      <c r="S82" s="18">
        <v>0.17506307692307693</v>
      </c>
      <c r="T82" s="18">
        <f t="shared" si="11"/>
        <v>0.47158583142430693</v>
      </c>
      <c r="U82" s="18">
        <v>20.629230769230769</v>
      </c>
      <c r="V82" s="18"/>
      <c r="W82" s="18">
        <v>20.547692307692309</v>
      </c>
      <c r="X82" s="18"/>
      <c r="Y82" s="18">
        <v>9.9712569230769237</v>
      </c>
      <c r="Z82" s="18"/>
      <c r="AA82" s="18">
        <v>6.4030223539144768E-2</v>
      </c>
      <c r="AB82" s="2"/>
    </row>
    <row r="83" spans="1:28" ht="13.8">
      <c r="A83" s="3">
        <v>42580</v>
      </c>
      <c r="B83" s="4">
        <v>0.49282407407407408</v>
      </c>
      <c r="C83" s="29">
        <v>4</v>
      </c>
      <c r="D83" s="17">
        <v>835</v>
      </c>
      <c r="E83" s="17">
        <v>101</v>
      </c>
      <c r="F83" s="17">
        <f t="shared" si="6"/>
        <v>1.2345679012345678E-2</v>
      </c>
      <c r="G83" s="30">
        <v>0.39</v>
      </c>
      <c r="H83" s="18">
        <f t="shared" si="7"/>
        <v>4.8000000000000008E-2</v>
      </c>
      <c r="I83" s="17">
        <v>2.1780000000000001E-2</v>
      </c>
      <c r="J83" s="18">
        <f t="shared" si="8"/>
        <v>9.7332465842550425E-2</v>
      </c>
      <c r="K83" s="17">
        <v>2.4099999999999998E-3</v>
      </c>
      <c r="L83" s="17">
        <f t="shared" si="9"/>
        <v>4.7900142278356678E-2</v>
      </c>
      <c r="M83" s="17">
        <v>2.5300000000000001E-3</v>
      </c>
      <c r="N83" s="17">
        <f t="shared" si="10"/>
        <v>5.0285211603420088E-2</v>
      </c>
      <c r="O83" s="17">
        <v>1.2289399999999999</v>
      </c>
      <c r="Q83" s="17">
        <v>4.0000000000000001E-3</v>
      </c>
      <c r="S83" s="17">
        <v>0.17759076923076922</v>
      </c>
      <c r="T83" s="18">
        <f t="shared" si="11"/>
        <v>0.48072764151926073</v>
      </c>
      <c r="U83" s="17">
        <v>19.650769230769228</v>
      </c>
      <c r="W83" s="17">
        <v>20.629230769230769</v>
      </c>
      <c r="Y83" s="17">
        <v>10.020587692307693</v>
      </c>
      <c r="AA83" s="17">
        <v>4.260151652513576E-2</v>
      </c>
      <c r="AB83" s="2"/>
    </row>
    <row r="84" spans="1:28" ht="13.8">
      <c r="A84" s="3">
        <v>42581</v>
      </c>
      <c r="B84" s="4">
        <v>0.49283564814814818</v>
      </c>
      <c r="C84" s="29">
        <v>4</v>
      </c>
      <c r="D84" s="17">
        <v>834</v>
      </c>
      <c r="E84" s="17">
        <v>101</v>
      </c>
      <c r="F84" s="17">
        <f t="shared" si="6"/>
        <v>1.2345679012345678E-2</v>
      </c>
      <c r="G84" s="30">
        <v>0.39210971150276819</v>
      </c>
      <c r="H84" s="18">
        <f t="shared" si="7"/>
        <v>4.8562589734071522E-2</v>
      </c>
      <c r="I84" s="17">
        <v>2.1717431314585145E-2</v>
      </c>
      <c r="J84" s="18">
        <f t="shared" si="8"/>
        <v>9.6925382658328854E-2</v>
      </c>
      <c r="K84" s="17">
        <v>2.4557754554536148E-3</v>
      </c>
      <c r="L84" s="17">
        <f t="shared" si="9"/>
        <v>4.8809955900383541E-2</v>
      </c>
      <c r="M84" s="17">
        <v>2.1321461318667047E-3</v>
      </c>
      <c r="N84" s="17">
        <f t="shared" si="10"/>
        <v>4.2377636130565562E-2</v>
      </c>
      <c r="O84" s="17">
        <v>1.2313143911530218</v>
      </c>
      <c r="Q84" s="17">
        <v>6.0000000000000001E-3</v>
      </c>
      <c r="S84" s="17">
        <v>0.17612782737693863</v>
      </c>
      <c r="T84" s="18">
        <f t="shared" si="11"/>
        <v>0.47543667451074489</v>
      </c>
      <c r="U84" s="17">
        <v>19.916277815239379</v>
      </c>
      <c r="W84" s="17">
        <v>17.291652056641944</v>
      </c>
      <c r="Y84" s="17">
        <v>9.9859290627107207</v>
      </c>
      <c r="AA84" s="17">
        <v>6.3228249118351371E-2</v>
      </c>
    </row>
    <row r="85" spans="1:28" ht="13.8">
      <c r="A85" s="3">
        <v>42582</v>
      </c>
      <c r="B85" s="4">
        <v>0.49284722222222221</v>
      </c>
      <c r="C85" s="29">
        <v>4</v>
      </c>
      <c r="D85" s="17">
        <v>834</v>
      </c>
      <c r="E85" s="17">
        <v>101</v>
      </c>
      <c r="F85" s="17">
        <f t="shared" si="6"/>
        <v>1.2345679012345678E-2</v>
      </c>
      <c r="G85" s="30">
        <v>0.39</v>
      </c>
      <c r="H85" s="18">
        <f t="shared" si="7"/>
        <v>4.8000000000000008E-2</v>
      </c>
      <c r="I85" s="17">
        <v>2.1659999999999999E-2</v>
      </c>
      <c r="J85" s="18">
        <f t="shared" si="8"/>
        <v>9.6551724137931019E-2</v>
      </c>
      <c r="K85" s="17">
        <v>2.4099999999999998E-3</v>
      </c>
      <c r="L85" s="17">
        <f t="shared" si="9"/>
        <v>4.7900142278356678E-2</v>
      </c>
      <c r="M85" s="17">
        <v>2.2599999999999999E-3</v>
      </c>
      <c r="N85" s="17">
        <f t="shared" si="10"/>
        <v>4.4918805622027429E-2</v>
      </c>
      <c r="O85" s="17">
        <v>1.22587</v>
      </c>
      <c r="Q85" s="17">
        <v>6.0000000000000001E-3</v>
      </c>
      <c r="S85" s="17">
        <v>0.17661230769230771</v>
      </c>
      <c r="T85" s="18">
        <f t="shared" si="11"/>
        <v>0.47718887632121409</v>
      </c>
      <c r="U85" s="17">
        <v>19.650769230769228</v>
      </c>
      <c r="W85" s="17">
        <v>18.427692307692308</v>
      </c>
      <c r="Y85" s="17">
        <v>9.9955553846153844</v>
      </c>
      <c r="AA85" s="17">
        <v>6.3192653469169552E-2</v>
      </c>
    </row>
    <row r="86" spans="1:28" ht="14.25" customHeight="1">
      <c r="A86" s="8">
        <v>42608</v>
      </c>
      <c r="B86" s="9">
        <v>0.49314814814814811</v>
      </c>
      <c r="C86" s="18">
        <v>4</v>
      </c>
      <c r="D86" s="18">
        <v>830</v>
      </c>
      <c r="E86" s="18">
        <v>101</v>
      </c>
      <c r="F86" s="17">
        <f t="shared" si="6"/>
        <v>1.2345679012345678E-2</v>
      </c>
      <c r="G86" s="18">
        <v>0.38</v>
      </c>
      <c r="H86" s="18">
        <f t="shared" si="7"/>
        <v>4.5333333333333337E-2</v>
      </c>
      <c r="I86" s="18">
        <v>1.8689999999999998E-2</v>
      </c>
      <c r="J86" s="18">
        <f t="shared" si="8"/>
        <v>7.7228366948601163E-2</v>
      </c>
      <c r="K86" s="18">
        <v>2.0400000000000001E-3</v>
      </c>
      <c r="L86" s="18">
        <f t="shared" si="9"/>
        <v>4.0546178526077857E-2</v>
      </c>
      <c r="M86" s="18">
        <v>2.1199999999999999E-3</v>
      </c>
      <c r="N86" s="18">
        <f t="shared" si="10"/>
        <v>4.213622474278679E-2</v>
      </c>
      <c r="O86" s="18">
        <v>1.1968099999999999</v>
      </c>
      <c r="P86" s="18"/>
      <c r="Q86" s="18">
        <v>6.0000000000000001E-3</v>
      </c>
      <c r="R86" s="18"/>
      <c r="S86" s="18">
        <v>0.15640578947368422</v>
      </c>
      <c r="T86" s="18">
        <f t="shared" si="11"/>
        <v>0.40410871871155329</v>
      </c>
      <c r="U86" s="18">
        <v>17.071578947368423</v>
      </c>
      <c r="V86" s="18"/>
      <c r="W86" s="18">
        <v>17.741052631578949</v>
      </c>
      <c r="X86" s="18"/>
      <c r="Y86" s="18">
        <v>10.015409999999999</v>
      </c>
      <c r="Z86" s="18"/>
      <c r="AA86" s="18">
        <v>6.4592016387297488E-2</v>
      </c>
      <c r="AB86" s="2"/>
    </row>
    <row r="87" spans="1:28" ht="13.8">
      <c r="A87" s="6">
        <v>42609</v>
      </c>
      <c r="B87" s="7">
        <v>0.49315972222222221</v>
      </c>
      <c r="C87" s="28">
        <v>4</v>
      </c>
      <c r="D87" s="17">
        <v>831</v>
      </c>
      <c r="E87" s="17">
        <v>101</v>
      </c>
      <c r="F87" s="17">
        <f t="shared" si="6"/>
        <v>1.2345679012345678E-2</v>
      </c>
      <c r="G87" s="17">
        <v>0.39</v>
      </c>
      <c r="H87" s="18">
        <f t="shared" si="7"/>
        <v>4.8000000000000008E-2</v>
      </c>
      <c r="I87" s="17">
        <v>2.0240000000000001E-2</v>
      </c>
      <c r="J87" s="18">
        <f t="shared" si="8"/>
        <v>8.731294729993494E-2</v>
      </c>
      <c r="K87" s="17">
        <v>2.0500000000000002E-3</v>
      </c>
      <c r="L87" s="17">
        <f t="shared" si="9"/>
        <v>4.0744934303166475E-2</v>
      </c>
      <c r="M87" s="17">
        <v>2.1299999999999999E-3</v>
      </c>
      <c r="N87" s="17">
        <f t="shared" si="10"/>
        <v>4.2334980519875408E-2</v>
      </c>
      <c r="O87" s="17">
        <v>1.2151000000000001</v>
      </c>
      <c r="Q87" s="17">
        <v>6.0000000000000001E-3</v>
      </c>
      <c r="S87" s="17">
        <v>0.16503384615384617</v>
      </c>
      <c r="T87" s="18">
        <f t="shared" si="11"/>
        <v>0.43531348814432874</v>
      </c>
      <c r="U87" s="17">
        <v>16.715384615384615</v>
      </c>
      <c r="W87" s="17">
        <v>17.367692307692305</v>
      </c>
      <c r="Y87" s="17">
        <v>9.9077384615384627</v>
      </c>
      <c r="AA87" s="17">
        <v>6.2909427140592944E-2</v>
      </c>
      <c r="AB87" s="2"/>
    </row>
    <row r="88" spans="1:28" ht="14.25" customHeight="1">
      <c r="A88" s="6">
        <v>42617</v>
      </c>
      <c r="B88" s="7">
        <v>0.49325231481481485</v>
      </c>
      <c r="C88" s="28">
        <v>4</v>
      </c>
      <c r="D88" s="17">
        <v>831</v>
      </c>
      <c r="E88" s="17">
        <v>101</v>
      </c>
      <c r="F88" s="17">
        <f t="shared" si="6"/>
        <v>1.2345679012345678E-2</v>
      </c>
      <c r="G88" s="17">
        <v>0.39</v>
      </c>
      <c r="H88" s="18">
        <f t="shared" si="7"/>
        <v>4.8000000000000008E-2</v>
      </c>
      <c r="I88" s="17">
        <v>2.1190000000000001E-2</v>
      </c>
      <c r="J88" s="18">
        <f t="shared" si="8"/>
        <v>9.3493819128171771E-2</v>
      </c>
      <c r="K88" s="17">
        <v>2.1299999999999999E-3</v>
      </c>
      <c r="L88" s="17">
        <f t="shared" si="9"/>
        <v>4.2334980519875408E-2</v>
      </c>
      <c r="M88" s="17">
        <v>2E-3</v>
      </c>
      <c r="N88" s="17">
        <f t="shared" si="10"/>
        <v>3.9751155417723394E-2</v>
      </c>
      <c r="O88" s="17">
        <v>1.2263200000000001</v>
      </c>
      <c r="Q88" s="17">
        <v>6.0000000000000001E-3</v>
      </c>
      <c r="S88" s="17">
        <v>0.17278000000000002</v>
      </c>
      <c r="T88" s="18">
        <f t="shared" si="11"/>
        <v>0.46332871262886466</v>
      </c>
      <c r="U88" s="17">
        <v>17.367692307692305</v>
      </c>
      <c r="W88" s="17">
        <v>16.307692307692307</v>
      </c>
      <c r="Y88" s="17">
        <v>9.999224615384616</v>
      </c>
      <c r="AA88" s="17">
        <v>6.3735440733297316E-2</v>
      </c>
      <c r="AB88" s="2"/>
    </row>
    <row r="89" spans="1:28" ht="13.8">
      <c r="A89" s="6">
        <v>42620</v>
      </c>
      <c r="B89" s="7">
        <v>0.49328703703703702</v>
      </c>
      <c r="C89" s="28">
        <v>4</v>
      </c>
      <c r="D89" s="17">
        <v>831</v>
      </c>
      <c r="E89" s="17">
        <v>101</v>
      </c>
      <c r="F89" s="17">
        <f t="shared" si="6"/>
        <v>1.2345679012345678E-2</v>
      </c>
      <c r="G89" s="17">
        <v>0.39</v>
      </c>
      <c r="H89" s="18">
        <f t="shared" si="7"/>
        <v>4.8000000000000008E-2</v>
      </c>
      <c r="I89" s="17">
        <v>2.1069999999999998E-2</v>
      </c>
      <c r="J89" s="18">
        <f t="shared" si="8"/>
        <v>9.2713077423552365E-2</v>
      </c>
      <c r="K89" s="17">
        <v>2.1299999999999999E-3</v>
      </c>
      <c r="L89" s="17">
        <f t="shared" si="9"/>
        <v>4.2334980519875408E-2</v>
      </c>
      <c r="M89" s="17">
        <v>1.8699999999999999E-3</v>
      </c>
      <c r="N89" s="17">
        <f t="shared" si="10"/>
        <v>3.7167330315571366E-2</v>
      </c>
      <c r="O89" s="17">
        <v>1.2246900000000001</v>
      </c>
      <c r="Q89" s="17">
        <v>6.0000000000000001E-3</v>
      </c>
      <c r="S89" s="17">
        <v>0.17180153846153845</v>
      </c>
      <c r="T89" s="18">
        <f t="shared" si="11"/>
        <v>0.45978994743081802</v>
      </c>
      <c r="U89" s="17">
        <v>17.367692307692305</v>
      </c>
      <c r="W89" s="17">
        <v>15.247692307692308</v>
      </c>
      <c r="Y89" s="17">
        <v>9.9859338461538467</v>
      </c>
      <c r="AA89" s="17">
        <v>6.375331795817063E-2</v>
      </c>
    </row>
    <row r="90" spans="1:28" ht="13.8">
      <c r="A90" s="8">
        <v>43147</v>
      </c>
      <c r="B90" s="9">
        <v>0.49938657407407411</v>
      </c>
      <c r="C90" s="18">
        <v>4</v>
      </c>
      <c r="D90" s="18">
        <v>821</v>
      </c>
      <c r="E90" s="18">
        <v>101</v>
      </c>
      <c r="F90" s="17">
        <f t="shared" si="6"/>
        <v>1.2345679012345678E-2</v>
      </c>
      <c r="G90" s="18">
        <v>0.47575974051780956</v>
      </c>
      <c r="H90" s="18">
        <f t="shared" si="7"/>
        <v>7.0869264138082561E-2</v>
      </c>
      <c r="I90" s="18">
        <v>2.4973583540166638E-2</v>
      </c>
      <c r="J90" s="18">
        <f t="shared" si="8"/>
        <v>0.1181104979841681</v>
      </c>
      <c r="K90" s="18">
        <v>2.5084610699300826E-3</v>
      </c>
      <c r="L90" s="18">
        <f t="shared" si="9"/>
        <v>4.9857112925049706E-2</v>
      </c>
      <c r="M90" s="18">
        <v>3.1614513109396391E-3</v>
      </c>
      <c r="N90" s="18">
        <f t="shared" si="10"/>
        <v>6.2835671203363475E-2</v>
      </c>
      <c r="O90" s="18">
        <v>1.4945384709215841</v>
      </c>
      <c r="P90" s="18"/>
      <c r="Q90" s="18">
        <v>6.0000000000000001E-3</v>
      </c>
      <c r="R90" s="18"/>
      <c r="S90" s="18">
        <v>0.16692458166236337</v>
      </c>
      <c r="T90" s="18">
        <f t="shared" si="11"/>
        <v>0.4421516404408124</v>
      </c>
      <c r="U90" s="18">
        <v>16.766669230346647</v>
      </c>
      <c r="V90" s="18"/>
      <c r="W90" s="18">
        <v>21.131286051749715</v>
      </c>
      <c r="X90" s="18"/>
      <c r="Y90" s="18">
        <v>9.9895639180354898</v>
      </c>
      <c r="Z90" s="18"/>
      <c r="AA90" s="18">
        <v>6.3992970629103765E-2</v>
      </c>
    </row>
    <row r="91" spans="1:28" ht="13.8">
      <c r="A91" s="6">
        <v>43296</v>
      </c>
      <c r="B91" s="7">
        <v>0.50111111111111117</v>
      </c>
      <c r="C91" s="28">
        <v>4</v>
      </c>
      <c r="D91" s="17">
        <v>859</v>
      </c>
      <c r="E91" s="17">
        <v>101</v>
      </c>
      <c r="F91" s="17">
        <f t="shared" si="6"/>
        <v>1.2345679012345678E-2</v>
      </c>
      <c r="G91" s="17">
        <v>0.26</v>
      </c>
      <c r="H91" s="18">
        <f t="shared" si="7"/>
        <v>1.3333333333333338E-2</v>
      </c>
      <c r="I91" s="17">
        <v>1.2359999999999999E-2</v>
      </c>
      <c r="J91" s="18">
        <f t="shared" si="8"/>
        <v>3.6044242029928432E-2</v>
      </c>
      <c r="K91" s="17">
        <v>1.74E-3</v>
      </c>
      <c r="L91" s="17">
        <f t="shared" si="9"/>
        <v>3.4583505213419352E-2</v>
      </c>
      <c r="M91" s="17">
        <v>3.1800000000000001E-3</v>
      </c>
      <c r="N91" s="17">
        <f t="shared" si="10"/>
        <v>6.3204337114180192E-2</v>
      </c>
      <c r="O91" s="17">
        <v>0.81369000000000002</v>
      </c>
      <c r="Q91" s="17">
        <v>6.0000000000000001E-3</v>
      </c>
      <c r="S91" s="17">
        <v>0.15117230769230769</v>
      </c>
      <c r="T91" s="18">
        <f t="shared" si="11"/>
        <v>0.38518098117200106</v>
      </c>
      <c r="U91" s="17">
        <v>21.28153846153846</v>
      </c>
      <c r="W91" s="17">
        <v>38.893846153846155</v>
      </c>
      <c r="Y91" s="17">
        <v>9.9520546153846166</v>
      </c>
      <c r="AA91" s="17">
        <v>5.4514285714285717E-2</v>
      </c>
      <c r="AB91" s="2"/>
    </row>
    <row r="92" spans="1:28" ht="14.25" customHeight="1">
      <c r="A92" s="8">
        <v>43297</v>
      </c>
      <c r="B92" s="9">
        <v>0.50112268518518521</v>
      </c>
      <c r="C92" s="18">
        <v>4</v>
      </c>
      <c r="D92" s="18">
        <v>861</v>
      </c>
      <c r="E92" s="18">
        <v>101</v>
      </c>
      <c r="F92" s="17">
        <f t="shared" si="6"/>
        <v>1.2345679012345678E-2</v>
      </c>
      <c r="G92" s="18">
        <v>0.26</v>
      </c>
      <c r="H92" s="18">
        <f t="shared" si="7"/>
        <v>1.3333333333333338E-2</v>
      </c>
      <c r="I92" s="18">
        <v>1.2370000000000001E-2</v>
      </c>
      <c r="J92" s="18">
        <f t="shared" si="8"/>
        <v>3.6109303838646724E-2</v>
      </c>
      <c r="K92" s="18">
        <v>1.6999999999999999E-3</v>
      </c>
      <c r="L92" s="18">
        <f t="shared" si="9"/>
        <v>3.3788482105064882E-2</v>
      </c>
      <c r="M92" s="18">
        <v>3.0500000000000002E-3</v>
      </c>
      <c r="N92" s="18">
        <f t="shared" si="10"/>
        <v>6.0620512012028172E-2</v>
      </c>
      <c r="O92" s="18">
        <v>0.81371000000000004</v>
      </c>
      <c r="P92" s="18"/>
      <c r="Q92" s="18">
        <v>4.0000000000000001E-3</v>
      </c>
      <c r="R92" s="18"/>
      <c r="S92" s="18">
        <v>0.15129461538461542</v>
      </c>
      <c r="T92" s="18">
        <f t="shared" si="11"/>
        <v>0.38562332682175704</v>
      </c>
      <c r="U92" s="18">
        <v>20.792307692307691</v>
      </c>
      <c r="V92" s="18"/>
      <c r="W92" s="18">
        <v>37.303846153846152</v>
      </c>
      <c r="X92" s="18"/>
      <c r="Y92" s="18">
        <v>9.9522992307692313</v>
      </c>
      <c r="Z92" s="18"/>
      <c r="AA92" s="18">
        <v>4.1429154279924683E-2</v>
      </c>
      <c r="AB92" s="2"/>
    </row>
    <row r="93" spans="1:28" ht="13.8">
      <c r="A93" s="6">
        <v>43298</v>
      </c>
      <c r="B93" s="7">
        <v>0.50113425925925925</v>
      </c>
      <c r="C93" s="28">
        <v>4</v>
      </c>
      <c r="D93" s="17">
        <v>862</v>
      </c>
      <c r="E93" s="17">
        <v>101</v>
      </c>
      <c r="F93" s="17">
        <f t="shared" si="6"/>
        <v>1.2345679012345678E-2</v>
      </c>
      <c r="G93" s="17">
        <v>0.26</v>
      </c>
      <c r="H93" s="18">
        <f t="shared" si="7"/>
        <v>1.3333333333333338E-2</v>
      </c>
      <c r="I93" s="17">
        <v>1.234E-2</v>
      </c>
      <c r="J93" s="18">
        <f t="shared" si="8"/>
        <v>3.5914118412491869E-2</v>
      </c>
      <c r="K93" s="17">
        <v>1.7099999999999999E-3</v>
      </c>
      <c r="L93" s="17">
        <f t="shared" si="9"/>
        <v>3.39872378821535E-2</v>
      </c>
      <c r="M93" s="17">
        <v>2.9099999999999998E-3</v>
      </c>
      <c r="N93" s="17">
        <f t="shared" si="10"/>
        <v>5.7837931132787526E-2</v>
      </c>
      <c r="O93" s="17">
        <v>0.81467999999999996</v>
      </c>
      <c r="Q93" s="17">
        <v>4.0000000000000001E-3</v>
      </c>
      <c r="S93" s="17">
        <v>0.15092769230769232</v>
      </c>
      <c r="T93" s="18">
        <f t="shared" si="11"/>
        <v>0.38429628987248943</v>
      </c>
      <c r="U93" s="17">
        <v>20.914615384615384</v>
      </c>
      <c r="W93" s="17">
        <v>35.591538461538462</v>
      </c>
      <c r="Y93" s="17">
        <v>9.9641630769230769</v>
      </c>
      <c r="AA93" s="17">
        <v>4.1638304481585925E-2</v>
      </c>
    </row>
    <row r="94" spans="1:28" ht="13.8">
      <c r="A94" s="6">
        <v>43299</v>
      </c>
      <c r="B94" s="7">
        <v>0.50114583333333329</v>
      </c>
      <c r="C94" s="28">
        <v>4</v>
      </c>
      <c r="D94" s="17">
        <v>862</v>
      </c>
      <c r="E94" s="17">
        <v>101</v>
      </c>
      <c r="F94" s="17">
        <f t="shared" si="6"/>
        <v>1.2345679012345678E-2</v>
      </c>
      <c r="G94" s="17">
        <v>0.26161156174013134</v>
      </c>
      <c r="H94" s="18">
        <f t="shared" si="7"/>
        <v>1.3763083130701691E-2</v>
      </c>
      <c r="I94" s="17">
        <v>1.2299869767113307E-2</v>
      </c>
      <c r="J94" s="18">
        <f t="shared" si="8"/>
        <v>3.5653023858902455E-2</v>
      </c>
      <c r="K94" s="17">
        <v>1.7033636070398464E-3</v>
      </c>
      <c r="L94" s="17">
        <f t="shared" si="9"/>
        <v>3.3855335738167423E-2</v>
      </c>
      <c r="M94" s="17">
        <v>2.7729174998323077E-3</v>
      </c>
      <c r="N94" s="17">
        <f t="shared" si="10"/>
        <v>5.5113337248179517E-2</v>
      </c>
      <c r="O94" s="17">
        <v>0.81919905566474438</v>
      </c>
      <c r="Q94" s="17">
        <v>4.0000000000000001E-3</v>
      </c>
      <c r="S94" s="17">
        <v>0.14951015772870666</v>
      </c>
      <c r="T94" s="18">
        <f t="shared" si="11"/>
        <v>0.37916954565418376</v>
      </c>
      <c r="U94" s="17">
        <v>20.705110410094644</v>
      </c>
      <c r="W94" s="17">
        <v>33.705993690851749</v>
      </c>
      <c r="Y94" s="17">
        <v>9.9577135646687704</v>
      </c>
      <c r="AA94" s="17">
        <v>4.2400000000000007E-2</v>
      </c>
      <c r="AB94" s="2"/>
    </row>
    <row r="95" spans="1:28" ht="13.8">
      <c r="A95" s="6">
        <v>43302</v>
      </c>
      <c r="B95" s="7">
        <v>0.50118055555555563</v>
      </c>
      <c r="C95" s="28">
        <v>4</v>
      </c>
      <c r="D95" s="17">
        <v>860</v>
      </c>
      <c r="E95" s="17">
        <v>101</v>
      </c>
      <c r="F95" s="17">
        <f t="shared" si="6"/>
        <v>1.2345679012345678E-2</v>
      </c>
      <c r="G95" s="17">
        <v>0.26100706730176432</v>
      </c>
      <c r="H95" s="18">
        <f t="shared" si="7"/>
        <v>1.360188461380382E-2</v>
      </c>
      <c r="I95" s="17">
        <v>1.2089649749543428E-2</v>
      </c>
      <c r="J95" s="18">
        <f t="shared" si="8"/>
        <v>3.4285294401713913E-2</v>
      </c>
      <c r="K95" s="17">
        <v>1.6994277189616457E-3</v>
      </c>
      <c r="L95" s="17">
        <f t="shared" si="9"/>
        <v>3.3777107688815762E-2</v>
      </c>
      <c r="M95" s="17">
        <v>2.766510240170121E-3</v>
      </c>
      <c r="N95" s="17">
        <f t="shared" si="10"/>
        <v>5.4985989260862872E-2</v>
      </c>
      <c r="O95" s="17">
        <v>0.81730616809597267</v>
      </c>
      <c r="Q95" s="17">
        <v>4.0000000000000001E-3</v>
      </c>
      <c r="S95" s="17">
        <v>0.14729519242902214</v>
      </c>
      <c r="T95" s="18">
        <f t="shared" si="11"/>
        <v>0.37115876361595584</v>
      </c>
      <c r="U95" s="17">
        <v>20.705110410094644</v>
      </c>
      <c r="W95" s="17">
        <v>33.705993690851741</v>
      </c>
      <c r="Y95" s="17">
        <v>9.9577135646687704</v>
      </c>
      <c r="AA95" s="17">
        <v>4.2400000000000007E-2</v>
      </c>
    </row>
    <row r="96" spans="1:28" ht="13.8">
      <c r="A96" s="6">
        <v>43304</v>
      </c>
      <c r="B96" s="7">
        <v>0.50120370370370371</v>
      </c>
      <c r="C96" s="28">
        <v>4</v>
      </c>
      <c r="D96" s="17">
        <v>861</v>
      </c>
      <c r="E96" s="17">
        <v>101</v>
      </c>
      <c r="F96" s="17">
        <f t="shared" si="6"/>
        <v>1.2345679012345678E-2</v>
      </c>
      <c r="G96" s="17">
        <v>0.26</v>
      </c>
      <c r="H96" s="18">
        <f t="shared" si="7"/>
        <v>1.3333333333333338E-2</v>
      </c>
      <c r="I96" s="17">
        <v>1.2030000000000001E-2</v>
      </c>
      <c r="J96" s="18">
        <f t="shared" si="8"/>
        <v>3.3897202342225118E-2</v>
      </c>
      <c r="K96" s="17">
        <v>1.66E-3</v>
      </c>
      <c r="L96" s="17">
        <f t="shared" si="9"/>
        <v>3.2993458996710412E-2</v>
      </c>
      <c r="M96" s="17">
        <v>2.7599999999999999E-3</v>
      </c>
      <c r="N96" s="17">
        <f t="shared" si="10"/>
        <v>5.4856594476458277E-2</v>
      </c>
      <c r="O96" s="17">
        <v>0.81181999999999999</v>
      </c>
      <c r="Q96" s="17">
        <v>6.0000000000000001E-3</v>
      </c>
      <c r="S96" s="17">
        <v>0.14713615384615386</v>
      </c>
      <c r="T96" s="18">
        <f t="shared" si="11"/>
        <v>0.37058357473005871</v>
      </c>
      <c r="U96" s="17">
        <v>20.303076923076922</v>
      </c>
      <c r="W96" s="17">
        <v>33.756923076923073</v>
      </c>
      <c r="Y96" s="17">
        <v>9.9291830769230778</v>
      </c>
      <c r="AA96" s="17">
        <v>6.3600000000000004E-2</v>
      </c>
      <c r="AB96" s="2"/>
    </row>
    <row r="97" spans="1:28" ht="14.25" customHeight="1">
      <c r="A97" s="8">
        <v>43305</v>
      </c>
      <c r="B97" s="9">
        <v>0.50121527777777775</v>
      </c>
      <c r="C97" s="18">
        <v>4</v>
      </c>
      <c r="D97" s="18">
        <v>861</v>
      </c>
      <c r="E97" s="18">
        <v>101</v>
      </c>
      <c r="F97" s="17">
        <f t="shared" si="6"/>
        <v>1.2345679012345678E-2</v>
      </c>
      <c r="G97" s="18">
        <v>0.26</v>
      </c>
      <c r="H97" s="18">
        <f t="shared" si="7"/>
        <v>1.3333333333333338E-2</v>
      </c>
      <c r="I97" s="18">
        <v>1.1990000000000001E-2</v>
      </c>
      <c r="J97" s="18">
        <f t="shared" si="8"/>
        <v>3.3636955107351992E-2</v>
      </c>
      <c r="K97" s="18">
        <v>1.66E-3</v>
      </c>
      <c r="L97" s="18">
        <f t="shared" si="9"/>
        <v>3.2993458996710412E-2</v>
      </c>
      <c r="M97" s="18">
        <v>2.7699999999999999E-3</v>
      </c>
      <c r="N97" s="18">
        <f t="shared" si="10"/>
        <v>5.5055350253546895E-2</v>
      </c>
      <c r="O97" s="18">
        <v>0.81376999999999999</v>
      </c>
      <c r="P97" s="18"/>
      <c r="Q97" s="18">
        <v>6.0000000000000001E-3</v>
      </c>
      <c r="R97" s="18"/>
      <c r="S97" s="18">
        <v>0.14664692307692306</v>
      </c>
      <c r="T97" s="18">
        <f t="shared" si="11"/>
        <v>0.36881419213103528</v>
      </c>
      <c r="U97" s="18">
        <v>20.303076923076922</v>
      </c>
      <c r="V97" s="18"/>
      <c r="W97" s="18">
        <v>33.879230769230766</v>
      </c>
      <c r="X97" s="18"/>
      <c r="Y97" s="18">
        <v>9.9530330769230773</v>
      </c>
      <c r="Z97" s="18"/>
      <c r="AA97" s="18">
        <v>6.3600000000000004E-2</v>
      </c>
      <c r="AB97" s="2"/>
    </row>
    <row r="98" spans="1:28" ht="13.8">
      <c r="A98" s="5">
        <v>43306</v>
      </c>
      <c r="B98" s="4">
        <v>0.50122685185185178</v>
      </c>
      <c r="C98" s="29">
        <v>4</v>
      </c>
      <c r="D98" s="17">
        <v>859</v>
      </c>
      <c r="E98" s="17">
        <v>101</v>
      </c>
      <c r="F98" s="17">
        <f t="shared" si="6"/>
        <v>1.2345679012345678E-2</v>
      </c>
      <c r="G98" s="30">
        <v>0.26</v>
      </c>
      <c r="H98" s="18">
        <f t="shared" si="7"/>
        <v>1.3333333333333338E-2</v>
      </c>
      <c r="I98" s="17">
        <v>1.1860000000000001E-2</v>
      </c>
      <c r="J98" s="18">
        <f t="shared" si="8"/>
        <v>3.2791151594014321E-2</v>
      </c>
      <c r="K98" s="17">
        <v>1.6100000000000001E-3</v>
      </c>
      <c r="L98" s="17">
        <f t="shared" si="9"/>
        <v>3.1999680111267331E-2</v>
      </c>
      <c r="M98" s="17">
        <v>2.7599999999999999E-3</v>
      </c>
      <c r="N98" s="17">
        <f t="shared" si="10"/>
        <v>5.4856594476458277E-2</v>
      </c>
      <c r="O98" s="17">
        <v>0.80993999999999999</v>
      </c>
      <c r="Q98" s="17">
        <v>6.0000000000000001E-3</v>
      </c>
      <c r="S98" s="17">
        <v>0.14505692307692311</v>
      </c>
      <c r="T98" s="18">
        <f t="shared" si="11"/>
        <v>0.36306369868420962</v>
      </c>
      <c r="U98" s="17">
        <v>19.691538461538464</v>
      </c>
      <c r="W98" s="17">
        <v>33.756923076923073</v>
      </c>
      <c r="Y98" s="17">
        <v>9.9061892307692307</v>
      </c>
      <c r="AA98" s="17">
        <v>6.3600000000000004E-2</v>
      </c>
    </row>
    <row r="99" spans="1:28" ht="13.8">
      <c r="A99" s="6">
        <v>43307</v>
      </c>
      <c r="B99" s="7">
        <v>0.50123842592592593</v>
      </c>
      <c r="C99" s="28">
        <v>4</v>
      </c>
      <c r="D99" s="17">
        <v>861</v>
      </c>
      <c r="E99" s="17">
        <v>101</v>
      </c>
      <c r="F99" s="17">
        <f t="shared" si="6"/>
        <v>1.2345679012345678E-2</v>
      </c>
      <c r="G99" s="17">
        <v>0.26</v>
      </c>
      <c r="H99" s="18">
        <f t="shared" si="7"/>
        <v>1.3333333333333338E-2</v>
      </c>
      <c r="I99" s="17">
        <v>1.1809999999999999E-2</v>
      </c>
      <c r="J99" s="18">
        <f t="shared" si="8"/>
        <v>3.2465842550422896E-2</v>
      </c>
      <c r="K99" s="17">
        <v>1.6199999999999999E-3</v>
      </c>
      <c r="L99" s="17">
        <f t="shared" si="9"/>
        <v>3.2198435888355942E-2</v>
      </c>
      <c r="M99" s="17">
        <v>2.7699999999999999E-3</v>
      </c>
      <c r="N99" s="17">
        <f t="shared" si="10"/>
        <v>5.5055350253546895E-2</v>
      </c>
      <c r="O99" s="17">
        <v>0.81376999999999999</v>
      </c>
      <c r="Q99" s="17">
        <v>6.0000000000000001E-3</v>
      </c>
      <c r="S99" s="17">
        <v>0.14444538461538461</v>
      </c>
      <c r="T99" s="18">
        <f t="shared" si="11"/>
        <v>0.36085197043543032</v>
      </c>
      <c r="U99" s="17">
        <v>19.81384615384615</v>
      </c>
      <c r="W99" s="17">
        <v>33.879230769230766</v>
      </c>
      <c r="Y99" s="17">
        <v>9.9530330769230773</v>
      </c>
      <c r="AA99" s="17">
        <v>6.3600000000000004E-2</v>
      </c>
      <c r="AB99" s="2"/>
    </row>
    <row r="100" spans="1:28" ht="14.25" customHeight="1">
      <c r="A100" s="3">
        <v>43308</v>
      </c>
      <c r="B100" s="4">
        <v>0.50124999999999997</v>
      </c>
      <c r="C100" s="29">
        <v>4</v>
      </c>
      <c r="D100" s="17">
        <v>861</v>
      </c>
      <c r="E100" s="17">
        <v>101</v>
      </c>
      <c r="F100" s="17">
        <f t="shared" si="6"/>
        <v>1.2345679012345678E-2</v>
      </c>
      <c r="G100" s="30">
        <v>0.26066410040273003</v>
      </c>
      <c r="H100" s="18">
        <f t="shared" si="7"/>
        <v>1.3510426774061342E-2</v>
      </c>
      <c r="I100" s="17">
        <v>1.1776273191166923E-2</v>
      </c>
      <c r="J100" s="18">
        <f t="shared" si="8"/>
        <v>3.2246409831925331E-2</v>
      </c>
      <c r="K100" s="17">
        <v>1.6213709466099389E-3</v>
      </c>
      <c r="L100" s="17">
        <f t="shared" si="9"/>
        <v>3.222568424423649E-2</v>
      </c>
      <c r="M100" s="17">
        <v>2.7783590272385732E-3</v>
      </c>
      <c r="N100" s="17">
        <f t="shared" si="10"/>
        <v>5.5221490748997647E-2</v>
      </c>
      <c r="O100" s="17">
        <v>0.81644064557567797</v>
      </c>
      <c r="Q100" s="17">
        <v>6.0000000000000001E-3</v>
      </c>
      <c r="S100" s="17">
        <v>0.14366592365443587</v>
      </c>
      <c r="T100" s="18">
        <f t="shared" si="11"/>
        <v>0.35803292317254209</v>
      </c>
      <c r="U100" s="17">
        <v>19.780090937929579</v>
      </c>
      <c r="W100" s="17">
        <v>33.894892672094741</v>
      </c>
      <c r="Y100" s="17">
        <v>9.9602563180712718</v>
      </c>
      <c r="AA100" s="17">
        <v>6.3600000000000004E-2</v>
      </c>
      <c r="AB100" s="2"/>
    </row>
    <row r="101" spans="1:28" ht="13.8">
      <c r="A101" s="3">
        <v>43309</v>
      </c>
      <c r="B101" s="4">
        <v>0.50126157407407412</v>
      </c>
      <c r="C101" s="29">
        <v>4</v>
      </c>
      <c r="D101" s="17">
        <v>861</v>
      </c>
      <c r="E101" s="17">
        <v>101</v>
      </c>
      <c r="F101" s="17">
        <f t="shared" si="6"/>
        <v>1.2345679012345678E-2</v>
      </c>
      <c r="G101" s="30">
        <v>0.26622018432097666</v>
      </c>
      <c r="H101" s="18">
        <f t="shared" si="7"/>
        <v>1.4992049152260444E-2</v>
      </c>
      <c r="I101" s="17">
        <v>1.1853306543756274E-2</v>
      </c>
      <c r="J101" s="18">
        <f t="shared" si="8"/>
        <v>3.2747602757034963E-2</v>
      </c>
      <c r="K101" s="17">
        <v>2.2246091515728578E-3</v>
      </c>
      <c r="L101" s="17">
        <f t="shared" si="9"/>
        <v>4.4215392063931221E-2</v>
      </c>
      <c r="M101" s="17">
        <v>3.0643095647783546E-3</v>
      </c>
      <c r="N101" s="17">
        <f t="shared" si="10"/>
        <v>6.0904922878760349E-2</v>
      </c>
      <c r="O101" s="17">
        <v>0.83174116758269623</v>
      </c>
      <c r="Q101" s="17">
        <v>4.0000000000000001E-3</v>
      </c>
      <c r="S101" s="17">
        <v>0.14158774213640613</v>
      </c>
      <c r="T101" s="18">
        <f t="shared" si="11"/>
        <v>0.35051684191421217</v>
      </c>
      <c r="U101" s="17">
        <v>26.572955465587047</v>
      </c>
      <c r="W101" s="17">
        <v>36.603176580504517</v>
      </c>
      <c r="Y101" s="17">
        <v>9.9351479289940823</v>
      </c>
      <c r="AA101" s="17">
        <v>4.1368219230297182E-2</v>
      </c>
      <c r="AB101" s="2"/>
    </row>
    <row r="102" spans="1:28" ht="13.8">
      <c r="A102" s="6">
        <v>43310</v>
      </c>
      <c r="B102" s="7">
        <v>0.50127314814814816</v>
      </c>
      <c r="C102" s="28">
        <v>4</v>
      </c>
      <c r="D102" s="17">
        <v>861</v>
      </c>
      <c r="E102" s="17">
        <v>101</v>
      </c>
      <c r="F102" s="17">
        <f t="shared" si="6"/>
        <v>1.2345679012345678E-2</v>
      </c>
      <c r="G102" s="17">
        <v>0.26613706245753765</v>
      </c>
      <c r="H102" s="18">
        <f t="shared" si="7"/>
        <v>1.4969883322010043E-2</v>
      </c>
      <c r="I102" s="17">
        <v>1.180753142895722E-2</v>
      </c>
      <c r="J102" s="18">
        <f t="shared" si="8"/>
        <v>3.2449781580723619E-2</v>
      </c>
      <c r="K102" s="17">
        <v>2.1390455487241347E-3</v>
      </c>
      <c r="L102" s="17">
        <f t="shared" si="9"/>
        <v>4.2514766026461245E-2</v>
      </c>
      <c r="M102" s="17">
        <v>3.06430711166062E-3</v>
      </c>
      <c r="N102" s="17">
        <f t="shared" si="10"/>
        <v>6.0904874121628184E-2</v>
      </c>
      <c r="O102" s="17">
        <v>0.83174050173645409</v>
      </c>
      <c r="Q102" s="17">
        <v>4.0000000000000001E-3</v>
      </c>
      <c r="S102" s="17">
        <v>0.14108500934579438</v>
      </c>
      <c r="T102" s="18">
        <f t="shared" si="11"/>
        <v>0.34869862706017613</v>
      </c>
      <c r="U102" s="17">
        <v>25.558878504672901</v>
      </c>
      <c r="W102" s="17">
        <v>36.614579439252331</v>
      </c>
      <c r="Y102" s="17">
        <v>9.9382429906542047</v>
      </c>
      <c r="AA102" s="17">
        <v>4.2400000000000007E-2</v>
      </c>
    </row>
    <row r="103" spans="1:28" ht="13.8">
      <c r="A103" s="6">
        <v>43311</v>
      </c>
      <c r="B103" s="7">
        <v>0.5012847222222222</v>
      </c>
      <c r="C103" s="28">
        <v>4</v>
      </c>
      <c r="D103" s="17">
        <v>861</v>
      </c>
      <c r="E103" s="17">
        <v>101</v>
      </c>
      <c r="F103" s="17">
        <f t="shared" si="6"/>
        <v>1.2345679012345678E-2</v>
      </c>
      <c r="G103" s="17">
        <v>0.2661357841354921</v>
      </c>
      <c r="H103" s="18">
        <f t="shared" si="7"/>
        <v>1.4969542436131229E-2</v>
      </c>
      <c r="I103" s="17">
        <v>1.1899005526207424E-2</v>
      </c>
      <c r="J103" s="18">
        <f t="shared" si="8"/>
        <v>3.3044928602520653E-2</v>
      </c>
      <c r="K103" s="17">
        <v>2.1390352743600304E-3</v>
      </c>
      <c r="L103" s="17">
        <f t="shared" si="9"/>
        <v>4.2514561817539077E-2</v>
      </c>
      <c r="M103" s="17">
        <v>3.0642923930366945E-3</v>
      </c>
      <c r="N103" s="17">
        <f t="shared" si="10"/>
        <v>6.0904581580474584E-2</v>
      </c>
      <c r="O103" s="17">
        <v>0.83173650668138843</v>
      </c>
      <c r="Q103" s="17">
        <v>6.0000000000000001E-3</v>
      </c>
      <c r="S103" s="17">
        <v>0.14217869158878507</v>
      </c>
      <c r="T103" s="18">
        <f t="shared" si="11"/>
        <v>0.35265410666472191</v>
      </c>
      <c r="U103" s="17">
        <v>25.558878504672904</v>
      </c>
      <c r="W103" s="17">
        <v>36.614579439252338</v>
      </c>
      <c r="Y103" s="17">
        <v>9.9382429906542065</v>
      </c>
      <c r="AA103" s="17">
        <v>6.3600000000000004E-2</v>
      </c>
      <c r="AB103" s="2"/>
    </row>
    <row r="104" spans="1:28" ht="13.8">
      <c r="A104" s="6">
        <v>43313</v>
      </c>
      <c r="B104" s="7">
        <v>0.50130787037037039</v>
      </c>
      <c r="C104" s="28">
        <v>4</v>
      </c>
      <c r="D104" s="17">
        <v>862</v>
      </c>
      <c r="E104" s="17">
        <v>101</v>
      </c>
      <c r="F104" s="17">
        <f t="shared" si="6"/>
        <v>1.2345679012345678E-2</v>
      </c>
      <c r="G104" s="17">
        <v>0.26673720617750196</v>
      </c>
      <c r="H104" s="18">
        <f t="shared" si="7"/>
        <v>1.5129921647333859E-2</v>
      </c>
      <c r="I104" s="17">
        <v>1.2003921286033104E-2</v>
      </c>
      <c r="J104" s="18">
        <f t="shared" si="8"/>
        <v>3.3727529512251817E-2</v>
      </c>
      <c r="K104" s="17">
        <v>2.3127369089088004E-3</v>
      </c>
      <c r="L104" s="17">
        <f t="shared" si="9"/>
        <v>4.5966982153169453E-2</v>
      </c>
      <c r="M104" s="17">
        <v>3.3465960438990401E-3</v>
      </c>
      <c r="N104" s="17">
        <f t="shared" si="10"/>
        <v>6.6515529730684489E-2</v>
      </c>
      <c r="O104" s="17">
        <v>0.83266496806535628</v>
      </c>
      <c r="Q104" s="17">
        <v>6.0000000000000001E-3</v>
      </c>
      <c r="S104" s="17">
        <v>0.14310890571517482</v>
      </c>
      <c r="T104" s="18">
        <f t="shared" si="11"/>
        <v>0.35601837725462693</v>
      </c>
      <c r="U104" s="17">
        <v>27.572094181101544</v>
      </c>
      <c r="W104" s="17">
        <v>39.897603982989324</v>
      </c>
      <c r="Y104" s="17">
        <v>9.9269038481485339</v>
      </c>
      <c r="AA104" s="17">
        <v>6.3600000000000004E-2</v>
      </c>
      <c r="AB104" s="2"/>
    </row>
    <row r="105" spans="1:28" ht="13.8">
      <c r="A105" s="6">
        <v>43314</v>
      </c>
      <c r="B105" s="7">
        <v>0.50131944444444443</v>
      </c>
      <c r="C105" s="28">
        <v>4</v>
      </c>
      <c r="D105" s="17">
        <v>861</v>
      </c>
      <c r="E105" s="17">
        <v>101</v>
      </c>
      <c r="F105" s="17">
        <f t="shared" si="6"/>
        <v>1.2345679012345678E-2</v>
      </c>
      <c r="G105" s="17">
        <v>0.26651024418274788</v>
      </c>
      <c r="H105" s="18">
        <f t="shared" si="7"/>
        <v>1.5069398448732769E-2</v>
      </c>
      <c r="I105" s="17">
        <v>1.2081502964826882E-2</v>
      </c>
      <c r="J105" s="18">
        <f t="shared" si="8"/>
        <v>3.4232289946824222E-2</v>
      </c>
      <c r="K105" s="17">
        <v>2.3956076366356332E-3</v>
      </c>
      <c r="L105" s="17">
        <f t="shared" si="9"/>
        <v>4.761408574189404E-2</v>
      </c>
      <c r="M105" s="17">
        <v>3.3427083301892559E-3</v>
      </c>
      <c r="N105" s="17">
        <f t="shared" si="10"/>
        <v>6.6438259174735878E-2</v>
      </c>
      <c r="O105" s="17">
        <v>0.83169766786851718</v>
      </c>
      <c r="Q105" s="17">
        <v>6.0000000000000001E-3</v>
      </c>
      <c r="S105" s="17">
        <v>0.14415648278722523</v>
      </c>
      <c r="T105" s="18">
        <f t="shared" si="11"/>
        <v>0.35980711001429416</v>
      </c>
      <c r="U105" s="17">
        <v>28.584388220655327</v>
      </c>
      <c r="W105" s="17">
        <v>39.885192866030692</v>
      </c>
      <c r="Y105" s="17">
        <v>9.9238158440481126</v>
      </c>
      <c r="AA105" s="17">
        <v>6.3600000000000004E-2</v>
      </c>
      <c r="AB105" s="2"/>
    </row>
    <row r="106" spans="1:28" ht="13.8">
      <c r="A106" s="3">
        <v>43315</v>
      </c>
      <c r="B106" s="4">
        <v>0.50133101851851858</v>
      </c>
      <c r="C106" s="29">
        <v>4</v>
      </c>
      <c r="D106" s="17">
        <v>861</v>
      </c>
      <c r="E106" s="17">
        <v>101</v>
      </c>
      <c r="F106" s="17">
        <f t="shared" si="6"/>
        <v>1.2345679012345678E-2</v>
      </c>
      <c r="G106" s="30">
        <v>0.26651152424364921</v>
      </c>
      <c r="H106" s="18">
        <f t="shared" si="7"/>
        <v>1.5069739798306458E-2</v>
      </c>
      <c r="I106" s="17">
        <v>1.1990034015620136E-2</v>
      </c>
      <c r="J106" s="18">
        <f t="shared" si="8"/>
        <v>3.3637176419129056E-2</v>
      </c>
      <c r="K106" s="17">
        <v>2.3956191428487626E-3</v>
      </c>
      <c r="L106" s="17">
        <f t="shared" si="9"/>
        <v>4.7614314434527225E-2</v>
      </c>
      <c r="M106" s="17">
        <v>3.3427243853703663E-3</v>
      </c>
      <c r="N106" s="17">
        <f t="shared" si="10"/>
        <v>6.6438578280735669E-2</v>
      </c>
      <c r="O106" s="17">
        <v>0.83170166255048383</v>
      </c>
      <c r="Q106" s="17">
        <v>6.0000000000000001E-3</v>
      </c>
      <c r="S106" s="17">
        <v>0.14306438822065537</v>
      </c>
      <c r="T106" s="18">
        <f t="shared" si="11"/>
        <v>0.35585737249959348</v>
      </c>
      <c r="U106" s="17">
        <v>28.584388220655335</v>
      </c>
      <c r="W106" s="17">
        <v>39.8851928660307</v>
      </c>
      <c r="Y106" s="17">
        <v>9.9238158440481126</v>
      </c>
      <c r="AA106" s="17">
        <v>6.3600000000000004E-2</v>
      </c>
      <c r="AB106" s="2"/>
    </row>
    <row r="107" spans="1:28" ht="14.25" customHeight="1">
      <c r="A107" s="3">
        <v>43316</v>
      </c>
      <c r="B107" s="4">
        <v>0.50134259259259262</v>
      </c>
      <c r="C107" s="29">
        <v>4</v>
      </c>
      <c r="D107" s="17">
        <v>861</v>
      </c>
      <c r="E107" s="17">
        <v>101</v>
      </c>
      <c r="F107" s="17">
        <f t="shared" si="6"/>
        <v>1.2345679012345678E-2</v>
      </c>
      <c r="G107" s="30">
        <v>0.26523947782728441</v>
      </c>
      <c r="H107" s="18">
        <f t="shared" si="7"/>
        <v>1.4730527420609178E-2</v>
      </c>
      <c r="I107" s="17">
        <v>1.1796170986938366E-2</v>
      </c>
      <c r="J107" s="18">
        <f t="shared" si="8"/>
        <v>3.2375868490165036E-2</v>
      </c>
      <c r="K107" s="17">
        <v>2.3841849703330185E-3</v>
      </c>
      <c r="L107" s="17">
        <f t="shared" si="9"/>
        <v>4.7387053650154026E-2</v>
      </c>
      <c r="M107" s="17">
        <v>3.3267697260460725E-3</v>
      </c>
      <c r="N107" s="17">
        <f t="shared" si="10"/>
        <v>6.6121470209517252E-2</v>
      </c>
      <c r="O107" s="17">
        <v>0.82773199136146325</v>
      </c>
      <c r="Q107" s="17">
        <v>4.0000000000000001E-3</v>
      </c>
      <c r="S107" s="17">
        <v>0.14142624637080051</v>
      </c>
      <c r="T107" s="18">
        <f t="shared" si="11"/>
        <v>0.34993276622754221</v>
      </c>
      <c r="U107" s="17">
        <v>28.584388220655331</v>
      </c>
      <c r="W107" s="17">
        <v>39.885192866030692</v>
      </c>
      <c r="Y107" s="17">
        <v>9.9238158440481126</v>
      </c>
      <c r="AA107" s="17">
        <v>4.2400000000000007E-2</v>
      </c>
    </row>
    <row r="108" spans="1:28" ht="14.25" customHeight="1">
      <c r="A108" s="6">
        <v>43343</v>
      </c>
      <c r="B108" s="7">
        <v>0.50165509259259256</v>
      </c>
      <c r="C108" s="28">
        <v>4</v>
      </c>
      <c r="D108" s="17">
        <v>833</v>
      </c>
      <c r="E108" s="17">
        <v>101</v>
      </c>
      <c r="F108" s="17">
        <f t="shared" si="6"/>
        <v>1.2345679012345678E-2</v>
      </c>
      <c r="G108" s="17">
        <v>0.43</v>
      </c>
      <c r="H108" s="18">
        <f t="shared" si="7"/>
        <v>5.8666666666666666E-2</v>
      </c>
      <c r="I108" s="17">
        <v>2.419E-2</v>
      </c>
      <c r="J108" s="18">
        <f t="shared" si="8"/>
        <v>0.11301236174365648</v>
      </c>
      <c r="K108" s="17">
        <v>8.3000000000000001E-4</v>
      </c>
      <c r="L108" s="17">
        <f t="shared" si="9"/>
        <v>1.6496729498355206E-2</v>
      </c>
      <c r="M108" s="17">
        <v>2.4399999999999999E-3</v>
      </c>
      <c r="N108" s="17">
        <f t="shared" si="10"/>
        <v>4.849640960962253E-2</v>
      </c>
      <c r="O108" s="17">
        <v>1.35924</v>
      </c>
      <c r="Q108" s="17">
        <v>6.0000000000000001E-3</v>
      </c>
      <c r="S108" s="17">
        <v>0.17889348837209301</v>
      </c>
      <c r="T108" s="18">
        <f t="shared" si="11"/>
        <v>0.48543913704456704</v>
      </c>
      <c r="U108" s="17">
        <v>6.1381395348837211</v>
      </c>
      <c r="W108" s="17">
        <v>18.044651162790696</v>
      </c>
      <c r="Y108" s="17">
        <v>10.052053953488372</v>
      </c>
      <c r="AA108" s="17">
        <v>6.3600000000000004E-2</v>
      </c>
      <c r="AB108" s="2"/>
    </row>
    <row r="109" spans="1:28" ht="14.25" customHeight="1">
      <c r="A109" s="3">
        <v>43350</v>
      </c>
      <c r="B109" s="4">
        <v>0.50173611111111105</v>
      </c>
      <c r="C109" s="29">
        <v>4</v>
      </c>
      <c r="D109" s="17">
        <v>853</v>
      </c>
      <c r="E109" s="17">
        <v>101</v>
      </c>
      <c r="F109" s="17">
        <f t="shared" si="6"/>
        <v>1.2345679012345678E-2</v>
      </c>
      <c r="G109" s="30">
        <v>0.4</v>
      </c>
      <c r="H109" s="18">
        <f t="shared" si="7"/>
        <v>5.0666666666666672E-2</v>
      </c>
      <c r="I109" s="17">
        <v>2.103E-2</v>
      </c>
      <c r="J109" s="18">
        <f t="shared" si="8"/>
        <v>9.2452830188679253E-2</v>
      </c>
      <c r="K109" s="17">
        <v>7.6000000000000004E-4</v>
      </c>
      <c r="L109" s="17">
        <f t="shared" si="9"/>
        <v>1.5105439058734888E-2</v>
      </c>
      <c r="M109" s="17">
        <v>2.4599999999999999E-3</v>
      </c>
      <c r="N109" s="17">
        <f t="shared" si="10"/>
        <v>4.8893921163799765E-2</v>
      </c>
      <c r="O109" s="17">
        <v>1.2607999999999999</v>
      </c>
      <c r="Q109" s="17">
        <v>6.0000000000000001E-3</v>
      </c>
      <c r="S109" s="17">
        <v>0.16718849999999999</v>
      </c>
      <c r="T109" s="18">
        <f t="shared" si="11"/>
        <v>0.44310614400752718</v>
      </c>
      <c r="U109" s="17">
        <v>6.0420000000000007</v>
      </c>
      <c r="W109" s="17">
        <v>19.556999999999999</v>
      </c>
      <c r="Y109" s="17">
        <v>10.023359999999998</v>
      </c>
      <c r="AA109" s="17">
        <v>6.3600000000000004E-2</v>
      </c>
    </row>
    <row r="110" spans="1:28" ht="14.25" customHeight="1">
      <c r="A110" s="6">
        <v>43353</v>
      </c>
      <c r="B110" s="7">
        <v>0.50177083333333339</v>
      </c>
      <c r="C110" s="28">
        <v>4</v>
      </c>
      <c r="D110" s="17">
        <v>836</v>
      </c>
      <c r="E110" s="17">
        <v>101</v>
      </c>
      <c r="F110" s="17">
        <f t="shared" si="6"/>
        <v>1.2345679012345678E-2</v>
      </c>
      <c r="G110" s="17">
        <v>0.39</v>
      </c>
      <c r="H110" s="18">
        <f t="shared" si="7"/>
        <v>4.8000000000000008E-2</v>
      </c>
      <c r="I110" s="17">
        <v>1.9970000000000002E-2</v>
      </c>
      <c r="J110" s="18">
        <f t="shared" si="8"/>
        <v>8.5556278464541322E-2</v>
      </c>
      <c r="K110" s="17">
        <v>7.3999999999999999E-4</v>
      </c>
      <c r="L110" s="17">
        <f t="shared" si="9"/>
        <v>1.4707927504557653E-2</v>
      </c>
      <c r="M110" s="17">
        <v>2.3999999999999998E-3</v>
      </c>
      <c r="N110" s="17">
        <f t="shared" si="10"/>
        <v>4.770138650126806E-2</v>
      </c>
      <c r="O110" s="17">
        <v>1.2232000000000001</v>
      </c>
      <c r="Q110" s="17">
        <v>6.0000000000000001E-3</v>
      </c>
      <c r="S110" s="17">
        <v>0.16283230769230772</v>
      </c>
      <c r="T110" s="18">
        <f t="shared" si="11"/>
        <v>0.42735126644872379</v>
      </c>
      <c r="U110" s="17">
        <v>6.0338461538461541</v>
      </c>
      <c r="W110" s="17">
        <v>19.569230769230767</v>
      </c>
      <c r="Y110" s="17">
        <v>9.9737846153846164</v>
      </c>
      <c r="AA110" s="17">
        <v>6.3600000000000004E-2</v>
      </c>
      <c r="AB110" s="2"/>
    </row>
    <row r="111" spans="1:28" ht="14.25" customHeight="1">
      <c r="A111" s="3">
        <v>43366</v>
      </c>
      <c r="B111" s="4">
        <v>0.50192129629629634</v>
      </c>
      <c r="C111" s="29">
        <v>4</v>
      </c>
      <c r="D111" s="17">
        <v>853</v>
      </c>
      <c r="E111" s="17">
        <v>101</v>
      </c>
      <c r="F111" s="17">
        <f t="shared" si="6"/>
        <v>1.2345679012345678E-2</v>
      </c>
      <c r="G111" s="30">
        <v>0.41</v>
      </c>
      <c r="H111" s="18">
        <f t="shared" si="7"/>
        <v>5.333333333333333E-2</v>
      </c>
      <c r="I111" s="17">
        <v>2.3269999999999999E-2</v>
      </c>
      <c r="J111" s="18">
        <f t="shared" si="8"/>
        <v>0.10702667534157449</v>
      </c>
      <c r="K111" s="17">
        <v>7.6000000000000004E-4</v>
      </c>
      <c r="L111" s="17">
        <f t="shared" si="9"/>
        <v>1.5105439058734888E-2</v>
      </c>
      <c r="M111" s="17">
        <v>2.47E-3</v>
      </c>
      <c r="N111" s="17">
        <f t="shared" si="10"/>
        <v>4.9092676940888383E-2</v>
      </c>
      <c r="O111" s="17">
        <v>1.28986</v>
      </c>
      <c r="Q111" s="17">
        <v>6.0000000000000001E-3</v>
      </c>
      <c r="S111" s="17">
        <v>0.18048439024390245</v>
      </c>
      <c r="T111" s="18">
        <f t="shared" si="11"/>
        <v>0.4911928922573866</v>
      </c>
      <c r="U111" s="17">
        <v>5.8946341463414642</v>
      </c>
      <c r="W111" s="17">
        <v>19.157560975609755</v>
      </c>
      <c r="Y111" s="17">
        <v>10.004280000000001</v>
      </c>
      <c r="AA111" s="17">
        <v>6.3600000000000004E-2</v>
      </c>
      <c r="AB111" s="2"/>
    </row>
    <row r="112" spans="1:28" ht="14.25" customHeight="1">
      <c r="A112" s="6">
        <v>43367</v>
      </c>
      <c r="B112" s="7">
        <v>0.50193287037037038</v>
      </c>
      <c r="C112" s="28">
        <v>4</v>
      </c>
      <c r="D112" s="17">
        <v>853</v>
      </c>
      <c r="E112" s="17">
        <v>101</v>
      </c>
      <c r="F112" s="17">
        <f t="shared" si="6"/>
        <v>1.2345679012345678E-2</v>
      </c>
      <c r="G112" s="17">
        <v>0.4</v>
      </c>
      <c r="H112" s="18">
        <f t="shared" si="7"/>
        <v>5.0666666666666672E-2</v>
      </c>
      <c r="I112" s="17">
        <v>2.1999999999999999E-2</v>
      </c>
      <c r="J112" s="18">
        <f t="shared" si="8"/>
        <v>9.8763825634352626E-2</v>
      </c>
      <c r="K112" s="17">
        <v>7.5000000000000002E-4</v>
      </c>
      <c r="L112" s="17">
        <f t="shared" si="9"/>
        <v>1.4906683281646271E-2</v>
      </c>
      <c r="M112" s="17">
        <v>2.4499999999999999E-3</v>
      </c>
      <c r="N112" s="17">
        <f t="shared" si="10"/>
        <v>4.8695165386711148E-2</v>
      </c>
      <c r="O112" s="17">
        <v>1.27433</v>
      </c>
      <c r="Q112" s="17">
        <v>6.0000000000000001E-3</v>
      </c>
      <c r="S112" s="17">
        <v>0.17489999999999997</v>
      </c>
      <c r="T112" s="18">
        <f t="shared" si="11"/>
        <v>0.47099603722463229</v>
      </c>
      <c r="U112" s="17">
        <v>5.9625000000000004</v>
      </c>
      <c r="W112" s="17">
        <v>19.477499999999999</v>
      </c>
      <c r="Y112" s="17">
        <v>10.1309235</v>
      </c>
      <c r="AA112" s="17">
        <v>6.3600000000000004E-2</v>
      </c>
      <c r="AB112" s="2"/>
    </row>
    <row r="113" spans="1:28" ht="14.25" customHeight="1">
      <c r="A113" s="6">
        <v>43370</v>
      </c>
      <c r="B113" s="7">
        <v>0.5019675925925926</v>
      </c>
      <c r="C113" s="28">
        <v>4</v>
      </c>
      <c r="D113" s="17">
        <v>831</v>
      </c>
      <c r="E113" s="17">
        <v>101</v>
      </c>
      <c r="F113" s="17">
        <f t="shared" si="6"/>
        <v>1.2345679012345678E-2</v>
      </c>
      <c r="G113" s="17">
        <v>0.39</v>
      </c>
      <c r="H113" s="18">
        <f t="shared" si="7"/>
        <v>4.8000000000000008E-2</v>
      </c>
      <c r="I113" s="17">
        <v>1.9910000000000001E-2</v>
      </c>
      <c r="J113" s="18">
        <f t="shared" si="8"/>
        <v>8.5165907612231626E-2</v>
      </c>
      <c r="K113" s="17">
        <v>6.4999999999999997E-4</v>
      </c>
      <c r="L113" s="17">
        <f t="shared" si="9"/>
        <v>1.2919125510760101E-2</v>
      </c>
      <c r="M113" s="17">
        <v>2.3800000000000002E-3</v>
      </c>
      <c r="N113" s="17">
        <f t="shared" si="10"/>
        <v>4.7303874947090839E-2</v>
      </c>
      <c r="O113" s="17">
        <v>1.23241</v>
      </c>
      <c r="Q113" s="17">
        <v>4.0000000000000001E-3</v>
      </c>
      <c r="S113" s="17">
        <v>0.16234307692307692</v>
      </c>
      <c r="T113" s="18">
        <f t="shared" si="11"/>
        <v>0.42558188384970036</v>
      </c>
      <c r="U113" s="17">
        <v>5.3</v>
      </c>
      <c r="W113" s="17">
        <v>19.406153846153845</v>
      </c>
      <c r="Y113" s="17">
        <v>10.04888153846154</v>
      </c>
      <c r="AA113" s="17">
        <v>4.2400000000000007E-2</v>
      </c>
    </row>
    <row r="114" spans="1:28" ht="14.25" customHeight="1">
      <c r="A114" s="6">
        <v>43371</v>
      </c>
      <c r="B114" s="7">
        <v>0.50197916666666664</v>
      </c>
      <c r="C114" s="28">
        <v>4</v>
      </c>
      <c r="D114" s="17">
        <v>845</v>
      </c>
      <c r="E114" s="17">
        <v>101</v>
      </c>
      <c r="F114" s="17">
        <f t="shared" si="6"/>
        <v>1.2345679012345678E-2</v>
      </c>
      <c r="G114" s="17">
        <v>0.4</v>
      </c>
      <c r="H114" s="18">
        <f t="shared" si="7"/>
        <v>5.0666666666666672E-2</v>
      </c>
      <c r="I114" s="17">
        <v>2.0039999999999999E-2</v>
      </c>
      <c r="J114" s="18">
        <f t="shared" si="8"/>
        <v>8.6011711125569282E-2</v>
      </c>
      <c r="K114" s="17">
        <v>6.6E-4</v>
      </c>
      <c r="L114" s="17">
        <f t="shared" si="9"/>
        <v>1.3117881287848718E-2</v>
      </c>
      <c r="M114" s="17">
        <v>2.4199999999999998E-3</v>
      </c>
      <c r="N114" s="17">
        <f t="shared" si="10"/>
        <v>4.8098898055445295E-2</v>
      </c>
      <c r="O114" s="17">
        <v>1.24983</v>
      </c>
      <c r="Q114" s="17">
        <v>4.0000000000000001E-3</v>
      </c>
      <c r="S114" s="17">
        <v>0.15931799999999999</v>
      </c>
      <c r="T114" s="18">
        <f t="shared" si="11"/>
        <v>0.4146412014457394</v>
      </c>
      <c r="U114" s="17">
        <v>5.246999999999999</v>
      </c>
      <c r="W114" s="17">
        <v>19.238999999999997</v>
      </c>
      <c r="Y114" s="17">
        <v>9.9361484999999998</v>
      </c>
      <c r="AA114" s="17">
        <v>4.2400000000000007E-2</v>
      </c>
      <c r="AB114" s="2"/>
    </row>
    <row r="115" spans="1:28" ht="13.8">
      <c r="A115" s="3">
        <v>43372</v>
      </c>
      <c r="B115" s="4">
        <v>0.50199074074074079</v>
      </c>
      <c r="C115" s="29">
        <v>4</v>
      </c>
      <c r="D115" s="17">
        <v>862</v>
      </c>
      <c r="E115" s="17">
        <v>101</v>
      </c>
      <c r="F115" s="17">
        <f t="shared" si="6"/>
        <v>1.2345679012345678E-2</v>
      </c>
      <c r="G115" s="30">
        <v>0.4</v>
      </c>
      <c r="H115" s="18">
        <f t="shared" si="7"/>
        <v>5.0666666666666672E-2</v>
      </c>
      <c r="I115" s="17">
        <v>2.0369999999999999E-2</v>
      </c>
      <c r="J115" s="18">
        <f t="shared" si="8"/>
        <v>8.815875081327261E-2</v>
      </c>
      <c r="K115" s="17">
        <v>6.8000000000000005E-4</v>
      </c>
      <c r="L115" s="17">
        <f t="shared" si="9"/>
        <v>1.3515392842025954E-2</v>
      </c>
      <c r="M115" s="17">
        <v>2.47E-3</v>
      </c>
      <c r="N115" s="17">
        <f t="shared" si="10"/>
        <v>4.9092676940888383E-2</v>
      </c>
      <c r="O115" s="17">
        <v>1.27156</v>
      </c>
      <c r="Q115" s="17">
        <v>4.0000000000000001E-3</v>
      </c>
      <c r="S115" s="17">
        <v>0.16194149999999999</v>
      </c>
      <c r="T115" s="18">
        <f t="shared" si="11"/>
        <v>0.424129515633002</v>
      </c>
      <c r="U115" s="17">
        <v>5.4060000000000006</v>
      </c>
      <c r="W115" s="17">
        <v>19.636499999999998</v>
      </c>
      <c r="Y115" s="17">
        <v>10.108901999999999</v>
      </c>
      <c r="AA115" s="17">
        <v>4.2400000000000007E-2</v>
      </c>
      <c r="AB115" s="2"/>
    </row>
    <row r="116" spans="1:28" ht="14.25" customHeight="1">
      <c r="A116" s="6">
        <v>43374</v>
      </c>
      <c r="B116" s="7">
        <v>0.50201388888888887</v>
      </c>
      <c r="C116" s="28">
        <v>4</v>
      </c>
      <c r="D116" s="17">
        <v>860</v>
      </c>
      <c r="E116" s="17">
        <v>101</v>
      </c>
      <c r="F116" s="17">
        <f t="shared" si="6"/>
        <v>1.2345679012345678E-2</v>
      </c>
      <c r="G116" s="17">
        <v>0.28000000000000003</v>
      </c>
      <c r="H116" s="18">
        <f t="shared" si="7"/>
        <v>1.8666666666666675E-2</v>
      </c>
      <c r="I116" s="17">
        <v>1.8370000000000001E-2</v>
      </c>
      <c r="J116" s="18">
        <f t="shared" si="8"/>
        <v>7.514638906961614E-2</v>
      </c>
      <c r="K116" s="17">
        <v>6.9999999999999999E-4</v>
      </c>
      <c r="L116" s="17">
        <f t="shared" si="9"/>
        <v>1.3912904396203187E-2</v>
      </c>
      <c r="M116" s="17">
        <v>2.5699999999999998E-3</v>
      </c>
      <c r="N116" s="17">
        <f t="shared" si="10"/>
        <v>5.1080234711774551E-2</v>
      </c>
      <c r="O116" s="17">
        <v>0.89432999999999996</v>
      </c>
      <c r="Q116" s="17">
        <v>6.0000000000000001E-3</v>
      </c>
      <c r="S116" s="17">
        <v>0.20863071428571428</v>
      </c>
      <c r="T116" s="18">
        <f t="shared" si="11"/>
        <v>0.59298864820372288</v>
      </c>
      <c r="U116" s="17">
        <v>7.95</v>
      </c>
      <c r="W116" s="17">
        <v>29.187857142857137</v>
      </c>
      <c r="Y116" s="17">
        <v>10.15703357142857</v>
      </c>
      <c r="AA116" s="17">
        <v>6.3600000000000004E-2</v>
      </c>
    </row>
    <row r="117" spans="1:28" ht="14.25" customHeight="1">
      <c r="A117" s="6">
        <v>43375</v>
      </c>
      <c r="B117" s="7">
        <v>0.50202546296296291</v>
      </c>
      <c r="C117" s="28">
        <v>4</v>
      </c>
      <c r="D117" s="17">
        <v>861</v>
      </c>
      <c r="E117" s="17">
        <v>101</v>
      </c>
      <c r="F117" s="17">
        <f t="shared" si="6"/>
        <v>1.2345679012345678E-2</v>
      </c>
      <c r="G117" s="17">
        <v>0.26778258347217465</v>
      </c>
      <c r="H117" s="18">
        <f t="shared" si="7"/>
        <v>1.5408688925913242E-2</v>
      </c>
      <c r="I117" s="17">
        <v>1.5251346253151166E-2</v>
      </c>
      <c r="J117" s="18">
        <f t="shared" si="8"/>
        <v>5.4855863716012788E-2</v>
      </c>
      <c r="K117" s="17">
        <v>6.0666779730388543E-4</v>
      </c>
      <c r="L117" s="17">
        <f t="shared" si="9"/>
        <v>1.205787294877733E-2</v>
      </c>
      <c r="M117" s="17">
        <v>2.5395396166209157E-3</v>
      </c>
      <c r="N117" s="17">
        <f t="shared" si="10"/>
        <v>5.0474816994881849E-2</v>
      </c>
      <c r="O117" s="17">
        <v>0.8424821902758276</v>
      </c>
      <c r="Q117" s="17">
        <v>6.0000000000000001E-3</v>
      </c>
      <c r="S117" s="17">
        <v>0.18111439682207817</v>
      </c>
      <c r="T117" s="18">
        <f t="shared" si="11"/>
        <v>0.4934714134518875</v>
      </c>
      <c r="U117" s="17">
        <v>7.2043654610077343</v>
      </c>
      <c r="W117" s="17">
        <v>30.157808906544005</v>
      </c>
      <c r="Y117" s="17">
        <v>10.004733430901107</v>
      </c>
      <c r="AA117" s="17">
        <v>6.3600000000000004E-2</v>
      </c>
      <c r="AB117" s="2"/>
    </row>
    <row r="118" spans="1:28" ht="13.8">
      <c r="A118" s="6">
        <v>43376</v>
      </c>
      <c r="B118" s="7">
        <v>0.50203703703703706</v>
      </c>
      <c r="C118" s="28">
        <v>4</v>
      </c>
      <c r="D118" s="17">
        <v>861</v>
      </c>
      <c r="E118" s="17">
        <v>101</v>
      </c>
      <c r="F118" s="17">
        <f t="shared" si="6"/>
        <v>1.2345679012345678E-2</v>
      </c>
      <c r="G118" s="17">
        <v>0.26253731162045907</v>
      </c>
      <c r="H118" s="18">
        <f t="shared" si="7"/>
        <v>1.4009949765455753E-2</v>
      </c>
      <c r="I118" s="17">
        <v>1.3518054643835145E-2</v>
      </c>
      <c r="J118" s="18">
        <f t="shared" si="8"/>
        <v>4.3578755002180516E-2</v>
      </c>
      <c r="K118" s="17">
        <v>3.0086767582034746E-4</v>
      </c>
      <c r="L118" s="17">
        <f t="shared" si="9"/>
        <v>5.9799188708519243E-3</v>
      </c>
      <c r="M118" s="17">
        <v>2.5188921696587224E-3</v>
      </c>
      <c r="N118" s="17">
        <f t="shared" si="10"/>
        <v>5.0064437058295171E-2</v>
      </c>
      <c r="O118" s="17">
        <v>0.82683635029432345</v>
      </c>
      <c r="Q118" s="17">
        <v>6.0000000000000001E-3</v>
      </c>
      <c r="S118" s="17">
        <v>0.16373830257522082</v>
      </c>
      <c r="T118" s="18">
        <f t="shared" si="11"/>
        <v>0.43062794420787442</v>
      </c>
      <c r="U118" s="17">
        <v>3.6442789910634037</v>
      </c>
      <c r="W118" s="17">
        <v>30.510242715879649</v>
      </c>
      <c r="Y118" s="17">
        <v>10.015108243879226</v>
      </c>
      <c r="AA118" s="17">
        <v>6.3600000000000004E-2</v>
      </c>
      <c r="AB118" s="2"/>
    </row>
    <row r="119" spans="1:28" ht="13.8">
      <c r="A119" s="6">
        <v>43377</v>
      </c>
      <c r="B119" s="7">
        <v>0.5020486111111111</v>
      </c>
      <c r="C119" s="28">
        <v>4</v>
      </c>
      <c r="D119" s="17">
        <v>861</v>
      </c>
      <c r="E119" s="17">
        <v>101</v>
      </c>
      <c r="F119" s="17">
        <f t="shared" si="6"/>
        <v>1.2345679012345678E-2</v>
      </c>
      <c r="G119" s="17">
        <v>0.25996607018210666</v>
      </c>
      <c r="H119" s="18">
        <f t="shared" si="7"/>
        <v>1.3324285381895111E-2</v>
      </c>
      <c r="I119" s="17">
        <v>1.2731244061230365E-2</v>
      </c>
      <c r="J119" s="18">
        <f t="shared" si="8"/>
        <v>3.8459623039885267E-2</v>
      </c>
      <c r="K119" s="17">
        <v>2.9966409621757427E-4</v>
      </c>
      <c r="L119" s="17">
        <f t="shared" si="9"/>
        <v>5.9559970309282055E-3</v>
      </c>
      <c r="M119" s="17">
        <v>2.2300583904563669E-3</v>
      </c>
      <c r="N119" s="17">
        <f t="shared" si="10"/>
        <v>4.4323698834814559E-2</v>
      </c>
      <c r="O119" s="17">
        <v>0.81914823378013335</v>
      </c>
      <c r="Q119" s="17">
        <v>6.0000000000000001E-3</v>
      </c>
      <c r="S119" s="17">
        <v>0.15573323121110577</v>
      </c>
      <c r="T119" s="18">
        <f t="shared" si="11"/>
        <v>0.40167630243383884</v>
      </c>
      <c r="U119" s="17">
        <v>3.6656007659167056</v>
      </c>
      <c r="W119" s="17">
        <v>27.278889420775485</v>
      </c>
      <c r="Y119" s="17">
        <v>10.020120631881282</v>
      </c>
      <c r="AA119" s="17">
        <v>6.3600000000000004E-2</v>
      </c>
    </row>
    <row r="120" spans="1:28" ht="13.8">
      <c r="A120" s="6">
        <v>43378</v>
      </c>
      <c r="B120" s="7">
        <v>0.50206018518518525</v>
      </c>
      <c r="C120" s="28">
        <v>4</v>
      </c>
      <c r="D120" s="17">
        <v>862</v>
      </c>
      <c r="E120" s="17">
        <v>101</v>
      </c>
      <c r="F120" s="17">
        <f t="shared" si="6"/>
        <v>1.2345679012345678E-2</v>
      </c>
      <c r="G120" s="17">
        <v>0.2577941340844056</v>
      </c>
      <c r="H120" s="18">
        <f t="shared" si="7"/>
        <v>1.2745102422508163E-2</v>
      </c>
      <c r="I120" s="17">
        <v>1.2283453433070451E-2</v>
      </c>
      <c r="J120" s="18">
        <f t="shared" si="8"/>
        <v>3.5546216220367279E-2</v>
      </c>
      <c r="K120" s="17">
        <v>2.5611208871279917E-4</v>
      </c>
      <c r="L120" s="17">
        <f t="shared" si="9"/>
        <v>5.0903757213901198E-3</v>
      </c>
      <c r="M120" s="17">
        <v>2.2236088322351551E-3</v>
      </c>
      <c r="N120" s="17">
        <f t="shared" si="10"/>
        <v>4.4195510139201033E-2</v>
      </c>
      <c r="O120" s="17">
        <v>0.81241136977734441</v>
      </c>
      <c r="Q120" s="17">
        <v>6.0000000000000001E-3</v>
      </c>
      <c r="S120" s="17">
        <v>0.15152160872820622</v>
      </c>
      <c r="T120" s="18">
        <f t="shared" si="11"/>
        <v>0.38644428514552559</v>
      </c>
      <c r="U120" s="17">
        <v>3.1592512568189117</v>
      </c>
      <c r="W120" s="17">
        <v>27.429158198737831</v>
      </c>
      <c r="Y120" s="17">
        <v>10.021438870467431</v>
      </c>
      <c r="AA120" s="17">
        <v>6.3600000000000004E-2</v>
      </c>
    </row>
    <row r="121" spans="1:28" ht="13.8">
      <c r="A121" s="5">
        <v>43379</v>
      </c>
      <c r="B121" s="4">
        <v>0.50207175925925929</v>
      </c>
      <c r="C121" s="29">
        <v>4</v>
      </c>
      <c r="D121" s="17">
        <v>860</v>
      </c>
      <c r="E121" s="17">
        <v>101</v>
      </c>
      <c r="F121" s="17">
        <f t="shared" si="6"/>
        <v>1.2345679012345678E-2</v>
      </c>
      <c r="G121" s="30">
        <v>0.25600396298457817</v>
      </c>
      <c r="H121" s="18">
        <f t="shared" si="7"/>
        <v>1.226772346255418E-2</v>
      </c>
      <c r="I121" s="17">
        <v>1.1990202601435351E-2</v>
      </c>
      <c r="J121" s="18">
        <f t="shared" si="8"/>
        <v>3.3638273268935273E-2</v>
      </c>
      <c r="K121" s="17">
        <v>2.557011300355696E-4</v>
      </c>
      <c r="L121" s="17">
        <f t="shared" si="9"/>
        <v>5.0822076802657127E-3</v>
      </c>
      <c r="M121" s="17">
        <v>2.2200408189134726E-3</v>
      </c>
      <c r="N121" s="17">
        <f t="shared" si="10"/>
        <v>4.4124593813159675E-2</v>
      </c>
      <c r="O121" s="17">
        <v>0.80674697615873514</v>
      </c>
      <c r="Q121" s="17">
        <v>6.0000000000000001E-3</v>
      </c>
      <c r="S121" s="17">
        <v>0.14893849231100115</v>
      </c>
      <c r="T121" s="18">
        <f t="shared" si="11"/>
        <v>0.37710202474959731</v>
      </c>
      <c r="U121" s="17">
        <v>3.1762383051941065</v>
      </c>
      <c r="W121" s="17">
        <v>27.576642649747281</v>
      </c>
      <c r="Y121" s="17">
        <v>10.021154962899235</v>
      </c>
      <c r="AA121" s="17">
        <v>6.3600000000000004E-2</v>
      </c>
      <c r="AB121" s="2"/>
    </row>
    <row r="122" spans="1:28" ht="13.8">
      <c r="A122" s="6">
        <v>43380</v>
      </c>
      <c r="B122" s="7">
        <v>0.50208333333333333</v>
      </c>
      <c r="C122" s="28">
        <v>4</v>
      </c>
      <c r="D122" s="17">
        <v>861</v>
      </c>
      <c r="E122" s="17">
        <v>101</v>
      </c>
      <c r="F122" s="17">
        <f t="shared" si="6"/>
        <v>1.2345679012345678E-2</v>
      </c>
      <c r="G122" s="17">
        <v>0.25655398979493255</v>
      </c>
      <c r="H122" s="18">
        <f t="shared" si="7"/>
        <v>1.2414397278648681E-2</v>
      </c>
      <c r="I122" s="17">
        <v>1.1867413606156651E-2</v>
      </c>
      <c r="J122" s="18">
        <f t="shared" si="8"/>
        <v>3.2839385856581985E-2</v>
      </c>
      <c r="K122" s="17">
        <v>5.1200546996461817E-4</v>
      </c>
      <c r="L122" s="17">
        <f t="shared" si="9"/>
        <v>1.0176404505644021E-2</v>
      </c>
      <c r="M122" s="17">
        <v>2.2226594044975675E-3</v>
      </c>
      <c r="N122" s="17">
        <f t="shared" si="10"/>
        <v>4.4176639714423663E-2</v>
      </c>
      <c r="O122" s="17">
        <v>0.80769855145581237</v>
      </c>
      <c r="Q122" s="17">
        <v>6.0000000000000001E-3</v>
      </c>
      <c r="S122" s="17">
        <v>0.14709720670391055</v>
      </c>
      <c r="T122" s="18">
        <f t="shared" si="11"/>
        <v>0.37044271605946577</v>
      </c>
      <c r="U122" s="17">
        <v>6.3463343360550049</v>
      </c>
      <c r="W122" s="17">
        <v>27.549978513107003</v>
      </c>
      <c r="Y122" s="17">
        <v>10.011465406102277</v>
      </c>
      <c r="AA122" s="17">
        <v>6.3600000000000004E-2</v>
      </c>
      <c r="AB122" s="2"/>
    </row>
    <row r="123" spans="1:28" ht="13.8">
      <c r="A123" s="6">
        <v>43381</v>
      </c>
      <c r="B123" s="7">
        <v>0.50209490740740736</v>
      </c>
      <c r="C123" s="28">
        <v>4</v>
      </c>
      <c r="D123" s="17">
        <v>860</v>
      </c>
      <c r="E123" s="17">
        <v>101</v>
      </c>
      <c r="F123" s="17">
        <f t="shared" si="6"/>
        <v>1.2345679012345678E-2</v>
      </c>
      <c r="G123" s="17">
        <v>0.25625724121733678</v>
      </c>
      <c r="H123" s="18">
        <f t="shared" si="7"/>
        <v>1.2335264324623145E-2</v>
      </c>
      <c r="I123" s="17">
        <v>1.1762504705159505E-2</v>
      </c>
      <c r="J123" s="18">
        <f t="shared" si="8"/>
        <v>3.2156829571629839E-2</v>
      </c>
      <c r="K123" s="17">
        <v>5.1141324805041338E-4</v>
      </c>
      <c r="L123" s="17">
        <f t="shared" si="9"/>
        <v>1.0164633752967353E-2</v>
      </c>
      <c r="M123" s="17">
        <v>2.2200885186684609E-3</v>
      </c>
      <c r="N123" s="17">
        <f t="shared" si="10"/>
        <v>4.4125541873346642E-2</v>
      </c>
      <c r="O123" s="17">
        <v>0.80676430990898551</v>
      </c>
      <c r="Q123" s="17">
        <v>6.0000000000000001E-3</v>
      </c>
      <c r="S123" s="17">
        <v>0.14596568972926513</v>
      </c>
      <c r="T123" s="18">
        <f t="shared" si="11"/>
        <v>0.36635040099803767</v>
      </c>
      <c r="U123" s="17">
        <v>6.3463343360550057</v>
      </c>
      <c r="W123" s="17">
        <v>27.549978513107</v>
      </c>
      <c r="Y123" s="17">
        <v>10.011465406102278</v>
      </c>
      <c r="AA123" s="17">
        <v>6.3600000000000004E-2</v>
      </c>
      <c r="AB123" s="2"/>
    </row>
    <row r="124" spans="1:28" ht="13.8">
      <c r="A124" s="3">
        <v>43382</v>
      </c>
      <c r="B124" s="4">
        <v>0.50210648148148151</v>
      </c>
      <c r="C124" s="29">
        <v>4</v>
      </c>
      <c r="D124" s="17">
        <v>860</v>
      </c>
      <c r="E124" s="17">
        <v>101</v>
      </c>
      <c r="F124" s="17">
        <f t="shared" si="6"/>
        <v>1.2345679012345678E-2</v>
      </c>
      <c r="G124" s="30">
        <v>0.25514284304867768</v>
      </c>
      <c r="H124" s="18">
        <f t="shared" si="7"/>
        <v>1.2038091479647383E-2</v>
      </c>
      <c r="I124" s="17">
        <v>1.1816411397791819E-2</v>
      </c>
      <c r="J124" s="18">
        <f t="shared" si="8"/>
        <v>3.2507556264097716E-2</v>
      </c>
      <c r="K124" s="17">
        <v>5.9706896604588518E-4</v>
      </c>
      <c r="L124" s="17">
        <f t="shared" si="9"/>
        <v>1.1867090632194696E-2</v>
      </c>
      <c r="M124" s="17">
        <v>2.2216519666823633E-3</v>
      </c>
      <c r="N124" s="17">
        <f t="shared" si="10"/>
        <v>4.4156616305840724E-2</v>
      </c>
      <c r="O124" s="17">
        <v>0.80296849652948277</v>
      </c>
      <c r="Q124" s="17">
        <v>6.0000000000000001E-3</v>
      </c>
      <c r="S124" s="17">
        <v>0.14727510204081631</v>
      </c>
      <c r="T124" s="18">
        <f t="shared" si="11"/>
        <v>0.37108610346141385</v>
      </c>
      <c r="U124" s="17">
        <v>7.4416326530612249</v>
      </c>
      <c r="W124" s="17">
        <v>27.689795918367345</v>
      </c>
      <c r="Y124" s="17">
        <v>10.007883381924199</v>
      </c>
      <c r="AA124" s="17">
        <v>6.3600000000000004E-2</v>
      </c>
      <c r="AB124" s="2"/>
    </row>
    <row r="125" spans="1:28" ht="13.8">
      <c r="A125" s="5">
        <v>43383</v>
      </c>
      <c r="B125" s="4">
        <v>0.50211805555555555</v>
      </c>
      <c r="C125" s="29">
        <v>4</v>
      </c>
      <c r="D125" s="17">
        <v>860</v>
      </c>
      <c r="E125" s="17">
        <v>101</v>
      </c>
      <c r="F125" s="17">
        <f t="shared" si="6"/>
        <v>1.2345679012345678E-2</v>
      </c>
      <c r="G125" s="30">
        <v>0.2551440621333616</v>
      </c>
      <c r="H125" s="18">
        <f t="shared" si="7"/>
        <v>1.203841656889643E-2</v>
      </c>
      <c r="I125" s="17">
        <v>1.1725221001129644E-2</v>
      </c>
      <c r="J125" s="18">
        <f t="shared" si="8"/>
        <v>3.1914255049639843E-2</v>
      </c>
      <c r="K125" s="17">
        <v>5.9707181886990745E-4</v>
      </c>
      <c r="L125" s="17">
        <f t="shared" si="9"/>
        <v>1.186714733372024E-2</v>
      </c>
      <c r="M125" s="17">
        <v>2.2216625818415161E-3</v>
      </c>
      <c r="N125" s="17">
        <f t="shared" si="10"/>
        <v>4.4156827288261355E-2</v>
      </c>
      <c r="O125" s="17">
        <v>0.8029723331512908</v>
      </c>
      <c r="Q125" s="17">
        <v>6.0000000000000001E-3</v>
      </c>
      <c r="S125" s="17">
        <v>0.1461378425655977</v>
      </c>
      <c r="T125" s="18">
        <f t="shared" si="11"/>
        <v>0.36697301971324703</v>
      </c>
      <c r="U125" s="17">
        <v>7.441632653061224</v>
      </c>
      <c r="W125" s="17">
        <v>27.689795918367345</v>
      </c>
      <c r="Y125" s="17">
        <v>10.007883381924199</v>
      </c>
      <c r="AA125" s="17">
        <v>6.3600000000000004E-2</v>
      </c>
      <c r="AB125" s="2"/>
    </row>
    <row r="126" spans="1:28" ht="13.8">
      <c r="A126" s="6">
        <v>43384</v>
      </c>
      <c r="B126" s="7">
        <v>0.5021296296296297</v>
      </c>
      <c r="C126" s="28">
        <v>4</v>
      </c>
      <c r="D126" s="17">
        <v>859</v>
      </c>
      <c r="E126" s="17">
        <v>101</v>
      </c>
      <c r="F126" s="17">
        <f t="shared" si="6"/>
        <v>1.2345679012345678E-2</v>
      </c>
      <c r="G126" s="17">
        <v>0.25484799182928142</v>
      </c>
      <c r="H126" s="18">
        <f t="shared" si="7"/>
        <v>1.195946448780838E-2</v>
      </c>
      <c r="I126" s="17">
        <v>1.1666044516157893E-2</v>
      </c>
      <c r="J126" s="18">
        <f t="shared" si="8"/>
        <v>3.1529242135054605E-2</v>
      </c>
      <c r="K126" s="17">
        <v>5.9637897407668579E-4</v>
      </c>
      <c r="L126" s="17">
        <f t="shared" si="9"/>
        <v>1.1853376643192384E-2</v>
      </c>
      <c r="M126" s="17">
        <v>2.2190845547039473E-3</v>
      </c>
      <c r="N126" s="17">
        <f t="shared" si="10"/>
        <v>4.4105587509553054E-2</v>
      </c>
      <c r="O126" s="17">
        <v>0.80204056048585504</v>
      </c>
      <c r="Q126" s="17">
        <v>6.0000000000000001E-3</v>
      </c>
      <c r="S126" s="17">
        <v>0.14556921282798835</v>
      </c>
      <c r="T126" s="18">
        <f t="shared" si="11"/>
        <v>0.36491647783916348</v>
      </c>
      <c r="U126" s="17">
        <v>7.441632653061224</v>
      </c>
      <c r="W126" s="17">
        <v>27.689795918367352</v>
      </c>
      <c r="Y126" s="17">
        <v>10.007883381924197</v>
      </c>
      <c r="AA126" s="17">
        <v>6.3600000000000004E-2</v>
      </c>
      <c r="AB126" s="2"/>
    </row>
    <row r="127" spans="1:28" ht="14.25" customHeight="1">
      <c r="A127" s="8">
        <v>43385</v>
      </c>
      <c r="B127" s="9">
        <v>0.50214120370370374</v>
      </c>
      <c r="C127" s="18">
        <v>4</v>
      </c>
      <c r="D127" s="18">
        <v>860</v>
      </c>
      <c r="E127" s="18">
        <v>101</v>
      </c>
      <c r="F127" s="17">
        <f t="shared" si="6"/>
        <v>1.2345679012345678E-2</v>
      </c>
      <c r="G127" s="18">
        <v>0.25</v>
      </c>
      <c r="H127" s="18">
        <f t="shared" si="7"/>
        <v>1.0666666666666668E-2</v>
      </c>
      <c r="I127" s="18">
        <v>1.107E-2</v>
      </c>
      <c r="J127" s="18">
        <f t="shared" si="8"/>
        <v>2.7651268705270009E-2</v>
      </c>
      <c r="K127" s="18">
        <v>3.4000000000000002E-4</v>
      </c>
      <c r="L127" s="18">
        <f t="shared" si="9"/>
        <v>6.7576964210129768E-3</v>
      </c>
      <c r="M127" s="18">
        <v>1.5200000000000001E-3</v>
      </c>
      <c r="N127" s="18">
        <f t="shared" si="10"/>
        <v>3.0210878117469777E-2</v>
      </c>
      <c r="O127" s="18">
        <v>0.80045999999999995</v>
      </c>
      <c r="P127" s="18"/>
      <c r="Q127" s="18">
        <v>6.0000000000000001E-3</v>
      </c>
      <c r="R127" s="18"/>
      <c r="S127" s="18">
        <v>0.1408104</v>
      </c>
      <c r="T127" s="18">
        <f t="shared" si="11"/>
        <v>0.34770545772468703</v>
      </c>
      <c r="U127" s="18">
        <v>4.3248000000000006</v>
      </c>
      <c r="V127" s="18"/>
      <c r="W127" s="18">
        <v>19.334400000000002</v>
      </c>
      <c r="X127" s="18"/>
      <c r="Y127" s="18">
        <v>10.181851200000001</v>
      </c>
      <c r="Z127" s="18"/>
      <c r="AA127" s="18">
        <v>6.3600000000000004E-2</v>
      </c>
      <c r="AB127" s="2"/>
    </row>
    <row r="128" spans="1:28" ht="13.8">
      <c r="A128" s="6">
        <v>41485</v>
      </c>
      <c r="B128" s="7">
        <v>0.48015046296296293</v>
      </c>
      <c r="C128" s="28">
        <v>2</v>
      </c>
      <c r="D128" s="17">
        <v>815</v>
      </c>
      <c r="E128" s="17">
        <v>102</v>
      </c>
      <c r="F128" s="17">
        <f t="shared" si="6"/>
        <v>2.4691358024691357E-2</v>
      </c>
      <c r="G128" s="17">
        <v>0.53</v>
      </c>
      <c r="H128" s="18">
        <f t="shared" si="7"/>
        <v>8.5333333333333344E-2</v>
      </c>
      <c r="I128" s="17">
        <v>3.005E-2</v>
      </c>
      <c r="J128" s="18">
        <f t="shared" si="8"/>
        <v>0.15113858165256994</v>
      </c>
      <c r="K128" s="17">
        <v>7.4200000000000004E-3</v>
      </c>
      <c r="L128" s="17">
        <f t="shared" si="9"/>
        <v>0.14747678659975377</v>
      </c>
      <c r="M128" s="17">
        <v>4.5599999999999998E-3</v>
      </c>
      <c r="N128" s="17">
        <f t="shared" si="10"/>
        <v>9.0632634352409328E-2</v>
      </c>
      <c r="O128" s="17">
        <v>1.6370400000000001</v>
      </c>
      <c r="Q128" s="17">
        <v>6.0000000000000001E-3</v>
      </c>
      <c r="S128" s="17">
        <v>0.18029999999999999</v>
      </c>
      <c r="T128" s="18">
        <f t="shared" si="11"/>
        <v>0.49052601496856907</v>
      </c>
      <c r="U128" s="17">
        <v>44.52</v>
      </c>
      <c r="W128" s="17">
        <v>27.36</v>
      </c>
      <c r="Y128" s="17">
        <v>9.8222400000000007</v>
      </c>
      <c r="AA128" s="17">
        <v>6.3324148994706508E-2</v>
      </c>
    </row>
    <row r="129" spans="1:28" ht="13.8">
      <c r="A129" s="6">
        <v>41530</v>
      </c>
      <c r="B129" s="7">
        <v>0.48067129629629629</v>
      </c>
      <c r="C129" s="28">
        <v>2</v>
      </c>
      <c r="D129" s="17">
        <v>818</v>
      </c>
      <c r="E129" s="17">
        <v>102</v>
      </c>
      <c r="F129" s="17">
        <f t="shared" si="6"/>
        <v>2.4691358024691357E-2</v>
      </c>
      <c r="G129" s="17">
        <v>0.538353986857524</v>
      </c>
      <c r="H129" s="18">
        <f t="shared" si="7"/>
        <v>8.7561063162006417E-2</v>
      </c>
      <c r="I129" s="17">
        <v>2.890975064218599E-2</v>
      </c>
      <c r="J129" s="18">
        <f t="shared" si="8"/>
        <v>0.143719913091646</v>
      </c>
      <c r="K129" s="17">
        <v>4.6401079001282819E-3</v>
      </c>
      <c r="L129" s="17">
        <f t="shared" si="9"/>
        <v>9.2224825146502723E-2</v>
      </c>
      <c r="M129" s="17">
        <v>4.756010681440704E-3</v>
      </c>
      <c r="N129" s="17">
        <f t="shared" si="10"/>
        <v>9.4528459883150978E-2</v>
      </c>
      <c r="O129" s="17">
        <v>1.6837876471352673</v>
      </c>
      <c r="Q129" s="17">
        <v>4.0000000000000001E-3</v>
      </c>
      <c r="S129" s="17">
        <v>0.17076683610867663</v>
      </c>
      <c r="T129" s="18">
        <f t="shared" si="11"/>
        <v>0.45604777818581971</v>
      </c>
      <c r="U129" s="17">
        <v>27.408626076197347</v>
      </c>
      <c r="W129" s="17">
        <v>28.093251533742336</v>
      </c>
      <c r="Y129" s="17">
        <v>9.9459553539207093</v>
      </c>
      <c r="AA129" s="17">
        <v>4.2752627924183204E-2</v>
      </c>
    </row>
    <row r="130" spans="1:28" ht="14.25" customHeight="1">
      <c r="A130" s="5">
        <v>41555</v>
      </c>
      <c r="B130" s="4">
        <v>0.48096064814814815</v>
      </c>
      <c r="C130" s="29">
        <v>2</v>
      </c>
      <c r="D130" s="17">
        <v>838</v>
      </c>
      <c r="E130" s="17">
        <v>102</v>
      </c>
      <c r="F130" s="17">
        <f t="shared" ref="F130:F193" si="12">(E130-$E$2256)/($E$2255-$E$2256)</f>
        <v>2.4691358024691357E-2</v>
      </c>
      <c r="G130" s="30">
        <v>0.64</v>
      </c>
      <c r="H130" s="18">
        <f t="shared" ref="H130:H193" si="13">(G130-$G$2256)/($G$2255-$G$2256)</f>
        <v>0.11466666666666668</v>
      </c>
      <c r="I130" s="17">
        <v>2.521E-2</v>
      </c>
      <c r="J130" s="18">
        <f t="shared" ref="J130:J193" si="14">(I130-$I$2256)/($I$2255-$I$2256)</f>
        <v>0.11964866623292127</v>
      </c>
      <c r="K130" s="17">
        <v>4.1099999999999999E-3</v>
      </c>
      <c r="L130" s="17">
        <f t="shared" ref="L130:L193" si="15">(K130-$K$2256)/($K$2255-$K$2256)</f>
        <v>8.168862438342156E-2</v>
      </c>
      <c r="M130" s="17">
        <v>5.3E-3</v>
      </c>
      <c r="N130" s="17">
        <f t="shared" ref="N130:N193" si="16">(M130-$K$2256)/($K$2255-$K$2256)</f>
        <v>0.10534056185696698</v>
      </c>
      <c r="O130" s="17">
        <v>2.0104199999999999</v>
      </c>
      <c r="Q130" s="17">
        <v>4.0000000000000001E-3</v>
      </c>
      <c r="S130" s="17">
        <v>0.12526218749999998</v>
      </c>
      <c r="T130" s="18">
        <f t="shared" ref="T130:T193" si="17">(S130-$S$2256)/($S$2255-$S$2256)</f>
        <v>0.29147281993153906</v>
      </c>
      <c r="U130" s="17">
        <v>20.4215625</v>
      </c>
      <c r="W130" s="17">
        <v>26.334375000000001</v>
      </c>
      <c r="Y130" s="17">
        <v>9.989274374999999</v>
      </c>
      <c r="AA130" s="17">
        <v>4.2764538088593512E-2</v>
      </c>
    </row>
    <row r="131" spans="1:28" ht="14.25" customHeight="1">
      <c r="A131" s="5">
        <v>41556</v>
      </c>
      <c r="B131" s="4">
        <v>0.48097222222222219</v>
      </c>
      <c r="C131" s="29">
        <v>2</v>
      </c>
      <c r="D131" s="17">
        <v>838</v>
      </c>
      <c r="E131" s="17">
        <v>102</v>
      </c>
      <c r="F131" s="17">
        <f t="shared" si="12"/>
        <v>2.4691358024691357E-2</v>
      </c>
      <c r="G131" s="30">
        <v>0.64</v>
      </c>
      <c r="H131" s="18">
        <f t="shared" si="13"/>
        <v>0.11466666666666668</v>
      </c>
      <c r="I131" s="17">
        <v>3.0300000000000001E-2</v>
      </c>
      <c r="J131" s="18">
        <f t="shared" si="14"/>
        <v>0.15276512687052701</v>
      </c>
      <c r="K131" s="17">
        <v>4.4000000000000003E-3</v>
      </c>
      <c r="L131" s="17">
        <f t="shared" si="15"/>
        <v>8.7452541918991461E-2</v>
      </c>
      <c r="M131" s="17">
        <v>5.5100000000000001E-3</v>
      </c>
      <c r="N131" s="17">
        <f t="shared" si="16"/>
        <v>0.10951443317582794</v>
      </c>
      <c r="O131" s="17">
        <v>2.0113599999999998</v>
      </c>
      <c r="Q131" s="17">
        <v>6.0000000000000001E-3</v>
      </c>
      <c r="S131" s="17">
        <v>0.15055312500000001</v>
      </c>
      <c r="T131" s="18">
        <f t="shared" si="17"/>
        <v>0.3829416063201122</v>
      </c>
      <c r="U131" s="17">
        <v>21.862500000000001</v>
      </c>
      <c r="W131" s="17">
        <v>27.377812500000001</v>
      </c>
      <c r="Y131" s="17">
        <v>9.9939450000000001</v>
      </c>
      <c r="AA131" s="17">
        <v>6.4128637778843048E-2</v>
      </c>
    </row>
    <row r="132" spans="1:28" ht="14.25" customHeight="1">
      <c r="A132" s="6">
        <v>41600</v>
      </c>
      <c r="B132" s="7">
        <v>0.48148148148148145</v>
      </c>
      <c r="C132" s="28">
        <v>2</v>
      </c>
      <c r="D132" s="17">
        <v>809</v>
      </c>
      <c r="E132" s="17">
        <v>102</v>
      </c>
      <c r="F132" s="17">
        <f t="shared" si="12"/>
        <v>2.4691358024691357E-2</v>
      </c>
      <c r="G132" s="17">
        <v>0.61</v>
      </c>
      <c r="H132" s="18">
        <f t="shared" si="13"/>
        <v>0.10666666666666667</v>
      </c>
      <c r="I132" s="17">
        <v>0.03</v>
      </c>
      <c r="J132" s="18">
        <f t="shared" si="14"/>
        <v>0.15081327260897853</v>
      </c>
      <c r="K132" s="17">
        <v>3.0799999999999998E-3</v>
      </c>
      <c r="L132" s="17">
        <f t="shared" si="15"/>
        <v>6.1216779343294017E-2</v>
      </c>
      <c r="M132" s="17">
        <v>3.82E-3</v>
      </c>
      <c r="N132" s="17">
        <f t="shared" si="16"/>
        <v>7.5924706847851672E-2</v>
      </c>
      <c r="O132" s="17">
        <v>1.90869</v>
      </c>
      <c r="Q132" s="17">
        <v>4.0000000000000001E-3</v>
      </c>
      <c r="S132" s="17">
        <v>0.15639344262295082</v>
      </c>
      <c r="T132" s="18">
        <f t="shared" si="17"/>
        <v>0.40406406431895497</v>
      </c>
      <c r="U132" s="17">
        <v>16.056393442622952</v>
      </c>
      <c r="W132" s="17">
        <v>19.914098360655739</v>
      </c>
      <c r="Y132" s="17">
        <v>9.9502199999999998</v>
      </c>
      <c r="AA132" s="17">
        <v>4.2400000000000007E-2</v>
      </c>
      <c r="AB132" s="2"/>
    </row>
    <row r="133" spans="1:28" ht="14.25" customHeight="1">
      <c r="A133" s="6">
        <v>41601</v>
      </c>
      <c r="B133" s="7">
        <v>0.4814930555555556</v>
      </c>
      <c r="C133" s="28">
        <v>2</v>
      </c>
      <c r="D133" s="17">
        <v>813</v>
      </c>
      <c r="E133" s="17">
        <v>102</v>
      </c>
      <c r="F133" s="17">
        <f t="shared" si="12"/>
        <v>2.4691358024691357E-2</v>
      </c>
      <c r="G133" s="17">
        <v>0.61</v>
      </c>
      <c r="H133" s="18">
        <f t="shared" si="13"/>
        <v>0.10666666666666667</v>
      </c>
      <c r="I133" s="17">
        <v>3.0519999999999999E-2</v>
      </c>
      <c r="J133" s="18">
        <f t="shared" si="14"/>
        <v>0.15419648666232921</v>
      </c>
      <c r="K133" s="17">
        <v>3.0500000000000002E-3</v>
      </c>
      <c r="L133" s="17">
        <f t="shared" si="15"/>
        <v>6.0620512012028172E-2</v>
      </c>
      <c r="M133" s="17">
        <v>3.7100000000000002E-3</v>
      </c>
      <c r="N133" s="17">
        <f t="shared" si="16"/>
        <v>7.3738393299876887E-2</v>
      </c>
      <c r="O133" s="17">
        <v>1.9036900000000001</v>
      </c>
      <c r="Q133" s="17">
        <v>4.0000000000000001E-3</v>
      </c>
      <c r="S133" s="17">
        <v>0.15910426229508198</v>
      </c>
      <c r="T133" s="18">
        <f t="shared" si="17"/>
        <v>0.41386818429387112</v>
      </c>
      <c r="U133" s="17">
        <v>15.9</v>
      </c>
      <c r="W133" s="17">
        <v>19.340655737704918</v>
      </c>
      <c r="Y133" s="17">
        <v>9.9241544262295101</v>
      </c>
      <c r="AA133" s="17">
        <v>4.2400000000000007E-2</v>
      </c>
      <c r="AB133" s="2"/>
    </row>
    <row r="134" spans="1:28" ht="14.25" customHeight="1">
      <c r="A134" s="6">
        <v>41602</v>
      </c>
      <c r="B134" s="7">
        <v>0.48150462962962964</v>
      </c>
      <c r="C134" s="28">
        <v>2</v>
      </c>
      <c r="D134" s="17">
        <v>812</v>
      </c>
      <c r="E134" s="17">
        <v>102</v>
      </c>
      <c r="F134" s="17">
        <f t="shared" si="12"/>
        <v>2.4691358024691357E-2</v>
      </c>
      <c r="G134" s="17">
        <v>0.57999999999999996</v>
      </c>
      <c r="H134" s="18">
        <f t="shared" si="13"/>
        <v>9.8666666666666666E-2</v>
      </c>
      <c r="I134" s="17">
        <v>3.0769999999999999E-2</v>
      </c>
      <c r="J134" s="18">
        <f t="shared" si="14"/>
        <v>0.15582303188028626</v>
      </c>
      <c r="K134" s="17">
        <v>3.1199999999999999E-3</v>
      </c>
      <c r="L134" s="17">
        <f t="shared" si="15"/>
        <v>6.2011802451648487E-2</v>
      </c>
      <c r="M134" s="17">
        <v>3.7399999999999998E-3</v>
      </c>
      <c r="N134" s="17">
        <f t="shared" si="16"/>
        <v>7.4334660631142732E-2</v>
      </c>
      <c r="O134" s="17">
        <v>1.8307</v>
      </c>
      <c r="Q134" s="17">
        <v>6.0000000000000001E-3</v>
      </c>
      <c r="S134" s="17">
        <v>0.16870448275862071</v>
      </c>
      <c r="T134" s="18">
        <f t="shared" si="17"/>
        <v>0.44858894206975952</v>
      </c>
      <c r="U134" s="17">
        <v>17.106206896551726</v>
      </c>
      <c r="W134" s="17">
        <v>20.505517241379312</v>
      </c>
      <c r="Y134" s="17">
        <v>10.037286206896553</v>
      </c>
      <c r="AA134" s="17">
        <v>6.1548387096774196E-2</v>
      </c>
      <c r="AB134" s="2"/>
    </row>
    <row r="135" spans="1:28" ht="14.25" customHeight="1">
      <c r="A135" s="6">
        <v>41603</v>
      </c>
      <c r="B135" s="7">
        <v>0.48151620370370374</v>
      </c>
      <c r="C135" s="28">
        <v>2</v>
      </c>
      <c r="D135" s="17">
        <v>828</v>
      </c>
      <c r="E135" s="17">
        <v>102</v>
      </c>
      <c r="F135" s="17">
        <f t="shared" si="12"/>
        <v>2.4691358024691357E-2</v>
      </c>
      <c r="G135" s="17">
        <v>0.54</v>
      </c>
      <c r="H135" s="18">
        <f t="shared" si="13"/>
        <v>8.8000000000000023E-2</v>
      </c>
      <c r="I135" s="17">
        <v>3.117E-2</v>
      </c>
      <c r="J135" s="18">
        <f t="shared" si="14"/>
        <v>0.15842550422901758</v>
      </c>
      <c r="K135" s="17">
        <v>3.2100000000000002E-3</v>
      </c>
      <c r="L135" s="17">
        <f t="shared" si="15"/>
        <v>6.3800604445446038E-2</v>
      </c>
      <c r="M135" s="17">
        <v>3.7599999999999999E-3</v>
      </c>
      <c r="N135" s="17">
        <f t="shared" si="16"/>
        <v>7.4732172185319967E-2</v>
      </c>
      <c r="O135" s="17">
        <v>1.6894400000000001</v>
      </c>
      <c r="Q135" s="17">
        <v>6.0000000000000001E-3</v>
      </c>
      <c r="S135" s="17">
        <v>0.18355666666666667</v>
      </c>
      <c r="T135" s="18">
        <f t="shared" si="17"/>
        <v>0.50230427932401733</v>
      </c>
      <c r="U135" s="17">
        <v>18.903333333333332</v>
      </c>
      <c r="W135" s="17">
        <v>22.14222222222222</v>
      </c>
      <c r="Y135" s="17">
        <v>9.9489244444444438</v>
      </c>
      <c r="AA135" s="17">
        <v>6.3600000000000004E-2</v>
      </c>
    </row>
    <row r="136" spans="1:28" ht="13.8">
      <c r="A136" s="6">
        <v>41604</v>
      </c>
      <c r="B136" s="7">
        <v>0.48152777777777778</v>
      </c>
      <c r="C136" s="28">
        <v>2</v>
      </c>
      <c r="D136" s="17">
        <v>826</v>
      </c>
      <c r="E136" s="17">
        <v>102</v>
      </c>
      <c r="F136" s="17">
        <f t="shared" si="12"/>
        <v>2.4691358024691357E-2</v>
      </c>
      <c r="G136" s="17">
        <v>0.5</v>
      </c>
      <c r="H136" s="18">
        <f t="shared" si="13"/>
        <v>7.7333333333333337E-2</v>
      </c>
      <c r="I136" s="17">
        <v>3.0429999999999999E-2</v>
      </c>
      <c r="J136" s="18">
        <f t="shared" si="14"/>
        <v>0.15361093038386467</v>
      </c>
      <c r="K136" s="17">
        <v>3.1800000000000001E-3</v>
      </c>
      <c r="L136" s="17">
        <f t="shared" si="15"/>
        <v>6.3204337114180192E-2</v>
      </c>
      <c r="M136" s="17">
        <v>3.5799999999999998E-3</v>
      </c>
      <c r="N136" s="17">
        <f t="shared" si="16"/>
        <v>7.1154568197724866E-2</v>
      </c>
      <c r="O136" s="17">
        <v>1.57426</v>
      </c>
      <c r="Q136" s="17">
        <v>6.0000000000000001E-3</v>
      </c>
      <c r="S136" s="17">
        <v>0.19353480000000001</v>
      </c>
      <c r="T136" s="18">
        <f t="shared" si="17"/>
        <v>0.53839182042143097</v>
      </c>
      <c r="U136" s="17">
        <v>20.224800000000002</v>
      </c>
      <c r="W136" s="17">
        <v>22.768799999999999</v>
      </c>
      <c r="Y136" s="17">
        <v>10.0122936</v>
      </c>
      <c r="AA136" s="17">
        <v>6.3570234485414517E-2</v>
      </c>
      <c r="AB136" s="2"/>
    </row>
    <row r="137" spans="1:28" ht="13.8">
      <c r="A137" s="6">
        <v>41605</v>
      </c>
      <c r="B137" s="7">
        <v>0.48153935185185182</v>
      </c>
      <c r="C137" s="28">
        <v>2</v>
      </c>
      <c r="D137" s="17">
        <v>826</v>
      </c>
      <c r="E137" s="17">
        <v>102</v>
      </c>
      <c r="F137" s="17">
        <f t="shared" si="12"/>
        <v>2.4691358024691357E-2</v>
      </c>
      <c r="G137" s="17">
        <v>0.49</v>
      </c>
      <c r="H137" s="18">
        <f t="shared" si="13"/>
        <v>7.4666666666666673E-2</v>
      </c>
      <c r="I137" s="17">
        <v>3.049E-2</v>
      </c>
      <c r="J137" s="18">
        <f t="shared" si="14"/>
        <v>0.15400130123617436</v>
      </c>
      <c r="K137" s="17">
        <v>3.15E-3</v>
      </c>
      <c r="L137" s="17">
        <f t="shared" si="15"/>
        <v>6.2608069782914333E-2</v>
      </c>
      <c r="M137" s="17">
        <v>3.5500000000000002E-3</v>
      </c>
      <c r="N137" s="17">
        <f t="shared" si="16"/>
        <v>7.055830086645902E-2</v>
      </c>
      <c r="O137" s="17">
        <v>1.54955</v>
      </c>
      <c r="Q137" s="17">
        <v>6.0000000000000001E-3</v>
      </c>
      <c r="S137" s="17">
        <v>0.19787387755102043</v>
      </c>
      <c r="T137" s="18">
        <f t="shared" si="17"/>
        <v>0.55408479968080959</v>
      </c>
      <c r="U137" s="17">
        <v>20.442857142857143</v>
      </c>
      <c r="W137" s="17">
        <v>23.038775510204086</v>
      </c>
      <c r="Y137" s="17">
        <v>10.056263265306123</v>
      </c>
      <c r="AA137" s="17">
        <v>6.3551771929911169E-2</v>
      </c>
      <c r="AB137" s="2"/>
    </row>
    <row r="138" spans="1:28" ht="13.8">
      <c r="A138" s="6">
        <v>41612</v>
      </c>
      <c r="B138" s="7">
        <v>0.48162037037037037</v>
      </c>
      <c r="C138" s="28">
        <v>2</v>
      </c>
      <c r="D138" s="17">
        <v>829</v>
      </c>
      <c r="E138" s="17">
        <v>102</v>
      </c>
      <c r="F138" s="17">
        <f t="shared" si="12"/>
        <v>2.4691358024691357E-2</v>
      </c>
      <c r="G138" s="17">
        <v>0.51</v>
      </c>
      <c r="H138" s="18">
        <f t="shared" si="13"/>
        <v>8.0000000000000016E-2</v>
      </c>
      <c r="I138" s="17">
        <v>3.1060000000000001E-2</v>
      </c>
      <c r="J138" s="18">
        <f t="shared" si="14"/>
        <v>0.15770982433311648</v>
      </c>
      <c r="K138" s="17">
        <v>3.0899999999999999E-3</v>
      </c>
      <c r="L138" s="17">
        <f t="shared" si="15"/>
        <v>6.1415535120382635E-2</v>
      </c>
      <c r="M138" s="17">
        <v>2.99E-3</v>
      </c>
      <c r="N138" s="17">
        <f t="shared" si="16"/>
        <v>5.9427977349496466E-2</v>
      </c>
      <c r="O138" s="17">
        <v>1.5934600000000001</v>
      </c>
      <c r="Q138" s="17">
        <v>6.0000000000000001E-3</v>
      </c>
      <c r="S138" s="17">
        <v>0.19366823529411767</v>
      </c>
      <c r="T138" s="18">
        <f t="shared" si="17"/>
        <v>0.53887441085187049</v>
      </c>
      <c r="U138" s="17">
        <v>19.26705882352941</v>
      </c>
      <c r="W138" s="17">
        <v>18.643529411764707</v>
      </c>
      <c r="Y138" s="17">
        <v>9.9356917647058829</v>
      </c>
      <c r="AA138" s="17">
        <v>6.3516381468480584E-2</v>
      </c>
      <c r="AB138" s="2"/>
    </row>
    <row r="139" spans="1:28" ht="13.8">
      <c r="A139" s="5">
        <v>41661</v>
      </c>
      <c r="B139" s="4">
        <v>0.48218749999999999</v>
      </c>
      <c r="C139" s="29">
        <v>2</v>
      </c>
      <c r="D139" s="17">
        <v>850</v>
      </c>
      <c r="E139" s="17">
        <v>102</v>
      </c>
      <c r="F139" s="17">
        <f t="shared" si="12"/>
        <v>2.4691358024691357E-2</v>
      </c>
      <c r="G139" s="30">
        <v>0.46</v>
      </c>
      <c r="H139" s="18">
        <f t="shared" si="13"/>
        <v>6.6666666666666666E-2</v>
      </c>
      <c r="I139" s="17">
        <v>3.1539999999999999E-2</v>
      </c>
      <c r="J139" s="18">
        <f t="shared" si="14"/>
        <v>0.16083279115159399</v>
      </c>
      <c r="K139" s="17">
        <v>4.4799999999999996E-3</v>
      </c>
      <c r="L139" s="17">
        <f t="shared" si="15"/>
        <v>8.9042588135700387E-2</v>
      </c>
      <c r="M139" s="17">
        <v>3.6800000000000001E-3</v>
      </c>
      <c r="N139" s="17">
        <f t="shared" si="16"/>
        <v>7.3142125968611041E-2</v>
      </c>
      <c r="O139" s="17">
        <v>1.4402999999999999</v>
      </c>
      <c r="Q139" s="17">
        <v>6.0000000000000001E-3</v>
      </c>
      <c r="S139" s="17">
        <v>0.21803739130434782</v>
      </c>
      <c r="T139" s="18">
        <f t="shared" si="17"/>
        <v>0.62700942465155873</v>
      </c>
      <c r="U139" s="17">
        <v>30.970434782608692</v>
      </c>
      <c r="W139" s="17">
        <v>25.44</v>
      </c>
      <c r="Y139" s="17">
        <v>9.9568565217391303</v>
      </c>
      <c r="AA139" s="17">
        <v>6.3600000000000004E-2</v>
      </c>
      <c r="AB139" s="2"/>
    </row>
    <row r="140" spans="1:28" ht="13.8">
      <c r="A140" s="5">
        <v>41859</v>
      </c>
      <c r="B140" s="4">
        <v>0.48447916666666663</v>
      </c>
      <c r="C140" s="29">
        <v>2</v>
      </c>
      <c r="D140" s="17">
        <v>831</v>
      </c>
      <c r="E140" s="17">
        <v>102</v>
      </c>
      <c r="F140" s="17">
        <f t="shared" si="12"/>
        <v>2.4691358024691357E-2</v>
      </c>
      <c r="G140" s="30">
        <v>0.39</v>
      </c>
      <c r="H140" s="18">
        <f t="shared" si="13"/>
        <v>4.8000000000000008E-2</v>
      </c>
      <c r="I140" s="17">
        <v>2.513E-2</v>
      </c>
      <c r="J140" s="18">
        <f t="shared" si="14"/>
        <v>0.11912817176317501</v>
      </c>
      <c r="K140" s="17">
        <v>4.5799999999999999E-3</v>
      </c>
      <c r="L140" s="17">
        <f t="shared" si="15"/>
        <v>9.1030145906586563E-2</v>
      </c>
      <c r="M140" s="17">
        <v>2.7E-4</v>
      </c>
      <c r="N140" s="17">
        <f t="shared" si="16"/>
        <v>5.3664059813926576E-3</v>
      </c>
      <c r="O140" s="17">
        <v>1.2083200000000001</v>
      </c>
      <c r="Q140" s="17">
        <v>6.0000000000000001E-3</v>
      </c>
      <c r="S140" s="17">
        <v>0.20490615384615388</v>
      </c>
      <c r="T140" s="18">
        <f t="shared" si="17"/>
        <v>0.57951816996472982</v>
      </c>
      <c r="U140" s="17">
        <v>37.344615384615381</v>
      </c>
      <c r="W140" s="17">
        <v>2.2015384615384614</v>
      </c>
      <c r="Y140" s="17">
        <v>9.8524553846153857</v>
      </c>
      <c r="AA140" s="17">
        <v>6.3839368315305373E-2</v>
      </c>
    </row>
    <row r="141" spans="1:28" ht="13.8">
      <c r="A141" s="5">
        <v>41860</v>
      </c>
      <c r="B141" s="4">
        <v>0.48449074074074078</v>
      </c>
      <c r="C141" s="29">
        <v>2</v>
      </c>
      <c r="D141" s="17">
        <v>831</v>
      </c>
      <c r="E141" s="17">
        <v>102</v>
      </c>
      <c r="F141" s="17">
        <f t="shared" si="12"/>
        <v>2.4691358024691357E-2</v>
      </c>
      <c r="G141" s="30">
        <v>0.39</v>
      </c>
      <c r="H141" s="18">
        <f t="shared" si="13"/>
        <v>4.8000000000000008E-2</v>
      </c>
      <c r="I141" s="17">
        <v>2.5020000000000001E-2</v>
      </c>
      <c r="J141" s="18">
        <f t="shared" si="14"/>
        <v>0.11841249186727391</v>
      </c>
      <c r="K141" s="17">
        <v>4.6499999999999996E-3</v>
      </c>
      <c r="L141" s="17">
        <f t="shared" si="15"/>
        <v>9.2421436346206878E-2</v>
      </c>
      <c r="M141" s="17">
        <v>2.7E-4</v>
      </c>
      <c r="N141" s="17">
        <f t="shared" si="16"/>
        <v>5.3664059813926576E-3</v>
      </c>
      <c r="O141" s="17">
        <v>1.2219100000000001</v>
      </c>
      <c r="Q141" s="17">
        <v>6.0000000000000001E-3</v>
      </c>
      <c r="S141" s="17">
        <v>0.2040092307692308</v>
      </c>
      <c r="T141" s="18">
        <f t="shared" si="17"/>
        <v>0.5762743018665204</v>
      </c>
      <c r="U141" s="17">
        <v>37.91538461538461</v>
      </c>
      <c r="W141" s="17">
        <v>2.2015384615384614</v>
      </c>
      <c r="Y141" s="17">
        <v>9.9632661538461544</v>
      </c>
      <c r="AA141" s="17">
        <v>6.3803179424908957E-2</v>
      </c>
    </row>
    <row r="142" spans="1:28" ht="13.8">
      <c r="A142" s="3">
        <v>41875</v>
      </c>
      <c r="B142" s="4">
        <v>0.48466435185185186</v>
      </c>
      <c r="C142" s="29">
        <v>2</v>
      </c>
      <c r="D142" s="17">
        <v>832</v>
      </c>
      <c r="E142" s="17">
        <v>102</v>
      </c>
      <c r="F142" s="17">
        <f t="shared" si="12"/>
        <v>2.4691358024691357E-2</v>
      </c>
      <c r="G142" s="30">
        <v>0.39574769830485645</v>
      </c>
      <c r="H142" s="18">
        <f t="shared" si="13"/>
        <v>4.953271954796172E-2</v>
      </c>
      <c r="I142" s="17">
        <v>2.4808652367460455E-2</v>
      </c>
      <c r="J142" s="18">
        <f t="shared" si="14"/>
        <v>0.11703742594313894</v>
      </c>
      <c r="K142" s="17">
        <v>5.2460104022676113E-3</v>
      </c>
      <c r="L142" s="17">
        <f t="shared" si="15"/>
        <v>0.10426748741176671</v>
      </c>
      <c r="M142" s="17">
        <v>1.3555582434800033E-3</v>
      </c>
      <c r="N142" s="17">
        <f t="shared" si="16"/>
        <v>2.6942503207174867E-2</v>
      </c>
      <c r="O142" s="17">
        <v>1.2354945133432027</v>
      </c>
      <c r="Q142" s="17">
        <v>6.0000000000000001E-3</v>
      </c>
      <c r="S142" s="17">
        <v>0.19934800598069866</v>
      </c>
      <c r="T142" s="18">
        <f t="shared" si="17"/>
        <v>0.55941622475920205</v>
      </c>
      <c r="U142" s="17">
        <v>42.153910561370118</v>
      </c>
      <c r="W142" s="17">
        <v>10.892483349191249</v>
      </c>
      <c r="Y142" s="17">
        <v>9.9277205382628786</v>
      </c>
      <c r="AA142" s="17">
        <v>6.3442156527725294E-2</v>
      </c>
    </row>
    <row r="143" spans="1:28" ht="14.25" customHeight="1">
      <c r="A143" s="3">
        <v>41891</v>
      </c>
      <c r="B143" s="4">
        <v>0.48484953703703698</v>
      </c>
      <c r="C143" s="29">
        <v>2</v>
      </c>
      <c r="D143" s="17">
        <v>991</v>
      </c>
      <c r="E143" s="17">
        <v>102</v>
      </c>
      <c r="F143" s="17">
        <f t="shared" si="12"/>
        <v>2.4691358024691357E-2</v>
      </c>
      <c r="G143" s="30">
        <v>0.53124835198430465</v>
      </c>
      <c r="H143" s="18">
        <f t="shared" si="13"/>
        <v>8.5666227195814584E-2</v>
      </c>
      <c r="I143" s="17">
        <v>3.2804901122185412E-2</v>
      </c>
      <c r="J143" s="18">
        <f t="shared" si="14"/>
        <v>0.16906246663751082</v>
      </c>
      <c r="K143" s="17">
        <v>8.6559965095282312E-3</v>
      </c>
      <c r="L143" s="17">
        <f t="shared" si="15"/>
        <v>0.17204293127276396</v>
      </c>
      <c r="M143" s="17">
        <v>2.4058073112131783E-3</v>
      </c>
      <c r="N143" s="17">
        <f t="shared" si="16"/>
        <v>4.7816810166565138E-2</v>
      </c>
      <c r="O143" s="17">
        <v>1.6526423284782772</v>
      </c>
      <c r="Q143" s="17">
        <v>4.0000000000000001E-3</v>
      </c>
      <c r="S143" s="17">
        <v>0.19636688787625955</v>
      </c>
      <c r="T143" s="18">
        <f t="shared" si="17"/>
        <v>0.54863452656813883</v>
      </c>
      <c r="U143" s="17">
        <v>51.813937487966108</v>
      </c>
      <c r="W143" s="17">
        <v>14.400924202554391</v>
      </c>
      <c r="Y143" s="17">
        <v>9.8925532379179764</v>
      </c>
      <c r="AA143" s="17">
        <v>4.2388801376706205E-2</v>
      </c>
      <c r="AB143" s="2"/>
    </row>
    <row r="144" spans="1:28" ht="13.8">
      <c r="A144" s="6">
        <v>41892</v>
      </c>
      <c r="B144" s="7">
        <v>0.48486111111111113</v>
      </c>
      <c r="C144" s="28">
        <v>2</v>
      </c>
      <c r="D144" s="17">
        <v>833</v>
      </c>
      <c r="E144" s="17">
        <v>102</v>
      </c>
      <c r="F144" s="17">
        <f t="shared" si="12"/>
        <v>2.4691358024691357E-2</v>
      </c>
      <c r="G144" s="17">
        <v>0.41254256939485512</v>
      </c>
      <c r="H144" s="18">
        <f t="shared" si="13"/>
        <v>5.4011351838628034E-2</v>
      </c>
      <c r="I144" s="17">
        <v>2.494399930826572E-2</v>
      </c>
      <c r="J144" s="18">
        <f t="shared" si="14"/>
        <v>0.11791801762046662</v>
      </c>
      <c r="K144" s="17">
        <v>6.8098340954897236E-3</v>
      </c>
      <c r="L144" s="17">
        <f t="shared" si="15"/>
        <v>0.13534938674936189</v>
      </c>
      <c r="M144" s="17">
        <v>1.6839154077749098E-3</v>
      </c>
      <c r="N144" s="17">
        <f t="shared" si="16"/>
        <v>3.346879154237975E-2</v>
      </c>
      <c r="O144" s="17">
        <v>1.2833841000684492</v>
      </c>
      <c r="Q144" s="17">
        <v>6.0000000000000001E-3</v>
      </c>
      <c r="S144" s="17">
        <v>0.19227571573192959</v>
      </c>
      <c r="T144" s="18">
        <f t="shared" si="17"/>
        <v>0.53383813750788356</v>
      </c>
      <c r="U144" s="17">
        <v>52.492212998582708</v>
      </c>
      <c r="W144" s="17">
        <v>12.98011743267868</v>
      </c>
      <c r="Y144" s="17">
        <v>9.8927037861915377</v>
      </c>
      <c r="AA144" s="17">
        <v>6.3441705888158062E-2</v>
      </c>
      <c r="AB144" s="2"/>
    </row>
    <row r="145" spans="1:28" ht="14.25" customHeight="1">
      <c r="A145" s="6">
        <v>41916</v>
      </c>
      <c r="B145" s="7">
        <v>0.48513888888888884</v>
      </c>
      <c r="C145" s="28">
        <v>2</v>
      </c>
      <c r="D145" s="17">
        <v>834</v>
      </c>
      <c r="E145" s="17">
        <v>102</v>
      </c>
      <c r="F145" s="17">
        <f t="shared" si="12"/>
        <v>2.4691358024691357E-2</v>
      </c>
      <c r="G145" s="17">
        <v>0.49</v>
      </c>
      <c r="H145" s="18">
        <f t="shared" si="13"/>
        <v>7.4666666666666673E-2</v>
      </c>
      <c r="I145" s="17">
        <v>2.6530000000000001E-2</v>
      </c>
      <c r="J145" s="18">
        <f t="shared" si="14"/>
        <v>0.12823682498373457</v>
      </c>
      <c r="K145" s="17">
        <v>3.6900000000000001E-3</v>
      </c>
      <c r="L145" s="17">
        <f t="shared" si="15"/>
        <v>7.3340881745699651E-2</v>
      </c>
      <c r="M145" s="17">
        <v>2.0200000000000001E-3</v>
      </c>
      <c r="N145" s="17">
        <f t="shared" si="16"/>
        <v>4.0148666971900629E-2</v>
      </c>
      <c r="O145" s="17">
        <v>1.52827</v>
      </c>
      <c r="Q145" s="17">
        <v>4.0000000000000001E-3</v>
      </c>
      <c r="S145" s="17">
        <v>0.17217428571428572</v>
      </c>
      <c r="T145" s="18">
        <f t="shared" si="17"/>
        <v>0.46113804845864542</v>
      </c>
      <c r="U145" s="17">
        <v>23.947346938775514</v>
      </c>
      <c r="W145" s="17">
        <v>13.109387755102041</v>
      </c>
      <c r="Y145" s="17">
        <v>9.9181604081632653</v>
      </c>
      <c r="AA145" s="17">
        <v>4.2400000000000007E-2</v>
      </c>
    </row>
    <row r="146" spans="1:28" ht="14.25" customHeight="1">
      <c r="A146" s="6">
        <v>41941</v>
      </c>
      <c r="B146" s="7">
        <v>0.4854282407407407</v>
      </c>
      <c r="C146" s="28">
        <v>2</v>
      </c>
      <c r="D146" s="17">
        <v>963</v>
      </c>
      <c r="E146" s="17">
        <v>102</v>
      </c>
      <c r="F146" s="17">
        <f t="shared" si="12"/>
        <v>2.4691358024691357E-2</v>
      </c>
      <c r="G146" s="17">
        <v>0.56552711428771418</v>
      </c>
      <c r="H146" s="18">
        <f t="shared" si="13"/>
        <v>9.4807230476723792E-2</v>
      </c>
      <c r="I146" s="17">
        <v>3.4395430865633583E-2</v>
      </c>
      <c r="J146" s="18">
        <f t="shared" si="14"/>
        <v>0.17941074083040717</v>
      </c>
      <c r="K146" s="17">
        <v>1.8681735817858427E-3</v>
      </c>
      <c r="L146" s="17">
        <f t="shared" si="15"/>
        <v>3.7131029198427007E-2</v>
      </c>
      <c r="M146" s="17">
        <v>3.2012766395351036E-3</v>
      </c>
      <c r="N146" s="17">
        <f t="shared" si="16"/>
        <v>6.3627222616643581E-2</v>
      </c>
      <c r="O146" s="17">
        <v>1.780824462049956</v>
      </c>
      <c r="Q146" s="17">
        <v>4.0000000000000001E-3</v>
      </c>
      <c r="S146" s="17">
        <v>0.19340800359409219</v>
      </c>
      <c r="T146" s="18">
        <f t="shared" si="17"/>
        <v>0.53793324060932146</v>
      </c>
      <c r="U146" s="17">
        <v>10.504875610714887</v>
      </c>
      <c r="W146" s="17">
        <v>18.001010838434322</v>
      </c>
      <c r="Y146" s="17">
        <v>10.013705172123322</v>
      </c>
      <c r="AA146" s="17">
        <v>4.2400000000000007E-2</v>
      </c>
    </row>
    <row r="147" spans="1:28" ht="13.8">
      <c r="A147" s="6">
        <v>42010</v>
      </c>
      <c r="B147" s="7">
        <v>0.48622685185185183</v>
      </c>
      <c r="C147" s="28">
        <v>2</v>
      </c>
      <c r="D147" s="17">
        <v>839</v>
      </c>
      <c r="E147" s="17">
        <v>102</v>
      </c>
      <c r="F147" s="17">
        <f t="shared" si="12"/>
        <v>2.4691358024691357E-2</v>
      </c>
      <c r="G147" s="17">
        <v>0.46268151292555737</v>
      </c>
      <c r="H147" s="18">
        <f t="shared" si="13"/>
        <v>6.7381736780148638E-2</v>
      </c>
      <c r="I147" s="17">
        <v>2.4389385406947888E-2</v>
      </c>
      <c r="J147" s="18">
        <f t="shared" si="14"/>
        <v>0.11430959926446251</v>
      </c>
      <c r="K147" s="17">
        <v>1.8694181327963621E-3</v>
      </c>
      <c r="L147" s="17">
        <f t="shared" si="15"/>
        <v>3.7155765368749226E-2</v>
      </c>
      <c r="M147" s="17">
        <v>2.9109240894907963E-3</v>
      </c>
      <c r="N147" s="17">
        <f t="shared" si="16"/>
        <v>5.7856297945271799E-2</v>
      </c>
      <c r="O147" s="17">
        <v>1.4554620447453983</v>
      </c>
      <c r="Q147" s="17">
        <v>4.0000000000000001E-3</v>
      </c>
      <c r="S147" s="17">
        <v>0.16762771674988652</v>
      </c>
      <c r="T147" s="18">
        <f t="shared" si="17"/>
        <v>0.44469464277605464</v>
      </c>
      <c r="U147" s="17">
        <v>12.848470267816612</v>
      </c>
      <c r="W147" s="17">
        <v>20.006718111665908</v>
      </c>
      <c r="Y147" s="17">
        <v>10.003359055832956</v>
      </c>
      <c r="AA147" s="17">
        <v>4.2400000000000007E-2</v>
      </c>
    </row>
    <row r="148" spans="1:28" ht="13.8">
      <c r="A148" s="6">
        <v>42014</v>
      </c>
      <c r="B148" s="7">
        <v>0.48627314814814815</v>
      </c>
      <c r="C148" s="28">
        <v>2</v>
      </c>
      <c r="D148" s="17">
        <v>832</v>
      </c>
      <c r="E148" s="17">
        <v>102</v>
      </c>
      <c r="F148" s="17">
        <f t="shared" si="12"/>
        <v>2.4691358024691357E-2</v>
      </c>
      <c r="G148" s="17">
        <v>0.40348459706632983</v>
      </c>
      <c r="H148" s="18">
        <f t="shared" si="13"/>
        <v>5.1595892551021288E-2</v>
      </c>
      <c r="I148" s="17">
        <v>2.3756777623286752E-2</v>
      </c>
      <c r="J148" s="18">
        <f t="shared" si="14"/>
        <v>0.11019373860303677</v>
      </c>
      <c r="K148" s="17">
        <v>1.9129989471935026E-3</v>
      </c>
      <c r="L148" s="17">
        <f t="shared" si="15"/>
        <v>3.8021959231915071E-2</v>
      </c>
      <c r="M148" s="17">
        <v>2.7079863762092052E-3</v>
      </c>
      <c r="N148" s="17">
        <f t="shared" si="16"/>
        <v>5.3822793654884835E-2</v>
      </c>
      <c r="O148" s="17">
        <v>1.2681113344591106</v>
      </c>
      <c r="Q148" s="17">
        <v>4.0000000000000001E-3</v>
      </c>
      <c r="S148" s="17">
        <v>0.18723528330781011</v>
      </c>
      <c r="T148" s="18">
        <f t="shared" si="17"/>
        <v>0.5156085943480927</v>
      </c>
      <c r="U148" s="17">
        <v>15.076998468606433</v>
      </c>
      <c r="W148" s="17">
        <v>21.342566082961586</v>
      </c>
      <c r="Y148" s="17">
        <v>9.9944188028497258</v>
      </c>
      <c r="AA148" s="17">
        <v>4.2400000000000007E-2</v>
      </c>
      <c r="AB148" s="2"/>
    </row>
    <row r="149" spans="1:28" ht="13.8">
      <c r="A149" s="6">
        <v>42027</v>
      </c>
      <c r="B149" s="7">
        <v>0.4864236111111111</v>
      </c>
      <c r="C149" s="28">
        <v>2</v>
      </c>
      <c r="D149" s="17">
        <v>837</v>
      </c>
      <c r="E149" s="17">
        <v>102</v>
      </c>
      <c r="F149" s="17">
        <f t="shared" si="12"/>
        <v>2.4691358024691357E-2</v>
      </c>
      <c r="G149" s="17">
        <v>0.40109250641593325</v>
      </c>
      <c r="H149" s="18">
        <f t="shared" si="13"/>
        <v>5.0958001710915538E-2</v>
      </c>
      <c r="I149" s="17">
        <v>2.7309962616507904E-2</v>
      </c>
      <c r="J149" s="18">
        <f t="shared" si="14"/>
        <v>0.13331140283999937</v>
      </c>
      <c r="K149" s="17">
        <v>2.038912061074742E-3</v>
      </c>
      <c r="L149" s="17">
        <f t="shared" si="15"/>
        <v>4.05245551114264E-2</v>
      </c>
      <c r="M149" s="17">
        <v>2.4893693768935801E-3</v>
      </c>
      <c r="N149" s="17">
        <f t="shared" si="16"/>
        <v>4.9477654496508969E-2</v>
      </c>
      <c r="O149" s="17">
        <v>1.2604902083000828</v>
      </c>
      <c r="Q149" s="17">
        <v>6.0000000000000001E-3</v>
      </c>
      <c r="S149" s="17">
        <v>0.21652282137237461</v>
      </c>
      <c r="T149" s="18">
        <f t="shared" si="17"/>
        <v>0.62153173630654535</v>
      </c>
      <c r="U149" s="17">
        <v>16.165199425326673</v>
      </c>
      <c r="W149" s="17">
        <v>19.736580693712799</v>
      </c>
      <c r="Y149" s="17">
        <v>9.9936019703085464</v>
      </c>
      <c r="AA149" s="17">
        <v>6.3600000000000004E-2</v>
      </c>
      <c r="AB149" s="2"/>
    </row>
    <row r="150" spans="1:28" ht="14.25" customHeight="1">
      <c r="A150" s="6">
        <v>42029</v>
      </c>
      <c r="B150" s="7">
        <v>0.48644675925925923</v>
      </c>
      <c r="C150" s="28">
        <v>2</v>
      </c>
      <c r="D150" s="17">
        <v>834</v>
      </c>
      <c r="E150" s="17">
        <v>102</v>
      </c>
      <c r="F150" s="17">
        <f t="shared" si="12"/>
        <v>2.4691358024691357E-2</v>
      </c>
      <c r="G150" s="17">
        <v>0.39386390286680167</v>
      </c>
      <c r="H150" s="18">
        <f t="shared" si="13"/>
        <v>4.9030374097813779E-2</v>
      </c>
      <c r="I150" s="17">
        <v>2.3970171135379588E-2</v>
      </c>
      <c r="J150" s="18">
        <f t="shared" si="14"/>
        <v>0.11158211538958743</v>
      </c>
      <c r="K150" s="17">
        <v>2.0028513166311821E-3</v>
      </c>
      <c r="L150" s="17">
        <f t="shared" si="15"/>
        <v>3.980782698299902E-2</v>
      </c>
      <c r="M150" s="17">
        <v>2.1736370878167872E-3</v>
      </c>
      <c r="N150" s="17">
        <f t="shared" si="16"/>
        <v>4.3202292849766386E-2</v>
      </c>
      <c r="O150" s="17">
        <v>1.2381968410956339</v>
      </c>
      <c r="Q150" s="17">
        <v>6.0000000000000001E-3</v>
      </c>
      <c r="S150" s="17">
        <v>0.19353168354776901</v>
      </c>
      <c r="T150" s="18">
        <f t="shared" si="17"/>
        <v>0.53838054926537338</v>
      </c>
      <c r="U150" s="17">
        <v>16.170730906104573</v>
      </c>
      <c r="W150" s="17">
        <v>17.549630440733647</v>
      </c>
      <c r="Y150" s="17">
        <v>9.9970216260607732</v>
      </c>
      <c r="AA150" s="17">
        <v>6.3600000000000004E-2</v>
      </c>
    </row>
    <row r="151" spans="1:28" ht="13.8">
      <c r="A151" s="6">
        <v>42030</v>
      </c>
      <c r="B151" s="7">
        <v>0.48645833333333338</v>
      </c>
      <c r="C151" s="28">
        <v>2</v>
      </c>
      <c r="D151" s="17">
        <v>835</v>
      </c>
      <c r="E151" s="17">
        <v>102</v>
      </c>
      <c r="F151" s="17">
        <f t="shared" si="12"/>
        <v>2.4691358024691357E-2</v>
      </c>
      <c r="G151" s="17">
        <v>0.39353877932790721</v>
      </c>
      <c r="H151" s="18">
        <f t="shared" si="13"/>
        <v>4.8943674487441927E-2</v>
      </c>
      <c r="I151" s="17">
        <v>2.3246433931970296E-2</v>
      </c>
      <c r="J151" s="18">
        <f t="shared" si="14"/>
        <v>0.10687335024053543</v>
      </c>
      <c r="K151" s="17">
        <v>1.9943735819929627E-3</v>
      </c>
      <c r="L151" s="17">
        <f t="shared" si="15"/>
        <v>3.9639327109401983E-2</v>
      </c>
      <c r="M151" s="17">
        <v>2.1644364455737581E-3</v>
      </c>
      <c r="N151" s="17">
        <f t="shared" si="16"/>
        <v>4.3019424769893622E-2</v>
      </c>
      <c r="O151" s="17">
        <v>1.2372073325502855</v>
      </c>
      <c r="Q151" s="17">
        <v>6.0000000000000001E-3</v>
      </c>
      <c r="S151" s="17">
        <v>0.18784339380712045</v>
      </c>
      <c r="T151" s="18">
        <f t="shared" si="17"/>
        <v>0.51780792481427518</v>
      </c>
      <c r="U151" s="17">
        <v>16.115585868230802</v>
      </c>
      <c r="W151" s="17">
        <v>17.489783112808624</v>
      </c>
      <c r="Y151" s="17">
        <v>9.9972849543036428</v>
      </c>
      <c r="AA151" s="17">
        <v>6.3600000000000004E-2</v>
      </c>
    </row>
    <row r="152" spans="1:28" ht="13.8">
      <c r="A152" s="5">
        <v>42031</v>
      </c>
      <c r="B152" s="4">
        <v>0.48646990740740742</v>
      </c>
      <c r="C152" s="29">
        <v>2</v>
      </c>
      <c r="D152" s="17">
        <v>835</v>
      </c>
      <c r="E152" s="17">
        <v>102</v>
      </c>
      <c r="F152" s="17">
        <f t="shared" si="12"/>
        <v>2.4691358024691357E-2</v>
      </c>
      <c r="G152" s="30">
        <v>0.43806405311677898</v>
      </c>
      <c r="H152" s="18">
        <f t="shared" si="13"/>
        <v>6.0817080831141061E-2</v>
      </c>
      <c r="I152" s="17">
        <v>2.2745778704390041E-2</v>
      </c>
      <c r="J152" s="18">
        <f t="shared" si="14"/>
        <v>0.10361599677547197</v>
      </c>
      <c r="K152" s="17">
        <v>1.9476969484675177E-3</v>
      </c>
      <c r="L152" s="17">
        <f t="shared" si="15"/>
        <v>3.8711602052578939E-2</v>
      </c>
      <c r="M152" s="17">
        <v>2.1137796339957557E-3</v>
      </c>
      <c r="N152" s="17">
        <f t="shared" si="16"/>
        <v>4.2012591374891876E-2</v>
      </c>
      <c r="O152" s="17">
        <v>1.3784862898843748</v>
      </c>
      <c r="Q152" s="17">
        <v>6.0000000000000001E-3</v>
      </c>
      <c r="S152" s="17">
        <v>0.16511643848731455</v>
      </c>
      <c r="T152" s="18">
        <f t="shared" si="17"/>
        <v>0.43561219674330232</v>
      </c>
      <c r="U152" s="17">
        <v>14.138745811393015</v>
      </c>
      <c r="W152" s="17">
        <v>15.344375299186218</v>
      </c>
      <c r="Y152" s="17">
        <v>10.006724748683585</v>
      </c>
      <c r="AA152" s="17">
        <v>6.4385090679867543E-2</v>
      </c>
    </row>
    <row r="153" spans="1:28" ht="14.25" customHeight="1">
      <c r="A153" s="6">
        <v>42032</v>
      </c>
      <c r="B153" s="7">
        <v>0.48648148148148151</v>
      </c>
      <c r="C153" s="28">
        <v>2</v>
      </c>
      <c r="D153" s="17">
        <v>804</v>
      </c>
      <c r="E153" s="17">
        <v>102</v>
      </c>
      <c r="F153" s="17">
        <f t="shared" si="12"/>
        <v>2.4691358024691357E-2</v>
      </c>
      <c r="G153" s="17">
        <v>0.43286725449318836</v>
      </c>
      <c r="H153" s="18">
        <f t="shared" si="13"/>
        <v>5.9431267864850229E-2</v>
      </c>
      <c r="I153" s="17">
        <v>2.4092172435890243E-2</v>
      </c>
      <c r="J153" s="18">
        <f t="shared" si="14"/>
        <v>0.11237587791730802</v>
      </c>
      <c r="K153" s="17">
        <v>1.9303666113228829E-3</v>
      </c>
      <c r="L153" s="17">
        <f t="shared" si="15"/>
        <v>3.8367151589939981E-2</v>
      </c>
      <c r="M153" s="17">
        <v>2.0949715161643692E-3</v>
      </c>
      <c r="N153" s="17">
        <f t="shared" si="16"/>
        <v>4.1638769167376723E-2</v>
      </c>
      <c r="O153" s="17">
        <v>1.3621055875632977</v>
      </c>
      <c r="Q153" s="17">
        <v>6.0000000000000001E-3</v>
      </c>
      <c r="S153" s="17">
        <v>0.1769898451566439</v>
      </c>
      <c r="T153" s="18">
        <f t="shared" si="17"/>
        <v>0.47855430192787862</v>
      </c>
      <c r="U153" s="17">
        <v>14.181173928700039</v>
      </c>
      <c r="W153" s="17">
        <v>15.390421317969036</v>
      </c>
      <c r="Y153" s="17">
        <v>10.006522146200938</v>
      </c>
      <c r="AA153" s="17">
        <v>6.4056632983741257E-2</v>
      </c>
    </row>
    <row r="154" spans="1:28" ht="14.25" customHeight="1">
      <c r="A154" s="6">
        <v>42033</v>
      </c>
      <c r="B154" s="7">
        <v>0.48649305555555555</v>
      </c>
      <c r="C154" s="28">
        <v>2</v>
      </c>
      <c r="D154" s="17">
        <v>826</v>
      </c>
      <c r="E154" s="17">
        <v>102</v>
      </c>
      <c r="F154" s="17">
        <f t="shared" si="12"/>
        <v>2.4691358024691357E-2</v>
      </c>
      <c r="G154" s="17">
        <v>0.40031615085860039</v>
      </c>
      <c r="H154" s="18">
        <f t="shared" si="13"/>
        <v>5.0750973562293439E-2</v>
      </c>
      <c r="I154" s="17">
        <v>2.5440642230059637E-2</v>
      </c>
      <c r="J154" s="18">
        <f t="shared" si="14"/>
        <v>0.1211492662983711</v>
      </c>
      <c r="K154" s="17">
        <v>2.056775776061226E-3</v>
      </c>
      <c r="L154" s="17">
        <f t="shared" si="15"/>
        <v>4.0879606766809219E-2</v>
      </c>
      <c r="M154" s="17">
        <v>2.2321597569656712E-3</v>
      </c>
      <c r="N154" s="17">
        <f t="shared" si="16"/>
        <v>4.4365464708165034E-2</v>
      </c>
      <c r="O154" s="17">
        <v>1.2583800629893971</v>
      </c>
      <c r="Q154" s="17">
        <v>2.6000000000000002E-2</v>
      </c>
      <c r="S154" s="17">
        <v>0.20209337574332736</v>
      </c>
      <c r="T154" s="18">
        <f t="shared" si="17"/>
        <v>0.56934530075235323</v>
      </c>
      <c r="U154" s="17">
        <v>16.338453879131521</v>
      </c>
      <c r="W154" s="17">
        <v>17.731655372700871</v>
      </c>
      <c r="Y154" s="17">
        <v>9.9962207163601171</v>
      </c>
      <c r="AA154" s="17">
        <v>0.27757742664257334</v>
      </c>
    </row>
    <row r="155" spans="1:28" ht="14.25" customHeight="1">
      <c r="A155" s="6">
        <v>42034</v>
      </c>
      <c r="B155" s="7">
        <v>0.48650462962962965</v>
      </c>
      <c r="C155" s="28">
        <v>2</v>
      </c>
      <c r="D155" s="17">
        <v>841</v>
      </c>
      <c r="E155" s="17">
        <v>102</v>
      </c>
      <c r="F155" s="17">
        <f t="shared" si="12"/>
        <v>2.4691358024691357E-2</v>
      </c>
      <c r="G155" s="17">
        <v>0.40320092230113774</v>
      </c>
      <c r="H155" s="18">
        <f t="shared" si="13"/>
        <v>5.1520245946970064E-2</v>
      </c>
      <c r="I155" s="17">
        <v>2.328238669933666E-2</v>
      </c>
      <c r="J155" s="18">
        <f t="shared" si="14"/>
        <v>0.10710726544786377</v>
      </c>
      <c r="K155" s="17">
        <v>2.0363948702191233E-3</v>
      </c>
      <c r="L155" s="17">
        <f t="shared" si="15"/>
        <v>4.047452448896751E-2</v>
      </c>
      <c r="M155" s="17">
        <v>2.2100409444238546E-3</v>
      </c>
      <c r="N155" s="17">
        <f t="shared" si="16"/>
        <v>4.3925840530662411E-2</v>
      </c>
      <c r="O155" s="17">
        <v>1.2676163416945394</v>
      </c>
      <c r="Q155" s="17">
        <v>4.0000000000000001E-3</v>
      </c>
      <c r="S155" s="17">
        <v>0.18362554649265905</v>
      </c>
      <c r="T155" s="18">
        <f t="shared" si="17"/>
        <v>0.50255339441080216</v>
      </c>
      <c r="U155" s="17">
        <v>16.060815660685154</v>
      </c>
      <c r="W155" s="17">
        <v>17.430342577487764</v>
      </c>
      <c r="Y155" s="17">
        <v>9.9975464926590547</v>
      </c>
      <c r="AA155" s="17">
        <v>4.2103169832452915E-2</v>
      </c>
    </row>
    <row r="156" spans="1:28" ht="14.25" customHeight="1">
      <c r="A156" s="6">
        <v>42061</v>
      </c>
      <c r="B156" s="7">
        <v>0.48681712962962959</v>
      </c>
      <c r="C156" s="28">
        <v>2</v>
      </c>
      <c r="D156" s="17">
        <v>852</v>
      </c>
      <c r="E156" s="17">
        <v>102</v>
      </c>
      <c r="F156" s="17">
        <f t="shared" si="12"/>
        <v>2.4691358024691357E-2</v>
      </c>
      <c r="G156" s="17">
        <v>0.36081975495270896</v>
      </c>
      <c r="H156" s="18">
        <f t="shared" si="13"/>
        <v>4.0218601320722393E-2</v>
      </c>
      <c r="I156" s="17">
        <v>1.4740520174138504E-2</v>
      </c>
      <c r="J156" s="18">
        <f t="shared" si="14"/>
        <v>5.153233685190959E-2</v>
      </c>
      <c r="K156" s="17">
        <v>2.0504734973083457E-3</v>
      </c>
      <c r="L156" s="17">
        <f t="shared" si="15"/>
        <v>4.0754345335713434E-2</v>
      </c>
      <c r="M156" s="17">
        <v>2.4033456805660604E-3</v>
      </c>
      <c r="N156" s="17">
        <f t="shared" si="16"/>
        <v>4.776788383534783E-2</v>
      </c>
      <c r="O156" s="17">
        <v>1.1330058208382858</v>
      </c>
      <c r="Q156" s="17">
        <v>6.0000000000000001E-3</v>
      </c>
      <c r="S156" s="17">
        <v>0.1299121057268722</v>
      </c>
      <c r="T156" s="18">
        <f t="shared" si="17"/>
        <v>0.30829000502078724</v>
      </c>
      <c r="U156" s="17">
        <v>18.071365638766515</v>
      </c>
      <c r="W156" s="17">
        <v>21.181321585903074</v>
      </c>
      <c r="Y156" s="17">
        <v>9.9854801762114516</v>
      </c>
      <c r="AA156" s="17">
        <v>6.3746461134761026E-2</v>
      </c>
      <c r="AB156" s="2"/>
    </row>
    <row r="157" spans="1:28" ht="14.25" customHeight="1">
      <c r="A157" s="6">
        <v>42063</v>
      </c>
      <c r="B157" s="7">
        <v>0.48684027777777777</v>
      </c>
      <c r="C157" s="28">
        <v>2</v>
      </c>
      <c r="D157" s="17">
        <v>833</v>
      </c>
      <c r="E157" s="17">
        <v>102</v>
      </c>
      <c r="F157" s="17">
        <f t="shared" si="12"/>
        <v>2.4691358024691357E-2</v>
      </c>
      <c r="G157" s="17">
        <v>0.39120818875484364</v>
      </c>
      <c r="H157" s="18">
        <f t="shared" si="13"/>
        <v>4.8322183667958304E-2</v>
      </c>
      <c r="I157" s="17">
        <v>2.1225425739868131E-2</v>
      </c>
      <c r="J157" s="18">
        <f t="shared" si="14"/>
        <v>9.3724305399272165E-2</v>
      </c>
      <c r="K157" s="17">
        <v>2.0711021757609371E-3</v>
      </c>
      <c r="L157" s="17">
        <f t="shared" si="15"/>
        <v>4.116435223732904E-2</v>
      </c>
      <c r="M157" s="17">
        <v>2.4275244106593307E-3</v>
      </c>
      <c r="N157" s="17">
        <f t="shared" si="16"/>
        <v>4.8248450064218212E-2</v>
      </c>
      <c r="O157" s="17">
        <v>1.2291750587306769</v>
      </c>
      <c r="Q157" s="17">
        <v>6.0000000000000001E-3</v>
      </c>
      <c r="S157" s="17">
        <v>0.17253435841313269</v>
      </c>
      <c r="T157" s="18">
        <f t="shared" si="17"/>
        <v>0.46244030990210477</v>
      </c>
      <c r="U157" s="17">
        <v>16.835294117647059</v>
      </c>
      <c r="W157" s="17">
        <v>19.732530779753763</v>
      </c>
      <c r="Y157" s="17">
        <v>9.9915512995896023</v>
      </c>
      <c r="AA157" s="17">
        <v>6.3728468441975786E-2</v>
      </c>
      <c r="AB157" s="2"/>
    </row>
    <row r="158" spans="1:28" ht="14.25" customHeight="1">
      <c r="A158" s="6">
        <v>42075</v>
      </c>
      <c r="B158" s="7">
        <v>0.48697916666666669</v>
      </c>
      <c r="C158" s="28">
        <v>2</v>
      </c>
      <c r="D158" s="17">
        <v>972</v>
      </c>
      <c r="E158" s="17">
        <v>102</v>
      </c>
      <c r="F158" s="17">
        <f t="shared" si="12"/>
        <v>2.4691358024691357E-2</v>
      </c>
      <c r="G158" s="17">
        <v>0.46192443964447416</v>
      </c>
      <c r="H158" s="18">
        <f t="shared" si="13"/>
        <v>6.7179850571859781E-2</v>
      </c>
      <c r="I158" s="17">
        <v>3.1955167969727347E-2</v>
      </c>
      <c r="J158" s="18">
        <f t="shared" si="14"/>
        <v>0.16353394905482985</v>
      </c>
      <c r="K158" s="17">
        <v>2.4975865615425989E-3</v>
      </c>
      <c r="L158" s="17">
        <f t="shared" si="15"/>
        <v>4.9640975788548605E-2</v>
      </c>
      <c r="M158" s="17">
        <v>2.6021366966769398E-3</v>
      </c>
      <c r="N158" s="17">
        <f t="shared" si="16"/>
        <v>5.1718970123883191E-2</v>
      </c>
      <c r="O158" s="17">
        <v>1.4516205429319213</v>
      </c>
      <c r="Q158" s="17">
        <v>6.0000000000000001E-3</v>
      </c>
      <c r="S158" s="17">
        <v>0.21998713517289553</v>
      </c>
      <c r="T158" s="18">
        <f t="shared" si="17"/>
        <v>0.63406099027361695</v>
      </c>
      <c r="U158" s="17">
        <v>17.193992315752709</v>
      </c>
      <c r="W158" s="17">
        <v>17.91374083129584</v>
      </c>
      <c r="Y158" s="17">
        <v>9.9933082780300371</v>
      </c>
      <c r="AA158" s="17">
        <v>6.3710334836118473E-2</v>
      </c>
    </row>
    <row r="159" spans="1:28" ht="14.25" customHeight="1">
      <c r="A159" s="6">
        <v>42084</v>
      </c>
      <c r="B159" s="7">
        <v>0.48708333333333331</v>
      </c>
      <c r="C159" s="28">
        <v>2</v>
      </c>
      <c r="D159" s="17">
        <v>992</v>
      </c>
      <c r="E159" s="17">
        <v>102</v>
      </c>
      <c r="F159" s="17">
        <f t="shared" si="12"/>
        <v>2.4691358024691357E-2</v>
      </c>
      <c r="G159" s="17">
        <v>0.53709052620159292</v>
      </c>
      <c r="H159" s="18">
        <f t="shared" si="13"/>
        <v>8.7224140320424789E-2</v>
      </c>
      <c r="I159" s="17">
        <v>3.2838481083855092E-2</v>
      </c>
      <c r="J159" s="18">
        <f t="shared" si="14"/>
        <v>0.16928094394180282</v>
      </c>
      <c r="K159" s="17">
        <v>2.6014272045058384E-3</v>
      </c>
      <c r="L159" s="17">
        <f t="shared" si="15"/>
        <v>5.1704868557102636E-2</v>
      </c>
      <c r="M159" s="17">
        <v>3.7266957162223171E-3</v>
      </c>
      <c r="N159" s="17">
        <f t="shared" si="16"/>
        <v>7.407023030505866E-2</v>
      </c>
      <c r="O159" s="17">
        <v>1.6876607743463921</v>
      </c>
      <c r="Q159" s="17">
        <v>4.0000000000000001E-3</v>
      </c>
      <c r="S159" s="17">
        <v>0.19442973717146433</v>
      </c>
      <c r="T159" s="18">
        <f t="shared" si="17"/>
        <v>0.54162850616974956</v>
      </c>
      <c r="U159" s="17">
        <v>15.402503128911141</v>
      </c>
      <c r="W159" s="17">
        <v>22.064981226533167</v>
      </c>
      <c r="Y159" s="17">
        <v>9.9922843554443048</v>
      </c>
      <c r="AA159" s="17">
        <v>4.2400000000000007E-2</v>
      </c>
      <c r="AB159" s="2"/>
    </row>
    <row r="160" spans="1:28" ht="14.25" customHeight="1">
      <c r="A160" s="6">
        <v>42085</v>
      </c>
      <c r="B160" s="7">
        <v>0.48709490740740741</v>
      </c>
      <c r="C160" s="28">
        <v>2</v>
      </c>
      <c r="D160" s="17">
        <v>992</v>
      </c>
      <c r="E160" s="17">
        <v>102</v>
      </c>
      <c r="F160" s="17">
        <f t="shared" si="12"/>
        <v>2.4691358024691357E-2</v>
      </c>
      <c r="G160" s="17">
        <v>0.52533875573668987</v>
      </c>
      <c r="H160" s="18">
        <f t="shared" si="13"/>
        <v>8.4090334863117303E-2</v>
      </c>
      <c r="I160" s="17">
        <v>3.277343177309143E-2</v>
      </c>
      <c r="J160" s="18">
        <f t="shared" si="14"/>
        <v>0.16885772136038665</v>
      </c>
      <c r="K160" s="17">
        <v>2.6375393551912045E-3</v>
      </c>
      <c r="L160" s="17">
        <f t="shared" si="15"/>
        <v>5.242261841428375E-2</v>
      </c>
      <c r="M160" s="17">
        <v>3.6331042996372589E-3</v>
      </c>
      <c r="N160" s="17">
        <f t="shared" si="16"/>
        <v>7.2210046831839889E-2</v>
      </c>
      <c r="O160" s="17">
        <v>1.650467381835212</v>
      </c>
      <c r="Q160" s="17">
        <v>4.0000000000000001E-3</v>
      </c>
      <c r="S160" s="17">
        <v>0.19838535021518122</v>
      </c>
      <c r="T160" s="18">
        <f t="shared" si="17"/>
        <v>0.55593462370816005</v>
      </c>
      <c r="U160" s="17">
        <v>15.965650845131911</v>
      </c>
      <c r="W160" s="17">
        <v>21.992041414582424</v>
      </c>
      <c r="Y160" s="17">
        <v>9.9906702426245868</v>
      </c>
      <c r="AA160" s="17">
        <v>4.2400000000000007E-2</v>
      </c>
      <c r="AB160" s="2"/>
    </row>
    <row r="161" spans="1:28" ht="14.25" customHeight="1">
      <c r="A161" s="6">
        <v>42144</v>
      </c>
      <c r="B161" s="7">
        <v>0.48777777777777781</v>
      </c>
      <c r="C161" s="28">
        <v>2</v>
      </c>
      <c r="D161" s="17">
        <v>852</v>
      </c>
      <c r="E161" s="17">
        <v>102</v>
      </c>
      <c r="F161" s="17">
        <f t="shared" si="12"/>
        <v>2.4691358024691357E-2</v>
      </c>
      <c r="G161" s="17">
        <v>0.38</v>
      </c>
      <c r="H161" s="18">
        <f t="shared" si="13"/>
        <v>4.5333333333333337E-2</v>
      </c>
      <c r="I161" s="17">
        <v>2.8500000000000001E-2</v>
      </c>
      <c r="J161" s="18">
        <f t="shared" si="14"/>
        <v>0.14105400130123619</v>
      </c>
      <c r="K161" s="17">
        <v>2.5200000000000001E-3</v>
      </c>
      <c r="L161" s="17">
        <f t="shared" si="15"/>
        <v>5.008645582633147E-2</v>
      </c>
      <c r="M161" s="17">
        <v>3.2100000000000002E-3</v>
      </c>
      <c r="N161" s="17">
        <f t="shared" si="16"/>
        <v>6.3800604445446038E-2</v>
      </c>
      <c r="O161" s="17">
        <v>1.1840900000000001</v>
      </c>
      <c r="Q161" s="17">
        <v>4.0000000000000001E-3</v>
      </c>
      <c r="S161" s="17">
        <v>0.23849999999999999</v>
      </c>
      <c r="T161" s="18">
        <f t="shared" si="17"/>
        <v>0.70101577509766488</v>
      </c>
      <c r="U161" s="17">
        <v>21.088421052631581</v>
      </c>
      <c r="W161" s="17">
        <v>26.862631578947369</v>
      </c>
      <c r="Y161" s="17">
        <v>9.9089636842105282</v>
      </c>
      <c r="AA161" s="17">
        <v>4.1032258064516131E-2</v>
      </c>
      <c r="AB161" s="2"/>
    </row>
    <row r="162" spans="1:28" ht="14.25" customHeight="1">
      <c r="A162" s="5">
        <v>42145</v>
      </c>
      <c r="B162" s="4">
        <v>0.48778935185185185</v>
      </c>
      <c r="C162" s="29">
        <v>2</v>
      </c>
      <c r="D162" s="17">
        <v>831</v>
      </c>
      <c r="E162" s="17">
        <v>102</v>
      </c>
      <c r="F162" s="17">
        <f t="shared" si="12"/>
        <v>2.4691358024691357E-2</v>
      </c>
      <c r="G162" s="30">
        <v>0.38</v>
      </c>
      <c r="H162" s="18">
        <f t="shared" si="13"/>
        <v>4.5333333333333337E-2</v>
      </c>
      <c r="I162" s="17">
        <v>2.4490000000000001E-2</v>
      </c>
      <c r="J162" s="18">
        <f t="shared" si="14"/>
        <v>0.11496421600520496</v>
      </c>
      <c r="K162" s="17">
        <v>2.2599999999999999E-3</v>
      </c>
      <c r="L162" s="17">
        <f t="shared" si="15"/>
        <v>4.4918805622027429E-2</v>
      </c>
      <c r="M162" s="17">
        <v>3.0000000000000001E-3</v>
      </c>
      <c r="N162" s="17">
        <f t="shared" si="16"/>
        <v>5.9626733126585084E-2</v>
      </c>
      <c r="O162" s="17">
        <v>1.19459</v>
      </c>
      <c r="Q162" s="17">
        <v>6.0000000000000001E-3</v>
      </c>
      <c r="S162" s="17">
        <v>0.20494263157894738</v>
      </c>
      <c r="T162" s="18">
        <f t="shared" si="17"/>
        <v>0.57965009761465702</v>
      </c>
      <c r="U162" s="17">
        <v>18.912631578947369</v>
      </c>
      <c r="W162" s="17">
        <v>25.10526315789474</v>
      </c>
      <c r="Y162" s="17">
        <v>9.9968321052631595</v>
      </c>
      <c r="AA162" s="17">
        <v>6.3600000000000004E-2</v>
      </c>
    </row>
    <row r="163" spans="1:28" ht="13.8">
      <c r="A163" s="6">
        <v>42356</v>
      </c>
      <c r="B163" s="7">
        <v>0.49023148148148149</v>
      </c>
      <c r="C163" s="28">
        <v>2</v>
      </c>
      <c r="D163" s="17">
        <v>809</v>
      </c>
      <c r="E163" s="17">
        <v>102</v>
      </c>
      <c r="F163" s="17">
        <f t="shared" si="12"/>
        <v>2.4691358024691357E-2</v>
      </c>
      <c r="G163" s="17">
        <v>0.6</v>
      </c>
      <c r="H163" s="18">
        <f t="shared" si="13"/>
        <v>0.10400000000000001</v>
      </c>
      <c r="I163" s="17">
        <v>2.657E-2</v>
      </c>
      <c r="J163" s="18">
        <f t="shared" si="14"/>
        <v>0.12849707221860768</v>
      </c>
      <c r="K163" s="17">
        <v>2.5200000000000001E-3</v>
      </c>
      <c r="L163" s="17">
        <f t="shared" si="15"/>
        <v>5.008645582633147E-2</v>
      </c>
      <c r="M163" s="17">
        <v>2.8900000000000002E-3</v>
      </c>
      <c r="N163" s="17">
        <f t="shared" si="16"/>
        <v>5.7440419578610305E-2</v>
      </c>
      <c r="O163" s="17">
        <v>1.8829199999999999</v>
      </c>
      <c r="Q163" s="17">
        <v>6.0000000000000001E-3</v>
      </c>
      <c r="S163" s="17">
        <v>0.140821</v>
      </c>
      <c r="T163" s="18">
        <f t="shared" si="17"/>
        <v>0.34774379434766589</v>
      </c>
      <c r="U163" s="17">
        <v>13.356000000000002</v>
      </c>
      <c r="W163" s="17">
        <v>15.317000000000002</v>
      </c>
      <c r="Y163" s="17">
        <v>9.979476</v>
      </c>
      <c r="AA163" s="17">
        <v>6.3600000000000004E-2</v>
      </c>
    </row>
    <row r="164" spans="1:28" ht="13.8">
      <c r="A164" s="8">
        <v>42584</v>
      </c>
      <c r="B164" s="9">
        <v>0.49287037037037035</v>
      </c>
      <c r="C164" s="18">
        <v>2</v>
      </c>
      <c r="D164" s="18">
        <v>834</v>
      </c>
      <c r="E164" s="18">
        <v>102</v>
      </c>
      <c r="F164" s="17">
        <f t="shared" si="12"/>
        <v>2.4691358024691357E-2</v>
      </c>
      <c r="G164" s="18">
        <v>0.39</v>
      </c>
      <c r="H164" s="18">
        <f t="shared" si="13"/>
        <v>4.8000000000000008E-2</v>
      </c>
      <c r="I164" s="18">
        <v>2.1909999999999999E-2</v>
      </c>
      <c r="J164" s="18">
        <f t="shared" si="14"/>
        <v>9.8178269355888081E-2</v>
      </c>
      <c r="K164" s="18">
        <v>2.32E-3</v>
      </c>
      <c r="L164" s="18">
        <f t="shared" si="15"/>
        <v>4.6111340284559134E-2</v>
      </c>
      <c r="M164" s="18">
        <v>2.2899999999999999E-3</v>
      </c>
      <c r="N164" s="18">
        <f t="shared" si="16"/>
        <v>4.5515072953293281E-2</v>
      </c>
      <c r="O164" s="18">
        <v>1.2359800000000001</v>
      </c>
      <c r="P164" s="18"/>
      <c r="Q164" s="18">
        <v>6.0000000000000001E-3</v>
      </c>
      <c r="R164" s="18"/>
      <c r="S164" s="18">
        <v>0.1786507692307692</v>
      </c>
      <c r="T164" s="18">
        <f t="shared" si="17"/>
        <v>0.48456130381714441</v>
      </c>
      <c r="U164" s="18">
        <v>18.916923076923077</v>
      </c>
      <c r="V164" s="18"/>
      <c r="W164" s="18">
        <v>18.67230769230769</v>
      </c>
      <c r="X164" s="18"/>
      <c r="Y164" s="18">
        <v>10.07799076923077</v>
      </c>
      <c r="Z164" s="18"/>
      <c r="AA164" s="18">
        <v>6.3600000000000004E-2</v>
      </c>
      <c r="AB164" s="2"/>
    </row>
    <row r="165" spans="1:28" ht="14.25" customHeight="1">
      <c r="A165" s="5">
        <v>42585</v>
      </c>
      <c r="B165" s="4">
        <v>0.4928819444444445</v>
      </c>
      <c r="C165" s="29">
        <v>2</v>
      </c>
      <c r="D165" s="17">
        <v>836</v>
      </c>
      <c r="E165" s="17">
        <v>102</v>
      </c>
      <c r="F165" s="17">
        <f t="shared" si="12"/>
        <v>2.4691358024691357E-2</v>
      </c>
      <c r="G165" s="30">
        <v>0.39</v>
      </c>
      <c r="H165" s="18">
        <f t="shared" si="13"/>
        <v>4.8000000000000008E-2</v>
      </c>
      <c r="I165" s="17">
        <v>2.2009999999999998E-2</v>
      </c>
      <c r="J165" s="18">
        <f t="shared" si="14"/>
        <v>9.8828887443070904E-2</v>
      </c>
      <c r="K165" s="17">
        <v>2.2799999999999999E-3</v>
      </c>
      <c r="L165" s="17">
        <f t="shared" si="15"/>
        <v>4.5316317176204664E-2</v>
      </c>
      <c r="M165" s="17">
        <v>2.16E-3</v>
      </c>
      <c r="N165" s="17">
        <f t="shared" si="16"/>
        <v>4.293124785114126E-2</v>
      </c>
      <c r="O165" s="17">
        <v>1.2389699999999999</v>
      </c>
      <c r="Q165" s="17">
        <v>4.0000000000000001E-3</v>
      </c>
      <c r="S165" s="17">
        <v>0.17946615384615383</v>
      </c>
      <c r="T165" s="18">
        <f t="shared" si="17"/>
        <v>0.48751027481551679</v>
      </c>
      <c r="U165" s="17">
        <v>18.590769230769229</v>
      </c>
      <c r="W165" s="17">
        <v>17.612307692307692</v>
      </c>
      <c r="Y165" s="17">
        <v>10.102370769230768</v>
      </c>
      <c r="AA165" s="17">
        <v>4.252614265024917E-2</v>
      </c>
    </row>
    <row r="166" spans="1:28" ht="13.8">
      <c r="A166" s="6">
        <v>42586</v>
      </c>
      <c r="B166" s="7">
        <v>0.49289351851851854</v>
      </c>
      <c r="C166" s="28">
        <v>2</v>
      </c>
      <c r="D166" s="17">
        <v>836</v>
      </c>
      <c r="E166" s="17">
        <v>102</v>
      </c>
      <c r="F166" s="17">
        <f t="shared" si="12"/>
        <v>2.4691358024691357E-2</v>
      </c>
      <c r="G166" s="17">
        <v>0.39</v>
      </c>
      <c r="H166" s="18">
        <f t="shared" si="13"/>
        <v>4.8000000000000008E-2</v>
      </c>
      <c r="I166" s="17">
        <v>2.1940000000000001E-2</v>
      </c>
      <c r="J166" s="18">
        <f t="shared" si="14"/>
        <v>9.8373454782042943E-2</v>
      </c>
      <c r="K166" s="17">
        <v>2.2399999999999998E-3</v>
      </c>
      <c r="L166" s="17">
        <f t="shared" si="15"/>
        <v>4.4521294067850194E-2</v>
      </c>
      <c r="M166" s="17">
        <v>2.16E-3</v>
      </c>
      <c r="N166" s="17">
        <f t="shared" si="16"/>
        <v>4.293124785114126E-2</v>
      </c>
      <c r="O166" s="17">
        <v>1.2389699999999999</v>
      </c>
      <c r="Q166" s="17">
        <v>6.0000000000000001E-3</v>
      </c>
      <c r="S166" s="17">
        <v>0.17889538461538462</v>
      </c>
      <c r="T166" s="18">
        <f t="shared" si="17"/>
        <v>0.48544599511665631</v>
      </c>
      <c r="U166" s="17">
        <v>18.264615384615382</v>
      </c>
      <c r="W166" s="17">
        <v>17.612307692307692</v>
      </c>
      <c r="Y166" s="17">
        <v>10.102370769230768</v>
      </c>
      <c r="AA166" s="17">
        <v>6.1884496940366122E-2</v>
      </c>
      <c r="AB166" s="2"/>
    </row>
    <row r="167" spans="1:28" s="2" customFormat="1" ht="13.8">
      <c r="A167" s="6">
        <v>42587</v>
      </c>
      <c r="B167" s="7">
        <v>0.49290509259259258</v>
      </c>
      <c r="C167" s="28">
        <v>2</v>
      </c>
      <c r="D167" s="17">
        <v>836</v>
      </c>
      <c r="E167" s="17">
        <v>102</v>
      </c>
      <c r="F167" s="17">
        <f t="shared" si="12"/>
        <v>2.4691358024691357E-2</v>
      </c>
      <c r="G167" s="17">
        <v>0.4</v>
      </c>
      <c r="H167" s="18">
        <f t="shared" si="13"/>
        <v>5.0666666666666672E-2</v>
      </c>
      <c r="I167" s="17">
        <v>2.1899999999999999E-2</v>
      </c>
      <c r="J167" s="18">
        <f t="shared" si="14"/>
        <v>9.8113207547169803E-2</v>
      </c>
      <c r="K167" s="17">
        <v>2.2499999999999998E-3</v>
      </c>
      <c r="L167" s="17">
        <f t="shared" si="15"/>
        <v>4.4720049844938811E-2</v>
      </c>
      <c r="M167" s="17">
        <v>2.16E-3</v>
      </c>
      <c r="N167" s="17">
        <f t="shared" si="16"/>
        <v>4.293124785114126E-2</v>
      </c>
      <c r="O167" s="17">
        <v>1.24308</v>
      </c>
      <c r="P167" s="17"/>
      <c r="Q167" s="17">
        <v>4.0000000000000001E-3</v>
      </c>
      <c r="R167" s="17"/>
      <c r="S167" s="17">
        <v>0.17410499999999998</v>
      </c>
      <c r="T167" s="18">
        <f t="shared" si="17"/>
        <v>0.46812079050121941</v>
      </c>
      <c r="U167" s="17">
        <v>17.887499999999999</v>
      </c>
      <c r="V167" s="17"/>
      <c r="W167" s="17">
        <v>17.172000000000001</v>
      </c>
      <c r="X167" s="17"/>
      <c r="Y167" s="17">
        <v>9.8824860000000001</v>
      </c>
      <c r="Z167" s="17"/>
      <c r="AA167" s="17">
        <v>4.234408345502845E-2</v>
      </c>
    </row>
    <row r="168" spans="1:28" s="2" customFormat="1" ht="14.25" customHeight="1">
      <c r="A168" s="8">
        <v>42600</v>
      </c>
      <c r="B168" s="9">
        <v>0.49305555555555558</v>
      </c>
      <c r="C168" s="18">
        <v>2</v>
      </c>
      <c r="D168" s="18">
        <v>844</v>
      </c>
      <c r="E168" s="18">
        <v>102</v>
      </c>
      <c r="F168" s="17">
        <f t="shared" si="12"/>
        <v>2.4691358024691357E-2</v>
      </c>
      <c r="G168" s="18">
        <v>0.4</v>
      </c>
      <c r="H168" s="18">
        <f t="shared" si="13"/>
        <v>5.0666666666666672E-2</v>
      </c>
      <c r="I168" s="18">
        <v>2.5749999999999999E-2</v>
      </c>
      <c r="J168" s="18">
        <f t="shared" si="14"/>
        <v>0.12316200390370852</v>
      </c>
      <c r="K168" s="18">
        <v>2.3500000000000001E-3</v>
      </c>
      <c r="L168" s="18">
        <f t="shared" si="15"/>
        <v>4.6707607615824986E-2</v>
      </c>
      <c r="M168" s="18">
        <v>2.2499999999999998E-3</v>
      </c>
      <c r="N168" s="18">
        <f t="shared" si="16"/>
        <v>4.4720049844938811E-2</v>
      </c>
      <c r="O168" s="18">
        <v>1.24339</v>
      </c>
      <c r="P168" s="18"/>
      <c r="Q168" s="18">
        <v>4.0000000000000001E-3</v>
      </c>
      <c r="R168" s="18"/>
      <c r="S168" s="18">
        <v>0.20471249999999999</v>
      </c>
      <c r="T168" s="18">
        <f t="shared" si="17"/>
        <v>0.5788177893526163</v>
      </c>
      <c r="U168" s="18">
        <v>18.682500000000001</v>
      </c>
      <c r="V168" s="18"/>
      <c r="W168" s="18">
        <v>17.887499999999999</v>
      </c>
      <c r="X168" s="18"/>
      <c r="Y168" s="18">
        <v>9.8849505000000004</v>
      </c>
      <c r="Z168" s="18"/>
      <c r="AA168" s="18">
        <v>4.2343982725585885E-2</v>
      </c>
      <c r="AB168" s="1"/>
    </row>
    <row r="169" spans="1:28" s="2" customFormat="1" ht="13.8">
      <c r="A169" s="8">
        <v>42623</v>
      </c>
      <c r="B169" s="9">
        <v>0.49332175925925931</v>
      </c>
      <c r="C169" s="18">
        <v>2</v>
      </c>
      <c r="D169" s="18">
        <v>830</v>
      </c>
      <c r="E169" s="18">
        <v>102</v>
      </c>
      <c r="F169" s="17">
        <f t="shared" si="12"/>
        <v>2.4691358024691357E-2</v>
      </c>
      <c r="G169" s="18">
        <v>0.39</v>
      </c>
      <c r="H169" s="18">
        <f t="shared" si="13"/>
        <v>4.8000000000000008E-2</v>
      </c>
      <c r="I169" s="18">
        <v>2.1190000000000001E-2</v>
      </c>
      <c r="J169" s="18">
        <f t="shared" si="14"/>
        <v>9.3493819128171771E-2</v>
      </c>
      <c r="K169" s="18">
        <v>2.16E-3</v>
      </c>
      <c r="L169" s="18">
        <f t="shared" si="15"/>
        <v>4.293124785114126E-2</v>
      </c>
      <c r="M169" s="18">
        <v>1.89E-3</v>
      </c>
      <c r="N169" s="18">
        <f t="shared" si="16"/>
        <v>3.7564841869748601E-2</v>
      </c>
      <c r="O169" s="18">
        <v>1.2366699999999999</v>
      </c>
      <c r="P169" s="18"/>
      <c r="Q169" s="18">
        <v>6.0000000000000001E-3</v>
      </c>
      <c r="R169" s="18"/>
      <c r="S169" s="18">
        <v>0.17278000000000002</v>
      </c>
      <c r="T169" s="18">
        <f t="shared" si="17"/>
        <v>0.46332871262886466</v>
      </c>
      <c r="U169" s="18">
        <v>17.612307692307692</v>
      </c>
      <c r="V169" s="18"/>
      <c r="W169" s="18">
        <v>15.410769230769231</v>
      </c>
      <c r="X169" s="18"/>
      <c r="Y169" s="18">
        <v>10.083616923076923</v>
      </c>
      <c r="Z169" s="18"/>
      <c r="AA169" s="18">
        <v>6.3804445514051775E-2</v>
      </c>
    </row>
    <row r="170" spans="1:28" s="2" customFormat="1" ht="14.25" customHeight="1">
      <c r="A170" s="8">
        <v>42624</v>
      </c>
      <c r="B170" s="9">
        <v>0.49333333333333335</v>
      </c>
      <c r="C170" s="18">
        <v>2</v>
      </c>
      <c r="D170" s="18">
        <v>831</v>
      </c>
      <c r="E170" s="18">
        <v>102</v>
      </c>
      <c r="F170" s="17">
        <f t="shared" si="12"/>
        <v>2.4691358024691357E-2</v>
      </c>
      <c r="G170" s="18">
        <v>0.39410684524749068</v>
      </c>
      <c r="H170" s="18">
        <f t="shared" si="13"/>
        <v>4.9095158732664186E-2</v>
      </c>
      <c r="I170" s="18">
        <v>2.1247536750805106E-2</v>
      </c>
      <c r="J170" s="18">
        <f t="shared" si="14"/>
        <v>9.3868163635687091E-2</v>
      </c>
      <c r="K170" s="18">
        <v>2.1561900778251887E-3</v>
      </c>
      <c r="L170" s="18">
        <f t="shared" si="15"/>
        <v>4.2855523446891086E-2</v>
      </c>
      <c r="M170" s="18">
        <v>1.8900413920113466E-3</v>
      </c>
      <c r="N170" s="18">
        <f t="shared" si="16"/>
        <v>3.756566455988665E-2</v>
      </c>
      <c r="O170" s="18">
        <v>1.2389414186000907</v>
      </c>
      <c r="P170" s="18"/>
      <c r="Q170" s="18">
        <v>6.0000000000000001E-3</v>
      </c>
      <c r="R170" s="18"/>
      <c r="S170" s="18">
        <v>0.17144377897097804</v>
      </c>
      <c r="T170" s="18">
        <f t="shared" si="17"/>
        <v>0.45849605208112776</v>
      </c>
      <c r="U170" s="18">
        <v>17.398034391354578</v>
      </c>
      <c r="V170" s="18"/>
      <c r="W170" s="18">
        <v>15.25051315163461</v>
      </c>
      <c r="X170" s="18"/>
      <c r="Y170" s="18">
        <v>9.996866988377624</v>
      </c>
      <c r="Z170" s="18"/>
      <c r="AA170" s="18">
        <v>6.2139680724414358E-2</v>
      </c>
    </row>
    <row r="171" spans="1:28" s="2" customFormat="1" ht="14.25" customHeight="1">
      <c r="A171" s="8">
        <v>42660</v>
      </c>
      <c r="B171" s="9">
        <v>0.49375000000000002</v>
      </c>
      <c r="C171" s="18">
        <v>2</v>
      </c>
      <c r="D171" s="18">
        <v>841</v>
      </c>
      <c r="E171" s="18">
        <v>102</v>
      </c>
      <c r="F171" s="17">
        <f t="shared" si="12"/>
        <v>2.4691358024691357E-2</v>
      </c>
      <c r="G171" s="18">
        <v>0.52</v>
      </c>
      <c r="H171" s="18">
        <f t="shared" si="13"/>
        <v>8.266666666666668E-2</v>
      </c>
      <c r="I171" s="18">
        <v>2.9899999999999999E-2</v>
      </c>
      <c r="J171" s="18">
        <f t="shared" si="14"/>
        <v>0.1501626545217957</v>
      </c>
      <c r="K171" s="18">
        <v>2.4499999999999999E-3</v>
      </c>
      <c r="L171" s="18">
        <f t="shared" si="15"/>
        <v>4.8695165386711148E-2</v>
      </c>
      <c r="M171" s="18">
        <v>3.3300000000000001E-3</v>
      </c>
      <c r="N171" s="18">
        <f t="shared" si="16"/>
        <v>6.6185673770509448E-2</v>
      </c>
      <c r="O171" s="18">
        <v>1.63608</v>
      </c>
      <c r="P171" s="18"/>
      <c r="Q171" s="18">
        <v>4.0000000000000001E-3</v>
      </c>
      <c r="R171" s="18"/>
      <c r="S171" s="18">
        <v>0.18284999999999998</v>
      </c>
      <c r="T171" s="18">
        <f t="shared" si="17"/>
        <v>0.4997485044587614</v>
      </c>
      <c r="U171" s="18">
        <v>14.982692307692306</v>
      </c>
      <c r="V171" s="18"/>
      <c r="W171" s="18">
        <v>20.364230769230769</v>
      </c>
      <c r="X171" s="18"/>
      <c r="Y171" s="18">
        <v>10.00525846153846</v>
      </c>
      <c r="Z171" s="18"/>
      <c r="AA171" s="18">
        <v>4.2400000000000007E-2</v>
      </c>
    </row>
    <row r="172" spans="1:28" s="2" customFormat="1" ht="14.25" customHeight="1">
      <c r="A172" s="8">
        <v>42697</v>
      </c>
      <c r="B172" s="9">
        <v>0.49417824074074074</v>
      </c>
      <c r="C172" s="18">
        <v>2</v>
      </c>
      <c r="D172" s="18">
        <v>845</v>
      </c>
      <c r="E172" s="18">
        <v>102</v>
      </c>
      <c r="F172" s="17">
        <f t="shared" si="12"/>
        <v>2.4691358024691357E-2</v>
      </c>
      <c r="G172" s="18">
        <v>0.41</v>
      </c>
      <c r="H172" s="18">
        <f t="shared" si="13"/>
        <v>5.333333333333333E-2</v>
      </c>
      <c r="I172" s="18">
        <v>2.4459999999999999E-2</v>
      </c>
      <c r="J172" s="18">
        <f t="shared" si="14"/>
        <v>0.11476903057905009</v>
      </c>
      <c r="K172" s="18">
        <v>2.3900000000000002E-3</v>
      </c>
      <c r="L172" s="18">
        <f t="shared" si="15"/>
        <v>4.7502630724179457E-2</v>
      </c>
      <c r="M172" s="18">
        <v>2.3600000000000001E-3</v>
      </c>
      <c r="N172" s="18">
        <f t="shared" si="16"/>
        <v>4.6906363392913604E-2</v>
      </c>
      <c r="O172" s="18">
        <v>1.2918799999999999</v>
      </c>
      <c r="P172" s="18"/>
      <c r="Q172" s="18">
        <v>4.0000000000000001E-3</v>
      </c>
      <c r="R172" s="18"/>
      <c r="S172" s="18">
        <v>0.18971414634146341</v>
      </c>
      <c r="T172" s="18">
        <f t="shared" si="17"/>
        <v>0.52457380543652166</v>
      </c>
      <c r="U172" s="18">
        <v>18.537073170731709</v>
      </c>
      <c r="V172" s="18"/>
      <c r="W172" s="18">
        <v>18.304390243902439</v>
      </c>
      <c r="X172" s="18"/>
      <c r="Y172" s="18">
        <v>10.019947317073171</v>
      </c>
      <c r="Z172" s="18"/>
      <c r="AA172" s="18">
        <v>4.2400000000000007E-2</v>
      </c>
      <c r="AB172" s="1"/>
    </row>
    <row r="173" spans="1:28" s="2" customFormat="1" ht="13.8">
      <c r="A173" s="8">
        <v>42708</v>
      </c>
      <c r="B173" s="9">
        <v>0.49430555555555555</v>
      </c>
      <c r="C173" s="18">
        <v>2</v>
      </c>
      <c r="D173" s="18">
        <v>831</v>
      </c>
      <c r="E173" s="18">
        <v>102</v>
      </c>
      <c r="F173" s="17">
        <f t="shared" si="12"/>
        <v>2.4691358024691357E-2</v>
      </c>
      <c r="G173" s="18">
        <v>0.39</v>
      </c>
      <c r="H173" s="18">
        <f t="shared" si="13"/>
        <v>4.8000000000000008E-2</v>
      </c>
      <c r="I173" s="18">
        <v>2.334E-2</v>
      </c>
      <c r="J173" s="18">
        <f t="shared" si="14"/>
        <v>0.10748210800260247</v>
      </c>
      <c r="K173" s="18">
        <v>2.1099999999999999E-3</v>
      </c>
      <c r="L173" s="18">
        <f t="shared" si="15"/>
        <v>4.1937468965698173E-2</v>
      </c>
      <c r="M173" s="18">
        <v>1.75E-3</v>
      </c>
      <c r="N173" s="18">
        <f t="shared" si="16"/>
        <v>3.478226099050797E-2</v>
      </c>
      <c r="O173" s="18">
        <v>1.2271099999999999</v>
      </c>
      <c r="P173" s="18"/>
      <c r="Q173" s="18">
        <v>4.0000000000000001E-3</v>
      </c>
      <c r="R173" s="18"/>
      <c r="S173" s="18">
        <v>0.19031076923076923</v>
      </c>
      <c r="T173" s="18">
        <f t="shared" si="17"/>
        <v>0.5267315890938673</v>
      </c>
      <c r="U173" s="18">
        <v>17.204615384615384</v>
      </c>
      <c r="V173" s="18"/>
      <c r="W173" s="18">
        <v>14.26923076923077</v>
      </c>
      <c r="X173" s="18"/>
      <c r="Y173" s="18">
        <v>10.005666153846153</v>
      </c>
      <c r="Z173" s="18"/>
      <c r="AA173" s="18">
        <v>4.2400000000000007E-2</v>
      </c>
    </row>
    <row r="174" spans="1:28" ht="14.25" customHeight="1">
      <c r="A174" s="8">
        <v>42709</v>
      </c>
      <c r="B174" s="9">
        <v>0.49431712962962965</v>
      </c>
      <c r="C174" s="18">
        <v>2</v>
      </c>
      <c r="D174" s="18">
        <v>831</v>
      </c>
      <c r="E174" s="18">
        <v>102</v>
      </c>
      <c r="F174" s="17">
        <f t="shared" si="12"/>
        <v>2.4691358024691357E-2</v>
      </c>
      <c r="G174" s="18">
        <v>0.39</v>
      </c>
      <c r="H174" s="18">
        <f t="shared" si="13"/>
        <v>4.8000000000000008E-2</v>
      </c>
      <c r="I174" s="18">
        <v>2.2859999999999998E-2</v>
      </c>
      <c r="J174" s="18">
        <f t="shared" si="14"/>
        <v>0.10435914118412491</v>
      </c>
      <c r="K174" s="18">
        <v>2.1099999999999999E-3</v>
      </c>
      <c r="L174" s="18">
        <f t="shared" si="15"/>
        <v>4.1937468965698173E-2</v>
      </c>
      <c r="M174" s="18">
        <v>1.6199999999999999E-3</v>
      </c>
      <c r="N174" s="18">
        <f t="shared" si="16"/>
        <v>3.2198435888355942E-2</v>
      </c>
      <c r="O174" s="18">
        <v>1.23515</v>
      </c>
      <c r="P174" s="18"/>
      <c r="Q174" s="18">
        <v>6.0000000000000001E-3</v>
      </c>
      <c r="R174" s="18"/>
      <c r="S174" s="18">
        <v>0.18639692307692307</v>
      </c>
      <c r="T174" s="18">
        <f t="shared" si="17"/>
        <v>0.51257652830168066</v>
      </c>
      <c r="U174" s="18">
        <v>17.204615384615384</v>
      </c>
      <c r="V174" s="18"/>
      <c r="W174" s="18">
        <v>13.209230769230768</v>
      </c>
      <c r="X174" s="18"/>
      <c r="Y174" s="18">
        <v>10.071223076923077</v>
      </c>
      <c r="Z174" s="18"/>
      <c r="AA174" s="18">
        <v>6.3600000000000004E-2</v>
      </c>
      <c r="AB174" s="2"/>
    </row>
    <row r="175" spans="1:28" s="2" customFormat="1" ht="14.25" customHeight="1">
      <c r="A175" s="8">
        <v>42717</v>
      </c>
      <c r="B175" s="9">
        <v>0.49440972222222218</v>
      </c>
      <c r="C175" s="18">
        <v>2</v>
      </c>
      <c r="D175" s="18">
        <v>866</v>
      </c>
      <c r="E175" s="18">
        <v>102</v>
      </c>
      <c r="F175" s="17">
        <f t="shared" si="12"/>
        <v>2.4691358024691357E-2</v>
      </c>
      <c r="G175" s="18">
        <v>0.4</v>
      </c>
      <c r="H175" s="18">
        <f t="shared" si="13"/>
        <v>5.0666666666666672E-2</v>
      </c>
      <c r="I175" s="18">
        <v>2.5499999999999998E-2</v>
      </c>
      <c r="J175" s="18">
        <f t="shared" si="14"/>
        <v>0.12153545868575145</v>
      </c>
      <c r="K175" s="18">
        <v>2.3400000000000001E-3</v>
      </c>
      <c r="L175" s="18">
        <f t="shared" si="15"/>
        <v>4.6508851838736369E-2</v>
      </c>
      <c r="M175" s="18">
        <v>1.8699999999999999E-3</v>
      </c>
      <c r="N175" s="18">
        <f t="shared" si="16"/>
        <v>3.7167330315571366E-2</v>
      </c>
      <c r="O175" s="18">
        <v>1.2443599999999999</v>
      </c>
      <c r="P175" s="18"/>
      <c r="Q175" s="18">
        <v>6.0000000000000001E-3</v>
      </c>
      <c r="R175" s="18"/>
      <c r="S175" s="18">
        <v>0.20272499999999999</v>
      </c>
      <c r="T175" s="18">
        <f t="shared" si="17"/>
        <v>0.57162967254408414</v>
      </c>
      <c r="U175" s="18">
        <v>18.602999999999998</v>
      </c>
      <c r="V175" s="18"/>
      <c r="W175" s="18">
        <v>14.8665</v>
      </c>
      <c r="X175" s="18"/>
      <c r="Y175" s="18">
        <v>9.8926619999999996</v>
      </c>
      <c r="Z175" s="18"/>
      <c r="AA175" s="18">
        <v>6.3600000000000004E-2</v>
      </c>
    </row>
    <row r="176" spans="1:28" s="2" customFormat="1" ht="14.25" customHeight="1">
      <c r="A176" s="8">
        <v>42719</v>
      </c>
      <c r="B176" s="9">
        <v>0.49443287037037037</v>
      </c>
      <c r="C176" s="18">
        <v>2</v>
      </c>
      <c r="D176" s="18">
        <v>840</v>
      </c>
      <c r="E176" s="18">
        <v>102</v>
      </c>
      <c r="F176" s="17">
        <f t="shared" si="12"/>
        <v>2.4691358024691357E-2</v>
      </c>
      <c r="G176" s="18">
        <v>0.39</v>
      </c>
      <c r="H176" s="18">
        <f t="shared" si="13"/>
        <v>4.8000000000000008E-2</v>
      </c>
      <c r="I176" s="18">
        <v>2.1860000000000001E-2</v>
      </c>
      <c r="J176" s="18">
        <f t="shared" si="14"/>
        <v>9.7852960312296691E-2</v>
      </c>
      <c r="K176" s="18">
        <v>2.2399999999999998E-3</v>
      </c>
      <c r="L176" s="18">
        <f t="shared" si="15"/>
        <v>4.4521294067850194E-2</v>
      </c>
      <c r="M176" s="18">
        <v>1.75E-3</v>
      </c>
      <c r="N176" s="18">
        <f t="shared" si="16"/>
        <v>3.478226099050797E-2</v>
      </c>
      <c r="O176" s="18">
        <v>1.2340199999999999</v>
      </c>
      <c r="P176" s="18"/>
      <c r="Q176" s="18">
        <v>6.0000000000000001E-3</v>
      </c>
      <c r="R176" s="18"/>
      <c r="S176" s="18">
        <v>0.17824307692307692</v>
      </c>
      <c r="T176" s="18">
        <f t="shared" si="17"/>
        <v>0.48308681831795841</v>
      </c>
      <c r="U176" s="18">
        <v>18.264615384615382</v>
      </c>
      <c r="V176" s="18"/>
      <c r="W176" s="18">
        <v>14.26923076923077</v>
      </c>
      <c r="X176" s="18"/>
      <c r="Y176" s="18">
        <v>10.062009230769229</v>
      </c>
      <c r="Z176" s="18"/>
      <c r="AA176" s="18">
        <v>6.3600000000000004E-2</v>
      </c>
    </row>
    <row r="177" spans="1:28" s="2" customFormat="1" ht="14.25" customHeight="1">
      <c r="A177" s="8">
        <v>42720</v>
      </c>
      <c r="B177" s="9">
        <v>0.49444444444444446</v>
      </c>
      <c r="C177" s="18">
        <v>2</v>
      </c>
      <c r="D177" s="18">
        <v>825</v>
      </c>
      <c r="E177" s="18">
        <v>102</v>
      </c>
      <c r="F177" s="17">
        <f t="shared" si="12"/>
        <v>2.4691358024691357E-2</v>
      </c>
      <c r="G177" s="18">
        <v>0.39</v>
      </c>
      <c r="H177" s="18">
        <f t="shared" si="13"/>
        <v>4.8000000000000008E-2</v>
      </c>
      <c r="I177" s="18">
        <v>2.2079999999999999E-2</v>
      </c>
      <c r="J177" s="18">
        <f t="shared" si="14"/>
        <v>9.9284320104098892E-2</v>
      </c>
      <c r="K177" s="18">
        <v>2.2499999999999998E-3</v>
      </c>
      <c r="L177" s="18">
        <f t="shared" si="15"/>
        <v>4.4720049844938811E-2</v>
      </c>
      <c r="M177" s="18">
        <v>1.73E-3</v>
      </c>
      <c r="N177" s="18">
        <f t="shared" si="16"/>
        <v>3.4384749436330735E-2</v>
      </c>
      <c r="O177" s="18">
        <v>1.2339599999999999</v>
      </c>
      <c r="P177" s="18"/>
      <c r="Q177" s="18">
        <v>6.0000000000000001E-3</v>
      </c>
      <c r="R177" s="18"/>
      <c r="S177" s="18">
        <v>0.18003692307692307</v>
      </c>
      <c r="T177" s="18">
        <f t="shared" si="17"/>
        <v>0.48957455451437726</v>
      </c>
      <c r="U177" s="18">
        <v>18.346153846153843</v>
      </c>
      <c r="V177" s="18"/>
      <c r="W177" s="18">
        <v>14.106153846153846</v>
      </c>
      <c r="X177" s="18"/>
      <c r="Y177" s="18">
        <v>10.06152</v>
      </c>
      <c r="Z177" s="18"/>
      <c r="AA177" s="18">
        <v>6.3600000000000004E-2</v>
      </c>
    </row>
    <row r="178" spans="1:28" s="2" customFormat="1" ht="13.8">
      <c r="A178" s="8">
        <v>42722</v>
      </c>
      <c r="B178" s="9">
        <v>0.4944675925925926</v>
      </c>
      <c r="C178" s="18">
        <v>2</v>
      </c>
      <c r="D178" s="18">
        <v>832</v>
      </c>
      <c r="E178" s="18">
        <v>102</v>
      </c>
      <c r="F178" s="17">
        <f t="shared" si="12"/>
        <v>2.4691358024691357E-2</v>
      </c>
      <c r="G178" s="18">
        <v>0.39</v>
      </c>
      <c r="H178" s="18">
        <f t="shared" si="13"/>
        <v>4.8000000000000008E-2</v>
      </c>
      <c r="I178" s="18">
        <v>2.2249999999999999E-2</v>
      </c>
      <c r="J178" s="18">
        <f t="shared" si="14"/>
        <v>0.10039037085230969</v>
      </c>
      <c r="K178" s="18">
        <v>2.2699999999999999E-3</v>
      </c>
      <c r="L178" s="18">
        <f t="shared" si="15"/>
        <v>4.5117561399116046E-2</v>
      </c>
      <c r="M178" s="18">
        <v>1.74E-3</v>
      </c>
      <c r="N178" s="18">
        <f t="shared" si="16"/>
        <v>3.4583505213419352E-2</v>
      </c>
      <c r="O178" s="18">
        <v>1.2398</v>
      </c>
      <c r="P178" s="18"/>
      <c r="Q178" s="18">
        <v>6.0000000000000001E-3</v>
      </c>
      <c r="R178" s="18"/>
      <c r="S178" s="18">
        <v>0.18142307692307691</v>
      </c>
      <c r="T178" s="18">
        <f t="shared" si="17"/>
        <v>0.49458780521161011</v>
      </c>
      <c r="U178" s="18">
        <v>18.509230769230768</v>
      </c>
      <c r="V178" s="18"/>
      <c r="W178" s="18">
        <v>14.187692307692307</v>
      </c>
      <c r="X178" s="18"/>
      <c r="Y178" s="18">
        <v>10.109138461538462</v>
      </c>
      <c r="Z178" s="18"/>
      <c r="AA178" s="18">
        <v>6.3600000000000004E-2</v>
      </c>
      <c r="AB178" s="1"/>
    </row>
    <row r="179" spans="1:28" s="2" customFormat="1" ht="14.25" customHeight="1">
      <c r="A179" s="8">
        <v>42734</v>
      </c>
      <c r="B179" s="9">
        <v>0.49460648148148145</v>
      </c>
      <c r="C179" s="18">
        <v>2</v>
      </c>
      <c r="D179" s="18">
        <v>996</v>
      </c>
      <c r="E179" s="18">
        <v>102</v>
      </c>
      <c r="F179" s="17">
        <f t="shared" si="12"/>
        <v>2.4691358024691357E-2</v>
      </c>
      <c r="G179" s="18">
        <v>0.47273480461667644</v>
      </c>
      <c r="H179" s="18">
        <f t="shared" si="13"/>
        <v>7.006261456444704E-2</v>
      </c>
      <c r="I179" s="18">
        <v>3.1318295682513334E-2</v>
      </c>
      <c r="J179" s="18">
        <f t="shared" si="14"/>
        <v>0.15939034276196054</v>
      </c>
      <c r="K179" s="18">
        <v>1.1162349376707711E-3</v>
      </c>
      <c r="L179" s="18">
        <f t="shared" si="15"/>
        <v>2.2185814245021803E-2</v>
      </c>
      <c r="M179" s="18">
        <v>2.6430932985016149E-3</v>
      </c>
      <c r="N179" s="18">
        <f t="shared" si="16"/>
        <v>5.2533006246140428E-2</v>
      </c>
      <c r="O179" s="18">
        <v>1.4900438470302853</v>
      </c>
      <c r="P179" s="18"/>
      <c r="Q179" s="18">
        <v>6.0000000000000001E-3</v>
      </c>
      <c r="R179" s="18"/>
      <c r="S179" s="18">
        <v>0.21067240934618323</v>
      </c>
      <c r="T179" s="18">
        <f t="shared" si="17"/>
        <v>0.60037277025758651</v>
      </c>
      <c r="U179" s="18">
        <v>7.5087069264369406</v>
      </c>
      <c r="V179" s="18"/>
      <c r="W179" s="18">
        <v>17.779602024544133</v>
      </c>
      <c r="X179" s="18"/>
      <c r="Y179" s="18">
        <v>10.023250641336753</v>
      </c>
      <c r="Z179" s="18"/>
      <c r="AA179" s="18">
        <v>6.3600000000000004E-2</v>
      </c>
    </row>
    <row r="180" spans="1:28" s="2" customFormat="1" ht="13.8">
      <c r="A180" s="8">
        <v>42740</v>
      </c>
      <c r="B180" s="9">
        <v>0.49467592592592591</v>
      </c>
      <c r="C180" s="18">
        <v>2</v>
      </c>
      <c r="D180" s="18">
        <v>798</v>
      </c>
      <c r="E180" s="18">
        <v>102</v>
      </c>
      <c r="F180" s="17">
        <f t="shared" si="12"/>
        <v>2.4691358024691357E-2</v>
      </c>
      <c r="G180" s="18">
        <v>0.48</v>
      </c>
      <c r="H180" s="18">
        <f t="shared" si="13"/>
        <v>7.2000000000000008E-2</v>
      </c>
      <c r="I180" s="18">
        <v>2.069E-2</v>
      </c>
      <c r="J180" s="18">
        <f t="shared" si="14"/>
        <v>9.0240728692257646E-2</v>
      </c>
      <c r="K180" s="18">
        <v>8.3000000000000001E-4</v>
      </c>
      <c r="L180" s="18">
        <f t="shared" si="15"/>
        <v>1.6496729498355206E-2</v>
      </c>
      <c r="M180" s="18">
        <v>1.9499999999999999E-3</v>
      </c>
      <c r="N180" s="18">
        <f t="shared" si="16"/>
        <v>3.8757376532280306E-2</v>
      </c>
      <c r="O180" s="18">
        <v>1.51078</v>
      </c>
      <c r="P180" s="18"/>
      <c r="Q180" s="18">
        <v>6.0000000000000001E-3</v>
      </c>
      <c r="R180" s="18"/>
      <c r="S180" s="18">
        <v>0.13707125000000001</v>
      </c>
      <c r="T180" s="18">
        <f t="shared" si="17"/>
        <v>0.33418221396890169</v>
      </c>
      <c r="U180" s="18">
        <v>5.4987500000000002</v>
      </c>
      <c r="V180" s="18"/>
      <c r="W180" s="18">
        <v>12.918749999999999</v>
      </c>
      <c r="X180" s="18"/>
      <c r="Y180" s="18">
        <v>10.008917500000001</v>
      </c>
      <c r="Z180" s="18"/>
      <c r="AA180" s="18">
        <v>6.3600000000000004E-2</v>
      </c>
    </row>
    <row r="181" spans="1:28" s="2" customFormat="1" ht="14.25" customHeight="1">
      <c r="A181" s="3">
        <v>42748</v>
      </c>
      <c r="B181" s="4">
        <v>0.4947685185185185</v>
      </c>
      <c r="C181" s="29">
        <v>2</v>
      </c>
      <c r="D181" s="17">
        <v>947</v>
      </c>
      <c r="E181" s="17">
        <v>102</v>
      </c>
      <c r="F181" s="17">
        <f t="shared" si="12"/>
        <v>2.4691358024691357E-2</v>
      </c>
      <c r="G181" s="30">
        <v>0.5</v>
      </c>
      <c r="H181" s="18">
        <f t="shared" si="13"/>
        <v>7.7333333333333337E-2</v>
      </c>
      <c r="I181" s="17">
        <v>2.913E-2</v>
      </c>
      <c r="J181" s="18">
        <f t="shared" si="14"/>
        <v>0.14515289525048797</v>
      </c>
      <c r="K181" s="17">
        <v>1.14E-3</v>
      </c>
      <c r="L181" s="17">
        <f t="shared" si="15"/>
        <v>2.2658158588102332E-2</v>
      </c>
      <c r="M181" s="17">
        <v>2.7899999999999999E-3</v>
      </c>
      <c r="N181" s="17">
        <f t="shared" si="16"/>
        <v>5.545286180772413E-2</v>
      </c>
      <c r="O181" s="17">
        <v>1.56829</v>
      </c>
      <c r="P181" s="17"/>
      <c r="Q181" s="17">
        <v>6.0000000000000001E-3</v>
      </c>
      <c r="R181" s="17"/>
      <c r="S181" s="17">
        <v>0.18526680000000001</v>
      </c>
      <c r="T181" s="18">
        <f t="shared" si="17"/>
        <v>0.5084892544979368</v>
      </c>
      <c r="U181" s="17">
        <v>7.2504</v>
      </c>
      <c r="V181" s="17"/>
      <c r="W181" s="17">
        <v>17.744399999999999</v>
      </c>
      <c r="X181" s="17"/>
      <c r="Y181" s="17">
        <v>9.9743244000000004</v>
      </c>
      <c r="Z181" s="17"/>
      <c r="AA181" s="17">
        <v>6.3600000000000004E-2</v>
      </c>
    </row>
    <row r="182" spans="1:28" s="2" customFormat="1" ht="13.8">
      <c r="A182" s="8">
        <v>42749</v>
      </c>
      <c r="B182" s="9">
        <v>0.49478009259259265</v>
      </c>
      <c r="C182" s="18">
        <v>2</v>
      </c>
      <c r="D182" s="18">
        <v>838</v>
      </c>
      <c r="E182" s="18">
        <v>102</v>
      </c>
      <c r="F182" s="17">
        <f t="shared" si="12"/>
        <v>2.4691358024691357E-2</v>
      </c>
      <c r="G182" s="18">
        <v>0.44</v>
      </c>
      <c r="H182" s="18">
        <f t="shared" si="13"/>
        <v>6.1333333333333337E-2</v>
      </c>
      <c r="I182" s="18">
        <v>2.5680000000000001E-2</v>
      </c>
      <c r="J182" s="18">
        <f t="shared" si="14"/>
        <v>0.12270657124268056</v>
      </c>
      <c r="K182" s="18">
        <v>9.3000000000000005E-4</v>
      </c>
      <c r="L182" s="18">
        <f t="shared" si="15"/>
        <v>1.8484287269241378E-2</v>
      </c>
      <c r="M182" s="18">
        <v>2.47E-3</v>
      </c>
      <c r="N182" s="18">
        <f t="shared" si="16"/>
        <v>4.9092676940888383E-2</v>
      </c>
      <c r="O182" s="18">
        <v>1.38778</v>
      </c>
      <c r="P182" s="18"/>
      <c r="Q182" s="18">
        <v>6.0000000000000001E-3</v>
      </c>
      <c r="R182" s="18"/>
      <c r="S182" s="18">
        <v>0.18559636363636367</v>
      </c>
      <c r="T182" s="18">
        <f t="shared" si="17"/>
        <v>0.50968117495782439</v>
      </c>
      <c r="U182" s="18">
        <v>6.7213636363636367</v>
      </c>
      <c r="V182" s="18"/>
      <c r="W182" s="18">
        <v>17.851363636363637</v>
      </c>
      <c r="X182" s="18"/>
      <c r="Y182" s="18">
        <v>10.029864545454547</v>
      </c>
      <c r="Z182" s="18"/>
      <c r="AA182" s="18">
        <v>6.3600000000000004E-2</v>
      </c>
    </row>
    <row r="183" spans="1:28" ht="13.8">
      <c r="A183" s="8">
        <v>42750</v>
      </c>
      <c r="B183" s="9">
        <v>0.49479166666666669</v>
      </c>
      <c r="C183" s="18">
        <v>2</v>
      </c>
      <c r="D183" s="18">
        <v>829</v>
      </c>
      <c r="E183" s="18">
        <v>102</v>
      </c>
      <c r="F183" s="17">
        <f t="shared" si="12"/>
        <v>2.4691358024691357E-2</v>
      </c>
      <c r="G183" s="18">
        <v>0.44</v>
      </c>
      <c r="H183" s="18">
        <f t="shared" si="13"/>
        <v>6.1333333333333337E-2</v>
      </c>
      <c r="I183" s="18">
        <v>2.4760000000000001E-2</v>
      </c>
      <c r="J183" s="18">
        <f t="shared" si="14"/>
        <v>0.11672088484059857</v>
      </c>
      <c r="K183" s="18">
        <v>9.8999999999999999E-4</v>
      </c>
      <c r="L183" s="18">
        <f t="shared" si="15"/>
        <v>1.9676821931773079E-2</v>
      </c>
      <c r="M183" s="18">
        <v>2.4099999999999998E-3</v>
      </c>
      <c r="N183" s="18">
        <f t="shared" si="16"/>
        <v>4.7900142278356678E-2</v>
      </c>
      <c r="O183" s="18">
        <v>1.39883</v>
      </c>
      <c r="P183" s="18"/>
      <c r="Q183" s="18">
        <v>6.0000000000000001E-3</v>
      </c>
      <c r="R183" s="18"/>
      <c r="S183" s="18">
        <v>0.17894727272727276</v>
      </c>
      <c r="T183" s="18">
        <f t="shared" si="17"/>
        <v>0.48563365690746185</v>
      </c>
      <c r="U183" s="18">
        <v>7.1550000000000002</v>
      </c>
      <c r="V183" s="18"/>
      <c r="W183" s="18">
        <v>17.417727272727269</v>
      </c>
      <c r="X183" s="18"/>
      <c r="Y183" s="18">
        <v>10.10972590909091</v>
      </c>
      <c r="Z183" s="18"/>
      <c r="AA183" s="18">
        <v>6.2996097740856696E-2</v>
      </c>
      <c r="AB183" s="2"/>
    </row>
    <row r="184" spans="1:28" s="2" customFormat="1" ht="14.25" customHeight="1">
      <c r="A184" s="3">
        <v>42753</v>
      </c>
      <c r="B184" s="4">
        <v>0.49482638888888886</v>
      </c>
      <c r="C184" s="29">
        <v>2</v>
      </c>
      <c r="D184" s="17">
        <v>822</v>
      </c>
      <c r="E184" s="17">
        <v>102</v>
      </c>
      <c r="F184" s="17">
        <f t="shared" si="12"/>
        <v>2.4691358024691357E-2</v>
      </c>
      <c r="G184" s="30">
        <v>0.44</v>
      </c>
      <c r="H184" s="18">
        <f t="shared" si="13"/>
        <v>6.1333333333333337E-2</v>
      </c>
      <c r="I184" s="17">
        <v>2.4250000000000001E-2</v>
      </c>
      <c r="J184" s="18">
        <f t="shared" si="14"/>
        <v>0.11340273259596617</v>
      </c>
      <c r="K184" s="17">
        <v>9.7999999999999997E-4</v>
      </c>
      <c r="L184" s="17">
        <f t="shared" si="15"/>
        <v>1.9478066154684462E-2</v>
      </c>
      <c r="M184" s="17">
        <v>2.3800000000000002E-3</v>
      </c>
      <c r="N184" s="17">
        <f t="shared" si="16"/>
        <v>4.7303874947090839E-2</v>
      </c>
      <c r="O184" s="17">
        <v>1.3740399999999999</v>
      </c>
      <c r="P184" s="17"/>
      <c r="Q184" s="17">
        <v>6.0000000000000001E-3</v>
      </c>
      <c r="R184" s="17"/>
      <c r="S184" s="17">
        <v>0.17526136363636363</v>
      </c>
      <c r="T184" s="18">
        <f t="shared" si="17"/>
        <v>0.47230296755345652</v>
      </c>
      <c r="U184" s="17">
        <v>7.082727272727273</v>
      </c>
      <c r="V184" s="17"/>
      <c r="W184" s="17">
        <v>17.200909090909093</v>
      </c>
      <c r="X184" s="17"/>
      <c r="Y184" s="17">
        <v>9.9305618181818183</v>
      </c>
      <c r="Z184" s="17"/>
      <c r="AA184" s="17">
        <v>6.294256584776052E-2</v>
      </c>
    </row>
    <row r="185" spans="1:28" s="2" customFormat="1" ht="14.25" customHeight="1">
      <c r="A185" s="6">
        <v>42754</v>
      </c>
      <c r="B185" s="7">
        <v>0.49483796296296295</v>
      </c>
      <c r="C185" s="28">
        <v>2</v>
      </c>
      <c r="D185" s="17">
        <v>822</v>
      </c>
      <c r="E185" s="17">
        <v>102</v>
      </c>
      <c r="F185" s="17">
        <f t="shared" si="12"/>
        <v>2.4691358024691357E-2</v>
      </c>
      <c r="G185" s="17">
        <v>0.45</v>
      </c>
      <c r="H185" s="18">
        <f t="shared" si="13"/>
        <v>6.4000000000000001E-2</v>
      </c>
      <c r="I185" s="17">
        <v>2.3990000000000001E-2</v>
      </c>
      <c r="J185" s="18">
        <f t="shared" si="14"/>
        <v>0.11171112556929083</v>
      </c>
      <c r="K185" s="17">
        <v>9.7000000000000005E-4</v>
      </c>
      <c r="L185" s="17">
        <f t="shared" si="15"/>
        <v>1.9279310377595844E-2</v>
      </c>
      <c r="M185" s="17">
        <v>2.3600000000000001E-3</v>
      </c>
      <c r="N185" s="17">
        <f t="shared" si="16"/>
        <v>4.6906363392913604E-2</v>
      </c>
      <c r="O185" s="17">
        <v>1.4215800000000001</v>
      </c>
      <c r="P185" s="17"/>
      <c r="Q185" s="17">
        <v>4.0000000000000001E-3</v>
      </c>
      <c r="R185" s="17"/>
      <c r="S185" s="17">
        <v>0.16952933333333334</v>
      </c>
      <c r="T185" s="18">
        <f t="shared" si="17"/>
        <v>0.45157214824868747</v>
      </c>
      <c r="U185" s="17">
        <v>6.8546666666666667</v>
      </c>
      <c r="V185" s="17"/>
      <c r="W185" s="17">
        <v>16.677333333333333</v>
      </c>
      <c r="X185" s="17"/>
      <c r="Y185" s="17">
        <v>10.045832000000003</v>
      </c>
      <c r="Z185" s="17"/>
      <c r="AA185" s="17">
        <v>4.2488594858463485E-2</v>
      </c>
      <c r="AB185" s="1"/>
    </row>
    <row r="186" spans="1:28" s="2" customFormat="1" ht="14.25" customHeight="1">
      <c r="A186" s="5">
        <v>42755</v>
      </c>
      <c r="B186" s="4">
        <v>0.49484953703703699</v>
      </c>
      <c r="C186" s="29">
        <v>2</v>
      </c>
      <c r="D186" s="17">
        <v>832</v>
      </c>
      <c r="E186" s="17">
        <v>102</v>
      </c>
      <c r="F186" s="17">
        <f t="shared" si="12"/>
        <v>2.4691358024691357E-2</v>
      </c>
      <c r="G186" s="30">
        <v>0.44</v>
      </c>
      <c r="H186" s="18">
        <f t="shared" si="13"/>
        <v>6.1333333333333337E-2</v>
      </c>
      <c r="I186" s="17">
        <v>2.5180000000000001E-2</v>
      </c>
      <c r="J186" s="18">
        <f t="shared" si="14"/>
        <v>0.11945348080676643</v>
      </c>
      <c r="K186" s="17">
        <v>1E-3</v>
      </c>
      <c r="L186" s="17">
        <f t="shared" si="15"/>
        <v>1.9875577708861697E-2</v>
      </c>
      <c r="M186" s="17">
        <v>2.4299999999999999E-3</v>
      </c>
      <c r="N186" s="17">
        <f t="shared" si="16"/>
        <v>4.8297653832533913E-2</v>
      </c>
      <c r="O186" s="17">
        <v>1.3908700000000001</v>
      </c>
      <c r="P186" s="17"/>
      <c r="Q186" s="17">
        <v>4.0000000000000001E-3</v>
      </c>
      <c r="R186" s="17"/>
      <c r="S186" s="17">
        <v>0.18198272727272727</v>
      </c>
      <c r="T186" s="18">
        <f t="shared" si="17"/>
        <v>0.4966118716695837</v>
      </c>
      <c r="U186" s="17">
        <v>7.2272727272727275</v>
      </c>
      <c r="V186" s="17"/>
      <c r="W186" s="17">
        <v>17.562272727272727</v>
      </c>
      <c r="X186" s="17"/>
      <c r="Y186" s="17">
        <v>10.05219681818182</v>
      </c>
      <c r="Z186" s="17"/>
      <c r="AA186" s="17">
        <v>4.247664957642136E-2</v>
      </c>
      <c r="AB186" s="1"/>
    </row>
    <row r="187" spans="1:28" s="2" customFormat="1" ht="14.25" customHeight="1">
      <c r="A187" s="3">
        <v>42756</v>
      </c>
      <c r="B187" s="4">
        <v>0.49486111111111114</v>
      </c>
      <c r="C187" s="29">
        <v>2</v>
      </c>
      <c r="D187" s="17">
        <v>832</v>
      </c>
      <c r="E187" s="17">
        <v>102</v>
      </c>
      <c r="F187" s="17">
        <f t="shared" si="12"/>
        <v>2.4691358024691357E-2</v>
      </c>
      <c r="G187" s="30">
        <v>0.42</v>
      </c>
      <c r="H187" s="18">
        <f t="shared" si="13"/>
        <v>5.6000000000000001E-2</v>
      </c>
      <c r="I187" s="17">
        <v>2.4819999999999998E-2</v>
      </c>
      <c r="J187" s="18">
        <f t="shared" si="14"/>
        <v>0.11711125569290826</v>
      </c>
      <c r="K187" s="17">
        <v>1.01E-3</v>
      </c>
      <c r="L187" s="17">
        <f t="shared" si="15"/>
        <v>2.0074333485950314E-2</v>
      </c>
      <c r="M187" s="17">
        <v>2.47E-3</v>
      </c>
      <c r="N187" s="17">
        <f t="shared" si="16"/>
        <v>4.9092676940888383E-2</v>
      </c>
      <c r="O187" s="17">
        <v>1.30793</v>
      </c>
      <c r="P187" s="17"/>
      <c r="Q187" s="17">
        <v>4.0000000000000001E-3</v>
      </c>
      <c r="R187" s="17"/>
      <c r="S187" s="17">
        <v>0.18792285714285714</v>
      </c>
      <c r="T187" s="18">
        <f t="shared" si="17"/>
        <v>0.51809531688434851</v>
      </c>
      <c r="U187" s="17">
        <v>7.6471428571428577</v>
      </c>
      <c r="V187" s="17"/>
      <c r="W187" s="17">
        <v>18.701428571428572</v>
      </c>
      <c r="X187" s="17"/>
      <c r="Y187" s="17">
        <v>9.9028985714285724</v>
      </c>
      <c r="Z187" s="17"/>
      <c r="AA187" s="17">
        <v>4.247664957642136E-2</v>
      </c>
      <c r="AB187" s="1"/>
    </row>
    <row r="188" spans="1:28" s="2" customFormat="1" ht="14.25" customHeight="1">
      <c r="A188" s="6">
        <v>42760</v>
      </c>
      <c r="B188" s="7">
        <v>0.49490740740740741</v>
      </c>
      <c r="C188" s="28">
        <v>2</v>
      </c>
      <c r="D188" s="17">
        <v>832</v>
      </c>
      <c r="E188" s="17">
        <v>102</v>
      </c>
      <c r="F188" s="17">
        <f t="shared" si="12"/>
        <v>2.4691358024691357E-2</v>
      </c>
      <c r="G188" s="17">
        <v>0.4</v>
      </c>
      <c r="H188" s="18">
        <f t="shared" si="13"/>
        <v>5.0666666666666672E-2</v>
      </c>
      <c r="I188" s="17">
        <v>2.213E-2</v>
      </c>
      <c r="J188" s="18">
        <f t="shared" si="14"/>
        <v>9.960962914769031E-2</v>
      </c>
      <c r="K188" s="17">
        <v>9.1E-4</v>
      </c>
      <c r="L188" s="17">
        <f t="shared" si="15"/>
        <v>1.8086775715064143E-2</v>
      </c>
      <c r="M188" s="17">
        <v>2.4199999999999998E-3</v>
      </c>
      <c r="N188" s="17">
        <f t="shared" si="16"/>
        <v>4.8098898055445295E-2</v>
      </c>
      <c r="O188" s="17">
        <v>1.26359</v>
      </c>
      <c r="P188" s="17"/>
      <c r="Q188" s="17">
        <v>4.0000000000000001E-3</v>
      </c>
      <c r="R188" s="17"/>
      <c r="S188" s="17">
        <v>0.17593349999999999</v>
      </c>
      <c r="T188" s="18">
        <f t="shared" si="17"/>
        <v>0.47473385796506912</v>
      </c>
      <c r="U188" s="17">
        <v>7.2344999999999997</v>
      </c>
      <c r="V188" s="17"/>
      <c r="W188" s="17">
        <v>19.238999999999997</v>
      </c>
      <c r="X188" s="17"/>
      <c r="Y188" s="17">
        <v>10.0455405</v>
      </c>
      <c r="Z188" s="17"/>
      <c r="AA188" s="17">
        <v>4.2476548461042242E-2</v>
      </c>
    </row>
    <row r="189" spans="1:28" s="2" customFormat="1" ht="14.25" customHeight="1">
      <c r="A189" s="6">
        <v>42761</v>
      </c>
      <c r="B189" s="7">
        <v>0.49491898148148145</v>
      </c>
      <c r="C189" s="28">
        <v>2</v>
      </c>
      <c r="D189" s="17">
        <v>832</v>
      </c>
      <c r="E189" s="17">
        <v>102</v>
      </c>
      <c r="F189" s="17">
        <f t="shared" si="12"/>
        <v>2.4691358024691357E-2</v>
      </c>
      <c r="G189" s="17">
        <v>0.4</v>
      </c>
      <c r="H189" s="18">
        <f t="shared" si="13"/>
        <v>5.0666666666666672E-2</v>
      </c>
      <c r="I189" s="17">
        <v>2.248E-2</v>
      </c>
      <c r="J189" s="18">
        <f t="shared" si="14"/>
        <v>0.10188679245283019</v>
      </c>
      <c r="K189" s="17">
        <v>9.2000000000000003E-4</v>
      </c>
      <c r="L189" s="17">
        <f t="shared" si="15"/>
        <v>1.828553149215276E-2</v>
      </c>
      <c r="M189" s="17">
        <v>2.16E-3</v>
      </c>
      <c r="N189" s="17">
        <f t="shared" si="16"/>
        <v>4.293124785114126E-2</v>
      </c>
      <c r="O189" s="17">
        <v>1.2663500000000001</v>
      </c>
      <c r="P189" s="17"/>
      <c r="Q189" s="17">
        <v>6.0000000000000001E-3</v>
      </c>
      <c r="R189" s="17"/>
      <c r="S189" s="17">
        <v>0.17871600000000001</v>
      </c>
      <c r="T189" s="18">
        <f t="shared" si="17"/>
        <v>0.48479722149701437</v>
      </c>
      <c r="U189" s="17">
        <v>7.3140000000000001</v>
      </c>
      <c r="V189" s="17"/>
      <c r="W189" s="17">
        <v>17.172000000000001</v>
      </c>
      <c r="X189" s="17"/>
      <c r="Y189" s="17">
        <v>10.067482499999999</v>
      </c>
      <c r="Z189" s="17"/>
      <c r="AA189" s="17">
        <v>6.3714822691563366E-2</v>
      </c>
    </row>
    <row r="190" spans="1:28" s="2" customFormat="1" ht="14.25" customHeight="1">
      <c r="A190" s="6">
        <v>42762</v>
      </c>
      <c r="B190" s="7">
        <v>0.4949305555555556</v>
      </c>
      <c r="C190" s="28">
        <v>2</v>
      </c>
      <c r="D190" s="17">
        <v>832</v>
      </c>
      <c r="E190" s="17">
        <v>102</v>
      </c>
      <c r="F190" s="17">
        <f t="shared" si="12"/>
        <v>2.4691358024691357E-2</v>
      </c>
      <c r="G190" s="17">
        <v>0.4</v>
      </c>
      <c r="H190" s="18">
        <f t="shared" si="13"/>
        <v>5.0666666666666672E-2</v>
      </c>
      <c r="I190" s="17">
        <v>2.2030000000000001E-2</v>
      </c>
      <c r="J190" s="18">
        <f t="shared" si="14"/>
        <v>9.8959011060507487E-2</v>
      </c>
      <c r="K190" s="17">
        <v>9.1E-4</v>
      </c>
      <c r="L190" s="17">
        <f t="shared" si="15"/>
        <v>1.8086775715064143E-2</v>
      </c>
      <c r="M190" s="17">
        <v>2.15E-3</v>
      </c>
      <c r="N190" s="17">
        <f t="shared" si="16"/>
        <v>4.2732492074052643E-2</v>
      </c>
      <c r="O190" s="17">
        <v>1.2569699999999999</v>
      </c>
      <c r="P190" s="17"/>
      <c r="Q190" s="17">
        <v>6.0000000000000001E-3</v>
      </c>
      <c r="R190" s="17"/>
      <c r="S190" s="17">
        <v>0.1751385</v>
      </c>
      <c r="T190" s="18">
        <f t="shared" si="17"/>
        <v>0.47185861124165623</v>
      </c>
      <c r="U190" s="17">
        <v>7.2344999999999997</v>
      </c>
      <c r="V190" s="17"/>
      <c r="W190" s="17">
        <v>17.092500000000001</v>
      </c>
      <c r="X190" s="17"/>
      <c r="Y190" s="17">
        <v>9.9929114999999999</v>
      </c>
      <c r="Z190" s="17"/>
      <c r="AA190" s="17">
        <v>6.3750516746571617E-2</v>
      </c>
    </row>
    <row r="191" spans="1:28" s="2" customFormat="1" ht="14.25" customHeight="1">
      <c r="A191" s="5">
        <v>42763</v>
      </c>
      <c r="B191" s="4">
        <v>0.49494212962962963</v>
      </c>
      <c r="C191" s="29">
        <v>2</v>
      </c>
      <c r="D191" s="17">
        <v>829</v>
      </c>
      <c r="E191" s="17">
        <v>102</v>
      </c>
      <c r="F191" s="17">
        <f t="shared" si="12"/>
        <v>2.4691358024691357E-2</v>
      </c>
      <c r="G191" s="30">
        <v>0.4</v>
      </c>
      <c r="H191" s="18">
        <f t="shared" si="13"/>
        <v>5.0666666666666672E-2</v>
      </c>
      <c r="I191" s="17">
        <v>2.1479999999999999E-2</v>
      </c>
      <c r="J191" s="18">
        <f t="shared" si="14"/>
        <v>9.5380611581001945E-2</v>
      </c>
      <c r="K191" s="17">
        <v>8.9999999999999998E-4</v>
      </c>
      <c r="L191" s="17">
        <f t="shared" si="15"/>
        <v>1.7888019937975525E-2</v>
      </c>
      <c r="M191" s="17">
        <v>2.14E-3</v>
      </c>
      <c r="N191" s="17">
        <f t="shared" si="16"/>
        <v>4.2533736296964025E-2</v>
      </c>
      <c r="O191" s="17">
        <v>1.2498199999999999</v>
      </c>
      <c r="P191" s="17"/>
      <c r="Q191" s="17">
        <v>6.0000000000000001E-3</v>
      </c>
      <c r="R191" s="17"/>
      <c r="S191" s="17">
        <v>0.170766</v>
      </c>
      <c r="T191" s="18">
        <f t="shared" si="17"/>
        <v>0.45604475426288527</v>
      </c>
      <c r="U191" s="17">
        <v>7.1550000000000002</v>
      </c>
      <c r="V191" s="17"/>
      <c r="W191" s="17">
        <v>17.012999999999998</v>
      </c>
      <c r="X191" s="17"/>
      <c r="Y191" s="17">
        <v>9.9360689999999998</v>
      </c>
      <c r="Z191" s="17"/>
      <c r="AA191" s="17">
        <v>6.3784240671970568E-2</v>
      </c>
    </row>
    <row r="192" spans="1:28" s="2" customFormat="1" ht="14.25" customHeight="1">
      <c r="A192" s="5">
        <v>42797</v>
      </c>
      <c r="B192" s="4">
        <v>0.49533564814814812</v>
      </c>
      <c r="C192" s="29">
        <v>2</v>
      </c>
      <c r="D192" s="17">
        <v>809</v>
      </c>
      <c r="E192" s="17">
        <v>102</v>
      </c>
      <c r="F192" s="17">
        <f t="shared" si="12"/>
        <v>2.4691358024691357E-2</v>
      </c>
      <c r="G192" s="30">
        <v>0.52</v>
      </c>
      <c r="H192" s="18">
        <f t="shared" si="13"/>
        <v>8.266666666666668E-2</v>
      </c>
      <c r="I192" s="17">
        <v>2.8119999999999999E-2</v>
      </c>
      <c r="J192" s="18">
        <f t="shared" si="14"/>
        <v>0.13858165256994143</v>
      </c>
      <c r="K192" s="17">
        <v>1.1900000000000001E-3</v>
      </c>
      <c r="L192" s="17">
        <f t="shared" si="15"/>
        <v>2.365193747354542E-2</v>
      </c>
      <c r="M192" s="17">
        <v>3.46E-3</v>
      </c>
      <c r="N192" s="17">
        <f t="shared" si="16"/>
        <v>6.8769498872661469E-2</v>
      </c>
      <c r="O192" s="17">
        <v>1.62208</v>
      </c>
      <c r="P192" s="17"/>
      <c r="Q192" s="17">
        <v>6.0000000000000001E-3</v>
      </c>
      <c r="R192" s="17"/>
      <c r="S192" s="17">
        <v>0.17196461538461538</v>
      </c>
      <c r="T192" s="18">
        <f t="shared" si="17"/>
        <v>0.4603797416304925</v>
      </c>
      <c r="U192" s="17">
        <v>7.2773076923076925</v>
      </c>
      <c r="V192" s="17"/>
      <c r="W192" s="17">
        <v>21.159230769230771</v>
      </c>
      <c r="X192" s="17"/>
      <c r="Y192" s="17">
        <v>9.9196430769230766</v>
      </c>
      <c r="Z192" s="17"/>
      <c r="AA192" s="17">
        <v>6.1948342944249231E-2</v>
      </c>
    </row>
    <row r="193" spans="1:28" ht="14.25" customHeight="1">
      <c r="A193" s="6">
        <v>42799</v>
      </c>
      <c r="B193" s="7">
        <v>0.49535879629629626</v>
      </c>
      <c r="C193" s="28">
        <v>2</v>
      </c>
      <c r="D193" s="17">
        <v>826</v>
      </c>
      <c r="E193" s="17">
        <v>102</v>
      </c>
      <c r="F193" s="17">
        <f t="shared" si="12"/>
        <v>2.4691358024691357E-2</v>
      </c>
      <c r="G193" s="17">
        <v>0.51</v>
      </c>
      <c r="H193" s="18">
        <f t="shared" si="13"/>
        <v>8.0000000000000016E-2</v>
      </c>
      <c r="I193" s="17">
        <v>2.3859999999999999E-2</v>
      </c>
      <c r="J193" s="18">
        <f t="shared" si="14"/>
        <v>0.11086532205595315</v>
      </c>
      <c r="K193" s="17">
        <v>1.14E-3</v>
      </c>
      <c r="L193" s="17">
        <f t="shared" si="15"/>
        <v>2.2658158588102332E-2</v>
      </c>
      <c r="M193" s="17">
        <v>3.0400000000000002E-3</v>
      </c>
      <c r="N193" s="17">
        <f t="shared" si="16"/>
        <v>6.0421756234939554E-2</v>
      </c>
      <c r="O193" s="17">
        <v>1.59124</v>
      </c>
      <c r="Q193" s="17">
        <v>6.0000000000000001E-3</v>
      </c>
      <c r="S193" s="17">
        <v>0.14877411764705883</v>
      </c>
      <c r="T193" s="18">
        <f t="shared" si="17"/>
        <v>0.37650753705914169</v>
      </c>
      <c r="U193" s="17">
        <v>7.1082352941176472</v>
      </c>
      <c r="W193" s="17">
        <v>18.95529411764706</v>
      </c>
      <c r="Y193" s="17">
        <v>9.9218494117647076</v>
      </c>
      <c r="AA193" s="17">
        <v>6.2676978484883211E-2</v>
      </c>
      <c r="AB193" s="2"/>
    </row>
    <row r="194" spans="1:28" s="2" customFormat="1" ht="14.25" customHeight="1">
      <c r="A194" s="6">
        <v>42800</v>
      </c>
      <c r="B194" s="7">
        <v>0.49537037037037041</v>
      </c>
      <c r="C194" s="28">
        <v>2</v>
      </c>
      <c r="D194" s="17">
        <v>820</v>
      </c>
      <c r="E194" s="17">
        <v>102</v>
      </c>
      <c r="F194" s="17">
        <f t="shared" ref="F194:F257" si="18">(E194-$E$2256)/($E$2255-$E$2256)</f>
        <v>2.4691358024691357E-2</v>
      </c>
      <c r="G194" s="17">
        <v>0.51</v>
      </c>
      <c r="H194" s="18">
        <f t="shared" ref="H194:H257" si="19">(G194-$G$2256)/($G$2255-$G$2256)</f>
        <v>8.0000000000000016E-2</v>
      </c>
      <c r="I194" s="17">
        <v>2.5510000000000001E-2</v>
      </c>
      <c r="J194" s="18">
        <f t="shared" ref="J194:J257" si="20">(I194-$I$2256)/($I$2255-$I$2256)</f>
        <v>0.12160052049446976</v>
      </c>
      <c r="K194" s="17">
        <v>1.17E-3</v>
      </c>
      <c r="L194" s="17">
        <f t="shared" ref="L194:L257" si="21">(K194-$K$2256)/($K$2255-$K$2256)</f>
        <v>2.3254425919368184E-2</v>
      </c>
      <c r="M194" s="17">
        <v>3.0300000000000001E-3</v>
      </c>
      <c r="N194" s="17">
        <f t="shared" ref="N194:N257" si="22">(M194-$K$2256)/($K$2255-$K$2256)</f>
        <v>6.0223000457850936E-2</v>
      </c>
      <c r="O194" s="17">
        <v>1.5982700000000001</v>
      </c>
      <c r="P194" s="17"/>
      <c r="Q194" s="17">
        <v>6.0000000000000001E-3</v>
      </c>
      <c r="R194" s="17"/>
      <c r="S194" s="17">
        <v>0.15906235294117649</v>
      </c>
      <c r="T194" s="18">
        <f t="shared" ref="T194:T257" si="23">(S194-$S$2256)/($S$2255-$S$2256)</f>
        <v>0.4137166123033087</v>
      </c>
      <c r="U194" s="17">
        <v>7.2952941176470594</v>
      </c>
      <c r="V194" s="17"/>
      <c r="W194" s="17">
        <v>18.89294117647059</v>
      </c>
      <c r="X194" s="17"/>
      <c r="Y194" s="17">
        <v>9.9656835294117645</v>
      </c>
      <c r="Z194" s="17"/>
      <c r="AA194" s="17">
        <v>6.2694173931883104E-2</v>
      </c>
    </row>
    <row r="195" spans="1:28" s="2" customFormat="1" ht="14.25" customHeight="1">
      <c r="A195" s="6">
        <v>42824</v>
      </c>
      <c r="B195" s="7">
        <v>0.49564814814814812</v>
      </c>
      <c r="C195" s="28">
        <v>2</v>
      </c>
      <c r="D195" s="17">
        <v>898</v>
      </c>
      <c r="E195" s="17">
        <v>102</v>
      </c>
      <c r="F195" s="17">
        <f t="shared" si="18"/>
        <v>2.4691358024691357E-2</v>
      </c>
      <c r="G195" s="17">
        <v>0.45</v>
      </c>
      <c r="H195" s="18">
        <f t="shared" si="19"/>
        <v>6.4000000000000001E-2</v>
      </c>
      <c r="I195" s="17">
        <v>2.6540000000000001E-2</v>
      </c>
      <c r="J195" s="18">
        <f t="shared" si="20"/>
        <v>0.12830188679245283</v>
      </c>
      <c r="K195" s="17">
        <v>1.5200000000000001E-3</v>
      </c>
      <c r="L195" s="17">
        <f t="shared" si="21"/>
        <v>3.0210878117469777E-2</v>
      </c>
      <c r="M195" s="17">
        <v>2.7699999999999999E-3</v>
      </c>
      <c r="N195" s="17">
        <f t="shared" si="22"/>
        <v>5.5055350253546895E-2</v>
      </c>
      <c r="O195" s="17">
        <v>1.4282699999999999</v>
      </c>
      <c r="P195" s="17"/>
      <c r="Q195" s="17">
        <v>6.0000000000000001E-3</v>
      </c>
      <c r="R195" s="17"/>
      <c r="S195" s="17">
        <v>0.18754933333333335</v>
      </c>
      <c r="T195" s="18">
        <f t="shared" si="23"/>
        <v>0.51674440731271343</v>
      </c>
      <c r="U195" s="17">
        <v>10.741333333333335</v>
      </c>
      <c r="V195" s="17"/>
      <c r="W195" s="17">
        <v>19.574666666666666</v>
      </c>
      <c r="X195" s="17"/>
      <c r="Y195" s="17">
        <v>10.093107999999999</v>
      </c>
      <c r="Z195" s="17"/>
      <c r="AA195" s="17">
        <v>6.2658897291572827E-2</v>
      </c>
    </row>
    <row r="196" spans="1:28" s="2" customFormat="1" ht="14.25" customHeight="1">
      <c r="A196" s="6">
        <v>42825</v>
      </c>
      <c r="B196" s="7">
        <v>0.49565972222222227</v>
      </c>
      <c r="C196" s="28">
        <v>2</v>
      </c>
      <c r="D196" s="17">
        <v>898</v>
      </c>
      <c r="E196" s="17">
        <v>102</v>
      </c>
      <c r="F196" s="17">
        <f t="shared" si="18"/>
        <v>2.4691358024691357E-2</v>
      </c>
      <c r="G196" s="17">
        <v>0.43</v>
      </c>
      <c r="H196" s="18">
        <f t="shared" si="19"/>
        <v>5.8666666666666666E-2</v>
      </c>
      <c r="I196" s="17">
        <v>2.5479999999999999E-2</v>
      </c>
      <c r="J196" s="18">
        <f t="shared" si="20"/>
        <v>0.1214053350683149</v>
      </c>
      <c r="K196" s="17">
        <v>1.48E-3</v>
      </c>
      <c r="L196" s="17">
        <f t="shared" si="21"/>
        <v>2.9415855009115307E-2</v>
      </c>
      <c r="M196" s="17">
        <v>2.7599999999999999E-3</v>
      </c>
      <c r="N196" s="17">
        <f t="shared" si="22"/>
        <v>5.4856594476458277E-2</v>
      </c>
      <c r="O196" s="17">
        <v>1.3559300000000001</v>
      </c>
      <c r="P196" s="17"/>
      <c r="Q196" s="17">
        <v>6.0000000000000001E-3</v>
      </c>
      <c r="R196" s="17"/>
      <c r="S196" s="17">
        <v>0.18843348837209303</v>
      </c>
      <c r="T196" s="18">
        <f t="shared" si="23"/>
        <v>0.51994209772552191</v>
      </c>
      <c r="U196" s="17">
        <v>10.945116279069769</v>
      </c>
      <c r="V196" s="17"/>
      <c r="W196" s="17">
        <v>20.411162790697674</v>
      </c>
      <c r="X196" s="17"/>
      <c r="Y196" s="17">
        <v>10.02757534883721</v>
      </c>
      <c r="Z196" s="17"/>
      <c r="AA196" s="17">
        <v>6.2624256036572706E-2</v>
      </c>
      <c r="AB196" s="1"/>
    </row>
    <row r="197" spans="1:28" s="2" customFormat="1" ht="14.25" customHeight="1">
      <c r="A197" s="8">
        <v>42829</v>
      </c>
      <c r="B197" s="9">
        <v>0.49570601851851853</v>
      </c>
      <c r="C197" s="18">
        <v>2</v>
      </c>
      <c r="D197" s="18">
        <v>855</v>
      </c>
      <c r="E197" s="18">
        <v>102</v>
      </c>
      <c r="F197" s="17">
        <f t="shared" si="18"/>
        <v>2.4691358024691357E-2</v>
      </c>
      <c r="G197" s="18">
        <v>0.42</v>
      </c>
      <c r="H197" s="18">
        <f t="shared" si="19"/>
        <v>5.6000000000000001E-2</v>
      </c>
      <c r="I197" s="18">
        <v>2.2259999999999999E-2</v>
      </c>
      <c r="J197" s="18">
        <f t="shared" si="20"/>
        <v>0.10045543266102797</v>
      </c>
      <c r="K197" s="18">
        <v>1.3500000000000001E-3</v>
      </c>
      <c r="L197" s="18">
        <f t="shared" si="21"/>
        <v>2.6832029906963289E-2</v>
      </c>
      <c r="M197" s="18">
        <v>2.6099999999999999E-3</v>
      </c>
      <c r="N197" s="18">
        <f t="shared" si="22"/>
        <v>5.1875257820129021E-2</v>
      </c>
      <c r="O197" s="18">
        <v>1.31081</v>
      </c>
      <c r="P197" s="18"/>
      <c r="Q197" s="18">
        <v>6.0000000000000001E-3</v>
      </c>
      <c r="R197" s="18"/>
      <c r="S197" s="18">
        <v>0.16854</v>
      </c>
      <c r="T197" s="18">
        <f t="shared" si="23"/>
        <v>0.44799406343732917</v>
      </c>
      <c r="U197" s="18">
        <v>10.221428571428572</v>
      </c>
      <c r="V197" s="18"/>
      <c r="W197" s="18">
        <v>19.761428571428571</v>
      </c>
      <c r="X197" s="18"/>
      <c r="Y197" s="18">
        <v>9.924704285714288</v>
      </c>
      <c r="Z197" s="18"/>
      <c r="AA197" s="18">
        <v>6.2624106913685168E-2</v>
      </c>
    </row>
    <row r="198" spans="1:28" s="2" customFormat="1" ht="13.8">
      <c r="A198" s="8">
        <v>42830</v>
      </c>
      <c r="B198" s="9">
        <v>0.49571759259259257</v>
      </c>
      <c r="C198" s="18">
        <v>2</v>
      </c>
      <c r="D198" s="18">
        <v>855</v>
      </c>
      <c r="E198" s="18">
        <v>102</v>
      </c>
      <c r="F198" s="17">
        <f t="shared" si="18"/>
        <v>2.4691358024691357E-2</v>
      </c>
      <c r="G198" s="18">
        <v>0.42</v>
      </c>
      <c r="H198" s="18">
        <f t="shared" si="19"/>
        <v>5.6000000000000001E-2</v>
      </c>
      <c r="I198" s="18">
        <v>2.2210000000000001E-2</v>
      </c>
      <c r="J198" s="18">
        <f t="shared" si="20"/>
        <v>0.10013012361743656</v>
      </c>
      <c r="K198" s="18">
        <v>1.4E-3</v>
      </c>
      <c r="L198" s="18">
        <f t="shared" si="21"/>
        <v>2.7825808792406374E-2</v>
      </c>
      <c r="M198" s="18">
        <v>2.6099999999999999E-3</v>
      </c>
      <c r="N198" s="18">
        <f t="shared" si="22"/>
        <v>5.1875257820129021E-2</v>
      </c>
      <c r="O198" s="18">
        <v>1.30741</v>
      </c>
      <c r="P198" s="18"/>
      <c r="Q198" s="18">
        <v>6.0000000000000001E-3</v>
      </c>
      <c r="R198" s="18"/>
      <c r="S198" s="18">
        <v>0.1681614285714286</v>
      </c>
      <c r="T198" s="18">
        <f t="shared" si="23"/>
        <v>0.44662489833094221</v>
      </c>
      <c r="U198" s="18">
        <v>10.6</v>
      </c>
      <c r="V198" s="18"/>
      <c r="W198" s="18">
        <v>19.761428571428571</v>
      </c>
      <c r="X198" s="18"/>
      <c r="Y198" s="18">
        <v>9.8989614285714289</v>
      </c>
      <c r="Z198" s="18"/>
      <c r="AA198" s="18">
        <v>6.3459459510874144E-2</v>
      </c>
    </row>
    <row r="199" spans="1:28" s="2" customFormat="1" ht="13.8">
      <c r="A199" s="6">
        <v>42866</v>
      </c>
      <c r="B199" s="7">
        <v>0.49613425925925925</v>
      </c>
      <c r="C199" s="28">
        <v>2</v>
      </c>
      <c r="D199" s="17">
        <v>974</v>
      </c>
      <c r="E199" s="17">
        <v>102</v>
      </c>
      <c r="F199" s="17">
        <f t="shared" si="18"/>
        <v>2.4691358024691357E-2</v>
      </c>
      <c r="G199" s="17">
        <v>0.5</v>
      </c>
      <c r="H199" s="18">
        <f t="shared" si="19"/>
        <v>7.7333333333333337E-2</v>
      </c>
      <c r="I199" s="17">
        <v>3.3430000000000001E-2</v>
      </c>
      <c r="J199" s="18">
        <f t="shared" si="20"/>
        <v>0.17312947299934939</v>
      </c>
      <c r="K199" s="17">
        <v>2.5799999999999998E-3</v>
      </c>
      <c r="L199" s="17">
        <f t="shared" si="21"/>
        <v>5.1278990488863169E-2</v>
      </c>
      <c r="M199" s="17">
        <v>6.6699999999999997E-3</v>
      </c>
      <c r="N199" s="17">
        <f t="shared" si="22"/>
        <v>0.13257010331810751</v>
      </c>
      <c r="O199" s="17">
        <v>1.55843</v>
      </c>
      <c r="P199" s="17"/>
      <c r="Q199" s="17">
        <v>6.0000000000000001E-3</v>
      </c>
      <c r="R199" s="17"/>
      <c r="S199" s="17">
        <v>0.21261480000000002</v>
      </c>
      <c r="T199" s="18">
        <f t="shared" si="23"/>
        <v>0.60739774178334072</v>
      </c>
      <c r="U199" s="17">
        <v>16.408799999999999</v>
      </c>
      <c r="V199" s="17"/>
      <c r="W199" s="17">
        <v>42.421199999999999</v>
      </c>
      <c r="X199" s="17"/>
      <c r="Y199" s="17">
        <v>9.9116148000000006</v>
      </c>
      <c r="Z199" s="17"/>
      <c r="AA199" s="17">
        <v>6.3441535481941078E-2</v>
      </c>
      <c r="AB199" s="1"/>
    </row>
    <row r="200" spans="1:28" s="2" customFormat="1" ht="13.8">
      <c r="A200" s="5">
        <v>42870</v>
      </c>
      <c r="B200" s="4">
        <v>0.49618055555555557</v>
      </c>
      <c r="C200" s="29">
        <v>2</v>
      </c>
      <c r="D200" s="17">
        <v>833</v>
      </c>
      <c r="E200" s="17">
        <v>102</v>
      </c>
      <c r="F200" s="17">
        <f t="shared" si="18"/>
        <v>2.4691358024691357E-2</v>
      </c>
      <c r="G200" s="30">
        <v>0.4</v>
      </c>
      <c r="H200" s="18">
        <f t="shared" si="19"/>
        <v>5.0666666666666672E-2</v>
      </c>
      <c r="I200" s="17">
        <v>2.4639999999999999E-2</v>
      </c>
      <c r="J200" s="18">
        <f t="shared" si="20"/>
        <v>0.11594014313597917</v>
      </c>
      <c r="K200" s="17">
        <v>1.5900000000000001E-3</v>
      </c>
      <c r="L200" s="17">
        <f t="shared" si="21"/>
        <v>3.1602168557090096E-2</v>
      </c>
      <c r="M200" s="17">
        <v>4.64E-3</v>
      </c>
      <c r="N200" s="17">
        <f t="shared" si="22"/>
        <v>9.2222680569118268E-2</v>
      </c>
      <c r="O200" s="17">
        <v>1.26193</v>
      </c>
      <c r="P200" s="17"/>
      <c r="Q200" s="17">
        <v>4.0000000000000001E-3</v>
      </c>
      <c r="R200" s="17"/>
      <c r="S200" s="17">
        <v>0.19588799999999998</v>
      </c>
      <c r="T200" s="18">
        <f t="shared" si="23"/>
        <v>0.54690255072273297</v>
      </c>
      <c r="U200" s="17">
        <v>12.640500000000001</v>
      </c>
      <c r="V200" s="17"/>
      <c r="W200" s="17">
        <v>36.887999999999998</v>
      </c>
      <c r="X200" s="17"/>
      <c r="Y200" s="17">
        <v>10.0323435</v>
      </c>
      <c r="Z200" s="17"/>
      <c r="AA200" s="17">
        <v>4.2149603056591489E-2</v>
      </c>
    </row>
    <row r="201" spans="1:28" s="2" customFormat="1" ht="13.8">
      <c r="A201" s="6">
        <v>42873</v>
      </c>
      <c r="B201" s="7">
        <v>0.49621527777777774</v>
      </c>
      <c r="C201" s="28">
        <v>2</v>
      </c>
      <c r="D201" s="17">
        <v>831</v>
      </c>
      <c r="E201" s="17">
        <v>102</v>
      </c>
      <c r="F201" s="17">
        <f t="shared" si="18"/>
        <v>2.4691358024691357E-2</v>
      </c>
      <c r="G201" s="17">
        <v>0.4</v>
      </c>
      <c r="H201" s="18">
        <f t="shared" si="19"/>
        <v>5.0666666666666672E-2</v>
      </c>
      <c r="I201" s="17">
        <v>2.367E-2</v>
      </c>
      <c r="J201" s="18">
        <f t="shared" si="20"/>
        <v>0.10962914769030579</v>
      </c>
      <c r="K201" s="17">
        <v>1.58E-3</v>
      </c>
      <c r="L201" s="17">
        <f t="shared" si="21"/>
        <v>3.1403412780001479E-2</v>
      </c>
      <c r="M201" s="17">
        <v>4.0699999999999998E-3</v>
      </c>
      <c r="N201" s="17">
        <f t="shared" si="22"/>
        <v>8.089360127506709E-2</v>
      </c>
      <c r="O201" s="17">
        <v>1.2611300000000001</v>
      </c>
      <c r="P201" s="17"/>
      <c r="Q201" s="17">
        <v>6.0000000000000001E-3</v>
      </c>
      <c r="R201" s="17"/>
      <c r="S201" s="17">
        <v>0.1881765</v>
      </c>
      <c r="T201" s="18">
        <f t="shared" si="23"/>
        <v>0.51901265750562786</v>
      </c>
      <c r="U201" s="17">
        <v>12.561</v>
      </c>
      <c r="V201" s="17"/>
      <c r="W201" s="17">
        <v>32.356499999999997</v>
      </c>
      <c r="X201" s="17"/>
      <c r="Y201" s="17">
        <v>10.025983500000001</v>
      </c>
      <c r="Z201" s="17"/>
      <c r="AA201" s="17">
        <v>6.3118841020715771E-2</v>
      </c>
    </row>
    <row r="202" spans="1:28" s="2" customFormat="1" ht="13.8">
      <c r="A202" s="6">
        <v>42900</v>
      </c>
      <c r="B202" s="7">
        <v>0.49652777777777773</v>
      </c>
      <c r="C202" s="28">
        <v>2</v>
      </c>
      <c r="D202" s="17">
        <v>835</v>
      </c>
      <c r="E202" s="17">
        <v>102</v>
      </c>
      <c r="F202" s="17">
        <f t="shared" si="18"/>
        <v>2.4691358024691357E-2</v>
      </c>
      <c r="G202" s="17">
        <v>0.48064491819348931</v>
      </c>
      <c r="H202" s="18">
        <f t="shared" si="19"/>
        <v>7.2171978184930499E-2</v>
      </c>
      <c r="I202" s="17">
        <v>2.8547977217874908E-2</v>
      </c>
      <c r="J202" s="18">
        <f t="shared" si="20"/>
        <v>0.14136614975845743</v>
      </c>
      <c r="K202" s="17">
        <v>2.6727914983871448E-3</v>
      </c>
      <c r="L202" s="17">
        <f t="shared" si="21"/>
        <v>5.3123275125778587E-2</v>
      </c>
      <c r="M202" s="17">
        <v>3.8071739366561086E-3</v>
      </c>
      <c r="N202" s="17">
        <f t="shared" si="22"/>
        <v>7.5669781429161379E-2</v>
      </c>
      <c r="O202" s="17">
        <v>1.5084955506158844</v>
      </c>
      <c r="P202" s="17"/>
      <c r="Q202" s="17">
        <v>6.0000000000000001E-3</v>
      </c>
      <c r="R202" s="17"/>
      <c r="S202" s="17">
        <v>0.18887657835653349</v>
      </c>
      <c r="T202" s="18">
        <f t="shared" si="23"/>
        <v>0.5215446046763893</v>
      </c>
      <c r="U202" s="17">
        <v>17.683484508307142</v>
      </c>
      <c r="V202" s="17"/>
      <c r="W202" s="17">
        <v>25.188684328693316</v>
      </c>
      <c r="X202" s="17"/>
      <c r="Y202" s="17">
        <v>9.9803735967669525</v>
      </c>
      <c r="Z202" s="17"/>
      <c r="AA202" s="17">
        <v>6.3030563734196784E-2</v>
      </c>
      <c r="AB202" s="1"/>
    </row>
    <row r="203" spans="1:28" s="2" customFormat="1" ht="13.8">
      <c r="A203" s="6">
        <v>42902</v>
      </c>
      <c r="B203" s="7">
        <v>0.49655092592592592</v>
      </c>
      <c r="C203" s="28">
        <v>2</v>
      </c>
      <c r="D203" s="17">
        <v>835</v>
      </c>
      <c r="E203" s="17">
        <v>102</v>
      </c>
      <c r="F203" s="17">
        <f t="shared" si="18"/>
        <v>2.4691358024691357E-2</v>
      </c>
      <c r="G203" s="17">
        <v>0.41477606469236805</v>
      </c>
      <c r="H203" s="18">
        <f t="shared" si="19"/>
        <v>5.4606950584631483E-2</v>
      </c>
      <c r="I203" s="17">
        <v>2.5365782864225424E-2</v>
      </c>
      <c r="J203" s="18">
        <f t="shared" si="20"/>
        <v>0.12066221772430334</v>
      </c>
      <c r="K203" s="17">
        <v>2.7945687798397426E-3</v>
      </c>
      <c r="L203" s="17">
        <f t="shared" si="21"/>
        <v>5.5543668946463613E-2</v>
      </c>
      <c r="M203" s="17">
        <v>3.5842954047275053E-3</v>
      </c>
      <c r="N203" s="17">
        <f t="shared" si="22"/>
        <v>7.1239941848177418E-2</v>
      </c>
      <c r="O203" s="17">
        <v>1.2997994324836011</v>
      </c>
      <c r="P203" s="17"/>
      <c r="Q203" s="17">
        <v>4.0000000000000001E-3</v>
      </c>
      <c r="R203" s="17"/>
      <c r="S203" s="17">
        <v>0.19447407016618301</v>
      </c>
      <c r="T203" s="18">
        <f t="shared" si="23"/>
        <v>0.5417888436512639</v>
      </c>
      <c r="U203" s="17">
        <v>21.425365338960695</v>
      </c>
      <c r="V203" s="17"/>
      <c r="W203" s="17">
        <v>27.480031653917163</v>
      </c>
      <c r="X203" s="17"/>
      <c r="Y203" s="17">
        <v>9.9652862041677643</v>
      </c>
      <c r="Z203" s="17"/>
      <c r="AA203" s="17">
        <v>4.207872563161124E-2</v>
      </c>
      <c r="AB203" s="1"/>
    </row>
    <row r="204" spans="1:28" s="2" customFormat="1" ht="14.25" customHeight="1">
      <c r="A204" s="6">
        <v>42903</v>
      </c>
      <c r="B204" s="7">
        <v>0.49656250000000002</v>
      </c>
      <c r="C204" s="28">
        <v>2</v>
      </c>
      <c r="D204" s="17">
        <v>835</v>
      </c>
      <c r="E204" s="17">
        <v>102</v>
      </c>
      <c r="F204" s="17">
        <f t="shared" si="18"/>
        <v>2.4691358024691357E-2</v>
      </c>
      <c r="G204" s="17">
        <v>0.37185031899546678</v>
      </c>
      <c r="H204" s="18">
        <f t="shared" si="19"/>
        <v>4.3160085065457807E-2</v>
      </c>
      <c r="I204" s="17">
        <v>2.4153779044605025E-2</v>
      </c>
      <c r="J204" s="18">
        <f t="shared" si="20"/>
        <v>0.11277670165650634</v>
      </c>
      <c r="K204" s="17">
        <v>2.736791828505971E-3</v>
      </c>
      <c r="L204" s="17">
        <f t="shared" si="21"/>
        <v>5.4395318660448118E-2</v>
      </c>
      <c r="M204" s="17">
        <v>3.6198845406110952E-3</v>
      </c>
      <c r="N204" s="17">
        <f t="shared" si="22"/>
        <v>7.1947296484022941E-2</v>
      </c>
      <c r="O204" s="17">
        <v>1.1639321061349523</v>
      </c>
      <c r="P204" s="17"/>
      <c r="Q204" s="17">
        <v>6.0000000000000001E-3</v>
      </c>
      <c r="R204" s="17"/>
      <c r="S204" s="17">
        <v>0.20655896590149317</v>
      </c>
      <c r="T204" s="18">
        <f t="shared" si="23"/>
        <v>0.58549583341948663</v>
      </c>
      <c r="U204" s="17">
        <v>23.40457321149988</v>
      </c>
      <c r="V204" s="17"/>
      <c r="W204" s="17">
        <v>30.956630265210599</v>
      </c>
      <c r="X204" s="17"/>
      <c r="Y204" s="17">
        <v>9.9537472698907958</v>
      </c>
      <c r="Z204" s="17"/>
      <c r="AA204" s="17">
        <v>6.2835505085265128E-2</v>
      </c>
      <c r="AB204" s="1"/>
    </row>
    <row r="205" spans="1:28" s="2" customFormat="1" ht="14.25" customHeight="1">
      <c r="A205" s="8">
        <v>42904</v>
      </c>
      <c r="B205" s="9">
        <v>0.49657407407407406</v>
      </c>
      <c r="C205" s="18">
        <v>2</v>
      </c>
      <c r="D205" s="18">
        <v>840</v>
      </c>
      <c r="E205" s="18">
        <v>102</v>
      </c>
      <c r="F205" s="17">
        <f t="shared" si="18"/>
        <v>2.4691358024691357E-2</v>
      </c>
      <c r="G205" s="18">
        <v>0.32236830195342514</v>
      </c>
      <c r="H205" s="18">
        <f t="shared" si="19"/>
        <v>2.9964880520913374E-2</v>
      </c>
      <c r="I205" s="18">
        <v>2.3400516697594066E-2</v>
      </c>
      <c r="J205" s="18">
        <f t="shared" si="20"/>
        <v>0.10787584058291519</v>
      </c>
      <c r="K205" s="18">
        <v>2.8111673630076338E-3</v>
      </c>
      <c r="L205" s="18">
        <f t="shared" si="21"/>
        <v>5.5873575376074035E-2</v>
      </c>
      <c r="M205" s="18">
        <v>3.7182591574664919E-3</v>
      </c>
      <c r="N205" s="18">
        <f t="shared" si="22"/>
        <v>7.3902548825911879E-2</v>
      </c>
      <c r="O205" s="18">
        <v>1.0067901718678505</v>
      </c>
      <c r="P205" s="18"/>
      <c r="Q205" s="18">
        <v>4.0000000000000001E-3</v>
      </c>
      <c r="R205" s="18"/>
      <c r="S205" s="18">
        <v>0.2308342434644837</v>
      </c>
      <c r="T205" s="18">
        <f t="shared" si="23"/>
        <v>0.67329132055524432</v>
      </c>
      <c r="U205" s="18">
        <v>27.730742012146813</v>
      </c>
      <c r="V205" s="18"/>
      <c r="W205" s="18">
        <v>36.678743068391853</v>
      </c>
      <c r="X205" s="18"/>
      <c r="Y205" s="18">
        <v>9.9314750462107213</v>
      </c>
      <c r="Z205" s="18"/>
      <c r="AA205" s="18">
        <v>4.2670040865265657E-2</v>
      </c>
      <c r="AB205" s="1"/>
    </row>
    <row r="206" spans="1:28" s="2" customFormat="1" ht="14.25" customHeight="1">
      <c r="A206" s="6">
        <v>42905</v>
      </c>
      <c r="B206" s="7">
        <v>0.49658564814814815</v>
      </c>
      <c r="C206" s="28">
        <v>2</v>
      </c>
      <c r="D206" s="17">
        <v>870</v>
      </c>
      <c r="E206" s="17">
        <v>102</v>
      </c>
      <c r="F206" s="17">
        <f t="shared" si="18"/>
        <v>2.4691358024691357E-2</v>
      </c>
      <c r="G206" s="17">
        <v>0.30032712211514506</v>
      </c>
      <c r="H206" s="18">
        <f t="shared" si="19"/>
        <v>2.4087232564038684E-2</v>
      </c>
      <c r="I206" s="17">
        <v>1.9834118189838441E-2</v>
      </c>
      <c r="J206" s="18">
        <f t="shared" si="20"/>
        <v>8.4672206830438787E-2</v>
      </c>
      <c r="K206" s="17">
        <v>2.8731178681142958E-3</v>
      </c>
      <c r="L206" s="17">
        <f t="shared" si="21"/>
        <v>5.7104877454424732E-2</v>
      </c>
      <c r="M206" s="17">
        <v>3.5078764668837335E-3</v>
      </c>
      <c r="N206" s="17">
        <f t="shared" si="22"/>
        <v>6.9721071310634861E-2</v>
      </c>
      <c r="O206" s="17">
        <v>0.93710414186751168</v>
      </c>
      <c r="P206" s="17"/>
      <c r="Q206" s="17">
        <v>4.0000000000000001E-3</v>
      </c>
      <c r="R206" s="17"/>
      <c r="S206" s="17">
        <v>0.21001265353418308</v>
      </c>
      <c r="T206" s="18">
        <f t="shared" si="23"/>
        <v>0.59798665612336521</v>
      </c>
      <c r="U206" s="17">
        <v>30.421877172653531</v>
      </c>
      <c r="V206" s="17"/>
      <c r="W206" s="17">
        <v>37.14298957126303</v>
      </c>
      <c r="X206" s="17"/>
      <c r="Y206" s="17">
        <v>9.9224843568945538</v>
      </c>
      <c r="Z206" s="17"/>
      <c r="AA206" s="17">
        <v>4.2670040865265657E-2</v>
      </c>
      <c r="AB206" s="1"/>
    </row>
    <row r="207" spans="1:28" s="2" customFormat="1" ht="14.25" customHeight="1">
      <c r="A207" s="6">
        <v>42906</v>
      </c>
      <c r="B207" s="7">
        <v>0.49659722222222219</v>
      </c>
      <c r="C207" s="28">
        <v>2</v>
      </c>
      <c r="D207" s="17">
        <v>870</v>
      </c>
      <c r="E207" s="17">
        <v>102</v>
      </c>
      <c r="F207" s="17">
        <f t="shared" si="18"/>
        <v>2.4691358024691357E-2</v>
      </c>
      <c r="G207" s="17">
        <v>0.2930899527511136</v>
      </c>
      <c r="H207" s="18">
        <f t="shared" si="19"/>
        <v>2.2157320733630297E-2</v>
      </c>
      <c r="I207" s="17">
        <v>1.6684731400645084E-2</v>
      </c>
      <c r="J207" s="18">
        <f t="shared" si="20"/>
        <v>6.4181726744600417E-2</v>
      </c>
      <c r="K207" s="17">
        <v>2.8038825607337118E-3</v>
      </c>
      <c r="L207" s="17">
        <f t="shared" si="21"/>
        <v>5.5728785722385009E-2</v>
      </c>
      <c r="M207" s="17">
        <v>3.4233449869423226E-3</v>
      </c>
      <c r="N207" s="17">
        <f t="shared" si="22"/>
        <v>6.8040959312214253E-2</v>
      </c>
      <c r="O207" s="17">
        <v>0.91452216079744908</v>
      </c>
      <c r="P207" s="17"/>
      <c r="Q207" s="17">
        <v>4.0000000000000001E-3</v>
      </c>
      <c r="R207" s="17"/>
      <c r="S207" s="17">
        <v>0.18102785631517962</v>
      </c>
      <c r="T207" s="18">
        <f t="shared" si="23"/>
        <v>0.49315842564194717</v>
      </c>
      <c r="U207" s="17">
        <v>30.421877172653524</v>
      </c>
      <c r="V207" s="17"/>
      <c r="W207" s="17">
        <v>37.14298957126303</v>
      </c>
      <c r="X207" s="17"/>
      <c r="Y207" s="17">
        <v>9.922484356894552</v>
      </c>
      <c r="Z207" s="17"/>
      <c r="AA207" s="17">
        <v>4.2669837570634951E-2</v>
      </c>
    </row>
    <row r="208" spans="1:28" s="2" customFormat="1" ht="14.25" customHeight="1">
      <c r="A208" s="3">
        <v>42945</v>
      </c>
      <c r="B208" s="4">
        <v>0.49704861111111115</v>
      </c>
      <c r="C208" s="29">
        <v>2</v>
      </c>
      <c r="D208" s="17">
        <v>929</v>
      </c>
      <c r="E208" s="17">
        <v>102</v>
      </c>
      <c r="F208" s="17">
        <f t="shared" si="18"/>
        <v>2.4691358024691357E-2</v>
      </c>
      <c r="G208" s="30">
        <v>0.54501471514113187</v>
      </c>
      <c r="H208" s="18">
        <f t="shared" si="19"/>
        <v>8.9337257370968509E-2</v>
      </c>
      <c r="I208" s="17">
        <v>2.7680441193360862E-2</v>
      </c>
      <c r="J208" s="18">
        <f t="shared" si="20"/>
        <v>0.13572180347014223</v>
      </c>
      <c r="K208" s="17">
        <v>2.9393508982548128E-3</v>
      </c>
      <c r="L208" s="17">
        <f t="shared" si="21"/>
        <v>5.8421297191875957E-2</v>
      </c>
      <c r="M208" s="17">
        <v>2.609994455109981E-3</v>
      </c>
      <c r="N208" s="17">
        <f t="shared" si="22"/>
        <v>5.1875147612236563E-2</v>
      </c>
      <c r="O208" s="17">
        <v>1.7134820740214098</v>
      </c>
      <c r="P208" s="17"/>
      <c r="Q208" s="17">
        <v>4.0000000000000001E-3</v>
      </c>
      <c r="R208" s="17"/>
      <c r="S208" s="17">
        <v>0.16150720439189192</v>
      </c>
      <c r="T208" s="18">
        <f t="shared" si="23"/>
        <v>0.42255881497362424</v>
      </c>
      <c r="U208" s="17">
        <v>17.150244932432436</v>
      </c>
      <c r="V208" s="17"/>
      <c r="W208" s="17">
        <v>15.228547297297299</v>
      </c>
      <c r="X208" s="17"/>
      <c r="Y208" s="17">
        <v>9.9976621621621629</v>
      </c>
      <c r="Z208" s="17"/>
      <c r="AA208" s="17">
        <v>4.2669634276004245E-2</v>
      </c>
      <c r="AB208" s="1"/>
    </row>
    <row r="209" spans="1:28" s="2" customFormat="1" ht="13.8">
      <c r="A209" s="8">
        <v>42947</v>
      </c>
      <c r="B209" s="9">
        <v>0.49707175925925928</v>
      </c>
      <c r="C209" s="18">
        <v>2</v>
      </c>
      <c r="D209" s="18">
        <v>824</v>
      </c>
      <c r="E209" s="18">
        <v>102</v>
      </c>
      <c r="F209" s="17">
        <f t="shared" si="18"/>
        <v>2.4691358024691357E-2</v>
      </c>
      <c r="G209" s="18">
        <v>0.42630816626912593</v>
      </c>
      <c r="H209" s="18">
        <f t="shared" si="19"/>
        <v>5.7682177671766914E-2</v>
      </c>
      <c r="I209" s="18">
        <v>2.5835097958115338E-2</v>
      </c>
      <c r="J209" s="18">
        <f t="shared" si="20"/>
        <v>0.12371566661103017</v>
      </c>
      <c r="K209" s="18">
        <v>2.7481262370738879E-3</v>
      </c>
      <c r="L209" s="18">
        <f t="shared" si="21"/>
        <v>5.4620596578723736E-2</v>
      </c>
      <c r="M209" s="18">
        <v>2.7113296207917151E-3</v>
      </c>
      <c r="N209" s="18">
        <f t="shared" si="22"/>
        <v>5.3889242572384241E-2</v>
      </c>
      <c r="O209" s="18">
        <v>1.3378475014592264</v>
      </c>
      <c r="P209" s="18"/>
      <c r="Q209" s="18">
        <v>4.0000000000000001E-3</v>
      </c>
      <c r="R209" s="18"/>
      <c r="S209" s="18">
        <v>0.19271413969335602</v>
      </c>
      <c r="T209" s="18">
        <f t="shared" si="23"/>
        <v>0.53542376902808098</v>
      </c>
      <c r="U209" s="18">
        <v>20.499352640545141</v>
      </c>
      <c r="V209" s="18"/>
      <c r="W209" s="18">
        <v>20.22487223168654</v>
      </c>
      <c r="X209" s="18"/>
      <c r="Y209" s="18">
        <v>9.979529812606474</v>
      </c>
      <c r="Z209" s="18"/>
      <c r="AA209" s="18">
        <v>4.2400000000000007E-2</v>
      </c>
      <c r="AB209" s="1"/>
    </row>
    <row r="210" spans="1:28" s="2" customFormat="1" ht="14.25" customHeight="1">
      <c r="A210" s="3">
        <v>42948</v>
      </c>
      <c r="B210" s="4">
        <v>0.49708333333333332</v>
      </c>
      <c r="C210" s="29">
        <v>2</v>
      </c>
      <c r="D210" s="17">
        <v>834</v>
      </c>
      <c r="E210" s="17">
        <v>102</v>
      </c>
      <c r="F210" s="17">
        <f t="shared" si="18"/>
        <v>2.4691358024691357E-2</v>
      </c>
      <c r="G210" s="30">
        <v>0.42428180769672735</v>
      </c>
      <c r="H210" s="18">
        <f t="shared" si="19"/>
        <v>5.7141815385793965E-2</v>
      </c>
      <c r="I210" s="17">
        <v>2.3703493195765618E-2</v>
      </c>
      <c r="J210" s="18">
        <f t="shared" si="20"/>
        <v>0.10984706047993245</v>
      </c>
      <c r="K210" s="17">
        <v>2.7437194587479736E-3</v>
      </c>
      <c r="L210" s="17">
        <f t="shared" si="21"/>
        <v>5.4533009313661299E-2</v>
      </c>
      <c r="M210" s="17">
        <v>2.7069818479543081E-3</v>
      </c>
      <c r="N210" s="17">
        <f t="shared" si="22"/>
        <v>5.3802828075493886E-2</v>
      </c>
      <c r="O210" s="17">
        <v>1.3314483575009546</v>
      </c>
      <c r="P210" s="17"/>
      <c r="Q210" s="17">
        <v>6.0000000000000001E-3</v>
      </c>
      <c r="R210" s="17"/>
      <c r="S210" s="17">
        <v>0.17765812013418572</v>
      </c>
      <c r="T210" s="18">
        <f t="shared" si="23"/>
        <v>0.48097122700903067</v>
      </c>
      <c r="U210" s="17">
        <v>20.564228115703525</v>
      </c>
      <c r="V210" s="17"/>
      <c r="W210" s="17">
        <v>20.288879042977403</v>
      </c>
      <c r="X210" s="17"/>
      <c r="Y210" s="17">
        <v>9.9792300778530283</v>
      </c>
      <c r="Z210" s="17"/>
      <c r="AA210" s="17">
        <v>6.3600000000000004E-2</v>
      </c>
    </row>
    <row r="211" spans="1:28" s="2" customFormat="1" ht="13.8">
      <c r="A211" s="3">
        <v>42949</v>
      </c>
      <c r="B211" s="4">
        <v>0.49709490740740742</v>
      </c>
      <c r="C211" s="29">
        <v>2</v>
      </c>
      <c r="D211" s="17">
        <v>836</v>
      </c>
      <c r="E211" s="17">
        <v>102</v>
      </c>
      <c r="F211" s="17">
        <f t="shared" si="18"/>
        <v>2.4691358024691357E-2</v>
      </c>
      <c r="G211" s="30">
        <v>0.43148770979724477</v>
      </c>
      <c r="H211" s="18">
        <f t="shared" si="19"/>
        <v>5.9063389279265271E-2</v>
      </c>
      <c r="I211" s="17">
        <v>2.3029870582579149E-2</v>
      </c>
      <c r="J211" s="18">
        <f t="shared" si="20"/>
        <v>0.1054643499191877</v>
      </c>
      <c r="K211" s="17">
        <v>2.6394387740820346E-3</v>
      </c>
      <c r="L211" s="17">
        <f t="shared" si="21"/>
        <v>5.2460370462050127E-2</v>
      </c>
      <c r="M211" s="17">
        <v>2.6854754968857913E-3</v>
      </c>
      <c r="N211" s="17">
        <f t="shared" si="22"/>
        <v>5.337537692359752E-2</v>
      </c>
      <c r="O211" s="17">
        <v>1.3546305685005324</v>
      </c>
      <c r="P211" s="17"/>
      <c r="Q211" s="17">
        <v>6.0000000000000001E-3</v>
      </c>
      <c r="R211" s="17"/>
      <c r="S211" s="17">
        <v>0.1697267078290936</v>
      </c>
      <c r="T211" s="18">
        <f t="shared" si="23"/>
        <v>0.45228598519487617</v>
      </c>
      <c r="U211" s="17">
        <v>19.452269696221286</v>
      </c>
      <c r="V211" s="17"/>
      <c r="W211" s="17">
        <v>19.791553469992593</v>
      </c>
      <c r="X211" s="17"/>
      <c r="Y211" s="17">
        <v>9.9834250432205476</v>
      </c>
      <c r="Z211" s="17"/>
      <c r="AA211" s="17">
        <v>6.3600000000000004E-2</v>
      </c>
    </row>
    <row r="212" spans="1:28" s="2" customFormat="1" ht="13.8">
      <c r="A212" s="8">
        <v>42954</v>
      </c>
      <c r="B212" s="9">
        <v>0.49715277777777778</v>
      </c>
      <c r="C212" s="18">
        <v>2</v>
      </c>
      <c r="D212" s="18">
        <v>837</v>
      </c>
      <c r="E212" s="18">
        <v>102</v>
      </c>
      <c r="F212" s="17">
        <f t="shared" si="18"/>
        <v>2.4691358024691357E-2</v>
      </c>
      <c r="G212" s="18">
        <v>0.39736009078467555</v>
      </c>
      <c r="H212" s="18">
        <f t="shared" si="19"/>
        <v>4.9962690875913478E-2</v>
      </c>
      <c r="I212" s="18">
        <v>2.1971491597352968E-2</v>
      </c>
      <c r="J212" s="18">
        <f t="shared" si="20"/>
        <v>9.8578344810364135E-2</v>
      </c>
      <c r="K212" s="18">
        <v>2.5047034429644156E-3</v>
      </c>
      <c r="L212" s="18">
        <f t="shared" si="21"/>
        <v>4.9782427918292682E-2</v>
      </c>
      <c r="M212" s="18">
        <v>2.4464545256861732E-3</v>
      </c>
      <c r="N212" s="18">
        <f t="shared" si="22"/>
        <v>4.8624697036471917E-2</v>
      </c>
      <c r="O212" s="18">
        <v>1.2473034819847602</v>
      </c>
      <c r="P212" s="18"/>
      <c r="Q212" s="18">
        <v>6.0000000000000001E-3</v>
      </c>
      <c r="R212" s="18"/>
      <c r="S212" s="18">
        <v>0.17583382151340349</v>
      </c>
      <c r="T212" s="18">
        <f t="shared" si="23"/>
        <v>0.47437335451603607</v>
      </c>
      <c r="U212" s="18">
        <v>20.044682728198168</v>
      </c>
      <c r="V212" s="18"/>
      <c r="W212" s="18">
        <v>19.578527315914489</v>
      </c>
      <c r="X212" s="18"/>
      <c r="Y212" s="18">
        <v>9.9819412283678322</v>
      </c>
      <c r="Z212" s="18"/>
      <c r="AA212" s="18">
        <v>6.3600000000000004E-2</v>
      </c>
      <c r="AB212" s="1"/>
    </row>
    <row r="213" spans="1:28" s="2" customFormat="1" ht="14.25" customHeight="1">
      <c r="A213" s="3">
        <v>42955</v>
      </c>
      <c r="B213" s="4">
        <v>0.49716435185185182</v>
      </c>
      <c r="C213" s="29">
        <v>2</v>
      </c>
      <c r="D213" s="17">
        <v>838</v>
      </c>
      <c r="E213" s="17">
        <v>102</v>
      </c>
      <c r="F213" s="17">
        <f t="shared" si="18"/>
        <v>2.4691358024691357E-2</v>
      </c>
      <c r="G213" s="30">
        <v>0.39700307590094885</v>
      </c>
      <c r="H213" s="18">
        <f t="shared" si="19"/>
        <v>4.9867486906919695E-2</v>
      </c>
      <c r="I213" s="17">
        <v>2.1655181915995268E-2</v>
      </c>
      <c r="J213" s="18">
        <f t="shared" si="20"/>
        <v>9.6520376811940589E-2</v>
      </c>
      <c r="K213" s="17">
        <v>2.4939902394102219E-3</v>
      </c>
      <c r="L213" s="17">
        <f t="shared" si="21"/>
        <v>4.9569496808540447E-2</v>
      </c>
      <c r="M213" s="17">
        <v>2.4359904664006814E-3</v>
      </c>
      <c r="N213" s="17">
        <f t="shared" si="22"/>
        <v>4.8416717812992983E-2</v>
      </c>
      <c r="O213" s="17">
        <v>1.2462217893983172</v>
      </c>
      <c r="P213" s="17"/>
      <c r="Q213" s="17">
        <v>6.0000000000000001E-3</v>
      </c>
      <c r="R213" s="17"/>
      <c r="S213" s="17">
        <v>0.17345829962800138</v>
      </c>
      <c r="T213" s="18">
        <f t="shared" si="23"/>
        <v>0.46578189348786231</v>
      </c>
      <c r="U213" s="17">
        <v>19.976895502198175</v>
      </c>
      <c r="V213" s="17"/>
      <c r="W213" s="17">
        <v>19.512316537030774</v>
      </c>
      <c r="X213" s="17"/>
      <c r="Y213" s="17">
        <v>9.9822533648968559</v>
      </c>
      <c r="Z213" s="17"/>
      <c r="AA213" s="17">
        <v>6.3600000000000004E-2</v>
      </c>
      <c r="AB213" s="1"/>
    </row>
    <row r="214" spans="1:28" s="2" customFormat="1" ht="13.8">
      <c r="A214" s="8">
        <v>42973</v>
      </c>
      <c r="B214" s="9">
        <v>0.49737268518518518</v>
      </c>
      <c r="C214" s="18">
        <v>2</v>
      </c>
      <c r="D214" s="18">
        <v>883</v>
      </c>
      <c r="E214" s="18">
        <v>102</v>
      </c>
      <c r="F214" s="17">
        <f t="shared" si="18"/>
        <v>2.4691358024691357E-2</v>
      </c>
      <c r="G214" s="18">
        <v>0.25923226170913299</v>
      </c>
      <c r="H214" s="18">
        <f t="shared" si="19"/>
        <v>1.3128603122435467E-2</v>
      </c>
      <c r="I214" s="18">
        <v>1.2679607569352607E-2</v>
      </c>
      <c r="J214" s="18">
        <f t="shared" si="20"/>
        <v>3.8123666684141883E-2</v>
      </c>
      <c r="K214" s="18">
        <v>2.4402569554828227E-3</v>
      </c>
      <c r="L214" s="18">
        <f t="shared" si="21"/>
        <v>4.8501516748289092E-2</v>
      </c>
      <c r="M214" s="18">
        <v>4.2562621316560856E-3</v>
      </c>
      <c r="N214" s="18">
        <f t="shared" si="22"/>
        <v>8.4595668747015851E-2</v>
      </c>
      <c r="O214" s="18">
        <v>0.80706837182164459</v>
      </c>
      <c r="P214" s="18"/>
      <c r="Q214" s="18">
        <v>6.0000000000000001E-3</v>
      </c>
      <c r="R214" s="18"/>
      <c r="S214" s="18">
        <v>0.15554064067759796</v>
      </c>
      <c r="T214" s="18">
        <f t="shared" si="23"/>
        <v>0.40097976746474617</v>
      </c>
      <c r="U214" s="18">
        <v>29.934611792811371</v>
      </c>
      <c r="V214" s="18"/>
      <c r="W214" s="18">
        <v>52.211532196764011</v>
      </c>
      <c r="X214" s="18"/>
      <c r="Y214" s="18">
        <v>9.9003010098816357</v>
      </c>
      <c r="Z214" s="18"/>
      <c r="AA214" s="18">
        <v>6.3600000000000004E-2</v>
      </c>
      <c r="AB214" s="1"/>
    </row>
    <row r="215" spans="1:28" s="2" customFormat="1" ht="14.25" customHeight="1">
      <c r="A215" s="6">
        <v>42980</v>
      </c>
      <c r="B215" s="7">
        <v>0.49745370370370368</v>
      </c>
      <c r="C215" s="28">
        <v>2</v>
      </c>
      <c r="D215" s="17">
        <v>828</v>
      </c>
      <c r="E215" s="17">
        <v>102</v>
      </c>
      <c r="F215" s="17">
        <f t="shared" si="18"/>
        <v>2.4691358024691357E-2</v>
      </c>
      <c r="G215" s="17">
        <v>0.5356493010662543</v>
      </c>
      <c r="H215" s="18">
        <f t="shared" si="19"/>
        <v>8.6839813617667821E-2</v>
      </c>
      <c r="I215" s="17">
        <v>2.3313656181664297E-2</v>
      </c>
      <c r="J215" s="18">
        <f t="shared" si="20"/>
        <v>0.1073107103556558</v>
      </c>
      <c r="K215" s="17">
        <v>2.4080884357712347E-3</v>
      </c>
      <c r="L215" s="17">
        <f t="shared" si="21"/>
        <v>4.7862148834982382E-2</v>
      </c>
      <c r="M215" s="17">
        <v>3.6588010341950545E-3</v>
      </c>
      <c r="N215" s="17">
        <f t="shared" si="22"/>
        <v>7.2720784276407338E-2</v>
      </c>
      <c r="O215" s="17">
        <v>1.683795169818336</v>
      </c>
      <c r="P215" s="17"/>
      <c r="Q215" s="17">
        <v>6.0000000000000001E-3</v>
      </c>
      <c r="R215" s="17"/>
      <c r="S215" s="17">
        <v>0.13840665246853823</v>
      </c>
      <c r="T215" s="18">
        <f t="shared" si="23"/>
        <v>0.33901191405959602</v>
      </c>
      <c r="U215" s="17">
        <v>14.296147144240081</v>
      </c>
      <c r="V215" s="17"/>
      <c r="W215" s="17">
        <v>21.721277831558574</v>
      </c>
      <c r="X215" s="17"/>
      <c r="Y215" s="17">
        <v>9.9962207163601171</v>
      </c>
      <c r="Z215" s="17"/>
      <c r="AA215" s="17">
        <v>6.3600000000000004E-2</v>
      </c>
    </row>
    <row r="216" spans="1:28" s="2" customFormat="1" ht="13.8">
      <c r="A216" s="8">
        <v>42994</v>
      </c>
      <c r="B216" s="9">
        <v>0.49761574074074072</v>
      </c>
      <c r="C216" s="18">
        <v>2</v>
      </c>
      <c r="D216" s="18">
        <v>823</v>
      </c>
      <c r="E216" s="18">
        <v>102</v>
      </c>
      <c r="F216" s="17">
        <f t="shared" si="18"/>
        <v>2.4691358024691357E-2</v>
      </c>
      <c r="G216" s="18">
        <v>0.52359111649089907</v>
      </c>
      <c r="H216" s="18">
        <f t="shared" si="19"/>
        <v>8.3624297730906433E-2</v>
      </c>
      <c r="I216" s="18">
        <v>2.7746140445085724E-2</v>
      </c>
      <c r="J216" s="18">
        <f t="shared" si="20"/>
        <v>0.13614925468500796</v>
      </c>
      <c r="K216" s="18">
        <v>2.4939047640858822E-3</v>
      </c>
      <c r="L216" s="18">
        <f t="shared" si="21"/>
        <v>4.956779793708934E-2</v>
      </c>
      <c r="M216" s="18">
        <v>3.2478759718327769E-3</v>
      </c>
      <c r="N216" s="18">
        <f t="shared" si="22"/>
        <v>6.4553411266907057E-2</v>
      </c>
      <c r="O216" s="18">
        <v>1.6459771442966822</v>
      </c>
      <c r="P216" s="18"/>
      <c r="Q216" s="18">
        <v>6.0000000000000001E-3</v>
      </c>
      <c r="R216" s="18"/>
      <c r="S216" s="18">
        <v>0.16851456000000001</v>
      </c>
      <c r="T216" s="18">
        <f t="shared" si="23"/>
        <v>0.44790205554217999</v>
      </c>
      <c r="U216" s="18">
        <v>15.146584615384613</v>
      </c>
      <c r="V216" s="18"/>
      <c r="W216" s="18">
        <v>19.725784615384612</v>
      </c>
      <c r="X216" s="18"/>
      <c r="Y216" s="18">
        <v>9.9967458461538463</v>
      </c>
      <c r="Z216" s="18"/>
      <c r="AA216" s="18">
        <v>6.3600000000000004E-2</v>
      </c>
    </row>
    <row r="217" spans="1:28" s="2" customFormat="1" ht="14.25" customHeight="1">
      <c r="A217" s="6">
        <v>43006</v>
      </c>
      <c r="B217" s="7">
        <v>0.49775462962962963</v>
      </c>
      <c r="C217" s="28">
        <v>2</v>
      </c>
      <c r="D217" s="17">
        <v>876</v>
      </c>
      <c r="E217" s="17">
        <v>102</v>
      </c>
      <c r="F217" s="17">
        <f t="shared" si="18"/>
        <v>2.4691358024691357E-2</v>
      </c>
      <c r="G217" s="17">
        <v>0.50670062251992609</v>
      </c>
      <c r="H217" s="18">
        <f t="shared" si="19"/>
        <v>7.912016600531363E-2</v>
      </c>
      <c r="I217" s="17">
        <v>2.915009783647933E-2</v>
      </c>
      <c r="J217" s="18">
        <f t="shared" si="20"/>
        <v>0.14528365540975491</v>
      </c>
      <c r="K217" s="17">
        <v>2.7470541121263309E-3</v>
      </c>
      <c r="L217" s="17">
        <f t="shared" si="21"/>
        <v>5.459928747601496E-2</v>
      </c>
      <c r="M217" s="17">
        <v>3.4621537197091039E-3</v>
      </c>
      <c r="N217" s="17">
        <f t="shared" si="22"/>
        <v>6.8812305296102869E-2</v>
      </c>
      <c r="O217" s="17">
        <v>1.5913542275948631</v>
      </c>
      <c r="P217" s="17"/>
      <c r="Q217" s="17">
        <v>6.0000000000000001E-3</v>
      </c>
      <c r="R217" s="17"/>
      <c r="S217" s="17">
        <v>0.18294295882053893</v>
      </c>
      <c r="T217" s="18">
        <f t="shared" si="23"/>
        <v>0.5000847051432481</v>
      </c>
      <c r="U217" s="17">
        <v>17.24022369089985</v>
      </c>
      <c r="V217" s="17"/>
      <c r="W217" s="17">
        <v>21.728113879003562</v>
      </c>
      <c r="X217" s="17"/>
      <c r="Y217" s="17">
        <v>9.9871723436705651</v>
      </c>
      <c r="Z217" s="17"/>
      <c r="AA217" s="17">
        <v>6.3600000000000004E-2</v>
      </c>
    </row>
    <row r="218" spans="1:28" s="2" customFormat="1" ht="14.25" customHeight="1">
      <c r="A218" s="8">
        <v>43010</v>
      </c>
      <c r="B218" s="9">
        <v>0.49780092592592595</v>
      </c>
      <c r="C218" s="18">
        <v>2</v>
      </c>
      <c r="D218" s="18">
        <v>834</v>
      </c>
      <c r="E218" s="18">
        <v>102</v>
      </c>
      <c r="F218" s="17">
        <f t="shared" si="18"/>
        <v>2.4691358024691357E-2</v>
      </c>
      <c r="G218" s="18">
        <v>0.40818863839179192</v>
      </c>
      <c r="H218" s="18">
        <f t="shared" si="19"/>
        <v>5.2850303571144515E-2</v>
      </c>
      <c r="I218" s="18">
        <v>2.1586407054498706E-2</v>
      </c>
      <c r="J218" s="18">
        <f t="shared" si="20"/>
        <v>9.6072915123609021E-2</v>
      </c>
      <c r="K218" s="18">
        <v>2.4860695563166972E-3</v>
      </c>
      <c r="L218" s="18">
        <f t="shared" si="21"/>
        <v>4.9412068656207828E-2</v>
      </c>
      <c r="M218" s="18">
        <v>3.23767198031942E-3</v>
      </c>
      <c r="N218" s="18">
        <f t="shared" si="22"/>
        <v>6.435060104064276E-2</v>
      </c>
      <c r="O218" s="18">
        <v>1.2804221807882279</v>
      </c>
      <c r="P218" s="18"/>
      <c r="Q218" s="18">
        <v>6.0000000000000001E-3</v>
      </c>
      <c r="R218" s="18"/>
      <c r="S218" s="18">
        <v>0.16816924327868854</v>
      </c>
      <c r="T218" s="18">
        <f t="shared" si="23"/>
        <v>0.44665316148999068</v>
      </c>
      <c r="U218" s="18">
        <v>19.367763934426229</v>
      </c>
      <c r="V218" s="18"/>
      <c r="W218" s="18">
        <v>25.22313442622951</v>
      </c>
      <c r="X218" s="18"/>
      <c r="Y218" s="18">
        <v>9.9751491147540996</v>
      </c>
      <c r="Z218" s="18"/>
      <c r="AA218" s="18">
        <v>6.3600000000000004E-2</v>
      </c>
    </row>
    <row r="219" spans="1:28" ht="13.8">
      <c r="A219" s="8">
        <v>43011</v>
      </c>
      <c r="B219" s="9">
        <v>0.49781249999999999</v>
      </c>
      <c r="C219" s="18">
        <v>2</v>
      </c>
      <c r="D219" s="18">
        <v>838</v>
      </c>
      <c r="E219" s="18">
        <v>102</v>
      </c>
      <c r="F219" s="17">
        <f t="shared" si="18"/>
        <v>2.4691358024691357E-2</v>
      </c>
      <c r="G219" s="18">
        <v>0.40802661868876755</v>
      </c>
      <c r="H219" s="18">
        <f t="shared" si="19"/>
        <v>5.2807098317004683E-2</v>
      </c>
      <c r="I219" s="18">
        <v>2.1854067291670862E-2</v>
      </c>
      <c r="J219" s="18">
        <f t="shared" si="20"/>
        <v>9.7814361038847511E-2</v>
      </c>
      <c r="K219" s="18">
        <v>2.5014859632879693E-3</v>
      </c>
      <c r="L219" s="18">
        <f t="shared" si="21"/>
        <v>4.9718478650956785E-2</v>
      </c>
      <c r="M219" s="18">
        <v>3.2577491614913089E-3</v>
      </c>
      <c r="N219" s="18">
        <f t="shared" si="22"/>
        <v>6.4749646615199538E-2</v>
      </c>
      <c r="O219" s="18">
        <v>1.2798300277287284</v>
      </c>
      <c r="P219" s="18"/>
      <c r="Q219" s="18">
        <v>6.0000000000000001E-3</v>
      </c>
      <c r="R219" s="18"/>
      <c r="S219" s="18">
        <v>0.17032205940594061</v>
      </c>
      <c r="T219" s="18">
        <f t="shared" si="23"/>
        <v>0.4544391709440686</v>
      </c>
      <c r="U219" s="18">
        <v>19.495603960396043</v>
      </c>
      <c r="V219" s="18"/>
      <c r="W219" s="18">
        <v>25.389623762376242</v>
      </c>
      <c r="X219" s="18"/>
      <c r="Y219" s="18">
        <v>9.9744950495049522</v>
      </c>
      <c r="Z219" s="18"/>
      <c r="AA219" s="18">
        <v>6.2939374772866666E-2</v>
      </c>
      <c r="AB219" s="2"/>
    </row>
    <row r="220" spans="1:28" s="2" customFormat="1" ht="14.25" customHeight="1">
      <c r="A220" s="6">
        <v>43015</v>
      </c>
      <c r="B220" s="7">
        <v>0.49785879629629631</v>
      </c>
      <c r="C220" s="28">
        <v>2</v>
      </c>
      <c r="D220" s="17">
        <v>848</v>
      </c>
      <c r="E220" s="17">
        <v>102</v>
      </c>
      <c r="F220" s="17">
        <f t="shared" si="18"/>
        <v>2.4691358024691357E-2</v>
      </c>
      <c r="G220" s="17">
        <v>0.40951777867256189</v>
      </c>
      <c r="H220" s="18">
        <f t="shared" si="19"/>
        <v>5.3204740979349838E-2</v>
      </c>
      <c r="I220" s="17">
        <v>2.5322628436569732E-2</v>
      </c>
      <c r="J220" s="18">
        <f t="shared" si="20"/>
        <v>0.12038144721255518</v>
      </c>
      <c r="K220" s="17">
        <v>2.5284104139965133E-3</v>
      </c>
      <c r="L220" s="17">
        <f t="shared" si="21"/>
        <v>5.0253617663282867E-2</v>
      </c>
      <c r="M220" s="17">
        <v>3.1224956195305773E-3</v>
      </c>
      <c r="N220" s="17">
        <f t="shared" si="22"/>
        <v>6.2061404331560231E-2</v>
      </c>
      <c r="O220" s="17">
        <v>1.2846839120354376</v>
      </c>
      <c r="P220" s="17"/>
      <c r="Q220" s="17">
        <v>6.0000000000000001E-3</v>
      </c>
      <c r="R220" s="17"/>
      <c r="S220" s="17">
        <v>0.19663605006188969</v>
      </c>
      <c r="T220" s="18">
        <f t="shared" si="23"/>
        <v>0.54960799536348426</v>
      </c>
      <c r="U220" s="17">
        <v>19.633690001375328</v>
      </c>
      <c r="V220" s="17"/>
      <c r="W220" s="17">
        <v>24.246898638426622</v>
      </c>
      <c r="X220" s="17"/>
      <c r="Y220" s="17">
        <v>9.9758668683812388</v>
      </c>
      <c r="Z220" s="17"/>
      <c r="AA220" s="17">
        <v>6.2500476896469176E-2</v>
      </c>
    </row>
    <row r="221" spans="1:28" s="2" customFormat="1" ht="14.25" customHeight="1">
      <c r="A221" s="6">
        <v>43016</v>
      </c>
      <c r="B221" s="7">
        <v>0.49787037037037035</v>
      </c>
      <c r="C221" s="28">
        <v>2</v>
      </c>
      <c r="D221" s="17">
        <v>849</v>
      </c>
      <c r="E221" s="17">
        <v>102</v>
      </c>
      <c r="F221" s="17">
        <f t="shared" si="18"/>
        <v>2.4691358024691357E-2</v>
      </c>
      <c r="G221" s="17">
        <v>0.42579189933346689</v>
      </c>
      <c r="H221" s="18">
        <f t="shared" si="19"/>
        <v>5.7544506488924507E-2</v>
      </c>
      <c r="I221" s="17">
        <v>2.1686717586001818E-2</v>
      </c>
      <c r="J221" s="18">
        <f t="shared" si="20"/>
        <v>9.6725553584917481E-2</v>
      </c>
      <c r="K221" s="17">
        <v>2.3601923504968079E-3</v>
      </c>
      <c r="L221" s="17">
        <f t="shared" si="21"/>
        <v>4.6910186470160244E-2</v>
      </c>
      <c r="M221" s="17">
        <v>3.0188506808680095E-3</v>
      </c>
      <c r="N221" s="17">
        <f t="shared" si="22"/>
        <v>6.0001401299042162E-2</v>
      </c>
      <c r="O221" s="17">
        <v>1.3369195872415474</v>
      </c>
      <c r="P221" s="17"/>
      <c r="Q221" s="17">
        <v>6.0000000000000001E-3</v>
      </c>
      <c r="R221" s="17"/>
      <c r="S221" s="17">
        <v>0.16196588528678307</v>
      </c>
      <c r="T221" s="18">
        <f t="shared" si="23"/>
        <v>0.42421770898636374</v>
      </c>
      <c r="U221" s="17">
        <v>17.626948014578939</v>
      </c>
      <c r="V221" s="17"/>
      <c r="W221" s="17">
        <v>22.546096297717245</v>
      </c>
      <c r="X221" s="17"/>
      <c r="Y221" s="17">
        <v>9.9846997889890652</v>
      </c>
      <c r="Z221" s="17"/>
      <c r="AA221" s="17">
        <v>6.2483076391695487E-2</v>
      </c>
    </row>
    <row r="222" spans="1:28" s="2" customFormat="1" ht="13.8">
      <c r="A222" s="8">
        <v>43018</v>
      </c>
      <c r="B222" s="9">
        <v>0.49789351851851849</v>
      </c>
      <c r="C222" s="18">
        <v>2</v>
      </c>
      <c r="D222" s="18">
        <v>846</v>
      </c>
      <c r="E222" s="18">
        <v>102</v>
      </c>
      <c r="F222" s="17">
        <f t="shared" si="18"/>
        <v>2.4691358024691357E-2</v>
      </c>
      <c r="G222" s="18">
        <v>0.44459498870573078</v>
      </c>
      <c r="H222" s="18">
        <f t="shared" si="19"/>
        <v>6.255866365486154E-2</v>
      </c>
      <c r="I222" s="18">
        <v>2.4045746669539656E-2</v>
      </c>
      <c r="J222" s="18">
        <f t="shared" si="20"/>
        <v>0.11207382348431787</v>
      </c>
      <c r="K222" s="18">
        <v>2.2687616321280407E-3</v>
      </c>
      <c r="L222" s="18">
        <f t="shared" si="21"/>
        <v>4.5092948122244764E-2</v>
      </c>
      <c r="M222" s="18">
        <v>2.7358021403783434E-3</v>
      </c>
      <c r="N222" s="18">
        <f t="shared" si="22"/>
        <v>5.4375648037159913E-2</v>
      </c>
      <c r="O222" s="18">
        <v>1.3972132359789398</v>
      </c>
      <c r="P222" s="18"/>
      <c r="Q222" s="18">
        <v>6.0000000000000001E-3</v>
      </c>
      <c r="R222" s="18"/>
      <c r="S222" s="18">
        <v>0.17198906049691709</v>
      </c>
      <c r="T222" s="18">
        <f t="shared" si="23"/>
        <v>0.46046815135256663</v>
      </c>
      <c r="U222" s="18">
        <v>16.22749282705573</v>
      </c>
      <c r="V222" s="18"/>
      <c r="W222" s="18">
        <v>19.568036139429818</v>
      </c>
      <c r="X222" s="18"/>
      <c r="Y222" s="18">
        <v>9.9936755997802305</v>
      </c>
      <c r="Z222" s="18"/>
      <c r="AA222" s="18">
        <v>6.3511763765503798E-2</v>
      </c>
      <c r="AB222" s="1"/>
    </row>
    <row r="223" spans="1:28" s="2" customFormat="1" ht="14.25" customHeight="1">
      <c r="A223" s="6">
        <v>43070</v>
      </c>
      <c r="B223" s="7">
        <v>0.49849537037037034</v>
      </c>
      <c r="C223" s="28">
        <v>2</v>
      </c>
      <c r="D223" s="17">
        <v>934</v>
      </c>
      <c r="E223" s="17">
        <v>102</v>
      </c>
      <c r="F223" s="17">
        <f t="shared" si="18"/>
        <v>2.4691358024691357E-2</v>
      </c>
      <c r="G223" s="17">
        <v>0.64</v>
      </c>
      <c r="H223" s="18">
        <f t="shared" si="19"/>
        <v>0.11466666666666668</v>
      </c>
      <c r="I223" s="17">
        <v>2.681E-2</v>
      </c>
      <c r="J223" s="18">
        <f t="shared" si="20"/>
        <v>0.13005855562784646</v>
      </c>
      <c r="K223" s="17">
        <v>2.8999999999999998E-3</v>
      </c>
      <c r="L223" s="17">
        <f t="shared" si="21"/>
        <v>5.7639175355698909E-2</v>
      </c>
      <c r="M223" s="17">
        <v>3.96E-3</v>
      </c>
      <c r="N223" s="17">
        <f t="shared" si="22"/>
        <v>7.8707287727092318E-2</v>
      </c>
      <c r="O223" s="17">
        <v>2.0237500000000002</v>
      </c>
      <c r="P223" s="17"/>
      <c r="Q223" s="17">
        <v>6.0000000000000001E-3</v>
      </c>
      <c r="R223" s="17"/>
      <c r="S223" s="17">
        <v>0.1332121875</v>
      </c>
      <c r="T223" s="18">
        <f t="shared" si="23"/>
        <v>0.32022528716566817</v>
      </c>
      <c r="U223" s="17">
        <v>14.409375000000001</v>
      </c>
      <c r="V223" s="17"/>
      <c r="W223" s="17">
        <v>19.67625</v>
      </c>
      <c r="X223" s="17"/>
      <c r="Y223" s="17">
        <v>10.0555078125</v>
      </c>
      <c r="Z223" s="17"/>
      <c r="AA223" s="17">
        <v>6.3384689125250748E-2</v>
      </c>
    </row>
    <row r="224" spans="1:28" s="2" customFormat="1" ht="13.8">
      <c r="A224" s="6">
        <v>43109</v>
      </c>
      <c r="B224" s="7">
        <v>0.4989467592592593</v>
      </c>
      <c r="C224" s="28">
        <v>2</v>
      </c>
      <c r="D224" s="17">
        <v>867</v>
      </c>
      <c r="E224" s="17">
        <v>102</v>
      </c>
      <c r="F224" s="17">
        <f t="shared" si="18"/>
        <v>2.4691358024691357E-2</v>
      </c>
      <c r="G224" s="17">
        <v>0.40130841506369014</v>
      </c>
      <c r="H224" s="18">
        <f t="shared" si="19"/>
        <v>5.1015577350317372E-2</v>
      </c>
      <c r="I224" s="17">
        <v>2.8256038891307435E-2</v>
      </c>
      <c r="J224" s="18">
        <f t="shared" si="20"/>
        <v>0.13946674620239061</v>
      </c>
      <c r="K224" s="17">
        <v>2.6815486036773769E-3</v>
      </c>
      <c r="L224" s="17">
        <f t="shared" si="21"/>
        <v>5.3297327652479277E-2</v>
      </c>
      <c r="M224" s="17">
        <v>3.4922493443240257E-3</v>
      </c>
      <c r="N224" s="17">
        <f t="shared" si="22"/>
        <v>6.9410473221833469E-2</v>
      </c>
      <c r="O224" s="17">
        <v>1.2576255079262117</v>
      </c>
      <c r="P224" s="17"/>
      <c r="Q224" s="17">
        <v>6.0000000000000001E-3</v>
      </c>
      <c r="R224" s="17"/>
      <c r="S224" s="17">
        <v>0.22390311366906479</v>
      </c>
      <c r="T224" s="18">
        <f t="shared" si="23"/>
        <v>0.648223763028417</v>
      </c>
      <c r="U224" s="17">
        <v>21.248805755395683</v>
      </c>
      <c r="V224" s="17"/>
      <c r="W224" s="17">
        <v>27.672863309352518</v>
      </c>
      <c r="X224" s="17"/>
      <c r="Y224" s="17">
        <v>9.9655251798561153</v>
      </c>
      <c r="Z224" s="17"/>
      <c r="AA224" s="17">
        <v>6.2638032229308652E-2</v>
      </c>
    </row>
    <row r="225" spans="1:28" s="2" customFormat="1" ht="14.25" customHeight="1">
      <c r="A225" s="6">
        <v>43110</v>
      </c>
      <c r="B225" s="7">
        <v>0.49895833333333334</v>
      </c>
      <c r="C225" s="28">
        <v>2</v>
      </c>
      <c r="D225" s="17">
        <v>867</v>
      </c>
      <c r="E225" s="17">
        <v>102</v>
      </c>
      <c r="F225" s="17">
        <f t="shared" si="18"/>
        <v>2.4691358024691357E-2</v>
      </c>
      <c r="G225" s="17">
        <v>0.40505226308813308</v>
      </c>
      <c r="H225" s="18">
        <f t="shared" si="19"/>
        <v>5.2013936823502159E-2</v>
      </c>
      <c r="I225" s="17">
        <v>2.4332634763896337E-2</v>
      </c>
      <c r="J225" s="18">
        <f t="shared" si="20"/>
        <v>0.11394036931617656</v>
      </c>
      <c r="K225" s="17">
        <v>2.5945692548707453E-3</v>
      </c>
      <c r="L225" s="17">
        <f t="shared" si="21"/>
        <v>5.1568562846206881E-2</v>
      </c>
      <c r="M225" s="17">
        <v>3.3789739133200402E-3</v>
      </c>
      <c r="N225" s="17">
        <f t="shared" si="22"/>
        <v>6.7159058590408965E-2</v>
      </c>
      <c r="O225" s="17">
        <v>1.2699310290894483</v>
      </c>
      <c r="P225" s="17"/>
      <c r="Q225" s="17">
        <v>6.0000000000000001E-3</v>
      </c>
      <c r="R225" s="17"/>
      <c r="S225" s="17">
        <v>0.19103159172413794</v>
      </c>
      <c r="T225" s="18">
        <f t="shared" si="23"/>
        <v>0.52933856080735231</v>
      </c>
      <c r="U225" s="17">
        <v>20.369544827586214</v>
      </c>
      <c r="V225" s="17"/>
      <c r="W225" s="17">
        <v>26.52777931034483</v>
      </c>
      <c r="X225" s="17"/>
      <c r="Y225" s="17">
        <v>9.9700237241379313</v>
      </c>
      <c r="Z225" s="17"/>
      <c r="AA225" s="17">
        <v>6.2568157902701066E-2</v>
      </c>
    </row>
    <row r="226" spans="1:28" s="2" customFormat="1" ht="13.8">
      <c r="A226" s="8">
        <v>43111</v>
      </c>
      <c r="B226" s="9">
        <v>0.49896990740740743</v>
      </c>
      <c r="C226" s="18">
        <v>2</v>
      </c>
      <c r="D226" s="18">
        <v>836</v>
      </c>
      <c r="E226" s="18">
        <v>102</v>
      </c>
      <c r="F226" s="17">
        <f t="shared" si="18"/>
        <v>2.4691358024691357E-2</v>
      </c>
      <c r="G226" s="18">
        <v>0.48421343985524484</v>
      </c>
      <c r="H226" s="18">
        <f t="shared" si="19"/>
        <v>7.3123583961398619E-2</v>
      </c>
      <c r="I226" s="18">
        <v>2.2140526092732291E-2</v>
      </c>
      <c r="J226" s="18">
        <f t="shared" si="20"/>
        <v>9.9678113810880223E-2</v>
      </c>
      <c r="K226" s="18">
        <v>2.3608264721131306E-3</v>
      </c>
      <c r="L226" s="18">
        <f t="shared" si="21"/>
        <v>4.6922790003622337E-2</v>
      </c>
      <c r="M226" s="18">
        <v>3.0745647078682633E-3</v>
      </c>
      <c r="N226" s="18">
        <f t="shared" si="22"/>
        <v>6.110874977215932E-2</v>
      </c>
      <c r="O226" s="18">
        <v>1.5219095303947903</v>
      </c>
      <c r="P226" s="18"/>
      <c r="Q226" s="18">
        <v>6.0000000000000001E-3</v>
      </c>
      <c r="R226" s="18"/>
      <c r="S226" s="18">
        <v>0.14540462362204726</v>
      </c>
      <c r="T226" s="18">
        <f t="shared" si="23"/>
        <v>0.36432121422269653</v>
      </c>
      <c r="U226" s="18">
        <v>15.504377952755906</v>
      </c>
      <c r="V226" s="18"/>
      <c r="W226" s="18">
        <v>20.191748031496061</v>
      </c>
      <c r="X226" s="18"/>
      <c r="Y226" s="18">
        <v>9.9949152755905519</v>
      </c>
      <c r="Z226" s="18"/>
      <c r="AA226" s="18">
        <v>6.2516448681293885E-2</v>
      </c>
    </row>
    <row r="227" spans="1:28" s="2" customFormat="1" ht="13.8">
      <c r="A227" s="8">
        <v>43112</v>
      </c>
      <c r="B227" s="9">
        <v>0.49898148148148147</v>
      </c>
      <c r="C227" s="18">
        <v>2</v>
      </c>
      <c r="D227" s="18">
        <v>824</v>
      </c>
      <c r="E227" s="18">
        <v>102</v>
      </c>
      <c r="F227" s="17">
        <f t="shared" si="18"/>
        <v>2.4691358024691357E-2</v>
      </c>
      <c r="G227" s="18">
        <v>0.4511881363331543</v>
      </c>
      <c r="H227" s="18">
        <f t="shared" si="19"/>
        <v>6.431683635550782E-2</v>
      </c>
      <c r="I227" s="18">
        <v>2.49488991866781E-2</v>
      </c>
      <c r="J227" s="18">
        <f t="shared" si="20"/>
        <v>0.11794989711566753</v>
      </c>
      <c r="K227" s="18">
        <v>2.429353861021645E-3</v>
      </c>
      <c r="L227" s="18">
        <f t="shared" si="21"/>
        <v>4.8284811447058901E-2</v>
      </c>
      <c r="M227" s="18">
        <v>3.1638096794700489E-3</v>
      </c>
      <c r="N227" s="18">
        <f t="shared" si="22"/>
        <v>6.2882545140355767E-2</v>
      </c>
      <c r="O227" s="18">
        <v>1.4169347635912291</v>
      </c>
      <c r="P227" s="18"/>
      <c r="Q227" s="18">
        <v>6.0000000000000001E-3</v>
      </c>
      <c r="R227" s="18"/>
      <c r="S227" s="18">
        <v>0.17584128000000002</v>
      </c>
      <c r="T227" s="18">
        <f t="shared" si="23"/>
        <v>0.4744003293451533</v>
      </c>
      <c r="U227" s="18">
        <v>17.122226086956523</v>
      </c>
      <c r="V227" s="18"/>
      <c r="W227" s="18">
        <v>22.298713043478262</v>
      </c>
      <c r="X227" s="18"/>
      <c r="Y227" s="18">
        <v>9.986637913043479</v>
      </c>
      <c r="Z227" s="18"/>
      <c r="AA227" s="18">
        <v>6.3150521913737767E-2</v>
      </c>
      <c r="AB227" s="1"/>
    </row>
    <row r="228" spans="1:28" s="2" customFormat="1" ht="14.25" customHeight="1">
      <c r="A228" s="6">
        <v>43113</v>
      </c>
      <c r="B228" s="7">
        <v>0.49899305555555556</v>
      </c>
      <c r="C228" s="28">
        <v>2</v>
      </c>
      <c r="D228" s="17">
        <v>848</v>
      </c>
      <c r="E228" s="17">
        <v>102</v>
      </c>
      <c r="F228" s="17">
        <f t="shared" si="18"/>
        <v>2.4691358024691357E-2</v>
      </c>
      <c r="G228" s="17">
        <v>0.41572634258551078</v>
      </c>
      <c r="H228" s="18">
        <f t="shared" si="19"/>
        <v>5.4860358022802876E-2</v>
      </c>
      <c r="I228" s="17">
        <v>2.5148175656225114E-2</v>
      </c>
      <c r="J228" s="18">
        <f t="shared" si="20"/>
        <v>0.11924642587003978</v>
      </c>
      <c r="K228" s="17">
        <v>2.4971950185788119E-3</v>
      </c>
      <c r="L228" s="17">
        <f t="shared" si="21"/>
        <v>4.9633193645945498E-2</v>
      </c>
      <c r="M228" s="17">
        <v>3.3643044356153999E-3</v>
      </c>
      <c r="N228" s="17">
        <f t="shared" si="22"/>
        <v>6.6867494246341974E-2</v>
      </c>
      <c r="O228" s="17">
        <v>1.3040684812337788</v>
      </c>
      <c r="P228" s="17"/>
      <c r="Q228" s="17">
        <v>6.0000000000000001E-3</v>
      </c>
      <c r="R228" s="17"/>
      <c r="S228" s="17">
        <v>0.19236500167257645</v>
      </c>
      <c r="T228" s="18">
        <f t="shared" si="23"/>
        <v>0.53416105462523156</v>
      </c>
      <c r="U228" s="17">
        <v>19.101700675720881</v>
      </c>
      <c r="V228" s="17"/>
      <c r="W228" s="17">
        <v>25.734448384291163</v>
      </c>
      <c r="X228" s="17"/>
      <c r="Y228" s="17">
        <v>9.9751623737204795</v>
      </c>
      <c r="Z228" s="17"/>
      <c r="AA228" s="17">
        <v>6.3080239496610721E-2</v>
      </c>
    </row>
    <row r="229" spans="1:28" s="2" customFormat="1" ht="14.25" customHeight="1">
      <c r="A229" s="6">
        <v>43114</v>
      </c>
      <c r="B229" s="7">
        <v>0.4990046296296296</v>
      </c>
      <c r="C229" s="28">
        <v>2</v>
      </c>
      <c r="D229" s="17">
        <v>850</v>
      </c>
      <c r="E229" s="17">
        <v>102</v>
      </c>
      <c r="F229" s="17">
        <f t="shared" si="18"/>
        <v>2.4691358024691357E-2</v>
      </c>
      <c r="G229" s="17">
        <v>0.42471962846586991</v>
      </c>
      <c r="H229" s="18">
        <f t="shared" si="19"/>
        <v>5.7258567590898646E-2</v>
      </c>
      <c r="I229" s="17">
        <v>2.2903496026131807E-2</v>
      </c>
      <c r="J229" s="18">
        <f t="shared" si="20"/>
        <v>0.10464213419734422</v>
      </c>
      <c r="K229" s="17">
        <v>2.5287153264044876E-3</v>
      </c>
      <c r="L229" s="17">
        <f t="shared" si="21"/>
        <v>5.0259677973541958E-2</v>
      </c>
      <c r="M229" s="17">
        <v>3.2932106576430537E-3</v>
      </c>
      <c r="N229" s="17">
        <f t="shared" si="22"/>
        <v>6.5454464337636034E-2</v>
      </c>
      <c r="O229" s="17">
        <v>1.3325741696819926</v>
      </c>
      <c r="P229" s="17"/>
      <c r="Q229" s="17">
        <v>6.0000000000000001E-3</v>
      </c>
      <c r="R229" s="17"/>
      <c r="S229" s="17">
        <v>0.17148516923076926</v>
      </c>
      <c r="T229" s="18">
        <f t="shared" si="23"/>
        <v>0.45864574668344965</v>
      </c>
      <c r="U229" s="17">
        <v>18.933230769230775</v>
      </c>
      <c r="V229" s="17"/>
      <c r="W229" s="17">
        <v>24.657230769230779</v>
      </c>
      <c r="X229" s="17"/>
      <c r="Y229" s="17">
        <v>9.977372307692308</v>
      </c>
      <c r="Z229" s="17"/>
      <c r="AA229" s="17">
        <v>6.3044781032395511E-2</v>
      </c>
    </row>
    <row r="230" spans="1:28" s="2" customFormat="1" ht="14.25" customHeight="1">
      <c r="A230" s="6">
        <v>43115</v>
      </c>
      <c r="B230" s="7">
        <v>0.49901620370370375</v>
      </c>
      <c r="C230" s="28">
        <v>2</v>
      </c>
      <c r="D230" s="17">
        <v>851</v>
      </c>
      <c r="E230" s="17">
        <v>102</v>
      </c>
      <c r="F230" s="17">
        <f t="shared" si="18"/>
        <v>2.4691358024691357E-2</v>
      </c>
      <c r="G230" s="17">
        <v>0.42108404407402589</v>
      </c>
      <c r="H230" s="18">
        <f t="shared" si="19"/>
        <v>5.6289078419740242E-2</v>
      </c>
      <c r="I230" s="17">
        <v>2.2269097587636164E-2</v>
      </c>
      <c r="J230" s="18">
        <f t="shared" si="20"/>
        <v>0.10051462321168617</v>
      </c>
      <c r="K230" s="17">
        <v>2.5232442589416472E-3</v>
      </c>
      <c r="L230" s="17">
        <f t="shared" si="21"/>
        <v>5.0150937347033853E-2</v>
      </c>
      <c r="M230" s="17">
        <v>3.2860855465286568E-3</v>
      </c>
      <c r="N230" s="17">
        <f t="shared" si="22"/>
        <v>6.5312848637997564E-2</v>
      </c>
      <c r="O230" s="17">
        <v>1.3210846298365801</v>
      </c>
      <c r="P230" s="17"/>
      <c r="Q230" s="17">
        <v>6.0000000000000001E-3</v>
      </c>
      <c r="R230" s="17"/>
      <c r="S230" s="17">
        <v>0.16817481290322583</v>
      </c>
      <c r="T230" s="18">
        <f t="shared" si="23"/>
        <v>0.44667330494244539</v>
      </c>
      <c r="U230" s="17">
        <v>19.055380645161293</v>
      </c>
      <c r="V230" s="17"/>
      <c r="W230" s="17">
        <v>24.816309677419358</v>
      </c>
      <c r="X230" s="17"/>
      <c r="Y230" s="17">
        <v>9.9767473548387109</v>
      </c>
      <c r="Z230" s="17"/>
      <c r="AA230" s="17">
        <v>6.304463069398239E-2</v>
      </c>
    </row>
    <row r="231" spans="1:28" s="2" customFormat="1" ht="14.25" customHeight="1">
      <c r="A231" s="6">
        <v>43116</v>
      </c>
      <c r="B231" s="7">
        <v>0.49902777777777779</v>
      </c>
      <c r="C231" s="28">
        <v>2</v>
      </c>
      <c r="D231" s="17">
        <v>851</v>
      </c>
      <c r="E231" s="17">
        <v>102</v>
      </c>
      <c r="F231" s="17">
        <f t="shared" si="18"/>
        <v>2.4691358024691357E-2</v>
      </c>
      <c r="G231" s="17">
        <v>0.41590480805318697</v>
      </c>
      <c r="H231" s="18">
        <f t="shared" si="19"/>
        <v>5.4907948814183191E-2</v>
      </c>
      <c r="I231" s="17">
        <v>2.2030653798619813E-2</v>
      </c>
      <c r="J231" s="18">
        <f t="shared" si="20"/>
        <v>9.8963264792581745E-2</v>
      </c>
      <c r="K231" s="17">
        <v>2.5165627734188936E-3</v>
      </c>
      <c r="L231" s="17">
        <f t="shared" si="21"/>
        <v>5.0018138962315724E-2</v>
      </c>
      <c r="M231" s="17">
        <v>3.2773840770106517E-3</v>
      </c>
      <c r="N231" s="17">
        <f t="shared" si="22"/>
        <v>6.5139901904411171E-2</v>
      </c>
      <c r="O231" s="17">
        <v>1.3047109944670976</v>
      </c>
      <c r="P231" s="17"/>
      <c r="Q231" s="17">
        <v>4.0000000000000001E-3</v>
      </c>
      <c r="R231" s="17"/>
      <c r="S231" s="17">
        <v>0.16844594657980458</v>
      </c>
      <c r="T231" s="18">
        <f t="shared" si="23"/>
        <v>0.44765390395526294</v>
      </c>
      <c r="U231" s="17">
        <v>19.241589576547238</v>
      </c>
      <c r="V231" s="17"/>
      <c r="W231" s="17">
        <v>25.058814332247561</v>
      </c>
      <c r="X231" s="17"/>
      <c r="Y231" s="17">
        <v>9.9757946579804582</v>
      </c>
      <c r="Z231" s="17"/>
      <c r="AA231" s="17">
        <v>4.2400000000000007E-2</v>
      </c>
      <c r="AB231" s="1"/>
    </row>
    <row r="232" spans="1:28" s="2" customFormat="1" ht="14.25" customHeight="1">
      <c r="A232" s="6">
        <v>43117</v>
      </c>
      <c r="B232" s="7">
        <v>0.49903935185185189</v>
      </c>
      <c r="C232" s="28">
        <v>2</v>
      </c>
      <c r="D232" s="17">
        <v>853</v>
      </c>
      <c r="E232" s="17">
        <v>102</v>
      </c>
      <c r="F232" s="17">
        <f t="shared" si="18"/>
        <v>2.4691358024691357E-2</v>
      </c>
      <c r="G232" s="17">
        <v>0.41</v>
      </c>
      <c r="H232" s="18">
        <f t="shared" si="19"/>
        <v>5.333333333333333E-2</v>
      </c>
      <c r="I232" s="17">
        <v>2.1819999999999999E-2</v>
      </c>
      <c r="J232" s="18">
        <f t="shared" si="20"/>
        <v>9.7592713077423551E-2</v>
      </c>
      <c r="K232" s="17">
        <v>1.72E-3</v>
      </c>
      <c r="L232" s="17">
        <f t="shared" si="21"/>
        <v>3.4185993659242117E-2</v>
      </c>
      <c r="M232" s="17">
        <v>2.8700000000000002E-3</v>
      </c>
      <c r="N232" s="17">
        <f t="shared" si="22"/>
        <v>5.704290802443307E-2</v>
      </c>
      <c r="O232" s="17">
        <v>1.28392</v>
      </c>
      <c r="P232" s="17"/>
      <c r="Q232" s="17">
        <v>6.0000000000000001E-3</v>
      </c>
      <c r="R232" s="17"/>
      <c r="S232" s="17">
        <v>0.16923804878048784</v>
      </c>
      <c r="T232" s="18">
        <f t="shared" si="23"/>
        <v>0.45051867031642356</v>
      </c>
      <c r="U232" s="17">
        <v>13.340487804878048</v>
      </c>
      <c r="V232" s="17"/>
      <c r="W232" s="17">
        <v>22.26</v>
      </c>
      <c r="X232" s="17"/>
      <c r="Y232" s="17">
        <v>9.958208780487805</v>
      </c>
      <c r="Z232" s="17"/>
      <c r="AA232" s="17">
        <v>6.3600000000000004E-2</v>
      </c>
    </row>
    <row r="233" spans="1:28" s="2" customFormat="1" ht="13.8">
      <c r="A233" s="8">
        <v>43119</v>
      </c>
      <c r="B233" s="9">
        <v>0.49906250000000002</v>
      </c>
      <c r="C233" s="18">
        <v>2</v>
      </c>
      <c r="D233" s="18">
        <v>869</v>
      </c>
      <c r="E233" s="18">
        <v>102</v>
      </c>
      <c r="F233" s="17">
        <f t="shared" si="18"/>
        <v>2.4691358024691357E-2</v>
      </c>
      <c r="G233" s="18">
        <v>0.32</v>
      </c>
      <c r="H233" s="18">
        <f t="shared" si="19"/>
        <v>2.9333333333333336E-2</v>
      </c>
      <c r="I233" s="18">
        <v>2.1899999999999999E-2</v>
      </c>
      <c r="J233" s="18">
        <f t="shared" si="20"/>
        <v>9.8113207547169803E-2</v>
      </c>
      <c r="K233" s="18">
        <v>1.8400000000000001E-3</v>
      </c>
      <c r="L233" s="18">
        <f t="shared" si="21"/>
        <v>3.657106298430552E-2</v>
      </c>
      <c r="M233" s="18">
        <v>3.0699999999999998E-3</v>
      </c>
      <c r="N233" s="18">
        <f t="shared" si="22"/>
        <v>6.10180235662054E-2</v>
      </c>
      <c r="O233" s="18">
        <v>0.99900999999999995</v>
      </c>
      <c r="P233" s="18"/>
      <c r="Q233" s="18">
        <v>6.0000000000000001E-3</v>
      </c>
      <c r="R233" s="18"/>
      <c r="S233" s="18">
        <v>0.21763124999999997</v>
      </c>
      <c r="T233" s="18">
        <f t="shared" si="23"/>
        <v>0.62554054860807595</v>
      </c>
      <c r="U233" s="18">
        <v>18.285</v>
      </c>
      <c r="V233" s="18"/>
      <c r="W233" s="18">
        <v>30.508125</v>
      </c>
      <c r="X233" s="18"/>
      <c r="Y233" s="18">
        <v>9.9276618750000001</v>
      </c>
      <c r="Z233" s="18"/>
      <c r="AA233" s="18">
        <v>6.3600000000000004E-2</v>
      </c>
    </row>
    <row r="234" spans="1:28" s="2" customFormat="1" ht="14.25" customHeight="1">
      <c r="A234" s="6">
        <v>43120</v>
      </c>
      <c r="B234" s="7">
        <v>0.49907407407407406</v>
      </c>
      <c r="C234" s="28">
        <v>2</v>
      </c>
      <c r="D234" s="17">
        <v>869</v>
      </c>
      <c r="E234" s="17">
        <v>102</v>
      </c>
      <c r="F234" s="17">
        <f t="shared" si="18"/>
        <v>2.4691358024691357E-2</v>
      </c>
      <c r="G234" s="17">
        <v>0.27</v>
      </c>
      <c r="H234" s="18">
        <f t="shared" si="19"/>
        <v>1.6000000000000007E-2</v>
      </c>
      <c r="I234" s="17">
        <v>1.8249999999999999E-2</v>
      </c>
      <c r="J234" s="18">
        <f t="shared" si="20"/>
        <v>7.4365647364996734E-2</v>
      </c>
      <c r="K234" s="17">
        <v>1.83E-3</v>
      </c>
      <c r="L234" s="17">
        <f t="shared" si="21"/>
        <v>3.6372307207216903E-2</v>
      </c>
      <c r="M234" s="17">
        <v>3.0500000000000002E-3</v>
      </c>
      <c r="N234" s="17">
        <f t="shared" si="22"/>
        <v>6.0620512012028172E-2</v>
      </c>
      <c r="O234" s="17">
        <v>0.85453999999999997</v>
      </c>
      <c r="P234" s="17"/>
      <c r="Q234" s="17">
        <v>4.0000000000000001E-3</v>
      </c>
      <c r="R234" s="17"/>
      <c r="S234" s="17">
        <v>0.21494444444444441</v>
      </c>
      <c r="T234" s="18">
        <f t="shared" si="23"/>
        <v>0.61582327958913419</v>
      </c>
      <c r="U234" s="17">
        <v>21.553333333333331</v>
      </c>
      <c r="V234" s="17"/>
      <c r="W234" s="17">
        <v>35.922222222222217</v>
      </c>
      <c r="X234" s="17"/>
      <c r="Y234" s="17">
        <v>10.064582222222221</v>
      </c>
      <c r="Z234" s="17"/>
      <c r="AA234" s="17">
        <v>4.1971271722199853E-2</v>
      </c>
      <c r="AB234" s="1"/>
    </row>
    <row r="235" spans="1:28" s="2" customFormat="1" ht="14.25" customHeight="1">
      <c r="A235" s="8">
        <v>43122</v>
      </c>
      <c r="B235" s="9">
        <v>0.49909722222222225</v>
      </c>
      <c r="C235" s="18">
        <v>2</v>
      </c>
      <c r="D235" s="18">
        <v>864</v>
      </c>
      <c r="E235" s="18">
        <v>102</v>
      </c>
      <c r="F235" s="17">
        <f t="shared" si="18"/>
        <v>2.4691358024691357E-2</v>
      </c>
      <c r="G235" s="18">
        <v>0.26</v>
      </c>
      <c r="H235" s="18">
        <f t="shared" si="19"/>
        <v>1.3333333333333338E-2</v>
      </c>
      <c r="I235" s="18">
        <v>1.404E-2</v>
      </c>
      <c r="J235" s="18">
        <f t="shared" si="20"/>
        <v>4.6974625894599872E-2</v>
      </c>
      <c r="K235" s="18">
        <v>1.7700000000000001E-3</v>
      </c>
      <c r="L235" s="18">
        <f t="shared" si="21"/>
        <v>3.5179772544685205E-2</v>
      </c>
      <c r="M235" s="18">
        <v>2.81E-3</v>
      </c>
      <c r="N235" s="18">
        <f t="shared" si="22"/>
        <v>5.5850373361901365E-2</v>
      </c>
      <c r="O235" s="18">
        <v>0.81955</v>
      </c>
      <c r="P235" s="18"/>
      <c r="Q235" s="18">
        <v>4.0000000000000001E-3</v>
      </c>
      <c r="R235" s="18"/>
      <c r="S235" s="18">
        <v>0.17172000000000001</v>
      </c>
      <c r="T235" s="18">
        <f t="shared" si="23"/>
        <v>0.45949505033098081</v>
      </c>
      <c r="U235" s="18">
        <v>21.64846153846154</v>
      </c>
      <c r="V235" s="18"/>
      <c r="W235" s="18">
        <v>34.368461538461538</v>
      </c>
      <c r="X235" s="18"/>
      <c r="Y235" s="18">
        <v>10.023726923076923</v>
      </c>
      <c r="Z235" s="18"/>
      <c r="AA235" s="18">
        <v>4.1971271722199853E-2</v>
      </c>
    </row>
    <row r="236" spans="1:28" s="2" customFormat="1" ht="13.8">
      <c r="A236" s="5">
        <v>43125</v>
      </c>
      <c r="B236" s="4">
        <v>0.49913194444444442</v>
      </c>
      <c r="C236" s="29">
        <v>2</v>
      </c>
      <c r="D236" s="17">
        <v>863</v>
      </c>
      <c r="E236" s="17">
        <v>102</v>
      </c>
      <c r="F236" s="17">
        <f t="shared" si="18"/>
        <v>2.4691358024691357E-2</v>
      </c>
      <c r="G236" s="30">
        <v>0.26</v>
      </c>
      <c r="H236" s="18">
        <f t="shared" si="19"/>
        <v>1.3333333333333338E-2</v>
      </c>
      <c r="I236" s="17">
        <v>1.312E-2</v>
      </c>
      <c r="J236" s="18">
        <f t="shared" si="20"/>
        <v>4.098893949251789E-2</v>
      </c>
      <c r="K236" s="17">
        <v>1.8E-3</v>
      </c>
      <c r="L236" s="17">
        <f t="shared" si="21"/>
        <v>3.577603987595105E-2</v>
      </c>
      <c r="M236" s="17">
        <v>2.7899999999999999E-3</v>
      </c>
      <c r="N236" s="17">
        <f t="shared" si="22"/>
        <v>5.545286180772413E-2</v>
      </c>
      <c r="O236" s="17">
        <v>0.81462999999999997</v>
      </c>
      <c r="P236" s="17"/>
      <c r="Q236" s="17">
        <v>6.0000000000000001E-3</v>
      </c>
      <c r="R236" s="17"/>
      <c r="S236" s="17">
        <v>0.16046769230769231</v>
      </c>
      <c r="T236" s="18">
        <f t="shared" si="23"/>
        <v>0.4187992505534443</v>
      </c>
      <c r="U236" s="17">
        <v>22.015384615384615</v>
      </c>
      <c r="V236" s="17"/>
      <c r="W236" s="17">
        <v>34.123846153846152</v>
      </c>
      <c r="X236" s="17"/>
      <c r="Y236" s="17">
        <v>9.9635515384615374</v>
      </c>
      <c r="Z236" s="17"/>
      <c r="AA236" s="17">
        <v>6.2779494764463706E-2</v>
      </c>
    </row>
    <row r="237" spans="1:28" s="2" customFormat="1" ht="13.8">
      <c r="A237" s="6">
        <v>43126</v>
      </c>
      <c r="B237" s="7">
        <v>0.49914351851851851</v>
      </c>
      <c r="C237" s="28">
        <v>2</v>
      </c>
      <c r="D237" s="17">
        <v>863</v>
      </c>
      <c r="E237" s="17">
        <v>102</v>
      </c>
      <c r="F237" s="17">
        <f t="shared" si="18"/>
        <v>2.4691358024691357E-2</v>
      </c>
      <c r="G237" s="17">
        <v>0.26</v>
      </c>
      <c r="H237" s="18">
        <f t="shared" si="19"/>
        <v>1.3333333333333338E-2</v>
      </c>
      <c r="I237" s="17">
        <v>1.298E-2</v>
      </c>
      <c r="J237" s="18">
        <f t="shared" si="20"/>
        <v>4.0078074170461941E-2</v>
      </c>
      <c r="K237" s="17">
        <v>1.8E-3</v>
      </c>
      <c r="L237" s="17">
        <f t="shared" si="21"/>
        <v>3.577603987595105E-2</v>
      </c>
      <c r="M237" s="17">
        <v>2.7899999999999999E-3</v>
      </c>
      <c r="N237" s="17">
        <f t="shared" si="22"/>
        <v>5.545286180772413E-2</v>
      </c>
      <c r="O237" s="17">
        <v>0.81654000000000004</v>
      </c>
      <c r="P237" s="17"/>
      <c r="Q237" s="17">
        <v>4.0000000000000001E-3</v>
      </c>
      <c r="R237" s="17"/>
      <c r="S237" s="17">
        <v>0.15875538461538463</v>
      </c>
      <c r="T237" s="18">
        <f t="shared" si="23"/>
        <v>0.41260641145686272</v>
      </c>
      <c r="U237" s="17">
        <v>22.015384615384615</v>
      </c>
      <c r="V237" s="17"/>
      <c r="W237" s="17">
        <v>34.123846153846152</v>
      </c>
      <c r="X237" s="17"/>
      <c r="Y237" s="17">
        <v>9.9869123076923074</v>
      </c>
      <c r="Z237" s="17"/>
      <c r="AA237" s="17">
        <v>4.2608092624779249E-2</v>
      </c>
    </row>
    <row r="238" spans="1:28" s="2" customFormat="1" ht="13.8">
      <c r="A238" s="8">
        <v>43127</v>
      </c>
      <c r="B238" s="9">
        <v>0.49915509259259255</v>
      </c>
      <c r="C238" s="18">
        <v>2</v>
      </c>
      <c r="D238" s="18">
        <v>863</v>
      </c>
      <c r="E238" s="18">
        <v>102</v>
      </c>
      <c r="F238" s="17">
        <f t="shared" si="18"/>
        <v>2.4691358024691357E-2</v>
      </c>
      <c r="G238" s="18">
        <v>0.26</v>
      </c>
      <c r="H238" s="18">
        <f t="shared" si="19"/>
        <v>1.3333333333333338E-2</v>
      </c>
      <c r="I238" s="18">
        <v>1.303E-2</v>
      </c>
      <c r="J238" s="18">
        <f t="shared" si="20"/>
        <v>4.0403383214053352E-2</v>
      </c>
      <c r="K238" s="18">
        <v>1.7600000000000001E-3</v>
      </c>
      <c r="L238" s="18">
        <f t="shared" si="21"/>
        <v>3.4981016767596587E-2</v>
      </c>
      <c r="M238" s="18">
        <v>2.7899999999999999E-3</v>
      </c>
      <c r="N238" s="18">
        <f t="shared" si="22"/>
        <v>5.545286180772413E-2</v>
      </c>
      <c r="O238" s="18">
        <v>0.81272999999999995</v>
      </c>
      <c r="P238" s="18"/>
      <c r="Q238" s="18">
        <v>4.0000000000000001E-3</v>
      </c>
      <c r="R238" s="18"/>
      <c r="S238" s="18">
        <v>0.1593669230769231</v>
      </c>
      <c r="T238" s="18">
        <f t="shared" si="23"/>
        <v>0.41481813970564191</v>
      </c>
      <c r="U238" s="18">
        <v>21.526153846153846</v>
      </c>
      <c r="V238" s="18"/>
      <c r="W238" s="18">
        <v>34.123846153846152</v>
      </c>
      <c r="X238" s="18"/>
      <c r="Y238" s="18">
        <v>9.9403130769230774</v>
      </c>
      <c r="Z238" s="18"/>
      <c r="AA238" s="18">
        <v>4.2436563604891009E-2</v>
      </c>
    </row>
    <row r="239" spans="1:28" s="2" customFormat="1" ht="14.25" customHeight="1">
      <c r="A239" s="6">
        <v>43144</v>
      </c>
      <c r="B239" s="7">
        <v>0.49935185185185182</v>
      </c>
      <c r="C239" s="28">
        <v>2</v>
      </c>
      <c r="D239" s="17">
        <v>841</v>
      </c>
      <c r="E239" s="17">
        <v>102</v>
      </c>
      <c r="F239" s="17">
        <f t="shared" si="18"/>
        <v>2.4691358024691357E-2</v>
      </c>
      <c r="G239" s="17">
        <v>0.49436917947226722</v>
      </c>
      <c r="H239" s="18">
        <f t="shared" si="19"/>
        <v>7.58317811926046E-2</v>
      </c>
      <c r="I239" s="17">
        <v>2.8171550264922185E-2</v>
      </c>
      <c r="J239" s="18">
        <f t="shared" si="20"/>
        <v>0.13891704791751583</v>
      </c>
      <c r="K239" s="17">
        <v>2.8353379548850684E-3</v>
      </c>
      <c r="L239" s="17">
        <f t="shared" si="21"/>
        <v>5.6353979853203173E-2</v>
      </c>
      <c r="M239" s="17">
        <v>3.6365856785699957E-3</v>
      </c>
      <c r="N239" s="17">
        <f t="shared" si="22"/>
        <v>7.2279241249351492E-2</v>
      </c>
      <c r="O239" s="17">
        <v>1.5517430977898123</v>
      </c>
      <c r="P239" s="17"/>
      <c r="Q239" s="17">
        <v>6.0000000000000001E-3</v>
      </c>
      <c r="R239" s="17"/>
      <c r="S239" s="17">
        <v>0.18121180195351974</v>
      </c>
      <c r="T239" s="18">
        <f t="shared" si="23"/>
        <v>0.49382369494247996</v>
      </c>
      <c r="U239" s="17">
        <v>18.238140788144161</v>
      </c>
      <c r="V239" s="17"/>
      <c r="W239" s="17">
        <v>23.392118558437186</v>
      </c>
      <c r="X239" s="17"/>
      <c r="Y239" s="17">
        <v>9.9814941057595163</v>
      </c>
      <c r="Z239" s="17"/>
      <c r="AA239" s="17">
        <v>6.2582077081052984E-2</v>
      </c>
    </row>
    <row r="240" spans="1:28" s="2" customFormat="1" ht="14.25" customHeight="1">
      <c r="A240" s="6">
        <v>43148</v>
      </c>
      <c r="B240" s="7">
        <v>0.49939814814814815</v>
      </c>
      <c r="C240" s="28">
        <v>2</v>
      </c>
      <c r="D240" s="17">
        <v>832</v>
      </c>
      <c r="E240" s="17">
        <v>102</v>
      </c>
      <c r="F240" s="17">
        <f t="shared" si="18"/>
        <v>2.4691358024691357E-2</v>
      </c>
      <c r="G240" s="17">
        <v>0.47603270169072598</v>
      </c>
      <c r="H240" s="18">
        <f t="shared" si="19"/>
        <v>7.0942053784193604E-2</v>
      </c>
      <c r="I240" s="17">
        <v>2.5270336767656911E-2</v>
      </c>
      <c r="J240" s="18">
        <f t="shared" si="20"/>
        <v>0.12004122815651862</v>
      </c>
      <c r="K240" s="17">
        <v>2.4909249201709649E-3</v>
      </c>
      <c r="L240" s="17">
        <f t="shared" si="21"/>
        <v>4.9508571817798129E-2</v>
      </c>
      <c r="M240" s="17">
        <v>3.2439952448738148E-3</v>
      </c>
      <c r="N240" s="17">
        <f t="shared" si="22"/>
        <v>6.4476279576667322E-2</v>
      </c>
      <c r="O240" s="17">
        <v>1.4953273319227869</v>
      </c>
      <c r="P240" s="17"/>
      <c r="Q240" s="17">
        <v>6.0000000000000001E-3</v>
      </c>
      <c r="R240" s="17"/>
      <c r="S240" s="17">
        <v>0.16881124056338029</v>
      </c>
      <c r="T240" s="18">
        <f t="shared" si="23"/>
        <v>0.44897504902363844</v>
      </c>
      <c r="U240" s="17">
        <v>16.63990985915493</v>
      </c>
      <c r="V240" s="17"/>
      <c r="W240" s="17">
        <v>21.670580281690139</v>
      </c>
      <c r="X240" s="17"/>
      <c r="Y240" s="17">
        <v>9.9891055774647874</v>
      </c>
      <c r="Z240" s="17"/>
      <c r="AA240" s="17">
        <v>6.3311525738493149E-2</v>
      </c>
    </row>
    <row r="241" spans="1:28" s="2" customFormat="1" ht="13.8">
      <c r="A241" s="8">
        <v>43149</v>
      </c>
      <c r="B241" s="9">
        <v>0.49940972222222224</v>
      </c>
      <c r="C241" s="18">
        <v>2</v>
      </c>
      <c r="D241" s="18">
        <v>833</v>
      </c>
      <c r="E241" s="18">
        <v>102</v>
      </c>
      <c r="F241" s="17">
        <f t="shared" si="18"/>
        <v>2.4691358024691357E-2</v>
      </c>
      <c r="G241" s="18">
        <v>0.41721102549669736</v>
      </c>
      <c r="H241" s="18">
        <f t="shared" si="19"/>
        <v>5.5256273465785967E-2</v>
      </c>
      <c r="I241" s="18">
        <v>2.3954280821268013E-2</v>
      </c>
      <c r="J241" s="18">
        <f t="shared" si="20"/>
        <v>0.11147873013186736</v>
      </c>
      <c r="K241" s="18">
        <v>2.5493789505350826E-3</v>
      </c>
      <c r="L241" s="18">
        <f t="shared" si="21"/>
        <v>5.0670379440696307E-2</v>
      </c>
      <c r="M241" s="18">
        <v>3.3201214239526656E-3</v>
      </c>
      <c r="N241" s="18">
        <f t="shared" si="22"/>
        <v>6.5989331364627743E-2</v>
      </c>
      <c r="O241" s="18">
        <v>1.308681194608009</v>
      </c>
      <c r="P241" s="18"/>
      <c r="Q241" s="18">
        <v>6.0000000000000001E-3</v>
      </c>
      <c r="R241" s="18"/>
      <c r="S241" s="18">
        <v>0.18258053684210529</v>
      </c>
      <c r="T241" s="18">
        <f t="shared" si="23"/>
        <v>0.49877394714829959</v>
      </c>
      <c r="U241" s="18">
        <v>19.43147368421053</v>
      </c>
      <c r="V241" s="18"/>
      <c r="W241" s="18">
        <v>25.306105263157896</v>
      </c>
      <c r="X241" s="18"/>
      <c r="Y241" s="18">
        <v>9.9748231578947379</v>
      </c>
      <c r="Z241" s="18"/>
      <c r="AA241" s="18">
        <v>6.3311525738493149E-2</v>
      </c>
      <c r="AB241" s="1"/>
    </row>
    <row r="242" spans="1:28" s="2" customFormat="1" ht="14.25" customHeight="1">
      <c r="A242" s="6">
        <v>43150</v>
      </c>
      <c r="B242" s="7">
        <v>0.49942129629629628</v>
      </c>
      <c r="C242" s="28">
        <v>2</v>
      </c>
      <c r="D242" s="17">
        <v>833</v>
      </c>
      <c r="E242" s="17">
        <v>102</v>
      </c>
      <c r="F242" s="17">
        <f t="shared" si="18"/>
        <v>2.4691358024691357E-2</v>
      </c>
      <c r="G242" s="17">
        <v>0.40795617010509921</v>
      </c>
      <c r="H242" s="18">
        <f t="shared" si="19"/>
        <v>5.278831202802646E-2</v>
      </c>
      <c r="I242" s="17">
        <v>2.1906454239055326E-2</v>
      </c>
      <c r="J242" s="18">
        <f t="shared" si="20"/>
        <v>9.8155199993853789E-2</v>
      </c>
      <c r="K242" s="17">
        <v>2.418962935987071E-3</v>
      </c>
      <c r="L242" s="17">
        <f t="shared" si="21"/>
        <v>4.807828580906727E-2</v>
      </c>
      <c r="M242" s="17">
        <v>2.9873319337771361E-3</v>
      </c>
      <c r="N242" s="17">
        <f t="shared" si="22"/>
        <v>5.9374947991951546E-2</v>
      </c>
      <c r="O242" s="17">
        <v>1.2802851144759158</v>
      </c>
      <c r="P242" s="17"/>
      <c r="Q242" s="17">
        <v>4.0000000000000001E-3</v>
      </c>
      <c r="R242" s="17"/>
      <c r="S242" s="17">
        <v>0.17075982565050854</v>
      </c>
      <c r="T242" s="18">
        <f t="shared" si="23"/>
        <v>0.45602242372433871</v>
      </c>
      <c r="U242" s="17">
        <v>18.855707304187028</v>
      </c>
      <c r="V242" s="17"/>
      <c r="W242" s="17">
        <v>23.286118082155593</v>
      </c>
      <c r="X242" s="17"/>
      <c r="Y242" s="17">
        <v>9.9797648923523976</v>
      </c>
      <c r="Z242" s="17"/>
      <c r="AA242" s="17">
        <v>4.2195363528956892E-2</v>
      </c>
      <c r="AB242" s="1"/>
    </row>
    <row r="243" spans="1:28" s="2" customFormat="1" ht="14.25" customHeight="1">
      <c r="A243" s="6">
        <v>43152</v>
      </c>
      <c r="B243" s="7">
        <v>0.49944444444444441</v>
      </c>
      <c r="C243" s="28">
        <v>2</v>
      </c>
      <c r="D243" s="17">
        <v>836</v>
      </c>
      <c r="E243" s="17">
        <v>102</v>
      </c>
      <c r="F243" s="17">
        <f t="shared" si="18"/>
        <v>2.4691358024691357E-2</v>
      </c>
      <c r="G243" s="17">
        <v>0.399180868488407</v>
      </c>
      <c r="H243" s="18">
        <f t="shared" si="19"/>
        <v>5.044823159690854E-2</v>
      </c>
      <c r="I243" s="17">
        <v>2.1155886750638793E-2</v>
      </c>
      <c r="J243" s="18">
        <f t="shared" si="20"/>
        <v>9.3271872157701968E-2</v>
      </c>
      <c r="K243" s="17">
        <v>2.4147726112628445E-3</v>
      </c>
      <c r="L243" s="17">
        <f t="shared" si="21"/>
        <v>4.7995000684385537E-2</v>
      </c>
      <c r="M243" s="17">
        <v>2.9821570339573218E-3</v>
      </c>
      <c r="N243" s="17">
        <f t="shared" si="22"/>
        <v>5.9272093868447256E-2</v>
      </c>
      <c r="O243" s="17">
        <v>1.2525059542620751</v>
      </c>
      <c r="P243" s="17"/>
      <c r="Q243" s="17">
        <v>6.0000000000000001E-3</v>
      </c>
      <c r="R243" s="17"/>
      <c r="S243" s="17">
        <v>0.16853442932219379</v>
      </c>
      <c r="T243" s="18">
        <f t="shared" si="23"/>
        <v>0.44797391617555621</v>
      </c>
      <c r="U243" s="17">
        <v>19.236836005929124</v>
      </c>
      <c r="V243" s="17"/>
      <c r="W243" s="17">
        <v>23.756798275165075</v>
      </c>
      <c r="X243" s="17"/>
      <c r="Y243" s="17">
        <v>9.9778552755693308</v>
      </c>
      <c r="Z243" s="17"/>
      <c r="AA243" s="17">
        <v>6.3600000000000004E-2</v>
      </c>
    </row>
    <row r="244" spans="1:28" s="2" customFormat="1" ht="14.25" customHeight="1">
      <c r="A244" s="6">
        <v>43153</v>
      </c>
      <c r="B244" s="7">
        <v>0.49945601851851856</v>
      </c>
      <c r="C244" s="28">
        <v>2</v>
      </c>
      <c r="D244" s="17">
        <v>836</v>
      </c>
      <c r="E244" s="17">
        <v>102</v>
      </c>
      <c r="F244" s="17">
        <f t="shared" si="18"/>
        <v>2.4691358024691357E-2</v>
      </c>
      <c r="G244" s="17">
        <v>0.40591070398545753</v>
      </c>
      <c r="H244" s="18">
        <f t="shared" si="19"/>
        <v>5.2242854396122008E-2</v>
      </c>
      <c r="I244" s="17">
        <v>2.0408072278384384E-2</v>
      </c>
      <c r="J244" s="18">
        <f t="shared" si="20"/>
        <v>8.8406455942644013E-2</v>
      </c>
      <c r="K244" s="17">
        <v>2.4721958154865112E-3</v>
      </c>
      <c r="L244" s="17">
        <f t="shared" si="21"/>
        <v>4.913632004222486E-2</v>
      </c>
      <c r="M244" s="17">
        <v>3.2196038527266195E-3</v>
      </c>
      <c r="N244" s="17">
        <f t="shared" si="22"/>
        <v>6.3991486566618433E-2</v>
      </c>
      <c r="O244" s="17">
        <v>1.2732766665187893</v>
      </c>
      <c r="P244" s="17"/>
      <c r="Q244" s="17">
        <v>6.0000000000000001E-3</v>
      </c>
      <c r="R244" s="17"/>
      <c r="S244" s="17">
        <v>0.15988164196721313</v>
      </c>
      <c r="T244" s="18">
        <f t="shared" si="23"/>
        <v>0.4166797042374471</v>
      </c>
      <c r="U244" s="17">
        <v>19.367763934426229</v>
      </c>
      <c r="V244" s="17"/>
      <c r="W244" s="17">
        <v>25.22313442622951</v>
      </c>
      <c r="X244" s="17"/>
      <c r="Y244" s="17">
        <v>9.9751491147540996</v>
      </c>
      <c r="Z244" s="17"/>
      <c r="AA244" s="17">
        <v>6.3600000000000004E-2</v>
      </c>
      <c r="AB244" s="1"/>
    </row>
    <row r="245" spans="1:28" s="2" customFormat="1" ht="14.25" customHeight="1">
      <c r="A245" s="3">
        <v>43158</v>
      </c>
      <c r="B245" s="4">
        <v>0.49951388888888887</v>
      </c>
      <c r="C245" s="29">
        <v>2</v>
      </c>
      <c r="D245" s="17">
        <v>1174</v>
      </c>
      <c r="E245" s="17">
        <v>102</v>
      </c>
      <c r="F245" s="17">
        <f t="shared" si="18"/>
        <v>2.4691358024691357E-2</v>
      </c>
      <c r="G245" s="30">
        <v>0.54</v>
      </c>
      <c r="H245" s="18">
        <f t="shared" si="19"/>
        <v>8.8000000000000023E-2</v>
      </c>
      <c r="I245" s="17">
        <v>3.8460000000000001E-2</v>
      </c>
      <c r="J245" s="18">
        <f t="shared" si="20"/>
        <v>0.20585556278464542</v>
      </c>
      <c r="K245" s="17">
        <v>2.7499999999999998E-3</v>
      </c>
      <c r="L245" s="17">
        <f t="shared" si="21"/>
        <v>5.465783869936966E-2</v>
      </c>
      <c r="M245" s="17">
        <v>5.1000000000000004E-3</v>
      </c>
      <c r="N245" s="17">
        <f t="shared" si="22"/>
        <v>0.10136544631519465</v>
      </c>
      <c r="O245" s="17">
        <v>1.694</v>
      </c>
      <c r="P245" s="17"/>
      <c r="Q245" s="17">
        <v>6.0000000000000001E-3</v>
      </c>
      <c r="R245" s="17"/>
      <c r="S245" s="17">
        <v>0.22648666666666667</v>
      </c>
      <c r="T245" s="18">
        <f t="shared" si="23"/>
        <v>0.65756760238831435</v>
      </c>
      <c r="U245" s="17">
        <v>16.194444444444443</v>
      </c>
      <c r="V245" s="17"/>
      <c r="W245" s="17">
        <v>30.033333333333331</v>
      </c>
      <c r="X245" s="17"/>
      <c r="Y245" s="17">
        <v>9.9757777777777772</v>
      </c>
      <c r="Z245" s="17"/>
      <c r="AA245" s="17">
        <v>6.3600000000000004E-2</v>
      </c>
    </row>
    <row r="246" spans="1:28" s="2" customFormat="1" ht="14.25" customHeight="1">
      <c r="A246" s="8">
        <v>43170</v>
      </c>
      <c r="B246" s="9">
        <v>0.49965277777777778</v>
      </c>
      <c r="C246" s="18">
        <v>2</v>
      </c>
      <c r="D246" s="18">
        <v>1205</v>
      </c>
      <c r="E246" s="18">
        <v>102</v>
      </c>
      <c r="F246" s="17">
        <f t="shared" si="18"/>
        <v>2.4691358024691357E-2</v>
      </c>
      <c r="G246" s="18">
        <v>0.28999999999999998</v>
      </c>
      <c r="H246" s="18">
        <f t="shared" si="19"/>
        <v>2.1333333333333329E-2</v>
      </c>
      <c r="I246" s="18">
        <v>1.5769999999999999E-2</v>
      </c>
      <c r="J246" s="18">
        <f t="shared" si="20"/>
        <v>5.8230318802862717E-2</v>
      </c>
      <c r="K246" s="18">
        <v>2.96E-3</v>
      </c>
      <c r="L246" s="18">
        <f t="shared" si="21"/>
        <v>5.8831710018230614E-2</v>
      </c>
      <c r="M246" s="18">
        <v>6.5500000000000003E-3</v>
      </c>
      <c r="N246" s="18">
        <f t="shared" si="22"/>
        <v>0.1301850339930441</v>
      </c>
      <c r="O246" s="18">
        <v>0.91330999999999996</v>
      </c>
      <c r="P246" s="18"/>
      <c r="Q246" s="18">
        <v>6.0000000000000001E-3</v>
      </c>
      <c r="R246" s="18"/>
      <c r="S246" s="18">
        <v>0.17292620689655175</v>
      </c>
      <c r="T246" s="18">
        <f t="shared" si="23"/>
        <v>0.46385749363546946</v>
      </c>
      <c r="U246" s="18">
        <v>32.457931034482762</v>
      </c>
      <c r="V246" s="18"/>
      <c r="W246" s="18">
        <v>71.824137931034485</v>
      </c>
      <c r="X246" s="18"/>
      <c r="Y246" s="18">
        <v>10.01491655172414</v>
      </c>
      <c r="Z246" s="18"/>
      <c r="AA246" s="18">
        <v>6.3600000000000004E-2</v>
      </c>
    </row>
    <row r="247" spans="1:28" s="2" customFormat="1" ht="14.25" customHeight="1">
      <c r="A247" s="6">
        <v>43174</v>
      </c>
      <c r="B247" s="7">
        <v>0.4996990740740741</v>
      </c>
      <c r="C247" s="28">
        <v>2</v>
      </c>
      <c r="D247" s="17">
        <v>863</v>
      </c>
      <c r="E247" s="17">
        <v>102</v>
      </c>
      <c r="F247" s="17">
        <f t="shared" si="18"/>
        <v>2.4691358024691357E-2</v>
      </c>
      <c r="G247" s="17">
        <v>0.28999999999999998</v>
      </c>
      <c r="H247" s="18">
        <f t="shared" si="19"/>
        <v>2.1333333333333329E-2</v>
      </c>
      <c r="I247" s="17">
        <v>1.1270000000000001E-2</v>
      </c>
      <c r="J247" s="18">
        <f t="shared" si="20"/>
        <v>2.895250487963566E-2</v>
      </c>
      <c r="K247" s="17">
        <v>1.9300000000000001E-3</v>
      </c>
      <c r="L247" s="17">
        <f t="shared" si="21"/>
        <v>3.8359864978103071E-2</v>
      </c>
      <c r="M247" s="17">
        <v>4.0800000000000003E-3</v>
      </c>
      <c r="N247" s="17">
        <f t="shared" si="22"/>
        <v>8.1092357052155714E-2</v>
      </c>
      <c r="O247" s="17">
        <v>0.91332999999999998</v>
      </c>
      <c r="P247" s="17"/>
      <c r="Q247" s="17">
        <v>6.0000000000000001E-3</v>
      </c>
      <c r="R247" s="17"/>
      <c r="S247" s="17">
        <v>0.12358137931034485</v>
      </c>
      <c r="T247" s="18">
        <f t="shared" si="23"/>
        <v>0.28539390390639252</v>
      </c>
      <c r="U247" s="17">
        <v>21.163448275862073</v>
      </c>
      <c r="V247" s="17"/>
      <c r="W247" s="17">
        <v>44.739310344827594</v>
      </c>
      <c r="X247" s="17"/>
      <c r="Y247" s="17">
        <v>10.015135862068966</v>
      </c>
      <c r="Z247" s="17"/>
      <c r="AA247" s="17">
        <v>6.3600000000000004E-2</v>
      </c>
    </row>
    <row r="248" spans="1:28" s="2" customFormat="1" ht="14.25" customHeight="1">
      <c r="A248" s="8">
        <v>43176</v>
      </c>
      <c r="B248" s="9">
        <v>0.49972222222222223</v>
      </c>
      <c r="C248" s="18">
        <v>2</v>
      </c>
      <c r="D248" s="18">
        <v>829</v>
      </c>
      <c r="E248" s="18">
        <v>102</v>
      </c>
      <c r="F248" s="17">
        <f t="shared" si="18"/>
        <v>2.4691358024691357E-2</v>
      </c>
      <c r="G248" s="18">
        <v>0.41</v>
      </c>
      <c r="H248" s="18">
        <f t="shared" si="19"/>
        <v>5.333333333333333E-2</v>
      </c>
      <c r="I248" s="18">
        <v>1.6049999999999998E-2</v>
      </c>
      <c r="J248" s="18">
        <f t="shared" si="20"/>
        <v>6.0052049446974613E-2</v>
      </c>
      <c r="K248" s="18">
        <v>1.7600000000000001E-3</v>
      </c>
      <c r="L248" s="18">
        <f t="shared" si="21"/>
        <v>3.4981016767596587E-2</v>
      </c>
      <c r="M248" s="18">
        <v>3.6900000000000001E-3</v>
      </c>
      <c r="N248" s="18">
        <f t="shared" si="22"/>
        <v>7.3340881745699651E-2</v>
      </c>
      <c r="O248" s="18">
        <v>1.2826599999999999</v>
      </c>
      <c r="P248" s="18"/>
      <c r="Q248" s="18">
        <v>6.0000000000000001E-3</v>
      </c>
      <c r="R248" s="18"/>
      <c r="S248" s="18">
        <v>0.12448536585365853</v>
      </c>
      <c r="T248" s="18">
        <f t="shared" si="23"/>
        <v>0.28866331817893592</v>
      </c>
      <c r="U248" s="18">
        <v>13.650731707317075</v>
      </c>
      <c r="V248" s="18"/>
      <c r="W248" s="18">
        <v>28.62</v>
      </c>
      <c r="X248" s="18"/>
      <c r="Y248" s="18">
        <v>9.9484360975609754</v>
      </c>
      <c r="Z248" s="18"/>
      <c r="AA248" s="18">
        <v>6.3600000000000004E-2</v>
      </c>
    </row>
    <row r="249" spans="1:28" s="2" customFormat="1" ht="14.25" customHeight="1">
      <c r="A249" s="5">
        <v>43177</v>
      </c>
      <c r="B249" s="4">
        <v>0.49973379629629627</v>
      </c>
      <c r="C249" s="29">
        <v>2</v>
      </c>
      <c r="D249" s="17">
        <v>825</v>
      </c>
      <c r="E249" s="17">
        <v>102</v>
      </c>
      <c r="F249" s="17">
        <f t="shared" si="18"/>
        <v>2.4691358024691357E-2</v>
      </c>
      <c r="G249" s="30">
        <v>0.42</v>
      </c>
      <c r="H249" s="18">
        <f t="shared" si="19"/>
        <v>5.6000000000000001E-2</v>
      </c>
      <c r="I249" s="17">
        <v>1.9789999999999999E-2</v>
      </c>
      <c r="J249" s="18">
        <f t="shared" si="20"/>
        <v>8.438516590761222E-2</v>
      </c>
      <c r="K249" s="17">
        <v>1.7899999999999999E-3</v>
      </c>
      <c r="L249" s="17">
        <f t="shared" si="21"/>
        <v>3.5577284098862433E-2</v>
      </c>
      <c r="M249" s="17">
        <v>3.7499999999999999E-3</v>
      </c>
      <c r="N249" s="17">
        <f t="shared" si="22"/>
        <v>7.4533416408231357E-2</v>
      </c>
      <c r="O249" s="17">
        <v>1.3294699999999999</v>
      </c>
      <c r="P249" s="17"/>
      <c r="Q249" s="17">
        <v>6.0000000000000001E-3</v>
      </c>
      <c r="R249" s="17"/>
      <c r="S249" s="17">
        <v>0.14983857142857143</v>
      </c>
      <c r="T249" s="18">
        <f t="shared" si="23"/>
        <v>0.38035730718180655</v>
      </c>
      <c r="U249" s="17">
        <v>13.552857142857142</v>
      </c>
      <c r="V249" s="17"/>
      <c r="W249" s="17">
        <v>28.392857142857142</v>
      </c>
      <c r="X249" s="17"/>
      <c r="Y249" s="17">
        <v>10.065987142857143</v>
      </c>
      <c r="Z249" s="17"/>
      <c r="AA249" s="17">
        <v>6.3600000000000004E-2</v>
      </c>
      <c r="AB249" s="1"/>
    </row>
    <row r="250" spans="1:28" ht="13.8">
      <c r="A250" s="8">
        <v>43179</v>
      </c>
      <c r="B250" s="9">
        <v>0.49975694444444446</v>
      </c>
      <c r="C250" s="18">
        <v>2</v>
      </c>
      <c r="D250" s="18">
        <v>829</v>
      </c>
      <c r="E250" s="18">
        <v>102</v>
      </c>
      <c r="F250" s="17">
        <f t="shared" si="18"/>
        <v>2.4691358024691357E-2</v>
      </c>
      <c r="G250" s="18">
        <v>0.42</v>
      </c>
      <c r="H250" s="18">
        <f t="shared" si="19"/>
        <v>5.6000000000000001E-2</v>
      </c>
      <c r="I250" s="18">
        <v>2.2360000000000001E-2</v>
      </c>
      <c r="J250" s="18">
        <f t="shared" si="20"/>
        <v>0.10110605074821082</v>
      </c>
      <c r="K250" s="18">
        <v>1.8400000000000001E-3</v>
      </c>
      <c r="L250" s="18">
        <f t="shared" si="21"/>
        <v>3.657106298430552E-2</v>
      </c>
      <c r="M250" s="18">
        <v>3.5999999999999999E-3</v>
      </c>
      <c r="N250" s="18">
        <f t="shared" si="22"/>
        <v>7.1552079751902101E-2</v>
      </c>
      <c r="O250" s="18">
        <v>1.3205199999999999</v>
      </c>
      <c r="P250" s="18"/>
      <c r="Q250" s="18">
        <v>6.0000000000000001E-3</v>
      </c>
      <c r="R250" s="18"/>
      <c r="S250" s="18">
        <v>0.1692971428571429</v>
      </c>
      <c r="T250" s="18">
        <f t="shared" si="23"/>
        <v>0.45073239365010354</v>
      </c>
      <c r="U250" s="18">
        <v>13.931428571428572</v>
      </c>
      <c r="V250" s="18"/>
      <c r="W250" s="18">
        <v>27.25714285714286</v>
      </c>
      <c r="X250" s="18"/>
      <c r="Y250" s="18">
        <v>9.9982228571428564</v>
      </c>
      <c r="Z250" s="18"/>
      <c r="AA250" s="18">
        <v>6.3094574663974112E-2</v>
      </c>
    </row>
    <row r="251" spans="1:28" ht="13.8">
      <c r="A251" s="5">
        <v>43181</v>
      </c>
      <c r="B251" s="4">
        <v>0.4997800925925926</v>
      </c>
      <c r="C251" s="29">
        <v>2</v>
      </c>
      <c r="D251" s="17">
        <v>830</v>
      </c>
      <c r="E251" s="17">
        <v>102</v>
      </c>
      <c r="F251" s="17">
        <f t="shared" si="18"/>
        <v>2.4691358024691357E-2</v>
      </c>
      <c r="G251" s="30">
        <v>0.42</v>
      </c>
      <c r="H251" s="18">
        <f t="shared" si="19"/>
        <v>5.6000000000000001E-2</v>
      </c>
      <c r="I251" s="17">
        <v>2.1600000000000001E-2</v>
      </c>
      <c r="J251" s="18">
        <f t="shared" si="20"/>
        <v>9.6161353285621351E-2</v>
      </c>
      <c r="K251" s="17">
        <v>1.8E-3</v>
      </c>
      <c r="L251" s="17">
        <f t="shared" si="21"/>
        <v>3.577603987595105E-2</v>
      </c>
      <c r="M251" s="17">
        <v>3.5899999999999999E-3</v>
      </c>
      <c r="N251" s="17">
        <f t="shared" si="22"/>
        <v>7.1353323974813476E-2</v>
      </c>
      <c r="O251" s="17">
        <v>1.3223</v>
      </c>
      <c r="Q251" s="17">
        <v>6.0000000000000001E-3</v>
      </c>
      <c r="S251" s="17">
        <v>0.16354285714285718</v>
      </c>
      <c r="T251" s="18">
        <f t="shared" si="23"/>
        <v>0.42992108403301965</v>
      </c>
      <c r="U251" s="17">
        <v>13.62857142857143</v>
      </c>
      <c r="W251" s="17">
        <v>27.181428571428572</v>
      </c>
      <c r="Y251" s="17">
        <v>10.011700000000001</v>
      </c>
      <c r="AA251" s="17">
        <v>6.284467829657979E-2</v>
      </c>
      <c r="AB251" s="2"/>
    </row>
    <row r="252" spans="1:28" ht="13.8">
      <c r="A252" s="8">
        <v>43183</v>
      </c>
      <c r="B252" s="9">
        <v>0.49980324074074073</v>
      </c>
      <c r="C252" s="18">
        <v>2</v>
      </c>
      <c r="D252" s="18">
        <v>825</v>
      </c>
      <c r="E252" s="18">
        <v>102</v>
      </c>
      <c r="F252" s="17">
        <f t="shared" si="18"/>
        <v>2.4691358024691357E-2</v>
      </c>
      <c r="G252" s="18">
        <v>0.43</v>
      </c>
      <c r="H252" s="18">
        <f t="shared" si="19"/>
        <v>5.8666666666666666E-2</v>
      </c>
      <c r="I252" s="18">
        <v>2.162E-2</v>
      </c>
      <c r="J252" s="18">
        <f t="shared" si="20"/>
        <v>9.6291476903057907E-2</v>
      </c>
      <c r="K252" s="18">
        <v>1.7899999999999999E-3</v>
      </c>
      <c r="L252" s="18">
        <f t="shared" si="21"/>
        <v>3.5577284098862433E-2</v>
      </c>
      <c r="M252" s="18">
        <v>3.4299999999999999E-3</v>
      </c>
      <c r="N252" s="18">
        <f t="shared" si="22"/>
        <v>6.817323154139561E-2</v>
      </c>
      <c r="O252" s="18">
        <v>1.36571</v>
      </c>
      <c r="P252" s="18"/>
      <c r="Q252" s="18">
        <v>6.0000000000000001E-3</v>
      </c>
      <c r="R252" s="18"/>
      <c r="S252" s="18">
        <v>0.15988744186046513</v>
      </c>
      <c r="T252" s="18">
        <f t="shared" si="23"/>
        <v>0.41670068049413761</v>
      </c>
      <c r="U252" s="18">
        <v>13.237674418604652</v>
      </c>
      <c r="V252" s="18"/>
      <c r="W252" s="18">
        <v>25.366046511627907</v>
      </c>
      <c r="X252" s="18"/>
      <c r="Y252" s="18">
        <v>10.099901860465115</v>
      </c>
      <c r="Z252" s="18"/>
      <c r="AA252" s="18">
        <v>6.2827053468183694E-2</v>
      </c>
    </row>
    <row r="253" spans="1:28" ht="14.25" customHeight="1">
      <c r="A253" s="6">
        <v>43184</v>
      </c>
      <c r="B253" s="7">
        <v>0.49981481481481477</v>
      </c>
      <c r="C253" s="28">
        <v>2</v>
      </c>
      <c r="D253" s="17">
        <v>825</v>
      </c>
      <c r="E253" s="17">
        <v>102</v>
      </c>
      <c r="F253" s="17">
        <f t="shared" si="18"/>
        <v>2.4691358024691357E-2</v>
      </c>
      <c r="G253" s="17">
        <v>0.51</v>
      </c>
      <c r="H253" s="18">
        <f t="shared" si="19"/>
        <v>8.0000000000000016E-2</v>
      </c>
      <c r="I253" s="17">
        <v>2.1299999999999999E-2</v>
      </c>
      <c r="J253" s="18">
        <f t="shared" si="20"/>
        <v>9.4209499024072871E-2</v>
      </c>
      <c r="K253" s="17">
        <v>1.74E-3</v>
      </c>
      <c r="L253" s="17">
        <f t="shared" si="21"/>
        <v>3.4583505213419352E-2</v>
      </c>
      <c r="M253" s="17">
        <v>3.2799999999999999E-3</v>
      </c>
      <c r="N253" s="17">
        <f t="shared" si="22"/>
        <v>6.5191894885066354E-2</v>
      </c>
      <c r="O253" s="17">
        <v>1.6118600000000001</v>
      </c>
      <c r="Q253" s="17">
        <v>6.0000000000000001E-3</v>
      </c>
      <c r="S253" s="17">
        <v>0.13281176470588235</v>
      </c>
      <c r="T253" s="18">
        <f t="shared" si="23"/>
        <v>0.31877709304394919</v>
      </c>
      <c r="U253" s="17">
        <v>10.849411764705883</v>
      </c>
      <c r="W253" s="17">
        <v>20.451764705882354</v>
      </c>
      <c r="Y253" s="17">
        <v>10.050421176470589</v>
      </c>
      <c r="AA253" s="17">
        <v>6.2508945275299294E-2</v>
      </c>
    </row>
    <row r="254" spans="1:28" ht="13.8">
      <c r="A254" s="8">
        <v>43186</v>
      </c>
      <c r="B254" s="9">
        <v>0.49983796296296296</v>
      </c>
      <c r="C254" s="18">
        <v>2</v>
      </c>
      <c r="D254" s="18">
        <v>824</v>
      </c>
      <c r="E254" s="18">
        <v>102</v>
      </c>
      <c r="F254" s="17">
        <f t="shared" si="18"/>
        <v>2.4691358024691357E-2</v>
      </c>
      <c r="G254" s="18">
        <v>0.48</v>
      </c>
      <c r="H254" s="18">
        <f t="shared" si="19"/>
        <v>7.2000000000000008E-2</v>
      </c>
      <c r="I254" s="18">
        <v>2.4879999999999999E-2</v>
      </c>
      <c r="J254" s="18">
        <f t="shared" si="20"/>
        <v>0.11750162654521795</v>
      </c>
      <c r="K254" s="18">
        <v>1.75E-3</v>
      </c>
      <c r="L254" s="18">
        <f t="shared" si="21"/>
        <v>3.478226099050797E-2</v>
      </c>
      <c r="M254" s="18">
        <v>3.3899999999999998E-3</v>
      </c>
      <c r="N254" s="18">
        <f t="shared" si="22"/>
        <v>6.737820843304114E-2</v>
      </c>
      <c r="O254" s="18">
        <v>1.5220199999999999</v>
      </c>
      <c r="P254" s="18"/>
      <c r="Q254" s="18">
        <v>6.0000000000000001E-3</v>
      </c>
      <c r="R254" s="18"/>
      <c r="S254" s="18">
        <v>0.16483</v>
      </c>
      <c r="T254" s="18">
        <f t="shared" si="23"/>
        <v>0.43457624539473561</v>
      </c>
      <c r="U254" s="18">
        <v>11.59375</v>
      </c>
      <c r="V254" s="18"/>
      <c r="W254" s="18">
        <v>22.458749999999998</v>
      </c>
      <c r="X254" s="18"/>
      <c r="Y254" s="18">
        <v>10.083382500000001</v>
      </c>
      <c r="Z254" s="18"/>
      <c r="AA254" s="18">
        <v>6.2473913566229083E-2</v>
      </c>
      <c r="AB254" s="2"/>
    </row>
    <row r="255" spans="1:28" ht="14.25" customHeight="1">
      <c r="A255" s="6">
        <v>43190</v>
      </c>
      <c r="B255" s="7">
        <v>0.49988425925925922</v>
      </c>
      <c r="C255" s="28">
        <v>2</v>
      </c>
      <c r="D255" s="17">
        <v>784</v>
      </c>
      <c r="E255" s="17">
        <v>102</v>
      </c>
      <c r="F255" s="17">
        <f t="shared" si="18"/>
        <v>2.4691358024691357E-2</v>
      </c>
      <c r="G255" s="17">
        <v>0.53</v>
      </c>
      <c r="H255" s="18">
        <f t="shared" si="19"/>
        <v>8.5333333333333344E-2</v>
      </c>
      <c r="I255" s="17">
        <v>2.794E-2</v>
      </c>
      <c r="J255" s="18">
        <f t="shared" si="20"/>
        <v>0.13741054001301237</v>
      </c>
      <c r="K255" s="17">
        <v>1.58E-3</v>
      </c>
      <c r="L255" s="17">
        <f t="shared" si="21"/>
        <v>3.1403412780001479E-2</v>
      </c>
      <c r="M255" s="17">
        <v>3.1099999999999999E-3</v>
      </c>
      <c r="N255" s="17">
        <f t="shared" si="22"/>
        <v>6.181304667455987E-2</v>
      </c>
      <c r="O255" s="17">
        <v>1.6769799999999999</v>
      </c>
      <c r="Q255" s="17">
        <v>6.0000000000000001E-3</v>
      </c>
      <c r="S255" s="17">
        <v>0.16764000000000001</v>
      </c>
      <c r="T255" s="18">
        <f t="shared" si="23"/>
        <v>0.44473906714667311</v>
      </c>
      <c r="U255" s="17">
        <v>9.48</v>
      </c>
      <c r="W255" s="17">
        <v>18.66</v>
      </c>
      <c r="Y255" s="17">
        <v>10.06188</v>
      </c>
      <c r="AA255" s="17">
        <v>6.2473615101074985E-2</v>
      </c>
      <c r="AB255" s="2"/>
    </row>
    <row r="256" spans="1:28" ht="14.25" customHeight="1">
      <c r="A256" s="6">
        <v>43198</v>
      </c>
      <c r="B256" s="7">
        <v>0.49997685185185187</v>
      </c>
      <c r="C256" s="28">
        <v>2</v>
      </c>
      <c r="D256" s="17">
        <v>789</v>
      </c>
      <c r="E256" s="17">
        <v>102</v>
      </c>
      <c r="F256" s="17">
        <f t="shared" si="18"/>
        <v>2.4691358024691357E-2</v>
      </c>
      <c r="G256" s="17">
        <v>0.66</v>
      </c>
      <c r="H256" s="18">
        <f t="shared" si="19"/>
        <v>0.12000000000000002</v>
      </c>
      <c r="I256" s="17">
        <v>2.6450000000000001E-2</v>
      </c>
      <c r="J256" s="18">
        <f t="shared" si="20"/>
        <v>0.12771633051398829</v>
      </c>
      <c r="K256" s="17">
        <v>1.41E-3</v>
      </c>
      <c r="L256" s="17">
        <f t="shared" si="21"/>
        <v>2.8024564569494991E-2</v>
      </c>
      <c r="M256" s="17">
        <v>3.2299999999999998E-3</v>
      </c>
      <c r="N256" s="17">
        <f t="shared" si="22"/>
        <v>6.4198115999623273E-2</v>
      </c>
      <c r="O256" s="17">
        <v>2.0777399999999999</v>
      </c>
      <c r="Q256" s="17">
        <v>6.0000000000000001E-3</v>
      </c>
      <c r="S256" s="17">
        <v>0.1274409090909091</v>
      </c>
      <c r="T256" s="18">
        <f t="shared" si="23"/>
        <v>0.29935252070574081</v>
      </c>
      <c r="U256" s="17">
        <v>6.7936363636363639</v>
      </c>
      <c r="W256" s="17">
        <v>15.562727272727273</v>
      </c>
      <c r="Y256" s="17">
        <v>10.010929090909091</v>
      </c>
      <c r="AA256" s="17">
        <v>6.2456337606531451E-2</v>
      </c>
    </row>
    <row r="257" spans="1:28" ht="14.25" customHeight="1">
      <c r="A257" s="6">
        <v>43199</v>
      </c>
      <c r="B257" s="7">
        <v>0.49998842592592596</v>
      </c>
      <c r="C257" s="28">
        <v>2</v>
      </c>
      <c r="D257" s="17">
        <v>804</v>
      </c>
      <c r="E257" s="17">
        <v>102</v>
      </c>
      <c r="F257" s="17">
        <f t="shared" si="18"/>
        <v>2.4691358024691357E-2</v>
      </c>
      <c r="G257" s="17">
        <v>0.63</v>
      </c>
      <c r="H257" s="18">
        <f t="shared" si="19"/>
        <v>0.11200000000000002</v>
      </c>
      <c r="I257" s="17">
        <v>2.7570000000000001E-2</v>
      </c>
      <c r="J257" s="18">
        <f t="shared" si="20"/>
        <v>0.13500325309043593</v>
      </c>
      <c r="K257" s="17">
        <v>1.5299999999999999E-3</v>
      </c>
      <c r="L257" s="17">
        <f t="shared" si="21"/>
        <v>3.0409633894558391E-2</v>
      </c>
      <c r="M257" s="17">
        <v>3.3999999999999998E-3</v>
      </c>
      <c r="N257" s="17">
        <f t="shared" si="22"/>
        <v>6.7576964210129764E-2</v>
      </c>
      <c r="O257" s="17">
        <v>1.9972099999999999</v>
      </c>
      <c r="Q257" s="17">
        <v>6.0000000000000001E-3</v>
      </c>
      <c r="S257" s="17">
        <v>0.13916285714285714</v>
      </c>
      <c r="T257" s="18">
        <f t="shared" si="23"/>
        <v>0.34174685118169035</v>
      </c>
      <c r="U257" s="17">
        <v>7.7228571428571415</v>
      </c>
      <c r="W257" s="17">
        <v>17.161904761904761</v>
      </c>
      <c r="Y257" s="17">
        <v>10.081155238095239</v>
      </c>
      <c r="AA257" s="17">
        <v>6.330930069078701E-2</v>
      </c>
    </row>
    <row r="258" spans="1:28" ht="13.8">
      <c r="A258" s="8">
        <v>43202</v>
      </c>
      <c r="B258" s="9">
        <v>0.50002314814814819</v>
      </c>
      <c r="C258" s="18">
        <v>2</v>
      </c>
      <c r="D258" s="18">
        <v>804</v>
      </c>
      <c r="E258" s="18">
        <v>102</v>
      </c>
      <c r="F258" s="17">
        <f t="shared" ref="F258:F321" si="24">(E258-$E$2256)/($E$2255-$E$2256)</f>
        <v>2.4691358024691357E-2</v>
      </c>
      <c r="G258" s="18">
        <v>0.59</v>
      </c>
      <c r="H258" s="18">
        <f t="shared" ref="H258:H321" si="25">(G258-$G$2256)/($G$2255-$G$2256)</f>
        <v>0.10133333333333333</v>
      </c>
      <c r="I258" s="18">
        <v>2.53E-2</v>
      </c>
      <c r="J258" s="18">
        <f t="shared" ref="J258:J321" si="26">(I258-$I$2256)/($I$2255-$I$2256)</f>
        <v>0.12023422251138581</v>
      </c>
      <c r="K258" s="18">
        <v>1.5499999999999999E-3</v>
      </c>
      <c r="L258" s="18">
        <f t="shared" ref="L258:L321" si="27">(K258-$K$2256)/($K$2255-$K$2256)</f>
        <v>3.0807145448735626E-2</v>
      </c>
      <c r="M258" s="18">
        <v>3.3999999999999998E-3</v>
      </c>
      <c r="N258" s="18">
        <f t="shared" ref="N258:N321" si="28">(M258-$K$2256)/($K$2255-$K$2256)</f>
        <v>6.7576964210129764E-2</v>
      </c>
      <c r="O258" s="18">
        <v>1.85585</v>
      </c>
      <c r="P258" s="18"/>
      <c r="Q258" s="18">
        <v>6.0000000000000001E-3</v>
      </c>
      <c r="R258" s="18"/>
      <c r="S258" s="18">
        <v>0.13636271186440679</v>
      </c>
      <c r="T258" s="18">
        <f t="shared" ref="T258:T321" si="29">(S258-$S$2256)/($S$2255-$S$2256)</f>
        <v>0.33161967063207465</v>
      </c>
      <c r="U258" s="18">
        <v>8.3542372881355949</v>
      </c>
      <c r="V258" s="18"/>
      <c r="W258" s="18">
        <v>18.325423728813558</v>
      </c>
      <c r="X258" s="18"/>
      <c r="Y258" s="18">
        <v>10.002716949152545</v>
      </c>
      <c r="Z258" s="18"/>
      <c r="AA258" s="18">
        <v>6.3505793532599289E-2</v>
      </c>
    </row>
    <row r="259" spans="1:28" ht="14.25" customHeight="1">
      <c r="A259" s="6">
        <v>43203</v>
      </c>
      <c r="B259" s="7">
        <v>0.50003472222222223</v>
      </c>
      <c r="C259" s="28">
        <v>2</v>
      </c>
      <c r="D259" s="17">
        <v>804</v>
      </c>
      <c r="E259" s="17">
        <v>102</v>
      </c>
      <c r="F259" s="17">
        <f t="shared" si="24"/>
        <v>2.4691358024691357E-2</v>
      </c>
      <c r="G259" s="17">
        <v>0.57999999999999996</v>
      </c>
      <c r="H259" s="18">
        <f t="shared" si="25"/>
        <v>9.8666666666666666E-2</v>
      </c>
      <c r="I259" s="17">
        <v>2.673E-2</v>
      </c>
      <c r="J259" s="18">
        <f t="shared" si="26"/>
        <v>0.12953806115810021</v>
      </c>
      <c r="K259" s="17">
        <v>1.6299999999999999E-3</v>
      </c>
      <c r="L259" s="17">
        <f t="shared" si="27"/>
        <v>3.2397191665444559E-2</v>
      </c>
      <c r="M259" s="17">
        <v>3.3600000000000001E-3</v>
      </c>
      <c r="N259" s="17">
        <f t="shared" si="28"/>
        <v>6.6781941101775294E-2</v>
      </c>
      <c r="O259" s="17">
        <v>1.82809</v>
      </c>
      <c r="Q259" s="17">
        <v>4.0000000000000001E-3</v>
      </c>
      <c r="S259" s="17">
        <v>0.1465541379310345</v>
      </c>
      <c r="T259" s="18">
        <f t="shared" si="29"/>
        <v>0.36847861956915162</v>
      </c>
      <c r="U259" s="17">
        <v>8.9368965517241374</v>
      </c>
      <c r="W259" s="17">
        <v>18.422068965517244</v>
      </c>
      <c r="Y259" s="17">
        <v>10.022976206896553</v>
      </c>
      <c r="AA259" s="17">
        <v>4.2359777807027529E-2</v>
      </c>
    </row>
    <row r="260" spans="1:28" ht="14.25" customHeight="1">
      <c r="A260" s="6">
        <v>43205</v>
      </c>
      <c r="B260" s="7">
        <v>0.50005787037037031</v>
      </c>
      <c r="C260" s="28">
        <v>2</v>
      </c>
      <c r="D260" s="17">
        <v>822</v>
      </c>
      <c r="E260" s="17">
        <v>102</v>
      </c>
      <c r="F260" s="17">
        <f t="shared" si="24"/>
        <v>2.4691358024691357E-2</v>
      </c>
      <c r="G260" s="17">
        <v>0.48</v>
      </c>
      <c r="H260" s="18">
        <f t="shared" si="25"/>
        <v>7.2000000000000008E-2</v>
      </c>
      <c r="I260" s="17">
        <v>2.7199999999999998E-2</v>
      </c>
      <c r="J260" s="18">
        <f t="shared" si="26"/>
        <v>0.13259596616785946</v>
      </c>
      <c r="K260" s="17">
        <v>1.6800000000000001E-3</v>
      </c>
      <c r="L260" s="17">
        <f t="shared" si="27"/>
        <v>3.3390970550887647E-2</v>
      </c>
      <c r="M260" s="17">
        <v>3.64E-3</v>
      </c>
      <c r="N260" s="17">
        <f t="shared" si="28"/>
        <v>7.2347102860256571E-2</v>
      </c>
      <c r="O260" s="17">
        <v>1.5145900000000001</v>
      </c>
      <c r="Q260" s="17">
        <v>6.0000000000000001E-3</v>
      </c>
      <c r="S260" s="17">
        <v>0.18020000000000003</v>
      </c>
      <c r="T260" s="18">
        <f t="shared" si="29"/>
        <v>0.49016434871405196</v>
      </c>
      <c r="U260" s="17">
        <v>11.13</v>
      </c>
      <c r="W260" s="17">
        <v>24.114999999999998</v>
      </c>
      <c r="Y260" s="17">
        <v>10.034158750000001</v>
      </c>
      <c r="AA260" s="17">
        <v>6.3485427321994581E-2</v>
      </c>
    </row>
    <row r="261" spans="1:28" ht="14.25" customHeight="1">
      <c r="A261" s="6">
        <v>43206</v>
      </c>
      <c r="B261" s="7">
        <v>0.50006944444444446</v>
      </c>
      <c r="C261" s="28">
        <v>2</v>
      </c>
      <c r="D261" s="17">
        <v>820</v>
      </c>
      <c r="E261" s="17">
        <v>102</v>
      </c>
      <c r="F261" s="17">
        <f t="shared" si="24"/>
        <v>2.4691358024691357E-2</v>
      </c>
      <c r="G261" s="17">
        <v>0.52</v>
      </c>
      <c r="H261" s="18">
        <f t="shared" si="25"/>
        <v>8.266666666666668E-2</v>
      </c>
      <c r="I261" s="17">
        <v>2.3900000000000001E-2</v>
      </c>
      <c r="J261" s="18">
        <f t="shared" si="26"/>
        <v>0.11112556929082629</v>
      </c>
      <c r="K261" s="17">
        <v>1.56E-3</v>
      </c>
      <c r="L261" s="17">
        <f t="shared" si="27"/>
        <v>3.1005901225824244E-2</v>
      </c>
      <c r="M261" s="17">
        <v>3.2499999999999999E-3</v>
      </c>
      <c r="N261" s="17">
        <f t="shared" si="28"/>
        <v>6.4595627553800508E-2</v>
      </c>
      <c r="O261" s="17">
        <v>1.64307</v>
      </c>
      <c r="Q261" s="17">
        <v>6.0000000000000001E-3</v>
      </c>
      <c r="S261" s="17">
        <v>0.14615769230769232</v>
      </c>
      <c r="T261" s="18">
        <f t="shared" si="29"/>
        <v>0.36704480953201202</v>
      </c>
      <c r="U261" s="17">
        <v>9.5399999999999991</v>
      </c>
      <c r="W261" s="17">
        <v>19.875</v>
      </c>
      <c r="Y261" s="17">
        <v>10.048005</v>
      </c>
      <c r="AA261" s="17">
        <v>6.3467418450423696E-2</v>
      </c>
    </row>
    <row r="262" spans="1:28" ht="13.8">
      <c r="A262" s="6">
        <v>43207</v>
      </c>
      <c r="B262" s="7">
        <v>0.50008101851851849</v>
      </c>
      <c r="C262" s="28">
        <v>2</v>
      </c>
      <c r="D262" s="17">
        <v>826</v>
      </c>
      <c r="E262" s="17">
        <v>102</v>
      </c>
      <c r="F262" s="17">
        <f t="shared" si="24"/>
        <v>2.4691358024691357E-2</v>
      </c>
      <c r="G262" s="17">
        <v>0.48</v>
      </c>
      <c r="H262" s="18">
        <f t="shared" si="25"/>
        <v>7.2000000000000008E-2</v>
      </c>
      <c r="I262" s="17">
        <v>2.5229999999999999E-2</v>
      </c>
      <c r="J262" s="18">
        <f t="shared" si="26"/>
        <v>0.11977878985035784</v>
      </c>
      <c r="K262" s="17">
        <v>1.58E-3</v>
      </c>
      <c r="L262" s="17">
        <f t="shared" si="27"/>
        <v>3.1403412780001479E-2</v>
      </c>
      <c r="M262" s="17">
        <v>3.2399999999999998E-3</v>
      </c>
      <c r="N262" s="17">
        <f t="shared" si="28"/>
        <v>6.4396871776711884E-2</v>
      </c>
      <c r="O262" s="17">
        <v>1.51858</v>
      </c>
      <c r="Q262" s="17">
        <v>6.0000000000000001E-3</v>
      </c>
      <c r="S262" s="17">
        <v>0.16714874999999998</v>
      </c>
      <c r="T262" s="18">
        <f t="shared" si="29"/>
        <v>0.44296238167135654</v>
      </c>
      <c r="U262" s="17">
        <v>10.467499999999999</v>
      </c>
      <c r="W262" s="17">
        <v>21.465</v>
      </c>
      <c r="Y262" s="17">
        <v>10.0605925</v>
      </c>
      <c r="AA262" s="17">
        <v>6.2698978152305782E-2</v>
      </c>
    </row>
    <row r="263" spans="1:28" ht="14.25" customHeight="1">
      <c r="A263" s="6">
        <v>43214</v>
      </c>
      <c r="B263" s="7">
        <v>0.5001620370370371</v>
      </c>
      <c r="C263" s="28">
        <v>2</v>
      </c>
      <c r="D263" s="17">
        <v>777</v>
      </c>
      <c r="E263" s="17">
        <v>102</v>
      </c>
      <c r="F263" s="17">
        <f t="shared" si="24"/>
        <v>2.4691358024691357E-2</v>
      </c>
      <c r="G263" s="17">
        <v>0.57999999999999996</v>
      </c>
      <c r="H263" s="18">
        <f t="shared" si="25"/>
        <v>9.8666666666666666E-2</v>
      </c>
      <c r="I263" s="17">
        <v>2.852E-2</v>
      </c>
      <c r="J263" s="18">
        <f t="shared" si="26"/>
        <v>0.14118412491867274</v>
      </c>
      <c r="K263" s="17">
        <v>1.5E-3</v>
      </c>
      <c r="L263" s="17">
        <f t="shared" si="27"/>
        <v>2.9813366563292542E-2</v>
      </c>
      <c r="M263" s="17">
        <v>3.0300000000000001E-3</v>
      </c>
      <c r="N263" s="17">
        <f t="shared" si="28"/>
        <v>6.0223000457850936E-2</v>
      </c>
      <c r="O263" s="17">
        <v>1.8283799999999999</v>
      </c>
      <c r="Q263" s="17">
        <v>6.0000000000000001E-3</v>
      </c>
      <c r="S263" s="17">
        <v>0.15636827586206897</v>
      </c>
      <c r="T263" s="18">
        <f t="shared" si="29"/>
        <v>0.40397304463749023</v>
      </c>
      <c r="U263" s="17">
        <v>8.224137931034484</v>
      </c>
      <c r="W263" s="17">
        <v>16.612758620689657</v>
      </c>
      <c r="Y263" s="17">
        <v>10.024566206896553</v>
      </c>
      <c r="AA263" s="17">
        <v>6.2401142777545333E-2</v>
      </c>
    </row>
    <row r="264" spans="1:28" ht="14.25" customHeight="1">
      <c r="A264" s="6">
        <v>43215</v>
      </c>
      <c r="B264" s="7">
        <v>0.50017361111111114</v>
      </c>
      <c r="C264" s="28">
        <v>2</v>
      </c>
      <c r="D264" s="17">
        <v>829</v>
      </c>
      <c r="E264" s="17">
        <v>102</v>
      </c>
      <c r="F264" s="17">
        <f t="shared" si="24"/>
        <v>2.4691358024691357E-2</v>
      </c>
      <c r="G264" s="17">
        <v>0.51</v>
      </c>
      <c r="H264" s="18">
        <f t="shared" si="25"/>
        <v>8.0000000000000016E-2</v>
      </c>
      <c r="I264" s="17">
        <v>2.862E-2</v>
      </c>
      <c r="J264" s="18">
        <f t="shared" si="26"/>
        <v>0.14183474300585555</v>
      </c>
      <c r="K264" s="17">
        <v>1.66E-3</v>
      </c>
      <c r="L264" s="17">
        <f t="shared" si="27"/>
        <v>3.2993458996710412E-2</v>
      </c>
      <c r="M264" s="17">
        <v>3.3600000000000001E-3</v>
      </c>
      <c r="N264" s="17">
        <f t="shared" si="28"/>
        <v>6.6781941101775294E-2</v>
      </c>
      <c r="O264" s="17">
        <v>1.5969599999999999</v>
      </c>
      <c r="Q264" s="17">
        <v>6.0000000000000001E-3</v>
      </c>
      <c r="S264" s="17">
        <v>0.17845411764705882</v>
      </c>
      <c r="T264" s="18">
        <f t="shared" si="29"/>
        <v>0.48385008139989016</v>
      </c>
      <c r="U264" s="17">
        <v>10.350588235294119</v>
      </c>
      <c r="W264" s="17">
        <v>20.95058823529412</v>
      </c>
      <c r="Y264" s="17">
        <v>9.9575152941176466</v>
      </c>
      <c r="AA264" s="17">
        <v>6.2400993719509308E-2</v>
      </c>
    </row>
    <row r="265" spans="1:28" ht="13.8">
      <c r="A265" s="8">
        <v>43241</v>
      </c>
      <c r="B265" s="9">
        <v>0.50047453703703704</v>
      </c>
      <c r="C265" s="18">
        <v>2</v>
      </c>
      <c r="D265" s="18">
        <v>1036</v>
      </c>
      <c r="E265" s="18">
        <v>102</v>
      </c>
      <c r="F265" s="17">
        <f t="shared" si="24"/>
        <v>2.4691358024691357E-2</v>
      </c>
      <c r="G265" s="18">
        <v>0.74</v>
      </c>
      <c r="H265" s="18">
        <f t="shared" si="25"/>
        <v>0.14133333333333334</v>
      </c>
      <c r="I265" s="18">
        <v>2.9250000000000002E-2</v>
      </c>
      <c r="J265" s="18">
        <f t="shared" si="26"/>
        <v>0.14593363695510736</v>
      </c>
      <c r="K265" s="18">
        <v>2.4599999999999999E-3</v>
      </c>
      <c r="L265" s="18">
        <f t="shared" si="27"/>
        <v>4.8893921163799765E-2</v>
      </c>
      <c r="M265" s="18">
        <v>4.6600000000000001E-3</v>
      </c>
      <c r="N265" s="18">
        <f t="shared" si="28"/>
        <v>9.2620192123295503E-2</v>
      </c>
      <c r="O265" s="18">
        <v>2.3237199999999998</v>
      </c>
      <c r="P265" s="18"/>
      <c r="Q265" s="18">
        <v>4.0000000000000001E-3</v>
      </c>
      <c r="R265" s="18"/>
      <c r="S265" s="18">
        <v>0.12569594594594596</v>
      </c>
      <c r="T265" s="18">
        <f t="shared" si="29"/>
        <v>0.29304157785664453</v>
      </c>
      <c r="U265" s="18">
        <v>10.571351351351352</v>
      </c>
      <c r="V265" s="18"/>
      <c r="W265" s="18">
        <v>20.025405405405404</v>
      </c>
      <c r="X265" s="18"/>
      <c r="Y265" s="18">
        <v>9.9857156756756762</v>
      </c>
      <c r="Z265" s="18"/>
      <c r="AA265" s="18">
        <v>4.2400000000000007E-2</v>
      </c>
      <c r="AB265" s="2"/>
    </row>
    <row r="266" spans="1:28" ht="14.25" customHeight="1">
      <c r="A266" s="6">
        <v>43253</v>
      </c>
      <c r="B266" s="7">
        <v>0.50061342592592595</v>
      </c>
      <c r="C266" s="28">
        <v>2</v>
      </c>
      <c r="D266" s="17">
        <v>833</v>
      </c>
      <c r="E266" s="17">
        <v>102</v>
      </c>
      <c r="F266" s="17">
        <f t="shared" si="24"/>
        <v>2.4691358024691357E-2</v>
      </c>
      <c r="G266" s="17">
        <v>0.4</v>
      </c>
      <c r="H266" s="18">
        <f t="shared" si="25"/>
        <v>5.0666666666666672E-2</v>
      </c>
      <c r="I266" s="17">
        <v>2.1129999999999999E-2</v>
      </c>
      <c r="J266" s="18">
        <f t="shared" si="26"/>
        <v>9.3103448275862061E-2</v>
      </c>
      <c r="K266" s="17">
        <v>2.0699999999999998E-3</v>
      </c>
      <c r="L266" s="17">
        <f t="shared" si="27"/>
        <v>4.1142445857343703E-2</v>
      </c>
      <c r="M266" s="17">
        <v>3.5000000000000001E-3</v>
      </c>
      <c r="N266" s="17">
        <f t="shared" si="28"/>
        <v>6.9564521981015939E-2</v>
      </c>
      <c r="O266" s="17">
        <v>1.2434099999999999</v>
      </c>
      <c r="Q266" s="17">
        <v>6.0000000000000001E-3</v>
      </c>
      <c r="S266" s="17">
        <v>0.16798349999999998</v>
      </c>
      <c r="T266" s="18">
        <f t="shared" si="29"/>
        <v>0.44598139073094006</v>
      </c>
      <c r="U266" s="17">
        <v>16.456499999999998</v>
      </c>
      <c r="W266" s="17">
        <v>27.824999999999999</v>
      </c>
      <c r="Y266" s="17">
        <v>9.8851094999999987</v>
      </c>
      <c r="AA266" s="17">
        <v>6.3600000000000004E-2</v>
      </c>
      <c r="AB266" s="2"/>
    </row>
    <row r="267" spans="1:28" ht="14.25" customHeight="1">
      <c r="A267" s="6">
        <v>43254</v>
      </c>
      <c r="B267" s="7">
        <v>0.50062499999999999</v>
      </c>
      <c r="C267" s="28">
        <v>2</v>
      </c>
      <c r="D267" s="17">
        <v>833</v>
      </c>
      <c r="E267" s="17">
        <v>102</v>
      </c>
      <c r="F267" s="17">
        <f t="shared" si="24"/>
        <v>2.4691358024691357E-2</v>
      </c>
      <c r="G267" s="17">
        <v>0.4</v>
      </c>
      <c r="H267" s="18">
        <f t="shared" si="25"/>
        <v>5.0666666666666672E-2</v>
      </c>
      <c r="I267" s="17">
        <v>2.102E-2</v>
      </c>
      <c r="J267" s="18">
        <f t="shared" si="26"/>
        <v>9.2387768379960961E-2</v>
      </c>
      <c r="K267" s="17">
        <v>2.0300000000000001E-3</v>
      </c>
      <c r="L267" s="17">
        <f t="shared" si="27"/>
        <v>4.0347422748989246E-2</v>
      </c>
      <c r="M267" s="17">
        <v>3.3600000000000001E-3</v>
      </c>
      <c r="N267" s="17">
        <f t="shared" si="28"/>
        <v>6.6781941101775294E-2</v>
      </c>
      <c r="O267" s="17">
        <v>1.2434499999999999</v>
      </c>
      <c r="Q267" s="17">
        <v>6.0000000000000001E-3</v>
      </c>
      <c r="S267" s="17">
        <v>0.16710900000000001</v>
      </c>
      <c r="T267" s="18">
        <f t="shared" si="29"/>
        <v>0.44281861933518596</v>
      </c>
      <c r="U267" s="17">
        <v>16.138500000000001</v>
      </c>
      <c r="W267" s="17">
        <v>26.712</v>
      </c>
      <c r="Y267" s="17">
        <v>9.8854275000000005</v>
      </c>
      <c r="AA267" s="17">
        <v>6.3600000000000004E-2</v>
      </c>
      <c r="AB267" s="2"/>
    </row>
    <row r="268" spans="1:28" ht="14.25" customHeight="1">
      <c r="A268" s="5">
        <v>43255</v>
      </c>
      <c r="B268" s="4">
        <v>0.50063657407407403</v>
      </c>
      <c r="C268" s="29">
        <v>2</v>
      </c>
      <c r="D268" s="17">
        <v>833</v>
      </c>
      <c r="E268" s="17">
        <v>102</v>
      </c>
      <c r="F268" s="17">
        <f t="shared" si="24"/>
        <v>2.4691358024691357E-2</v>
      </c>
      <c r="G268" s="30">
        <v>0.4</v>
      </c>
      <c r="H268" s="18">
        <f t="shared" si="25"/>
        <v>5.0666666666666672E-2</v>
      </c>
      <c r="I268" s="17">
        <v>2.0959999999999999E-2</v>
      </c>
      <c r="J268" s="18">
        <f t="shared" si="26"/>
        <v>9.1997397527651265E-2</v>
      </c>
      <c r="K268" s="17">
        <v>1.99E-3</v>
      </c>
      <c r="L268" s="17">
        <f t="shared" si="27"/>
        <v>3.9552399640634776E-2</v>
      </c>
      <c r="M268" s="17">
        <v>3.3600000000000001E-3</v>
      </c>
      <c r="N268" s="17">
        <f t="shared" si="28"/>
        <v>6.6781941101775294E-2</v>
      </c>
      <c r="O268" s="17">
        <v>1.2434499999999999</v>
      </c>
      <c r="Q268" s="17">
        <v>6.0000000000000001E-3</v>
      </c>
      <c r="S268" s="17">
        <v>0.16663199999999997</v>
      </c>
      <c r="T268" s="18">
        <f t="shared" si="29"/>
        <v>0.44109347130113813</v>
      </c>
      <c r="U268" s="17">
        <v>15.820499999999999</v>
      </c>
      <c r="W268" s="17">
        <v>26.712</v>
      </c>
      <c r="Y268" s="17">
        <v>9.8854275000000005</v>
      </c>
      <c r="AA268" s="17">
        <v>6.3600000000000004E-2</v>
      </c>
      <c r="AB268" s="2"/>
    </row>
    <row r="269" spans="1:28" ht="14.25" customHeight="1">
      <c r="A269" s="5">
        <v>43256</v>
      </c>
      <c r="B269" s="4">
        <v>0.50064814814814818</v>
      </c>
      <c r="C269" s="29">
        <v>2</v>
      </c>
      <c r="D269" s="17">
        <v>833</v>
      </c>
      <c r="E269" s="17">
        <v>102</v>
      </c>
      <c r="F269" s="17">
        <f t="shared" si="24"/>
        <v>2.4691358024691357E-2</v>
      </c>
      <c r="G269" s="30">
        <v>0.39608615510489231</v>
      </c>
      <c r="H269" s="18">
        <f t="shared" si="25"/>
        <v>4.9622974694637952E-2</v>
      </c>
      <c r="I269" s="17">
        <v>2.1125738431447459E-2</v>
      </c>
      <c r="J269" s="18">
        <f t="shared" si="26"/>
        <v>9.307572174006154E-2</v>
      </c>
      <c r="K269" s="17">
        <v>1.9084175473786567E-3</v>
      </c>
      <c r="L269" s="17">
        <f t="shared" si="27"/>
        <v>3.7930901263879734E-2</v>
      </c>
      <c r="M269" s="17">
        <v>3.2418012938282541E-3</v>
      </c>
      <c r="N269" s="17">
        <f t="shared" si="28"/>
        <v>6.4432673532171844E-2</v>
      </c>
      <c r="O269" s="17">
        <v>1.2438482821438648</v>
      </c>
      <c r="Q269" s="17">
        <v>6.0000000000000001E-3</v>
      </c>
      <c r="S269" s="17">
        <v>0.16960918059408622</v>
      </c>
      <c r="T269" s="18">
        <f t="shared" si="29"/>
        <v>0.45186092884598711</v>
      </c>
      <c r="U269" s="17">
        <v>15.321837742743078</v>
      </c>
      <c r="W269" s="17">
        <v>26.026984234386628</v>
      </c>
      <c r="Y269" s="17">
        <v>9.9863059746938223</v>
      </c>
      <c r="AA269" s="17">
        <v>6.3107275055213838E-2</v>
      </c>
      <c r="AB269" s="2"/>
    </row>
    <row r="270" spans="1:28" ht="14.25" customHeight="1">
      <c r="A270" s="6">
        <v>43257</v>
      </c>
      <c r="B270" s="7">
        <v>0.50065972222222221</v>
      </c>
      <c r="C270" s="28">
        <v>2</v>
      </c>
      <c r="D270" s="17">
        <v>834</v>
      </c>
      <c r="E270" s="17">
        <v>102</v>
      </c>
      <c r="F270" s="17">
        <f t="shared" si="24"/>
        <v>2.4691358024691357E-2</v>
      </c>
      <c r="G270" s="17">
        <v>0.4</v>
      </c>
      <c r="H270" s="18">
        <f t="shared" si="25"/>
        <v>5.0666666666666672E-2</v>
      </c>
      <c r="I270" s="17">
        <v>2.1059999999999999E-2</v>
      </c>
      <c r="J270" s="18">
        <f t="shared" si="26"/>
        <v>9.2648015614834087E-2</v>
      </c>
      <c r="K270" s="17">
        <v>1.91E-3</v>
      </c>
      <c r="L270" s="17">
        <f t="shared" si="27"/>
        <v>3.7962353423925836E-2</v>
      </c>
      <c r="M270" s="17">
        <v>3.2299999999999998E-3</v>
      </c>
      <c r="N270" s="17">
        <f t="shared" si="28"/>
        <v>6.4198115999623273E-2</v>
      </c>
      <c r="O270" s="17">
        <v>1.2432799999999999</v>
      </c>
      <c r="Q270" s="17">
        <v>4.0000000000000001E-3</v>
      </c>
      <c r="S270" s="17">
        <v>0.16742699999999999</v>
      </c>
      <c r="T270" s="18">
        <f t="shared" si="29"/>
        <v>0.44396871802455107</v>
      </c>
      <c r="U270" s="17">
        <v>15.1845</v>
      </c>
      <c r="W270" s="17">
        <v>25.6785</v>
      </c>
      <c r="Y270" s="17">
        <v>9.8840760000000003</v>
      </c>
      <c r="AA270" s="17">
        <v>4.2310480022481271E-2</v>
      </c>
      <c r="AB270" s="2"/>
    </row>
    <row r="271" spans="1:28" ht="14.25" customHeight="1">
      <c r="A271" s="6">
        <v>43259</v>
      </c>
      <c r="B271" s="7">
        <v>0.5006828703703704</v>
      </c>
      <c r="C271" s="28">
        <v>2</v>
      </c>
      <c r="D271" s="17">
        <v>833</v>
      </c>
      <c r="E271" s="17">
        <v>102</v>
      </c>
      <c r="F271" s="17">
        <f t="shared" si="24"/>
        <v>2.4691358024691357E-2</v>
      </c>
      <c r="G271" s="17">
        <v>0.40020331840536866</v>
      </c>
      <c r="H271" s="18">
        <f t="shared" si="25"/>
        <v>5.0720884908098313E-2</v>
      </c>
      <c r="I271" s="17">
        <v>2.0771418744051539E-2</v>
      </c>
      <c r="J271" s="18">
        <f t="shared" si="26"/>
        <v>9.077045376741405E-2</v>
      </c>
      <c r="K271" s="17">
        <v>2.7324226566987236E-3</v>
      </c>
      <c r="L271" s="17">
        <f t="shared" si="27"/>
        <v>5.4308478846669804E-2</v>
      </c>
      <c r="M271" s="17">
        <v>3.5045871988665794E-3</v>
      </c>
      <c r="N271" s="17">
        <f t="shared" si="28"/>
        <v>6.9655695208554635E-2</v>
      </c>
      <c r="O271" s="17">
        <v>1.2539490021439104</v>
      </c>
      <c r="Q271" s="17">
        <v>6.0000000000000001E-3</v>
      </c>
      <c r="S271" s="17">
        <v>0.16504888532477949</v>
      </c>
      <c r="T271" s="18">
        <f t="shared" si="29"/>
        <v>0.43536787975055374</v>
      </c>
      <c r="U271" s="17">
        <v>21.711724137931032</v>
      </c>
      <c r="W271" s="17">
        <v>27.847313552526057</v>
      </c>
      <c r="Y271" s="17">
        <v>9.9638299919807523</v>
      </c>
      <c r="AA271" s="17">
        <v>6.3447246150315065E-2</v>
      </c>
    </row>
    <row r="272" spans="1:28" ht="13.8">
      <c r="A272" s="8">
        <v>43267</v>
      </c>
      <c r="B272" s="9">
        <v>0.50077546296296294</v>
      </c>
      <c r="C272" s="18">
        <v>2</v>
      </c>
      <c r="D272" s="18">
        <v>902</v>
      </c>
      <c r="E272" s="18">
        <v>102</v>
      </c>
      <c r="F272" s="17">
        <f t="shared" si="24"/>
        <v>2.4691358024691357E-2</v>
      </c>
      <c r="G272" s="18">
        <v>0.45</v>
      </c>
      <c r="H272" s="18">
        <f t="shared" si="25"/>
        <v>6.4000000000000001E-2</v>
      </c>
      <c r="I272" s="18">
        <v>2.7660000000000001E-2</v>
      </c>
      <c r="J272" s="18">
        <f t="shared" si="26"/>
        <v>0.13558880936890047</v>
      </c>
      <c r="K272" s="18">
        <v>2.0300000000000001E-3</v>
      </c>
      <c r="L272" s="18">
        <f t="shared" si="27"/>
        <v>4.0347422748989246E-2</v>
      </c>
      <c r="M272" s="18">
        <v>5.8399999999999997E-3</v>
      </c>
      <c r="N272" s="18">
        <f t="shared" si="28"/>
        <v>0.11607337381975229</v>
      </c>
      <c r="O272" s="18">
        <v>1.4053800000000001</v>
      </c>
      <c r="P272" s="18"/>
      <c r="Q272" s="18">
        <v>6.0000000000000001E-3</v>
      </c>
      <c r="R272" s="18"/>
      <c r="S272" s="18">
        <v>0.195464</v>
      </c>
      <c r="T272" s="18">
        <f t="shared" si="29"/>
        <v>0.54536908580357957</v>
      </c>
      <c r="U272" s="18">
        <v>14.345333333333333</v>
      </c>
      <c r="V272" s="18"/>
      <c r="W272" s="18">
        <v>41.269333333333329</v>
      </c>
      <c r="X272" s="18"/>
      <c r="Y272" s="18">
        <v>9.9313520000000004</v>
      </c>
      <c r="Z272" s="18"/>
      <c r="AA272" s="18">
        <v>6.3393100630224131E-2</v>
      </c>
      <c r="AB272" s="2"/>
    </row>
    <row r="273" spans="1:28" ht="14.25" customHeight="1">
      <c r="A273" s="6">
        <v>43283</v>
      </c>
      <c r="B273" s="7">
        <v>0.50096064814814811</v>
      </c>
      <c r="C273" s="28">
        <v>2</v>
      </c>
      <c r="D273" s="17">
        <v>799</v>
      </c>
      <c r="E273" s="17">
        <v>102</v>
      </c>
      <c r="F273" s="17">
        <f t="shared" si="24"/>
        <v>2.4691358024691357E-2</v>
      </c>
      <c r="G273" s="17">
        <v>0.6659980098021353</v>
      </c>
      <c r="H273" s="18">
        <f t="shared" si="25"/>
        <v>0.12159946928056943</v>
      </c>
      <c r="I273" s="17">
        <v>2.7734858691612362E-2</v>
      </c>
      <c r="J273" s="18">
        <f t="shared" si="26"/>
        <v>0.1360758535563589</v>
      </c>
      <c r="K273" s="17">
        <v>1.8463665443003458E-3</v>
      </c>
      <c r="L273" s="17">
        <f t="shared" si="27"/>
        <v>3.6697601730283955E-2</v>
      </c>
      <c r="M273" s="17">
        <v>4.0076173054581152E-3</v>
      </c>
      <c r="N273" s="17">
        <f t="shared" si="28"/>
        <v>7.9653709182011687E-2</v>
      </c>
      <c r="O273" s="17">
        <v>2.0979160948125828</v>
      </c>
      <c r="Q273" s="17">
        <v>4.0000000000000001E-3</v>
      </c>
      <c r="S273" s="17">
        <v>0.13242809939556752</v>
      </c>
      <c r="T273" s="18">
        <f t="shared" si="29"/>
        <v>0.31738950508625113</v>
      </c>
      <c r="U273" s="17">
        <v>8.8160107454667571</v>
      </c>
      <c r="W273" s="17">
        <v>19.135527199462732</v>
      </c>
      <c r="Y273" s="17">
        <v>10.017106783075892</v>
      </c>
      <c r="AA273" s="17">
        <v>4.2400000000000007E-2</v>
      </c>
    </row>
    <row r="274" spans="1:28" ht="13.8">
      <c r="A274" s="6">
        <v>43284</v>
      </c>
      <c r="B274" s="7">
        <v>0.50097222222222226</v>
      </c>
      <c r="C274" s="28">
        <v>2</v>
      </c>
      <c r="D274" s="17">
        <v>799</v>
      </c>
      <c r="E274" s="17">
        <v>102</v>
      </c>
      <c r="F274" s="17">
        <f t="shared" si="24"/>
        <v>2.4691358024691357E-2</v>
      </c>
      <c r="G274" s="17">
        <v>0.52626176459788498</v>
      </c>
      <c r="H274" s="18">
        <f t="shared" si="25"/>
        <v>8.4336470559436008E-2</v>
      </c>
      <c r="I274" s="17">
        <v>3.0742943755587802E-2</v>
      </c>
      <c r="J274" s="18">
        <f t="shared" si="26"/>
        <v>0.15564699906042812</v>
      </c>
      <c r="K274" s="17">
        <v>2.3764936214286858E-3</v>
      </c>
      <c r="L274" s="17">
        <f t="shared" si="27"/>
        <v>4.7234183647319988E-2</v>
      </c>
      <c r="M274" s="17">
        <v>4.5851384254954842E-3</v>
      </c>
      <c r="N274" s="17">
        <f t="shared" si="28"/>
        <v>9.1132275081823255E-2</v>
      </c>
      <c r="O274" s="17">
        <v>1.65269676997547</v>
      </c>
      <c r="Q274" s="17">
        <v>6.0000000000000001E-3</v>
      </c>
      <c r="S274" s="17">
        <v>0.18576793474150508</v>
      </c>
      <c r="T274" s="18">
        <f t="shared" si="29"/>
        <v>0.51030168974762324</v>
      </c>
      <c r="U274" s="17">
        <v>14.360248500891363</v>
      </c>
      <c r="W274" s="17">
        <v>27.706250337637087</v>
      </c>
      <c r="Y274" s="17">
        <v>9.9866189833072223</v>
      </c>
      <c r="AA274" s="17">
        <v>6.3600000000000004E-2</v>
      </c>
      <c r="AB274" s="2"/>
    </row>
    <row r="275" spans="1:28" ht="13.8">
      <c r="A275" s="6">
        <v>43286</v>
      </c>
      <c r="B275" s="7">
        <v>0.50099537037037034</v>
      </c>
      <c r="C275" s="28">
        <v>2</v>
      </c>
      <c r="D275" s="17">
        <v>835</v>
      </c>
      <c r="E275" s="17">
        <v>102</v>
      </c>
      <c r="F275" s="17">
        <f t="shared" si="24"/>
        <v>2.4691358024691357E-2</v>
      </c>
      <c r="G275" s="17">
        <v>0.43579828888001121</v>
      </c>
      <c r="H275" s="18">
        <f t="shared" si="25"/>
        <v>6.0212877034669661E-2</v>
      </c>
      <c r="I275" s="17">
        <v>2.3687290544800847E-2</v>
      </c>
      <c r="J275" s="18">
        <f t="shared" si="26"/>
        <v>0.10974164310215255</v>
      </c>
      <c r="K275" s="17">
        <v>2.746352526933431E-3</v>
      </c>
      <c r="L275" s="17">
        <f t="shared" si="27"/>
        <v>5.4585343064994088E-2</v>
      </c>
      <c r="M275" s="17">
        <v>4.1913810367443351E-3</v>
      </c>
      <c r="N275" s="17">
        <f t="shared" si="28"/>
        <v>8.3306119503261333E-2</v>
      </c>
      <c r="O275" s="17">
        <v>1.3655918596859402</v>
      </c>
      <c r="Q275" s="17">
        <v>6.0000000000000001E-3</v>
      </c>
      <c r="S275" s="17">
        <v>0.17284506583550668</v>
      </c>
      <c r="T275" s="18">
        <f t="shared" si="29"/>
        <v>0.46356403379911215</v>
      </c>
      <c r="U275" s="17">
        <v>20.040007633102217</v>
      </c>
      <c r="W275" s="17">
        <v>30.584313974937977</v>
      </c>
      <c r="Y275" s="17">
        <v>9.9646607722155096</v>
      </c>
      <c r="AA275" s="17">
        <v>6.3600000000000004E-2</v>
      </c>
      <c r="AB275" s="2"/>
    </row>
    <row r="276" spans="1:28" ht="13.8">
      <c r="A276" s="6">
        <v>43288</v>
      </c>
      <c r="B276" s="7">
        <v>0.50101851851851853</v>
      </c>
      <c r="C276" s="28">
        <v>2</v>
      </c>
      <c r="D276" s="17">
        <v>860</v>
      </c>
      <c r="E276" s="17">
        <v>102</v>
      </c>
      <c r="F276" s="17">
        <f t="shared" si="24"/>
        <v>2.4691358024691357E-2</v>
      </c>
      <c r="G276" s="17">
        <v>0.34474733018776005</v>
      </c>
      <c r="H276" s="18">
        <f t="shared" si="25"/>
        <v>3.5932621383402683E-2</v>
      </c>
      <c r="I276" s="17">
        <v>2.3747179423391857E-2</v>
      </c>
      <c r="J276" s="18">
        <f t="shared" si="26"/>
        <v>0.11013129097847663</v>
      </c>
      <c r="K276" s="17">
        <v>3.171207190080278E-3</v>
      </c>
      <c r="L276" s="17">
        <f t="shared" si="27"/>
        <v>6.3029574937341501E-2</v>
      </c>
      <c r="M276" s="17">
        <v>4.4249402652282955E-3</v>
      </c>
      <c r="N276" s="17">
        <f t="shared" si="28"/>
        <v>8.7948244098616069E-2</v>
      </c>
      <c r="O276" s="17">
        <v>1.0754711958916772</v>
      </c>
      <c r="Q276" s="17">
        <v>6.0000000000000001E-3</v>
      </c>
      <c r="S276" s="17">
        <v>0.21904747028862484</v>
      </c>
      <c r="T276" s="18">
        <f t="shared" si="29"/>
        <v>0.63066253948166029</v>
      </c>
      <c r="U276" s="17">
        <v>29.251680814940578</v>
      </c>
      <c r="W276" s="17">
        <v>40.816298811544996</v>
      </c>
      <c r="Y276" s="17">
        <v>9.9203042444821747</v>
      </c>
      <c r="AA276" s="17">
        <v>6.3600000000000004E-2</v>
      </c>
      <c r="AB276" s="2"/>
    </row>
    <row r="277" spans="1:28" ht="14.25" customHeight="1">
      <c r="A277" s="6">
        <v>43290</v>
      </c>
      <c r="B277" s="7">
        <v>0.50104166666666672</v>
      </c>
      <c r="C277" s="28">
        <v>2</v>
      </c>
      <c r="D277" s="17">
        <v>861</v>
      </c>
      <c r="E277" s="17">
        <v>102</v>
      </c>
      <c r="F277" s="17">
        <f t="shared" si="24"/>
        <v>2.4691358024691357E-2</v>
      </c>
      <c r="G277" s="17">
        <v>0.28314008155673892</v>
      </c>
      <c r="H277" s="18">
        <f t="shared" si="25"/>
        <v>1.9504021748463714E-2</v>
      </c>
      <c r="I277" s="17">
        <v>1.5487676920343481E-2</v>
      </c>
      <c r="J277" s="18">
        <f t="shared" si="26"/>
        <v>5.6393473782325836E-2</v>
      </c>
      <c r="K277" s="17">
        <v>3.0897340621841114E-3</v>
      </c>
      <c r="L277" s="17">
        <f t="shared" si="27"/>
        <v>6.1410249452657217E-2</v>
      </c>
      <c r="M277" s="17">
        <v>4.3112568309545745E-3</v>
      </c>
      <c r="N277" s="17">
        <f t="shared" si="28"/>
        <v>8.568872016649845E-2</v>
      </c>
      <c r="O277" s="17">
        <v>0.88072818118072027</v>
      </c>
      <c r="Q277" s="17">
        <v>6.0000000000000001E-3</v>
      </c>
      <c r="S277" s="17">
        <v>0.17394503927492447</v>
      </c>
      <c r="T277" s="18">
        <f t="shared" si="29"/>
        <v>0.46754226653814002</v>
      </c>
      <c r="U277" s="17">
        <v>34.701389728096672</v>
      </c>
      <c r="W277" s="17">
        <v>48.420543806646528</v>
      </c>
      <c r="Y277" s="17">
        <v>9.8916253776435052</v>
      </c>
      <c r="AA277" s="17">
        <v>6.3600000000000004E-2</v>
      </c>
    </row>
    <row r="278" spans="1:28" ht="14.25" customHeight="1">
      <c r="A278" s="8">
        <v>43291</v>
      </c>
      <c r="B278" s="9">
        <v>0.50105324074074076</v>
      </c>
      <c r="C278" s="18">
        <v>2</v>
      </c>
      <c r="D278" s="18">
        <v>863</v>
      </c>
      <c r="E278" s="18">
        <v>102</v>
      </c>
      <c r="F278" s="17">
        <f t="shared" si="24"/>
        <v>2.4691358024691357E-2</v>
      </c>
      <c r="G278" s="18">
        <v>0.27849060417762916</v>
      </c>
      <c r="H278" s="18">
        <f t="shared" si="25"/>
        <v>1.8264161114034446E-2</v>
      </c>
      <c r="I278" s="18">
        <v>1.4190167400558583E-2</v>
      </c>
      <c r="J278" s="18">
        <f t="shared" si="26"/>
        <v>4.7951642163686289E-2</v>
      </c>
      <c r="K278" s="18">
        <v>3.0543767073570737E-3</v>
      </c>
      <c r="L278" s="18">
        <f t="shared" si="27"/>
        <v>6.0707501599212635E-2</v>
      </c>
      <c r="M278" s="18">
        <v>4.2619209870098712E-3</v>
      </c>
      <c r="N278" s="18">
        <f t="shared" si="28"/>
        <v>8.4708141766343226E-2</v>
      </c>
      <c r="O278" s="18">
        <v>0.86618470345514909</v>
      </c>
      <c r="P278" s="18"/>
      <c r="Q278" s="18">
        <v>6.0000000000000001E-3</v>
      </c>
      <c r="R278" s="18"/>
      <c r="S278" s="18">
        <v>0.16203323076923082</v>
      </c>
      <c r="T278" s="18">
        <f t="shared" si="29"/>
        <v>0.42446127487031909</v>
      </c>
      <c r="U278" s="18">
        <v>34.87700404858299</v>
      </c>
      <c r="V278" s="18"/>
      <c r="W278" s="18">
        <v>48.665587044534412</v>
      </c>
      <c r="X278" s="18"/>
      <c r="Y278" s="18">
        <v>9.8907012145749</v>
      </c>
      <c r="Z278" s="18"/>
      <c r="AA278" s="18">
        <v>6.3600000000000004E-2</v>
      </c>
      <c r="AB278" s="2"/>
    </row>
    <row r="279" spans="1:28" ht="13.8">
      <c r="A279" s="8">
        <v>43292</v>
      </c>
      <c r="B279" s="9">
        <v>0.5010648148148148</v>
      </c>
      <c r="C279" s="18">
        <v>2</v>
      </c>
      <c r="D279" s="18">
        <v>862</v>
      </c>
      <c r="E279" s="18">
        <v>102</v>
      </c>
      <c r="F279" s="17">
        <f t="shared" si="24"/>
        <v>2.4691358024691357E-2</v>
      </c>
      <c r="G279" s="18">
        <v>0.27554541371093627</v>
      </c>
      <c r="H279" s="18">
        <f t="shared" si="25"/>
        <v>1.7478776989583007E-2</v>
      </c>
      <c r="I279" s="18">
        <v>1.3651484919198259E-2</v>
      </c>
      <c r="J279" s="18">
        <f t="shared" si="26"/>
        <v>4.4446876507470784E-2</v>
      </c>
      <c r="K279" s="18">
        <v>2.9515632877651367E-3</v>
      </c>
      <c r="L279" s="18">
        <f t="shared" si="27"/>
        <v>5.8664025488599288E-2</v>
      </c>
      <c r="M279" s="18">
        <v>4.2395915898131237E-3</v>
      </c>
      <c r="N279" s="18">
        <f t="shared" si="28"/>
        <v>8.426433209716723E-2</v>
      </c>
      <c r="O279" s="18">
        <v>0.85720504239745343</v>
      </c>
      <c r="P279" s="18"/>
      <c r="Q279" s="18">
        <v>6.0000000000000001E-3</v>
      </c>
      <c r="R279" s="18"/>
      <c r="S279" s="18">
        <v>0.1575483382517554</v>
      </c>
      <c r="T279" s="18">
        <f t="shared" si="29"/>
        <v>0.40824093208323703</v>
      </c>
      <c r="U279" s="18">
        <v>34.063246158542796</v>
      </c>
      <c r="V279" s="18"/>
      <c r="W279" s="18">
        <v>48.928055357688002</v>
      </c>
      <c r="X279" s="18"/>
      <c r="Y279" s="18">
        <v>9.8927868118449176</v>
      </c>
      <c r="Z279" s="18"/>
      <c r="AA279" s="18">
        <v>6.3600000000000004E-2</v>
      </c>
      <c r="AB279" s="2"/>
    </row>
    <row r="280" spans="1:28" ht="14.25" customHeight="1">
      <c r="A280" s="6">
        <v>43293</v>
      </c>
      <c r="B280" s="7">
        <v>0.50107638888888884</v>
      </c>
      <c r="C280" s="28">
        <v>2</v>
      </c>
      <c r="D280" s="17">
        <v>861</v>
      </c>
      <c r="E280" s="17">
        <v>102</v>
      </c>
      <c r="F280" s="17">
        <f t="shared" si="24"/>
        <v>2.4691358024691357E-2</v>
      </c>
      <c r="G280" s="17">
        <v>0.27</v>
      </c>
      <c r="H280" s="18">
        <f t="shared" si="25"/>
        <v>1.6000000000000007E-2</v>
      </c>
      <c r="I280" s="17">
        <v>1.315E-2</v>
      </c>
      <c r="J280" s="18">
        <f t="shared" si="26"/>
        <v>4.1184124918672745E-2</v>
      </c>
      <c r="K280" s="17">
        <v>1.9E-3</v>
      </c>
      <c r="L280" s="17">
        <f t="shared" si="27"/>
        <v>3.7763597646837219E-2</v>
      </c>
      <c r="M280" s="17">
        <v>3.3600000000000001E-3</v>
      </c>
      <c r="N280" s="17">
        <f t="shared" si="28"/>
        <v>6.6781941101775294E-2</v>
      </c>
      <c r="O280" s="17">
        <v>0.82840000000000003</v>
      </c>
      <c r="Q280" s="17">
        <v>4.0000000000000001E-3</v>
      </c>
      <c r="S280" s="17">
        <v>0.15487777777777778</v>
      </c>
      <c r="T280" s="18">
        <f t="shared" si="29"/>
        <v>0.39858241604238148</v>
      </c>
      <c r="U280" s="17">
        <v>22.377777777777776</v>
      </c>
      <c r="W280" s="17">
        <v>39.573333333333338</v>
      </c>
      <c r="Y280" s="17">
        <v>9.7567111111111124</v>
      </c>
      <c r="AA280" s="17">
        <v>4.224889482209479E-2</v>
      </c>
      <c r="AB280" s="2"/>
    </row>
    <row r="281" spans="1:28" ht="14.25" customHeight="1">
      <c r="A281" s="6">
        <v>43319</v>
      </c>
      <c r="B281" s="7">
        <v>0.50137731481481485</v>
      </c>
      <c r="C281" s="28">
        <v>2</v>
      </c>
      <c r="D281" s="17">
        <v>859</v>
      </c>
      <c r="E281" s="17">
        <v>102</v>
      </c>
      <c r="F281" s="17">
        <f t="shared" si="24"/>
        <v>2.4691358024691357E-2</v>
      </c>
      <c r="G281" s="17">
        <v>0.26884403927684924</v>
      </c>
      <c r="H281" s="18">
        <f t="shared" si="25"/>
        <v>1.5691743807159802E-2</v>
      </c>
      <c r="I281" s="17">
        <v>1.1934579807303865E-2</v>
      </c>
      <c r="J281" s="18">
        <f t="shared" si="26"/>
        <v>3.3276381309719355E-2</v>
      </c>
      <c r="K281" s="17">
        <v>2.4028819545140225E-3</v>
      </c>
      <c r="L281" s="17">
        <f t="shared" si="27"/>
        <v>4.7758667012164926E-2</v>
      </c>
      <c r="M281" s="17">
        <v>3.6322634196142194E-3</v>
      </c>
      <c r="N281" s="17">
        <f t="shared" si="28"/>
        <v>7.2193333855598132E-2</v>
      </c>
      <c r="O281" s="17">
        <v>0.83861378512192042</v>
      </c>
      <c r="Q281" s="17">
        <v>4.0000000000000001E-3</v>
      </c>
      <c r="S281" s="17">
        <v>0.14116721311475408</v>
      </c>
      <c r="T281" s="18">
        <f t="shared" si="29"/>
        <v>0.34899593035244481</v>
      </c>
      <c r="U281" s="17">
        <v>28.422295081967206</v>
      </c>
      <c r="W281" s="17">
        <v>42.9639344262295</v>
      </c>
      <c r="Y281" s="17">
        <v>9.919475409836064</v>
      </c>
      <c r="AA281" s="17">
        <v>4.2400000000000007E-2</v>
      </c>
      <c r="AB281" s="2"/>
    </row>
    <row r="282" spans="1:28" ht="13.8">
      <c r="A282" s="8">
        <v>43323</v>
      </c>
      <c r="B282" s="9">
        <v>0.50142361111111111</v>
      </c>
      <c r="C282" s="18">
        <v>2</v>
      </c>
      <c r="D282" s="18">
        <v>849</v>
      </c>
      <c r="E282" s="18">
        <v>102</v>
      </c>
      <c r="F282" s="17">
        <f t="shared" si="24"/>
        <v>2.4691358024691357E-2</v>
      </c>
      <c r="G282" s="18">
        <v>0.26914572074410886</v>
      </c>
      <c r="H282" s="18">
        <f t="shared" si="25"/>
        <v>1.5772192198429031E-2</v>
      </c>
      <c r="I282" s="18">
        <v>1.2381967652559544E-2</v>
      </c>
      <c r="J282" s="18">
        <f t="shared" si="26"/>
        <v>3.6187167550810306E-2</v>
      </c>
      <c r="K282" s="18">
        <v>2.2978683575162451E-3</v>
      </c>
      <c r="L282" s="18">
        <f t="shared" si="27"/>
        <v>4.5671461104548519E-2</v>
      </c>
      <c r="M282" s="18">
        <v>3.3250808274136881E-3</v>
      </c>
      <c r="N282" s="18">
        <f t="shared" si="28"/>
        <v>6.6087902373506896E-2</v>
      </c>
      <c r="O282" s="18">
        <v>0.84037459483324517</v>
      </c>
      <c r="P282" s="18"/>
      <c r="Q282" s="18">
        <v>4.0000000000000001E-3</v>
      </c>
      <c r="R282" s="18"/>
      <c r="S282" s="18">
        <v>0.14629494025125123</v>
      </c>
      <c r="T282" s="18">
        <f t="shared" si="29"/>
        <v>0.36754118902888361</v>
      </c>
      <c r="U282" s="18">
        <v>27.149684404044539</v>
      </c>
      <c r="V282" s="18"/>
      <c r="W282" s="18">
        <v>39.286365029108381</v>
      </c>
      <c r="X282" s="18"/>
      <c r="Y282" s="18">
        <v>9.9291610662853671</v>
      </c>
      <c r="Z282" s="18"/>
      <c r="AA282" s="18">
        <v>4.2400000000000007E-2</v>
      </c>
    </row>
    <row r="283" spans="1:28" ht="13.8">
      <c r="A283" s="8">
        <v>43324</v>
      </c>
      <c r="B283" s="9">
        <v>0.50143518518518515</v>
      </c>
      <c r="C283" s="18">
        <v>2</v>
      </c>
      <c r="D283" s="18">
        <v>849</v>
      </c>
      <c r="E283" s="18">
        <v>102</v>
      </c>
      <c r="F283" s="17">
        <f t="shared" si="24"/>
        <v>2.4691358024691357E-2</v>
      </c>
      <c r="G283" s="18">
        <v>0.34105978946061805</v>
      </c>
      <c r="H283" s="18">
        <f t="shared" si="25"/>
        <v>3.4949277189498147E-2</v>
      </c>
      <c r="I283" s="18">
        <v>1.2793432884435713E-2</v>
      </c>
      <c r="J283" s="18">
        <f t="shared" si="26"/>
        <v>3.8864234771865402E-2</v>
      </c>
      <c r="K283" s="18">
        <v>2.2116104197185621E-3</v>
      </c>
      <c r="L283" s="18">
        <f t="shared" si="27"/>
        <v>4.3957034758844507E-2</v>
      </c>
      <c r="M283" s="18">
        <v>3.2002631396444311E-3</v>
      </c>
      <c r="N283" s="18">
        <f t="shared" si="28"/>
        <v>6.3607078720808591E-2</v>
      </c>
      <c r="O283" s="18">
        <v>1.0686592984169796</v>
      </c>
      <c r="P283" s="18"/>
      <c r="Q283" s="18">
        <v>4.0000000000000001E-3</v>
      </c>
      <c r="R283" s="18"/>
      <c r="S283" s="18">
        <v>0.11928441238073074</v>
      </c>
      <c r="T283" s="18">
        <f t="shared" si="29"/>
        <v>0.26985322455420813</v>
      </c>
      <c r="U283" s="18">
        <v>20.620786595299045</v>
      </c>
      <c r="V283" s="18"/>
      <c r="W283" s="18">
        <v>29.838864323946943</v>
      </c>
      <c r="X283" s="18"/>
      <c r="Y283" s="18">
        <v>9.9640493367465677</v>
      </c>
      <c r="Z283" s="18"/>
      <c r="AA283" s="18">
        <v>4.2400000000000007E-2</v>
      </c>
      <c r="AB283" s="2"/>
    </row>
    <row r="284" spans="1:28" ht="14.25" customHeight="1">
      <c r="A284" s="6">
        <v>43336</v>
      </c>
      <c r="B284" s="7">
        <v>0.50157407407407406</v>
      </c>
      <c r="C284" s="28">
        <v>2</v>
      </c>
      <c r="D284" s="17">
        <v>980</v>
      </c>
      <c r="E284" s="17">
        <v>102</v>
      </c>
      <c r="F284" s="17">
        <f t="shared" si="24"/>
        <v>2.4691358024691357E-2</v>
      </c>
      <c r="G284" s="17">
        <v>0.51416941109795899</v>
      </c>
      <c r="H284" s="18">
        <f t="shared" si="25"/>
        <v>8.1111842959455741E-2</v>
      </c>
      <c r="I284" s="17">
        <v>3.1508173170264248E-2</v>
      </c>
      <c r="J284" s="18">
        <f t="shared" si="26"/>
        <v>0.16062572004075631</v>
      </c>
      <c r="K284" s="17">
        <v>9.9336567660485565E-4</v>
      </c>
      <c r="L284" s="17">
        <f t="shared" si="27"/>
        <v>1.9743716698675785E-2</v>
      </c>
      <c r="M284" s="17">
        <v>2.9107924477258557E-3</v>
      </c>
      <c r="N284" s="17">
        <f t="shared" si="28"/>
        <v>5.7853681489142987E-2</v>
      </c>
      <c r="O284" s="17">
        <v>1.621265190328576</v>
      </c>
      <c r="Q284" s="17">
        <v>6.0000000000000001E-3</v>
      </c>
      <c r="S284" s="17">
        <v>0.19486960624024963</v>
      </c>
      <c r="T284" s="18">
        <f t="shared" si="29"/>
        <v>0.54321936415560568</v>
      </c>
      <c r="U284" s="17">
        <v>6.1437004680187215</v>
      </c>
      <c r="W284" s="17">
        <v>18.00247113884555</v>
      </c>
      <c r="Y284" s="17">
        <v>10.027090670826833</v>
      </c>
      <c r="AA284" s="17">
        <v>6.3600000000000004E-2</v>
      </c>
    </row>
    <row r="285" spans="1:28" ht="14.25" customHeight="1">
      <c r="A285" s="6">
        <v>43339</v>
      </c>
      <c r="B285" s="7">
        <v>0.50160879629629629</v>
      </c>
      <c r="C285" s="28">
        <v>2</v>
      </c>
      <c r="D285" s="17">
        <v>860</v>
      </c>
      <c r="E285" s="17">
        <v>102</v>
      </c>
      <c r="F285" s="17">
        <f t="shared" si="24"/>
        <v>2.4691358024691357E-2</v>
      </c>
      <c r="G285" s="17">
        <v>0.47108597737507452</v>
      </c>
      <c r="H285" s="18">
        <f t="shared" si="25"/>
        <v>6.9622927300019885E-2</v>
      </c>
      <c r="I285" s="17">
        <v>2.379641672647801E-2</v>
      </c>
      <c r="J285" s="18">
        <f t="shared" si="26"/>
        <v>0.11045163777799616</v>
      </c>
      <c r="K285" s="17">
        <v>8.3941420774286677E-4</v>
      </c>
      <c r="L285" s="17">
        <f t="shared" si="27"/>
        <v>1.6683842315915923E-2</v>
      </c>
      <c r="M285" s="17">
        <v>2.4596788412930511E-3</v>
      </c>
      <c r="N285" s="17">
        <f t="shared" si="28"/>
        <v>4.8887537948962931E-2</v>
      </c>
      <c r="O285" s="17">
        <v>1.485958360311326</v>
      </c>
      <c r="Q285" s="17">
        <v>6.0000000000000001E-3</v>
      </c>
      <c r="S285" s="17">
        <v>0.16063438273381297</v>
      </c>
      <c r="T285" s="18">
        <f t="shared" si="29"/>
        <v>0.4194021135742339</v>
      </c>
      <c r="U285" s="17">
        <v>5.6663482014388498</v>
      </c>
      <c r="W285" s="17">
        <v>16.60371798561151</v>
      </c>
      <c r="Y285" s="17">
        <v>10.030754071942448</v>
      </c>
      <c r="AA285" s="17">
        <v>6.3600000000000004E-2</v>
      </c>
      <c r="AB285" s="2"/>
    </row>
    <row r="286" spans="1:28" ht="14.25" customHeight="1">
      <c r="A286" s="8">
        <v>43609</v>
      </c>
      <c r="B286" s="9">
        <v>0.50473379629629633</v>
      </c>
      <c r="C286" s="18">
        <v>2</v>
      </c>
      <c r="D286" s="18">
        <v>787</v>
      </c>
      <c r="E286" s="18">
        <v>102</v>
      </c>
      <c r="F286" s="17">
        <f t="shared" si="24"/>
        <v>2.4691358024691357E-2</v>
      </c>
      <c r="G286" s="18">
        <v>0.60689414220588656</v>
      </c>
      <c r="H286" s="18">
        <f t="shared" si="25"/>
        <v>0.10583843792156976</v>
      </c>
      <c r="I286" s="18">
        <v>2.8517594492455986E-2</v>
      </c>
      <c r="J286" s="18">
        <f t="shared" si="26"/>
        <v>0.14116847425150283</v>
      </c>
      <c r="K286" s="18">
        <v>1.0252981297454913E-3</v>
      </c>
      <c r="L286" s="18">
        <f t="shared" si="27"/>
        <v>2.0378392652507071E-2</v>
      </c>
      <c r="M286" s="18">
        <v>3.0599982942016591E-3</v>
      </c>
      <c r="N286" s="18">
        <f t="shared" si="28"/>
        <v>6.0819233885389304E-2</v>
      </c>
      <c r="O286" s="18">
        <v>1.9146846469433241</v>
      </c>
      <c r="P286" s="18"/>
      <c r="Q286" s="18">
        <v>6.0000000000000001E-3</v>
      </c>
      <c r="R286" s="18"/>
      <c r="S286" s="18">
        <v>0.14942630712564231</v>
      </c>
      <c r="T286" s="18">
        <f t="shared" si="29"/>
        <v>0.37886628631869074</v>
      </c>
      <c r="U286" s="18">
        <v>5.3723505070256019</v>
      </c>
      <c r="V286" s="18"/>
      <c r="W286" s="18">
        <v>16.033759265153922</v>
      </c>
      <c r="X286" s="18"/>
      <c r="Y286" s="18">
        <v>10.032552225910599</v>
      </c>
      <c r="Z286" s="18"/>
      <c r="AA286" s="18">
        <v>6.3600000000000004E-2</v>
      </c>
      <c r="AB286" s="2"/>
    </row>
    <row r="287" spans="1:28" ht="14.25" customHeight="1">
      <c r="A287" s="8">
        <v>43650</v>
      </c>
      <c r="B287" s="9">
        <v>0.50520833333333337</v>
      </c>
      <c r="C287" s="18">
        <v>2</v>
      </c>
      <c r="D287" s="18">
        <v>774</v>
      </c>
      <c r="E287" s="18">
        <v>102</v>
      </c>
      <c r="F287" s="17">
        <f t="shared" si="24"/>
        <v>2.4691358024691357E-2</v>
      </c>
      <c r="G287" s="18">
        <v>0.78340733949412833</v>
      </c>
      <c r="H287" s="18">
        <f t="shared" si="25"/>
        <v>0.1529086238651009</v>
      </c>
      <c r="I287" s="18">
        <v>2.6779095028430247E-2</v>
      </c>
      <c r="J287" s="18">
        <f t="shared" si="26"/>
        <v>0.12985748229297492</v>
      </c>
      <c r="K287" s="18">
        <v>1.8487911602056722E-4</v>
      </c>
      <c r="L287" s="18">
        <f t="shared" si="27"/>
        <v>3.674579237212441E-3</v>
      </c>
      <c r="M287" s="18">
        <v>1.9261824180747469E-3</v>
      </c>
      <c r="N287" s="18">
        <f t="shared" si="28"/>
        <v>3.8283988331887758E-2</v>
      </c>
      <c r="O287" s="18">
        <v>2.4782400575408126</v>
      </c>
      <c r="P287" s="18"/>
      <c r="Q287" s="18">
        <v>6.0000000000000001E-3</v>
      </c>
      <c r="R287" s="18"/>
      <c r="S287" s="18">
        <v>0.10870146078207178</v>
      </c>
      <c r="T287" s="18">
        <f t="shared" si="29"/>
        <v>0.23157825988995462</v>
      </c>
      <c r="U287" s="18">
        <v>0.75045963869197352</v>
      </c>
      <c r="V287" s="18"/>
      <c r="W287" s="18">
        <v>7.8187422821861432</v>
      </c>
      <c r="X287" s="18"/>
      <c r="Y287" s="18">
        <v>10.05964966841985</v>
      </c>
      <c r="Z287" s="18"/>
      <c r="AA287" s="18">
        <v>6.2600055746426922E-2</v>
      </c>
      <c r="AB287" s="2"/>
    </row>
    <row r="288" spans="1:28" ht="14.25" customHeight="1">
      <c r="A288" s="8">
        <v>43651</v>
      </c>
      <c r="B288" s="9">
        <v>0.50521990740740741</v>
      </c>
      <c r="C288" s="18">
        <v>2</v>
      </c>
      <c r="D288" s="18">
        <v>813</v>
      </c>
      <c r="E288" s="18">
        <v>102</v>
      </c>
      <c r="F288" s="17">
        <f t="shared" si="24"/>
        <v>2.4691358024691357E-2</v>
      </c>
      <c r="G288" s="18">
        <v>0.7318352418143601</v>
      </c>
      <c r="H288" s="18">
        <f t="shared" si="25"/>
        <v>0.13915606448382936</v>
      </c>
      <c r="I288" s="18">
        <v>3.1114211548988378E-2</v>
      </c>
      <c r="J288" s="18">
        <f t="shared" si="26"/>
        <v>0.15806253447617682</v>
      </c>
      <c r="K288" s="18">
        <v>2.1417543327887886E-4</v>
      </c>
      <c r="L288" s="18">
        <f t="shared" si="27"/>
        <v>4.2568604674634797E-3</v>
      </c>
      <c r="M288" s="18">
        <v>2.231409165324133E-3</v>
      </c>
      <c r="N288" s="18">
        <f t="shared" si="28"/>
        <v>4.4350546265666022E-2</v>
      </c>
      <c r="O288" s="18">
        <v>2.3142900771790291</v>
      </c>
      <c r="P288" s="18"/>
      <c r="Q288" s="18">
        <v>4.0000000000000001E-3</v>
      </c>
      <c r="R288" s="18"/>
      <c r="S288" s="18">
        <v>0.13519872653369885</v>
      </c>
      <c r="T288" s="18">
        <f t="shared" si="29"/>
        <v>0.32740992848337191</v>
      </c>
      <c r="U288" s="18">
        <v>0.93064372814065621</v>
      </c>
      <c r="V288" s="18"/>
      <c r="W288" s="18">
        <v>9.6960090745817205</v>
      </c>
      <c r="X288" s="18"/>
      <c r="Y288" s="18">
        <v>10.056146554494754</v>
      </c>
      <c r="Z288" s="18"/>
      <c r="AA288" s="18">
        <v>4.2400000000000007E-2</v>
      </c>
      <c r="AB288" s="2"/>
    </row>
    <row r="289" spans="1:28" ht="14.25" customHeight="1">
      <c r="A289" s="8">
        <v>43774</v>
      </c>
      <c r="B289" s="9">
        <v>0.50664351851851852</v>
      </c>
      <c r="C289" s="18">
        <v>2</v>
      </c>
      <c r="D289" s="18">
        <v>828</v>
      </c>
      <c r="E289" s="18">
        <v>102</v>
      </c>
      <c r="F289" s="17">
        <f t="shared" si="24"/>
        <v>2.4691358024691357E-2</v>
      </c>
      <c r="G289" s="18">
        <v>0.52985100097772075</v>
      </c>
      <c r="H289" s="18">
        <f t="shared" si="25"/>
        <v>8.5293600260725549E-2</v>
      </c>
      <c r="I289" s="18">
        <v>3.0393717235089945E-2</v>
      </c>
      <c r="J289" s="18">
        <f t="shared" si="26"/>
        <v>0.15337486815282983</v>
      </c>
      <c r="K289" s="18">
        <v>9.528253083375891E-4</v>
      </c>
      <c r="L289" s="18">
        <f t="shared" si="27"/>
        <v>1.8937953458833857E-2</v>
      </c>
      <c r="M289" s="18">
        <v>3.1022219341223828E-3</v>
      </c>
      <c r="N289" s="18">
        <f t="shared" si="28"/>
        <v>6.1658453121784647E-2</v>
      </c>
      <c r="O289" s="18">
        <v>1.6707680988059119</v>
      </c>
      <c r="P289" s="18"/>
      <c r="Q289" s="18">
        <v>4.0000000000000001E-3</v>
      </c>
      <c r="R289" s="18"/>
      <c r="S289" s="18">
        <v>0.1824135853838843</v>
      </c>
      <c r="T289" s="18">
        <f t="shared" si="29"/>
        <v>0.49817014006248961</v>
      </c>
      <c r="U289" s="18">
        <v>5.7185595099799356</v>
      </c>
      <c r="V289" s="18"/>
      <c r="W289" s="18">
        <v>18.618565846446302</v>
      </c>
      <c r="X289" s="18"/>
      <c r="Y289" s="18">
        <v>10.027427605871795</v>
      </c>
      <c r="Z289" s="18"/>
      <c r="AA289" s="18">
        <v>4.2400000000000007E-2</v>
      </c>
    </row>
    <row r="290" spans="1:28" ht="13.8">
      <c r="A290" s="6">
        <v>41318</v>
      </c>
      <c r="B290" s="7">
        <v>0.47821759259259261</v>
      </c>
      <c r="C290" s="28">
        <v>3</v>
      </c>
      <c r="D290" s="17">
        <v>863</v>
      </c>
      <c r="E290" s="17">
        <v>102</v>
      </c>
      <c r="F290" s="17">
        <f t="shared" si="24"/>
        <v>2.4691358024691357E-2</v>
      </c>
      <c r="G290" s="17">
        <v>0.49</v>
      </c>
      <c r="H290" s="18">
        <f t="shared" si="25"/>
        <v>7.4666666666666673E-2</v>
      </c>
      <c r="I290" s="17">
        <v>2.453E-2</v>
      </c>
      <c r="J290" s="18">
        <f t="shared" si="26"/>
        <v>0.11522446324007807</v>
      </c>
      <c r="K290" s="17">
        <v>6.8100000000000001E-3</v>
      </c>
      <c r="L290" s="17">
        <f t="shared" si="27"/>
        <v>0.13535268419734814</v>
      </c>
      <c r="M290" s="17">
        <v>1.055E-2</v>
      </c>
      <c r="N290" s="17">
        <f t="shared" si="28"/>
        <v>0.20968734482849088</v>
      </c>
      <c r="O290" s="17">
        <v>1.52501</v>
      </c>
      <c r="Q290" s="17">
        <v>6.0000000000000001E-3</v>
      </c>
      <c r="S290" s="17">
        <v>0.15919469387755103</v>
      </c>
      <c r="T290" s="18">
        <f t="shared" si="29"/>
        <v>0.41419524481108771</v>
      </c>
      <c r="U290" s="17">
        <v>44.195510204081629</v>
      </c>
      <c r="W290" s="17">
        <v>68.467346938775506</v>
      </c>
      <c r="Y290" s="17">
        <v>9.8970036734693885</v>
      </c>
      <c r="AA290" s="17">
        <v>6.3600000000000004E-2</v>
      </c>
      <c r="AB290" s="2"/>
    </row>
    <row r="291" spans="1:28" ht="13.8">
      <c r="A291" s="6">
        <v>41319</v>
      </c>
      <c r="B291" s="7">
        <v>0.47822916666666665</v>
      </c>
      <c r="C291" s="28">
        <v>3</v>
      </c>
      <c r="D291" s="17">
        <v>863</v>
      </c>
      <c r="E291" s="17">
        <v>102</v>
      </c>
      <c r="F291" s="17">
        <f t="shared" si="24"/>
        <v>2.4691358024691357E-2</v>
      </c>
      <c r="G291" s="17">
        <v>0.44</v>
      </c>
      <c r="H291" s="18">
        <f t="shared" si="25"/>
        <v>6.1333333333333337E-2</v>
      </c>
      <c r="I291" s="17">
        <v>1.746E-2</v>
      </c>
      <c r="J291" s="18">
        <f t="shared" si="26"/>
        <v>6.9225764476252435E-2</v>
      </c>
      <c r="K291" s="17">
        <v>6.11E-3</v>
      </c>
      <c r="L291" s="17">
        <f t="shared" si="27"/>
        <v>0.12143977980114495</v>
      </c>
      <c r="M291" s="17">
        <v>9.4599999999999997E-3</v>
      </c>
      <c r="N291" s="17">
        <f t="shared" si="28"/>
        <v>0.18802296512583164</v>
      </c>
      <c r="O291" s="17">
        <v>1.36016</v>
      </c>
      <c r="Q291" s="17">
        <v>6.0000000000000001E-3</v>
      </c>
      <c r="S291" s="17">
        <v>0.12618818181818184</v>
      </c>
      <c r="T291" s="18">
        <f t="shared" si="29"/>
        <v>0.29482182889915082</v>
      </c>
      <c r="U291" s="17">
        <v>44.158636363636361</v>
      </c>
      <c r="W291" s="17">
        <v>68.37</v>
      </c>
      <c r="Y291" s="17">
        <v>9.8302472727272736</v>
      </c>
      <c r="AA291" s="17">
        <v>6.3600000000000004E-2</v>
      </c>
    </row>
    <row r="292" spans="1:28" ht="14.25" customHeight="1">
      <c r="A292" s="6">
        <v>41359</v>
      </c>
      <c r="B292" s="7">
        <v>0.47869212962962965</v>
      </c>
      <c r="C292" s="28">
        <v>3</v>
      </c>
      <c r="D292" s="17">
        <v>1082</v>
      </c>
      <c r="E292" s="17">
        <v>102</v>
      </c>
      <c r="F292" s="17">
        <f t="shared" si="24"/>
        <v>2.4691358024691357E-2</v>
      </c>
      <c r="G292" s="17">
        <v>0.62</v>
      </c>
      <c r="H292" s="18">
        <f t="shared" si="25"/>
        <v>0.10933333333333334</v>
      </c>
      <c r="I292" s="17">
        <v>3.3480000000000003E-2</v>
      </c>
      <c r="J292" s="18">
        <f t="shared" si="26"/>
        <v>0.17345478204294082</v>
      </c>
      <c r="K292" s="17">
        <v>8.6899999999999998E-3</v>
      </c>
      <c r="L292" s="17">
        <f t="shared" si="27"/>
        <v>0.17271877029000812</v>
      </c>
      <c r="M292" s="17">
        <v>9.8600000000000007E-3</v>
      </c>
      <c r="N292" s="17">
        <f t="shared" si="28"/>
        <v>0.19597319620937634</v>
      </c>
      <c r="O292" s="17">
        <v>1.9273400000000001</v>
      </c>
      <c r="Q292" s="17">
        <v>2.6000000000000002E-2</v>
      </c>
      <c r="S292" s="17">
        <v>0.17172000000000004</v>
      </c>
      <c r="T292" s="18">
        <f t="shared" si="29"/>
        <v>0.45949505033098098</v>
      </c>
      <c r="U292" s="17">
        <v>44.571290322580644</v>
      </c>
      <c r="W292" s="17">
        <v>50.572258064516134</v>
      </c>
      <c r="Y292" s="17">
        <v>9.8853890322580664</v>
      </c>
      <c r="AA292" s="17">
        <v>0.27560000000000007</v>
      </c>
    </row>
    <row r="293" spans="1:28" ht="13.8">
      <c r="A293" s="6">
        <v>41364</v>
      </c>
      <c r="B293" s="7">
        <v>0.47875000000000001</v>
      </c>
      <c r="C293" s="28">
        <v>3</v>
      </c>
      <c r="D293" s="17">
        <v>1063</v>
      </c>
      <c r="E293" s="17">
        <v>102</v>
      </c>
      <c r="F293" s="17">
        <f t="shared" si="24"/>
        <v>2.4691358024691357E-2</v>
      </c>
      <c r="G293" s="17">
        <v>0.56999999999999995</v>
      </c>
      <c r="H293" s="18">
        <f t="shared" si="25"/>
        <v>9.6000000000000002E-2</v>
      </c>
      <c r="I293" s="17">
        <v>3.1609999999999999E-2</v>
      </c>
      <c r="J293" s="18">
        <f t="shared" si="26"/>
        <v>0.16128822381262198</v>
      </c>
      <c r="K293" s="17">
        <v>8.4700000000000001E-3</v>
      </c>
      <c r="L293" s="17">
        <f t="shared" si="27"/>
        <v>0.16834614319405855</v>
      </c>
      <c r="M293" s="17">
        <v>8.9999999999999993E-3</v>
      </c>
      <c r="N293" s="17">
        <f t="shared" si="28"/>
        <v>0.17888019937975524</v>
      </c>
      <c r="O293" s="17">
        <v>1.7655000000000001</v>
      </c>
      <c r="Q293" s="17">
        <v>6.0000000000000001E-3</v>
      </c>
      <c r="S293" s="17">
        <v>0.17635052631578951</v>
      </c>
      <c r="T293" s="18">
        <f t="shared" si="29"/>
        <v>0.47624210142173684</v>
      </c>
      <c r="U293" s="17">
        <v>47.253684210526316</v>
      </c>
      <c r="W293" s="17">
        <v>50.210526315789473</v>
      </c>
      <c r="Y293" s="17">
        <v>9.8496315789473705</v>
      </c>
      <c r="AA293" s="17">
        <v>6.3950722426896145E-2</v>
      </c>
      <c r="AB293" s="2"/>
    </row>
    <row r="294" spans="1:28" ht="14.25" customHeight="1">
      <c r="A294" s="6">
        <v>41365</v>
      </c>
      <c r="B294" s="7">
        <v>0.47876157407407405</v>
      </c>
      <c r="C294" s="28">
        <v>3</v>
      </c>
      <c r="D294" s="17">
        <v>862</v>
      </c>
      <c r="E294" s="17">
        <v>102</v>
      </c>
      <c r="F294" s="17">
        <f t="shared" si="24"/>
        <v>2.4691358024691357E-2</v>
      </c>
      <c r="G294" s="17">
        <v>0.47</v>
      </c>
      <c r="H294" s="18">
        <f t="shared" si="25"/>
        <v>6.933333333333333E-2</v>
      </c>
      <c r="I294" s="17">
        <v>2.409E-2</v>
      </c>
      <c r="J294" s="18">
        <f t="shared" si="26"/>
        <v>0.11236174365647365</v>
      </c>
      <c r="K294" s="17">
        <v>6.7400000000000003E-3</v>
      </c>
      <c r="L294" s="17">
        <f t="shared" si="27"/>
        <v>0.13396139375772784</v>
      </c>
      <c r="M294" s="17">
        <v>7.11E-3</v>
      </c>
      <c r="N294" s="17">
        <f t="shared" si="28"/>
        <v>0.14131535751000665</v>
      </c>
      <c r="O294" s="17">
        <v>1.4539899999999999</v>
      </c>
      <c r="Q294" s="17">
        <v>6.0000000000000001E-3</v>
      </c>
      <c r="S294" s="17">
        <v>0.16299191489361703</v>
      </c>
      <c r="T294" s="18">
        <f t="shared" si="29"/>
        <v>0.42792851183563912</v>
      </c>
      <c r="U294" s="17">
        <v>45.602553191489363</v>
      </c>
      <c r="W294" s="17">
        <v>48.10595744680851</v>
      </c>
      <c r="Y294" s="17">
        <v>9.837634468085108</v>
      </c>
      <c r="AA294" s="17">
        <v>6.3932696949114853E-2</v>
      </c>
      <c r="AB294" s="2"/>
    </row>
    <row r="295" spans="1:28" ht="13.8">
      <c r="A295" s="6">
        <v>41367</v>
      </c>
      <c r="B295" s="7">
        <v>0.47878472222222218</v>
      </c>
      <c r="C295" s="28">
        <v>3</v>
      </c>
      <c r="D295" s="17">
        <v>880</v>
      </c>
      <c r="E295" s="17">
        <v>102</v>
      </c>
      <c r="F295" s="17">
        <f t="shared" si="24"/>
        <v>2.4691358024691357E-2</v>
      </c>
      <c r="G295" s="17">
        <v>0.48</v>
      </c>
      <c r="H295" s="18">
        <f t="shared" si="25"/>
        <v>7.2000000000000008E-2</v>
      </c>
      <c r="I295" s="17">
        <v>2.4150000000000001E-2</v>
      </c>
      <c r="J295" s="18">
        <f t="shared" si="26"/>
        <v>0.11275211450878335</v>
      </c>
      <c r="K295" s="17">
        <v>6.9300000000000004E-3</v>
      </c>
      <c r="L295" s="17">
        <f t="shared" si="27"/>
        <v>0.13773775352241155</v>
      </c>
      <c r="M295" s="17">
        <v>7.0699999999999999E-3</v>
      </c>
      <c r="N295" s="17">
        <f t="shared" si="28"/>
        <v>0.14052033440165218</v>
      </c>
      <c r="O295" s="17">
        <v>1.47915</v>
      </c>
      <c r="Q295" s="17">
        <v>4.0000000000000001E-3</v>
      </c>
      <c r="S295" s="17">
        <v>0.15999375000000002</v>
      </c>
      <c r="T295" s="18">
        <f t="shared" si="29"/>
        <v>0.41708516116064048</v>
      </c>
      <c r="U295" s="17">
        <v>45.911250000000003</v>
      </c>
      <c r="W295" s="17">
        <v>46.838749999999997</v>
      </c>
      <c r="Y295" s="17">
        <v>9.7993687500000011</v>
      </c>
      <c r="AA295" s="17">
        <v>4.2452158989660087E-2</v>
      </c>
      <c r="AB295" s="2"/>
    </row>
    <row r="296" spans="1:28" ht="13.8">
      <c r="A296" s="6">
        <v>41450</v>
      </c>
      <c r="B296" s="7">
        <v>0.47974537037037041</v>
      </c>
      <c r="C296" s="28">
        <v>3</v>
      </c>
      <c r="D296" s="17">
        <v>837</v>
      </c>
      <c r="E296" s="17">
        <v>102</v>
      </c>
      <c r="F296" s="17">
        <f t="shared" si="24"/>
        <v>2.4691358024691357E-2</v>
      </c>
      <c r="G296" s="17">
        <v>0.42</v>
      </c>
      <c r="H296" s="18">
        <f t="shared" si="25"/>
        <v>5.6000000000000001E-2</v>
      </c>
      <c r="I296" s="17">
        <v>2.0629999999999999E-2</v>
      </c>
      <c r="J296" s="18">
        <f t="shared" si="26"/>
        <v>8.985035783994795E-2</v>
      </c>
      <c r="K296" s="17">
        <v>7.1000000000000004E-3</v>
      </c>
      <c r="L296" s="17">
        <f t="shared" si="27"/>
        <v>0.14111660173291804</v>
      </c>
      <c r="M296" s="17">
        <v>4.0099999999999997E-3</v>
      </c>
      <c r="N296" s="17">
        <f t="shared" si="28"/>
        <v>7.9701066612535384E-2</v>
      </c>
      <c r="O296" s="17">
        <v>1.2940199999999999</v>
      </c>
      <c r="Q296" s="17">
        <v>6.0000000000000001E-3</v>
      </c>
      <c r="S296" s="17">
        <v>0.15619857142857144</v>
      </c>
      <c r="T296" s="18">
        <f t="shared" si="29"/>
        <v>0.40335928096910983</v>
      </c>
      <c r="U296" s="17">
        <v>53.757142857142867</v>
      </c>
      <c r="W296" s="17">
        <v>30.361428571428572</v>
      </c>
      <c r="Y296" s="17">
        <v>9.7975800000000017</v>
      </c>
      <c r="AA296" s="17">
        <v>6.4222313097298811E-2</v>
      </c>
      <c r="AB296" s="2"/>
    </row>
    <row r="297" spans="1:28" ht="14.25" customHeight="1">
      <c r="A297" s="5">
        <v>41767</v>
      </c>
      <c r="B297" s="4">
        <v>0.48341435185185189</v>
      </c>
      <c r="C297" s="29">
        <v>3</v>
      </c>
      <c r="D297" s="17">
        <v>832</v>
      </c>
      <c r="E297" s="17">
        <v>102</v>
      </c>
      <c r="F297" s="17">
        <f t="shared" si="24"/>
        <v>2.4691358024691357E-2</v>
      </c>
      <c r="G297" s="30">
        <v>0.4</v>
      </c>
      <c r="H297" s="18">
        <f t="shared" si="25"/>
        <v>5.0666666666666672E-2</v>
      </c>
      <c r="I297" s="17">
        <v>2.511E-2</v>
      </c>
      <c r="J297" s="18">
        <f t="shared" si="26"/>
        <v>0.11899804814573846</v>
      </c>
      <c r="K297" s="17">
        <v>4.1399999999999996E-3</v>
      </c>
      <c r="L297" s="17">
        <f t="shared" si="27"/>
        <v>8.2284891714687405E-2</v>
      </c>
      <c r="M297" s="17">
        <v>2.5600000000000002E-3</v>
      </c>
      <c r="N297" s="17">
        <f t="shared" si="28"/>
        <v>5.0881478934685941E-2</v>
      </c>
      <c r="O297" s="17">
        <v>1.2578400000000001</v>
      </c>
      <c r="Q297" s="17">
        <v>6.0000000000000001E-3</v>
      </c>
      <c r="S297" s="17">
        <v>0.19962449999999998</v>
      </c>
      <c r="T297" s="18">
        <f t="shared" si="29"/>
        <v>0.56041621032277378</v>
      </c>
      <c r="U297" s="17">
        <v>32.912999999999997</v>
      </c>
      <c r="W297" s="17">
        <v>20.352</v>
      </c>
      <c r="Y297" s="17">
        <v>9.9998280000000008</v>
      </c>
      <c r="AA297" s="17">
        <v>6.3211177228284704E-2</v>
      </c>
    </row>
    <row r="298" spans="1:28" ht="13.8">
      <c r="A298" s="5">
        <v>42527</v>
      </c>
      <c r="B298" s="4">
        <v>0.49221064814814813</v>
      </c>
      <c r="C298" s="29">
        <v>3</v>
      </c>
      <c r="D298" s="17">
        <v>864</v>
      </c>
      <c r="E298" s="17">
        <v>102</v>
      </c>
      <c r="F298" s="17">
        <f t="shared" si="24"/>
        <v>2.4691358024691357E-2</v>
      </c>
      <c r="G298" s="30">
        <v>0.26</v>
      </c>
      <c r="H298" s="18">
        <f t="shared" si="25"/>
        <v>1.3333333333333338E-2</v>
      </c>
      <c r="I298" s="17">
        <v>1.299E-2</v>
      </c>
      <c r="J298" s="18">
        <f t="shared" si="26"/>
        <v>4.0143135979180219E-2</v>
      </c>
      <c r="K298" s="17">
        <v>2.2100000000000002E-3</v>
      </c>
      <c r="L298" s="17">
        <f t="shared" si="27"/>
        <v>4.3925026736584348E-2</v>
      </c>
      <c r="M298" s="17">
        <v>1.8E-3</v>
      </c>
      <c r="N298" s="17">
        <f t="shared" si="28"/>
        <v>3.577603987595105E-2</v>
      </c>
      <c r="O298" s="17">
        <v>0.81672</v>
      </c>
      <c r="Q298" s="17">
        <v>4.0000000000000001E-3</v>
      </c>
      <c r="S298" s="17">
        <v>0.1588776923076923</v>
      </c>
      <c r="T298" s="18">
        <f t="shared" si="29"/>
        <v>0.41304875710661848</v>
      </c>
      <c r="U298" s="17">
        <v>27.03</v>
      </c>
      <c r="W298" s="17">
        <v>22.015384615384615</v>
      </c>
      <c r="Y298" s="17">
        <v>9.9891138461538453</v>
      </c>
      <c r="AA298" s="17">
        <v>4.2400000000000007E-2</v>
      </c>
      <c r="AB298" s="2"/>
    </row>
    <row r="299" spans="1:28" ht="13.8">
      <c r="A299" s="8">
        <v>42528</v>
      </c>
      <c r="B299" s="9">
        <v>0.49222222222222217</v>
      </c>
      <c r="C299" s="18">
        <v>3</v>
      </c>
      <c r="D299" s="18">
        <v>862</v>
      </c>
      <c r="E299" s="18">
        <v>102</v>
      </c>
      <c r="F299" s="17">
        <f t="shared" si="24"/>
        <v>2.4691358024691357E-2</v>
      </c>
      <c r="G299" s="18">
        <v>0.26</v>
      </c>
      <c r="H299" s="18">
        <f t="shared" si="25"/>
        <v>1.3333333333333338E-2</v>
      </c>
      <c r="I299" s="18">
        <v>1.289E-2</v>
      </c>
      <c r="J299" s="18">
        <f t="shared" si="26"/>
        <v>3.9492517891997404E-2</v>
      </c>
      <c r="K299" s="18">
        <v>2.16E-3</v>
      </c>
      <c r="L299" s="18">
        <f t="shared" si="27"/>
        <v>4.293124785114126E-2</v>
      </c>
      <c r="M299" s="18">
        <v>1.7899999999999999E-3</v>
      </c>
      <c r="N299" s="18">
        <f t="shared" si="28"/>
        <v>3.5577284098862433E-2</v>
      </c>
      <c r="O299" s="18">
        <v>0.81483000000000005</v>
      </c>
      <c r="P299" s="18"/>
      <c r="Q299" s="18">
        <v>4.0000000000000001E-3</v>
      </c>
      <c r="R299" s="18"/>
      <c r="S299" s="18">
        <v>0.15765461538461539</v>
      </c>
      <c r="T299" s="18">
        <f t="shared" si="29"/>
        <v>0.40862530060906016</v>
      </c>
      <c r="U299" s="18">
        <v>26.418461538461539</v>
      </c>
      <c r="V299" s="18"/>
      <c r="W299" s="18">
        <v>21.893076923076922</v>
      </c>
      <c r="X299" s="18"/>
      <c r="Y299" s="18">
        <v>9.9659976923076936</v>
      </c>
      <c r="Z299" s="18"/>
      <c r="AA299" s="18">
        <v>4.2400000000000007E-2</v>
      </c>
    </row>
    <row r="300" spans="1:28" ht="14.25" customHeight="1">
      <c r="A300" s="8">
        <v>42529</v>
      </c>
      <c r="B300" s="9">
        <v>0.49223379629629632</v>
      </c>
      <c r="C300" s="18">
        <v>3</v>
      </c>
      <c r="D300" s="18">
        <v>864</v>
      </c>
      <c r="E300" s="18">
        <v>102</v>
      </c>
      <c r="F300" s="17">
        <f t="shared" si="24"/>
        <v>2.4691358024691357E-2</v>
      </c>
      <c r="G300" s="18">
        <v>0.26</v>
      </c>
      <c r="H300" s="18">
        <f t="shared" si="25"/>
        <v>1.3333333333333338E-2</v>
      </c>
      <c r="I300" s="18">
        <v>1.2919999999999999E-2</v>
      </c>
      <c r="J300" s="18">
        <f t="shared" si="26"/>
        <v>3.9687703318152238E-2</v>
      </c>
      <c r="K300" s="18">
        <v>2.1700000000000001E-3</v>
      </c>
      <c r="L300" s="18">
        <f t="shared" si="27"/>
        <v>4.3130003628229878E-2</v>
      </c>
      <c r="M300" s="18">
        <v>1.8E-3</v>
      </c>
      <c r="N300" s="18">
        <f t="shared" si="28"/>
        <v>3.577603987595105E-2</v>
      </c>
      <c r="O300" s="18">
        <v>0.81672</v>
      </c>
      <c r="P300" s="18"/>
      <c r="Q300" s="18">
        <v>4.0000000000000001E-3</v>
      </c>
      <c r="R300" s="18"/>
      <c r="S300" s="18">
        <v>0.15802153846153846</v>
      </c>
      <c r="T300" s="18">
        <f t="shared" si="29"/>
        <v>0.40995233755832766</v>
      </c>
      <c r="U300" s="18">
        <v>26.540769230769229</v>
      </c>
      <c r="V300" s="18"/>
      <c r="W300" s="18">
        <v>22.015384615384615</v>
      </c>
      <c r="X300" s="18"/>
      <c r="Y300" s="18">
        <v>9.9891138461538453</v>
      </c>
      <c r="Z300" s="18"/>
      <c r="AA300" s="18">
        <v>4.2400000000000007E-2</v>
      </c>
    </row>
    <row r="301" spans="1:28" ht="14.25" customHeight="1">
      <c r="A301" s="8">
        <v>43358</v>
      </c>
      <c r="B301" s="9">
        <v>0.50182870370370369</v>
      </c>
      <c r="C301" s="18">
        <v>3</v>
      </c>
      <c r="D301" s="18">
        <v>841</v>
      </c>
      <c r="E301" s="18">
        <v>102</v>
      </c>
      <c r="F301" s="17">
        <f t="shared" si="24"/>
        <v>2.4691358024691357E-2</v>
      </c>
      <c r="G301" s="18">
        <v>0.4</v>
      </c>
      <c r="H301" s="18">
        <f t="shared" si="25"/>
        <v>5.0666666666666672E-2</v>
      </c>
      <c r="I301" s="18">
        <v>2.0420000000000001E-2</v>
      </c>
      <c r="J301" s="18">
        <f t="shared" si="26"/>
        <v>8.8484059856864028E-2</v>
      </c>
      <c r="K301" s="18">
        <v>7.5000000000000002E-4</v>
      </c>
      <c r="L301" s="18">
        <f t="shared" si="27"/>
        <v>1.4906683281646271E-2</v>
      </c>
      <c r="M301" s="18">
        <v>2.4499999999999999E-3</v>
      </c>
      <c r="N301" s="18">
        <f t="shared" si="28"/>
        <v>4.8695165386711148E-2</v>
      </c>
      <c r="O301" s="18">
        <v>1.24655</v>
      </c>
      <c r="P301" s="18"/>
      <c r="Q301" s="18">
        <v>6.0000000000000001E-3</v>
      </c>
      <c r="R301" s="18"/>
      <c r="S301" s="18">
        <v>0.16233900000000001</v>
      </c>
      <c r="T301" s="18">
        <f t="shared" si="29"/>
        <v>0.42556713899470855</v>
      </c>
      <c r="U301" s="18">
        <v>5.9625000000000004</v>
      </c>
      <c r="V301" s="18"/>
      <c r="W301" s="18">
        <v>19.477499999999999</v>
      </c>
      <c r="X301" s="18"/>
      <c r="Y301" s="18">
        <v>9.9100725000000001</v>
      </c>
      <c r="Z301" s="18"/>
      <c r="AA301" s="18">
        <v>6.3600000000000004E-2</v>
      </c>
    </row>
    <row r="302" spans="1:28" ht="14.25" customHeight="1">
      <c r="A302" s="8">
        <v>43359</v>
      </c>
      <c r="B302" s="9">
        <v>0.50184027777777784</v>
      </c>
      <c r="C302" s="18">
        <v>3</v>
      </c>
      <c r="D302" s="18">
        <v>842</v>
      </c>
      <c r="E302" s="18">
        <v>102</v>
      </c>
      <c r="F302" s="17">
        <f t="shared" si="24"/>
        <v>2.4691358024691357E-2</v>
      </c>
      <c r="G302" s="18">
        <v>0.4</v>
      </c>
      <c r="H302" s="18">
        <f t="shared" si="25"/>
        <v>5.0666666666666672E-2</v>
      </c>
      <c r="I302" s="18">
        <v>2.0400000000000001E-2</v>
      </c>
      <c r="J302" s="18">
        <f t="shared" si="26"/>
        <v>8.8353936239427472E-2</v>
      </c>
      <c r="K302" s="18">
        <v>7.6000000000000004E-4</v>
      </c>
      <c r="L302" s="18">
        <f t="shared" si="27"/>
        <v>1.5105439058734888E-2</v>
      </c>
      <c r="M302" s="18">
        <v>2.4599999999999999E-3</v>
      </c>
      <c r="N302" s="18">
        <f t="shared" si="28"/>
        <v>4.8893921163799765E-2</v>
      </c>
      <c r="O302" s="18">
        <v>1.24803</v>
      </c>
      <c r="P302" s="18"/>
      <c r="Q302" s="18">
        <v>6.0000000000000001E-3</v>
      </c>
      <c r="R302" s="18"/>
      <c r="S302" s="18">
        <v>0.16218000000000002</v>
      </c>
      <c r="T302" s="18">
        <f t="shared" si="29"/>
        <v>0.42499208965002599</v>
      </c>
      <c r="U302" s="18">
        <v>6.0420000000000007</v>
      </c>
      <c r="V302" s="18"/>
      <c r="W302" s="18">
        <v>19.556999999999999</v>
      </c>
      <c r="X302" s="18"/>
      <c r="Y302" s="18">
        <v>9.9218384999999998</v>
      </c>
      <c r="Z302" s="18"/>
      <c r="AA302" s="18">
        <v>6.1548387096774196E-2</v>
      </c>
    </row>
    <row r="303" spans="1:28" ht="13.8">
      <c r="A303" s="8">
        <v>43466</v>
      </c>
      <c r="B303" s="9">
        <v>0.50307870370370367</v>
      </c>
      <c r="C303" s="18">
        <v>3</v>
      </c>
      <c r="D303" s="18">
        <v>834</v>
      </c>
      <c r="E303" s="18">
        <v>102</v>
      </c>
      <c r="F303" s="17">
        <f t="shared" si="24"/>
        <v>2.4691358024691357E-2</v>
      </c>
      <c r="G303" s="18">
        <v>0.42002708926161275</v>
      </c>
      <c r="H303" s="18">
        <f t="shared" si="25"/>
        <v>5.6007223803096737E-2</v>
      </c>
      <c r="I303" s="18">
        <v>2.355104591265372E-2</v>
      </c>
      <c r="J303" s="18">
        <f t="shared" si="26"/>
        <v>0.10885521088258764</v>
      </c>
      <c r="K303" s="18">
        <v>1.0083255634690772E-3</v>
      </c>
      <c r="L303" s="18">
        <f t="shared" si="27"/>
        <v>2.0041053092561399E-2</v>
      </c>
      <c r="M303" s="18">
        <v>2.188613626134431E-3</v>
      </c>
      <c r="N303" s="18">
        <f t="shared" si="28"/>
        <v>4.3499960200908461E-2</v>
      </c>
      <c r="O303" s="18">
        <v>1.3241112438113307</v>
      </c>
      <c r="P303" s="18"/>
      <c r="Q303" s="18">
        <v>4.0000000000000001E-3</v>
      </c>
      <c r="R303" s="18"/>
      <c r="S303" s="18">
        <v>0.17830356164383565</v>
      </c>
      <c r="T303" s="18">
        <f t="shared" si="29"/>
        <v>0.48330557114208189</v>
      </c>
      <c r="U303" s="18">
        <v>7.6339726027397266</v>
      </c>
      <c r="V303" s="18"/>
      <c r="W303" s="18">
        <v>16.569863013698633</v>
      </c>
      <c r="X303" s="18"/>
      <c r="Y303" s="18">
        <v>10.024767123287672</v>
      </c>
      <c r="Z303" s="18"/>
      <c r="AA303" s="18">
        <v>4.1917520846133365E-2</v>
      </c>
    </row>
    <row r="304" spans="1:28" ht="13.8">
      <c r="A304" s="8">
        <v>43467</v>
      </c>
      <c r="B304" s="9">
        <v>0.50309027777777782</v>
      </c>
      <c r="C304" s="18">
        <v>3</v>
      </c>
      <c r="D304" s="18">
        <v>846</v>
      </c>
      <c r="E304" s="18">
        <v>102</v>
      </c>
      <c r="F304" s="17">
        <f t="shared" si="24"/>
        <v>2.4691358024691357E-2</v>
      </c>
      <c r="G304" s="18">
        <v>0.42286125900591492</v>
      </c>
      <c r="H304" s="18">
        <f t="shared" si="25"/>
        <v>5.6763002401577313E-2</v>
      </c>
      <c r="I304" s="18">
        <v>2.3567474814231226E-2</v>
      </c>
      <c r="J304" s="18">
        <f t="shared" si="26"/>
        <v>0.10896210028777635</v>
      </c>
      <c r="K304" s="18">
        <v>1.0187498537440993E-3</v>
      </c>
      <c r="L304" s="18">
        <f t="shared" si="27"/>
        <v>2.0248241883982332E-2</v>
      </c>
      <c r="M304" s="18">
        <v>1.9348349935449946E-3</v>
      </c>
      <c r="N304" s="18">
        <f t="shared" si="28"/>
        <v>3.8455963268028456E-2</v>
      </c>
      <c r="O304" s="18">
        <v>1.3334566884084582</v>
      </c>
      <c r="P304" s="18"/>
      <c r="Q304" s="18">
        <v>6.0000000000000001E-3</v>
      </c>
      <c r="R304" s="18"/>
      <c r="S304" s="18">
        <v>0.17723205498994882</v>
      </c>
      <c r="T304" s="18">
        <f t="shared" si="29"/>
        <v>0.47943029316006525</v>
      </c>
      <c r="U304" s="18">
        <v>7.6611996627974861</v>
      </c>
      <c r="V304" s="18"/>
      <c r="W304" s="18">
        <v>14.550340444847937</v>
      </c>
      <c r="X304" s="18"/>
      <c r="Y304" s="18">
        <v>10.027857078010506</v>
      </c>
      <c r="Z304" s="18"/>
      <c r="AA304" s="18">
        <v>6.3600000000000004E-2</v>
      </c>
    </row>
    <row r="305" spans="1:28" ht="13.8">
      <c r="A305" s="8">
        <v>43468</v>
      </c>
      <c r="B305" s="9">
        <v>0.50310185185185186</v>
      </c>
      <c r="C305" s="18">
        <v>3</v>
      </c>
      <c r="D305" s="18">
        <v>853</v>
      </c>
      <c r="E305" s="18">
        <v>102</v>
      </c>
      <c r="F305" s="17">
        <f t="shared" si="24"/>
        <v>2.4691358024691357E-2</v>
      </c>
      <c r="G305" s="18">
        <v>0.42410521438130505</v>
      </c>
      <c r="H305" s="18">
        <f t="shared" si="25"/>
        <v>5.7094723835014682E-2</v>
      </c>
      <c r="I305" s="18">
        <v>2.3749892005353084E-2</v>
      </c>
      <c r="J305" s="18">
        <f t="shared" si="26"/>
        <v>0.11014893952734603</v>
      </c>
      <c r="K305" s="18">
        <v>9.4289901951754315E-4</v>
      </c>
      <c r="L305" s="18">
        <f t="shared" si="27"/>
        <v>1.8740662734030428E-2</v>
      </c>
      <c r="M305" s="18">
        <v>1.9535751355754592E-3</v>
      </c>
      <c r="N305" s="18">
        <f t="shared" si="28"/>
        <v>3.8828434417230058E-2</v>
      </c>
      <c r="O305" s="18">
        <v>1.3376009346644215</v>
      </c>
      <c r="P305" s="18"/>
      <c r="Q305" s="18">
        <v>6.0000000000000001E-3</v>
      </c>
      <c r="R305" s="18"/>
      <c r="S305" s="18">
        <v>0.17808000000000002</v>
      </c>
      <c r="T305" s="18">
        <f t="shared" si="29"/>
        <v>0.48249702411828416</v>
      </c>
      <c r="U305" s="18">
        <v>7.0699882491186843</v>
      </c>
      <c r="V305" s="18"/>
      <c r="W305" s="18">
        <v>14.648178613396004</v>
      </c>
      <c r="X305" s="18"/>
      <c r="Y305" s="18">
        <v>10.029518213866039</v>
      </c>
      <c r="Z305" s="18"/>
      <c r="AA305" s="18">
        <v>6.3600000000000004E-2</v>
      </c>
    </row>
    <row r="306" spans="1:28" ht="13.8">
      <c r="A306" s="8">
        <v>43469</v>
      </c>
      <c r="B306" s="9">
        <v>0.50311342592592589</v>
      </c>
      <c r="C306" s="18">
        <v>3</v>
      </c>
      <c r="D306" s="18">
        <v>854</v>
      </c>
      <c r="E306" s="18">
        <v>102</v>
      </c>
      <c r="F306" s="17">
        <f t="shared" si="24"/>
        <v>2.4691358024691357E-2</v>
      </c>
      <c r="G306" s="18">
        <v>0.42070840765217993</v>
      </c>
      <c r="H306" s="18">
        <f t="shared" si="25"/>
        <v>5.6188908707247985E-2</v>
      </c>
      <c r="I306" s="18">
        <v>2.2463703596212577E-2</v>
      </c>
      <c r="J306" s="18">
        <f t="shared" si="26"/>
        <v>0.10178076510222887</v>
      </c>
      <c r="K306" s="18">
        <v>1.0201787586380645E-3</v>
      </c>
      <c r="L306" s="18">
        <f t="shared" si="27"/>
        <v>2.0276642194240909E-2</v>
      </c>
      <c r="M306" s="18">
        <v>1.9375488051653167E-3</v>
      </c>
      <c r="N306" s="18">
        <f t="shared" si="28"/>
        <v>3.8509901841775378E-2</v>
      </c>
      <c r="O306" s="18">
        <v>1.3266278043529871</v>
      </c>
      <c r="P306" s="18"/>
      <c r="Q306" s="18">
        <v>6.0000000000000001E-3</v>
      </c>
      <c r="R306" s="18"/>
      <c r="S306" s="18">
        <v>0.16979593499118859</v>
      </c>
      <c r="T306" s="18">
        <f t="shared" si="29"/>
        <v>0.45253635647913365</v>
      </c>
      <c r="U306" s="18">
        <v>7.7112042294889358</v>
      </c>
      <c r="V306" s="18"/>
      <c r="W306" s="18">
        <v>14.645310358331702</v>
      </c>
      <c r="X306" s="18"/>
      <c r="Y306" s="18">
        <v>10.027554337184258</v>
      </c>
      <c r="Z306" s="18"/>
      <c r="AA306" s="18">
        <v>6.1732553026877857E-2</v>
      </c>
    </row>
    <row r="307" spans="1:28" ht="14.25" customHeight="1">
      <c r="A307" s="8">
        <v>43470</v>
      </c>
      <c r="B307" s="9">
        <v>0.50312500000000004</v>
      </c>
      <c r="C307" s="18">
        <v>3</v>
      </c>
      <c r="D307" s="18">
        <v>860</v>
      </c>
      <c r="E307" s="18">
        <v>102</v>
      </c>
      <c r="F307" s="17">
        <f t="shared" si="24"/>
        <v>2.4691358024691357E-2</v>
      </c>
      <c r="G307" s="18">
        <v>0.42148973492565239</v>
      </c>
      <c r="H307" s="18">
        <f t="shared" si="25"/>
        <v>5.639726264684064E-2</v>
      </c>
      <c r="I307" s="18">
        <v>2.2378139183102136E-2</v>
      </c>
      <c r="J307" s="18">
        <f t="shared" si="26"/>
        <v>0.1012240675543405</v>
      </c>
      <c r="K307" s="18">
        <v>1.0287882945902264E-3</v>
      </c>
      <c r="L307" s="18">
        <f t="shared" si="27"/>
        <v>2.0447761695095344E-2</v>
      </c>
      <c r="M307" s="18">
        <v>1.953900249415547E-3</v>
      </c>
      <c r="N307" s="18">
        <f t="shared" si="28"/>
        <v>3.883489624262295E-2</v>
      </c>
      <c r="O307" s="18">
        <v>1.3290509247555136</v>
      </c>
      <c r="P307" s="18"/>
      <c r="Q307" s="18">
        <v>6.0000000000000001E-3</v>
      </c>
      <c r="R307" s="18"/>
      <c r="S307" s="18">
        <v>0.16883562446619801</v>
      </c>
      <c r="T307" s="18">
        <f t="shared" si="29"/>
        <v>0.44906323737166443</v>
      </c>
      <c r="U307" s="18">
        <v>7.7618658432428873</v>
      </c>
      <c r="V307" s="18"/>
      <c r="W307" s="18">
        <v>14.741528151895411</v>
      </c>
      <c r="X307" s="18"/>
      <c r="Y307" s="18">
        <v>10.027247618421919</v>
      </c>
      <c r="Z307" s="18"/>
      <c r="AA307" s="18">
        <v>6.3600000000000004E-2</v>
      </c>
    </row>
    <row r="308" spans="1:28" ht="14.25" customHeight="1">
      <c r="A308" s="8">
        <v>43471</v>
      </c>
      <c r="B308" s="9">
        <v>0.50313657407407408</v>
      </c>
      <c r="C308" s="18">
        <v>3</v>
      </c>
      <c r="D308" s="18">
        <v>893</v>
      </c>
      <c r="E308" s="18">
        <v>102</v>
      </c>
      <c r="F308" s="17">
        <f t="shared" si="24"/>
        <v>2.4691358024691357E-2</v>
      </c>
      <c r="G308" s="18">
        <v>0.43095127686002571</v>
      </c>
      <c r="H308" s="18">
        <f t="shared" si="25"/>
        <v>5.8920340496006855E-2</v>
      </c>
      <c r="I308" s="18">
        <v>2.3619571576659525E-2</v>
      </c>
      <c r="J308" s="18">
        <f t="shared" si="26"/>
        <v>0.10930105124697154</v>
      </c>
      <c r="K308" s="18">
        <v>1.0726719709167679E-3</v>
      </c>
      <c r="L308" s="18">
        <f t="shared" si="27"/>
        <v>2.131997511407405E-2</v>
      </c>
      <c r="M308" s="18">
        <v>2.3282802469511239E-3</v>
      </c>
      <c r="N308" s="18">
        <f t="shared" si="28"/>
        <v>4.6275914976284763E-2</v>
      </c>
      <c r="O308" s="18">
        <v>1.3583020654980931</v>
      </c>
      <c r="P308" s="18"/>
      <c r="Q308" s="18">
        <v>6.0000000000000001E-3</v>
      </c>
      <c r="R308" s="18"/>
      <c r="S308" s="18">
        <v>0.17428939568538121</v>
      </c>
      <c r="T308" s="18">
        <f t="shared" si="29"/>
        <v>0.46878768747002936</v>
      </c>
      <c r="U308" s="18">
        <v>7.9152726785475025</v>
      </c>
      <c r="V308" s="18"/>
      <c r="W308" s="18">
        <v>17.180436821653494</v>
      </c>
      <c r="X308" s="18"/>
      <c r="Y308" s="18">
        <v>10.022944124346777</v>
      </c>
      <c r="Z308" s="18"/>
      <c r="AA308" s="18">
        <v>6.3600000000000004E-2</v>
      </c>
      <c r="AB308" s="2"/>
    </row>
    <row r="309" spans="1:28" ht="13.8">
      <c r="A309" s="8">
        <v>43472</v>
      </c>
      <c r="B309" s="9">
        <v>0.50314814814814812</v>
      </c>
      <c r="C309" s="18">
        <v>3</v>
      </c>
      <c r="D309" s="18">
        <v>875</v>
      </c>
      <c r="E309" s="18">
        <v>102</v>
      </c>
      <c r="F309" s="17">
        <f t="shared" si="24"/>
        <v>2.4691358024691357E-2</v>
      </c>
      <c r="G309" s="18">
        <v>0.41385993487803546</v>
      </c>
      <c r="H309" s="18">
        <f t="shared" si="25"/>
        <v>5.436264930080946E-2</v>
      </c>
      <c r="I309" s="18">
        <v>2.2013548870755573E-2</v>
      </c>
      <c r="J309" s="18">
        <f t="shared" si="26"/>
        <v>9.8851977038097422E-2</v>
      </c>
      <c r="K309" s="18">
        <v>1.0441208950556003E-3</v>
      </c>
      <c r="L309" s="18">
        <f t="shared" si="27"/>
        <v>2.0752505987123811E-2</v>
      </c>
      <c r="M309" s="18">
        <v>2.2663089195005281E-3</v>
      </c>
      <c r="N309" s="18">
        <f t="shared" si="28"/>
        <v>4.5044199041819132E-2</v>
      </c>
      <c r="O309" s="18">
        <v>1.3043417227768219</v>
      </c>
      <c r="P309" s="18"/>
      <c r="Q309" s="18">
        <v>6.0000000000000001E-3</v>
      </c>
      <c r="R309" s="18"/>
      <c r="S309" s="18">
        <v>0.16914680429172887</v>
      </c>
      <c r="T309" s="18">
        <f t="shared" si="29"/>
        <v>0.45018866979147554</v>
      </c>
      <c r="U309" s="18">
        <v>8.0227733260899079</v>
      </c>
      <c r="V309" s="18"/>
      <c r="W309" s="18">
        <v>17.413771560505229</v>
      </c>
      <c r="X309" s="18"/>
      <c r="Y309" s="18">
        <v>10.022247453483637</v>
      </c>
      <c r="Z309" s="18"/>
      <c r="AA309" s="18">
        <v>6.1548387096774196E-2</v>
      </c>
      <c r="AB309" s="2"/>
    </row>
    <row r="310" spans="1:28" ht="14.25" customHeight="1">
      <c r="A310" s="8">
        <v>43479</v>
      </c>
      <c r="B310" s="9">
        <v>0.50322916666666673</v>
      </c>
      <c r="C310" s="18">
        <v>3</v>
      </c>
      <c r="D310" s="18">
        <v>939</v>
      </c>
      <c r="E310" s="18">
        <v>102</v>
      </c>
      <c r="F310" s="17">
        <f t="shared" si="24"/>
        <v>2.4691358024691357E-2</v>
      </c>
      <c r="G310" s="18">
        <v>0.39031611164482444</v>
      </c>
      <c r="H310" s="18">
        <f t="shared" si="25"/>
        <v>4.8084296438619854E-2</v>
      </c>
      <c r="I310" s="18">
        <v>2.4305797898203196E-2</v>
      </c>
      <c r="J310" s="18">
        <f t="shared" si="26"/>
        <v>0.11376576381394403</v>
      </c>
      <c r="K310" s="18">
        <v>1.1266431652419016E-3</v>
      </c>
      <c r="L310" s="18">
        <f t="shared" si="27"/>
        <v>2.2392683780923323E-2</v>
      </c>
      <c r="M310" s="18">
        <v>2.1397486471648524E-3</v>
      </c>
      <c r="N310" s="18">
        <f t="shared" si="28"/>
        <v>4.2528740514156706E-2</v>
      </c>
      <c r="O310" s="18">
        <v>1.2297004470237192</v>
      </c>
      <c r="P310" s="18"/>
      <c r="Q310" s="18">
        <v>6.0000000000000001E-3</v>
      </c>
      <c r="R310" s="18"/>
      <c r="S310" s="18">
        <v>0.19802522880895035</v>
      </c>
      <c r="T310" s="18">
        <f t="shared" si="29"/>
        <v>0.55463218610652965</v>
      </c>
      <c r="U310" s="18">
        <v>9.1790350400124296</v>
      </c>
      <c r="V310" s="18"/>
      <c r="W310" s="18">
        <v>17.43305104498485</v>
      </c>
      <c r="X310" s="18"/>
      <c r="Y310" s="18">
        <v>10.018667702587212</v>
      </c>
      <c r="Z310" s="18"/>
      <c r="AA310" s="18">
        <v>5.2999999999999999E-2</v>
      </c>
      <c r="AB310" s="2"/>
    </row>
    <row r="311" spans="1:28" ht="13.8">
      <c r="A311" s="8">
        <v>43480</v>
      </c>
      <c r="B311" s="9">
        <v>0.50324074074074077</v>
      </c>
      <c r="C311" s="18">
        <v>3</v>
      </c>
      <c r="D311" s="18">
        <v>935</v>
      </c>
      <c r="E311" s="18">
        <v>102</v>
      </c>
      <c r="F311" s="17">
        <f t="shared" si="24"/>
        <v>2.4691358024691357E-2</v>
      </c>
      <c r="G311" s="18">
        <v>0.37690352183898151</v>
      </c>
      <c r="H311" s="18">
        <f t="shared" si="25"/>
        <v>4.4507605823728404E-2</v>
      </c>
      <c r="I311" s="18">
        <v>2.3522696585495637E-2</v>
      </c>
      <c r="J311" s="18">
        <f t="shared" si="26"/>
        <v>0.10867076503250252</v>
      </c>
      <c r="K311" s="18">
        <v>1.1228225197146854E-3</v>
      </c>
      <c r="L311" s="18">
        <f t="shared" si="27"/>
        <v>2.2316746243849123E-2</v>
      </c>
      <c r="M311" s="18">
        <v>2.13249238240386E-3</v>
      </c>
      <c r="N311" s="18">
        <f t="shared" si="28"/>
        <v>4.2384518060023531E-2</v>
      </c>
      <c r="O311" s="18">
        <v>1.1872324937138223</v>
      </c>
      <c r="P311" s="18"/>
      <c r="Q311" s="18">
        <v>4.0000000000000001E-3</v>
      </c>
      <c r="R311" s="18"/>
      <c r="S311" s="18">
        <v>0.19846504690882849</v>
      </c>
      <c r="T311" s="18">
        <f t="shared" si="29"/>
        <v>0.55622285975504826</v>
      </c>
      <c r="U311" s="18">
        <v>9.4734471974981957</v>
      </c>
      <c r="V311" s="18"/>
      <c r="W311" s="18">
        <v>17.992205917729134</v>
      </c>
      <c r="X311" s="18"/>
      <c r="Y311" s="18">
        <v>10.016885253788789</v>
      </c>
      <c r="Z311" s="18"/>
      <c r="AA311" s="18">
        <v>4.2203051705590959E-2</v>
      </c>
      <c r="AB311" s="2"/>
    </row>
    <row r="312" spans="1:28" ht="14.25" customHeight="1">
      <c r="A312" s="8">
        <v>43481</v>
      </c>
      <c r="B312" s="9">
        <v>0.50325231481481481</v>
      </c>
      <c r="C312" s="18">
        <v>3</v>
      </c>
      <c r="D312" s="18">
        <v>919</v>
      </c>
      <c r="E312" s="18">
        <v>102</v>
      </c>
      <c r="F312" s="17">
        <f t="shared" si="24"/>
        <v>2.4691358024691357E-2</v>
      </c>
      <c r="G312" s="18">
        <v>0.3613662545285824</v>
      </c>
      <c r="H312" s="18">
        <f t="shared" si="25"/>
        <v>4.036433454095531E-2</v>
      </c>
      <c r="I312" s="18">
        <v>2.1781379940202471E-2</v>
      </c>
      <c r="J312" s="18">
        <f t="shared" si="26"/>
        <v>9.7341443983100004E-2</v>
      </c>
      <c r="K312" s="18">
        <v>1.1030711599906249E-3</v>
      </c>
      <c r="L312" s="18">
        <f t="shared" si="27"/>
        <v>2.1924176558797876E-2</v>
      </c>
      <c r="M312" s="18">
        <v>2.0949801100597137E-3</v>
      </c>
      <c r="N312" s="18">
        <f t="shared" si="28"/>
        <v>4.1638939976011466E-2</v>
      </c>
      <c r="O312" s="18">
        <v>1.1381300108120322</v>
      </c>
      <c r="P312" s="18"/>
      <c r="Q312" s="18">
        <v>6.0000000000000001E-3</v>
      </c>
      <c r="R312" s="18"/>
      <c r="S312" s="18">
        <v>0.19167475474488538</v>
      </c>
      <c r="T312" s="18">
        <f t="shared" si="29"/>
        <v>0.53166466441493032</v>
      </c>
      <c r="U312" s="18">
        <v>9.7069558787281256</v>
      </c>
      <c r="V312" s="18"/>
      <c r="W312" s="18">
        <v>18.435691397584421</v>
      </c>
      <c r="X312" s="18"/>
      <c r="Y312" s="18">
        <v>10.015471530687702</v>
      </c>
      <c r="Z312" s="18"/>
      <c r="AA312" s="18">
        <v>6.3600000000000004E-2</v>
      </c>
      <c r="AB312" s="2"/>
    </row>
    <row r="313" spans="1:28" ht="14.25" customHeight="1">
      <c r="A313" s="8">
        <v>43482</v>
      </c>
      <c r="B313" s="9">
        <v>0.50326388888888884</v>
      </c>
      <c r="C313" s="18">
        <v>3</v>
      </c>
      <c r="D313" s="18">
        <v>909</v>
      </c>
      <c r="E313" s="18">
        <v>102</v>
      </c>
      <c r="F313" s="17">
        <f t="shared" si="24"/>
        <v>2.4691358024691357E-2</v>
      </c>
      <c r="G313" s="18">
        <v>0.35623000042359154</v>
      </c>
      <c r="H313" s="18">
        <f t="shared" si="25"/>
        <v>3.8994666779624411E-2</v>
      </c>
      <c r="I313" s="18">
        <v>2.0586984616510255E-2</v>
      </c>
      <c r="J313" s="18">
        <f t="shared" si="26"/>
        <v>8.957049197469262E-2</v>
      </c>
      <c r="K313" s="18">
        <v>1.0918783083687215E-3</v>
      </c>
      <c r="L313" s="18">
        <f t="shared" si="27"/>
        <v>2.1701712166602976E-2</v>
      </c>
      <c r="M313" s="18">
        <v>2.073722368607262E-3</v>
      </c>
      <c r="N313" s="18">
        <f t="shared" si="28"/>
        <v>4.121643008385837E-2</v>
      </c>
      <c r="O313" s="18">
        <v>1.121926122281194</v>
      </c>
      <c r="P313" s="18"/>
      <c r="Q313" s="18">
        <v>6.0000000000000001E-3</v>
      </c>
      <c r="R313" s="18"/>
      <c r="S313" s="18">
        <v>0.18377624288425048</v>
      </c>
      <c r="T313" s="18">
        <f t="shared" si="29"/>
        <v>0.50309841240596365</v>
      </c>
      <c r="U313" s="18">
        <v>9.7469977724610182</v>
      </c>
      <c r="V313" s="18"/>
      <c r="W313" s="18">
        <v>18.511739955449222</v>
      </c>
      <c r="X313" s="18"/>
      <c r="Y313" s="18">
        <v>10.015229106509365</v>
      </c>
      <c r="Z313" s="18"/>
      <c r="AA313" s="18">
        <v>6.3600000000000004E-2</v>
      </c>
      <c r="AB313" s="2"/>
    </row>
    <row r="314" spans="1:28" ht="14.25" customHeight="1">
      <c r="A314" s="8">
        <v>43483</v>
      </c>
      <c r="B314" s="9">
        <v>0.50327546296296299</v>
      </c>
      <c r="C314" s="18">
        <v>3</v>
      </c>
      <c r="D314" s="18">
        <v>915</v>
      </c>
      <c r="E314" s="18">
        <v>102</v>
      </c>
      <c r="F314" s="17">
        <f t="shared" si="24"/>
        <v>2.4691358024691357E-2</v>
      </c>
      <c r="G314" s="18">
        <v>0.35743381192600698</v>
      </c>
      <c r="H314" s="18">
        <f t="shared" si="25"/>
        <v>3.9315683180268533E-2</v>
      </c>
      <c r="I314" s="18">
        <v>2.1129151829453411E-2</v>
      </c>
      <c r="J314" s="18">
        <f t="shared" si="26"/>
        <v>9.3097929924875797E-2</v>
      </c>
      <c r="K314" s="18">
        <v>1.1914855112140075E-3</v>
      </c>
      <c r="L314" s="18">
        <f t="shared" si="27"/>
        <v>2.3681462867116809E-2</v>
      </c>
      <c r="M314" s="18">
        <v>2.0888296976560418E-3</v>
      </c>
      <c r="N314" s="18">
        <f t="shared" si="28"/>
        <v>4.1516696976340736E-2</v>
      </c>
      <c r="O314" s="18">
        <v>1.1254102860840713</v>
      </c>
      <c r="P314" s="18"/>
      <c r="Q314" s="18">
        <v>6.0000000000000001E-3</v>
      </c>
      <c r="R314" s="18"/>
      <c r="S314" s="18">
        <v>0.18798082491303625</v>
      </c>
      <c r="T314" s="18">
        <f t="shared" si="29"/>
        <v>0.51830496674758264</v>
      </c>
      <c r="U314" s="18">
        <v>10.600351167798573</v>
      </c>
      <c r="V314" s="18"/>
      <c r="W314" s="18">
        <v>18.583799900612885</v>
      </c>
      <c r="X314" s="18"/>
      <c r="Y314" s="18">
        <v>10.012496272983267</v>
      </c>
      <c r="Z314" s="18"/>
      <c r="AA314" s="18">
        <v>6.3600000000000004E-2</v>
      </c>
      <c r="AB314" s="2"/>
    </row>
    <row r="315" spans="1:28" ht="14.25" customHeight="1">
      <c r="A315" s="8">
        <v>43487</v>
      </c>
      <c r="B315" s="9">
        <v>0.50332175925925926</v>
      </c>
      <c r="C315" s="18">
        <v>3</v>
      </c>
      <c r="D315" s="18">
        <v>946</v>
      </c>
      <c r="E315" s="18">
        <v>102</v>
      </c>
      <c r="F315" s="17">
        <f t="shared" si="24"/>
        <v>2.4691358024691357E-2</v>
      </c>
      <c r="G315" s="18">
        <v>0.37695996093513345</v>
      </c>
      <c r="H315" s="18">
        <f t="shared" si="25"/>
        <v>4.4522656249368922E-2</v>
      </c>
      <c r="I315" s="18">
        <v>2.4506251226639304E-2</v>
      </c>
      <c r="J315" s="18">
        <f t="shared" si="26"/>
        <v>0.11506994942510933</v>
      </c>
      <c r="K315" s="18">
        <v>1.3363010179743534E-3</v>
      </c>
      <c r="L315" s="18">
        <f t="shared" si="27"/>
        <v>2.6559754725180251E-2</v>
      </c>
      <c r="M315" s="18">
        <v>2.1753737501908083E-3</v>
      </c>
      <c r="N315" s="18">
        <f t="shared" si="28"/>
        <v>4.32368100177353E-2</v>
      </c>
      <c r="O315" s="18">
        <v>1.1866885784204144</v>
      </c>
      <c r="P315" s="18"/>
      <c r="Q315" s="18">
        <v>6.0000000000000001E-3</v>
      </c>
      <c r="R315" s="18"/>
      <c r="S315" s="18">
        <v>0.20673251001881079</v>
      </c>
      <c r="T315" s="18">
        <f t="shared" si="29"/>
        <v>0.58612348392852454</v>
      </c>
      <c r="U315" s="18">
        <v>11.272914042692397</v>
      </c>
      <c r="V315" s="18"/>
      <c r="W315" s="18">
        <v>18.351255418336468</v>
      </c>
      <c r="X315" s="18"/>
      <c r="Y315" s="18">
        <v>10.010797088410893</v>
      </c>
      <c r="Z315" s="18"/>
      <c r="AA315" s="18">
        <v>6.3600000000000004E-2</v>
      </c>
      <c r="AB315" s="2"/>
    </row>
    <row r="316" spans="1:28" ht="14.25" customHeight="1">
      <c r="A316" s="8">
        <v>43488</v>
      </c>
      <c r="B316" s="9">
        <v>0.5033333333333333</v>
      </c>
      <c r="C316" s="18">
        <v>3</v>
      </c>
      <c r="D316" s="18">
        <v>946</v>
      </c>
      <c r="E316" s="18">
        <v>102</v>
      </c>
      <c r="F316" s="17">
        <f t="shared" si="24"/>
        <v>2.4691358024691357E-2</v>
      </c>
      <c r="G316" s="18">
        <v>0.37391127058413098</v>
      </c>
      <c r="H316" s="18">
        <f t="shared" si="25"/>
        <v>4.3709672155768264E-2</v>
      </c>
      <c r="I316" s="18">
        <v>2.3797669868840122E-2</v>
      </c>
      <c r="J316" s="18">
        <f t="shared" si="26"/>
        <v>0.11045979094886221</v>
      </c>
      <c r="K316" s="18">
        <v>1.3309362003940685E-3</v>
      </c>
      <c r="L316" s="18">
        <f t="shared" si="27"/>
        <v>2.6453125876469429E-2</v>
      </c>
      <c r="M316" s="18">
        <v>2.1666403262229025E-3</v>
      </c>
      <c r="N316" s="18">
        <f t="shared" si="28"/>
        <v>4.3063228170996753E-2</v>
      </c>
      <c r="O316" s="18">
        <v>1.1770605200827275</v>
      </c>
      <c r="P316" s="18"/>
      <c r="Q316" s="18">
        <v>6.0000000000000001E-3</v>
      </c>
      <c r="R316" s="18"/>
      <c r="S316" s="18">
        <v>0.20239184035476718</v>
      </c>
      <c r="T316" s="18">
        <f t="shared" si="29"/>
        <v>0.5704247465336072</v>
      </c>
      <c r="U316" s="18">
        <v>11.319201773835921</v>
      </c>
      <c r="V316" s="18"/>
      <c r="W316" s="18">
        <v>18.42660753880266</v>
      </c>
      <c r="X316" s="18"/>
      <c r="Y316" s="18">
        <v>10.010536585365852</v>
      </c>
      <c r="Z316" s="18"/>
      <c r="AA316" s="18">
        <v>6.3600000000000004E-2</v>
      </c>
      <c r="AB316" s="2"/>
    </row>
    <row r="317" spans="1:28" ht="14.25" customHeight="1">
      <c r="A317" s="8">
        <v>43490</v>
      </c>
      <c r="B317" s="9">
        <v>0.50335648148148149</v>
      </c>
      <c r="C317" s="18">
        <v>3</v>
      </c>
      <c r="D317" s="18">
        <v>952</v>
      </c>
      <c r="E317" s="18">
        <v>102</v>
      </c>
      <c r="F317" s="17">
        <f t="shared" si="24"/>
        <v>2.4691358024691357E-2</v>
      </c>
      <c r="G317" s="18">
        <v>0.37489486870402372</v>
      </c>
      <c r="H317" s="18">
        <f t="shared" si="25"/>
        <v>4.3971964987739663E-2</v>
      </c>
      <c r="I317" s="18">
        <v>2.457905255983622E-2</v>
      </c>
      <c r="J317" s="18">
        <f t="shared" si="26"/>
        <v>0.11554360806659869</v>
      </c>
      <c r="K317" s="18">
        <v>1.2445371721873592E-3</v>
      </c>
      <c r="L317" s="18">
        <f t="shared" si="27"/>
        <v>2.4735895277376845E-2</v>
      </c>
      <c r="M317" s="18">
        <v>2.1818361873767664E-3</v>
      </c>
      <c r="N317" s="18">
        <f t="shared" si="28"/>
        <v>4.3365254690213448E-2</v>
      </c>
      <c r="O317" s="18">
        <v>1.1804179046399605</v>
      </c>
      <c r="P317" s="18"/>
      <c r="Q317" s="18">
        <v>6.0000000000000001E-3</v>
      </c>
      <c r="R317" s="18"/>
      <c r="S317" s="18">
        <v>0.2084888155724183</v>
      </c>
      <c r="T317" s="18">
        <f t="shared" si="29"/>
        <v>0.59247544844213695</v>
      </c>
      <c r="U317" s="18">
        <v>10.556634774001976</v>
      </c>
      <c r="V317" s="18"/>
      <c r="W317" s="18">
        <v>18.507159353348733</v>
      </c>
      <c r="X317" s="18"/>
      <c r="Y317" s="18">
        <v>10.012750907291322</v>
      </c>
      <c r="Z317" s="18"/>
      <c r="AA317" s="18">
        <v>6.3600000000000004E-2</v>
      </c>
      <c r="AB317" s="2"/>
    </row>
    <row r="318" spans="1:28" ht="14.25" customHeight="1">
      <c r="A318" s="8">
        <v>43491</v>
      </c>
      <c r="B318" s="9">
        <v>0.50336805555555553</v>
      </c>
      <c r="C318" s="18">
        <v>3</v>
      </c>
      <c r="D318" s="18">
        <v>956</v>
      </c>
      <c r="E318" s="18">
        <v>102</v>
      </c>
      <c r="F318" s="17">
        <f t="shared" si="24"/>
        <v>2.4691358024691357E-2</v>
      </c>
      <c r="G318" s="18">
        <v>0.37509045988943307</v>
      </c>
      <c r="H318" s="18">
        <f t="shared" si="25"/>
        <v>4.4024122637182153E-2</v>
      </c>
      <c r="I318" s="18">
        <v>2.4391103135403127E-2</v>
      </c>
      <c r="J318" s="18">
        <f t="shared" si="26"/>
        <v>0.11432077511648098</v>
      </c>
      <c r="K318" s="18">
        <v>1.1544495705254096E-3</v>
      </c>
      <c r="L318" s="18">
        <f t="shared" si="27"/>
        <v>2.2945352149939788E-2</v>
      </c>
      <c r="M318" s="18">
        <v>2.1925592618505839E-3</v>
      </c>
      <c r="N318" s="18">
        <f t="shared" si="28"/>
        <v>4.3578381990195716E-2</v>
      </c>
      <c r="O318" s="18">
        <v>1.181297234956233</v>
      </c>
      <c r="P318" s="18"/>
      <c r="Q318" s="18">
        <v>6.0000000000000001E-3</v>
      </c>
      <c r="R318" s="18"/>
      <c r="S318" s="18">
        <v>0.20678667218954519</v>
      </c>
      <c r="T318" s="18">
        <f t="shared" si="29"/>
        <v>0.58631937022278491</v>
      </c>
      <c r="U318" s="18">
        <v>9.7873713859663667</v>
      </c>
      <c r="V318" s="18"/>
      <c r="W318" s="18">
        <v>18.588418523734571</v>
      </c>
      <c r="X318" s="18"/>
      <c r="Y318" s="18">
        <v>10.014984674012096</v>
      </c>
      <c r="Z318" s="18"/>
      <c r="AA318" s="18">
        <v>6.3600000000000004E-2</v>
      </c>
      <c r="AB318" s="2"/>
    </row>
    <row r="319" spans="1:28" ht="13.8">
      <c r="A319" s="6">
        <v>41451</v>
      </c>
      <c r="B319" s="7">
        <v>0.47975694444444444</v>
      </c>
      <c r="C319" s="28">
        <v>4</v>
      </c>
      <c r="D319" s="17">
        <v>837</v>
      </c>
      <c r="E319" s="17">
        <v>102</v>
      </c>
      <c r="F319" s="17">
        <f t="shared" si="24"/>
        <v>2.4691358024691357E-2</v>
      </c>
      <c r="G319" s="17">
        <v>0.42</v>
      </c>
      <c r="H319" s="18">
        <f t="shared" si="25"/>
        <v>5.6000000000000001E-2</v>
      </c>
      <c r="I319" s="17">
        <v>2.2839999999999999E-2</v>
      </c>
      <c r="J319" s="18">
        <f t="shared" si="26"/>
        <v>0.10422901756668834</v>
      </c>
      <c r="K319" s="17">
        <v>7.1199999999999996E-3</v>
      </c>
      <c r="L319" s="17">
        <f t="shared" si="27"/>
        <v>0.14151411328709526</v>
      </c>
      <c r="M319" s="17">
        <v>4.0400000000000002E-3</v>
      </c>
      <c r="N319" s="17">
        <f t="shared" si="28"/>
        <v>8.0297333943801258E-2</v>
      </c>
      <c r="O319" s="17">
        <v>1.3079099999999999</v>
      </c>
      <c r="Q319" s="17">
        <v>4.0000000000000001E-3</v>
      </c>
      <c r="S319" s="17">
        <v>0.1729314285714286</v>
      </c>
      <c r="T319" s="18">
        <f t="shared" si="29"/>
        <v>0.46387637867141956</v>
      </c>
      <c r="U319" s="17">
        <v>53.908571428571435</v>
      </c>
      <c r="W319" s="17">
        <v>30.588571428571431</v>
      </c>
      <c r="Y319" s="17">
        <v>9.9027471428571445</v>
      </c>
      <c r="AA319" s="17">
        <v>4.2008671764711181E-2</v>
      </c>
    </row>
    <row r="320" spans="1:28" ht="14.25" customHeight="1">
      <c r="A320" s="6">
        <v>41452</v>
      </c>
      <c r="B320" s="7">
        <v>0.47976851851851854</v>
      </c>
      <c r="C320" s="28">
        <v>4</v>
      </c>
      <c r="D320" s="17">
        <v>843</v>
      </c>
      <c r="E320" s="17">
        <v>102</v>
      </c>
      <c r="F320" s="17">
        <f t="shared" si="24"/>
        <v>2.4691358024691357E-2</v>
      </c>
      <c r="G320" s="17">
        <v>0.43</v>
      </c>
      <c r="H320" s="18">
        <f t="shared" si="25"/>
        <v>5.8666666666666666E-2</v>
      </c>
      <c r="I320" s="17">
        <v>2.3730000000000001E-2</v>
      </c>
      <c r="J320" s="18">
        <f t="shared" si="26"/>
        <v>0.11001951854261549</v>
      </c>
      <c r="K320" s="17">
        <v>7.2399999999999999E-3</v>
      </c>
      <c r="L320" s="17">
        <f t="shared" si="27"/>
        <v>0.14389918261215867</v>
      </c>
      <c r="M320" s="17">
        <v>4.0899999999999999E-3</v>
      </c>
      <c r="N320" s="17">
        <f t="shared" si="28"/>
        <v>8.1291112829244325E-2</v>
      </c>
      <c r="O320" s="17">
        <v>1.3287800000000001</v>
      </c>
      <c r="Q320" s="17">
        <v>6.0000000000000001E-3</v>
      </c>
      <c r="S320" s="17">
        <v>0.17549162790697678</v>
      </c>
      <c r="T320" s="18">
        <f t="shared" si="29"/>
        <v>0.47313575571647465</v>
      </c>
      <c r="U320" s="17">
        <v>53.542325581395346</v>
      </c>
      <c r="W320" s="17">
        <v>30.246976744186046</v>
      </c>
      <c r="Y320" s="17">
        <v>9.826791627906978</v>
      </c>
      <c r="AA320" s="17">
        <v>6.3600000000000004E-2</v>
      </c>
    </row>
    <row r="321" spans="1:28" ht="14.25" customHeight="1">
      <c r="A321" s="5">
        <v>41453</v>
      </c>
      <c r="B321" s="4">
        <v>0.47978009259259258</v>
      </c>
      <c r="C321" s="29">
        <v>4</v>
      </c>
      <c r="D321" s="17">
        <v>834</v>
      </c>
      <c r="E321" s="17">
        <v>102</v>
      </c>
      <c r="F321" s="17">
        <f t="shared" si="24"/>
        <v>2.4691358024691357E-2</v>
      </c>
      <c r="G321" s="30">
        <v>0.44</v>
      </c>
      <c r="H321" s="18">
        <f t="shared" si="25"/>
        <v>6.1333333333333337E-2</v>
      </c>
      <c r="I321" s="17">
        <v>2.3349999999999999E-2</v>
      </c>
      <c r="J321" s="18">
        <f t="shared" si="26"/>
        <v>0.10754716981132074</v>
      </c>
      <c r="K321" s="17">
        <v>7.0899999999999999E-3</v>
      </c>
      <c r="L321" s="17">
        <f t="shared" si="27"/>
        <v>0.14091784595582943</v>
      </c>
      <c r="M321" s="17">
        <v>3.8600000000000001E-3</v>
      </c>
      <c r="N321" s="17">
        <f t="shared" si="28"/>
        <v>7.6719729956206142E-2</v>
      </c>
      <c r="O321" s="17">
        <v>1.36602</v>
      </c>
      <c r="Q321" s="17">
        <v>6.0000000000000001E-3</v>
      </c>
      <c r="S321" s="17">
        <v>0.16875681818181817</v>
      </c>
      <c r="T321" s="18">
        <f t="shared" si="29"/>
        <v>0.44877822163462355</v>
      </c>
      <c r="U321" s="17">
        <v>51.241363636363637</v>
      </c>
      <c r="W321" s="17">
        <v>27.897272727272728</v>
      </c>
      <c r="Y321" s="17">
        <v>9.872599090909091</v>
      </c>
      <c r="AA321" s="17">
        <v>6.3600000000000004E-2</v>
      </c>
      <c r="AB321" s="2"/>
    </row>
    <row r="322" spans="1:28" ht="14.25" customHeight="1">
      <c r="A322" s="6">
        <v>41460</v>
      </c>
      <c r="B322" s="7">
        <v>0.47986111111111113</v>
      </c>
      <c r="C322" s="28">
        <v>4</v>
      </c>
      <c r="D322" s="17">
        <v>921</v>
      </c>
      <c r="E322" s="17">
        <v>102</v>
      </c>
      <c r="F322" s="17">
        <f t="shared" ref="F322:F385" si="30">(E322-$E$2256)/($E$2255-$E$2256)</f>
        <v>2.4691358024691357E-2</v>
      </c>
      <c r="G322" s="17">
        <v>0.47</v>
      </c>
      <c r="H322" s="18">
        <f t="shared" ref="H322:H385" si="31">(G322-$G$2256)/($G$2255-$G$2256)</f>
        <v>6.933333333333333E-2</v>
      </c>
      <c r="I322" s="17">
        <v>2.879E-2</v>
      </c>
      <c r="J322" s="18">
        <f t="shared" ref="J322:J385" si="32">(I322-$I$2256)/($I$2255-$I$2256)</f>
        <v>0.14294079375406635</v>
      </c>
      <c r="K322" s="17">
        <v>8.09E-3</v>
      </c>
      <c r="L322" s="17">
        <f t="shared" ref="L322:L385" si="33">(K322-$K$2256)/($K$2255-$K$2256)</f>
        <v>0.1607934236646911</v>
      </c>
      <c r="M322" s="17">
        <v>4.3600000000000002E-3</v>
      </c>
      <c r="N322" s="17">
        <f t="shared" ref="N322:N385" si="34">(M322-$K$2256)/($K$2255-$K$2256)</f>
        <v>8.6657518810636991E-2</v>
      </c>
      <c r="O322" s="17">
        <v>1.45252</v>
      </c>
      <c r="Q322" s="17">
        <v>6.0000000000000001E-3</v>
      </c>
      <c r="S322" s="17">
        <v>0.19479191489361702</v>
      </c>
      <c r="T322" s="18">
        <f t="shared" ref="T322:T385" si="35">(S322-$S$2256)/($S$2255-$S$2256)</f>
        <v>0.54293838077215539</v>
      </c>
      <c r="U322" s="17">
        <v>54.736595744680848</v>
      </c>
      <c r="W322" s="17">
        <v>29.499574468085111</v>
      </c>
      <c r="Y322" s="17">
        <v>9.8276885106382998</v>
      </c>
      <c r="AA322" s="17">
        <v>6.3600000000000004E-2</v>
      </c>
    </row>
    <row r="323" spans="1:28" ht="14.25" customHeight="1">
      <c r="A323" s="6">
        <v>41462</v>
      </c>
      <c r="B323" s="7">
        <v>0.4798842592592592</v>
      </c>
      <c r="C323" s="28">
        <v>4</v>
      </c>
      <c r="D323" s="17">
        <v>834</v>
      </c>
      <c r="E323" s="17">
        <v>102</v>
      </c>
      <c r="F323" s="17">
        <f t="shared" si="30"/>
        <v>2.4691358024691357E-2</v>
      </c>
      <c r="G323" s="17">
        <v>0.44</v>
      </c>
      <c r="H323" s="18">
        <f t="shared" si="31"/>
        <v>6.1333333333333337E-2</v>
      </c>
      <c r="I323" s="17">
        <v>2.5049999999999999E-2</v>
      </c>
      <c r="J323" s="18">
        <f t="shared" si="32"/>
        <v>0.11860767729342875</v>
      </c>
      <c r="K323" s="17">
        <v>7.2899999999999996E-3</v>
      </c>
      <c r="L323" s="17">
        <f t="shared" si="33"/>
        <v>0.14489296149760175</v>
      </c>
      <c r="M323" s="17">
        <v>3.7399999999999998E-3</v>
      </c>
      <c r="N323" s="17">
        <f t="shared" si="34"/>
        <v>7.4334660631142732E-2</v>
      </c>
      <c r="O323" s="17">
        <v>1.3709800000000001</v>
      </c>
      <c r="Q323" s="17">
        <v>6.0000000000000001E-3</v>
      </c>
      <c r="S323" s="17">
        <v>0.18104318181818183</v>
      </c>
      <c r="T323" s="18">
        <f t="shared" si="35"/>
        <v>0.4932138528146412</v>
      </c>
      <c r="U323" s="17">
        <v>52.686818181818175</v>
      </c>
      <c r="W323" s="17">
        <v>27.03</v>
      </c>
      <c r="Y323" s="17">
        <v>9.9084463636363651</v>
      </c>
      <c r="AA323" s="17">
        <v>6.3600000000000004E-2</v>
      </c>
    </row>
    <row r="324" spans="1:28" ht="13.8">
      <c r="A324" s="6">
        <v>41464</v>
      </c>
      <c r="B324" s="7">
        <v>0.47990740740740739</v>
      </c>
      <c r="C324" s="28">
        <v>4</v>
      </c>
      <c r="D324" s="17">
        <v>833</v>
      </c>
      <c r="E324" s="17">
        <v>102</v>
      </c>
      <c r="F324" s="17">
        <f t="shared" si="30"/>
        <v>2.4691358024691357E-2</v>
      </c>
      <c r="G324" s="17">
        <v>0.44</v>
      </c>
      <c r="H324" s="18">
        <f t="shared" si="31"/>
        <v>6.1333333333333337E-2</v>
      </c>
      <c r="I324" s="17">
        <v>2.4840000000000001E-2</v>
      </c>
      <c r="J324" s="18">
        <f t="shared" si="32"/>
        <v>0.11724137931034484</v>
      </c>
      <c r="K324" s="17">
        <v>7.2899999999999996E-3</v>
      </c>
      <c r="L324" s="17">
        <f t="shared" si="33"/>
        <v>0.14489296149760175</v>
      </c>
      <c r="M324" s="17">
        <v>3.7399999999999998E-3</v>
      </c>
      <c r="N324" s="17">
        <f t="shared" si="34"/>
        <v>7.4334660631142732E-2</v>
      </c>
      <c r="O324" s="17">
        <v>1.3591500000000001</v>
      </c>
      <c r="Q324" s="17">
        <v>6.0000000000000001E-3</v>
      </c>
      <c r="S324" s="17">
        <v>0.17952545454545457</v>
      </c>
      <c r="T324" s="18">
        <f t="shared" si="35"/>
        <v>0.4877247454335803</v>
      </c>
      <c r="U324" s="17">
        <v>52.686818181818175</v>
      </c>
      <c r="W324" s="17">
        <v>27.03</v>
      </c>
      <c r="Y324" s="17">
        <v>9.8229477272727284</v>
      </c>
      <c r="AA324" s="17">
        <v>6.3600000000000004E-2</v>
      </c>
    </row>
    <row r="325" spans="1:28" ht="13.8">
      <c r="A325" s="6">
        <v>41466</v>
      </c>
      <c r="B325" s="7">
        <v>0.47993055555555553</v>
      </c>
      <c r="C325" s="28">
        <v>4</v>
      </c>
      <c r="D325" s="17">
        <v>834</v>
      </c>
      <c r="E325" s="17">
        <v>102</v>
      </c>
      <c r="F325" s="17">
        <f t="shared" si="30"/>
        <v>2.4691358024691357E-2</v>
      </c>
      <c r="G325" s="17">
        <v>0.44</v>
      </c>
      <c r="H325" s="18">
        <f t="shared" si="31"/>
        <v>6.1333333333333337E-2</v>
      </c>
      <c r="I325" s="17">
        <v>2.453E-2</v>
      </c>
      <c r="J325" s="18">
        <f t="shared" si="32"/>
        <v>0.11522446324007807</v>
      </c>
      <c r="K325" s="17">
        <v>7.3200000000000001E-3</v>
      </c>
      <c r="L325" s="17">
        <f t="shared" si="33"/>
        <v>0.14548922882886761</v>
      </c>
      <c r="M325" s="17">
        <v>3.8800000000000002E-3</v>
      </c>
      <c r="N325" s="17">
        <f t="shared" si="34"/>
        <v>7.7117241510383377E-2</v>
      </c>
      <c r="O325" s="17">
        <v>1.3527499999999999</v>
      </c>
      <c r="Q325" s="17">
        <v>6.0000000000000001E-3</v>
      </c>
      <c r="S325" s="17">
        <v>0.177285</v>
      </c>
      <c r="T325" s="18">
        <f t="shared" si="35"/>
        <v>0.47962177739487111</v>
      </c>
      <c r="U325" s="17">
        <v>52.903636363636366</v>
      </c>
      <c r="W325" s="17">
        <v>28.041818181818183</v>
      </c>
      <c r="Y325" s="17">
        <v>9.7766931818181799</v>
      </c>
      <c r="AA325" s="17">
        <v>6.3600000000000004E-2</v>
      </c>
    </row>
    <row r="326" spans="1:28" ht="14.25" customHeight="1">
      <c r="A326" s="6">
        <v>41469</v>
      </c>
      <c r="B326" s="7">
        <v>0.47996527777777781</v>
      </c>
      <c r="C326" s="28">
        <v>4</v>
      </c>
      <c r="D326" s="17">
        <v>834</v>
      </c>
      <c r="E326" s="17">
        <v>102</v>
      </c>
      <c r="F326" s="17">
        <f t="shared" si="30"/>
        <v>2.4691358024691357E-2</v>
      </c>
      <c r="G326" s="17">
        <v>0.45</v>
      </c>
      <c r="H326" s="18">
        <f t="shared" si="31"/>
        <v>6.4000000000000001E-2</v>
      </c>
      <c r="I326" s="17">
        <v>2.4039999999999999E-2</v>
      </c>
      <c r="J326" s="18">
        <f t="shared" si="32"/>
        <v>0.11203643461288224</v>
      </c>
      <c r="K326" s="17">
        <v>7.2399999999999999E-3</v>
      </c>
      <c r="L326" s="17">
        <f t="shared" si="33"/>
        <v>0.14389918261215867</v>
      </c>
      <c r="M326" s="17">
        <v>3.7000000000000002E-3</v>
      </c>
      <c r="N326" s="17">
        <f t="shared" si="34"/>
        <v>7.3539637522788276E-2</v>
      </c>
      <c r="O326" s="17">
        <v>1.3916900000000001</v>
      </c>
      <c r="Q326" s="17">
        <v>2.6000000000000002E-2</v>
      </c>
      <c r="S326" s="17">
        <v>0.16988266666666668</v>
      </c>
      <c r="T326" s="18">
        <f t="shared" si="35"/>
        <v>0.45285003568131554</v>
      </c>
      <c r="U326" s="17">
        <v>51.162666666666667</v>
      </c>
      <c r="W326" s="17">
        <v>26.146666666666665</v>
      </c>
      <c r="Y326" s="17">
        <v>9.8346093333333346</v>
      </c>
      <c r="AA326" s="17">
        <v>0.27560000000000007</v>
      </c>
    </row>
    <row r="327" spans="1:28" ht="14.25" customHeight="1">
      <c r="A327" s="6">
        <v>41503</v>
      </c>
      <c r="B327" s="7">
        <v>0.4803587962962963</v>
      </c>
      <c r="C327" s="28">
        <v>4</v>
      </c>
      <c r="D327" s="17">
        <v>792</v>
      </c>
      <c r="E327" s="17">
        <v>102</v>
      </c>
      <c r="F327" s="17">
        <f t="shared" si="30"/>
        <v>2.4691358024691357E-2</v>
      </c>
      <c r="G327" s="17">
        <v>0.59</v>
      </c>
      <c r="H327" s="18">
        <f t="shared" si="31"/>
        <v>0.10133333333333333</v>
      </c>
      <c r="I327" s="17">
        <v>2.8160000000000001E-2</v>
      </c>
      <c r="J327" s="18">
        <f t="shared" si="32"/>
        <v>0.13884189980481457</v>
      </c>
      <c r="K327" s="17">
        <v>6.8300000000000001E-3</v>
      </c>
      <c r="L327" s="17">
        <f t="shared" si="33"/>
        <v>0.13575019575152539</v>
      </c>
      <c r="M327" s="17">
        <v>5.0899999999999999E-3</v>
      </c>
      <c r="N327" s="17">
        <f t="shared" si="34"/>
        <v>0.10116669053810602</v>
      </c>
      <c r="O327" s="17">
        <v>1.8351</v>
      </c>
      <c r="Q327" s="17">
        <v>6.0000000000000001E-3</v>
      </c>
      <c r="S327" s="17">
        <v>0.15177762711864409</v>
      </c>
      <c r="T327" s="18">
        <f t="shared" si="35"/>
        <v>0.38737021726909782</v>
      </c>
      <c r="U327" s="17">
        <v>36.81254237288136</v>
      </c>
      <c r="W327" s="17">
        <v>27.434237288135595</v>
      </c>
      <c r="Y327" s="17">
        <v>9.8908779661016961</v>
      </c>
      <c r="AA327" s="17">
        <v>6.3025471494131929E-2</v>
      </c>
    </row>
    <row r="328" spans="1:28" ht="14.25" customHeight="1">
      <c r="A328" s="3">
        <v>41504</v>
      </c>
      <c r="B328" s="4">
        <v>0.48037037037037034</v>
      </c>
      <c r="C328" s="29">
        <v>4</v>
      </c>
      <c r="D328" s="17">
        <v>832</v>
      </c>
      <c r="E328" s="17">
        <v>102</v>
      </c>
      <c r="F328" s="17">
        <f t="shared" si="30"/>
        <v>2.4691358024691357E-2</v>
      </c>
      <c r="G328" s="30">
        <v>0.56000000000000005</v>
      </c>
      <c r="H328" s="18">
        <f t="shared" si="31"/>
        <v>9.3333333333333351E-2</v>
      </c>
      <c r="I328" s="17">
        <v>3.0179999999999998E-2</v>
      </c>
      <c r="J328" s="18">
        <f t="shared" si="32"/>
        <v>0.15198438516590759</v>
      </c>
      <c r="K328" s="17">
        <v>7.4700000000000001E-3</v>
      </c>
      <c r="L328" s="17">
        <f t="shared" si="33"/>
        <v>0.14847056548519685</v>
      </c>
      <c r="M328" s="17">
        <v>5.4299999999999999E-3</v>
      </c>
      <c r="N328" s="17">
        <f t="shared" si="34"/>
        <v>0.107924386959119</v>
      </c>
      <c r="O328" s="17">
        <v>1.73766</v>
      </c>
      <c r="Q328" s="17">
        <v>4.0000000000000001E-3</v>
      </c>
      <c r="S328" s="17">
        <v>0.17137928571428571</v>
      </c>
      <c r="T328" s="18">
        <f t="shared" si="35"/>
        <v>0.45826280173523232</v>
      </c>
      <c r="U328" s="17">
        <v>42.418928571428566</v>
      </c>
      <c r="W328" s="17">
        <v>30.834642857142853</v>
      </c>
      <c r="Y328" s="17">
        <v>9.8674264285714273</v>
      </c>
      <c r="AA328" s="17">
        <v>4.260812027629346E-2</v>
      </c>
    </row>
    <row r="329" spans="1:28" ht="13.8">
      <c r="A329" s="6">
        <v>41505</v>
      </c>
      <c r="B329" s="7">
        <v>0.48038194444444443</v>
      </c>
      <c r="C329" s="28">
        <v>4</v>
      </c>
      <c r="D329" s="17">
        <v>827</v>
      </c>
      <c r="E329" s="17">
        <v>102</v>
      </c>
      <c r="F329" s="17">
        <f t="shared" si="30"/>
        <v>2.4691358024691357E-2</v>
      </c>
      <c r="G329" s="17">
        <v>0.54</v>
      </c>
      <c r="H329" s="18">
        <f t="shared" si="31"/>
        <v>8.8000000000000023E-2</v>
      </c>
      <c r="I329" s="17">
        <v>2.802E-2</v>
      </c>
      <c r="J329" s="18">
        <f t="shared" si="32"/>
        <v>0.13793103448275862</v>
      </c>
      <c r="K329" s="17">
        <v>7.2500000000000004E-3</v>
      </c>
      <c r="L329" s="17">
        <f t="shared" si="33"/>
        <v>0.14409793838924728</v>
      </c>
      <c r="M329" s="17">
        <v>5.13E-3</v>
      </c>
      <c r="N329" s="17">
        <f t="shared" si="34"/>
        <v>0.10196171364646049</v>
      </c>
      <c r="O329" s="17">
        <v>1.6721600000000001</v>
      </c>
      <c r="Q329" s="17">
        <v>6.0000000000000001E-3</v>
      </c>
      <c r="S329" s="17">
        <v>0.16500666666666666</v>
      </c>
      <c r="T329" s="18">
        <f t="shared" si="35"/>
        <v>0.43521518911104956</v>
      </c>
      <c r="U329" s="17">
        <v>42.694444444444443</v>
      </c>
      <c r="W329" s="17">
        <v>30.21</v>
      </c>
      <c r="Y329" s="17">
        <v>9.8471644444444451</v>
      </c>
      <c r="AA329" s="17">
        <v>6.3875687329769504E-2</v>
      </c>
    </row>
    <row r="330" spans="1:28" ht="13.8">
      <c r="A330" s="6">
        <v>41529</v>
      </c>
      <c r="B330" s="7">
        <v>0.4806597222222222</v>
      </c>
      <c r="C330" s="28">
        <v>4</v>
      </c>
      <c r="D330" s="17">
        <v>816</v>
      </c>
      <c r="E330" s="17">
        <v>102</v>
      </c>
      <c r="F330" s="17">
        <f t="shared" si="30"/>
        <v>2.4691358024691357E-2</v>
      </c>
      <c r="G330" s="17">
        <v>0.56969580897280347</v>
      </c>
      <c r="H330" s="18">
        <f t="shared" si="31"/>
        <v>9.5918882392747609E-2</v>
      </c>
      <c r="I330" s="17">
        <v>3.1548822962386196E-2</v>
      </c>
      <c r="J330" s="18">
        <f t="shared" si="32"/>
        <v>0.16089019494070395</v>
      </c>
      <c r="K330" s="17">
        <v>4.8850604773713483E-3</v>
      </c>
      <c r="L330" s="17">
        <f t="shared" si="33"/>
        <v>9.7093399130483246E-2</v>
      </c>
      <c r="M330" s="17">
        <v>5.007081798511546E-3</v>
      </c>
      <c r="N330" s="17">
        <f t="shared" si="34"/>
        <v>9.9518643380943211E-2</v>
      </c>
      <c r="O330" s="17">
        <v>1.7819320518232267</v>
      </c>
      <c r="Q330" s="17">
        <v>6.0000000000000001E-3</v>
      </c>
      <c r="S330" s="17">
        <v>0.17610320356977999</v>
      </c>
      <c r="T330" s="18">
        <f t="shared" si="35"/>
        <v>0.47534761850967477</v>
      </c>
      <c r="U330" s="17">
        <v>27.26804739190645</v>
      </c>
      <c r="W330" s="17">
        <v>27.949161409447608</v>
      </c>
      <c r="Y330" s="17">
        <v>9.9466133251269451</v>
      </c>
      <c r="AA330" s="17">
        <v>6.3590931211988194E-2</v>
      </c>
      <c r="AB330" s="2"/>
    </row>
    <row r="331" spans="1:28" ht="13.8">
      <c r="A331" s="6">
        <v>41617</v>
      </c>
      <c r="B331" s="7">
        <v>0.48167824074074073</v>
      </c>
      <c r="C331" s="28">
        <v>4</v>
      </c>
      <c r="D331" s="17">
        <v>827</v>
      </c>
      <c r="E331" s="17">
        <v>102</v>
      </c>
      <c r="F331" s="17">
        <f t="shared" si="30"/>
        <v>2.4691358024691357E-2</v>
      </c>
      <c r="G331" s="17">
        <v>0.49</v>
      </c>
      <c r="H331" s="18">
        <f t="shared" si="31"/>
        <v>7.4666666666666673E-2</v>
      </c>
      <c r="I331" s="17">
        <v>3.0159999999999999E-2</v>
      </c>
      <c r="J331" s="18">
        <f t="shared" si="32"/>
        <v>0.15185426154847104</v>
      </c>
      <c r="K331" s="17">
        <v>3.15E-3</v>
      </c>
      <c r="L331" s="17">
        <f t="shared" si="33"/>
        <v>6.2608069782914333E-2</v>
      </c>
      <c r="M331" s="17">
        <v>2.6900000000000001E-3</v>
      </c>
      <c r="N331" s="17">
        <f t="shared" si="34"/>
        <v>5.3465304036837961E-2</v>
      </c>
      <c r="O331" s="17">
        <v>1.5459400000000001</v>
      </c>
      <c r="Q331" s="17">
        <v>4.0000000000000001E-3</v>
      </c>
      <c r="S331" s="17">
        <v>0.19573224489795918</v>
      </c>
      <c r="T331" s="18">
        <f t="shared" si="35"/>
        <v>0.54633923707896237</v>
      </c>
      <c r="U331" s="17">
        <v>20.442857142857143</v>
      </c>
      <c r="W331" s="17">
        <v>17.457551020408165</v>
      </c>
      <c r="Y331" s="17">
        <v>10.032835102040819</v>
      </c>
      <c r="AA331" s="17">
        <v>4.2400000000000007E-2</v>
      </c>
      <c r="AB331" s="2"/>
    </row>
    <row r="332" spans="1:28" s="2" customFormat="1" ht="13.8">
      <c r="A332" s="6">
        <v>41618</v>
      </c>
      <c r="B332" s="7">
        <v>0.48168981481481482</v>
      </c>
      <c r="C332" s="28">
        <v>4</v>
      </c>
      <c r="D332" s="17">
        <v>840</v>
      </c>
      <c r="E332" s="17">
        <v>102</v>
      </c>
      <c r="F332" s="17">
        <f t="shared" si="30"/>
        <v>2.4691358024691357E-2</v>
      </c>
      <c r="G332" s="17">
        <v>0.47</v>
      </c>
      <c r="H332" s="18">
        <f t="shared" si="31"/>
        <v>6.933333333333333E-2</v>
      </c>
      <c r="I332" s="17">
        <v>3.066E-2</v>
      </c>
      <c r="J332" s="18">
        <f t="shared" si="32"/>
        <v>0.15510735198438516</v>
      </c>
      <c r="K332" s="17">
        <v>3.2499999999999999E-3</v>
      </c>
      <c r="L332" s="17">
        <f t="shared" si="33"/>
        <v>6.4595627553800508E-2</v>
      </c>
      <c r="M332" s="17">
        <v>2.7799999999999999E-3</v>
      </c>
      <c r="N332" s="17">
        <f t="shared" si="34"/>
        <v>5.5254106030635512E-2</v>
      </c>
      <c r="O332" s="17">
        <v>1.46841</v>
      </c>
      <c r="P332" s="17"/>
      <c r="Q332" s="17">
        <v>4.0000000000000001E-3</v>
      </c>
      <c r="R332" s="17"/>
      <c r="S332" s="17">
        <v>0.20744425531914898</v>
      </c>
      <c r="T332" s="18">
        <f t="shared" si="35"/>
        <v>0.58869762649796087</v>
      </c>
      <c r="U332" s="17">
        <v>21.98936170212766</v>
      </c>
      <c r="V332" s="17"/>
      <c r="W332" s="17">
        <v>18.80936170212766</v>
      </c>
      <c r="X332" s="17"/>
      <c r="Y332" s="17">
        <v>9.9351995744680863</v>
      </c>
      <c r="Z332" s="17"/>
      <c r="AA332" s="17">
        <v>4.2400000000000007E-2</v>
      </c>
    </row>
    <row r="333" spans="1:28" s="2" customFormat="1" ht="13.8">
      <c r="A333" s="5">
        <v>41619</v>
      </c>
      <c r="B333" s="4">
        <v>0.48170138888888886</v>
      </c>
      <c r="C333" s="29">
        <v>4</v>
      </c>
      <c r="D333" s="17">
        <v>840</v>
      </c>
      <c r="E333" s="17">
        <v>102</v>
      </c>
      <c r="F333" s="17">
        <f t="shared" si="30"/>
        <v>2.4691358024691357E-2</v>
      </c>
      <c r="G333" s="30">
        <v>0.4</v>
      </c>
      <c r="H333" s="18">
        <f t="shared" si="31"/>
        <v>5.0666666666666672E-2</v>
      </c>
      <c r="I333" s="17">
        <v>2.8910000000000002E-2</v>
      </c>
      <c r="J333" s="18">
        <f t="shared" si="32"/>
        <v>0.14372153545868577</v>
      </c>
      <c r="K333" s="17">
        <v>3.32E-3</v>
      </c>
      <c r="L333" s="17">
        <f t="shared" si="33"/>
        <v>6.5986917993420824E-2</v>
      </c>
      <c r="M333" s="17">
        <v>2.6900000000000001E-3</v>
      </c>
      <c r="N333" s="17">
        <f t="shared" si="34"/>
        <v>5.3465304036837961E-2</v>
      </c>
      <c r="O333" s="17">
        <v>1.2634000000000001</v>
      </c>
      <c r="P333" s="17"/>
      <c r="Q333" s="17">
        <v>6.0000000000000001E-3</v>
      </c>
      <c r="R333" s="17"/>
      <c r="S333" s="17">
        <v>0.22983450000000002</v>
      </c>
      <c r="T333" s="18">
        <f t="shared" si="35"/>
        <v>0.66967558581246422</v>
      </c>
      <c r="U333" s="17">
        <v>26.394000000000002</v>
      </c>
      <c r="V333" s="17"/>
      <c r="W333" s="17">
        <v>21.385499999999997</v>
      </c>
      <c r="X333" s="17"/>
      <c r="Y333" s="17">
        <v>10.044030000000001</v>
      </c>
      <c r="Z333" s="17"/>
      <c r="AA333" s="17">
        <v>6.3600000000000004E-2</v>
      </c>
    </row>
    <row r="334" spans="1:28" s="2" customFormat="1" ht="13.8">
      <c r="A334" s="6">
        <v>41755</v>
      </c>
      <c r="B334" s="7">
        <v>0.48327546296296298</v>
      </c>
      <c r="C334" s="28">
        <v>4</v>
      </c>
      <c r="D334" s="17">
        <v>1065</v>
      </c>
      <c r="E334" s="17">
        <v>102</v>
      </c>
      <c r="F334" s="17">
        <f t="shared" si="30"/>
        <v>2.4691358024691357E-2</v>
      </c>
      <c r="G334" s="17">
        <v>0.65</v>
      </c>
      <c r="H334" s="18">
        <f t="shared" si="31"/>
        <v>0.11733333333333335</v>
      </c>
      <c r="I334" s="17">
        <v>4.1209999999999997E-2</v>
      </c>
      <c r="J334" s="18">
        <f t="shared" si="32"/>
        <v>0.22374756018217304</v>
      </c>
      <c r="K334" s="17">
        <v>6.1599999999999997E-3</v>
      </c>
      <c r="L334" s="17">
        <f t="shared" si="33"/>
        <v>0.12243355868658803</v>
      </c>
      <c r="M334" s="17">
        <v>5.6699999999999997E-3</v>
      </c>
      <c r="N334" s="17">
        <f t="shared" si="34"/>
        <v>0.11269452560924581</v>
      </c>
      <c r="O334" s="17">
        <v>2.0271599999999999</v>
      </c>
      <c r="P334" s="17"/>
      <c r="Q334" s="17">
        <v>4.0000000000000001E-3</v>
      </c>
      <c r="R334" s="17"/>
      <c r="S334" s="17">
        <v>0.20161199999999999</v>
      </c>
      <c r="T334" s="18">
        <f t="shared" si="35"/>
        <v>0.56760432713130593</v>
      </c>
      <c r="U334" s="17">
        <v>30.136615384615382</v>
      </c>
      <c r="V334" s="17"/>
      <c r="W334" s="17">
        <v>27.739384615384616</v>
      </c>
      <c r="X334" s="17"/>
      <c r="Y334" s="17">
        <v>9.9174904615384616</v>
      </c>
      <c r="Z334" s="17"/>
      <c r="AA334" s="17">
        <v>4.1898839075479477E-2</v>
      </c>
    </row>
    <row r="335" spans="1:28" s="2" customFormat="1" ht="13.8">
      <c r="A335" s="6">
        <v>41759</v>
      </c>
      <c r="B335" s="7">
        <v>0.4833217592592593</v>
      </c>
      <c r="C335" s="28">
        <v>4</v>
      </c>
      <c r="D335" s="17">
        <v>822</v>
      </c>
      <c r="E335" s="17">
        <v>102</v>
      </c>
      <c r="F335" s="17">
        <f t="shared" si="30"/>
        <v>2.4691358024691357E-2</v>
      </c>
      <c r="G335" s="17">
        <v>0.46</v>
      </c>
      <c r="H335" s="18">
        <f t="shared" si="31"/>
        <v>6.6666666666666666E-2</v>
      </c>
      <c r="I335" s="17">
        <v>2.9059999999999999E-2</v>
      </c>
      <c r="J335" s="18">
        <f t="shared" si="32"/>
        <v>0.14469746258945998</v>
      </c>
      <c r="K335" s="17">
        <v>4.28E-3</v>
      </c>
      <c r="L335" s="17">
        <f t="shared" si="33"/>
        <v>8.5067472593928051E-2</v>
      </c>
      <c r="M335" s="17">
        <v>3.2100000000000002E-3</v>
      </c>
      <c r="N335" s="17">
        <f t="shared" si="34"/>
        <v>6.3800604445446038E-2</v>
      </c>
      <c r="O335" s="17">
        <v>1.42648</v>
      </c>
      <c r="P335" s="17"/>
      <c r="Q335" s="17">
        <v>6.0000000000000001E-3</v>
      </c>
      <c r="R335" s="17"/>
      <c r="S335" s="17">
        <v>0.20089304347826087</v>
      </c>
      <c r="T335" s="18">
        <f t="shared" si="35"/>
        <v>0.56500410400752399</v>
      </c>
      <c r="U335" s="17">
        <v>29.587826086956522</v>
      </c>
      <c r="V335" s="17"/>
      <c r="W335" s="17">
        <v>22.19086956521739</v>
      </c>
      <c r="X335" s="17"/>
      <c r="Y335" s="17">
        <v>9.8613182608695649</v>
      </c>
      <c r="Z335" s="17"/>
      <c r="AA335" s="17">
        <v>6.3193956736114748E-2</v>
      </c>
      <c r="AB335" s="1"/>
    </row>
    <row r="336" spans="1:28" s="2" customFormat="1" ht="13.8">
      <c r="A336" s="6">
        <v>41763</v>
      </c>
      <c r="B336" s="7">
        <v>0.48336805555555556</v>
      </c>
      <c r="C336" s="28">
        <v>4</v>
      </c>
      <c r="D336" s="17">
        <v>832</v>
      </c>
      <c r="E336" s="17">
        <v>102</v>
      </c>
      <c r="F336" s="17">
        <f t="shared" si="30"/>
        <v>2.4691358024691357E-2</v>
      </c>
      <c r="G336" s="17">
        <v>0.41</v>
      </c>
      <c r="H336" s="18">
        <f t="shared" si="31"/>
        <v>5.333333333333333E-2</v>
      </c>
      <c r="I336" s="17">
        <v>2.5749999999999999E-2</v>
      </c>
      <c r="J336" s="18">
        <f t="shared" si="32"/>
        <v>0.12316200390370852</v>
      </c>
      <c r="K336" s="17">
        <v>4.28E-3</v>
      </c>
      <c r="L336" s="17">
        <f t="shared" si="33"/>
        <v>8.5067472593928051E-2</v>
      </c>
      <c r="M336" s="17">
        <v>2.8300000000000001E-3</v>
      </c>
      <c r="N336" s="17">
        <f t="shared" si="34"/>
        <v>5.62478849160786E-2</v>
      </c>
      <c r="O336" s="17">
        <v>1.28979</v>
      </c>
      <c r="P336" s="17"/>
      <c r="Q336" s="17">
        <v>4.0000000000000001E-3</v>
      </c>
      <c r="R336" s="17"/>
      <c r="S336" s="17">
        <v>0.19971951219512196</v>
      </c>
      <c r="T336" s="18">
        <f t="shared" si="35"/>
        <v>0.56075983737020618</v>
      </c>
      <c r="U336" s="17">
        <v>33.196097560975609</v>
      </c>
      <c r="V336" s="17"/>
      <c r="W336" s="17">
        <v>21.949756097560975</v>
      </c>
      <c r="X336" s="17"/>
      <c r="Y336" s="17">
        <v>10.003737073170733</v>
      </c>
      <c r="Z336" s="17"/>
      <c r="AA336" s="17">
        <v>4.21525707040704E-2</v>
      </c>
      <c r="AB336" s="1"/>
    </row>
    <row r="337" spans="1:28" s="2" customFormat="1" ht="13.8">
      <c r="A337" s="6">
        <v>41765</v>
      </c>
      <c r="B337" s="7">
        <v>0.48339120370370375</v>
      </c>
      <c r="C337" s="28">
        <v>4</v>
      </c>
      <c r="D337" s="17">
        <v>832</v>
      </c>
      <c r="E337" s="17">
        <v>102</v>
      </c>
      <c r="F337" s="17">
        <f t="shared" si="30"/>
        <v>2.4691358024691357E-2</v>
      </c>
      <c r="G337" s="17">
        <v>0.41</v>
      </c>
      <c r="H337" s="18">
        <f t="shared" si="31"/>
        <v>5.333333333333333E-2</v>
      </c>
      <c r="I337" s="17">
        <v>2.5389999999999999E-2</v>
      </c>
      <c r="J337" s="18">
        <f t="shared" si="32"/>
        <v>0.12081977878985035</v>
      </c>
      <c r="K337" s="17">
        <v>4.2300000000000003E-3</v>
      </c>
      <c r="L337" s="17">
        <f t="shared" si="33"/>
        <v>8.407369370848497E-2</v>
      </c>
      <c r="M337" s="17">
        <v>2.5600000000000002E-3</v>
      </c>
      <c r="N337" s="17">
        <f t="shared" si="34"/>
        <v>5.0881478934685941E-2</v>
      </c>
      <c r="O337" s="17">
        <v>1.2670600000000001</v>
      </c>
      <c r="P337" s="17"/>
      <c r="Q337" s="17">
        <v>6.0000000000000001E-3</v>
      </c>
      <c r="R337" s="17"/>
      <c r="S337" s="17">
        <v>0.19692731707317074</v>
      </c>
      <c r="T337" s="18">
        <f t="shared" si="35"/>
        <v>0.55066140985382905</v>
      </c>
      <c r="U337" s="17">
        <v>32.808292682926833</v>
      </c>
      <c r="V337" s="17"/>
      <c r="W337" s="17">
        <v>19.855609756097564</v>
      </c>
      <c r="X337" s="17"/>
      <c r="Y337" s="17">
        <v>9.8274409756097576</v>
      </c>
      <c r="Z337" s="17"/>
      <c r="AA337" s="17">
        <v>6.3211326790900649E-2</v>
      </c>
    </row>
    <row r="338" spans="1:28" s="2" customFormat="1" ht="13.8">
      <c r="A338" s="5">
        <v>41855</v>
      </c>
      <c r="B338" s="4">
        <v>0.48443287037037036</v>
      </c>
      <c r="C338" s="29">
        <v>4</v>
      </c>
      <c r="D338" s="17">
        <v>833</v>
      </c>
      <c r="E338" s="17">
        <v>102</v>
      </c>
      <c r="F338" s="17">
        <f t="shared" si="30"/>
        <v>2.4691358024691357E-2</v>
      </c>
      <c r="G338" s="30">
        <v>0.38</v>
      </c>
      <c r="H338" s="18">
        <f t="shared" si="31"/>
        <v>4.5333333333333337E-2</v>
      </c>
      <c r="I338" s="17">
        <v>2.5159999999999998E-2</v>
      </c>
      <c r="J338" s="18">
        <f t="shared" si="32"/>
        <v>0.11932335718932985</v>
      </c>
      <c r="K338" s="17">
        <v>4.8399999999999997E-3</v>
      </c>
      <c r="L338" s="17">
        <f t="shared" si="33"/>
        <v>9.619779611089059E-2</v>
      </c>
      <c r="M338" s="17">
        <v>1.08E-3</v>
      </c>
      <c r="N338" s="17">
        <f t="shared" si="34"/>
        <v>2.146562392557063E-2</v>
      </c>
      <c r="O338" s="17">
        <v>1.18824</v>
      </c>
      <c r="P338" s="17"/>
      <c r="Q338" s="17">
        <v>6.0000000000000001E-3</v>
      </c>
      <c r="R338" s="17"/>
      <c r="S338" s="17">
        <v>0.21054947368421054</v>
      </c>
      <c r="T338" s="18">
        <f t="shared" si="35"/>
        <v>0.59992815345346373</v>
      </c>
      <c r="U338" s="17">
        <v>40.503157894736837</v>
      </c>
      <c r="V338" s="17"/>
      <c r="W338" s="17">
        <v>9.0378947368421052</v>
      </c>
      <c r="X338" s="17"/>
      <c r="Y338" s="17">
        <v>9.9436926315789478</v>
      </c>
      <c r="Z338" s="17"/>
      <c r="AA338" s="17">
        <v>6.3211177228284704E-2</v>
      </c>
    </row>
    <row r="339" spans="1:28" s="2" customFormat="1" ht="14.25" customHeight="1">
      <c r="A339" s="6">
        <v>41856</v>
      </c>
      <c r="B339" s="7">
        <v>0.48444444444444446</v>
      </c>
      <c r="C339" s="28">
        <v>4</v>
      </c>
      <c r="D339" s="17">
        <v>832</v>
      </c>
      <c r="E339" s="17">
        <v>102</v>
      </c>
      <c r="F339" s="17">
        <f t="shared" si="30"/>
        <v>2.4691358024691357E-2</v>
      </c>
      <c r="G339" s="17">
        <v>0.38</v>
      </c>
      <c r="H339" s="18">
        <f t="shared" si="31"/>
        <v>4.5333333333333337E-2</v>
      </c>
      <c r="I339" s="17">
        <v>2.5479999999999999E-2</v>
      </c>
      <c r="J339" s="18">
        <f t="shared" si="32"/>
        <v>0.1214053350683149</v>
      </c>
      <c r="K339" s="17">
        <v>4.8300000000000001E-3</v>
      </c>
      <c r="L339" s="17">
        <f t="shared" si="33"/>
        <v>9.5999040333801994E-2</v>
      </c>
      <c r="M339" s="17">
        <v>8.0999999999999996E-4</v>
      </c>
      <c r="N339" s="17">
        <f t="shared" si="34"/>
        <v>1.6099217944177971E-2</v>
      </c>
      <c r="O339" s="17">
        <v>1.18685</v>
      </c>
      <c r="P339" s="17"/>
      <c r="Q339" s="17">
        <v>4.0000000000000001E-3</v>
      </c>
      <c r="R339" s="17"/>
      <c r="S339" s="17">
        <v>0.21322736842105264</v>
      </c>
      <c r="T339" s="18">
        <f t="shared" si="35"/>
        <v>0.60961319504811773</v>
      </c>
      <c r="U339" s="17">
        <v>40.41947368421053</v>
      </c>
      <c r="V339" s="17"/>
      <c r="W339" s="17">
        <v>6.778421052631578</v>
      </c>
      <c r="X339" s="17"/>
      <c r="Y339" s="17">
        <v>9.9320605263157891</v>
      </c>
      <c r="Z339" s="17"/>
      <c r="AA339" s="17">
        <v>4.2152371232105801E-2</v>
      </c>
    </row>
    <row r="340" spans="1:28" ht="14.25" customHeight="1">
      <c r="A340" s="5">
        <v>41857</v>
      </c>
      <c r="B340" s="4">
        <v>0.48445601851851849</v>
      </c>
      <c r="C340" s="29">
        <v>4</v>
      </c>
      <c r="D340" s="17">
        <v>832</v>
      </c>
      <c r="E340" s="17">
        <v>102</v>
      </c>
      <c r="F340" s="17">
        <f t="shared" si="30"/>
        <v>2.4691358024691357E-2</v>
      </c>
      <c r="G340" s="30">
        <v>0.38</v>
      </c>
      <c r="H340" s="18">
        <f t="shared" si="31"/>
        <v>4.5333333333333337E-2</v>
      </c>
      <c r="I340" s="17">
        <v>2.4979999999999999E-2</v>
      </c>
      <c r="J340" s="18">
        <f t="shared" si="32"/>
        <v>0.11815224463240077</v>
      </c>
      <c r="K340" s="17">
        <v>4.7400000000000003E-3</v>
      </c>
      <c r="L340" s="17">
        <f t="shared" si="33"/>
        <v>9.4210238340004443E-2</v>
      </c>
      <c r="M340" s="17">
        <v>5.4000000000000001E-4</v>
      </c>
      <c r="N340" s="17">
        <f t="shared" si="34"/>
        <v>1.0732811962785315E-2</v>
      </c>
      <c r="O340" s="17">
        <v>1.19035</v>
      </c>
      <c r="Q340" s="17">
        <v>6.0000000000000001E-3</v>
      </c>
      <c r="S340" s="17">
        <v>0.20904315789473685</v>
      </c>
      <c r="T340" s="18">
        <f t="shared" si="35"/>
        <v>0.59448031755647091</v>
      </c>
      <c r="U340" s="17">
        <v>39.666315789473686</v>
      </c>
      <c r="W340" s="17">
        <v>4.5189473684210526</v>
      </c>
      <c r="Y340" s="17">
        <v>9.9613500000000013</v>
      </c>
      <c r="AA340" s="17">
        <v>6.3211027665668787E-2</v>
      </c>
    </row>
    <row r="341" spans="1:28" s="2" customFormat="1" ht="14.25" customHeight="1">
      <c r="A341" s="6">
        <v>41870</v>
      </c>
      <c r="B341" s="7">
        <v>0.4846064814814815</v>
      </c>
      <c r="C341" s="28">
        <v>4</v>
      </c>
      <c r="D341" s="17">
        <v>961</v>
      </c>
      <c r="E341" s="17">
        <v>102</v>
      </c>
      <c r="F341" s="17">
        <f t="shared" si="30"/>
        <v>2.4691358024691357E-2</v>
      </c>
      <c r="G341" s="17">
        <v>0.51966098994449195</v>
      </c>
      <c r="H341" s="18">
        <f t="shared" si="31"/>
        <v>8.2576263985197865E-2</v>
      </c>
      <c r="I341" s="17">
        <v>3.5302076224894972E-2</v>
      </c>
      <c r="J341" s="18">
        <f t="shared" si="32"/>
        <v>0.18530953952436546</v>
      </c>
      <c r="K341" s="17">
        <v>6.3258339116703038E-3</v>
      </c>
      <c r="L341" s="17">
        <f t="shared" si="33"/>
        <v>0.12572960348475568</v>
      </c>
      <c r="M341" s="17">
        <v>2.0595738317066106E-3</v>
      </c>
      <c r="N341" s="17">
        <f t="shared" si="34"/>
        <v>4.0935219739222775E-2</v>
      </c>
      <c r="O341" s="17">
        <v>1.6236307039953779</v>
      </c>
      <c r="P341" s="17"/>
      <c r="Q341" s="17">
        <v>6.0000000000000001E-3</v>
      </c>
      <c r="R341" s="17"/>
      <c r="S341" s="17">
        <v>0.21602661074705112</v>
      </c>
      <c r="T341" s="18">
        <f t="shared" si="35"/>
        <v>0.61973710992342068</v>
      </c>
      <c r="U341" s="17">
        <v>38.710144167758855</v>
      </c>
      <c r="V341" s="17"/>
      <c r="W341" s="17">
        <v>12.60330275229358</v>
      </c>
      <c r="X341" s="17"/>
      <c r="Y341" s="17">
        <v>9.935603669724772</v>
      </c>
      <c r="Z341" s="17"/>
      <c r="AA341" s="17">
        <v>6.3802877079338752E-2</v>
      </c>
      <c r="AB341" s="1"/>
    </row>
    <row r="342" spans="1:28" s="2" customFormat="1" ht="13.8">
      <c r="A342" s="5">
        <v>41871</v>
      </c>
      <c r="B342" s="4">
        <v>0.48461805555555554</v>
      </c>
      <c r="C342" s="29">
        <v>4</v>
      </c>
      <c r="D342" s="17">
        <v>862</v>
      </c>
      <c r="E342" s="17">
        <v>102</v>
      </c>
      <c r="F342" s="17">
        <f t="shared" si="30"/>
        <v>2.4691358024691357E-2</v>
      </c>
      <c r="G342" s="30">
        <v>0.42602263806187618</v>
      </c>
      <c r="H342" s="18">
        <f t="shared" si="31"/>
        <v>5.7606036816500318E-2</v>
      </c>
      <c r="I342" s="17">
        <v>2.7862405403133433E-2</v>
      </c>
      <c r="J342" s="18">
        <f t="shared" si="32"/>
        <v>0.13690569553112189</v>
      </c>
      <c r="K342" s="17">
        <v>5.4166985110454561E-3</v>
      </c>
      <c r="L342" s="17">
        <f t="shared" si="33"/>
        <v>0.1076600121817594</v>
      </c>
      <c r="M342" s="17">
        <v>1.7635762594101485E-3</v>
      </c>
      <c r="N342" s="17">
        <f t="shared" si="34"/>
        <v>3.5052096989410038E-2</v>
      </c>
      <c r="O342" s="17">
        <v>1.330240378526512</v>
      </c>
      <c r="P342" s="17"/>
      <c r="Q342" s="17">
        <v>6.0000000000000001E-3</v>
      </c>
      <c r="R342" s="17"/>
      <c r="S342" s="17">
        <v>0.20797591786447639</v>
      </c>
      <c r="T342" s="18">
        <f t="shared" si="35"/>
        <v>0.59062047051231814</v>
      </c>
      <c r="U342" s="17">
        <v>40.432361396303897</v>
      </c>
      <c r="V342" s="17"/>
      <c r="W342" s="17">
        <v>13.164024640657082</v>
      </c>
      <c r="X342" s="17"/>
      <c r="Y342" s="17">
        <v>9.9294357289527717</v>
      </c>
      <c r="Z342" s="17"/>
      <c r="AA342" s="17">
        <v>6.3654557000809131E-2</v>
      </c>
      <c r="AB342" s="1"/>
    </row>
    <row r="343" spans="1:28" s="2" customFormat="1" ht="14.25" customHeight="1">
      <c r="A343" s="6">
        <v>41872</v>
      </c>
      <c r="B343" s="7">
        <v>0.48462962962962958</v>
      </c>
      <c r="C343" s="28">
        <v>4</v>
      </c>
      <c r="D343" s="17">
        <v>834</v>
      </c>
      <c r="E343" s="17">
        <v>102</v>
      </c>
      <c r="F343" s="17">
        <f t="shared" si="30"/>
        <v>2.4691358024691357E-2</v>
      </c>
      <c r="G343" s="17">
        <v>0.40438109453348192</v>
      </c>
      <c r="H343" s="18">
        <f t="shared" si="31"/>
        <v>5.1834958542261847E-2</v>
      </c>
      <c r="I343" s="17">
        <v>2.5806731290314817E-2</v>
      </c>
      <c r="J343" s="18">
        <f t="shared" si="32"/>
        <v>0.12353110793958892</v>
      </c>
      <c r="K343" s="17">
        <v>5.1906338604781662E-3</v>
      </c>
      <c r="L343" s="17">
        <f t="shared" si="33"/>
        <v>0.10316684665218256</v>
      </c>
      <c r="M343" s="17">
        <v>1.6622693262682653E-3</v>
      </c>
      <c r="N343" s="17">
        <f t="shared" si="34"/>
        <v>3.3038563167302082E-2</v>
      </c>
      <c r="O343" s="17">
        <v>1.2625331311418488</v>
      </c>
      <c r="P343" s="17"/>
      <c r="Q343" s="17">
        <v>6.0000000000000001E-3</v>
      </c>
      <c r="R343" s="17"/>
      <c r="S343" s="17">
        <v>0.20294075715353771</v>
      </c>
      <c r="T343" s="18">
        <f t="shared" si="35"/>
        <v>0.5724099933601372</v>
      </c>
      <c r="U343" s="17">
        <v>40.818465302793449</v>
      </c>
      <c r="V343" s="17"/>
      <c r="W343" s="17">
        <v>13.071868415686808</v>
      </c>
      <c r="X343" s="17"/>
      <c r="Y343" s="17">
        <v>9.9283952966764062</v>
      </c>
      <c r="Z343" s="17"/>
      <c r="AA343" s="17">
        <v>6.3459826171070891E-2</v>
      </c>
    </row>
    <row r="344" spans="1:28" s="2" customFormat="1" ht="14.25" customHeight="1">
      <c r="A344" s="3">
        <v>41874</v>
      </c>
      <c r="B344" s="4">
        <v>0.48465277777777777</v>
      </c>
      <c r="C344" s="29">
        <v>4</v>
      </c>
      <c r="D344" s="17">
        <v>832</v>
      </c>
      <c r="E344" s="17">
        <v>102</v>
      </c>
      <c r="F344" s="17">
        <f t="shared" si="30"/>
        <v>2.4691358024691357E-2</v>
      </c>
      <c r="G344" s="30">
        <v>0.39692318928337467</v>
      </c>
      <c r="H344" s="18">
        <f t="shared" si="31"/>
        <v>4.9846183808899915E-2</v>
      </c>
      <c r="I344" s="17">
        <v>2.5056713604048351E-2</v>
      </c>
      <c r="J344" s="18">
        <f t="shared" si="32"/>
        <v>0.11865135721566916</v>
      </c>
      <c r="K344" s="17">
        <v>5.2419983900970713E-3</v>
      </c>
      <c r="L344" s="17">
        <f t="shared" si="33"/>
        <v>0.10418774635210225</v>
      </c>
      <c r="M344" s="17">
        <v>1.6254258573944408E-3</v>
      </c>
      <c r="N344" s="17">
        <f t="shared" si="34"/>
        <v>3.2306277938636357E-2</v>
      </c>
      <c r="O344" s="17">
        <v>1.2388067070284774</v>
      </c>
      <c r="P344" s="17"/>
      <c r="Q344" s="17">
        <v>6.0000000000000001E-3</v>
      </c>
      <c r="R344" s="17"/>
      <c r="S344" s="17">
        <v>0.20074500914076782</v>
      </c>
      <c r="T344" s="18">
        <f t="shared" si="35"/>
        <v>0.56446871376371333</v>
      </c>
      <c r="U344" s="17">
        <v>41.996928702010962</v>
      </c>
      <c r="V344" s="17"/>
      <c r="W344" s="17">
        <v>13.022303473491771</v>
      </c>
      <c r="X344" s="17"/>
      <c r="Y344" s="17">
        <v>9.9248555758683707</v>
      </c>
      <c r="Z344" s="17"/>
      <c r="AA344" s="17">
        <v>6.3459826171070891E-2</v>
      </c>
      <c r="AB344" s="1"/>
    </row>
    <row r="345" spans="1:28" s="2" customFormat="1" ht="13.8">
      <c r="A345" s="6">
        <v>42142</v>
      </c>
      <c r="B345" s="7">
        <v>0.48775462962962962</v>
      </c>
      <c r="C345" s="28">
        <v>4</v>
      </c>
      <c r="D345" s="17">
        <v>1122</v>
      </c>
      <c r="E345" s="17">
        <v>102</v>
      </c>
      <c r="F345" s="17">
        <f t="shared" si="30"/>
        <v>2.4691358024691357E-2</v>
      </c>
      <c r="G345" s="17">
        <v>0.67</v>
      </c>
      <c r="H345" s="18">
        <f t="shared" si="31"/>
        <v>0.12266666666666669</v>
      </c>
      <c r="I345" s="17">
        <v>3.789E-2</v>
      </c>
      <c r="J345" s="18">
        <f t="shared" si="32"/>
        <v>0.20214703968770331</v>
      </c>
      <c r="K345" s="17">
        <v>3.14E-3</v>
      </c>
      <c r="L345" s="17">
        <f t="shared" si="33"/>
        <v>6.2409314005825722E-2</v>
      </c>
      <c r="M345" s="17">
        <v>4.3800000000000002E-3</v>
      </c>
      <c r="N345" s="17">
        <f t="shared" si="34"/>
        <v>8.7055030364814226E-2</v>
      </c>
      <c r="O345" s="17">
        <v>2.0932400000000002</v>
      </c>
      <c r="P345" s="17"/>
      <c r="Q345" s="17">
        <v>4.0000000000000001E-3</v>
      </c>
      <c r="R345" s="17"/>
      <c r="S345" s="17">
        <v>0.17983611940298508</v>
      </c>
      <c r="T345" s="18">
        <f t="shared" si="35"/>
        <v>0.48884831538791251</v>
      </c>
      <c r="U345" s="17">
        <v>14.903283582089552</v>
      </c>
      <c r="V345" s="17"/>
      <c r="W345" s="17">
        <v>20.788656716417908</v>
      </c>
      <c r="X345" s="17"/>
      <c r="Y345" s="17">
        <v>9.9350794029850764</v>
      </c>
      <c r="Z345" s="17"/>
      <c r="AA345" s="17">
        <v>4.2400000000000007E-2</v>
      </c>
      <c r="AB345" s="1"/>
    </row>
    <row r="346" spans="1:28" s="2" customFormat="1" ht="14.25" customHeight="1">
      <c r="A346" s="6">
        <v>42465</v>
      </c>
      <c r="B346" s="7">
        <v>0.4914930555555555</v>
      </c>
      <c r="C346" s="28">
        <v>4</v>
      </c>
      <c r="D346" s="17">
        <v>868</v>
      </c>
      <c r="E346" s="17">
        <v>102</v>
      </c>
      <c r="F346" s="17">
        <f t="shared" si="30"/>
        <v>2.4691358024691357E-2</v>
      </c>
      <c r="G346" s="17">
        <v>0.4</v>
      </c>
      <c r="H346" s="18">
        <f t="shared" si="31"/>
        <v>5.0666666666666672E-2</v>
      </c>
      <c r="I346" s="17">
        <v>2.01E-2</v>
      </c>
      <c r="J346" s="18">
        <f t="shared" si="32"/>
        <v>8.6402081977878978E-2</v>
      </c>
      <c r="K346" s="17">
        <v>3.0000000000000001E-3</v>
      </c>
      <c r="L346" s="17">
        <f t="shared" si="33"/>
        <v>5.9626733126585084E-2</v>
      </c>
      <c r="M346" s="17">
        <v>2.1700000000000001E-3</v>
      </c>
      <c r="N346" s="17">
        <f t="shared" si="34"/>
        <v>4.3130003628229878E-2</v>
      </c>
      <c r="O346" s="17">
        <v>1.23803</v>
      </c>
      <c r="P346" s="17"/>
      <c r="Q346" s="17">
        <v>6.0000000000000001E-3</v>
      </c>
      <c r="R346" s="17"/>
      <c r="S346" s="17">
        <v>0.15979499999999999</v>
      </c>
      <c r="T346" s="18">
        <f t="shared" si="35"/>
        <v>0.41636634947978718</v>
      </c>
      <c r="U346" s="17">
        <v>23.85</v>
      </c>
      <c r="V346" s="17"/>
      <c r="W346" s="17">
        <v>17.2515</v>
      </c>
      <c r="X346" s="17"/>
      <c r="Y346" s="17">
        <v>9.8423384999999985</v>
      </c>
      <c r="Z346" s="17"/>
      <c r="AA346" s="17">
        <v>6.3600000000000004E-2</v>
      </c>
    </row>
    <row r="347" spans="1:28" s="2" customFormat="1" ht="14.25" customHeight="1">
      <c r="A347" s="6">
        <v>42466</v>
      </c>
      <c r="B347" s="7">
        <v>0.49150462962962965</v>
      </c>
      <c r="C347" s="28">
        <v>4</v>
      </c>
      <c r="D347" s="17">
        <v>866</v>
      </c>
      <c r="E347" s="17">
        <v>102</v>
      </c>
      <c r="F347" s="17">
        <f t="shared" si="30"/>
        <v>2.4691358024691357E-2</v>
      </c>
      <c r="G347" s="17">
        <v>0.36</v>
      </c>
      <c r="H347" s="18">
        <f t="shared" si="31"/>
        <v>0.04</v>
      </c>
      <c r="I347" s="17">
        <v>2.2710000000000001E-2</v>
      </c>
      <c r="J347" s="18">
        <f t="shared" si="32"/>
        <v>0.10338321405335069</v>
      </c>
      <c r="K347" s="17">
        <v>3.1199999999999999E-3</v>
      </c>
      <c r="L347" s="17">
        <f t="shared" si="33"/>
        <v>6.2011802451648487E-2</v>
      </c>
      <c r="M347" s="17">
        <v>2.2599999999999999E-3</v>
      </c>
      <c r="N347" s="17">
        <f t="shared" si="34"/>
        <v>4.4918805622027429E-2</v>
      </c>
      <c r="O347" s="17">
        <v>1.1349800000000001</v>
      </c>
      <c r="P347" s="17"/>
      <c r="Q347" s="17">
        <v>6.0000000000000001E-3</v>
      </c>
      <c r="R347" s="17"/>
      <c r="S347" s="17">
        <v>0.20060500000000003</v>
      </c>
      <c r="T347" s="18">
        <f t="shared" si="35"/>
        <v>0.56396234794831657</v>
      </c>
      <c r="U347" s="17">
        <v>27.56</v>
      </c>
      <c r="V347" s="17"/>
      <c r="W347" s="17">
        <v>19.963333333333335</v>
      </c>
      <c r="X347" s="17"/>
      <c r="Y347" s="17">
        <v>10.025656666666668</v>
      </c>
      <c r="Z347" s="17"/>
      <c r="AA347" s="17">
        <v>6.3600000000000004E-2</v>
      </c>
    </row>
    <row r="348" spans="1:28" s="2" customFormat="1" ht="14.25" customHeight="1">
      <c r="A348" s="6">
        <v>42467</v>
      </c>
      <c r="B348" s="7">
        <v>0.49151620370370369</v>
      </c>
      <c r="C348" s="28">
        <v>4</v>
      </c>
      <c r="D348" s="17">
        <v>866</v>
      </c>
      <c r="E348" s="17">
        <v>102</v>
      </c>
      <c r="F348" s="17">
        <f t="shared" si="30"/>
        <v>2.4691358024691357E-2</v>
      </c>
      <c r="G348" s="17">
        <v>0.3</v>
      </c>
      <c r="H348" s="18">
        <f t="shared" si="31"/>
        <v>2.4E-2</v>
      </c>
      <c r="I348" s="17">
        <v>1.9310000000000001E-2</v>
      </c>
      <c r="J348" s="18">
        <f t="shared" si="32"/>
        <v>8.1262199089134679E-2</v>
      </c>
      <c r="K348" s="17">
        <v>3.15E-3</v>
      </c>
      <c r="L348" s="17">
        <f t="shared" si="33"/>
        <v>6.2608069782914333E-2</v>
      </c>
      <c r="M348" s="17">
        <v>2.2799999999999999E-3</v>
      </c>
      <c r="N348" s="17">
        <f t="shared" si="34"/>
        <v>4.5316317176204664E-2</v>
      </c>
      <c r="O348" s="17">
        <v>0.93925000000000003</v>
      </c>
      <c r="P348" s="17"/>
      <c r="Q348" s="17">
        <v>6.0000000000000001E-3</v>
      </c>
      <c r="R348" s="17"/>
      <c r="S348" s="17">
        <v>0.20468600000000001</v>
      </c>
      <c r="T348" s="18">
        <f t="shared" si="35"/>
        <v>0.57872194779516928</v>
      </c>
      <c r="U348" s="17">
        <v>33.39</v>
      </c>
      <c r="V348" s="17"/>
      <c r="W348" s="17">
        <v>24.167999999999999</v>
      </c>
      <c r="X348" s="17"/>
      <c r="Y348" s="17">
        <v>9.9560500000000012</v>
      </c>
      <c r="Z348" s="17"/>
      <c r="AA348" s="17">
        <v>6.3600000000000004E-2</v>
      </c>
    </row>
    <row r="349" spans="1:28" s="2" customFormat="1" ht="14.25" customHeight="1">
      <c r="A349" s="6">
        <v>42470</v>
      </c>
      <c r="B349" s="7">
        <v>0.49155092592592592</v>
      </c>
      <c r="C349" s="28">
        <v>4</v>
      </c>
      <c r="D349" s="17">
        <v>865</v>
      </c>
      <c r="E349" s="17">
        <v>102</v>
      </c>
      <c r="F349" s="17">
        <f t="shared" si="30"/>
        <v>2.4691358024691357E-2</v>
      </c>
      <c r="G349" s="17">
        <v>0.2666803441524131</v>
      </c>
      <c r="H349" s="18">
        <f t="shared" si="31"/>
        <v>1.5114758440643495E-2</v>
      </c>
      <c r="I349" s="17">
        <v>1.4984926961890915E-2</v>
      </c>
      <c r="J349" s="18">
        <f t="shared" si="32"/>
        <v>5.3122491619329311E-2</v>
      </c>
      <c r="K349" s="17">
        <v>3.1506566401967025E-3</v>
      </c>
      <c r="L349" s="17">
        <f t="shared" si="33"/>
        <v>6.2621120886170667E-2</v>
      </c>
      <c r="M349" s="17">
        <v>1.9406935935843924E-3</v>
      </c>
      <c r="N349" s="17">
        <f t="shared" si="34"/>
        <v>3.8572406328376649E-2</v>
      </c>
      <c r="O349" s="17">
        <v>0.83212188573894053</v>
      </c>
      <c r="P349" s="17"/>
      <c r="Q349" s="17">
        <v>6.0000000000000001E-3</v>
      </c>
      <c r="R349" s="17"/>
      <c r="S349" s="17">
        <v>0.1786860891089109</v>
      </c>
      <c r="T349" s="18">
        <f t="shared" si="35"/>
        <v>0.4846890438975196</v>
      </c>
      <c r="U349" s="17">
        <v>37.569653465346541</v>
      </c>
      <c r="V349" s="17"/>
      <c r="W349" s="17">
        <v>23.141584158415842</v>
      </c>
      <c r="X349" s="17"/>
      <c r="Y349" s="17">
        <v>9.9225445544554471</v>
      </c>
      <c r="Z349" s="17"/>
      <c r="AA349" s="17">
        <v>6.3600000000000004E-2</v>
      </c>
    </row>
    <row r="350" spans="1:28" s="2" customFormat="1" ht="14.25" customHeight="1">
      <c r="A350" s="6">
        <v>42472</v>
      </c>
      <c r="B350" s="7">
        <v>0.49157407407407411</v>
      </c>
      <c r="C350" s="28">
        <v>4</v>
      </c>
      <c r="D350" s="17">
        <v>862</v>
      </c>
      <c r="E350" s="17">
        <v>102</v>
      </c>
      <c r="F350" s="17">
        <f t="shared" si="30"/>
        <v>2.4691358024691357E-2</v>
      </c>
      <c r="G350" s="17">
        <v>0.26201243512534977</v>
      </c>
      <c r="H350" s="18">
        <f t="shared" si="31"/>
        <v>1.3869982700093274E-2</v>
      </c>
      <c r="I350" s="17">
        <v>1.4159981386054874E-2</v>
      </c>
      <c r="J350" s="18">
        <f t="shared" si="32"/>
        <v>4.7755246493525534E-2</v>
      </c>
      <c r="K350" s="17">
        <v>3.1293971920007368E-3</v>
      </c>
      <c r="L350" s="17">
        <f t="shared" si="33"/>
        <v>6.2198577071504224E-2</v>
      </c>
      <c r="M350" s="17">
        <v>1.6522273043875668E-3</v>
      </c>
      <c r="N350" s="17">
        <f t="shared" si="34"/>
        <v>3.2838972181058169E-2</v>
      </c>
      <c r="O350" s="17">
        <v>0.81785251567184569</v>
      </c>
      <c r="P350" s="17"/>
      <c r="Q350" s="17">
        <v>6.0000000000000001E-3</v>
      </c>
      <c r="R350" s="17"/>
      <c r="S350" s="17">
        <v>0.17185726618705038</v>
      </c>
      <c r="T350" s="18">
        <f t="shared" si="35"/>
        <v>0.45999149580840476</v>
      </c>
      <c r="U350" s="17">
        <v>37.980957147325618</v>
      </c>
      <c r="V350" s="17"/>
      <c r="W350" s="17">
        <v>20.05279949953081</v>
      </c>
      <c r="X350" s="17"/>
      <c r="Y350" s="17">
        <v>9.9261357522677525</v>
      </c>
      <c r="Z350" s="17"/>
      <c r="AA350" s="17">
        <v>6.365121190408507E-2</v>
      </c>
      <c r="AB350" s="1"/>
    </row>
    <row r="351" spans="1:28" s="2" customFormat="1" ht="14.25" customHeight="1">
      <c r="A351" s="6">
        <v>42473</v>
      </c>
      <c r="B351" s="7">
        <v>0.49158564814814815</v>
      </c>
      <c r="C351" s="28">
        <v>4</v>
      </c>
      <c r="D351" s="17">
        <v>867</v>
      </c>
      <c r="E351" s="17">
        <v>102</v>
      </c>
      <c r="F351" s="17">
        <f t="shared" si="30"/>
        <v>2.4691358024691357E-2</v>
      </c>
      <c r="G351" s="17">
        <v>0.2647215206581921</v>
      </c>
      <c r="H351" s="18">
        <f t="shared" si="31"/>
        <v>1.459240550885123E-2</v>
      </c>
      <c r="I351" s="17">
        <v>1.4095782579098588E-2</v>
      </c>
      <c r="J351" s="18">
        <f t="shared" si="32"/>
        <v>4.7337557443712347E-2</v>
      </c>
      <c r="K351" s="17">
        <v>3.1453562529236822E-3</v>
      </c>
      <c r="L351" s="17">
        <f t="shared" si="33"/>
        <v>6.2515772627038682E-2</v>
      </c>
      <c r="M351" s="17">
        <v>1.6606532070747285E-3</v>
      </c>
      <c r="N351" s="17">
        <f t="shared" si="34"/>
        <v>3.3006441864684155E-2</v>
      </c>
      <c r="O351" s="17">
        <v>0.82637266733004344</v>
      </c>
      <c r="P351" s="17"/>
      <c r="Q351" s="17">
        <v>6.0000000000000001E-3</v>
      </c>
      <c r="R351" s="17"/>
      <c r="S351" s="17">
        <v>0.16932733118971061</v>
      </c>
      <c r="T351" s="18">
        <f t="shared" si="35"/>
        <v>0.45084157466180241</v>
      </c>
      <c r="U351" s="17">
        <v>37.78398091484285</v>
      </c>
      <c r="V351" s="17"/>
      <c r="W351" s="17">
        <v>19.948801991494655</v>
      </c>
      <c r="X351" s="17"/>
      <c r="Y351" s="17">
        <v>9.9269038481485321</v>
      </c>
      <c r="Z351" s="17"/>
      <c r="AA351" s="17">
        <v>6.3615627905608582E-2</v>
      </c>
    </row>
    <row r="352" spans="1:28" s="2" customFormat="1" ht="14.25" customHeight="1">
      <c r="A352" s="5">
        <v>42474</v>
      </c>
      <c r="B352" s="4">
        <v>0.49159722222222224</v>
      </c>
      <c r="C352" s="29">
        <v>4</v>
      </c>
      <c r="D352" s="17">
        <v>868</v>
      </c>
      <c r="E352" s="17">
        <v>102</v>
      </c>
      <c r="F352" s="17">
        <f t="shared" si="30"/>
        <v>2.4691358024691357E-2</v>
      </c>
      <c r="G352" s="30">
        <v>0.26383997447587815</v>
      </c>
      <c r="H352" s="18">
        <f t="shared" si="31"/>
        <v>1.4357326526900841E-2</v>
      </c>
      <c r="I352" s="17">
        <v>1.3985416776534318E-2</v>
      </c>
      <c r="J352" s="18">
        <f t="shared" si="32"/>
        <v>4.6619497570164724E-2</v>
      </c>
      <c r="K352" s="17">
        <v>3.1512247686540295E-3</v>
      </c>
      <c r="L352" s="17">
        <f t="shared" si="33"/>
        <v>6.2632412767472875E-2</v>
      </c>
      <c r="M352" s="17">
        <v>1.6637516063289658E-3</v>
      </c>
      <c r="N352" s="17">
        <f t="shared" si="34"/>
        <v>3.3068024339834828E-2</v>
      </c>
      <c r="O352" s="17">
        <v>0.82355704513283801</v>
      </c>
      <c r="P352" s="17"/>
      <c r="Q352" s="17">
        <v>6.0000000000000001E-3</v>
      </c>
      <c r="R352" s="17"/>
      <c r="S352" s="17">
        <v>0.16856287769784173</v>
      </c>
      <c r="T352" s="18">
        <f t="shared" si="35"/>
        <v>0.44807680435023317</v>
      </c>
      <c r="U352" s="17">
        <v>37.980957147325626</v>
      </c>
      <c r="V352" s="17"/>
      <c r="W352" s="17">
        <v>20.05279949953081</v>
      </c>
      <c r="X352" s="17"/>
      <c r="Y352" s="17">
        <v>9.9261357522677507</v>
      </c>
      <c r="Z352" s="17"/>
      <c r="AA352" s="17">
        <v>6.3543824757157655E-2</v>
      </c>
    </row>
    <row r="353" spans="1:28" s="2" customFormat="1" ht="14.25" customHeight="1">
      <c r="A353" s="6">
        <v>42475</v>
      </c>
      <c r="B353" s="7">
        <v>0.49160879629629628</v>
      </c>
      <c r="C353" s="28">
        <v>4</v>
      </c>
      <c r="D353" s="17">
        <v>867</v>
      </c>
      <c r="E353" s="17">
        <v>102</v>
      </c>
      <c r="F353" s="17">
        <f t="shared" si="30"/>
        <v>2.4691358024691357E-2</v>
      </c>
      <c r="G353" s="17">
        <v>0.2633288606746873</v>
      </c>
      <c r="H353" s="18">
        <f t="shared" si="31"/>
        <v>1.4221029513249949E-2</v>
      </c>
      <c r="I353" s="17">
        <v>1.3878967019677665E-2</v>
      </c>
      <c r="J353" s="18">
        <f t="shared" si="32"/>
        <v>4.5926916198293199E-2</v>
      </c>
      <c r="K353" s="17">
        <v>3.0626715533087702E-3</v>
      </c>
      <c r="L353" s="17">
        <f t="shared" si="33"/>
        <v>6.0872366454508615E-2</v>
      </c>
      <c r="M353" s="17">
        <v>1.3849289969742502E-3</v>
      </c>
      <c r="N353" s="17">
        <f t="shared" si="34"/>
        <v>2.7526263900617593E-2</v>
      </c>
      <c r="O353" s="17">
        <v>0.82264782420270455</v>
      </c>
      <c r="P353" s="17"/>
      <c r="Q353" s="17">
        <v>6.0000000000000001E-3</v>
      </c>
      <c r="R353" s="17"/>
      <c r="S353" s="17">
        <v>0.16760454972346864</v>
      </c>
      <c r="T353" s="18">
        <f t="shared" si="35"/>
        <v>0.44461085545932605</v>
      </c>
      <c r="U353" s="17">
        <v>36.985294792862355</v>
      </c>
      <c r="V353" s="17"/>
      <c r="W353" s="17">
        <v>16.724616508400292</v>
      </c>
      <c r="X353" s="17"/>
      <c r="Y353" s="17">
        <v>9.9344222059897724</v>
      </c>
      <c r="Z353" s="17"/>
      <c r="AA353" s="17">
        <v>6.347263328427584E-2</v>
      </c>
    </row>
    <row r="354" spans="1:28" s="2" customFormat="1" ht="14.25" customHeight="1">
      <c r="A354" s="6">
        <v>42476</v>
      </c>
      <c r="B354" s="7">
        <v>0.49162037037037037</v>
      </c>
      <c r="C354" s="28">
        <v>4</v>
      </c>
      <c r="D354" s="17">
        <v>866</v>
      </c>
      <c r="E354" s="17">
        <v>102</v>
      </c>
      <c r="F354" s="17">
        <f t="shared" si="30"/>
        <v>2.4691358024691357E-2</v>
      </c>
      <c r="G354" s="17">
        <v>0.26050730371857672</v>
      </c>
      <c r="H354" s="18">
        <f t="shared" si="31"/>
        <v>1.3468614324953795E-2</v>
      </c>
      <c r="I354" s="17">
        <v>1.3761346156056746E-2</v>
      </c>
      <c r="J354" s="18">
        <f t="shared" si="32"/>
        <v>4.5161653585274866E-2</v>
      </c>
      <c r="K354" s="17">
        <v>2.9620746517256013E-3</v>
      </c>
      <c r="L354" s="17">
        <f t="shared" si="33"/>
        <v>5.8872944919821632E-2</v>
      </c>
      <c r="M354" s="17">
        <v>1.377709140337489E-3</v>
      </c>
      <c r="N354" s="17">
        <f t="shared" si="34"/>
        <v>2.7382765078986803E-2</v>
      </c>
      <c r="O354" s="17">
        <v>0.81402928634797911</v>
      </c>
      <c r="P354" s="17"/>
      <c r="Q354" s="17">
        <v>6.0000000000000001E-3</v>
      </c>
      <c r="R354" s="17"/>
      <c r="S354" s="17">
        <v>0.16798408394543549</v>
      </c>
      <c r="T354" s="18">
        <f t="shared" si="35"/>
        <v>0.44598350266452508</v>
      </c>
      <c r="U354" s="17">
        <v>36.157901364113336</v>
      </c>
      <c r="V354" s="17"/>
      <c r="W354" s="17">
        <v>16.817628541448062</v>
      </c>
      <c r="X354" s="17"/>
      <c r="Y354" s="17">
        <v>9.9368159496327397</v>
      </c>
      <c r="Z354" s="17"/>
      <c r="AA354" s="17">
        <v>6.3401600029316899E-2</v>
      </c>
      <c r="AB354" s="1"/>
    </row>
    <row r="355" spans="1:28" s="2" customFormat="1" ht="14.25" customHeight="1">
      <c r="A355" s="5">
        <v>42477</v>
      </c>
      <c r="B355" s="4">
        <v>0.49163194444444441</v>
      </c>
      <c r="C355" s="29">
        <v>4</v>
      </c>
      <c r="D355" s="17">
        <v>866</v>
      </c>
      <c r="E355" s="17">
        <v>102</v>
      </c>
      <c r="F355" s="17">
        <f t="shared" si="30"/>
        <v>2.4691358024691357E-2</v>
      </c>
      <c r="G355" s="30">
        <v>0.26177576478657238</v>
      </c>
      <c r="H355" s="18">
        <f t="shared" si="31"/>
        <v>1.3806870609752638E-2</v>
      </c>
      <c r="I355" s="17">
        <v>1.3570927678802998E-2</v>
      </c>
      <c r="J355" s="18">
        <f t="shared" si="32"/>
        <v>4.3922756530923868E-2</v>
      </c>
      <c r="K355" s="17">
        <v>3.0446081227227602E-3</v>
      </c>
      <c r="L355" s="17">
        <f t="shared" si="33"/>
        <v>6.0513345336207745E-2</v>
      </c>
      <c r="M355" s="17">
        <v>1.376760779009E-3</v>
      </c>
      <c r="N355" s="17">
        <f t="shared" si="34"/>
        <v>2.7363915849706343E-2</v>
      </c>
      <c r="O355" s="17">
        <v>0.81779590273134606</v>
      </c>
      <c r="P355" s="17"/>
      <c r="Q355" s="17">
        <v>6.0000000000000001E-3</v>
      </c>
      <c r="R355" s="17"/>
      <c r="S355" s="17">
        <v>0.16485693415423142</v>
      </c>
      <c r="T355" s="18">
        <f t="shared" si="35"/>
        <v>0.43467365714153028</v>
      </c>
      <c r="U355" s="17">
        <v>36.985294792862362</v>
      </c>
      <c r="V355" s="17"/>
      <c r="W355" s="17">
        <v>16.724616508400292</v>
      </c>
      <c r="X355" s="17"/>
      <c r="Y355" s="17">
        <v>9.9344222059897742</v>
      </c>
      <c r="Z355" s="17"/>
      <c r="AA355" s="17">
        <v>6.4326163477966394E-2</v>
      </c>
    </row>
    <row r="356" spans="1:28" s="2" customFormat="1" ht="14.25" customHeight="1">
      <c r="A356" s="6">
        <v>42478</v>
      </c>
      <c r="B356" s="7">
        <v>0.49164351851851856</v>
      </c>
      <c r="C356" s="28">
        <v>4</v>
      </c>
      <c r="D356" s="17">
        <v>864</v>
      </c>
      <c r="E356" s="17">
        <v>102</v>
      </c>
      <c r="F356" s="17">
        <f t="shared" si="30"/>
        <v>2.4691358024691357E-2</v>
      </c>
      <c r="G356" s="17">
        <v>0.25986832441541724</v>
      </c>
      <c r="H356" s="18">
        <f t="shared" si="31"/>
        <v>1.3298219844111265E-2</v>
      </c>
      <c r="I356" s="17">
        <v>1.3414311265101123E-2</v>
      </c>
      <c r="J356" s="18">
        <f t="shared" si="32"/>
        <v>4.2903781815882391E-2</v>
      </c>
      <c r="K356" s="17">
        <v>3.0398702735143519E-3</v>
      </c>
      <c r="L356" s="17">
        <f t="shared" si="33"/>
        <v>6.0419177846093158E-2</v>
      </c>
      <c r="M356" s="17">
        <v>1.0996946725891712E-3</v>
      </c>
      <c r="N356" s="17">
        <f t="shared" si="34"/>
        <v>2.185706692106729E-2</v>
      </c>
      <c r="O356" s="17">
        <v>0.81220306532657349</v>
      </c>
      <c r="P356" s="17"/>
      <c r="Q356" s="17">
        <v>6.0000000000000001E-3</v>
      </c>
      <c r="R356" s="17"/>
      <c r="S356" s="17">
        <v>0.16415047858942067</v>
      </c>
      <c r="T356" s="18">
        <f t="shared" si="35"/>
        <v>0.43211864576044989</v>
      </c>
      <c r="U356" s="17">
        <v>37.198790931989926</v>
      </c>
      <c r="V356" s="17"/>
      <c r="W356" s="17">
        <v>13.456926952141059</v>
      </c>
      <c r="X356" s="17"/>
      <c r="Y356" s="17">
        <v>9.9389017632241821</v>
      </c>
      <c r="Z356" s="17"/>
      <c r="AA356" s="17">
        <v>6.3308979612551386E-2</v>
      </c>
    </row>
    <row r="357" spans="1:28" s="2" customFormat="1" ht="14.25" customHeight="1">
      <c r="A357" s="6">
        <v>42479</v>
      </c>
      <c r="B357" s="7">
        <v>0.4916550925925926</v>
      </c>
      <c r="C357" s="28">
        <v>4</v>
      </c>
      <c r="D357" s="17">
        <v>866</v>
      </c>
      <c r="E357" s="17">
        <v>102</v>
      </c>
      <c r="F357" s="17">
        <f t="shared" si="30"/>
        <v>2.4691358024691357E-2</v>
      </c>
      <c r="G357" s="17">
        <v>0.26165378694507929</v>
      </c>
      <c r="H357" s="18">
        <f t="shared" si="31"/>
        <v>1.377434318535448E-2</v>
      </c>
      <c r="I357" s="17">
        <v>1.3390729449738063E-2</v>
      </c>
      <c r="J357" s="18">
        <f t="shared" si="32"/>
        <v>4.2750354259844262E-2</v>
      </c>
      <c r="K357" s="17">
        <v>3.0447780828722864E-3</v>
      </c>
      <c r="L357" s="17">
        <f t="shared" si="33"/>
        <v>6.0516723392367064E-2</v>
      </c>
      <c r="M357" s="17">
        <v>1.1014701074990182E-3</v>
      </c>
      <c r="N357" s="17">
        <f t="shared" si="34"/>
        <v>2.1892354715584979E-2</v>
      </c>
      <c r="O357" s="17">
        <v>0.81784155481802101</v>
      </c>
      <c r="P357" s="17"/>
      <c r="Q357" s="17">
        <v>6.0000000000000001E-3</v>
      </c>
      <c r="R357" s="17"/>
      <c r="S357" s="17">
        <v>0.16274375443725203</v>
      </c>
      <c r="T357" s="18">
        <f t="shared" si="35"/>
        <v>0.42703099920791071</v>
      </c>
      <c r="U357" s="17">
        <v>37.004602213405725</v>
      </c>
      <c r="V357" s="17"/>
      <c r="W357" s="17">
        <v>13.386677803299225</v>
      </c>
      <c r="X357" s="17"/>
      <c r="Y357" s="17">
        <v>9.9396082689496765</v>
      </c>
      <c r="Z357" s="17"/>
      <c r="AA357" s="17">
        <v>6.3273759946006689E-2</v>
      </c>
    </row>
    <row r="358" spans="1:28" s="2" customFormat="1" ht="13.8">
      <c r="A358" s="5">
        <v>42480</v>
      </c>
      <c r="B358" s="4">
        <v>0.4916666666666667</v>
      </c>
      <c r="C358" s="29">
        <v>4</v>
      </c>
      <c r="D358" s="17">
        <v>867</v>
      </c>
      <c r="E358" s="17">
        <v>102</v>
      </c>
      <c r="F358" s="17">
        <f t="shared" si="30"/>
        <v>2.4691358024691357E-2</v>
      </c>
      <c r="G358" s="30">
        <v>0.26</v>
      </c>
      <c r="H358" s="18">
        <f t="shared" si="31"/>
        <v>1.3333333333333338E-2</v>
      </c>
      <c r="I358" s="17">
        <v>1.286E-2</v>
      </c>
      <c r="J358" s="18">
        <f t="shared" si="32"/>
        <v>3.9297332465842549E-2</v>
      </c>
      <c r="K358" s="17">
        <v>1.6100000000000001E-3</v>
      </c>
      <c r="L358" s="17">
        <f t="shared" si="33"/>
        <v>3.1999680111267331E-2</v>
      </c>
      <c r="M358" s="17">
        <v>1.3799999999999999E-3</v>
      </c>
      <c r="N358" s="17">
        <f t="shared" si="34"/>
        <v>2.7428297238229139E-2</v>
      </c>
      <c r="O358" s="17">
        <v>0.81616</v>
      </c>
      <c r="P358" s="17"/>
      <c r="Q358" s="17">
        <v>4.0000000000000001E-3</v>
      </c>
      <c r="R358" s="17"/>
      <c r="S358" s="17">
        <v>0.15728769230769232</v>
      </c>
      <c r="T358" s="18">
        <f t="shared" si="35"/>
        <v>0.40729826365979271</v>
      </c>
      <c r="U358" s="17">
        <v>19.691538461538464</v>
      </c>
      <c r="V358" s="17"/>
      <c r="W358" s="17">
        <v>16.878461538461536</v>
      </c>
      <c r="X358" s="17"/>
      <c r="Y358" s="17">
        <v>9.9822646153846168</v>
      </c>
      <c r="Z358" s="17"/>
      <c r="AA358" s="17">
        <v>4.2135625138816926E-2</v>
      </c>
    </row>
    <row r="359" spans="1:28" s="2" customFormat="1" ht="14.25" customHeight="1">
      <c r="A359" s="6">
        <v>42481</v>
      </c>
      <c r="B359" s="7">
        <v>0.49167824074074074</v>
      </c>
      <c r="C359" s="28">
        <v>4</v>
      </c>
      <c r="D359" s="17">
        <v>867</v>
      </c>
      <c r="E359" s="17">
        <v>102</v>
      </c>
      <c r="F359" s="17">
        <f t="shared" si="30"/>
        <v>2.4691358024691357E-2</v>
      </c>
      <c r="G359" s="17">
        <v>0.26203943269215857</v>
      </c>
      <c r="H359" s="18">
        <f t="shared" si="31"/>
        <v>1.3877182051242287E-2</v>
      </c>
      <c r="I359" s="17">
        <v>1.3360975227927493E-2</v>
      </c>
      <c r="J359" s="18">
        <f t="shared" si="32"/>
        <v>4.2556767911044201E-2</v>
      </c>
      <c r="K359" s="17">
        <v>3.1329862325177073E-3</v>
      </c>
      <c r="L359" s="17">
        <f t="shared" si="33"/>
        <v>6.2269911325199524E-2</v>
      </c>
      <c r="M359" s="17">
        <v>1.1027481396668234E-3</v>
      </c>
      <c r="N359" s="17">
        <f t="shared" si="34"/>
        <v>2.1917756343250619E-2</v>
      </c>
      <c r="O359" s="17">
        <v>0.81879049370261647</v>
      </c>
      <c r="P359" s="17"/>
      <c r="Q359" s="17">
        <v>4.0000000000000001E-3</v>
      </c>
      <c r="R359" s="17"/>
      <c r="S359" s="17">
        <v>0.16214315833420312</v>
      </c>
      <c r="T359" s="18">
        <f t="shared" si="35"/>
        <v>0.42485884577723654</v>
      </c>
      <c r="U359" s="17">
        <v>38.02059910239015</v>
      </c>
      <c r="V359" s="17"/>
      <c r="W359" s="17">
        <v>13.382486170545874</v>
      </c>
      <c r="X359" s="17"/>
      <c r="Y359" s="17">
        <v>9.9364959816303138</v>
      </c>
      <c r="Z359" s="17"/>
      <c r="AA359" s="17">
        <v>4.214683598182975E-2</v>
      </c>
    </row>
    <row r="360" spans="1:28" s="2" customFormat="1" ht="13.8">
      <c r="A360" s="6">
        <v>42482</v>
      </c>
      <c r="B360" s="7">
        <v>0.49168981481481483</v>
      </c>
      <c r="C360" s="28">
        <v>4</v>
      </c>
      <c r="D360" s="17">
        <v>866</v>
      </c>
      <c r="E360" s="17">
        <v>102</v>
      </c>
      <c r="F360" s="17">
        <f t="shared" si="30"/>
        <v>2.4691358024691357E-2</v>
      </c>
      <c r="G360" s="17">
        <v>0.26181935862827693</v>
      </c>
      <c r="H360" s="18">
        <f t="shared" si="31"/>
        <v>1.3818495634207183E-2</v>
      </c>
      <c r="I360" s="17">
        <v>1.3390814475685967E-2</v>
      </c>
      <c r="J360" s="18">
        <f t="shared" si="32"/>
        <v>4.2750907454040123E-2</v>
      </c>
      <c r="K360" s="17">
        <v>3.2139528280362619E-3</v>
      </c>
      <c r="L360" s="17">
        <f t="shared" si="33"/>
        <v>6.3879169186250528E-2</v>
      </c>
      <c r="M360" s="17">
        <v>1.1014771014077765E-3</v>
      </c>
      <c r="N360" s="17">
        <f t="shared" si="34"/>
        <v>2.1892493723561994E-2</v>
      </c>
      <c r="O360" s="17">
        <v>0.81784674779527389</v>
      </c>
      <c r="P360" s="17"/>
      <c r="Q360" s="17">
        <v>6.0000000000000001E-3</v>
      </c>
      <c r="R360" s="17"/>
      <c r="S360" s="17">
        <v>0.16264186978297168</v>
      </c>
      <c r="T360" s="18">
        <f t="shared" si="35"/>
        <v>0.42666251679484701</v>
      </c>
      <c r="U360" s="17">
        <v>39.035959933222045</v>
      </c>
      <c r="V360" s="17"/>
      <c r="W360" s="17">
        <v>13.378297161936565</v>
      </c>
      <c r="X360" s="17"/>
      <c r="Y360" s="17">
        <v>9.9333856427378997</v>
      </c>
      <c r="Z360" s="17"/>
      <c r="AA360" s="17">
        <v>6.2781033278798359E-2</v>
      </c>
      <c r="AB360" s="1"/>
    </row>
    <row r="361" spans="1:28" s="2" customFormat="1" ht="14.25" customHeight="1">
      <c r="A361" s="6">
        <v>42483</v>
      </c>
      <c r="B361" s="7">
        <v>0.49170138888888887</v>
      </c>
      <c r="C361" s="28">
        <v>4</v>
      </c>
      <c r="D361" s="17">
        <v>866</v>
      </c>
      <c r="E361" s="17">
        <v>102</v>
      </c>
      <c r="F361" s="17">
        <f t="shared" si="30"/>
        <v>2.4691358024691357E-2</v>
      </c>
      <c r="G361" s="17">
        <v>0.26181935862827693</v>
      </c>
      <c r="H361" s="18">
        <f t="shared" si="31"/>
        <v>1.3818495634207183E-2</v>
      </c>
      <c r="I361" s="17">
        <v>1.3390814475685967E-2</v>
      </c>
      <c r="J361" s="18">
        <f t="shared" si="32"/>
        <v>4.2750907454040123E-2</v>
      </c>
      <c r="K361" s="17">
        <v>3.2139528280362619E-3</v>
      </c>
      <c r="L361" s="17">
        <f t="shared" si="33"/>
        <v>6.3879169186250528E-2</v>
      </c>
      <c r="M361" s="17">
        <v>1.1014771014077765E-3</v>
      </c>
      <c r="N361" s="17">
        <f t="shared" si="34"/>
        <v>2.1892493723561994E-2</v>
      </c>
      <c r="O361" s="17">
        <v>0.81784674779527389</v>
      </c>
      <c r="P361" s="17"/>
      <c r="Q361" s="17">
        <v>4.0000000000000001E-3</v>
      </c>
      <c r="R361" s="17"/>
      <c r="S361" s="17">
        <v>0.16264186978297168</v>
      </c>
      <c r="T361" s="18">
        <f t="shared" si="35"/>
        <v>0.42666251679484701</v>
      </c>
      <c r="U361" s="17">
        <v>39.035959933222045</v>
      </c>
      <c r="V361" s="17"/>
      <c r="W361" s="17">
        <v>13.378297161936565</v>
      </c>
      <c r="X361" s="17"/>
      <c r="Y361" s="17">
        <v>9.9333856427378997</v>
      </c>
      <c r="Z361" s="17"/>
      <c r="AA361" s="17">
        <v>4.2400000000000007E-2</v>
      </c>
      <c r="AB361" s="1"/>
    </row>
    <row r="362" spans="1:28" s="2" customFormat="1" ht="13.8">
      <c r="A362" s="6">
        <v>42484</v>
      </c>
      <c r="B362" s="7">
        <v>0.49171296296296302</v>
      </c>
      <c r="C362" s="28">
        <v>4</v>
      </c>
      <c r="D362" s="17">
        <v>867</v>
      </c>
      <c r="E362" s="17">
        <v>102</v>
      </c>
      <c r="F362" s="17">
        <f t="shared" si="30"/>
        <v>2.4691358024691357E-2</v>
      </c>
      <c r="G362" s="17">
        <v>0.26318387883060118</v>
      </c>
      <c r="H362" s="18">
        <f t="shared" si="31"/>
        <v>1.4182367688160316E-2</v>
      </c>
      <c r="I362" s="17">
        <v>1.3403939583645254E-2</v>
      </c>
      <c r="J362" s="18">
        <f t="shared" si="32"/>
        <v>4.283630178038552E-2</v>
      </c>
      <c r="K362" s="17">
        <v>3.3129560326857904E-3</v>
      </c>
      <c r="L362" s="17">
        <f t="shared" si="33"/>
        <v>6.5846915073688575E-2</v>
      </c>
      <c r="M362" s="17">
        <v>1.3828677536553689E-3</v>
      </c>
      <c r="N362" s="17">
        <f t="shared" si="34"/>
        <v>2.7485295498856296E-2</v>
      </c>
      <c r="O362" s="17">
        <v>0.82142344567128911</v>
      </c>
      <c r="P362" s="17"/>
      <c r="Q362" s="17">
        <v>4.0000000000000001E-3</v>
      </c>
      <c r="R362" s="17"/>
      <c r="S362" s="17">
        <v>0.16195721434528773</v>
      </c>
      <c r="T362" s="18">
        <f t="shared" si="35"/>
        <v>0.42418634911702613</v>
      </c>
      <c r="U362" s="17">
        <v>40.029808173477889</v>
      </c>
      <c r="V362" s="17"/>
      <c r="W362" s="17">
        <v>16.708924103419513</v>
      </c>
      <c r="X362" s="17"/>
      <c r="Y362" s="17">
        <v>9.9251009174311928</v>
      </c>
      <c r="Z362" s="17"/>
      <c r="AA362" s="17">
        <v>4.2400000000000007E-2</v>
      </c>
      <c r="AB362" s="1"/>
    </row>
    <row r="363" spans="1:28" s="2" customFormat="1" ht="13.8">
      <c r="A363" s="6">
        <v>42485</v>
      </c>
      <c r="B363" s="7">
        <v>0.49172453703703706</v>
      </c>
      <c r="C363" s="28">
        <v>4</v>
      </c>
      <c r="D363" s="17">
        <v>863</v>
      </c>
      <c r="E363" s="17">
        <v>102</v>
      </c>
      <c r="F363" s="17">
        <f t="shared" si="30"/>
        <v>2.4691358024691357E-2</v>
      </c>
      <c r="G363" s="17">
        <v>0.2619715222846502</v>
      </c>
      <c r="H363" s="18">
        <f t="shared" si="31"/>
        <v>1.3859072609240056E-2</v>
      </c>
      <c r="I363" s="17">
        <v>1.3206511003313924E-2</v>
      </c>
      <c r="J363" s="18">
        <f t="shared" si="32"/>
        <v>4.1551795727481619E-2</v>
      </c>
      <c r="K363" s="17">
        <v>3.2976949006190371E-3</v>
      </c>
      <c r="L363" s="17">
        <f t="shared" si="33"/>
        <v>6.5543591257370623E-2</v>
      </c>
      <c r="M363" s="17">
        <v>1.3764975733055013E-3</v>
      </c>
      <c r="N363" s="17">
        <f t="shared" si="34"/>
        <v>2.7358684484293041E-2</v>
      </c>
      <c r="O363" s="17">
        <v>0.81763955854346793</v>
      </c>
      <c r="P363" s="17"/>
      <c r="Q363" s="17">
        <v>4.0000000000000001E-3</v>
      </c>
      <c r="R363" s="17"/>
      <c r="S363" s="17">
        <v>0.16031019182652209</v>
      </c>
      <c r="T363" s="18">
        <f t="shared" si="35"/>
        <v>0.41822962446234918</v>
      </c>
      <c r="U363" s="17">
        <v>40.029808173477896</v>
      </c>
      <c r="V363" s="17"/>
      <c r="W363" s="17">
        <v>16.708924103419513</v>
      </c>
      <c r="X363" s="17"/>
      <c r="Y363" s="17">
        <v>9.9251009174311928</v>
      </c>
      <c r="Z363" s="17"/>
      <c r="AA363" s="17">
        <v>4.2400000000000007E-2</v>
      </c>
    </row>
    <row r="364" spans="1:28" s="2" customFormat="1" ht="13.8">
      <c r="A364" s="5">
        <v>42488</v>
      </c>
      <c r="B364" s="4">
        <v>0.49175925925925923</v>
      </c>
      <c r="C364" s="29">
        <v>4</v>
      </c>
      <c r="D364" s="17">
        <v>862</v>
      </c>
      <c r="E364" s="17">
        <v>102</v>
      </c>
      <c r="F364" s="17">
        <f t="shared" si="30"/>
        <v>2.4691358024691357E-2</v>
      </c>
      <c r="G364" s="30">
        <v>0.2618357982889209</v>
      </c>
      <c r="H364" s="18">
        <f t="shared" si="31"/>
        <v>1.3822879543712242E-2</v>
      </c>
      <c r="I364" s="17">
        <v>1.3010713024206963E-2</v>
      </c>
      <c r="J364" s="18">
        <f t="shared" si="32"/>
        <v>4.0277898661073279E-2</v>
      </c>
      <c r="K364" s="17">
        <v>3.4628452689729585E-3</v>
      </c>
      <c r="L364" s="17">
        <f t="shared" si="33"/>
        <v>6.8826050237236119E-2</v>
      </c>
      <c r="M364" s="17">
        <v>1.3749243835967505E-3</v>
      </c>
      <c r="N364" s="17">
        <f t="shared" si="34"/>
        <v>2.7327416429985981E-2</v>
      </c>
      <c r="O364" s="17">
        <v>0.81670508385646978</v>
      </c>
      <c r="P364" s="17"/>
      <c r="Q364" s="17">
        <v>4.0000000000000001E-3</v>
      </c>
      <c r="R364" s="17"/>
      <c r="S364" s="17">
        <v>0.15801531985830378</v>
      </c>
      <c r="T364" s="18">
        <f t="shared" si="35"/>
        <v>0.40992984696892548</v>
      </c>
      <c r="U364" s="17">
        <v>42.056311731610748</v>
      </c>
      <c r="V364" s="17"/>
      <c r="W364" s="17">
        <v>16.698478849760363</v>
      </c>
      <c r="X364" s="17"/>
      <c r="Y364" s="17">
        <v>9.9188964367576578</v>
      </c>
      <c r="Z364" s="17"/>
      <c r="AA364" s="17">
        <v>4.2400000000000007E-2</v>
      </c>
    </row>
    <row r="365" spans="1:28" s="2" customFormat="1" ht="13.8">
      <c r="A365" s="6">
        <v>42489</v>
      </c>
      <c r="B365" s="7">
        <v>0.49177083333333332</v>
      </c>
      <c r="C365" s="28">
        <v>4</v>
      </c>
      <c r="D365" s="17">
        <v>863</v>
      </c>
      <c r="E365" s="17">
        <v>102</v>
      </c>
      <c r="F365" s="17">
        <f t="shared" si="30"/>
        <v>2.4691358024691357E-2</v>
      </c>
      <c r="G365" s="17">
        <v>0.26213830377981179</v>
      </c>
      <c r="H365" s="18">
        <f t="shared" si="31"/>
        <v>1.3903547674616479E-2</v>
      </c>
      <c r="I365" s="17">
        <v>1.3116201188499356E-2</v>
      </c>
      <c r="J365" s="18">
        <f t="shared" si="32"/>
        <v>4.0964223737796721E-2</v>
      </c>
      <c r="K365" s="17">
        <v>3.4668459813080007E-3</v>
      </c>
      <c r="L365" s="17">
        <f t="shared" si="33"/>
        <v>6.8905566706142049E-2</v>
      </c>
      <c r="M365" s="17">
        <v>1.3765128683582532E-3</v>
      </c>
      <c r="N365" s="17">
        <f t="shared" si="34"/>
        <v>2.735898848230257E-2</v>
      </c>
      <c r="O365" s="17">
        <v>0.81764864380480229</v>
      </c>
      <c r="P365" s="17"/>
      <c r="Q365" s="17">
        <v>4.0000000000000001E-3</v>
      </c>
      <c r="R365" s="17"/>
      <c r="S365" s="17">
        <v>0.15911264846843093</v>
      </c>
      <c r="T365" s="18">
        <f t="shared" si="35"/>
        <v>0.41389851425291962</v>
      </c>
      <c r="U365" s="17">
        <v>42.056311731610755</v>
      </c>
      <c r="V365" s="17"/>
      <c r="W365" s="17">
        <v>16.698478849760367</v>
      </c>
      <c r="X365" s="17"/>
      <c r="Y365" s="17">
        <v>9.9188964367576578</v>
      </c>
      <c r="Z365" s="17"/>
      <c r="AA365" s="17">
        <v>4.2400000000000007E-2</v>
      </c>
    </row>
    <row r="366" spans="1:28" s="2" customFormat="1" ht="13.8">
      <c r="A366" s="6">
        <v>42490</v>
      </c>
      <c r="B366" s="7">
        <v>0.49178240740740736</v>
      </c>
      <c r="C366" s="28">
        <v>4</v>
      </c>
      <c r="D366" s="17">
        <v>867</v>
      </c>
      <c r="E366" s="17">
        <v>102</v>
      </c>
      <c r="F366" s="17">
        <f t="shared" si="30"/>
        <v>2.4691358024691357E-2</v>
      </c>
      <c r="G366" s="17">
        <v>0.26335080509198683</v>
      </c>
      <c r="H366" s="18">
        <f t="shared" si="31"/>
        <v>1.4226881357863156E-2</v>
      </c>
      <c r="I366" s="17">
        <v>1.3358619125891339E-2</v>
      </c>
      <c r="J366" s="18">
        <f t="shared" si="32"/>
        <v>4.2541438685044501E-2</v>
      </c>
      <c r="K366" s="17">
        <v>3.4828816206664347E-3</v>
      </c>
      <c r="L366" s="17">
        <f t="shared" si="33"/>
        <v>6.9224284302321887E-2</v>
      </c>
      <c r="M366" s="17">
        <v>1.3828798266968261E-3</v>
      </c>
      <c r="N366" s="17">
        <f t="shared" si="34"/>
        <v>2.748553545752996E-2</v>
      </c>
      <c r="O366" s="17">
        <v>0.82143061705791454</v>
      </c>
      <c r="P366" s="17"/>
      <c r="Q366" s="17">
        <v>4.0000000000000001E-3</v>
      </c>
      <c r="R366" s="17"/>
      <c r="S366" s="17">
        <v>0.16130730568868515</v>
      </c>
      <c r="T366" s="18">
        <f t="shared" si="35"/>
        <v>0.42183584882090758</v>
      </c>
      <c r="U366" s="17">
        <v>42.056311731610748</v>
      </c>
      <c r="V366" s="17"/>
      <c r="W366" s="17">
        <v>16.69847884976037</v>
      </c>
      <c r="X366" s="17"/>
      <c r="Y366" s="17">
        <v>9.9188964367576578</v>
      </c>
      <c r="Z366" s="17"/>
      <c r="AA366" s="17">
        <v>4.2400000000000007E-2</v>
      </c>
      <c r="AB366" s="1"/>
    </row>
    <row r="367" spans="1:28" s="2" customFormat="1" ht="13.8">
      <c r="A367" s="5">
        <v>42491</v>
      </c>
      <c r="B367" s="4">
        <v>0.49179398148148151</v>
      </c>
      <c r="C367" s="29">
        <v>4</v>
      </c>
      <c r="D367" s="17">
        <v>867</v>
      </c>
      <c r="E367" s="17">
        <v>102</v>
      </c>
      <c r="F367" s="17">
        <f t="shared" si="30"/>
        <v>2.4691358024691357E-2</v>
      </c>
      <c r="G367" s="30">
        <v>0.26334955100636182</v>
      </c>
      <c r="H367" s="18">
        <f t="shared" si="31"/>
        <v>1.4226546935029819E-2</v>
      </c>
      <c r="I367" s="17">
        <v>1.3449430038976286E-2</v>
      </c>
      <c r="J367" s="18">
        <f t="shared" si="32"/>
        <v>4.3132270910711035E-2</v>
      </c>
      <c r="K367" s="17">
        <v>3.4828650350639243E-3</v>
      </c>
      <c r="L367" s="17">
        <f t="shared" si="33"/>
        <v>6.9223954653890335E-2</v>
      </c>
      <c r="M367" s="17">
        <v>1.3828732413753528E-3</v>
      </c>
      <c r="N367" s="17">
        <f t="shared" si="34"/>
        <v>2.748540457046128E-2</v>
      </c>
      <c r="O367" s="17">
        <v>0.82142670537695939</v>
      </c>
      <c r="P367" s="17"/>
      <c r="Q367" s="17">
        <v>4.0000000000000001E-3</v>
      </c>
      <c r="R367" s="17"/>
      <c r="S367" s="17">
        <v>0.16240463429881224</v>
      </c>
      <c r="T367" s="18">
        <f t="shared" si="35"/>
        <v>0.4258045161049015</v>
      </c>
      <c r="U367" s="17">
        <v>42.056311731610755</v>
      </c>
      <c r="V367" s="17"/>
      <c r="W367" s="17">
        <v>16.69847884976037</v>
      </c>
      <c r="X367" s="17"/>
      <c r="Y367" s="17">
        <v>9.918896436757656</v>
      </c>
      <c r="Z367" s="17"/>
      <c r="AA367" s="17">
        <v>4.2400000000000007E-2</v>
      </c>
    </row>
    <row r="368" spans="1:28" s="2" customFormat="1" ht="14.25" customHeight="1">
      <c r="A368" s="6">
        <v>42492</v>
      </c>
      <c r="B368" s="7">
        <v>0.49180555555555555</v>
      </c>
      <c r="C368" s="28">
        <v>4</v>
      </c>
      <c r="D368" s="17">
        <v>864</v>
      </c>
      <c r="E368" s="17">
        <v>102</v>
      </c>
      <c r="F368" s="17">
        <f t="shared" si="30"/>
        <v>2.4691358024691357E-2</v>
      </c>
      <c r="G368" s="17">
        <v>0.26243830688523251</v>
      </c>
      <c r="H368" s="18">
        <f t="shared" si="31"/>
        <v>1.3983548502728671E-2</v>
      </c>
      <c r="I368" s="17">
        <v>1.3402892218772215E-2</v>
      </c>
      <c r="J368" s="18">
        <f t="shared" si="32"/>
        <v>4.2829487435082726E-2</v>
      </c>
      <c r="K368" s="17">
        <v>3.4708135989564362E-3</v>
      </c>
      <c r="L368" s="17">
        <f t="shared" si="33"/>
        <v>6.8984425399032573E-2</v>
      </c>
      <c r="M368" s="17">
        <v>1.378088212858483E-3</v>
      </c>
      <c r="N368" s="17">
        <f t="shared" si="34"/>
        <v>2.7390299364335114E-2</v>
      </c>
      <c r="O368" s="17">
        <v>0.81858439843793873</v>
      </c>
      <c r="P368" s="17"/>
      <c r="Q368" s="17">
        <v>4.0000000000000001E-3</v>
      </c>
      <c r="R368" s="17"/>
      <c r="S368" s="17">
        <v>0.16240463429881224</v>
      </c>
      <c r="T368" s="18">
        <f t="shared" si="35"/>
        <v>0.4258045161049015</v>
      </c>
      <c r="U368" s="17">
        <v>42.056311731610755</v>
      </c>
      <c r="V368" s="17"/>
      <c r="W368" s="17">
        <v>16.69847884976037</v>
      </c>
      <c r="X368" s="17"/>
      <c r="Y368" s="17">
        <v>9.9188964367576578</v>
      </c>
      <c r="Z368" s="17"/>
      <c r="AA368" s="17">
        <v>4.2400000000000007E-2</v>
      </c>
    </row>
    <row r="369" spans="1:28" s="2" customFormat="1" ht="14.25" customHeight="1">
      <c r="A369" s="6">
        <v>42493</v>
      </c>
      <c r="B369" s="7">
        <v>0.49181712962962965</v>
      </c>
      <c r="C369" s="28">
        <v>4</v>
      </c>
      <c r="D369" s="17">
        <v>861</v>
      </c>
      <c r="E369" s="17">
        <v>102</v>
      </c>
      <c r="F369" s="17">
        <f t="shared" si="30"/>
        <v>2.4691358024691357E-2</v>
      </c>
      <c r="G369" s="17">
        <v>0.26160963753068311</v>
      </c>
      <c r="H369" s="18">
        <f t="shared" si="31"/>
        <v>1.3762570008182167E-2</v>
      </c>
      <c r="I369" s="17">
        <v>1.3356396800983241E-2</v>
      </c>
      <c r="J369" s="18">
        <f t="shared" si="32"/>
        <v>4.2526979837236446E-2</v>
      </c>
      <c r="K369" s="17">
        <v>3.5431334639506071E-3</v>
      </c>
      <c r="L369" s="17">
        <f t="shared" si="33"/>
        <v>7.042182449561861E-2</v>
      </c>
      <c r="M369" s="17">
        <v>1.3733075441669021E-3</v>
      </c>
      <c r="N369" s="17">
        <f t="shared" si="34"/>
        <v>2.7295280812255279E-2</v>
      </c>
      <c r="O369" s="17">
        <v>0.81574468123513988</v>
      </c>
      <c r="P369" s="17"/>
      <c r="Q369" s="17">
        <v>4.0000000000000001E-3</v>
      </c>
      <c r="R369" s="17"/>
      <c r="S369" s="17">
        <v>0.16235388813665241</v>
      </c>
      <c r="T369" s="18">
        <f t="shared" si="35"/>
        <v>0.42562098436090673</v>
      </c>
      <c r="U369" s="17">
        <v>43.068613686074357</v>
      </c>
      <c r="V369" s="17"/>
      <c r="W369" s="17">
        <v>16.693261118633473</v>
      </c>
      <c r="X369" s="17"/>
      <c r="Y369" s="17">
        <v>9.9157971044682842</v>
      </c>
      <c r="Z369" s="17"/>
      <c r="AA369" s="17">
        <v>4.2400000000000007E-2</v>
      </c>
      <c r="AB369" s="1"/>
    </row>
    <row r="370" spans="1:28" s="2" customFormat="1" ht="14.25" customHeight="1">
      <c r="A370" s="6">
        <v>42494</v>
      </c>
      <c r="B370" s="7">
        <v>0.49182870370370368</v>
      </c>
      <c r="C370" s="28">
        <v>4</v>
      </c>
      <c r="D370" s="17">
        <v>862</v>
      </c>
      <c r="E370" s="17">
        <v>102</v>
      </c>
      <c r="F370" s="17">
        <f t="shared" si="30"/>
        <v>2.4691358024691357E-2</v>
      </c>
      <c r="G370" s="17">
        <v>0.2619147287276512</v>
      </c>
      <c r="H370" s="18">
        <f t="shared" si="31"/>
        <v>1.384392766070699E-2</v>
      </c>
      <c r="I370" s="17">
        <v>1.3281621965134794E-2</v>
      </c>
      <c r="J370" s="18">
        <f t="shared" si="32"/>
        <v>4.2040481230545178E-2</v>
      </c>
      <c r="K370" s="17">
        <v>3.5472654937937645E-3</v>
      </c>
      <c r="L370" s="17">
        <f t="shared" si="33"/>
        <v>7.0503950975861623E-2</v>
      </c>
      <c r="M370" s="17">
        <v>1.3749091061216144E-3</v>
      </c>
      <c r="N370" s="17">
        <f t="shared" si="34"/>
        <v>2.7327112781341718E-2</v>
      </c>
      <c r="O370" s="17">
        <v>0.81669600903623896</v>
      </c>
      <c r="P370" s="17"/>
      <c r="Q370" s="17">
        <v>6.0000000000000001E-3</v>
      </c>
      <c r="R370" s="17"/>
      <c r="S370" s="17">
        <v>0.16125690240599938</v>
      </c>
      <c r="T370" s="18">
        <f t="shared" si="35"/>
        <v>0.42165355715626412</v>
      </c>
      <c r="U370" s="17">
        <v>43.068613686074357</v>
      </c>
      <c r="V370" s="17"/>
      <c r="W370" s="17">
        <v>16.693261118633476</v>
      </c>
      <c r="X370" s="17"/>
      <c r="Y370" s="17">
        <v>9.9157971044682842</v>
      </c>
      <c r="Z370" s="17"/>
      <c r="AA370" s="17">
        <v>6.3600000000000004E-2</v>
      </c>
    </row>
    <row r="371" spans="1:28" s="2" customFormat="1" ht="13.8">
      <c r="A371" s="6">
        <v>42495</v>
      </c>
      <c r="B371" s="7">
        <v>0.49184027777777778</v>
      </c>
      <c r="C371" s="28">
        <v>4</v>
      </c>
      <c r="D371" s="17">
        <v>861</v>
      </c>
      <c r="E371" s="17">
        <v>102</v>
      </c>
      <c r="F371" s="17">
        <f t="shared" si="30"/>
        <v>2.4691358024691357E-2</v>
      </c>
      <c r="G371" s="17">
        <v>0.26051492365636453</v>
      </c>
      <c r="H371" s="18">
        <f t="shared" si="31"/>
        <v>1.3470646308363875E-2</v>
      </c>
      <c r="I371" s="17">
        <v>1.3185316345392755E-2</v>
      </c>
      <c r="J371" s="18">
        <f t="shared" si="32"/>
        <v>4.1413899449529966E-2</v>
      </c>
      <c r="K371" s="17">
        <v>3.6300848604275174E-3</v>
      </c>
      <c r="L371" s="17">
        <f t="shared" si="33"/>
        <v>7.2150033733189484E-2</v>
      </c>
      <c r="M371" s="17">
        <v>1.3742884815031164E-3</v>
      </c>
      <c r="N371" s="17">
        <f t="shared" si="34"/>
        <v>2.731477750850873E-2</v>
      </c>
      <c r="O371" s="17">
        <v>0.81200816564241263</v>
      </c>
      <c r="P371" s="17"/>
      <c r="Q371" s="17">
        <v>6.0000000000000001E-3</v>
      </c>
      <c r="R371" s="17"/>
      <c r="S371" s="17">
        <v>0.16094780824785432</v>
      </c>
      <c r="T371" s="18">
        <f t="shared" si="35"/>
        <v>0.42053566789156899</v>
      </c>
      <c r="U371" s="17">
        <v>44.310973414276752</v>
      </c>
      <c r="V371" s="17"/>
      <c r="W371" s="17">
        <v>16.775382038936574</v>
      </c>
      <c r="X371" s="17"/>
      <c r="Y371" s="17">
        <v>9.9118543018630945</v>
      </c>
      <c r="Z371" s="17"/>
      <c r="AA371" s="17">
        <v>6.3600000000000004E-2</v>
      </c>
      <c r="AB371" s="1"/>
    </row>
    <row r="372" spans="1:28" s="2" customFormat="1" ht="13.8">
      <c r="A372" s="6">
        <v>42496</v>
      </c>
      <c r="B372" s="7">
        <v>0.49185185185185182</v>
      </c>
      <c r="C372" s="28">
        <v>4</v>
      </c>
      <c r="D372" s="17">
        <v>861</v>
      </c>
      <c r="E372" s="17">
        <v>102</v>
      </c>
      <c r="F372" s="17">
        <f t="shared" si="30"/>
        <v>2.4691358024691357E-2</v>
      </c>
      <c r="G372" s="17">
        <v>0.26059693351915952</v>
      </c>
      <c r="H372" s="18">
        <f t="shared" si="31"/>
        <v>1.3492515605109208E-2</v>
      </c>
      <c r="I372" s="17">
        <v>1.3230482046558998E-2</v>
      </c>
      <c r="J372" s="18">
        <f t="shared" si="32"/>
        <v>4.1707755670520485E-2</v>
      </c>
      <c r="K372" s="17">
        <v>3.7145083887950175E-3</v>
      </c>
      <c r="L372" s="17">
        <f t="shared" si="33"/>
        <v>7.3828000131714019E-2</v>
      </c>
      <c r="M372" s="17">
        <v>1.3742895730214125E-3</v>
      </c>
      <c r="N372" s="17">
        <f t="shared" si="34"/>
        <v>2.7314799203065444E-2</v>
      </c>
      <c r="O372" s="17">
        <v>0.81200881057379437</v>
      </c>
      <c r="P372" s="17"/>
      <c r="Q372" s="17">
        <v>6.0000000000000001E-3</v>
      </c>
      <c r="R372" s="17"/>
      <c r="S372" s="17">
        <v>0.16144830386104425</v>
      </c>
      <c r="T372" s="18">
        <f t="shared" si="35"/>
        <v>0.42234579162981661</v>
      </c>
      <c r="U372" s="17">
        <v>45.327228209689224</v>
      </c>
      <c r="V372" s="17"/>
      <c r="W372" s="17">
        <v>16.77011614523386</v>
      </c>
      <c r="X372" s="17"/>
      <c r="Y372" s="17">
        <v>9.9087429109553167</v>
      </c>
      <c r="Z372" s="17"/>
      <c r="AA372" s="17">
        <v>6.3600000000000004E-2</v>
      </c>
      <c r="AB372" s="1"/>
    </row>
    <row r="373" spans="1:28" s="2" customFormat="1" ht="14.25" customHeight="1">
      <c r="A373" s="6">
        <v>42497</v>
      </c>
      <c r="B373" s="7">
        <v>0.49186342592592597</v>
      </c>
      <c r="C373" s="28">
        <v>4</v>
      </c>
      <c r="D373" s="17">
        <v>863</v>
      </c>
      <c r="E373" s="17">
        <v>102</v>
      </c>
      <c r="F373" s="17">
        <f t="shared" si="30"/>
        <v>2.4691358024691357E-2</v>
      </c>
      <c r="G373" s="17">
        <v>0.26140901326934868</v>
      </c>
      <c r="H373" s="18">
        <f t="shared" si="31"/>
        <v>1.370907020515965E-2</v>
      </c>
      <c r="I373" s="17">
        <v>1.3305869089008694E-2</v>
      </c>
      <c r="J373" s="18">
        <f t="shared" si="32"/>
        <v>4.21982374040904E-2</v>
      </c>
      <c r="K373" s="17">
        <v>3.8075801075468539E-3</v>
      </c>
      <c r="L373" s="17">
        <f t="shared" si="33"/>
        <v>7.567785431026347E-2</v>
      </c>
      <c r="M373" s="17">
        <v>1.6529029924234404E-3</v>
      </c>
      <c r="N373" s="17">
        <f t="shared" si="34"/>
        <v>3.2852401871122122E-2</v>
      </c>
      <c r="O373" s="17">
        <v>0.81385794960277957</v>
      </c>
      <c r="P373" s="17"/>
      <c r="Q373" s="17">
        <v>6.0000000000000001E-3</v>
      </c>
      <c r="R373" s="17"/>
      <c r="S373" s="17">
        <v>0.16186382854155776</v>
      </c>
      <c r="T373" s="18">
        <f t="shared" si="35"/>
        <v>0.42384860417842501</v>
      </c>
      <c r="U373" s="17">
        <v>46.318619968635645</v>
      </c>
      <c r="V373" s="17"/>
      <c r="W373" s="17">
        <v>20.107307893361209</v>
      </c>
      <c r="X373" s="17"/>
      <c r="Y373" s="17">
        <v>9.9004554103502347</v>
      </c>
      <c r="Z373" s="17"/>
      <c r="AA373" s="17">
        <v>6.3600000000000004E-2</v>
      </c>
      <c r="AB373" s="1"/>
    </row>
    <row r="374" spans="1:28" s="2" customFormat="1" ht="13.8">
      <c r="A374" s="6">
        <v>42498</v>
      </c>
      <c r="B374" s="7">
        <v>0.49187500000000001</v>
      </c>
      <c r="C374" s="28">
        <v>4</v>
      </c>
      <c r="D374" s="17">
        <v>865</v>
      </c>
      <c r="E374" s="17">
        <v>102</v>
      </c>
      <c r="F374" s="17">
        <f t="shared" si="30"/>
        <v>2.4691358024691357E-2</v>
      </c>
      <c r="G374" s="17">
        <v>0.26328091130416381</v>
      </c>
      <c r="H374" s="18">
        <f t="shared" si="31"/>
        <v>1.4208243014443685E-2</v>
      </c>
      <c r="I374" s="17">
        <v>1.3463295609123465E-2</v>
      </c>
      <c r="J374" s="18">
        <f t="shared" si="32"/>
        <v>4.3222482817979607E-2</v>
      </c>
      <c r="K374" s="17">
        <v>3.8984627016317107E-3</v>
      </c>
      <c r="L374" s="17">
        <f t="shared" si="33"/>
        <v>7.7484198371379973E-2</v>
      </c>
      <c r="M374" s="17">
        <v>1.6555655557991089E-3</v>
      </c>
      <c r="N374" s="17">
        <f t="shared" si="34"/>
        <v>3.2905321856399994E-2</v>
      </c>
      <c r="O374" s="17">
        <v>0.81950495012055891</v>
      </c>
      <c r="P374" s="17"/>
      <c r="Q374" s="17">
        <v>6.0000000000000001E-3</v>
      </c>
      <c r="R374" s="17"/>
      <c r="S374" s="17">
        <v>0.16261444791016844</v>
      </c>
      <c r="T374" s="18">
        <f t="shared" si="35"/>
        <v>0.42656334113456101</v>
      </c>
      <c r="U374" s="17">
        <v>47.087011852776044</v>
      </c>
      <c r="V374" s="17"/>
      <c r="W374" s="17">
        <v>19.996506550218342</v>
      </c>
      <c r="X374" s="17"/>
      <c r="Y374" s="17">
        <v>9.8982707423580809</v>
      </c>
      <c r="Z374" s="17"/>
      <c r="AA374" s="17">
        <v>6.3600000000000004E-2</v>
      </c>
    </row>
    <row r="375" spans="1:28" s="2" customFormat="1" ht="14.25" customHeight="1">
      <c r="A375" s="6">
        <v>42499</v>
      </c>
      <c r="B375" s="7">
        <v>0.4918865740740741</v>
      </c>
      <c r="C375" s="28">
        <v>4</v>
      </c>
      <c r="D375" s="17">
        <v>864</v>
      </c>
      <c r="E375" s="17">
        <v>102</v>
      </c>
      <c r="F375" s="17">
        <f t="shared" si="30"/>
        <v>2.4691358024691357E-2</v>
      </c>
      <c r="G375" s="17">
        <v>0.26318330182355842</v>
      </c>
      <c r="H375" s="18">
        <f t="shared" si="31"/>
        <v>1.4182213819615581E-2</v>
      </c>
      <c r="I375" s="17">
        <v>1.3492395725151068E-2</v>
      </c>
      <c r="J375" s="18">
        <f t="shared" si="32"/>
        <v>4.341181343624638E-2</v>
      </c>
      <c r="K375" s="17">
        <v>3.9784259936577636E-3</v>
      </c>
      <c r="L375" s="17">
        <f t="shared" si="33"/>
        <v>7.9073514995900179E-2</v>
      </c>
      <c r="M375" s="17">
        <v>1.929172426414947E-3</v>
      </c>
      <c r="N375" s="17">
        <f t="shared" si="34"/>
        <v>3.8343416475003549E-2</v>
      </c>
      <c r="O375" s="17">
        <v>0.81852030092177042</v>
      </c>
      <c r="P375" s="17"/>
      <c r="Q375" s="17">
        <v>6.0000000000000001E-3</v>
      </c>
      <c r="R375" s="17"/>
      <c r="S375" s="17">
        <v>0.16302637024724703</v>
      </c>
      <c r="T375" s="18">
        <f t="shared" si="35"/>
        <v>0.42805312522259348</v>
      </c>
      <c r="U375" s="17">
        <v>48.070658632869311</v>
      </c>
      <c r="V375" s="17"/>
      <c r="W375" s="17">
        <v>23.309869104508621</v>
      </c>
      <c r="X375" s="17"/>
      <c r="Y375" s="17">
        <v>9.8900444629129431</v>
      </c>
      <c r="Z375" s="17"/>
      <c r="AA375" s="17">
        <v>6.3600000000000004E-2</v>
      </c>
      <c r="AB375" s="1"/>
    </row>
    <row r="376" spans="1:28" s="2" customFormat="1" ht="14.25" customHeight="1">
      <c r="A376" s="5">
        <v>42500</v>
      </c>
      <c r="B376" s="4">
        <v>0.49189814814814814</v>
      </c>
      <c r="C376" s="29">
        <v>4</v>
      </c>
      <c r="D376" s="17">
        <v>863</v>
      </c>
      <c r="E376" s="17">
        <v>102</v>
      </c>
      <c r="F376" s="17">
        <f t="shared" si="30"/>
        <v>2.4691358024691357E-2</v>
      </c>
      <c r="G376" s="30">
        <v>0.26296270612314238</v>
      </c>
      <c r="H376" s="18">
        <f t="shared" si="31"/>
        <v>1.4123388299504635E-2</v>
      </c>
      <c r="I376" s="17">
        <v>1.338643757779805E-2</v>
      </c>
      <c r="J376" s="18">
        <f t="shared" si="32"/>
        <v>4.2722430564723815E-2</v>
      </c>
      <c r="K376" s="17">
        <v>4.058402931929374E-3</v>
      </c>
      <c r="L376" s="17">
        <f t="shared" si="33"/>
        <v>8.0663102847434415E-2</v>
      </c>
      <c r="M376" s="17">
        <v>1.9269548804703423E-3</v>
      </c>
      <c r="N376" s="17">
        <f t="shared" si="34"/>
        <v>3.8299341468258585E-2</v>
      </c>
      <c r="O376" s="17">
        <v>0.81757942785670223</v>
      </c>
      <c r="P376" s="17"/>
      <c r="Q376" s="17">
        <v>6.0000000000000001E-3</v>
      </c>
      <c r="R376" s="17"/>
      <c r="S376" s="17">
        <v>0.16188178211652299</v>
      </c>
      <c r="T376" s="18">
        <f t="shared" si="35"/>
        <v>0.42391353620055372</v>
      </c>
      <c r="U376" s="17">
        <v>49.07814310935715</v>
      </c>
      <c r="V376" s="17"/>
      <c r="W376" s="17">
        <v>23.302606708900196</v>
      </c>
      <c r="X376" s="17"/>
      <c r="Y376" s="17">
        <v>9.8869631322047962</v>
      </c>
      <c r="Z376" s="17"/>
      <c r="AA376" s="17">
        <v>6.3600000000000004E-2</v>
      </c>
    </row>
    <row r="377" spans="1:28" s="2" customFormat="1" ht="14.25" customHeight="1">
      <c r="A377" s="6">
        <v>42501</v>
      </c>
      <c r="B377" s="7">
        <v>0.49190972222222223</v>
      </c>
      <c r="C377" s="28">
        <v>4</v>
      </c>
      <c r="D377" s="17">
        <v>862</v>
      </c>
      <c r="E377" s="17">
        <v>102</v>
      </c>
      <c r="F377" s="17">
        <f t="shared" si="30"/>
        <v>2.4691358024691357E-2</v>
      </c>
      <c r="G377" s="17">
        <v>0.2638363040080362</v>
      </c>
      <c r="H377" s="18">
        <f t="shared" si="31"/>
        <v>1.4356347735476322E-2</v>
      </c>
      <c r="I377" s="17">
        <v>1.3406667741799824E-2</v>
      </c>
      <c r="J377" s="18">
        <f t="shared" si="32"/>
        <v>4.2854051670786104E-2</v>
      </c>
      <c r="K377" s="17">
        <v>4.0508508591823788E-3</v>
      </c>
      <c r="L377" s="17">
        <f t="shared" si="33"/>
        <v>8.0513001038688539E-2</v>
      </c>
      <c r="M377" s="17">
        <v>1.9233691094955097E-3</v>
      </c>
      <c r="N377" s="17">
        <f t="shared" si="34"/>
        <v>3.8228072198602123E-2</v>
      </c>
      <c r="O377" s="17">
        <v>0.82037580384604381</v>
      </c>
      <c r="P377" s="17"/>
      <c r="Q377" s="17">
        <v>6.0000000000000001E-3</v>
      </c>
      <c r="R377" s="17"/>
      <c r="S377" s="17">
        <v>0.16158960223163554</v>
      </c>
      <c r="T377" s="18">
        <f t="shared" si="35"/>
        <v>0.42285682015442821</v>
      </c>
      <c r="U377" s="17">
        <v>48.824614113028204</v>
      </c>
      <c r="V377" s="17"/>
      <c r="W377" s="17">
        <v>23.182229569170374</v>
      </c>
      <c r="X377" s="17"/>
      <c r="Y377" s="17">
        <v>9.8879305713400161</v>
      </c>
      <c r="Z377" s="17"/>
      <c r="AA377" s="17">
        <v>6.3559204431575325E-2</v>
      </c>
    </row>
    <row r="378" spans="1:28" s="2" customFormat="1" ht="14.25" customHeight="1">
      <c r="A378" s="5">
        <v>42507</v>
      </c>
      <c r="B378" s="4">
        <v>0.49197916666666663</v>
      </c>
      <c r="C378" s="29">
        <v>4</v>
      </c>
      <c r="D378" s="17">
        <v>840</v>
      </c>
      <c r="E378" s="17">
        <v>102</v>
      </c>
      <c r="F378" s="17">
        <f t="shared" si="30"/>
        <v>2.4691358024691357E-2</v>
      </c>
      <c r="G378" s="30">
        <v>0.34728718644831863</v>
      </c>
      <c r="H378" s="18">
        <f t="shared" si="31"/>
        <v>3.6609916386218307E-2</v>
      </c>
      <c r="I378" s="17">
        <v>1.9975501180515869E-2</v>
      </c>
      <c r="J378" s="18">
        <f t="shared" si="32"/>
        <v>8.559207013998614E-2</v>
      </c>
      <c r="K378" s="17">
        <v>4.0755670560033829E-3</v>
      </c>
      <c r="L378" s="17">
        <f t="shared" si="33"/>
        <v>8.1004249729271921E-2</v>
      </c>
      <c r="M378" s="17">
        <v>1.6248107864465313E-3</v>
      </c>
      <c r="N378" s="17">
        <f t="shared" si="34"/>
        <v>3.229405304821472E-2</v>
      </c>
      <c r="O378" s="17">
        <v>1.0851414895196476</v>
      </c>
      <c r="P378" s="17"/>
      <c r="Q378" s="17">
        <v>6.0000000000000001E-3</v>
      </c>
      <c r="R378" s="17"/>
      <c r="S378" s="17">
        <v>0.18290940821536322</v>
      </c>
      <c r="T378" s="18">
        <f t="shared" si="35"/>
        <v>0.49996336392614132</v>
      </c>
      <c r="U378" s="17">
        <v>37.318691111626826</v>
      </c>
      <c r="V378" s="17"/>
      <c r="W378" s="17">
        <v>14.87788349965189</v>
      </c>
      <c r="X378" s="17"/>
      <c r="Y378" s="17">
        <v>9.9363007658389417</v>
      </c>
      <c r="Z378" s="17"/>
      <c r="AA378" s="17">
        <v>6.3559204431575325E-2</v>
      </c>
      <c r="AB378" s="1"/>
    </row>
    <row r="379" spans="1:28" s="2" customFormat="1" ht="13.8">
      <c r="A379" s="8">
        <v>42508</v>
      </c>
      <c r="B379" s="9">
        <v>0.49199074074074073</v>
      </c>
      <c r="C379" s="18">
        <v>4</v>
      </c>
      <c r="D379" s="18">
        <v>865</v>
      </c>
      <c r="E379" s="18">
        <v>102</v>
      </c>
      <c r="F379" s="17">
        <f t="shared" si="30"/>
        <v>2.4691358024691357E-2</v>
      </c>
      <c r="G379" s="18">
        <v>0.28696585946440717</v>
      </c>
      <c r="H379" s="18">
        <f t="shared" si="31"/>
        <v>2.0524229190508579E-2</v>
      </c>
      <c r="I379" s="18">
        <v>1.766254656140084E-2</v>
      </c>
      <c r="J379" s="18">
        <f t="shared" si="32"/>
        <v>7.0543569039693166E-2</v>
      </c>
      <c r="K379" s="18">
        <v>4.1711093939051863E-3</v>
      </c>
      <c r="L379" s="18">
        <f t="shared" si="33"/>
        <v>8.2903208890725541E-2</v>
      </c>
      <c r="M379" s="18">
        <v>1.6975445207753665E-3</v>
      </c>
      <c r="N379" s="18">
        <f t="shared" si="34"/>
        <v>3.3739678036923182E-2</v>
      </c>
      <c r="O379" s="18">
        <v>0.89363593700817501</v>
      </c>
      <c r="P379" s="18"/>
      <c r="Q379" s="18">
        <v>6.0000000000000001E-3</v>
      </c>
      <c r="R379" s="18"/>
      <c r="S379" s="18">
        <v>0.19572676056338034</v>
      </c>
      <c r="T379" s="18">
        <f t="shared" si="35"/>
        <v>0.54631940209150598</v>
      </c>
      <c r="U379" s="18">
        <v>46.221971830985922</v>
      </c>
      <c r="V379" s="18"/>
      <c r="W379" s="18">
        <v>18.811267605633802</v>
      </c>
      <c r="X379" s="18"/>
      <c r="Y379" s="18">
        <v>9.9027887323943666</v>
      </c>
      <c r="Z379" s="18"/>
      <c r="AA379" s="18">
        <v>6.3541287337397251E-2</v>
      </c>
    </row>
    <row r="380" spans="1:28" s="2" customFormat="1" ht="14.25" customHeight="1">
      <c r="A380" s="6">
        <v>42509</v>
      </c>
      <c r="B380" s="7">
        <v>0.49200231481481477</v>
      </c>
      <c r="C380" s="28">
        <v>4</v>
      </c>
      <c r="D380" s="17">
        <v>865</v>
      </c>
      <c r="E380" s="17">
        <v>102</v>
      </c>
      <c r="F380" s="17">
        <f t="shared" si="30"/>
        <v>2.4691358024691357E-2</v>
      </c>
      <c r="G380" s="17">
        <v>0.27312552653676464</v>
      </c>
      <c r="H380" s="18">
        <f t="shared" si="31"/>
        <v>1.6833473743137241E-2</v>
      </c>
      <c r="I380" s="17">
        <v>1.5482010286621885E-2</v>
      </c>
      <c r="J380" s="18">
        <f t="shared" si="32"/>
        <v>5.6356605638398734E-2</v>
      </c>
      <c r="K380" s="17">
        <v>4.0488021207638241E-3</v>
      </c>
      <c r="L380" s="17">
        <f t="shared" si="33"/>
        <v>8.0472281179045424E-2</v>
      </c>
      <c r="M380" s="17">
        <v>1.402356004222997E-3</v>
      </c>
      <c r="N380" s="17">
        <f t="shared" si="34"/>
        <v>2.7872635737422956E-2</v>
      </c>
      <c r="O380" s="17">
        <v>0.85062908484726352</v>
      </c>
      <c r="P380" s="17"/>
      <c r="Q380" s="17">
        <v>6.0000000000000001E-3</v>
      </c>
      <c r="R380" s="17"/>
      <c r="S380" s="17">
        <v>0.18025701711491443</v>
      </c>
      <c r="T380" s="18">
        <f t="shared" si="35"/>
        <v>0.4903705603779967</v>
      </c>
      <c r="U380" s="17">
        <v>47.140195599022007</v>
      </c>
      <c r="V380" s="17"/>
      <c r="W380" s="17">
        <v>16.327628361858192</v>
      </c>
      <c r="X380" s="17"/>
      <c r="Y380" s="17">
        <v>9.9038728606356958</v>
      </c>
      <c r="Z380" s="17"/>
      <c r="AA380" s="17">
        <v>6.3523229471257159E-2</v>
      </c>
    </row>
    <row r="381" spans="1:28" s="2" customFormat="1" ht="13.8">
      <c r="A381" s="8">
        <v>42510</v>
      </c>
      <c r="B381" s="9">
        <v>0.49201388888888892</v>
      </c>
      <c r="C381" s="18">
        <v>4</v>
      </c>
      <c r="D381" s="18">
        <v>866</v>
      </c>
      <c r="E381" s="18">
        <v>102</v>
      </c>
      <c r="F381" s="17">
        <f t="shared" si="30"/>
        <v>2.4691358024691357E-2</v>
      </c>
      <c r="G381" s="18">
        <v>0.26805065136785855</v>
      </c>
      <c r="H381" s="18">
        <f t="shared" si="31"/>
        <v>1.5480173698095616E-2</v>
      </c>
      <c r="I381" s="18">
        <v>1.4378366762102803E-2</v>
      </c>
      <c r="J381" s="18">
        <f t="shared" si="32"/>
        <v>4.9176101249855581E-2</v>
      </c>
      <c r="K381" s="18">
        <v>3.9506055640282454E-3</v>
      </c>
      <c r="L381" s="18">
        <f t="shared" si="33"/>
        <v>7.8520567884904774E-2</v>
      </c>
      <c r="M381" s="18">
        <v>1.3980909478360831E-3</v>
      </c>
      <c r="N381" s="18">
        <f t="shared" si="34"/>
        <v>2.7787865277772172E-2</v>
      </c>
      <c r="O381" s="18">
        <v>0.83486002313640384</v>
      </c>
      <c r="P381" s="18"/>
      <c r="Q381" s="18">
        <v>4.0000000000000001E-3</v>
      </c>
      <c r="R381" s="18"/>
      <c r="S381" s="18">
        <v>0.17057674014281282</v>
      </c>
      <c r="T381" s="18">
        <f t="shared" si="35"/>
        <v>0.45536026522609163</v>
      </c>
      <c r="U381" s="18">
        <v>46.867730518472513</v>
      </c>
      <c r="V381" s="18"/>
      <c r="W381" s="18">
        <v>16.586153368519096</v>
      </c>
      <c r="X381" s="18"/>
      <c r="Y381" s="18">
        <v>9.9043030114871158</v>
      </c>
      <c r="Z381" s="18"/>
      <c r="AA381" s="18">
        <v>4.2325164404745798E-2</v>
      </c>
    </row>
    <row r="382" spans="1:28" s="2" customFormat="1" ht="13.8">
      <c r="A382" s="8">
        <v>42511</v>
      </c>
      <c r="B382" s="9">
        <v>0.49202546296296296</v>
      </c>
      <c r="C382" s="18">
        <v>4</v>
      </c>
      <c r="D382" s="18">
        <v>866</v>
      </c>
      <c r="E382" s="18">
        <v>102</v>
      </c>
      <c r="F382" s="17">
        <f t="shared" si="30"/>
        <v>2.4691358024691357E-2</v>
      </c>
      <c r="G382" s="18">
        <v>0.26558003957527232</v>
      </c>
      <c r="H382" s="18">
        <f t="shared" si="31"/>
        <v>1.4821343886739287E-2</v>
      </c>
      <c r="I382" s="18">
        <v>1.3999684482910143E-2</v>
      </c>
      <c r="J382" s="18">
        <f t="shared" si="32"/>
        <v>4.6712325848471979E-2</v>
      </c>
      <c r="K382" s="18">
        <v>3.9345518481381445E-3</v>
      </c>
      <c r="L382" s="18">
        <f t="shared" si="33"/>
        <v>7.8201491007215088E-2</v>
      </c>
      <c r="M382" s="18">
        <v>1.3924096530316993E-3</v>
      </c>
      <c r="N382" s="18">
        <f t="shared" si="34"/>
        <v>2.7674946261400688E-2</v>
      </c>
      <c r="O382" s="18">
        <v>0.82709133390082934</v>
      </c>
      <c r="P382" s="18"/>
      <c r="Q382" s="18">
        <v>6.0000000000000001E-3</v>
      </c>
      <c r="R382" s="18"/>
      <c r="S382" s="18">
        <v>0.16762930198689277</v>
      </c>
      <c r="T382" s="18">
        <f t="shared" si="35"/>
        <v>0.44470037604336038</v>
      </c>
      <c r="U382" s="18">
        <v>47.111503172786847</v>
      </c>
      <c r="V382" s="18"/>
      <c r="W382" s="18">
        <v>16.67242276084469</v>
      </c>
      <c r="X382" s="18"/>
      <c r="Y382" s="18">
        <v>9.903419119941745</v>
      </c>
      <c r="Z382" s="18"/>
      <c r="AA382" s="18">
        <v>6.3487595933751834E-2</v>
      </c>
      <c r="AB382" s="1"/>
    </row>
    <row r="383" spans="1:28" s="2" customFormat="1" ht="13.8">
      <c r="A383" s="8">
        <v>42512</v>
      </c>
      <c r="B383" s="9">
        <v>0.49203703703703705</v>
      </c>
      <c r="C383" s="18">
        <v>4</v>
      </c>
      <c r="D383" s="18">
        <v>866</v>
      </c>
      <c r="E383" s="18">
        <v>102</v>
      </c>
      <c r="F383" s="17">
        <f t="shared" si="30"/>
        <v>2.4691358024691357E-2</v>
      </c>
      <c r="G383" s="18">
        <v>0.26430303511263703</v>
      </c>
      <c r="H383" s="18">
        <f t="shared" si="31"/>
        <v>1.4480809363369877E-2</v>
      </c>
      <c r="I383" s="18">
        <v>1.3872259970962099E-2</v>
      </c>
      <c r="J383" s="18">
        <f t="shared" si="32"/>
        <v>4.5883278926233562E-2</v>
      </c>
      <c r="K383" s="18">
        <v>3.8517467418297696E-3</v>
      </c>
      <c r="L383" s="18">
        <f t="shared" si="33"/>
        <v>7.6555691682092433E-2</v>
      </c>
      <c r="M383" s="18">
        <v>1.3933967541503044E-3</v>
      </c>
      <c r="N383" s="18">
        <f t="shared" si="34"/>
        <v>2.7694565466390028E-2</v>
      </c>
      <c r="O383" s="18">
        <v>0.82329842502366535</v>
      </c>
      <c r="P383" s="18"/>
      <c r="Q383" s="18">
        <v>4.0000000000000001E-3</v>
      </c>
      <c r="R383" s="18"/>
      <c r="S383" s="18">
        <v>0.1669060920502092</v>
      </c>
      <c r="T383" s="18">
        <f t="shared" si="35"/>
        <v>0.44208476975305966</v>
      </c>
      <c r="U383" s="18">
        <v>46.342845188284528</v>
      </c>
      <c r="V383" s="18"/>
      <c r="W383" s="18">
        <v>16.76485355648536</v>
      </c>
      <c r="X383" s="18"/>
      <c r="Y383" s="18">
        <v>9.9056334728033484</v>
      </c>
      <c r="Z383" s="18"/>
      <c r="AA383" s="18">
        <v>4.2277832549890627E-2</v>
      </c>
    </row>
    <row r="384" spans="1:28" s="2" customFormat="1" ht="14.25" customHeight="1">
      <c r="A384" s="6">
        <v>42513</v>
      </c>
      <c r="B384" s="7">
        <v>0.49204861111111109</v>
      </c>
      <c r="C384" s="28">
        <v>4</v>
      </c>
      <c r="D384" s="17">
        <v>866</v>
      </c>
      <c r="E384" s="17">
        <v>102</v>
      </c>
      <c r="F384" s="17">
        <f t="shared" si="30"/>
        <v>2.4691358024691357E-2</v>
      </c>
      <c r="G384" s="17">
        <v>0.26409584118152529</v>
      </c>
      <c r="H384" s="18">
        <f t="shared" si="31"/>
        <v>1.4425557648406747E-2</v>
      </c>
      <c r="I384" s="17">
        <v>1.3689852511095604E-2</v>
      </c>
      <c r="J384" s="18">
        <f t="shared" si="32"/>
        <v>4.4696502999971396E-2</v>
      </c>
      <c r="K384" s="17">
        <v>3.7663517450913014E-3</v>
      </c>
      <c r="L384" s="17">
        <f t="shared" si="33"/>
        <v>7.4858416788469009E-2</v>
      </c>
      <c r="M384" s="17">
        <v>1.1147764150375946E-3</v>
      </c>
      <c r="N384" s="17">
        <f t="shared" si="34"/>
        <v>2.2156825265085969E-2</v>
      </c>
      <c r="O384" s="17">
        <v>0.82334200939205182</v>
      </c>
      <c r="P384" s="17"/>
      <c r="Q384" s="17">
        <v>4.0000000000000001E-3</v>
      </c>
      <c r="R384" s="17"/>
      <c r="S384" s="17">
        <v>0.16484065326633171</v>
      </c>
      <c r="T384" s="18">
        <f t="shared" si="35"/>
        <v>0.43461477466406129</v>
      </c>
      <c r="U384" s="17">
        <v>45.350954773869354</v>
      </c>
      <c r="V384" s="17"/>
      <c r="W384" s="17">
        <v>13.423115577889451</v>
      </c>
      <c r="X384" s="17"/>
      <c r="Y384" s="17">
        <v>9.9139296482412078</v>
      </c>
      <c r="Z384" s="17"/>
      <c r="AA384" s="17">
        <v>4.2312844557865853E-2</v>
      </c>
      <c r="AB384" s="1"/>
    </row>
    <row r="385" spans="1:28" s="2" customFormat="1" ht="13.8">
      <c r="A385" s="8">
        <v>42514</v>
      </c>
      <c r="B385" s="9">
        <v>0.49206018518518518</v>
      </c>
      <c r="C385" s="18">
        <v>4</v>
      </c>
      <c r="D385" s="18">
        <v>865</v>
      </c>
      <c r="E385" s="18">
        <v>102</v>
      </c>
      <c r="F385" s="17">
        <f t="shared" si="30"/>
        <v>2.4691358024691357E-2</v>
      </c>
      <c r="G385" s="18">
        <v>0.26370908402437343</v>
      </c>
      <c r="H385" s="18">
        <f t="shared" si="31"/>
        <v>1.4322422406499584E-2</v>
      </c>
      <c r="I385" s="18">
        <v>1.3536900614800638E-2</v>
      </c>
      <c r="J385" s="18">
        <f t="shared" si="32"/>
        <v>4.3701370297987242E-2</v>
      </c>
      <c r="K385" s="18">
        <v>3.6765172204415958E-3</v>
      </c>
      <c r="L385" s="18">
        <f t="shared" si="33"/>
        <v>7.3072903712855145E-2</v>
      </c>
      <c r="M385" s="18">
        <v>1.1134935875864215E-3</v>
      </c>
      <c r="N385" s="18">
        <f t="shared" si="34"/>
        <v>2.2131328328393117E-2</v>
      </c>
      <c r="O385" s="18">
        <v>0.8223945496888283</v>
      </c>
      <c r="P385" s="18"/>
      <c r="Q385" s="18">
        <v>4.0000000000000001E-3</v>
      </c>
      <c r="R385" s="18"/>
      <c r="S385" s="18">
        <v>0.16323800188501419</v>
      </c>
      <c r="T385" s="18">
        <f t="shared" si="35"/>
        <v>0.42881852544027971</v>
      </c>
      <c r="U385" s="18">
        <v>44.334175306314812</v>
      </c>
      <c r="V385" s="18"/>
      <c r="W385" s="18">
        <v>13.42733270499529</v>
      </c>
      <c r="X385" s="18"/>
      <c r="Y385" s="18">
        <v>9.9170442978322342</v>
      </c>
      <c r="Z385" s="18"/>
      <c r="AA385" s="18">
        <v>4.2312844557865853E-2</v>
      </c>
      <c r="AB385" s="1"/>
    </row>
    <row r="386" spans="1:28" s="2" customFormat="1" ht="14.25" customHeight="1">
      <c r="A386" s="6">
        <v>42516</v>
      </c>
      <c r="B386" s="7">
        <v>0.49208333333333337</v>
      </c>
      <c r="C386" s="28">
        <v>4</v>
      </c>
      <c r="D386" s="17">
        <v>866</v>
      </c>
      <c r="E386" s="17">
        <v>102</v>
      </c>
      <c r="F386" s="17">
        <f t="shared" ref="F386:F449" si="36">(E386-$E$2256)/($E$2255-$E$2256)</f>
        <v>2.4691358024691357E-2</v>
      </c>
      <c r="G386" s="17">
        <v>0.26386432741946847</v>
      </c>
      <c r="H386" s="18">
        <f t="shared" ref="H386:H449" si="37">(G386-$G$2256)/($G$2255-$G$2256)</f>
        <v>1.4363820645191594E-2</v>
      </c>
      <c r="I386" s="17">
        <v>1.3387457472358493E-2</v>
      </c>
      <c r="J386" s="18">
        <f t="shared" ref="J386:J449" si="38">(I386-$I$2256)/($I$2255-$I$2256)</f>
        <v>4.2729066183204246E-2</v>
      </c>
      <c r="K386" s="17">
        <v>3.5755321199466782E-3</v>
      </c>
      <c r="L386" s="17">
        <f t="shared" ref="L386:L449" si="39">(K386-$K$2256)/($K$2255-$K$2256)</f>
        <v>7.1065766500531202E-2</v>
      </c>
      <c r="M386" s="17">
        <v>1.1086921302160243E-3</v>
      </c>
      <c r="N386" s="17">
        <f t="shared" ref="N386:N449" si="40">(M386-$K$2256)/($K$2255-$K$2256)</f>
        <v>2.2035896589311998E-2</v>
      </c>
      <c r="O386" s="17">
        <v>0.82320390668539811</v>
      </c>
      <c r="P386" s="17"/>
      <c r="Q386" s="17">
        <v>6.0000000000000001E-3</v>
      </c>
      <c r="R386" s="17"/>
      <c r="S386" s="17">
        <v>0.16134092538557734</v>
      </c>
      <c r="T386" s="18">
        <f t="shared" ref="T386:T449" si="41">(S386-$S$2256)/($S$2255-$S$2256)</f>
        <v>0.42195743991943763</v>
      </c>
      <c r="U386" s="17">
        <v>43.091054606085869</v>
      </c>
      <c r="V386" s="17"/>
      <c r="W386" s="17">
        <v>13.361567319716547</v>
      </c>
      <c r="X386" s="17"/>
      <c r="Y386" s="17">
        <v>9.9209637348895381</v>
      </c>
      <c r="Z386" s="17"/>
      <c r="AA386" s="17">
        <v>6.3469116205382731E-2</v>
      </c>
    </row>
    <row r="387" spans="1:28" s="2" customFormat="1" ht="13.8">
      <c r="A387" s="6">
        <v>42519</v>
      </c>
      <c r="B387" s="7">
        <v>0.49211805555555554</v>
      </c>
      <c r="C387" s="28">
        <v>4</v>
      </c>
      <c r="D387" s="17">
        <v>866</v>
      </c>
      <c r="E387" s="17">
        <v>102</v>
      </c>
      <c r="F387" s="17">
        <f t="shared" si="36"/>
        <v>2.4691358024691357E-2</v>
      </c>
      <c r="G387" s="17">
        <v>0.26369829696443536</v>
      </c>
      <c r="H387" s="18">
        <f t="shared" si="37"/>
        <v>1.4319545857182765E-2</v>
      </c>
      <c r="I387" s="17">
        <v>1.3341868954485898E-2</v>
      </c>
      <c r="J387" s="18">
        <f t="shared" si="38"/>
        <v>4.2432459040246576E-2</v>
      </c>
      <c r="K387" s="17">
        <v>3.4052551716450136E-3</v>
      </c>
      <c r="L387" s="17">
        <f t="shared" si="39"/>
        <v>6.7681413782533631E-2</v>
      </c>
      <c r="M387" s="17">
        <v>1.1086877303030276E-3</v>
      </c>
      <c r="N387" s="17">
        <f t="shared" si="40"/>
        <v>2.2035809138499323E-2</v>
      </c>
      <c r="O387" s="17">
        <v>0.82320063974999791</v>
      </c>
      <c r="P387" s="17"/>
      <c r="Q387" s="17">
        <v>6.0000000000000001E-3</v>
      </c>
      <c r="R387" s="17"/>
      <c r="S387" s="17">
        <v>0.16089274661105321</v>
      </c>
      <c r="T387" s="18">
        <f t="shared" si="41"/>
        <v>0.42033652853207448</v>
      </c>
      <c r="U387" s="17">
        <v>41.064775808133476</v>
      </c>
      <c r="V387" s="17"/>
      <c r="W387" s="17">
        <v>13.369927007299271</v>
      </c>
      <c r="X387" s="17"/>
      <c r="Y387" s="17">
        <v>9.9271708029197079</v>
      </c>
      <c r="Z387" s="17"/>
      <c r="AA387" s="17">
        <v>6.3398309357713456E-2</v>
      </c>
    </row>
    <row r="388" spans="1:28" s="2" customFormat="1" ht="14.25" customHeight="1">
      <c r="A388" s="6">
        <v>42522</v>
      </c>
      <c r="B388" s="7">
        <v>0.49215277777777783</v>
      </c>
      <c r="C388" s="28">
        <v>4</v>
      </c>
      <c r="D388" s="17">
        <v>866</v>
      </c>
      <c r="E388" s="17">
        <v>102</v>
      </c>
      <c r="F388" s="17">
        <f t="shared" si="36"/>
        <v>2.4691358024691357E-2</v>
      </c>
      <c r="G388" s="17">
        <v>0.26</v>
      </c>
      <c r="H388" s="18">
        <f t="shared" si="37"/>
        <v>1.3333333333333338E-2</v>
      </c>
      <c r="I388" s="17">
        <v>1.328E-2</v>
      </c>
      <c r="J388" s="18">
        <f t="shared" si="38"/>
        <v>4.2029928432010415E-2</v>
      </c>
      <c r="K388" s="17">
        <v>2.1700000000000001E-3</v>
      </c>
      <c r="L388" s="17">
        <f t="shared" si="39"/>
        <v>4.3130003628229878E-2</v>
      </c>
      <c r="M388" s="17">
        <v>1.8E-3</v>
      </c>
      <c r="N388" s="17">
        <f t="shared" si="40"/>
        <v>3.577603987595105E-2</v>
      </c>
      <c r="O388" s="17">
        <v>0.82238</v>
      </c>
      <c r="P388" s="17"/>
      <c r="Q388" s="17">
        <v>6.0000000000000001E-3</v>
      </c>
      <c r="R388" s="17"/>
      <c r="S388" s="17">
        <v>0.16242461538461539</v>
      </c>
      <c r="T388" s="18">
        <f t="shared" si="41"/>
        <v>0.42587678094953763</v>
      </c>
      <c r="U388" s="17">
        <v>26.540769230769229</v>
      </c>
      <c r="V388" s="17"/>
      <c r="W388" s="17">
        <v>22.015384615384615</v>
      </c>
      <c r="X388" s="17"/>
      <c r="Y388" s="17">
        <v>10.058339999999999</v>
      </c>
      <c r="Z388" s="17"/>
      <c r="AA388" s="17">
        <v>6.3398158893867337E-2</v>
      </c>
      <c r="AB388" s="1"/>
    </row>
    <row r="389" spans="1:28" s="2" customFormat="1" ht="13.8">
      <c r="A389" s="8">
        <v>42523</v>
      </c>
      <c r="B389" s="9">
        <v>0.49216435185185187</v>
      </c>
      <c r="C389" s="18">
        <v>4</v>
      </c>
      <c r="D389" s="18">
        <v>866</v>
      </c>
      <c r="E389" s="18">
        <v>102</v>
      </c>
      <c r="F389" s="17">
        <f t="shared" si="36"/>
        <v>2.4691358024691357E-2</v>
      </c>
      <c r="G389" s="18">
        <v>0.26</v>
      </c>
      <c r="H389" s="18">
        <f t="shared" si="37"/>
        <v>1.3333333333333338E-2</v>
      </c>
      <c r="I389" s="18">
        <v>1.3310000000000001E-2</v>
      </c>
      <c r="J389" s="18">
        <f t="shared" si="38"/>
        <v>4.2225113858165263E-2</v>
      </c>
      <c r="K389" s="18">
        <v>2.1700000000000001E-3</v>
      </c>
      <c r="L389" s="18">
        <f t="shared" si="39"/>
        <v>4.3130003628229878E-2</v>
      </c>
      <c r="M389" s="18">
        <v>1.8E-3</v>
      </c>
      <c r="N389" s="18">
        <f t="shared" si="40"/>
        <v>3.577603987595105E-2</v>
      </c>
      <c r="O389" s="18">
        <v>0.82049000000000005</v>
      </c>
      <c r="P389" s="18"/>
      <c r="Q389" s="18">
        <v>6.0000000000000001E-3</v>
      </c>
      <c r="R389" s="18"/>
      <c r="S389" s="18">
        <v>0.16279153846153846</v>
      </c>
      <c r="T389" s="18">
        <f t="shared" si="41"/>
        <v>0.42720381789880507</v>
      </c>
      <c r="U389" s="18">
        <v>26.540769230769229</v>
      </c>
      <c r="V389" s="18"/>
      <c r="W389" s="18">
        <v>22.015384615384615</v>
      </c>
      <c r="X389" s="18"/>
      <c r="Y389" s="18">
        <v>10.035223846153848</v>
      </c>
      <c r="Z389" s="18"/>
      <c r="AA389" s="18">
        <v>6.189225946549972E-2</v>
      </c>
    </row>
    <row r="390" spans="1:28" s="2" customFormat="1" ht="14.25" customHeight="1">
      <c r="A390" s="8">
        <v>42524</v>
      </c>
      <c r="B390" s="9">
        <v>0.49217592592592596</v>
      </c>
      <c r="C390" s="18">
        <v>4</v>
      </c>
      <c r="D390" s="18">
        <v>865</v>
      </c>
      <c r="E390" s="18">
        <v>102</v>
      </c>
      <c r="F390" s="17">
        <f t="shared" si="36"/>
        <v>2.4691358024691357E-2</v>
      </c>
      <c r="G390" s="18">
        <v>0.26</v>
      </c>
      <c r="H390" s="18">
        <f t="shared" si="37"/>
        <v>1.3333333333333338E-2</v>
      </c>
      <c r="I390" s="18">
        <v>1.323E-2</v>
      </c>
      <c r="J390" s="18">
        <f t="shared" si="38"/>
        <v>4.1704619388419004E-2</v>
      </c>
      <c r="K390" s="18">
        <v>2.1700000000000001E-3</v>
      </c>
      <c r="L390" s="18">
        <f t="shared" si="39"/>
        <v>4.3130003628229878E-2</v>
      </c>
      <c r="M390" s="18">
        <v>1.8E-3</v>
      </c>
      <c r="N390" s="18">
        <f t="shared" si="40"/>
        <v>3.577603987595105E-2</v>
      </c>
      <c r="O390" s="18">
        <v>0.81954000000000005</v>
      </c>
      <c r="P390" s="18"/>
      <c r="Q390" s="18">
        <v>6.0000000000000001E-3</v>
      </c>
      <c r="R390" s="18"/>
      <c r="S390" s="18">
        <v>0.16181307692307692</v>
      </c>
      <c r="T390" s="18">
        <f t="shared" si="41"/>
        <v>0.42366505270075844</v>
      </c>
      <c r="U390" s="18">
        <v>26.540769230769229</v>
      </c>
      <c r="V390" s="18"/>
      <c r="W390" s="18">
        <v>22.015384615384615</v>
      </c>
      <c r="X390" s="18"/>
      <c r="Y390" s="18">
        <v>10.023604615384617</v>
      </c>
      <c r="Z390" s="18"/>
      <c r="AA390" s="18">
        <v>6.3041037131310013E-2</v>
      </c>
      <c r="AB390" s="1"/>
    </row>
    <row r="391" spans="1:28" s="2" customFormat="1" ht="13.8">
      <c r="A391" s="6">
        <v>42525</v>
      </c>
      <c r="B391" s="7">
        <v>0.4921875</v>
      </c>
      <c r="C391" s="28">
        <v>4</v>
      </c>
      <c r="D391" s="17">
        <v>865</v>
      </c>
      <c r="E391" s="17">
        <v>102</v>
      </c>
      <c r="F391" s="17">
        <f t="shared" si="36"/>
        <v>2.4691358024691357E-2</v>
      </c>
      <c r="G391" s="17">
        <v>0.2632338945953141</v>
      </c>
      <c r="H391" s="18">
        <f t="shared" si="37"/>
        <v>1.4195705225417096E-2</v>
      </c>
      <c r="I391" s="17">
        <v>1.3128057605516464E-2</v>
      </c>
      <c r="J391" s="18">
        <f t="shared" si="38"/>
        <v>4.1041363731401846E-2</v>
      </c>
      <c r="K391" s="17">
        <v>2.2157560994817945E-3</v>
      </c>
      <c r="L391" s="17">
        <f t="shared" si="39"/>
        <v>4.4039432539134692E-2</v>
      </c>
      <c r="M391" s="17">
        <v>1.9422548993668683E-3</v>
      </c>
      <c r="N391" s="17">
        <f t="shared" si="40"/>
        <v>3.8603438182783542E-2</v>
      </c>
      <c r="O391" s="17">
        <v>0.82407100730279981</v>
      </c>
      <c r="P391" s="17"/>
      <c r="Q391" s="17">
        <v>6.0000000000000001E-3</v>
      </c>
      <c r="R391" s="17"/>
      <c r="S391" s="17">
        <v>0.15859364634528914</v>
      </c>
      <c r="T391" s="18">
        <f t="shared" si="41"/>
        <v>0.41202145871328716</v>
      </c>
      <c r="U391" s="17">
        <v>26.767466276273133</v>
      </c>
      <c r="V391" s="17"/>
      <c r="W391" s="17">
        <v>23.463431977412945</v>
      </c>
      <c r="X391" s="17"/>
      <c r="Y391" s="17">
        <v>9.9551989961309211</v>
      </c>
      <c r="Z391" s="17"/>
      <c r="AA391" s="17">
        <v>6.3829392422400349E-2</v>
      </c>
    </row>
    <row r="392" spans="1:28" s="2" customFormat="1" ht="13.8">
      <c r="A392" s="8">
        <v>42526</v>
      </c>
      <c r="B392" s="9">
        <v>0.49219907407407404</v>
      </c>
      <c r="C392" s="18">
        <v>4</v>
      </c>
      <c r="D392" s="18">
        <v>865</v>
      </c>
      <c r="E392" s="18">
        <v>102</v>
      </c>
      <c r="F392" s="17">
        <f t="shared" si="36"/>
        <v>2.4691358024691357E-2</v>
      </c>
      <c r="G392" s="18">
        <v>0.26</v>
      </c>
      <c r="H392" s="18">
        <f t="shared" si="37"/>
        <v>1.3333333333333338E-2</v>
      </c>
      <c r="I392" s="18">
        <v>1.3050000000000001E-2</v>
      </c>
      <c r="J392" s="18">
        <f t="shared" si="38"/>
        <v>4.0533506831489922E-2</v>
      </c>
      <c r="K392" s="18">
        <v>2.2100000000000002E-3</v>
      </c>
      <c r="L392" s="18">
        <f t="shared" si="39"/>
        <v>4.3925026736584348E-2</v>
      </c>
      <c r="M392" s="18">
        <v>1.8E-3</v>
      </c>
      <c r="N392" s="18">
        <f t="shared" si="40"/>
        <v>3.577603987595105E-2</v>
      </c>
      <c r="O392" s="18">
        <v>0.81955</v>
      </c>
      <c r="P392" s="18"/>
      <c r="Q392" s="18">
        <v>6.0000000000000001E-3</v>
      </c>
      <c r="R392" s="18"/>
      <c r="S392" s="18">
        <v>0.1596115384615385</v>
      </c>
      <c r="T392" s="18">
        <f t="shared" si="41"/>
        <v>0.41570283100515359</v>
      </c>
      <c r="U392" s="18">
        <v>27.03</v>
      </c>
      <c r="V392" s="18"/>
      <c r="W392" s="18">
        <v>22.015384615384615</v>
      </c>
      <c r="X392" s="18"/>
      <c r="Y392" s="18">
        <v>10.023726923076923</v>
      </c>
      <c r="Z392" s="18"/>
      <c r="AA392" s="18">
        <v>6.3648881521811779E-2</v>
      </c>
    </row>
    <row r="393" spans="1:28" s="2" customFormat="1" ht="14.25" customHeight="1">
      <c r="A393" s="8">
        <v>42537</v>
      </c>
      <c r="B393" s="9">
        <v>0.49232638888888891</v>
      </c>
      <c r="C393" s="18">
        <v>4</v>
      </c>
      <c r="D393" s="18">
        <v>876</v>
      </c>
      <c r="E393" s="18">
        <v>102</v>
      </c>
      <c r="F393" s="17">
        <f t="shared" si="36"/>
        <v>2.4691358024691357E-2</v>
      </c>
      <c r="G393" s="18">
        <v>0.43</v>
      </c>
      <c r="H393" s="18">
        <f t="shared" si="37"/>
        <v>5.8666666666666666E-2</v>
      </c>
      <c r="I393" s="18">
        <v>2.4930000000000001E-2</v>
      </c>
      <c r="J393" s="18">
        <f t="shared" si="38"/>
        <v>0.11782693558880937</v>
      </c>
      <c r="K393" s="18">
        <v>2.2799999999999999E-3</v>
      </c>
      <c r="L393" s="18">
        <f t="shared" si="39"/>
        <v>4.5316317176204664E-2</v>
      </c>
      <c r="M393" s="18">
        <v>1.6800000000000001E-3</v>
      </c>
      <c r="N393" s="18">
        <f t="shared" si="40"/>
        <v>3.3390970550887647E-2</v>
      </c>
      <c r="O393" s="18">
        <v>1.3446800000000001</v>
      </c>
      <c r="P393" s="18"/>
      <c r="Q393" s="18">
        <v>4.0000000000000001E-3</v>
      </c>
      <c r="R393" s="18"/>
      <c r="S393" s="18">
        <v>0.18436604651162794</v>
      </c>
      <c r="T393" s="18">
        <f t="shared" si="41"/>
        <v>0.50523153309410707</v>
      </c>
      <c r="U393" s="18">
        <v>16.86139534883721</v>
      </c>
      <c r="V393" s="18"/>
      <c r="W393" s="18">
        <v>12.424186046511629</v>
      </c>
      <c r="X393" s="18"/>
      <c r="Y393" s="18">
        <v>9.9443776744186074</v>
      </c>
      <c r="Z393" s="18"/>
      <c r="AA393" s="18">
        <v>4.2400000000000007E-2</v>
      </c>
    </row>
    <row r="394" spans="1:28" s="2" customFormat="1" ht="13.8">
      <c r="A394" s="6">
        <v>42538</v>
      </c>
      <c r="B394" s="7">
        <v>0.49233796296296295</v>
      </c>
      <c r="C394" s="28">
        <v>4</v>
      </c>
      <c r="D394" s="17">
        <v>833</v>
      </c>
      <c r="E394" s="17">
        <v>102</v>
      </c>
      <c r="F394" s="17">
        <f t="shared" si="36"/>
        <v>2.4691358024691357E-2</v>
      </c>
      <c r="G394" s="17">
        <v>0.4</v>
      </c>
      <c r="H394" s="18">
        <f t="shared" si="37"/>
        <v>5.0666666666666672E-2</v>
      </c>
      <c r="I394" s="17">
        <v>2.2780000000000002E-2</v>
      </c>
      <c r="J394" s="18">
        <f t="shared" si="38"/>
        <v>0.10383864671437867</v>
      </c>
      <c r="K394" s="17">
        <v>2.16E-3</v>
      </c>
      <c r="L394" s="17">
        <f t="shared" si="39"/>
        <v>4.293124785114126E-2</v>
      </c>
      <c r="M394" s="17">
        <v>1.5900000000000001E-3</v>
      </c>
      <c r="N394" s="17">
        <f t="shared" si="40"/>
        <v>3.1602168557090096E-2</v>
      </c>
      <c r="O394" s="17">
        <v>1.25299</v>
      </c>
      <c r="P394" s="17"/>
      <c r="Q394" s="17">
        <v>6.0000000000000001E-3</v>
      </c>
      <c r="R394" s="17"/>
      <c r="S394" s="17">
        <v>0.18110099999999998</v>
      </c>
      <c r="T394" s="18">
        <f t="shared" si="41"/>
        <v>0.49342296166725297</v>
      </c>
      <c r="U394" s="17">
        <v>17.172000000000001</v>
      </c>
      <c r="V394" s="17"/>
      <c r="W394" s="17">
        <v>12.640500000000001</v>
      </c>
      <c r="X394" s="17"/>
      <c r="Y394" s="17">
        <v>9.9612705000000012</v>
      </c>
      <c r="Z394" s="17"/>
      <c r="AA394" s="17">
        <v>6.3600000000000004E-2</v>
      </c>
      <c r="AB394" s="1"/>
    </row>
    <row r="395" spans="1:28" ht="14.25" customHeight="1">
      <c r="A395" s="8">
        <v>42539</v>
      </c>
      <c r="B395" s="9">
        <v>0.49234953703703704</v>
      </c>
      <c r="C395" s="18">
        <v>4</v>
      </c>
      <c r="D395" s="18">
        <v>833</v>
      </c>
      <c r="E395" s="18">
        <v>102</v>
      </c>
      <c r="F395" s="17">
        <f t="shared" si="36"/>
        <v>2.4691358024691357E-2</v>
      </c>
      <c r="G395" s="18">
        <v>0.39</v>
      </c>
      <c r="H395" s="18">
        <f t="shared" si="37"/>
        <v>4.8000000000000008E-2</v>
      </c>
      <c r="I395" s="18">
        <v>2.1989999999999999E-2</v>
      </c>
      <c r="J395" s="18">
        <f t="shared" si="38"/>
        <v>9.8698763825634347E-2</v>
      </c>
      <c r="K395" s="18">
        <v>2.2000000000000001E-3</v>
      </c>
      <c r="L395" s="18">
        <f t="shared" si="39"/>
        <v>4.3726270959495731E-2</v>
      </c>
      <c r="M395" s="18">
        <v>1.72E-3</v>
      </c>
      <c r="N395" s="18">
        <f t="shared" si="40"/>
        <v>3.4185993659242117E-2</v>
      </c>
      <c r="O395" s="18">
        <v>1.23851</v>
      </c>
      <c r="P395" s="18"/>
      <c r="Q395" s="18">
        <v>6.0000000000000001E-3</v>
      </c>
      <c r="R395" s="18"/>
      <c r="S395" s="18">
        <v>0.1793030769230769</v>
      </c>
      <c r="T395" s="18">
        <f t="shared" si="41"/>
        <v>0.48692048061584231</v>
      </c>
      <c r="U395" s="18">
        <v>17.938461538461539</v>
      </c>
      <c r="V395" s="18"/>
      <c r="W395" s="18">
        <v>14.024615384615384</v>
      </c>
      <c r="X395" s="18"/>
      <c r="Y395" s="18">
        <v>10.09862</v>
      </c>
      <c r="Z395" s="18"/>
      <c r="AA395" s="18">
        <v>6.3600000000000004E-2</v>
      </c>
    </row>
    <row r="396" spans="1:28" s="2" customFormat="1" ht="13.8">
      <c r="A396" s="6">
        <v>42540</v>
      </c>
      <c r="B396" s="7">
        <v>0.49236111111111108</v>
      </c>
      <c r="C396" s="28">
        <v>4</v>
      </c>
      <c r="D396" s="17">
        <v>834</v>
      </c>
      <c r="E396" s="17">
        <v>102</v>
      </c>
      <c r="F396" s="17">
        <f t="shared" si="36"/>
        <v>2.4691358024691357E-2</v>
      </c>
      <c r="G396" s="17">
        <v>0.39</v>
      </c>
      <c r="H396" s="18">
        <f t="shared" si="37"/>
        <v>4.8000000000000008E-2</v>
      </c>
      <c r="I396" s="17">
        <v>2.18E-2</v>
      </c>
      <c r="J396" s="18">
        <f t="shared" si="38"/>
        <v>9.7462589459986981E-2</v>
      </c>
      <c r="K396" s="17">
        <v>2.2599999999999999E-3</v>
      </c>
      <c r="L396" s="17">
        <f t="shared" si="39"/>
        <v>4.4918805622027429E-2</v>
      </c>
      <c r="M396" s="17">
        <v>1.74E-3</v>
      </c>
      <c r="N396" s="17">
        <f t="shared" si="40"/>
        <v>3.4583505213419352E-2</v>
      </c>
      <c r="O396" s="17">
        <v>1.23132</v>
      </c>
      <c r="P396" s="17"/>
      <c r="Q396" s="17">
        <v>6.0000000000000001E-3</v>
      </c>
      <c r="R396" s="17"/>
      <c r="S396" s="17">
        <v>0.17775384615384615</v>
      </c>
      <c r="T396" s="18">
        <f t="shared" si="41"/>
        <v>0.4813174357189352</v>
      </c>
      <c r="U396" s="17">
        <v>18.427692307692308</v>
      </c>
      <c r="V396" s="17"/>
      <c r="W396" s="17">
        <v>14.187692307692307</v>
      </c>
      <c r="X396" s="17"/>
      <c r="Y396" s="17">
        <v>10.039993846153845</v>
      </c>
      <c r="Z396" s="17"/>
      <c r="AA396" s="17">
        <v>6.3600000000000004E-2</v>
      </c>
    </row>
    <row r="397" spans="1:28" s="2" customFormat="1" ht="13.8">
      <c r="A397" s="8">
        <v>42541</v>
      </c>
      <c r="B397" s="9">
        <v>0.49237268518518523</v>
      </c>
      <c r="C397" s="18">
        <v>4</v>
      </c>
      <c r="D397" s="18">
        <v>834</v>
      </c>
      <c r="E397" s="18">
        <v>102</v>
      </c>
      <c r="F397" s="17">
        <f t="shared" si="36"/>
        <v>2.4691358024691357E-2</v>
      </c>
      <c r="G397" s="18">
        <v>0.34</v>
      </c>
      <c r="H397" s="18">
        <f t="shared" si="37"/>
        <v>3.4666666666666672E-2</v>
      </c>
      <c r="I397" s="18">
        <v>2.1659999999999999E-2</v>
      </c>
      <c r="J397" s="18">
        <f t="shared" si="38"/>
        <v>9.6551724137931019E-2</v>
      </c>
      <c r="K397" s="18">
        <v>2.32E-3</v>
      </c>
      <c r="L397" s="18">
        <f t="shared" si="39"/>
        <v>4.6111340284559134E-2</v>
      </c>
      <c r="M397" s="18">
        <v>1.7799999999999999E-3</v>
      </c>
      <c r="N397" s="18">
        <f t="shared" si="40"/>
        <v>3.5378528321773815E-2</v>
      </c>
      <c r="O397" s="18">
        <v>1.06942</v>
      </c>
      <c r="P397" s="18"/>
      <c r="Q397" s="18">
        <v>6.0000000000000001E-3</v>
      </c>
      <c r="R397" s="18"/>
      <c r="S397" s="18">
        <v>0.20258470588235294</v>
      </c>
      <c r="T397" s="18">
        <f t="shared" si="41"/>
        <v>0.57112227606348187</v>
      </c>
      <c r="U397" s="18">
        <v>21.698823529411765</v>
      </c>
      <c r="V397" s="18"/>
      <c r="W397" s="18">
        <v>16.648235294117647</v>
      </c>
      <c r="X397" s="18"/>
      <c r="Y397" s="18">
        <v>10.002222352941176</v>
      </c>
      <c r="Z397" s="18"/>
      <c r="AA397" s="18">
        <v>6.3600000000000004E-2</v>
      </c>
      <c r="AB397" s="1"/>
    </row>
    <row r="398" spans="1:28" s="2" customFormat="1" ht="13.8">
      <c r="A398" s="8">
        <v>42542</v>
      </c>
      <c r="B398" s="9">
        <v>0.49238425925925927</v>
      </c>
      <c r="C398" s="18">
        <v>4</v>
      </c>
      <c r="D398" s="18">
        <v>860</v>
      </c>
      <c r="E398" s="18">
        <v>102</v>
      </c>
      <c r="F398" s="17">
        <f t="shared" si="36"/>
        <v>2.4691358024691357E-2</v>
      </c>
      <c r="G398" s="18">
        <v>0.28999999999999998</v>
      </c>
      <c r="H398" s="18">
        <f t="shared" si="37"/>
        <v>2.1333333333333329E-2</v>
      </c>
      <c r="I398" s="18">
        <v>1.967E-2</v>
      </c>
      <c r="J398" s="18">
        <f t="shared" si="38"/>
        <v>8.3604424202992841E-2</v>
      </c>
      <c r="K398" s="18">
        <v>2.4099999999999998E-3</v>
      </c>
      <c r="L398" s="18">
        <f t="shared" si="39"/>
        <v>4.7900142278356678E-2</v>
      </c>
      <c r="M398" s="18">
        <v>1.8500000000000001E-3</v>
      </c>
      <c r="N398" s="18">
        <f t="shared" si="40"/>
        <v>3.6769818761394138E-2</v>
      </c>
      <c r="O398" s="18">
        <v>0.91376999999999997</v>
      </c>
      <c r="P398" s="18"/>
      <c r="Q398" s="18">
        <v>6.0000000000000001E-3</v>
      </c>
      <c r="R398" s="18"/>
      <c r="S398" s="18">
        <v>0.21569172413793103</v>
      </c>
      <c r="T398" s="18">
        <f t="shared" si="41"/>
        <v>0.61852593806733602</v>
      </c>
      <c r="U398" s="18">
        <v>26.426896551724138</v>
      </c>
      <c r="V398" s="18"/>
      <c r="W398" s="18">
        <v>20.286206896551725</v>
      </c>
      <c r="X398" s="18"/>
      <c r="Y398" s="18">
        <v>10.019960689655173</v>
      </c>
      <c r="Z398" s="18"/>
      <c r="AA398" s="18">
        <v>6.3600000000000004E-2</v>
      </c>
    </row>
    <row r="399" spans="1:28" s="2" customFormat="1" ht="13.8">
      <c r="A399" s="8">
        <v>42543</v>
      </c>
      <c r="B399" s="9">
        <v>0.49239583333333337</v>
      </c>
      <c r="C399" s="18">
        <v>4</v>
      </c>
      <c r="D399" s="18">
        <v>865</v>
      </c>
      <c r="E399" s="18">
        <v>102</v>
      </c>
      <c r="F399" s="17">
        <f t="shared" si="36"/>
        <v>2.4691358024691357E-2</v>
      </c>
      <c r="G399" s="18">
        <v>0.27</v>
      </c>
      <c r="H399" s="18">
        <f t="shared" si="37"/>
        <v>1.6000000000000007E-2</v>
      </c>
      <c r="I399" s="18">
        <v>1.6789999999999999E-2</v>
      </c>
      <c r="J399" s="18">
        <f t="shared" si="38"/>
        <v>6.4866623292127515E-2</v>
      </c>
      <c r="K399" s="18">
        <v>2.3999999999999998E-3</v>
      </c>
      <c r="L399" s="18">
        <f t="shared" si="39"/>
        <v>4.770138650126806E-2</v>
      </c>
      <c r="M399" s="18">
        <v>1.8400000000000001E-3</v>
      </c>
      <c r="N399" s="18">
        <f t="shared" si="40"/>
        <v>3.657106298430552E-2</v>
      </c>
      <c r="O399" s="18">
        <v>0.85185</v>
      </c>
      <c r="P399" s="18"/>
      <c r="Q399" s="18">
        <v>6.0000000000000001E-3</v>
      </c>
      <c r="R399" s="18"/>
      <c r="S399" s="18">
        <v>0.19774888888888889</v>
      </c>
      <c r="T399" s="18">
        <f t="shared" si="41"/>
        <v>0.553632757867907</v>
      </c>
      <c r="U399" s="18">
        <v>28.266666666666662</v>
      </c>
      <c r="V399" s="18"/>
      <c r="W399" s="18">
        <v>21.671111111111109</v>
      </c>
      <c r="X399" s="18"/>
      <c r="Y399" s="18">
        <v>10.0329</v>
      </c>
      <c r="Z399" s="18"/>
      <c r="AA399" s="18">
        <v>6.3600000000000004E-2</v>
      </c>
    </row>
    <row r="400" spans="1:28" s="2" customFormat="1" ht="13.8">
      <c r="A400" s="8">
        <v>42544</v>
      </c>
      <c r="B400" s="9">
        <v>0.4924074074074074</v>
      </c>
      <c r="C400" s="18">
        <v>4</v>
      </c>
      <c r="D400" s="18">
        <v>865</v>
      </c>
      <c r="E400" s="18">
        <v>102</v>
      </c>
      <c r="F400" s="17">
        <f t="shared" si="36"/>
        <v>2.4691358024691357E-2</v>
      </c>
      <c r="G400" s="18">
        <v>0.26</v>
      </c>
      <c r="H400" s="18">
        <f t="shared" si="37"/>
        <v>1.3333333333333338E-2</v>
      </c>
      <c r="I400" s="18">
        <v>1.524E-2</v>
      </c>
      <c r="J400" s="18">
        <f t="shared" si="38"/>
        <v>5.4782042940793758E-2</v>
      </c>
      <c r="K400" s="18">
        <v>2.3400000000000001E-3</v>
      </c>
      <c r="L400" s="18">
        <f t="shared" si="39"/>
        <v>4.6508851838736369E-2</v>
      </c>
      <c r="M400" s="18">
        <v>1.83E-3</v>
      </c>
      <c r="N400" s="18">
        <f t="shared" si="40"/>
        <v>3.6372307207216903E-2</v>
      </c>
      <c r="O400" s="18">
        <v>0.82835999999999999</v>
      </c>
      <c r="P400" s="18"/>
      <c r="Q400" s="18">
        <v>6.0000000000000001E-3</v>
      </c>
      <c r="R400" s="18"/>
      <c r="S400" s="18">
        <v>0.1863969230769231</v>
      </c>
      <c r="T400" s="18">
        <f t="shared" si="41"/>
        <v>0.51257652830168066</v>
      </c>
      <c r="U400" s="18">
        <v>28.62</v>
      </c>
      <c r="V400" s="18"/>
      <c r="W400" s="18">
        <v>22.382307692307691</v>
      </c>
      <c r="X400" s="18"/>
      <c r="Y400" s="18">
        <v>10.13148</v>
      </c>
      <c r="Z400" s="18"/>
      <c r="AA400" s="18">
        <v>6.3600000000000004E-2</v>
      </c>
    </row>
    <row r="401" spans="1:28" ht="13.8">
      <c r="A401" s="8">
        <v>42545</v>
      </c>
      <c r="B401" s="9">
        <v>0.4924189814814815</v>
      </c>
      <c r="C401" s="18">
        <v>4</v>
      </c>
      <c r="D401" s="18">
        <v>863</v>
      </c>
      <c r="E401" s="18">
        <v>102</v>
      </c>
      <c r="F401" s="17">
        <f t="shared" si="36"/>
        <v>2.4691358024691357E-2</v>
      </c>
      <c r="G401" s="18">
        <v>0.26</v>
      </c>
      <c r="H401" s="18">
        <f t="shared" si="37"/>
        <v>1.3333333333333338E-2</v>
      </c>
      <c r="I401" s="18">
        <v>1.421E-2</v>
      </c>
      <c r="J401" s="18">
        <f t="shared" si="38"/>
        <v>4.8080676642810675E-2</v>
      </c>
      <c r="K401" s="18">
        <v>2.31E-3</v>
      </c>
      <c r="L401" s="18">
        <f t="shared" si="39"/>
        <v>4.5912584507470516E-2</v>
      </c>
      <c r="M401" s="18">
        <v>1.81E-3</v>
      </c>
      <c r="N401" s="18">
        <f t="shared" si="40"/>
        <v>3.5974795653039668E-2</v>
      </c>
      <c r="O401" s="18">
        <v>0.81664000000000003</v>
      </c>
      <c r="P401" s="18"/>
      <c r="Q401" s="18">
        <v>6.0000000000000001E-3</v>
      </c>
      <c r="R401" s="18"/>
      <c r="S401" s="18">
        <v>0.17379923076923076</v>
      </c>
      <c r="T401" s="18">
        <f t="shared" si="41"/>
        <v>0.46701492637682995</v>
      </c>
      <c r="U401" s="18">
        <v>28.253076923076922</v>
      </c>
      <c r="V401" s="18"/>
      <c r="W401" s="18">
        <v>22.137692307692305</v>
      </c>
      <c r="X401" s="18"/>
      <c r="Y401" s="18">
        <v>9.9881353846153846</v>
      </c>
      <c r="Z401" s="18"/>
      <c r="AA401" s="18">
        <v>6.3600000000000004E-2</v>
      </c>
      <c r="AB401" s="2"/>
    </row>
    <row r="402" spans="1:28" s="2" customFormat="1" ht="13.8">
      <c r="A402" s="8">
        <v>42546</v>
      </c>
      <c r="B402" s="9">
        <v>0.49243055555555554</v>
      </c>
      <c r="C402" s="18">
        <v>4</v>
      </c>
      <c r="D402" s="18">
        <v>861</v>
      </c>
      <c r="E402" s="18">
        <v>102</v>
      </c>
      <c r="F402" s="17">
        <f t="shared" si="36"/>
        <v>2.4691358024691357E-2</v>
      </c>
      <c r="G402" s="18">
        <v>0.26</v>
      </c>
      <c r="H402" s="18">
        <f t="shared" si="37"/>
        <v>1.3333333333333338E-2</v>
      </c>
      <c r="I402" s="18">
        <v>1.3639999999999999E-2</v>
      </c>
      <c r="J402" s="18">
        <f t="shared" si="38"/>
        <v>4.437215354586857E-2</v>
      </c>
      <c r="K402" s="18">
        <v>2.31E-3</v>
      </c>
      <c r="L402" s="18">
        <f t="shared" si="39"/>
        <v>4.5912584507470516E-2</v>
      </c>
      <c r="M402" s="18">
        <v>1.81E-3</v>
      </c>
      <c r="N402" s="18">
        <f t="shared" si="40"/>
        <v>3.5974795653039668E-2</v>
      </c>
      <c r="O402" s="18">
        <v>0.81286999999999998</v>
      </c>
      <c r="P402" s="18"/>
      <c r="Q402" s="18">
        <v>6.0000000000000001E-3</v>
      </c>
      <c r="R402" s="18"/>
      <c r="S402" s="18">
        <v>0.16682769230769232</v>
      </c>
      <c r="T402" s="18">
        <f t="shared" si="41"/>
        <v>0.44180122434074759</v>
      </c>
      <c r="U402" s="18">
        <v>28.253076923076922</v>
      </c>
      <c r="V402" s="18"/>
      <c r="W402" s="18">
        <v>22.137692307692305</v>
      </c>
      <c r="X402" s="18"/>
      <c r="Y402" s="18">
        <v>9.9420253846153859</v>
      </c>
      <c r="Z402" s="18"/>
      <c r="AA402" s="18">
        <v>6.3600000000000004E-2</v>
      </c>
      <c r="AB402" s="1"/>
    </row>
    <row r="403" spans="1:28" s="2" customFormat="1" ht="14.25" customHeight="1">
      <c r="A403" s="6">
        <v>42549</v>
      </c>
      <c r="B403" s="7">
        <v>0.49246527777777777</v>
      </c>
      <c r="C403" s="28">
        <v>4</v>
      </c>
      <c r="D403" s="17">
        <v>861</v>
      </c>
      <c r="E403" s="17">
        <v>102</v>
      </c>
      <c r="F403" s="17">
        <f t="shared" si="36"/>
        <v>2.4691358024691357E-2</v>
      </c>
      <c r="G403" s="17">
        <v>0.26</v>
      </c>
      <c r="H403" s="18">
        <f t="shared" si="37"/>
        <v>1.3333333333333338E-2</v>
      </c>
      <c r="I403" s="17">
        <v>1.311E-2</v>
      </c>
      <c r="J403" s="18">
        <f t="shared" si="38"/>
        <v>4.0923877683799612E-2</v>
      </c>
      <c r="K403" s="17">
        <v>2.3E-3</v>
      </c>
      <c r="L403" s="17">
        <f t="shared" si="39"/>
        <v>4.5713828730381899E-2</v>
      </c>
      <c r="M403" s="17">
        <v>1.8E-3</v>
      </c>
      <c r="N403" s="17">
        <f t="shared" si="40"/>
        <v>3.577603987595105E-2</v>
      </c>
      <c r="O403" s="17">
        <v>0.80522000000000005</v>
      </c>
      <c r="P403" s="17"/>
      <c r="Q403" s="17">
        <v>6.0000000000000001E-3</v>
      </c>
      <c r="R403" s="17"/>
      <c r="S403" s="17">
        <v>0.16034538461538461</v>
      </c>
      <c r="T403" s="18">
        <f t="shared" si="41"/>
        <v>0.41835690490368843</v>
      </c>
      <c r="U403" s="17">
        <v>28.130769230769229</v>
      </c>
      <c r="V403" s="17"/>
      <c r="W403" s="17">
        <v>22.015384615384615</v>
      </c>
      <c r="X403" s="17"/>
      <c r="Y403" s="17">
        <v>9.8484600000000011</v>
      </c>
      <c r="Z403" s="17"/>
      <c r="AA403" s="17">
        <v>6.3600000000000004E-2</v>
      </c>
    </row>
    <row r="404" spans="1:28" s="2" customFormat="1" ht="13.8">
      <c r="A404" s="8">
        <v>42550</v>
      </c>
      <c r="B404" s="9">
        <v>0.49247685185185186</v>
      </c>
      <c r="C404" s="18">
        <v>4</v>
      </c>
      <c r="D404" s="18">
        <v>858</v>
      </c>
      <c r="E404" s="18">
        <v>102</v>
      </c>
      <c r="F404" s="17">
        <f t="shared" si="36"/>
        <v>2.4691358024691357E-2</v>
      </c>
      <c r="G404" s="18">
        <v>0.26</v>
      </c>
      <c r="H404" s="18">
        <f t="shared" si="37"/>
        <v>1.3333333333333338E-2</v>
      </c>
      <c r="I404" s="18">
        <v>1.3100000000000001E-2</v>
      </c>
      <c r="J404" s="18">
        <f t="shared" si="38"/>
        <v>4.0858815875081334E-2</v>
      </c>
      <c r="K404" s="18">
        <v>2.2899999999999999E-3</v>
      </c>
      <c r="L404" s="18">
        <f t="shared" si="39"/>
        <v>4.5515072953293281E-2</v>
      </c>
      <c r="M404" s="18">
        <v>1.9300000000000001E-3</v>
      </c>
      <c r="N404" s="18">
        <f t="shared" si="40"/>
        <v>3.8359864978103071E-2</v>
      </c>
      <c r="O404" s="18">
        <v>0.80427999999999999</v>
      </c>
      <c r="P404" s="18"/>
      <c r="Q404" s="18">
        <v>6.0000000000000001E-3</v>
      </c>
      <c r="R404" s="18"/>
      <c r="S404" s="18">
        <v>0.16022307692307691</v>
      </c>
      <c r="T404" s="18">
        <f t="shared" si="41"/>
        <v>0.41791455925393256</v>
      </c>
      <c r="U404" s="18">
        <v>28.008461538461535</v>
      </c>
      <c r="V404" s="18"/>
      <c r="W404" s="18">
        <v>23.605384615384615</v>
      </c>
      <c r="X404" s="18"/>
      <c r="Y404" s="18">
        <v>9.8369630769230767</v>
      </c>
      <c r="Z404" s="18"/>
      <c r="AA404" s="18">
        <v>6.3600000000000004E-2</v>
      </c>
      <c r="AB404" s="1"/>
    </row>
    <row r="405" spans="1:28" s="2" customFormat="1" ht="14.25" customHeight="1">
      <c r="A405" s="6">
        <v>42551</v>
      </c>
      <c r="B405" s="7">
        <v>0.4924884259259259</v>
      </c>
      <c r="C405" s="28">
        <v>4</v>
      </c>
      <c r="D405" s="17">
        <v>860</v>
      </c>
      <c r="E405" s="17">
        <v>102</v>
      </c>
      <c r="F405" s="17">
        <f t="shared" si="36"/>
        <v>2.4691358024691357E-2</v>
      </c>
      <c r="G405" s="17">
        <v>0.26</v>
      </c>
      <c r="H405" s="18">
        <f t="shared" si="37"/>
        <v>1.3333333333333338E-2</v>
      </c>
      <c r="I405" s="17">
        <v>1.308E-2</v>
      </c>
      <c r="J405" s="18">
        <f t="shared" si="38"/>
        <v>4.0728692257644764E-2</v>
      </c>
      <c r="K405" s="17">
        <v>2.3400000000000001E-3</v>
      </c>
      <c r="L405" s="17">
        <f t="shared" si="39"/>
        <v>4.6508851838736369E-2</v>
      </c>
      <c r="M405" s="17">
        <v>1.9400000000000001E-3</v>
      </c>
      <c r="N405" s="17">
        <f t="shared" si="40"/>
        <v>3.8558620755191689E-2</v>
      </c>
      <c r="O405" s="17">
        <v>0.80803999999999998</v>
      </c>
      <c r="P405" s="17"/>
      <c r="Q405" s="17">
        <v>6.0000000000000001E-3</v>
      </c>
      <c r="R405" s="17"/>
      <c r="S405" s="17">
        <v>0.15997846153846154</v>
      </c>
      <c r="T405" s="18">
        <f t="shared" si="41"/>
        <v>0.41702986795442099</v>
      </c>
      <c r="U405" s="17">
        <v>28.62</v>
      </c>
      <c r="V405" s="17"/>
      <c r="W405" s="17">
        <v>23.727692307692308</v>
      </c>
      <c r="X405" s="17"/>
      <c r="Y405" s="17">
        <v>9.8829507692307708</v>
      </c>
      <c r="Z405" s="17"/>
      <c r="AA405" s="17">
        <v>6.3600000000000004E-2</v>
      </c>
    </row>
    <row r="406" spans="1:28" s="2" customFormat="1" ht="14.25" customHeight="1">
      <c r="A406" s="8">
        <v>42553</v>
      </c>
      <c r="B406" s="9">
        <v>0.49251157407407403</v>
      </c>
      <c r="C406" s="18">
        <v>4</v>
      </c>
      <c r="D406" s="18">
        <v>863</v>
      </c>
      <c r="E406" s="18">
        <v>102</v>
      </c>
      <c r="F406" s="17">
        <f t="shared" si="36"/>
        <v>2.4691358024691357E-2</v>
      </c>
      <c r="G406" s="18">
        <v>0.26</v>
      </c>
      <c r="H406" s="18">
        <f t="shared" si="37"/>
        <v>1.3333333333333338E-2</v>
      </c>
      <c r="I406" s="18">
        <v>1.2999999999999999E-2</v>
      </c>
      <c r="J406" s="18">
        <f t="shared" si="38"/>
        <v>4.0208197787898498E-2</v>
      </c>
      <c r="K406" s="18">
        <v>2.4399999999999999E-3</v>
      </c>
      <c r="L406" s="18">
        <f t="shared" si="39"/>
        <v>4.849640960962253E-2</v>
      </c>
      <c r="M406" s="18">
        <v>2.0899999999999998E-3</v>
      </c>
      <c r="N406" s="18">
        <f t="shared" si="40"/>
        <v>4.1539957411520938E-2</v>
      </c>
      <c r="O406" s="18">
        <v>0.81542000000000003</v>
      </c>
      <c r="P406" s="18"/>
      <c r="Q406" s="18">
        <v>6.0000000000000001E-3</v>
      </c>
      <c r="R406" s="18"/>
      <c r="S406" s="18">
        <v>0.159</v>
      </c>
      <c r="T406" s="18">
        <f t="shared" si="41"/>
        <v>0.4134911027563743</v>
      </c>
      <c r="U406" s="18">
        <v>29.843076923076922</v>
      </c>
      <c r="V406" s="18"/>
      <c r="W406" s="18">
        <v>25.562307692307691</v>
      </c>
      <c r="X406" s="18"/>
      <c r="Y406" s="18">
        <v>9.9732138461538469</v>
      </c>
      <c r="Z406" s="18"/>
      <c r="AA406" s="18">
        <v>6.3600000000000004E-2</v>
      </c>
    </row>
    <row r="407" spans="1:28" s="2" customFormat="1" ht="14.25" customHeight="1">
      <c r="A407" s="8">
        <v>42554</v>
      </c>
      <c r="B407" s="9">
        <v>0.49252314814814818</v>
      </c>
      <c r="C407" s="18">
        <v>4</v>
      </c>
      <c r="D407" s="18">
        <v>863</v>
      </c>
      <c r="E407" s="18">
        <v>102</v>
      </c>
      <c r="F407" s="17">
        <f t="shared" si="36"/>
        <v>2.4691358024691357E-2</v>
      </c>
      <c r="G407" s="18">
        <v>0.26</v>
      </c>
      <c r="H407" s="18">
        <f t="shared" si="37"/>
        <v>1.3333333333333338E-2</v>
      </c>
      <c r="I407" s="18">
        <v>1.289E-2</v>
      </c>
      <c r="J407" s="18">
        <f t="shared" si="38"/>
        <v>3.9492517891997404E-2</v>
      </c>
      <c r="K407" s="18">
        <v>2.48E-3</v>
      </c>
      <c r="L407" s="18">
        <f t="shared" si="39"/>
        <v>4.9291432717977E-2</v>
      </c>
      <c r="M407" s="18">
        <v>2.0899999999999998E-3</v>
      </c>
      <c r="N407" s="18">
        <f t="shared" si="40"/>
        <v>4.1539957411520938E-2</v>
      </c>
      <c r="O407" s="18">
        <v>0.81732000000000005</v>
      </c>
      <c r="P407" s="18"/>
      <c r="Q407" s="18">
        <v>6.0000000000000001E-3</v>
      </c>
      <c r="R407" s="18"/>
      <c r="S407" s="18">
        <v>0.15765461538461539</v>
      </c>
      <c r="T407" s="18">
        <f t="shared" si="41"/>
        <v>0.40862530060906016</v>
      </c>
      <c r="U407" s="18">
        <v>30.33230769230769</v>
      </c>
      <c r="V407" s="18"/>
      <c r="W407" s="18">
        <v>25.562307692307691</v>
      </c>
      <c r="X407" s="18"/>
      <c r="Y407" s="18">
        <v>9.9964523076923086</v>
      </c>
      <c r="Z407" s="18"/>
      <c r="AA407" s="18">
        <v>6.3600000000000004E-2</v>
      </c>
      <c r="AB407" s="1"/>
    </row>
    <row r="408" spans="1:28" s="2" customFormat="1" ht="14.25" customHeight="1">
      <c r="A408" s="8">
        <v>42555</v>
      </c>
      <c r="B408" s="9">
        <v>0.49253472222222222</v>
      </c>
      <c r="C408" s="18">
        <v>4</v>
      </c>
      <c r="D408" s="18">
        <v>860</v>
      </c>
      <c r="E408" s="18">
        <v>102</v>
      </c>
      <c r="F408" s="17">
        <f t="shared" si="36"/>
        <v>2.4691358024691357E-2</v>
      </c>
      <c r="G408" s="18">
        <v>0.26</v>
      </c>
      <c r="H408" s="18">
        <f t="shared" si="37"/>
        <v>1.3333333333333338E-2</v>
      </c>
      <c r="I408" s="18">
        <v>1.2800000000000001E-2</v>
      </c>
      <c r="J408" s="18">
        <f t="shared" si="38"/>
        <v>3.890696161353286E-2</v>
      </c>
      <c r="K408" s="18">
        <v>2.5600000000000002E-3</v>
      </c>
      <c r="L408" s="18">
        <f t="shared" si="39"/>
        <v>5.0881478934685941E-2</v>
      </c>
      <c r="M408" s="18">
        <v>2.0799999999999998E-3</v>
      </c>
      <c r="N408" s="18">
        <f t="shared" si="40"/>
        <v>4.134120163443232E-2</v>
      </c>
      <c r="O408" s="18">
        <v>0.81259999999999999</v>
      </c>
      <c r="P408" s="18"/>
      <c r="Q408" s="18">
        <v>6.0000000000000001E-3</v>
      </c>
      <c r="R408" s="18"/>
      <c r="S408" s="18">
        <v>0.15655384615384615</v>
      </c>
      <c r="T408" s="18">
        <f t="shared" si="41"/>
        <v>0.40464418976125766</v>
      </c>
      <c r="U408" s="18">
        <v>31.310769230769232</v>
      </c>
      <c r="V408" s="18"/>
      <c r="W408" s="18">
        <v>25.44</v>
      </c>
      <c r="X408" s="18"/>
      <c r="Y408" s="18">
        <v>9.9387230769230772</v>
      </c>
      <c r="Z408" s="18"/>
      <c r="AA408" s="18">
        <v>6.3600000000000004E-2</v>
      </c>
    </row>
    <row r="409" spans="1:28" s="2" customFormat="1" ht="13.8">
      <c r="A409" s="8">
        <v>42556</v>
      </c>
      <c r="B409" s="9">
        <v>0.49254629629629632</v>
      </c>
      <c r="C409" s="18">
        <v>4</v>
      </c>
      <c r="D409" s="18">
        <v>862</v>
      </c>
      <c r="E409" s="18">
        <v>102</v>
      </c>
      <c r="F409" s="17">
        <f t="shared" si="36"/>
        <v>2.4691358024691357E-2</v>
      </c>
      <c r="G409" s="18">
        <v>0.26</v>
      </c>
      <c r="H409" s="18">
        <f t="shared" si="37"/>
        <v>1.3333333333333338E-2</v>
      </c>
      <c r="I409" s="18">
        <v>1.278E-2</v>
      </c>
      <c r="J409" s="18">
        <f t="shared" si="38"/>
        <v>3.877683799609629E-2</v>
      </c>
      <c r="K409" s="18">
        <v>2.5200000000000001E-3</v>
      </c>
      <c r="L409" s="18">
        <f t="shared" si="39"/>
        <v>5.008645582633147E-2</v>
      </c>
      <c r="M409" s="18">
        <v>2.0799999999999998E-3</v>
      </c>
      <c r="N409" s="18">
        <f t="shared" si="40"/>
        <v>4.134120163443232E-2</v>
      </c>
      <c r="O409" s="18">
        <v>0.81449000000000005</v>
      </c>
      <c r="P409" s="18"/>
      <c r="Q409" s="18">
        <v>6.0000000000000001E-3</v>
      </c>
      <c r="R409" s="18"/>
      <c r="S409" s="18">
        <v>0.15630923076923076</v>
      </c>
      <c r="T409" s="18">
        <f t="shared" si="41"/>
        <v>0.40375949846174597</v>
      </c>
      <c r="U409" s="18">
        <v>30.821538461538463</v>
      </c>
      <c r="V409" s="18"/>
      <c r="W409" s="18">
        <v>25.44</v>
      </c>
      <c r="X409" s="18"/>
      <c r="Y409" s="18">
        <v>9.9618392307692307</v>
      </c>
      <c r="Z409" s="18"/>
      <c r="AA409" s="18">
        <v>6.3600000000000004E-2</v>
      </c>
      <c r="AB409" s="1"/>
    </row>
    <row r="410" spans="1:28" s="2" customFormat="1" ht="14.25" customHeight="1">
      <c r="A410" s="5">
        <v>42557</v>
      </c>
      <c r="B410" s="4">
        <v>0.49255787037037035</v>
      </c>
      <c r="C410" s="29">
        <v>4</v>
      </c>
      <c r="D410" s="17">
        <v>861</v>
      </c>
      <c r="E410" s="17">
        <v>102</v>
      </c>
      <c r="F410" s="17">
        <f t="shared" si="36"/>
        <v>2.4691358024691357E-2</v>
      </c>
      <c r="G410" s="30">
        <v>0.26</v>
      </c>
      <c r="H410" s="18">
        <f t="shared" si="37"/>
        <v>1.3333333333333338E-2</v>
      </c>
      <c r="I410" s="17">
        <v>1.272E-2</v>
      </c>
      <c r="J410" s="18">
        <f t="shared" si="38"/>
        <v>3.8386467143786601E-2</v>
      </c>
      <c r="K410" s="17">
        <v>2.5200000000000001E-3</v>
      </c>
      <c r="L410" s="17">
        <f t="shared" si="39"/>
        <v>5.008645582633147E-2</v>
      </c>
      <c r="M410" s="17">
        <v>2.0799999999999998E-3</v>
      </c>
      <c r="N410" s="17">
        <f t="shared" si="40"/>
        <v>4.134120163443232E-2</v>
      </c>
      <c r="O410" s="17">
        <v>0.81354000000000004</v>
      </c>
      <c r="P410" s="17"/>
      <c r="Q410" s="17">
        <v>4.0000000000000001E-3</v>
      </c>
      <c r="R410" s="17"/>
      <c r="S410" s="17">
        <v>0.15557538461538462</v>
      </c>
      <c r="T410" s="18">
        <f t="shared" si="41"/>
        <v>0.40110542456321102</v>
      </c>
      <c r="U410" s="17">
        <v>30.821538461538463</v>
      </c>
      <c r="V410" s="17"/>
      <c r="W410" s="17">
        <v>25.44</v>
      </c>
      <c r="X410" s="17"/>
      <c r="Y410" s="17">
        <v>9.9502200000000016</v>
      </c>
      <c r="Z410" s="17"/>
      <c r="AA410" s="17">
        <v>4.2405702245191246E-2</v>
      </c>
    </row>
    <row r="411" spans="1:28" s="2" customFormat="1" ht="13.8">
      <c r="A411" s="8">
        <v>42558</v>
      </c>
      <c r="B411" s="9">
        <v>0.49256944444444445</v>
      </c>
      <c r="C411" s="18">
        <v>4</v>
      </c>
      <c r="D411" s="18">
        <v>864</v>
      </c>
      <c r="E411" s="18">
        <v>102</v>
      </c>
      <c r="F411" s="17">
        <f t="shared" si="36"/>
        <v>2.4691358024691357E-2</v>
      </c>
      <c r="G411" s="18">
        <v>0.26272812026846992</v>
      </c>
      <c r="H411" s="18">
        <f t="shared" si="37"/>
        <v>1.4060832071591981E-2</v>
      </c>
      <c r="I411" s="18">
        <v>1.2758609627822253E-2</v>
      </c>
      <c r="J411" s="18">
        <f t="shared" si="38"/>
        <v>3.8637668365792147E-2</v>
      </c>
      <c r="K411" s="18">
        <v>2.5740704441493132E-3</v>
      </c>
      <c r="L411" s="18">
        <f t="shared" si="39"/>
        <v>5.1161137140773812E-2</v>
      </c>
      <c r="M411" s="18">
        <v>2.2348518584862252E-3</v>
      </c>
      <c r="N411" s="18">
        <f t="shared" si="40"/>
        <v>4.4418971781136948E-2</v>
      </c>
      <c r="O411" s="18">
        <v>0.82090897730467249</v>
      </c>
      <c r="P411" s="18"/>
      <c r="Q411" s="18">
        <v>4.0000000000000001E-3</v>
      </c>
      <c r="R411" s="18"/>
      <c r="S411" s="18">
        <v>0.15442724050632911</v>
      </c>
      <c r="T411" s="18">
        <f t="shared" si="41"/>
        <v>0.39695297476752844</v>
      </c>
      <c r="U411" s="18">
        <v>31.15594936708861</v>
      </c>
      <c r="V411" s="18"/>
      <c r="W411" s="18">
        <v>27.05012658227848</v>
      </c>
      <c r="X411" s="18"/>
      <c r="Y411" s="18">
        <v>9.9360911392405082</v>
      </c>
      <c r="Z411" s="18"/>
      <c r="AA411" s="18">
        <v>4.240539961808127E-2</v>
      </c>
    </row>
    <row r="412" spans="1:28" s="2" customFormat="1" ht="14.25" customHeight="1">
      <c r="A412" s="6">
        <v>42559</v>
      </c>
      <c r="B412" s="7">
        <v>0.49258101851851849</v>
      </c>
      <c r="C412" s="28">
        <v>4</v>
      </c>
      <c r="D412" s="17">
        <v>864</v>
      </c>
      <c r="E412" s="17">
        <v>102</v>
      </c>
      <c r="F412" s="17">
        <f t="shared" si="36"/>
        <v>2.4691358024691357E-2</v>
      </c>
      <c r="G412" s="17">
        <v>0.2663001959019119</v>
      </c>
      <c r="H412" s="18">
        <f t="shared" si="37"/>
        <v>1.5013385573843175E-2</v>
      </c>
      <c r="I412" s="17">
        <v>1.2742551562932266E-2</v>
      </c>
      <c r="J412" s="18">
        <f t="shared" si="38"/>
        <v>3.8533191691166341E-2</v>
      </c>
      <c r="K412" s="17">
        <v>4.0276347683275114E-3</v>
      </c>
      <c r="L412" s="17">
        <f t="shared" si="39"/>
        <v>8.0051567820806621E-2</v>
      </c>
      <c r="M412" s="17">
        <v>1.6740292950990154E-3</v>
      </c>
      <c r="N412" s="17">
        <f t="shared" si="40"/>
        <v>3.3272299341651448E-2</v>
      </c>
      <c r="O412" s="17">
        <v>0.82864450107401255</v>
      </c>
      <c r="P412" s="17"/>
      <c r="Q412" s="17">
        <v>6.0000000000000001E-3</v>
      </c>
      <c r="R412" s="17"/>
      <c r="S412" s="17">
        <v>0.15216404115996254</v>
      </c>
      <c r="T412" s="18">
        <f t="shared" si="41"/>
        <v>0.38876774645926337</v>
      </c>
      <c r="U412" s="17">
        <v>48.095640785781079</v>
      </c>
      <c r="V412" s="17"/>
      <c r="W412" s="17">
        <v>19.990271281571559</v>
      </c>
      <c r="X412" s="17"/>
      <c r="Y412" s="17">
        <v>9.8951842843779207</v>
      </c>
      <c r="Z412" s="17"/>
      <c r="AA412" s="17">
        <v>6.3412889944161596E-2</v>
      </c>
    </row>
    <row r="413" spans="1:28" ht="14.25" customHeight="1">
      <c r="A413" s="8">
        <v>42561</v>
      </c>
      <c r="B413" s="9">
        <v>0.49260416666666668</v>
      </c>
      <c r="C413" s="18">
        <v>4</v>
      </c>
      <c r="D413" s="18">
        <v>862</v>
      </c>
      <c r="E413" s="18">
        <v>102</v>
      </c>
      <c r="F413" s="17">
        <f t="shared" si="36"/>
        <v>2.4691358024691357E-2</v>
      </c>
      <c r="G413" s="18">
        <v>0.26</v>
      </c>
      <c r="H413" s="18">
        <f t="shared" si="37"/>
        <v>1.3333333333333338E-2</v>
      </c>
      <c r="I413" s="18">
        <v>1.2630000000000001E-2</v>
      </c>
      <c r="J413" s="18">
        <f t="shared" si="38"/>
        <v>3.7800910865322064E-2</v>
      </c>
      <c r="K413" s="18">
        <v>2.5699999999999998E-3</v>
      </c>
      <c r="L413" s="18">
        <f t="shared" si="39"/>
        <v>5.1080234711774551E-2</v>
      </c>
      <c r="M413" s="18">
        <v>2.0899999999999998E-3</v>
      </c>
      <c r="N413" s="18">
        <f t="shared" si="40"/>
        <v>4.1539957411520938E-2</v>
      </c>
      <c r="O413" s="18">
        <v>0.81259999999999999</v>
      </c>
      <c r="P413" s="18"/>
      <c r="Q413" s="18">
        <v>4.0000000000000001E-3</v>
      </c>
      <c r="R413" s="18"/>
      <c r="S413" s="18">
        <v>0.15447461538461538</v>
      </c>
      <c r="T413" s="18">
        <f t="shared" si="41"/>
        <v>0.39712431371540852</v>
      </c>
      <c r="U413" s="18">
        <v>31.433076923076918</v>
      </c>
      <c r="V413" s="18"/>
      <c r="W413" s="18">
        <v>25.562307692307691</v>
      </c>
      <c r="X413" s="18"/>
      <c r="Y413" s="18">
        <v>9.9387230769230772</v>
      </c>
      <c r="Z413" s="18"/>
      <c r="AA413" s="18">
        <v>4.1121329415872342E-2</v>
      </c>
      <c r="AB413" s="2"/>
    </row>
    <row r="414" spans="1:28" ht="14.25" customHeight="1">
      <c r="A414" s="6">
        <v>42562</v>
      </c>
      <c r="B414" s="7">
        <v>0.49261574074074077</v>
      </c>
      <c r="C414" s="28">
        <v>4</v>
      </c>
      <c r="D414" s="17">
        <v>862</v>
      </c>
      <c r="E414" s="17">
        <v>102</v>
      </c>
      <c r="F414" s="17">
        <f t="shared" si="36"/>
        <v>2.4691358024691357E-2</v>
      </c>
      <c r="G414" s="17">
        <v>0.26212057972478181</v>
      </c>
      <c r="H414" s="18">
        <f t="shared" si="37"/>
        <v>1.3898821259941819E-2</v>
      </c>
      <c r="I414" s="17">
        <v>1.2683318076657606E-2</v>
      </c>
      <c r="J414" s="18">
        <f t="shared" si="38"/>
        <v>3.8147807915794446E-2</v>
      </c>
      <c r="K414" s="17">
        <v>2.5681180848984952E-3</v>
      </c>
      <c r="L414" s="17">
        <f t="shared" si="39"/>
        <v>5.1042830561933115E-2</v>
      </c>
      <c r="M414" s="17">
        <v>2.2296839186715617E-3</v>
      </c>
      <c r="N414" s="17">
        <f t="shared" si="40"/>
        <v>4.4316255991755885E-2</v>
      </c>
      <c r="O414" s="17">
        <v>0.81901068226917906</v>
      </c>
      <c r="Q414" s="17">
        <v>4.0000000000000001E-3</v>
      </c>
      <c r="S414" s="17">
        <v>0.15387174683544302</v>
      </c>
      <c r="T414" s="18">
        <f t="shared" si="41"/>
        <v>0.3949439416139538</v>
      </c>
      <c r="U414" s="17">
        <v>31.155949367088606</v>
      </c>
      <c r="W414" s="17">
        <v>27.05012658227848</v>
      </c>
      <c r="Y414" s="17">
        <v>9.9360911392405082</v>
      </c>
      <c r="AA414" s="17">
        <v>4.2757713691063216E-2</v>
      </c>
    </row>
    <row r="415" spans="1:28" ht="13.8">
      <c r="A415" s="8">
        <v>42564</v>
      </c>
      <c r="B415" s="9">
        <v>0.4926388888888889</v>
      </c>
      <c r="C415" s="18">
        <v>4</v>
      </c>
      <c r="D415" s="18">
        <v>861</v>
      </c>
      <c r="E415" s="18">
        <v>102</v>
      </c>
      <c r="F415" s="17">
        <f t="shared" si="36"/>
        <v>2.4691358024691357E-2</v>
      </c>
      <c r="G415" s="18">
        <v>0.26</v>
      </c>
      <c r="H415" s="18">
        <f t="shared" si="37"/>
        <v>1.3333333333333338E-2</v>
      </c>
      <c r="I415" s="18">
        <v>1.272E-2</v>
      </c>
      <c r="J415" s="18">
        <f t="shared" si="38"/>
        <v>3.8386467143786601E-2</v>
      </c>
      <c r="K415" s="18">
        <v>2.66E-3</v>
      </c>
      <c r="L415" s="18">
        <f t="shared" si="39"/>
        <v>5.2869036705572109E-2</v>
      </c>
      <c r="M415" s="18">
        <v>2.0899999999999998E-3</v>
      </c>
      <c r="N415" s="18">
        <f t="shared" si="40"/>
        <v>4.1539957411520938E-2</v>
      </c>
      <c r="O415" s="18">
        <v>0.81623000000000001</v>
      </c>
      <c r="P415" s="18"/>
      <c r="Q415" s="18">
        <v>6.0000000000000001E-3</v>
      </c>
      <c r="R415" s="18"/>
      <c r="S415" s="18">
        <v>0.15557538461538462</v>
      </c>
      <c r="T415" s="18">
        <f t="shared" si="41"/>
        <v>0.40110542456321102</v>
      </c>
      <c r="U415" s="18">
        <v>32.533846153846156</v>
      </c>
      <c r="V415" s="18"/>
      <c r="W415" s="18">
        <v>25.562307692307691</v>
      </c>
      <c r="X415" s="18"/>
      <c r="Y415" s="18">
        <v>9.9831207692307693</v>
      </c>
      <c r="Z415" s="18"/>
      <c r="AA415" s="18">
        <v>6.3600000000000004E-2</v>
      </c>
    </row>
    <row r="416" spans="1:28" ht="13.8">
      <c r="A416" s="8">
        <v>42565</v>
      </c>
      <c r="B416" s="9">
        <v>0.49265046296296294</v>
      </c>
      <c r="C416" s="18">
        <v>4</v>
      </c>
      <c r="D416" s="18">
        <v>861</v>
      </c>
      <c r="E416" s="18">
        <v>102</v>
      </c>
      <c r="F416" s="17">
        <f t="shared" si="36"/>
        <v>2.4691358024691357E-2</v>
      </c>
      <c r="G416" s="18">
        <v>0.42</v>
      </c>
      <c r="H416" s="18">
        <f t="shared" si="37"/>
        <v>5.6000000000000001E-2</v>
      </c>
      <c r="I416" s="18">
        <v>1.189E-2</v>
      </c>
      <c r="J416" s="18">
        <f t="shared" si="38"/>
        <v>3.2986337020169162E-2</v>
      </c>
      <c r="K416" s="18">
        <v>2.4099999999999998E-3</v>
      </c>
      <c r="L416" s="18">
        <f t="shared" si="39"/>
        <v>4.7900142278356678E-2</v>
      </c>
      <c r="M416" s="18">
        <v>1.9E-3</v>
      </c>
      <c r="N416" s="18">
        <f t="shared" si="40"/>
        <v>3.7763597646837219E-2</v>
      </c>
      <c r="O416" s="18">
        <v>1.32589</v>
      </c>
      <c r="P416" s="18"/>
      <c r="Q416" s="18">
        <v>6.0000000000000001E-3</v>
      </c>
      <c r="R416" s="18"/>
      <c r="S416" s="18">
        <v>9.0024285714285723E-2</v>
      </c>
      <c r="T416" s="18">
        <f t="shared" si="41"/>
        <v>0.16402922037264508</v>
      </c>
      <c r="U416" s="18">
        <v>18.247142857142855</v>
      </c>
      <c r="V416" s="18"/>
      <c r="W416" s="18">
        <v>14.385714285714286</v>
      </c>
      <c r="X416" s="18"/>
      <c r="Y416" s="18">
        <v>10.038881428571431</v>
      </c>
      <c r="Z416" s="18"/>
      <c r="AA416" s="18">
        <v>6.3600000000000004E-2</v>
      </c>
    </row>
    <row r="417" spans="1:28" ht="14.25" customHeight="1">
      <c r="A417" s="8">
        <v>42568</v>
      </c>
      <c r="B417" s="9">
        <v>0.49268518518518517</v>
      </c>
      <c r="C417" s="18">
        <v>4</v>
      </c>
      <c r="D417" s="18">
        <v>855</v>
      </c>
      <c r="E417" s="18">
        <v>102</v>
      </c>
      <c r="F417" s="17">
        <f t="shared" si="36"/>
        <v>2.4691358024691357E-2</v>
      </c>
      <c r="G417" s="18">
        <v>0.32</v>
      </c>
      <c r="H417" s="18">
        <f t="shared" si="37"/>
        <v>2.9333333333333336E-2</v>
      </c>
      <c r="I417" s="18">
        <v>2.1190000000000001E-2</v>
      </c>
      <c r="J417" s="18">
        <f t="shared" si="38"/>
        <v>9.3493819128171771E-2</v>
      </c>
      <c r="K417" s="18">
        <v>2.8500000000000001E-3</v>
      </c>
      <c r="L417" s="18">
        <f t="shared" si="39"/>
        <v>5.6645396470255835E-2</v>
      </c>
      <c r="M417" s="18">
        <v>2.3900000000000002E-3</v>
      </c>
      <c r="N417" s="18">
        <f t="shared" si="40"/>
        <v>4.7502630724179457E-2</v>
      </c>
      <c r="O417" s="18">
        <v>1.0143899999999999</v>
      </c>
      <c r="P417" s="18"/>
      <c r="Q417" s="18">
        <v>6.0000000000000001E-3</v>
      </c>
      <c r="R417" s="18"/>
      <c r="S417" s="18">
        <v>0.21057562500000002</v>
      </c>
      <c r="T417" s="18">
        <f t="shared" si="41"/>
        <v>0.6000227339377866</v>
      </c>
      <c r="U417" s="18">
        <v>28.321874999999999</v>
      </c>
      <c r="V417" s="18"/>
      <c r="W417" s="18">
        <v>23.750624999999999</v>
      </c>
      <c r="X417" s="18"/>
      <c r="Y417" s="18">
        <v>10.080500624999999</v>
      </c>
      <c r="Z417" s="18"/>
      <c r="AA417" s="18">
        <v>6.3600000000000004E-2</v>
      </c>
      <c r="AB417" s="2"/>
    </row>
    <row r="418" spans="1:28" ht="13.8">
      <c r="A418" s="5">
        <v>42569</v>
      </c>
      <c r="B418" s="4">
        <v>0.49269675925925926</v>
      </c>
      <c r="C418" s="29">
        <v>4</v>
      </c>
      <c r="D418" s="17">
        <v>858</v>
      </c>
      <c r="E418" s="17">
        <v>102</v>
      </c>
      <c r="F418" s="17">
        <f t="shared" si="36"/>
        <v>2.4691358024691357E-2</v>
      </c>
      <c r="G418" s="30">
        <v>0.28999999999999998</v>
      </c>
      <c r="H418" s="18">
        <f t="shared" si="37"/>
        <v>2.1333333333333329E-2</v>
      </c>
      <c r="I418" s="17">
        <v>1.636E-2</v>
      </c>
      <c r="J418" s="18">
        <f t="shared" si="38"/>
        <v>6.2068965517241378E-2</v>
      </c>
      <c r="K418" s="17">
        <v>2.8300000000000001E-3</v>
      </c>
      <c r="L418" s="17">
        <f t="shared" si="39"/>
        <v>5.62478849160786E-2</v>
      </c>
      <c r="M418" s="17">
        <v>2.3E-3</v>
      </c>
      <c r="N418" s="17">
        <f t="shared" si="40"/>
        <v>4.5713828730381899E-2</v>
      </c>
      <c r="O418" s="17">
        <v>0.89080000000000004</v>
      </c>
      <c r="Q418" s="17">
        <v>6.0000000000000001E-3</v>
      </c>
      <c r="S418" s="17">
        <v>0.17939586206896554</v>
      </c>
      <c r="T418" s="18">
        <f t="shared" si="41"/>
        <v>0.48725605317772613</v>
      </c>
      <c r="U418" s="17">
        <v>31.032413793103448</v>
      </c>
      <c r="W418" s="17">
        <v>25.220689655172414</v>
      </c>
      <c r="Y418" s="17">
        <v>9.7680827586206913</v>
      </c>
      <c r="AA418" s="17">
        <v>6.3600000000000004E-2</v>
      </c>
    </row>
    <row r="419" spans="1:28" ht="13.8">
      <c r="A419" s="5">
        <v>42570</v>
      </c>
      <c r="B419" s="4">
        <v>0.4927083333333333</v>
      </c>
      <c r="C419" s="29">
        <v>4</v>
      </c>
      <c r="D419" s="17">
        <v>859</v>
      </c>
      <c r="E419" s="17">
        <v>102</v>
      </c>
      <c r="F419" s="17">
        <f t="shared" si="36"/>
        <v>2.4691358024691357E-2</v>
      </c>
      <c r="G419" s="30">
        <v>0.3</v>
      </c>
      <c r="H419" s="18">
        <f t="shared" si="37"/>
        <v>2.4E-2</v>
      </c>
      <c r="I419" s="17">
        <v>1.434E-2</v>
      </c>
      <c r="J419" s="18">
        <f t="shared" si="38"/>
        <v>4.8926480156148346E-2</v>
      </c>
      <c r="K419" s="17">
        <v>2.7799999999999999E-3</v>
      </c>
      <c r="L419" s="17">
        <f t="shared" si="39"/>
        <v>5.5254106030635512E-2</v>
      </c>
      <c r="M419" s="17">
        <v>2.2200000000000002E-3</v>
      </c>
      <c r="N419" s="17">
        <f t="shared" si="40"/>
        <v>4.4123782513672966E-2</v>
      </c>
      <c r="O419" s="17">
        <v>0.94567000000000001</v>
      </c>
      <c r="Q419" s="17">
        <v>6.0000000000000001E-3</v>
      </c>
      <c r="S419" s="17">
        <v>0.152004</v>
      </c>
      <c r="T419" s="18">
        <f t="shared" si="41"/>
        <v>0.38818893159034074</v>
      </c>
      <c r="U419" s="17">
        <v>29.467999999999996</v>
      </c>
      <c r="W419" s="17">
        <v>23.532000000000004</v>
      </c>
      <c r="Y419" s="17">
        <v>10.024102000000001</v>
      </c>
      <c r="AA419" s="17">
        <v>6.3600000000000004E-2</v>
      </c>
      <c r="AB419" s="2"/>
    </row>
    <row r="420" spans="1:28" ht="14.25" customHeight="1">
      <c r="A420" s="8">
        <v>42573</v>
      </c>
      <c r="B420" s="9">
        <v>0.49274305555555559</v>
      </c>
      <c r="C420" s="18">
        <v>4</v>
      </c>
      <c r="D420" s="18">
        <v>934</v>
      </c>
      <c r="E420" s="18">
        <v>102</v>
      </c>
      <c r="F420" s="17">
        <f t="shared" si="36"/>
        <v>2.4691358024691357E-2</v>
      </c>
      <c r="G420" s="18">
        <v>0.54</v>
      </c>
      <c r="H420" s="18">
        <f t="shared" si="37"/>
        <v>8.8000000000000023E-2</v>
      </c>
      <c r="I420" s="18">
        <v>2.76E-2</v>
      </c>
      <c r="J420" s="18">
        <f t="shared" si="38"/>
        <v>0.13519843851659075</v>
      </c>
      <c r="K420" s="18">
        <v>3.0200000000000001E-3</v>
      </c>
      <c r="L420" s="18">
        <f t="shared" si="39"/>
        <v>6.0024244680762319E-2</v>
      </c>
      <c r="M420" s="18">
        <v>3.0200000000000001E-3</v>
      </c>
      <c r="N420" s="18">
        <f t="shared" si="40"/>
        <v>6.0024244680762319E-2</v>
      </c>
      <c r="O420" s="18">
        <v>1.7045399999999999</v>
      </c>
      <c r="P420" s="18"/>
      <c r="Q420" s="18">
        <v>6.0000000000000001E-3</v>
      </c>
      <c r="R420" s="18"/>
      <c r="S420" s="18">
        <v>0.16253333333333331</v>
      </c>
      <c r="T420" s="18">
        <f t="shared" si="41"/>
        <v>0.42626997708265379</v>
      </c>
      <c r="U420" s="18">
        <v>17.784444444444443</v>
      </c>
      <c r="V420" s="18"/>
      <c r="W420" s="18">
        <v>17.784444444444443</v>
      </c>
      <c r="X420" s="18"/>
      <c r="Y420" s="18">
        <v>10.037846666666667</v>
      </c>
      <c r="Z420" s="18"/>
      <c r="AA420" s="18">
        <v>6.3600000000000004E-2</v>
      </c>
      <c r="AB420" s="2"/>
    </row>
    <row r="421" spans="1:28" ht="14.25" customHeight="1">
      <c r="A421" s="8">
        <v>42574</v>
      </c>
      <c r="B421" s="9">
        <v>0.49275462962962963</v>
      </c>
      <c r="C421" s="18">
        <v>4</v>
      </c>
      <c r="D421" s="18">
        <v>1002</v>
      </c>
      <c r="E421" s="18">
        <v>102</v>
      </c>
      <c r="F421" s="17">
        <f t="shared" si="36"/>
        <v>2.4691358024691357E-2</v>
      </c>
      <c r="G421" s="18">
        <v>0.5</v>
      </c>
      <c r="H421" s="18">
        <f t="shared" si="37"/>
        <v>7.7333333333333337E-2</v>
      </c>
      <c r="I421" s="18">
        <v>2.9680000000000002E-2</v>
      </c>
      <c r="J421" s="18">
        <f t="shared" si="38"/>
        <v>0.1487312947299935</v>
      </c>
      <c r="K421" s="18">
        <v>3.3400000000000001E-3</v>
      </c>
      <c r="L421" s="18">
        <f t="shared" si="39"/>
        <v>6.6384429547598059E-2</v>
      </c>
      <c r="M421" s="18">
        <v>3.5000000000000001E-3</v>
      </c>
      <c r="N421" s="18">
        <f t="shared" si="40"/>
        <v>6.9564521981015939E-2</v>
      </c>
      <c r="O421" s="18">
        <v>1.5806800000000001</v>
      </c>
      <c r="P421" s="18"/>
      <c r="Q421" s="18">
        <v>6.0000000000000001E-3</v>
      </c>
      <c r="R421" s="18"/>
      <c r="S421" s="18">
        <v>0.18876480000000001</v>
      </c>
      <c r="T421" s="18">
        <f t="shared" si="41"/>
        <v>0.52114034008095356</v>
      </c>
      <c r="U421" s="18">
        <v>21.2424</v>
      </c>
      <c r="V421" s="18"/>
      <c r="W421" s="18">
        <v>22.26</v>
      </c>
      <c r="X421" s="18"/>
      <c r="Y421" s="18">
        <v>10.053124800000001</v>
      </c>
      <c r="Z421" s="18"/>
      <c r="AA421" s="18">
        <v>6.3600000000000004E-2</v>
      </c>
      <c r="AB421" s="2"/>
    </row>
    <row r="422" spans="1:28" ht="14.25" customHeight="1">
      <c r="A422" s="8">
        <v>42579</v>
      </c>
      <c r="B422" s="9">
        <v>0.49281249999999999</v>
      </c>
      <c r="C422" s="18">
        <v>4</v>
      </c>
      <c r="D422" s="18">
        <v>834</v>
      </c>
      <c r="E422" s="18">
        <v>102</v>
      </c>
      <c r="F422" s="17">
        <f t="shared" si="36"/>
        <v>2.4691358024691357E-2</v>
      </c>
      <c r="G422" s="18">
        <v>0.4</v>
      </c>
      <c r="H422" s="18">
        <f t="shared" si="37"/>
        <v>5.0666666666666672E-2</v>
      </c>
      <c r="I422" s="18">
        <v>2.1999999999999999E-2</v>
      </c>
      <c r="J422" s="18">
        <f t="shared" si="38"/>
        <v>9.8763825634352626E-2</v>
      </c>
      <c r="K422" s="18">
        <v>2.4399999999999999E-3</v>
      </c>
      <c r="L422" s="18">
        <f t="shared" si="39"/>
        <v>4.849640960962253E-2</v>
      </c>
      <c r="M422" s="18">
        <v>2.5500000000000002E-3</v>
      </c>
      <c r="N422" s="18">
        <f t="shared" si="40"/>
        <v>5.0682723157597323E-2</v>
      </c>
      <c r="O422" s="18">
        <v>1.2409600000000001</v>
      </c>
      <c r="P422" s="18"/>
      <c r="Q422" s="18">
        <v>6.0000000000000001E-3</v>
      </c>
      <c r="R422" s="18"/>
      <c r="S422" s="18">
        <v>0.17489999999999997</v>
      </c>
      <c r="T422" s="18">
        <f t="shared" si="41"/>
        <v>0.47099603722463229</v>
      </c>
      <c r="U422" s="18">
        <v>19.398</v>
      </c>
      <c r="V422" s="18"/>
      <c r="W422" s="18">
        <v>20.272500000000001</v>
      </c>
      <c r="X422" s="18"/>
      <c r="Y422" s="18">
        <v>9.8656319999999997</v>
      </c>
      <c r="Z422" s="18"/>
      <c r="AA422" s="18">
        <v>6.3600000000000004E-2</v>
      </c>
      <c r="AB422" s="2"/>
    </row>
    <row r="423" spans="1:28" ht="14.25" customHeight="1">
      <c r="A423" s="8">
        <v>42583</v>
      </c>
      <c r="B423" s="9">
        <v>0.49285879629629631</v>
      </c>
      <c r="C423" s="18">
        <v>4</v>
      </c>
      <c r="D423" s="18">
        <v>834</v>
      </c>
      <c r="E423" s="18">
        <v>102</v>
      </c>
      <c r="F423" s="17">
        <f t="shared" si="36"/>
        <v>2.4691358024691357E-2</v>
      </c>
      <c r="G423" s="18">
        <v>0.39526193412478694</v>
      </c>
      <c r="H423" s="18">
        <f t="shared" si="37"/>
        <v>4.9403182433276523E-2</v>
      </c>
      <c r="I423" s="18">
        <v>2.1970539785049804E-2</v>
      </c>
      <c r="J423" s="18">
        <f t="shared" si="38"/>
        <v>9.8572152147363715E-2</v>
      </c>
      <c r="K423" s="18">
        <v>2.4015833723665067E-3</v>
      </c>
      <c r="L423" s="18">
        <f t="shared" si="39"/>
        <v>4.7732856941780637E-2</v>
      </c>
      <c r="M423" s="18">
        <v>2.1569954908183539E-3</v>
      </c>
      <c r="N423" s="18">
        <f t="shared" si="40"/>
        <v>4.2871531495424463E-2</v>
      </c>
      <c r="O423" s="18">
        <v>1.2414279405192064</v>
      </c>
      <c r="P423" s="18"/>
      <c r="Q423" s="18">
        <v>6.0000000000000001E-3</v>
      </c>
      <c r="R423" s="18"/>
      <c r="S423" s="18">
        <v>0.17675953711849493</v>
      </c>
      <c r="T423" s="18">
        <f t="shared" si="41"/>
        <v>0.47772135547245276</v>
      </c>
      <c r="U423" s="18">
        <v>19.321453610340392</v>
      </c>
      <c r="V423" s="18"/>
      <c r="W423" s="18">
        <v>17.353671245855043</v>
      </c>
      <c r="X423" s="18"/>
      <c r="Y423" s="18">
        <v>9.9876575759626451</v>
      </c>
      <c r="Z423" s="18"/>
      <c r="AA423" s="18">
        <v>6.3600000000000004E-2</v>
      </c>
    </row>
    <row r="424" spans="1:28" ht="14.25" customHeight="1">
      <c r="A424" s="8">
        <v>42606</v>
      </c>
      <c r="B424" s="9">
        <v>0.49312499999999998</v>
      </c>
      <c r="C424" s="18">
        <v>4</v>
      </c>
      <c r="D424" s="18">
        <v>833</v>
      </c>
      <c r="E424" s="18">
        <v>102</v>
      </c>
      <c r="F424" s="17">
        <f t="shared" si="36"/>
        <v>2.4691358024691357E-2</v>
      </c>
      <c r="G424" s="18">
        <v>0.34</v>
      </c>
      <c r="H424" s="18">
        <f t="shared" si="37"/>
        <v>3.4666666666666672E-2</v>
      </c>
      <c r="I424" s="18">
        <v>1.4710000000000001E-2</v>
      </c>
      <c r="J424" s="18">
        <f t="shared" si="38"/>
        <v>5.1333767078724793E-2</v>
      </c>
      <c r="K424" s="18">
        <v>2.15E-3</v>
      </c>
      <c r="L424" s="18">
        <f t="shared" si="39"/>
        <v>4.2732492074052643E-2</v>
      </c>
      <c r="M424" s="18">
        <v>2.33E-3</v>
      </c>
      <c r="N424" s="18">
        <f t="shared" si="40"/>
        <v>4.6310096061647751E-2</v>
      </c>
      <c r="O424" s="18">
        <v>1.05806</v>
      </c>
      <c r="P424" s="18"/>
      <c r="Q424" s="18">
        <v>4.0000000000000001E-3</v>
      </c>
      <c r="R424" s="18"/>
      <c r="S424" s="18">
        <v>0.13758176470588238</v>
      </c>
      <c r="T424" s="18">
        <f t="shared" si="41"/>
        <v>0.33602857338442671</v>
      </c>
      <c r="U424" s="18">
        <v>20.108823529411762</v>
      </c>
      <c r="V424" s="18"/>
      <c r="W424" s="18">
        <v>21.792352941176468</v>
      </c>
      <c r="X424" s="18"/>
      <c r="Y424" s="18">
        <v>9.8959729411764705</v>
      </c>
      <c r="Z424" s="18"/>
      <c r="AA424" s="18">
        <v>4.2331925331627968E-2</v>
      </c>
    </row>
    <row r="425" spans="1:28" ht="14.25" customHeight="1">
      <c r="A425" s="8">
        <v>42610</v>
      </c>
      <c r="B425" s="9">
        <v>0.49317129629629625</v>
      </c>
      <c r="C425" s="18">
        <v>4</v>
      </c>
      <c r="D425" s="18">
        <v>831</v>
      </c>
      <c r="E425" s="18">
        <v>102</v>
      </c>
      <c r="F425" s="17">
        <f t="shared" si="36"/>
        <v>2.4691358024691357E-2</v>
      </c>
      <c r="G425" s="18">
        <v>0.39</v>
      </c>
      <c r="H425" s="18">
        <f t="shared" si="37"/>
        <v>4.8000000000000008E-2</v>
      </c>
      <c r="I425" s="18">
        <v>2.1010000000000001E-2</v>
      </c>
      <c r="J425" s="18">
        <f t="shared" si="38"/>
        <v>9.2322706571242683E-2</v>
      </c>
      <c r="K425" s="18">
        <v>2.0699999999999998E-3</v>
      </c>
      <c r="L425" s="18">
        <f t="shared" si="39"/>
        <v>4.1142445857343703E-2</v>
      </c>
      <c r="M425" s="18">
        <v>2.0200000000000001E-3</v>
      </c>
      <c r="N425" s="18">
        <f t="shared" si="40"/>
        <v>4.0148666971900629E-2</v>
      </c>
      <c r="O425" s="18">
        <v>1.2335</v>
      </c>
      <c r="P425" s="18"/>
      <c r="Q425" s="18">
        <v>6.0000000000000001E-3</v>
      </c>
      <c r="R425" s="18"/>
      <c r="S425" s="18">
        <v>0.17131230769230771</v>
      </c>
      <c r="T425" s="18">
        <f t="shared" si="41"/>
        <v>0.45802056483179482</v>
      </c>
      <c r="U425" s="18">
        <v>16.878461538461536</v>
      </c>
      <c r="V425" s="18"/>
      <c r="W425" s="18">
        <v>16.470769230769232</v>
      </c>
      <c r="X425" s="18"/>
      <c r="Y425" s="18">
        <v>10.057769230769232</v>
      </c>
      <c r="Z425" s="18"/>
      <c r="AA425" s="18">
        <v>6.3316587674258851E-2</v>
      </c>
    </row>
    <row r="426" spans="1:28" ht="13.8">
      <c r="A426" s="3">
        <v>42615</v>
      </c>
      <c r="B426" s="4">
        <v>0.49322916666666666</v>
      </c>
      <c r="C426" s="29">
        <v>4</v>
      </c>
      <c r="D426" s="17">
        <v>831</v>
      </c>
      <c r="E426" s="17">
        <v>102</v>
      </c>
      <c r="F426" s="17">
        <f t="shared" si="36"/>
        <v>2.4691358024691357E-2</v>
      </c>
      <c r="G426" s="30">
        <v>0.4</v>
      </c>
      <c r="H426" s="18">
        <f t="shared" si="37"/>
        <v>5.0666666666666672E-2</v>
      </c>
      <c r="I426" s="17">
        <v>2.128E-2</v>
      </c>
      <c r="J426" s="18">
        <f t="shared" si="38"/>
        <v>9.4079375406636301E-2</v>
      </c>
      <c r="K426" s="17">
        <v>2.16E-3</v>
      </c>
      <c r="L426" s="17">
        <f t="shared" si="39"/>
        <v>4.293124785114126E-2</v>
      </c>
      <c r="M426" s="17">
        <v>2.0200000000000001E-3</v>
      </c>
      <c r="N426" s="17">
        <f t="shared" si="40"/>
        <v>4.0148666971900629E-2</v>
      </c>
      <c r="O426" s="17">
        <v>1.24318</v>
      </c>
      <c r="Q426" s="17">
        <v>4.0000000000000001E-3</v>
      </c>
      <c r="S426" s="17">
        <v>0.16917599999999999</v>
      </c>
      <c r="T426" s="18">
        <f t="shared" si="41"/>
        <v>0.4502942608160595</v>
      </c>
      <c r="U426" s="17">
        <v>17.172000000000001</v>
      </c>
      <c r="W426" s="17">
        <v>16.059000000000001</v>
      </c>
      <c r="Y426" s="17">
        <v>9.8832810000000002</v>
      </c>
      <c r="AA426" s="17">
        <v>4.1939603801591126E-2</v>
      </c>
      <c r="AB426" s="2"/>
    </row>
    <row r="427" spans="1:28" ht="14.25" customHeight="1">
      <c r="A427" s="8">
        <v>42618</v>
      </c>
      <c r="B427" s="9">
        <v>0.49326388888888889</v>
      </c>
      <c r="C427" s="18">
        <v>4</v>
      </c>
      <c r="D427" s="18">
        <v>831</v>
      </c>
      <c r="E427" s="18">
        <v>102</v>
      </c>
      <c r="F427" s="17">
        <f t="shared" si="36"/>
        <v>2.4691358024691357E-2</v>
      </c>
      <c r="G427" s="18">
        <v>0.39</v>
      </c>
      <c r="H427" s="18">
        <f t="shared" si="37"/>
        <v>4.8000000000000008E-2</v>
      </c>
      <c r="I427" s="18">
        <v>2.138E-2</v>
      </c>
      <c r="J427" s="18">
        <f t="shared" si="38"/>
        <v>9.4729993493819123E-2</v>
      </c>
      <c r="K427" s="18">
        <v>2.16E-3</v>
      </c>
      <c r="L427" s="18">
        <f t="shared" si="39"/>
        <v>4.293124785114126E-2</v>
      </c>
      <c r="M427" s="18">
        <v>1.89E-3</v>
      </c>
      <c r="N427" s="18">
        <f t="shared" si="40"/>
        <v>3.7564841869748601E-2</v>
      </c>
      <c r="O427" s="18">
        <v>1.23983</v>
      </c>
      <c r="P427" s="18"/>
      <c r="Q427" s="18">
        <v>4.0000000000000001E-3</v>
      </c>
      <c r="R427" s="18"/>
      <c r="S427" s="18">
        <v>0.17432923076923076</v>
      </c>
      <c r="T427" s="18">
        <f t="shared" si="41"/>
        <v>0.46893175752577182</v>
      </c>
      <c r="U427" s="18">
        <v>17.612307692307692</v>
      </c>
      <c r="V427" s="18"/>
      <c r="W427" s="18">
        <v>15.410769230769231</v>
      </c>
      <c r="X427" s="18"/>
      <c r="Y427" s="18">
        <v>10.109383076923077</v>
      </c>
      <c r="Z427" s="18"/>
      <c r="AA427" s="18">
        <v>4.2707689152562664E-2</v>
      </c>
    </row>
    <row r="428" spans="1:28" ht="13.8">
      <c r="A428" s="8">
        <v>42724</v>
      </c>
      <c r="B428" s="9">
        <v>0.49449074074074079</v>
      </c>
      <c r="C428" s="18">
        <v>4</v>
      </c>
      <c r="D428" s="18">
        <v>833</v>
      </c>
      <c r="E428" s="18">
        <v>102</v>
      </c>
      <c r="F428" s="17">
        <f t="shared" si="36"/>
        <v>2.4691358024691357E-2</v>
      </c>
      <c r="G428" s="18">
        <v>0.4</v>
      </c>
      <c r="H428" s="18">
        <f t="shared" si="37"/>
        <v>5.0666666666666672E-2</v>
      </c>
      <c r="I428" s="18">
        <v>2.2210000000000001E-2</v>
      </c>
      <c r="J428" s="18">
        <f t="shared" si="38"/>
        <v>0.10013012361743656</v>
      </c>
      <c r="K428" s="18">
        <v>2.31E-3</v>
      </c>
      <c r="L428" s="18">
        <f t="shared" si="39"/>
        <v>4.5912584507470516E-2</v>
      </c>
      <c r="M428" s="18">
        <v>1.74E-3</v>
      </c>
      <c r="N428" s="18">
        <f t="shared" si="40"/>
        <v>3.4583505213419352E-2</v>
      </c>
      <c r="O428" s="18">
        <v>1.24129</v>
      </c>
      <c r="P428" s="18"/>
      <c r="Q428" s="18">
        <v>6.0000000000000001E-3</v>
      </c>
      <c r="R428" s="18"/>
      <c r="S428" s="18">
        <v>0.17656949999999999</v>
      </c>
      <c r="T428" s="18">
        <f t="shared" si="41"/>
        <v>0.47703405534379956</v>
      </c>
      <c r="U428" s="18">
        <v>18.3645</v>
      </c>
      <c r="V428" s="18"/>
      <c r="W428" s="18">
        <v>13.832999999999998</v>
      </c>
      <c r="X428" s="18"/>
      <c r="Y428" s="18">
        <v>9.8682555000000001</v>
      </c>
      <c r="Z428" s="18"/>
      <c r="AA428" s="18">
        <v>6.3600000000000004E-2</v>
      </c>
    </row>
    <row r="429" spans="1:28" ht="13.8">
      <c r="A429" s="5">
        <v>43145</v>
      </c>
      <c r="B429" s="4">
        <v>0.49936342592592592</v>
      </c>
      <c r="C429" s="29">
        <v>4</v>
      </c>
      <c r="D429" s="17">
        <v>841</v>
      </c>
      <c r="E429" s="17">
        <v>102</v>
      </c>
      <c r="F429" s="17">
        <f t="shared" si="36"/>
        <v>2.4691358024691357E-2</v>
      </c>
      <c r="G429" s="30">
        <v>0.51716963384741588</v>
      </c>
      <c r="H429" s="18">
        <f t="shared" si="37"/>
        <v>8.1911902359310909E-2</v>
      </c>
      <c r="I429" s="17">
        <v>2.5039850061774453E-2</v>
      </c>
      <c r="J429" s="18">
        <f t="shared" si="38"/>
        <v>0.11854163995949546</v>
      </c>
      <c r="K429" s="17">
        <v>2.7007865033184821E-3</v>
      </c>
      <c r="L429" s="17">
        <f t="shared" si="39"/>
        <v>5.3679692021751345E-2</v>
      </c>
      <c r="M429" s="17">
        <v>3.4640108781110904E-3</v>
      </c>
      <c r="N429" s="17">
        <f t="shared" si="40"/>
        <v>6.8849217392239218E-2</v>
      </c>
      <c r="O429" s="17">
        <v>1.6246591678877069</v>
      </c>
      <c r="Q429" s="17">
        <v>6.0000000000000001E-3</v>
      </c>
      <c r="S429" s="17">
        <v>0.15396635452872623</v>
      </c>
      <c r="T429" s="18">
        <f t="shared" si="41"/>
        <v>0.39528610571473644</v>
      </c>
      <c r="U429" s="17">
        <v>16.606738908198732</v>
      </c>
      <c r="W429" s="17">
        <v>21.299693314250661</v>
      </c>
      <c r="Y429" s="17">
        <v>9.9897902269474539</v>
      </c>
      <c r="AA429" s="17">
        <v>6.3598910345968679E-2</v>
      </c>
      <c r="AB429" s="2"/>
    </row>
    <row r="430" spans="1:28" ht="14.25" customHeight="1">
      <c r="A430" s="6">
        <v>43295</v>
      </c>
      <c r="B430" s="7">
        <v>0.50109953703703702</v>
      </c>
      <c r="C430" s="28">
        <v>4</v>
      </c>
      <c r="D430" s="17">
        <v>860</v>
      </c>
      <c r="E430" s="17">
        <v>102</v>
      </c>
      <c r="F430" s="17">
        <f t="shared" si="36"/>
        <v>2.4691358024691357E-2</v>
      </c>
      <c r="G430" s="17">
        <v>0.26</v>
      </c>
      <c r="H430" s="18">
        <f t="shared" si="37"/>
        <v>1.3333333333333338E-2</v>
      </c>
      <c r="I430" s="17">
        <v>1.277E-2</v>
      </c>
      <c r="J430" s="18">
        <f t="shared" si="38"/>
        <v>3.8711776187378012E-2</v>
      </c>
      <c r="K430" s="17">
        <v>1.8500000000000001E-3</v>
      </c>
      <c r="L430" s="17">
        <f t="shared" si="39"/>
        <v>3.6769818761394138E-2</v>
      </c>
      <c r="M430" s="17">
        <v>3.3500000000000001E-3</v>
      </c>
      <c r="N430" s="17">
        <f t="shared" si="40"/>
        <v>6.6583185324686683E-2</v>
      </c>
      <c r="O430" s="17">
        <v>0.82355999999999996</v>
      </c>
      <c r="Q430" s="17">
        <v>4.0000000000000001E-3</v>
      </c>
      <c r="S430" s="17">
        <v>0.15618692307692308</v>
      </c>
      <c r="T430" s="18">
        <f t="shared" si="41"/>
        <v>0.40331715281199021</v>
      </c>
      <c r="U430" s="17">
        <v>22.626923076923077</v>
      </c>
      <c r="W430" s="17">
        <v>40.973076923076924</v>
      </c>
      <c r="Y430" s="17">
        <v>10.072772307692308</v>
      </c>
      <c r="AA430" s="17">
        <v>4.2260690607478925E-2</v>
      </c>
    </row>
    <row r="431" spans="1:28" ht="13.8">
      <c r="A431" s="6">
        <v>43300</v>
      </c>
      <c r="B431" s="7">
        <v>0.50115740740740744</v>
      </c>
      <c r="C431" s="28">
        <v>4</v>
      </c>
      <c r="D431" s="17">
        <v>862</v>
      </c>
      <c r="E431" s="17">
        <v>102</v>
      </c>
      <c r="F431" s="17">
        <f t="shared" si="36"/>
        <v>2.4691358024691357E-2</v>
      </c>
      <c r="G431" s="17">
        <v>0.26</v>
      </c>
      <c r="H431" s="18">
        <f t="shared" si="37"/>
        <v>1.3333333333333338E-2</v>
      </c>
      <c r="I431" s="17">
        <v>1.238E-2</v>
      </c>
      <c r="J431" s="18">
        <f t="shared" si="38"/>
        <v>3.6174365647365002E-2</v>
      </c>
      <c r="K431" s="17">
        <v>1.72E-3</v>
      </c>
      <c r="L431" s="17">
        <f t="shared" si="39"/>
        <v>3.4185993659242117E-2</v>
      </c>
      <c r="M431" s="17">
        <v>2.9299999999999999E-3</v>
      </c>
      <c r="N431" s="17">
        <f t="shared" si="40"/>
        <v>5.8235442686964761E-2</v>
      </c>
      <c r="O431" s="17">
        <v>0.82357999999999998</v>
      </c>
      <c r="Q431" s="17">
        <v>6.0000000000000001E-3</v>
      </c>
      <c r="S431" s="17">
        <v>0.15141692307692309</v>
      </c>
      <c r="T431" s="18">
        <f t="shared" si="41"/>
        <v>0.3860656724715128</v>
      </c>
      <c r="U431" s="17">
        <v>21.036923076923074</v>
      </c>
      <c r="W431" s="17">
        <v>35.836153846153842</v>
      </c>
      <c r="Y431" s="17">
        <v>10.073016923076922</v>
      </c>
      <c r="AA431" s="17">
        <v>6.3318956652878872E-2</v>
      </c>
      <c r="AB431" s="2"/>
    </row>
    <row r="432" spans="1:28" ht="13.8">
      <c r="A432" s="6">
        <v>43301</v>
      </c>
      <c r="B432" s="7">
        <v>0.50116898148148148</v>
      </c>
      <c r="C432" s="28">
        <v>4</v>
      </c>
      <c r="D432" s="17">
        <v>861</v>
      </c>
      <c r="E432" s="17">
        <v>102</v>
      </c>
      <c r="F432" s="17">
        <f t="shared" si="36"/>
        <v>2.4691358024691357E-2</v>
      </c>
      <c r="G432" s="17">
        <v>0.26</v>
      </c>
      <c r="H432" s="18">
        <f t="shared" si="37"/>
        <v>1.3333333333333338E-2</v>
      </c>
      <c r="I432" s="17">
        <v>1.2290000000000001E-2</v>
      </c>
      <c r="J432" s="18">
        <f t="shared" si="38"/>
        <v>3.5588809368900458E-2</v>
      </c>
      <c r="K432" s="17">
        <v>1.72E-3</v>
      </c>
      <c r="L432" s="17">
        <f t="shared" si="39"/>
        <v>3.4185993659242117E-2</v>
      </c>
      <c r="M432" s="17">
        <v>2.9299999999999999E-3</v>
      </c>
      <c r="N432" s="17">
        <f t="shared" si="40"/>
        <v>5.8235442686964761E-2</v>
      </c>
      <c r="O432" s="17">
        <v>0.82262000000000002</v>
      </c>
      <c r="Q432" s="17">
        <v>6.0000000000000001E-3</v>
      </c>
      <c r="S432" s="17">
        <v>0.15031615384615385</v>
      </c>
      <c r="T432" s="18">
        <f t="shared" si="41"/>
        <v>0.38208456162371029</v>
      </c>
      <c r="U432" s="17">
        <v>21.036923076923074</v>
      </c>
      <c r="W432" s="17">
        <v>35.836153846153842</v>
      </c>
      <c r="Y432" s="17">
        <v>10.061275384615385</v>
      </c>
      <c r="AA432" s="17">
        <v>6.3318501953402495E-2</v>
      </c>
      <c r="AB432" s="2"/>
    </row>
    <row r="433" spans="1:28" ht="13.8">
      <c r="A433" s="6">
        <v>43303</v>
      </c>
      <c r="B433" s="7">
        <v>0.50119212962962967</v>
      </c>
      <c r="C433" s="28">
        <v>4</v>
      </c>
      <c r="D433" s="17">
        <v>861</v>
      </c>
      <c r="E433" s="17">
        <v>102</v>
      </c>
      <c r="F433" s="17">
        <f t="shared" si="36"/>
        <v>2.4691358024691357E-2</v>
      </c>
      <c r="G433" s="17">
        <v>0.2584591493971985</v>
      </c>
      <c r="H433" s="18">
        <f t="shared" si="37"/>
        <v>1.2922439839252934E-2</v>
      </c>
      <c r="I433" s="17">
        <v>1.2224855908759063E-2</v>
      </c>
      <c r="J433" s="18">
        <f t="shared" si="38"/>
        <v>3.5164970128556038E-2</v>
      </c>
      <c r="K433" s="17">
        <v>9.4870497864528902E-4</v>
      </c>
      <c r="L433" s="17">
        <f t="shared" si="39"/>
        <v>1.8856059525848418E-2</v>
      </c>
      <c r="M433" s="17">
        <v>2.5272056513595434E-3</v>
      </c>
      <c r="N433" s="17">
        <f t="shared" si="40"/>
        <v>5.0229672309871042E-2</v>
      </c>
      <c r="O433" s="17">
        <v>0.81191495846852646</v>
      </c>
      <c r="Q433" s="17">
        <v>4.0000000000000001E-3</v>
      </c>
      <c r="S433" s="17">
        <v>0.15041077818495366</v>
      </c>
      <c r="T433" s="18">
        <f t="shared" si="41"/>
        <v>0.38242678592570933</v>
      </c>
      <c r="U433" s="17">
        <v>11.672567363655959</v>
      </c>
      <c r="W433" s="17">
        <v>31.093942660056044</v>
      </c>
      <c r="Y433" s="17">
        <v>9.9895460228497512</v>
      </c>
      <c r="AA433" s="17">
        <v>4.2400000000000007E-2</v>
      </c>
      <c r="AB433" s="2"/>
    </row>
    <row r="434" spans="1:28" ht="13.8">
      <c r="A434" s="6">
        <v>43312</v>
      </c>
      <c r="B434" s="7">
        <v>0.50129629629629624</v>
      </c>
      <c r="C434" s="28">
        <v>4</v>
      </c>
      <c r="D434" s="17">
        <v>861</v>
      </c>
      <c r="E434" s="17">
        <v>102</v>
      </c>
      <c r="F434" s="17">
        <f t="shared" si="36"/>
        <v>2.4691358024691357E-2</v>
      </c>
      <c r="G434" s="17">
        <v>0.26797310525056672</v>
      </c>
      <c r="H434" s="18">
        <f t="shared" si="37"/>
        <v>1.5459494733484461E-2</v>
      </c>
      <c r="I434" s="17">
        <v>1.2063293953234478E-2</v>
      </c>
      <c r="J434" s="18">
        <f t="shared" si="38"/>
        <v>3.4113818823906822E-2</v>
      </c>
      <c r="K434" s="17">
        <v>2.2380953600591013E-3</v>
      </c>
      <c r="L434" s="17">
        <f t="shared" si="39"/>
        <v>4.4483438248697466E-2</v>
      </c>
      <c r="M434" s="17">
        <v>3.3631486627006177E-3</v>
      </c>
      <c r="N434" s="17">
        <f t="shared" si="40"/>
        <v>6.6844522591960415E-2</v>
      </c>
      <c r="O434" s="17">
        <v>0.83678341726717742</v>
      </c>
      <c r="Q434" s="17">
        <v>4.0000000000000001E-3</v>
      </c>
      <c r="S434" s="17">
        <v>0.14315345092342813</v>
      </c>
      <c r="T434" s="18">
        <f t="shared" si="41"/>
        <v>0.35617948224088364</v>
      </c>
      <c r="U434" s="17">
        <v>26.559169952272256</v>
      </c>
      <c r="W434" s="17">
        <v>39.910022826312513</v>
      </c>
      <c r="Y434" s="17">
        <v>9.9299937746420408</v>
      </c>
      <c r="AA434" s="17">
        <v>4.2400000000000007E-2</v>
      </c>
      <c r="AB434" s="2"/>
    </row>
    <row r="435" spans="1:28" ht="14.25" customHeight="1">
      <c r="A435" s="8">
        <v>43340</v>
      </c>
      <c r="B435" s="9">
        <v>0.50162037037037044</v>
      </c>
      <c r="C435" s="18">
        <v>4</v>
      </c>
      <c r="D435" s="18">
        <v>937</v>
      </c>
      <c r="E435" s="18">
        <v>102</v>
      </c>
      <c r="F435" s="17">
        <f t="shared" si="36"/>
        <v>2.4691358024691357E-2</v>
      </c>
      <c r="G435" s="18">
        <v>0.45</v>
      </c>
      <c r="H435" s="18">
        <f t="shared" si="37"/>
        <v>6.4000000000000001E-2</v>
      </c>
      <c r="I435" s="18">
        <v>2.7560000000000001E-2</v>
      </c>
      <c r="J435" s="18">
        <f t="shared" si="38"/>
        <v>0.13493819128171763</v>
      </c>
      <c r="K435" s="18">
        <v>1.58E-3</v>
      </c>
      <c r="L435" s="18">
        <f t="shared" si="39"/>
        <v>3.1403412780001479E-2</v>
      </c>
      <c r="M435" s="18">
        <v>3.2599999999999999E-3</v>
      </c>
      <c r="N435" s="18">
        <f t="shared" si="40"/>
        <v>6.4794383330889119E-2</v>
      </c>
      <c r="O435" s="18">
        <v>1.4230400000000001</v>
      </c>
      <c r="P435" s="18"/>
      <c r="Q435" s="18">
        <v>6.0000000000000001E-3</v>
      </c>
      <c r="R435" s="18"/>
      <c r="S435" s="18">
        <v>0.19475733333333334</v>
      </c>
      <c r="T435" s="18">
        <f t="shared" si="41"/>
        <v>0.54281331093832375</v>
      </c>
      <c r="U435" s="18">
        <v>11.165333333333333</v>
      </c>
      <c r="V435" s="18"/>
      <c r="W435" s="18">
        <v>23.037333333333333</v>
      </c>
      <c r="X435" s="18"/>
      <c r="Y435" s="18">
        <v>10.056149333333336</v>
      </c>
      <c r="Z435" s="18"/>
      <c r="AA435" s="18">
        <v>6.3600000000000004E-2</v>
      </c>
      <c r="AB435" s="2"/>
    </row>
    <row r="436" spans="1:28" ht="14.25" customHeight="1">
      <c r="A436" s="8">
        <v>43341</v>
      </c>
      <c r="B436" s="9">
        <v>0.50163194444444448</v>
      </c>
      <c r="C436" s="18">
        <v>4</v>
      </c>
      <c r="D436" s="18">
        <v>825</v>
      </c>
      <c r="E436" s="18">
        <v>102</v>
      </c>
      <c r="F436" s="17">
        <f t="shared" si="36"/>
        <v>2.4691358024691357E-2</v>
      </c>
      <c r="G436" s="18">
        <v>0.42</v>
      </c>
      <c r="H436" s="18">
        <f t="shared" si="37"/>
        <v>5.6000000000000001E-2</v>
      </c>
      <c r="I436" s="18">
        <v>2.2679999999999999E-2</v>
      </c>
      <c r="J436" s="18">
        <f t="shared" si="38"/>
        <v>0.10318802862719582</v>
      </c>
      <c r="K436" s="18">
        <v>8.1999999999999998E-4</v>
      </c>
      <c r="L436" s="18">
        <f t="shared" si="39"/>
        <v>1.6297973721266588E-2</v>
      </c>
      <c r="M436" s="18">
        <v>2.3900000000000002E-3</v>
      </c>
      <c r="N436" s="18">
        <f t="shared" si="40"/>
        <v>4.7502630724179457E-2</v>
      </c>
      <c r="O436" s="18">
        <v>1.3223400000000001</v>
      </c>
      <c r="P436" s="18"/>
      <c r="Q436" s="18">
        <v>6.0000000000000001E-3</v>
      </c>
      <c r="R436" s="18"/>
      <c r="S436" s="18">
        <v>0.17172000000000001</v>
      </c>
      <c r="T436" s="18">
        <f t="shared" si="41"/>
        <v>0.45949505033098081</v>
      </c>
      <c r="U436" s="18">
        <v>6.2085714285714291</v>
      </c>
      <c r="V436" s="18"/>
      <c r="W436" s="18">
        <v>18.095714285714287</v>
      </c>
      <c r="X436" s="18"/>
      <c r="Y436" s="18">
        <v>10.012002857142857</v>
      </c>
      <c r="Z436" s="18"/>
      <c r="AA436" s="18">
        <v>6.3600000000000004E-2</v>
      </c>
      <c r="AB436" s="2"/>
    </row>
    <row r="437" spans="1:28" ht="14.25" customHeight="1">
      <c r="A437" s="8">
        <v>43342</v>
      </c>
      <c r="B437" s="9">
        <v>0.50164351851851852</v>
      </c>
      <c r="C437" s="18">
        <v>4</v>
      </c>
      <c r="D437" s="18">
        <v>812</v>
      </c>
      <c r="E437" s="18">
        <v>102</v>
      </c>
      <c r="F437" s="17">
        <f t="shared" si="36"/>
        <v>2.4691358024691357E-2</v>
      </c>
      <c r="G437" s="18">
        <v>0.45</v>
      </c>
      <c r="H437" s="18">
        <f t="shared" si="37"/>
        <v>6.4000000000000001E-2</v>
      </c>
      <c r="I437" s="18">
        <v>2.172E-2</v>
      </c>
      <c r="J437" s="18">
        <f t="shared" si="38"/>
        <v>9.6942094990240729E-2</v>
      </c>
      <c r="K437" s="18">
        <v>7.9000000000000001E-4</v>
      </c>
      <c r="L437" s="18">
        <f t="shared" si="39"/>
        <v>1.5701706390000739E-2</v>
      </c>
      <c r="M437" s="18">
        <v>2.3E-3</v>
      </c>
      <c r="N437" s="18">
        <f t="shared" si="40"/>
        <v>4.5713828730381899E-2</v>
      </c>
      <c r="O437" s="18">
        <v>1.4265600000000001</v>
      </c>
      <c r="P437" s="18"/>
      <c r="Q437" s="18">
        <v>6.0000000000000001E-3</v>
      </c>
      <c r="R437" s="18"/>
      <c r="S437" s="18">
        <v>0.15348800000000001</v>
      </c>
      <c r="T437" s="18">
        <f t="shared" si="41"/>
        <v>0.39355605880737821</v>
      </c>
      <c r="U437" s="18">
        <v>5.5826666666666664</v>
      </c>
      <c r="V437" s="18"/>
      <c r="W437" s="18">
        <v>16.253333333333334</v>
      </c>
      <c r="X437" s="18"/>
      <c r="Y437" s="18">
        <v>10.081024000000001</v>
      </c>
      <c r="Z437" s="18"/>
      <c r="AA437" s="18">
        <v>6.3600000000000004E-2</v>
      </c>
      <c r="AB437" s="2"/>
    </row>
    <row r="438" spans="1:28" ht="13.8">
      <c r="A438" s="8">
        <v>43344</v>
      </c>
      <c r="B438" s="9">
        <v>0.50166666666666659</v>
      </c>
      <c r="C438" s="18">
        <v>4</v>
      </c>
      <c r="D438" s="18">
        <v>833</v>
      </c>
      <c r="E438" s="18">
        <v>102</v>
      </c>
      <c r="F438" s="17">
        <f t="shared" si="36"/>
        <v>2.4691358024691357E-2</v>
      </c>
      <c r="G438" s="18">
        <v>0.41</v>
      </c>
      <c r="H438" s="18">
        <f t="shared" si="37"/>
        <v>5.333333333333333E-2</v>
      </c>
      <c r="I438" s="18">
        <v>2.341E-2</v>
      </c>
      <c r="J438" s="18">
        <f t="shared" si="38"/>
        <v>0.10793754066363045</v>
      </c>
      <c r="K438" s="18">
        <v>8.4999999999999995E-4</v>
      </c>
      <c r="L438" s="18">
        <f t="shared" si="39"/>
        <v>1.6894241052532441E-2</v>
      </c>
      <c r="M438" s="18">
        <v>2.48E-3</v>
      </c>
      <c r="N438" s="18">
        <f t="shared" si="40"/>
        <v>4.9291432717977E-2</v>
      </c>
      <c r="O438" s="18">
        <v>1.2905800000000001</v>
      </c>
      <c r="P438" s="18"/>
      <c r="Q438" s="18">
        <v>6.0000000000000001E-3</v>
      </c>
      <c r="R438" s="18"/>
      <c r="S438" s="18">
        <v>0.18157024390243903</v>
      </c>
      <c r="T438" s="18">
        <f t="shared" si="41"/>
        <v>0.4951200585137554</v>
      </c>
      <c r="U438" s="18">
        <v>6.5926829268292684</v>
      </c>
      <c r="V438" s="18"/>
      <c r="W438" s="18">
        <v>19.235121951219515</v>
      </c>
      <c r="X438" s="18"/>
      <c r="Y438" s="18">
        <v>10.009864390243903</v>
      </c>
      <c r="Z438" s="18"/>
      <c r="AA438" s="18">
        <v>6.2847791135950154E-2</v>
      </c>
    </row>
    <row r="439" spans="1:28" ht="14.25" customHeight="1">
      <c r="A439" s="8">
        <v>43345</v>
      </c>
      <c r="B439" s="9">
        <v>0.50167824074074074</v>
      </c>
      <c r="C439" s="18">
        <v>4</v>
      </c>
      <c r="D439" s="18">
        <v>838</v>
      </c>
      <c r="E439" s="18">
        <v>102</v>
      </c>
      <c r="F439" s="17">
        <f t="shared" si="36"/>
        <v>2.4691358024691357E-2</v>
      </c>
      <c r="G439" s="18">
        <v>0.4</v>
      </c>
      <c r="H439" s="18">
        <f t="shared" si="37"/>
        <v>5.0666666666666672E-2</v>
      </c>
      <c r="I439" s="18">
        <v>2.2030000000000001E-2</v>
      </c>
      <c r="J439" s="18">
        <f t="shared" si="38"/>
        <v>9.8959011060507487E-2</v>
      </c>
      <c r="K439" s="18">
        <v>8.4000000000000003E-4</v>
      </c>
      <c r="L439" s="18">
        <f t="shared" si="39"/>
        <v>1.6695485275443823E-2</v>
      </c>
      <c r="M439" s="18">
        <v>2.4599999999999999E-3</v>
      </c>
      <c r="N439" s="18">
        <f t="shared" si="40"/>
        <v>4.8893921163799765E-2</v>
      </c>
      <c r="O439" s="18">
        <v>1.2728999999999999</v>
      </c>
      <c r="P439" s="18"/>
      <c r="Q439" s="18">
        <v>4.0000000000000001E-3</v>
      </c>
      <c r="R439" s="18"/>
      <c r="S439" s="18">
        <v>0.1751385</v>
      </c>
      <c r="T439" s="18">
        <f t="shared" si="41"/>
        <v>0.47185861124165623</v>
      </c>
      <c r="U439" s="18">
        <v>6.6779999999999999</v>
      </c>
      <c r="V439" s="18"/>
      <c r="W439" s="18">
        <v>19.556999999999999</v>
      </c>
      <c r="X439" s="18"/>
      <c r="Y439" s="18">
        <v>10.119555</v>
      </c>
      <c r="Z439" s="18"/>
      <c r="AA439" s="18">
        <v>4.2400000000000007E-2</v>
      </c>
      <c r="AB439" s="2"/>
    </row>
    <row r="440" spans="1:28" ht="14.25" customHeight="1">
      <c r="A440" s="6">
        <v>43346</v>
      </c>
      <c r="B440" s="7">
        <v>0.50168981481481478</v>
      </c>
      <c r="C440" s="28">
        <v>4</v>
      </c>
      <c r="D440" s="17">
        <v>845</v>
      </c>
      <c r="E440" s="17">
        <v>102</v>
      </c>
      <c r="F440" s="17">
        <f t="shared" si="36"/>
        <v>2.4691358024691357E-2</v>
      </c>
      <c r="G440" s="17">
        <v>0.4</v>
      </c>
      <c r="H440" s="18">
        <f t="shared" si="37"/>
        <v>5.0666666666666672E-2</v>
      </c>
      <c r="I440" s="17">
        <v>2.1579999999999998E-2</v>
      </c>
      <c r="J440" s="18">
        <f t="shared" si="38"/>
        <v>9.6031229668184767E-2</v>
      </c>
      <c r="K440" s="17">
        <v>8.4000000000000003E-4</v>
      </c>
      <c r="L440" s="17">
        <f t="shared" si="39"/>
        <v>1.6695485275443823E-2</v>
      </c>
      <c r="M440" s="17">
        <v>2.4599999999999999E-3</v>
      </c>
      <c r="N440" s="17">
        <f t="shared" si="40"/>
        <v>4.8893921163799765E-2</v>
      </c>
      <c r="O440" s="17">
        <v>1.2645</v>
      </c>
      <c r="Q440" s="17">
        <v>4.0000000000000001E-3</v>
      </c>
      <c r="S440" s="17">
        <v>0.17156099999999999</v>
      </c>
      <c r="T440" s="18">
        <f t="shared" si="41"/>
        <v>0.45892000098629815</v>
      </c>
      <c r="U440" s="17">
        <v>6.6779999999999999</v>
      </c>
      <c r="W440" s="17">
        <v>19.556999999999999</v>
      </c>
      <c r="Y440" s="17">
        <v>10.052775</v>
      </c>
      <c r="AA440" s="17">
        <v>4.2400000000000007E-2</v>
      </c>
    </row>
    <row r="441" spans="1:28" ht="14.25" customHeight="1">
      <c r="A441" s="6">
        <v>43347</v>
      </c>
      <c r="B441" s="7">
        <v>0.50170138888888893</v>
      </c>
      <c r="C441" s="28">
        <v>4</v>
      </c>
      <c r="D441" s="17">
        <v>852</v>
      </c>
      <c r="E441" s="17">
        <v>102</v>
      </c>
      <c r="F441" s="17">
        <f t="shared" si="36"/>
        <v>2.4691358024691357E-2</v>
      </c>
      <c r="G441" s="17">
        <v>0.4</v>
      </c>
      <c r="H441" s="18">
        <f t="shared" si="37"/>
        <v>5.0666666666666672E-2</v>
      </c>
      <c r="I441" s="17">
        <v>2.1579999999999998E-2</v>
      </c>
      <c r="J441" s="18">
        <f t="shared" si="38"/>
        <v>9.6031229668184767E-2</v>
      </c>
      <c r="K441" s="17">
        <v>8.4999999999999995E-4</v>
      </c>
      <c r="L441" s="17">
        <f t="shared" si="39"/>
        <v>1.6894241052532441E-2</v>
      </c>
      <c r="M441" s="17">
        <v>2.48E-3</v>
      </c>
      <c r="N441" s="17">
        <f t="shared" si="40"/>
        <v>4.9291432717977E-2</v>
      </c>
      <c r="O441" s="17">
        <v>1.2749900000000001</v>
      </c>
      <c r="Q441" s="17">
        <v>4.0000000000000001E-3</v>
      </c>
      <c r="S441" s="17">
        <v>0.17156099999999999</v>
      </c>
      <c r="T441" s="18">
        <f t="shared" si="41"/>
        <v>0.45892000098629815</v>
      </c>
      <c r="U441" s="17">
        <v>6.7575000000000003</v>
      </c>
      <c r="W441" s="17">
        <v>19.715999999999998</v>
      </c>
      <c r="Y441" s="17">
        <v>10.1361705</v>
      </c>
      <c r="AA441" s="17">
        <v>4.2400000000000007E-2</v>
      </c>
      <c r="AB441" s="2"/>
    </row>
    <row r="442" spans="1:28" ht="14.25" customHeight="1">
      <c r="A442" s="5">
        <v>43348</v>
      </c>
      <c r="B442" s="4">
        <v>0.50171296296296297</v>
      </c>
      <c r="C442" s="29">
        <v>4</v>
      </c>
      <c r="D442" s="17">
        <v>855</v>
      </c>
      <c r="E442" s="17">
        <v>102</v>
      </c>
      <c r="F442" s="17">
        <f t="shared" si="36"/>
        <v>2.4691358024691357E-2</v>
      </c>
      <c r="G442" s="30">
        <v>0.41</v>
      </c>
      <c r="H442" s="18">
        <f t="shared" si="37"/>
        <v>5.333333333333333E-2</v>
      </c>
      <c r="I442" s="17">
        <v>2.1520000000000001E-2</v>
      </c>
      <c r="J442" s="18">
        <f t="shared" si="38"/>
        <v>9.5640858815875085E-2</v>
      </c>
      <c r="K442" s="17">
        <v>8.4999999999999995E-4</v>
      </c>
      <c r="L442" s="17">
        <f t="shared" si="39"/>
        <v>1.6894241052532441E-2</v>
      </c>
      <c r="M442" s="17">
        <v>2.49E-3</v>
      </c>
      <c r="N442" s="17">
        <f t="shared" si="40"/>
        <v>4.9490188495065618E-2</v>
      </c>
      <c r="O442" s="17">
        <v>1.27949</v>
      </c>
      <c r="Q442" s="17">
        <v>4.0000000000000001E-3</v>
      </c>
      <c r="S442" s="17">
        <v>0.16691121951219515</v>
      </c>
      <c r="T442" s="18">
        <f t="shared" si="41"/>
        <v>0.44210331405277598</v>
      </c>
      <c r="U442" s="17">
        <v>6.5926829268292684</v>
      </c>
      <c r="W442" s="17">
        <v>19.312682926829268</v>
      </c>
      <c r="Y442" s="17">
        <v>9.9238492682926847</v>
      </c>
      <c r="AA442" s="17">
        <v>4.2400000000000007E-2</v>
      </c>
    </row>
    <row r="443" spans="1:28" ht="14.25" customHeight="1">
      <c r="A443" s="8">
        <v>43349</v>
      </c>
      <c r="B443" s="9">
        <v>0.50172453703703701</v>
      </c>
      <c r="C443" s="18">
        <v>4</v>
      </c>
      <c r="D443" s="18">
        <v>857</v>
      </c>
      <c r="E443" s="18">
        <v>102</v>
      </c>
      <c r="F443" s="17">
        <f t="shared" si="36"/>
        <v>2.4691358024691357E-2</v>
      </c>
      <c r="G443" s="18">
        <v>0.41</v>
      </c>
      <c r="H443" s="18">
        <f t="shared" si="37"/>
        <v>5.333333333333333E-2</v>
      </c>
      <c r="I443" s="18">
        <v>2.146E-2</v>
      </c>
      <c r="J443" s="18">
        <f t="shared" si="38"/>
        <v>9.5250487963565389E-2</v>
      </c>
      <c r="K443" s="18">
        <v>7.6999999999999996E-4</v>
      </c>
      <c r="L443" s="18">
        <f t="shared" si="39"/>
        <v>1.5304194835823504E-2</v>
      </c>
      <c r="M443" s="18">
        <v>2.5000000000000001E-3</v>
      </c>
      <c r="N443" s="18">
        <f t="shared" si="40"/>
        <v>4.9688944272154235E-2</v>
      </c>
      <c r="O443" s="18">
        <v>1.2771600000000001</v>
      </c>
      <c r="P443" s="18"/>
      <c r="Q443" s="18">
        <v>6.0000000000000001E-3</v>
      </c>
      <c r="R443" s="18"/>
      <c r="S443" s="18">
        <v>0.16644585365853662</v>
      </c>
      <c r="T443" s="18">
        <f t="shared" si="41"/>
        <v>0.44042024280004655</v>
      </c>
      <c r="U443" s="18">
        <v>5.9721951219512199</v>
      </c>
      <c r="V443" s="18"/>
      <c r="W443" s="18">
        <v>19.390243902439025</v>
      </c>
      <c r="X443" s="18"/>
      <c r="Y443" s="18">
        <v>9.9057775609756114</v>
      </c>
      <c r="Z443" s="18"/>
      <c r="AA443" s="18">
        <v>6.3600000000000004E-2</v>
      </c>
      <c r="AB443" s="2"/>
    </row>
    <row r="444" spans="1:28" ht="13.8">
      <c r="A444" s="6">
        <v>43351</v>
      </c>
      <c r="B444" s="7">
        <v>0.5017476851851852</v>
      </c>
      <c r="C444" s="28">
        <v>4</v>
      </c>
      <c r="D444" s="17">
        <v>830</v>
      </c>
      <c r="E444" s="17">
        <v>102</v>
      </c>
      <c r="F444" s="17">
        <f t="shared" si="36"/>
        <v>2.4691358024691357E-2</v>
      </c>
      <c r="G444" s="17">
        <v>0.39</v>
      </c>
      <c r="H444" s="18">
        <f t="shared" si="37"/>
        <v>4.8000000000000008E-2</v>
      </c>
      <c r="I444" s="17">
        <v>2.0660000000000001E-2</v>
      </c>
      <c r="J444" s="18">
        <f t="shared" si="38"/>
        <v>9.0045543266102812E-2</v>
      </c>
      <c r="K444" s="17">
        <v>7.3999999999999999E-4</v>
      </c>
      <c r="L444" s="17">
        <f t="shared" si="39"/>
        <v>1.4707927504557653E-2</v>
      </c>
      <c r="M444" s="17">
        <v>2.4199999999999998E-3</v>
      </c>
      <c r="N444" s="17">
        <f t="shared" si="40"/>
        <v>4.8098898055445295E-2</v>
      </c>
      <c r="O444" s="17">
        <v>1.2369300000000001</v>
      </c>
      <c r="Q444" s="17">
        <v>6.0000000000000001E-3</v>
      </c>
      <c r="S444" s="17">
        <v>0.16845846153846153</v>
      </c>
      <c r="T444" s="18">
        <f t="shared" si="41"/>
        <v>0.44769916633749191</v>
      </c>
      <c r="U444" s="17">
        <v>6.0338461538461541</v>
      </c>
      <c r="W444" s="17">
        <v>19.732307692307693</v>
      </c>
      <c r="Y444" s="17">
        <v>10.085736923076924</v>
      </c>
      <c r="AA444" s="17">
        <v>6.3600000000000004E-2</v>
      </c>
      <c r="AB444" s="2"/>
    </row>
    <row r="445" spans="1:28" ht="13.8">
      <c r="A445" s="5">
        <v>43352</v>
      </c>
      <c r="B445" s="4">
        <v>0.50175925925925924</v>
      </c>
      <c r="C445" s="29">
        <v>4</v>
      </c>
      <c r="D445" s="17">
        <v>830</v>
      </c>
      <c r="E445" s="17">
        <v>102</v>
      </c>
      <c r="F445" s="17">
        <f t="shared" si="36"/>
        <v>2.4691358024691357E-2</v>
      </c>
      <c r="G445" s="30">
        <v>0.39</v>
      </c>
      <c r="H445" s="18">
        <f t="shared" si="37"/>
        <v>4.8000000000000008E-2</v>
      </c>
      <c r="I445" s="17">
        <v>2.0209999999999999E-2</v>
      </c>
      <c r="J445" s="18">
        <f t="shared" si="38"/>
        <v>8.7117761873780078E-2</v>
      </c>
      <c r="K445" s="17">
        <v>7.3999999999999999E-4</v>
      </c>
      <c r="L445" s="17">
        <f t="shared" si="39"/>
        <v>1.4707927504557653E-2</v>
      </c>
      <c r="M445" s="17">
        <v>2.4099999999999998E-3</v>
      </c>
      <c r="N445" s="17">
        <f t="shared" si="40"/>
        <v>4.7900142278356678E-2</v>
      </c>
      <c r="O445" s="17">
        <v>1.2311000000000001</v>
      </c>
      <c r="Q445" s="17">
        <v>6.0000000000000001E-3</v>
      </c>
      <c r="S445" s="17">
        <v>0.16478923076923077</v>
      </c>
      <c r="T445" s="18">
        <f t="shared" si="41"/>
        <v>0.434428796844817</v>
      </c>
      <c r="U445" s="17">
        <v>6.0338461538461541</v>
      </c>
      <c r="W445" s="17">
        <v>19.650769230769228</v>
      </c>
      <c r="Y445" s="17">
        <v>10.038200000000002</v>
      </c>
      <c r="AA445" s="17">
        <v>6.3600000000000004E-2</v>
      </c>
      <c r="AB445" s="2"/>
    </row>
    <row r="446" spans="1:28" ht="14.25" customHeight="1">
      <c r="A446" s="8">
        <v>43354</v>
      </c>
      <c r="B446" s="9">
        <v>0.50178240740740743</v>
      </c>
      <c r="C446" s="18">
        <v>4</v>
      </c>
      <c r="D446" s="18">
        <v>838</v>
      </c>
      <c r="E446" s="18">
        <v>102</v>
      </c>
      <c r="F446" s="17">
        <f t="shared" si="36"/>
        <v>2.4691358024691357E-2</v>
      </c>
      <c r="G446" s="18">
        <v>0.4</v>
      </c>
      <c r="H446" s="18">
        <f t="shared" si="37"/>
        <v>5.0666666666666672E-2</v>
      </c>
      <c r="I446" s="18">
        <v>2.0199999999999999E-2</v>
      </c>
      <c r="J446" s="18">
        <f t="shared" si="38"/>
        <v>8.70527000650618E-2</v>
      </c>
      <c r="K446" s="18">
        <v>7.5000000000000002E-4</v>
      </c>
      <c r="L446" s="18">
        <f t="shared" si="39"/>
        <v>1.4906683281646271E-2</v>
      </c>
      <c r="M446" s="18">
        <v>2.4399999999999999E-3</v>
      </c>
      <c r="N446" s="18">
        <f t="shared" si="40"/>
        <v>4.849640960962253E-2</v>
      </c>
      <c r="O446" s="18">
        <v>1.2455099999999999</v>
      </c>
      <c r="P446" s="18"/>
      <c r="Q446" s="18">
        <v>6.0000000000000001E-3</v>
      </c>
      <c r="R446" s="18"/>
      <c r="S446" s="18">
        <v>0.16058999999999998</v>
      </c>
      <c r="T446" s="18">
        <f t="shared" si="41"/>
        <v>0.41924159620320006</v>
      </c>
      <c r="U446" s="18">
        <v>5.9625000000000004</v>
      </c>
      <c r="V446" s="18"/>
      <c r="W446" s="18">
        <v>19.398</v>
      </c>
      <c r="X446" s="18"/>
      <c r="Y446" s="18">
        <v>9.901804499999999</v>
      </c>
      <c r="Z446" s="18"/>
      <c r="AA446" s="18">
        <v>6.3600000000000004E-2</v>
      </c>
      <c r="AB446" s="2"/>
    </row>
    <row r="447" spans="1:28" ht="13.8">
      <c r="A447" s="6">
        <v>43355</v>
      </c>
      <c r="B447" s="7">
        <v>0.50179398148148147</v>
      </c>
      <c r="C447" s="28">
        <v>4</v>
      </c>
      <c r="D447" s="17">
        <v>838</v>
      </c>
      <c r="E447" s="17">
        <v>102</v>
      </c>
      <c r="F447" s="17">
        <f t="shared" si="36"/>
        <v>2.4691358024691357E-2</v>
      </c>
      <c r="G447" s="17">
        <v>0.4</v>
      </c>
      <c r="H447" s="18">
        <f t="shared" si="37"/>
        <v>5.0666666666666672E-2</v>
      </c>
      <c r="I447" s="17">
        <v>2.0160000000000001E-2</v>
      </c>
      <c r="J447" s="18">
        <f t="shared" si="38"/>
        <v>8.6792452830188688E-2</v>
      </c>
      <c r="K447" s="17">
        <v>7.5000000000000002E-4</v>
      </c>
      <c r="L447" s="17">
        <f t="shared" si="39"/>
        <v>1.4906683281646271E-2</v>
      </c>
      <c r="M447" s="17">
        <v>2.4399999999999999E-3</v>
      </c>
      <c r="N447" s="17">
        <f t="shared" si="40"/>
        <v>4.849640960962253E-2</v>
      </c>
      <c r="O447" s="17">
        <v>1.2455099999999999</v>
      </c>
      <c r="Q447" s="17">
        <v>6.0000000000000001E-3</v>
      </c>
      <c r="S447" s="17">
        <v>0.160272</v>
      </c>
      <c r="T447" s="18">
        <f t="shared" si="41"/>
        <v>0.41809149751383495</v>
      </c>
      <c r="U447" s="17">
        <v>5.9625000000000004</v>
      </c>
      <c r="W447" s="17">
        <v>19.398</v>
      </c>
      <c r="Y447" s="17">
        <v>9.901804499999999</v>
      </c>
      <c r="AA447" s="17">
        <v>6.3600000000000004E-2</v>
      </c>
      <c r="AB447" s="2"/>
    </row>
    <row r="448" spans="1:28" ht="14.25" customHeight="1">
      <c r="A448" s="8">
        <v>43364</v>
      </c>
      <c r="B448" s="9">
        <v>0.50189814814814815</v>
      </c>
      <c r="C448" s="18">
        <v>4</v>
      </c>
      <c r="D448" s="18">
        <v>949</v>
      </c>
      <c r="E448" s="18">
        <v>102</v>
      </c>
      <c r="F448" s="17">
        <f t="shared" si="36"/>
        <v>2.4691358024691357E-2</v>
      </c>
      <c r="G448" s="18">
        <v>0.46</v>
      </c>
      <c r="H448" s="18">
        <f t="shared" si="37"/>
        <v>6.6666666666666666E-2</v>
      </c>
      <c r="I448" s="18">
        <v>2.547E-2</v>
      </c>
      <c r="J448" s="18">
        <f t="shared" si="38"/>
        <v>0.12134027325959662</v>
      </c>
      <c r="K448" s="18">
        <v>8.5999999999999998E-4</v>
      </c>
      <c r="L448" s="18">
        <f t="shared" si="39"/>
        <v>1.7092996829621059E-2</v>
      </c>
      <c r="M448" s="18">
        <v>2.81E-3</v>
      </c>
      <c r="N448" s="18">
        <f t="shared" si="40"/>
        <v>5.5850373361901365E-2</v>
      </c>
      <c r="O448" s="18">
        <v>1.4610000000000001</v>
      </c>
      <c r="P448" s="18"/>
      <c r="Q448" s="18">
        <v>4.0000000000000001E-3</v>
      </c>
      <c r="R448" s="18"/>
      <c r="S448" s="18">
        <v>0.17607521739130433</v>
      </c>
      <c r="T448" s="18">
        <f t="shared" si="41"/>
        <v>0.47524640194619933</v>
      </c>
      <c r="U448" s="18">
        <v>5.9452173913043476</v>
      </c>
      <c r="V448" s="18"/>
      <c r="W448" s="18">
        <v>19.425652173913043</v>
      </c>
      <c r="X448" s="18"/>
      <c r="Y448" s="18">
        <v>10.099956521739131</v>
      </c>
      <c r="Z448" s="18"/>
      <c r="AA448" s="18">
        <v>4.2400000000000007E-2</v>
      </c>
      <c r="AB448" s="2"/>
    </row>
    <row r="449" spans="1:28" ht="14.25" customHeight="1">
      <c r="A449" s="8">
        <v>43365</v>
      </c>
      <c r="B449" s="9">
        <v>0.50190972222222219</v>
      </c>
      <c r="C449" s="18">
        <v>4</v>
      </c>
      <c r="D449" s="18">
        <v>920</v>
      </c>
      <c r="E449" s="18">
        <v>102</v>
      </c>
      <c r="F449" s="17">
        <f t="shared" si="36"/>
        <v>2.4691358024691357E-2</v>
      </c>
      <c r="G449" s="18">
        <v>0.45</v>
      </c>
      <c r="H449" s="18">
        <f t="shared" si="37"/>
        <v>6.4000000000000001E-2</v>
      </c>
      <c r="I449" s="18">
        <v>2.5669999999999998E-2</v>
      </c>
      <c r="J449" s="18">
        <f t="shared" si="38"/>
        <v>0.12264150943396225</v>
      </c>
      <c r="K449" s="18">
        <v>8.4000000000000003E-4</v>
      </c>
      <c r="L449" s="18">
        <f t="shared" si="39"/>
        <v>1.6695485275443823E-2</v>
      </c>
      <c r="M449" s="18">
        <v>2.7200000000000002E-3</v>
      </c>
      <c r="N449" s="18">
        <f t="shared" si="40"/>
        <v>5.4061571368103814E-2</v>
      </c>
      <c r="O449" s="18">
        <v>1.4200299999999999</v>
      </c>
      <c r="P449" s="18"/>
      <c r="Q449" s="18">
        <v>4.0000000000000001E-3</v>
      </c>
      <c r="R449" s="18"/>
      <c r="S449" s="18">
        <v>0.18140133333333333</v>
      </c>
      <c r="T449" s="18">
        <f t="shared" si="41"/>
        <v>0.49450916598498679</v>
      </c>
      <c r="U449" s="18">
        <v>5.9360000000000008</v>
      </c>
      <c r="V449" s="18"/>
      <c r="W449" s="18">
        <v>19.221333333333337</v>
      </c>
      <c r="X449" s="18"/>
      <c r="Y449" s="18">
        <v>10.034878666666668</v>
      </c>
      <c r="Z449" s="18"/>
      <c r="AA449" s="18">
        <v>4.2400000000000007E-2</v>
      </c>
      <c r="AB449" s="2"/>
    </row>
    <row r="450" spans="1:28" ht="14.25" customHeight="1">
      <c r="A450" s="8">
        <v>43368</v>
      </c>
      <c r="B450" s="9">
        <v>0.50194444444444442</v>
      </c>
      <c r="C450" s="18">
        <v>4</v>
      </c>
      <c r="D450" s="18">
        <v>850</v>
      </c>
      <c r="E450" s="18">
        <v>102</v>
      </c>
      <c r="F450" s="17">
        <f t="shared" ref="F450:F513" si="42">(E450-$E$2256)/($E$2255-$E$2256)</f>
        <v>2.4691358024691357E-2</v>
      </c>
      <c r="G450" s="18">
        <v>0.41</v>
      </c>
      <c r="H450" s="18">
        <f t="shared" ref="H450:H513" si="43">(G450-$G$2256)/($G$2255-$G$2256)</f>
        <v>5.333333333333333E-2</v>
      </c>
      <c r="I450" s="18">
        <v>2.1440000000000001E-2</v>
      </c>
      <c r="J450" s="18">
        <f t="shared" ref="J450:J513" si="44">(I450-$I$2256)/($I$2255-$I$2256)</f>
        <v>9.5120364346128833E-2</v>
      </c>
      <c r="K450" s="18">
        <v>7.6000000000000004E-4</v>
      </c>
      <c r="L450" s="18">
        <f t="shared" ref="L450:L513" si="45">(K450-$K$2256)/($K$2255-$K$2256)</f>
        <v>1.5105439058734888E-2</v>
      </c>
      <c r="M450" s="18">
        <v>2.47E-3</v>
      </c>
      <c r="N450" s="18">
        <f t="shared" ref="N450:N513" si="46">(M450-$K$2256)/($K$2255-$K$2256)</f>
        <v>4.9092676940888383E-2</v>
      </c>
      <c r="O450" s="18">
        <v>1.2838499999999999</v>
      </c>
      <c r="P450" s="18"/>
      <c r="Q450" s="18">
        <v>6.0000000000000001E-3</v>
      </c>
      <c r="R450" s="18"/>
      <c r="S450" s="18">
        <v>0.16629073170731712</v>
      </c>
      <c r="T450" s="18">
        <f t="shared" ref="T450:T513" si="47">(S450-$S$2256)/($S$2255-$S$2256)</f>
        <v>0.43985921904913672</v>
      </c>
      <c r="U450" s="18">
        <v>5.8946341463414642</v>
      </c>
      <c r="V450" s="18"/>
      <c r="W450" s="18">
        <v>19.157560975609755</v>
      </c>
      <c r="X450" s="18"/>
      <c r="Y450" s="18">
        <v>9.9576658536585381</v>
      </c>
      <c r="Z450" s="18"/>
      <c r="AA450" s="18">
        <v>6.3600000000000004E-2</v>
      </c>
      <c r="AB450" s="2"/>
    </row>
    <row r="451" spans="1:28" ht="14.25" customHeight="1">
      <c r="A451" s="8">
        <v>43369</v>
      </c>
      <c r="B451" s="9">
        <v>0.50195601851851845</v>
      </c>
      <c r="C451" s="18">
        <v>4</v>
      </c>
      <c r="D451" s="18">
        <v>834</v>
      </c>
      <c r="E451" s="18">
        <v>102</v>
      </c>
      <c r="F451" s="17">
        <f t="shared" si="42"/>
        <v>2.4691358024691357E-2</v>
      </c>
      <c r="G451" s="18">
        <v>0.4</v>
      </c>
      <c r="H451" s="18">
        <f t="shared" si="43"/>
        <v>5.0666666666666672E-2</v>
      </c>
      <c r="I451" s="18">
        <v>2.0650000000000002E-2</v>
      </c>
      <c r="J451" s="18">
        <f t="shared" si="44"/>
        <v>8.998048145738452E-2</v>
      </c>
      <c r="K451" s="18">
        <v>7.5000000000000002E-4</v>
      </c>
      <c r="L451" s="18">
        <f t="shared" si="45"/>
        <v>1.4906683281646271E-2</v>
      </c>
      <c r="M451" s="18">
        <v>2.4199999999999998E-3</v>
      </c>
      <c r="N451" s="18">
        <f t="shared" si="46"/>
        <v>4.8098898055445295E-2</v>
      </c>
      <c r="O451" s="18">
        <v>1.2563599999999999</v>
      </c>
      <c r="P451" s="18"/>
      <c r="Q451" s="18">
        <v>6.0000000000000001E-3</v>
      </c>
      <c r="R451" s="18"/>
      <c r="S451" s="18">
        <v>0.16416749999999999</v>
      </c>
      <c r="T451" s="18">
        <f t="shared" si="47"/>
        <v>0.43218020645855815</v>
      </c>
      <c r="U451" s="18">
        <v>5.9625000000000004</v>
      </c>
      <c r="V451" s="18"/>
      <c r="W451" s="18">
        <v>19.238999999999997</v>
      </c>
      <c r="X451" s="18"/>
      <c r="Y451" s="18">
        <v>9.9880619999999993</v>
      </c>
      <c r="Z451" s="18"/>
      <c r="AA451" s="18">
        <v>6.3600000000000004E-2</v>
      </c>
      <c r="AB451" s="2"/>
    </row>
    <row r="452" spans="1:28" ht="14.25" customHeight="1">
      <c r="A452" s="8">
        <v>43373</v>
      </c>
      <c r="B452" s="9">
        <v>0.50200231481481483</v>
      </c>
      <c r="C452" s="18">
        <v>4</v>
      </c>
      <c r="D452" s="18">
        <v>862</v>
      </c>
      <c r="E452" s="18">
        <v>102</v>
      </c>
      <c r="F452" s="17">
        <f t="shared" si="42"/>
        <v>2.4691358024691357E-2</v>
      </c>
      <c r="G452" s="18">
        <v>0.33</v>
      </c>
      <c r="H452" s="18">
        <f t="shared" si="43"/>
        <v>3.2000000000000008E-2</v>
      </c>
      <c r="I452" s="18">
        <v>2.061E-2</v>
      </c>
      <c r="J452" s="18">
        <f t="shared" si="44"/>
        <v>8.972023422251138E-2</v>
      </c>
      <c r="K452" s="18">
        <v>7.1000000000000002E-4</v>
      </c>
      <c r="L452" s="18">
        <f t="shared" si="45"/>
        <v>1.4111660173291804E-2</v>
      </c>
      <c r="M452" s="18">
        <v>2.5899999999999999E-3</v>
      </c>
      <c r="N452" s="18">
        <f t="shared" si="46"/>
        <v>5.1477746265951786E-2</v>
      </c>
      <c r="O452" s="18">
        <v>1.0355799999999999</v>
      </c>
      <c r="P452" s="18"/>
      <c r="Q452" s="18">
        <v>6.0000000000000001E-3</v>
      </c>
      <c r="R452" s="18"/>
      <c r="S452" s="18">
        <v>0.19860545454545456</v>
      </c>
      <c r="T452" s="18">
        <f t="shared" si="47"/>
        <v>0.55673066679548999</v>
      </c>
      <c r="U452" s="18">
        <v>6.8418181818181818</v>
      </c>
      <c r="V452" s="18"/>
      <c r="W452" s="18">
        <v>24.958181818181817</v>
      </c>
      <c r="X452" s="18"/>
      <c r="Y452" s="18">
        <v>9.9792254545454551</v>
      </c>
      <c r="Z452" s="18"/>
      <c r="AA452" s="18">
        <v>6.2771778262027525E-2</v>
      </c>
      <c r="AB452" s="2"/>
    </row>
    <row r="453" spans="1:28" ht="14.25" customHeight="1">
      <c r="A453" s="8">
        <v>41482</v>
      </c>
      <c r="B453" s="9">
        <v>0.48011574074074076</v>
      </c>
      <c r="C453" s="18">
        <v>2</v>
      </c>
      <c r="D453" s="18">
        <v>773</v>
      </c>
      <c r="E453" s="18">
        <v>103</v>
      </c>
      <c r="F453" s="17">
        <f t="shared" si="42"/>
        <v>3.7037037037037035E-2</v>
      </c>
      <c r="G453" s="18">
        <v>0.78</v>
      </c>
      <c r="H453" s="18">
        <f t="shared" si="43"/>
        <v>0.15200000000000002</v>
      </c>
      <c r="I453" s="18">
        <v>2.946E-2</v>
      </c>
      <c r="J453" s="18">
        <f t="shared" si="44"/>
        <v>0.14729993493819127</v>
      </c>
      <c r="K453" s="18">
        <v>6.5300000000000002E-3</v>
      </c>
      <c r="L453" s="18">
        <f t="shared" si="45"/>
        <v>0.12978752243886688</v>
      </c>
      <c r="M453" s="18">
        <v>4.1200000000000004E-3</v>
      </c>
      <c r="N453" s="18">
        <f t="shared" si="46"/>
        <v>8.1887380160510184E-2</v>
      </c>
      <c r="O453" s="18">
        <v>2.44957</v>
      </c>
      <c r="P453" s="18"/>
      <c r="Q453" s="18">
        <v>0.02</v>
      </c>
      <c r="R453" s="18"/>
      <c r="S453" s="18">
        <v>0.12010615384615385</v>
      </c>
      <c r="T453" s="18">
        <f t="shared" si="47"/>
        <v>0.27282518613401985</v>
      </c>
      <c r="U453" s="18">
        <v>26.62230769230769</v>
      </c>
      <c r="V453" s="18"/>
      <c r="W453" s="18">
        <v>16.796923076923079</v>
      </c>
      <c r="X453" s="18"/>
      <c r="Y453" s="18">
        <v>9.9867084615384627</v>
      </c>
      <c r="Z453" s="18"/>
      <c r="AA453" s="18">
        <v>8.1538461538461546E-2</v>
      </c>
    </row>
    <row r="454" spans="1:28" ht="13.8">
      <c r="A454" s="8">
        <v>41483</v>
      </c>
      <c r="B454" s="9">
        <v>0.4801273148148148</v>
      </c>
      <c r="C454" s="18">
        <v>2</v>
      </c>
      <c r="D454" s="18">
        <v>800</v>
      </c>
      <c r="E454" s="18">
        <v>103</v>
      </c>
      <c r="F454" s="17">
        <f t="shared" si="42"/>
        <v>3.7037037037037035E-2</v>
      </c>
      <c r="G454" s="18">
        <v>0.74</v>
      </c>
      <c r="H454" s="18">
        <f t="shared" si="43"/>
        <v>0.14133333333333334</v>
      </c>
      <c r="I454" s="18">
        <v>3.0839999999999999E-2</v>
      </c>
      <c r="J454" s="18">
        <f t="shared" si="44"/>
        <v>0.15627846454131425</v>
      </c>
      <c r="K454" s="18">
        <v>7.0000000000000001E-3</v>
      </c>
      <c r="L454" s="18">
        <f t="shared" si="45"/>
        <v>0.13912904396203188</v>
      </c>
      <c r="M454" s="18">
        <v>4.4099999999999999E-3</v>
      </c>
      <c r="N454" s="18">
        <f t="shared" si="46"/>
        <v>8.7651297696080072E-2</v>
      </c>
      <c r="O454" s="18">
        <v>2.3085900000000001</v>
      </c>
      <c r="P454" s="18"/>
      <c r="Q454" s="18">
        <v>0.02</v>
      </c>
      <c r="R454" s="18"/>
      <c r="S454" s="18">
        <v>0.13252864864864863</v>
      </c>
      <c r="T454" s="18">
        <f t="shared" si="47"/>
        <v>0.3177531578038148</v>
      </c>
      <c r="U454" s="18">
        <v>30.081081081081084</v>
      </c>
      <c r="V454" s="18"/>
      <c r="W454" s="18">
        <v>18.951081081081082</v>
      </c>
      <c r="X454" s="18"/>
      <c r="Y454" s="18">
        <v>9.9206975675675686</v>
      </c>
      <c r="Z454" s="18"/>
      <c r="AA454" s="18">
        <v>8.5945945945945956E-2</v>
      </c>
    </row>
    <row r="455" spans="1:28" ht="14.25" customHeight="1">
      <c r="A455" s="6">
        <v>41486</v>
      </c>
      <c r="B455" s="7">
        <v>0.48016203703703703</v>
      </c>
      <c r="C455" s="28">
        <v>2</v>
      </c>
      <c r="D455" s="17">
        <v>836</v>
      </c>
      <c r="E455" s="17">
        <v>103</v>
      </c>
      <c r="F455" s="17">
        <f t="shared" si="42"/>
        <v>3.7037037037037035E-2</v>
      </c>
      <c r="G455" s="17">
        <v>0.51</v>
      </c>
      <c r="H455" s="18">
        <f t="shared" si="43"/>
        <v>8.0000000000000016E-2</v>
      </c>
      <c r="I455" s="17">
        <v>2.7900000000000001E-2</v>
      </c>
      <c r="J455" s="18">
        <f t="shared" si="44"/>
        <v>0.13715029277813923</v>
      </c>
      <c r="K455" s="17">
        <v>7.3600000000000002E-3</v>
      </c>
      <c r="L455" s="17">
        <f t="shared" si="45"/>
        <v>0.14628425193722208</v>
      </c>
      <c r="M455" s="17">
        <v>4.5199999999999997E-3</v>
      </c>
      <c r="N455" s="17">
        <f t="shared" si="46"/>
        <v>8.9837611244054857E-2</v>
      </c>
      <c r="O455" s="17">
        <v>1.5899099999999999</v>
      </c>
      <c r="Q455" s="17">
        <v>0.03</v>
      </c>
      <c r="S455" s="17">
        <v>0.17396470588235297</v>
      </c>
      <c r="T455" s="18">
        <f t="shared" si="47"/>
        <v>0.46761339402061736</v>
      </c>
      <c r="U455" s="17">
        <v>45.891764705882352</v>
      </c>
      <c r="W455" s="17">
        <v>28.183529411764706</v>
      </c>
      <c r="Y455" s="17">
        <v>9.9135564705882349</v>
      </c>
      <c r="AA455" s="17">
        <v>0.18705882352941175</v>
      </c>
    </row>
    <row r="456" spans="1:28" ht="14.25" customHeight="1">
      <c r="A456" s="6">
        <v>41487</v>
      </c>
      <c r="B456" s="7">
        <v>0.48017361111111106</v>
      </c>
      <c r="C456" s="28">
        <v>2</v>
      </c>
      <c r="D456" s="17">
        <v>836</v>
      </c>
      <c r="E456" s="17">
        <v>103</v>
      </c>
      <c r="F456" s="17">
        <f t="shared" si="42"/>
        <v>3.7037037037037035E-2</v>
      </c>
      <c r="G456" s="17">
        <v>0.57999999999999996</v>
      </c>
      <c r="H456" s="18">
        <f t="shared" si="43"/>
        <v>9.8666666666666666E-2</v>
      </c>
      <c r="I456" s="17">
        <v>2.649E-2</v>
      </c>
      <c r="J456" s="18">
        <f t="shared" si="44"/>
        <v>0.12797657774886143</v>
      </c>
      <c r="K456" s="17">
        <v>6.8700000000000002E-3</v>
      </c>
      <c r="L456" s="17">
        <f t="shared" si="45"/>
        <v>0.13654521885987986</v>
      </c>
      <c r="M456" s="17">
        <v>4.0600000000000002E-3</v>
      </c>
      <c r="N456" s="17">
        <f t="shared" si="46"/>
        <v>8.0694845497978493E-2</v>
      </c>
      <c r="O456" s="17">
        <v>1.79827</v>
      </c>
      <c r="Q456" s="17">
        <v>0.02</v>
      </c>
      <c r="S456" s="17">
        <v>0.14523827586206897</v>
      </c>
      <c r="T456" s="18">
        <f t="shared" si="47"/>
        <v>0.36371959050970953</v>
      </c>
      <c r="U456" s="17">
        <v>37.666551724137939</v>
      </c>
      <c r="W456" s="17">
        <v>22.26</v>
      </c>
      <c r="Y456" s="17">
        <v>9.8594803448275865</v>
      </c>
      <c r="AA456" s="17">
        <v>0.10965517241379312</v>
      </c>
      <c r="AB456" s="2"/>
    </row>
    <row r="457" spans="1:28" ht="14.25" customHeight="1">
      <c r="A457" s="6">
        <v>41501</v>
      </c>
      <c r="B457" s="7">
        <v>0.48033564814814816</v>
      </c>
      <c r="C457" s="28">
        <v>2</v>
      </c>
      <c r="D457" s="17">
        <v>867</v>
      </c>
      <c r="E457" s="17">
        <v>103</v>
      </c>
      <c r="F457" s="17">
        <f t="shared" si="42"/>
        <v>3.7037037037037035E-2</v>
      </c>
      <c r="G457" s="17">
        <v>0.59</v>
      </c>
      <c r="H457" s="18">
        <f t="shared" si="43"/>
        <v>0.10133333333333333</v>
      </c>
      <c r="I457" s="17">
        <v>2.8250000000000001E-2</v>
      </c>
      <c r="J457" s="18">
        <f t="shared" si="44"/>
        <v>0.13942745608327911</v>
      </c>
      <c r="K457" s="17">
        <v>7.6400000000000001E-3</v>
      </c>
      <c r="L457" s="17">
        <f t="shared" si="45"/>
        <v>0.15184941369570334</v>
      </c>
      <c r="M457" s="17">
        <v>5.7000000000000002E-3</v>
      </c>
      <c r="N457" s="17">
        <f t="shared" si="46"/>
        <v>0.11329079294051167</v>
      </c>
      <c r="O457" s="17">
        <v>1.8274300000000001</v>
      </c>
      <c r="Q457" s="17">
        <v>0.02</v>
      </c>
      <c r="S457" s="17">
        <v>0.15226271186440682</v>
      </c>
      <c r="T457" s="18">
        <f t="shared" si="47"/>
        <v>0.38912460510033287</v>
      </c>
      <c r="U457" s="17">
        <v>41.178305084745766</v>
      </c>
      <c r="W457" s="17">
        <v>30.722033898305089</v>
      </c>
      <c r="Y457" s="17">
        <v>9.8495379661016962</v>
      </c>
      <c r="AA457" s="17">
        <v>0.10779661016949153</v>
      </c>
      <c r="AB457" s="2"/>
    </row>
    <row r="458" spans="1:28" ht="14.25" customHeight="1">
      <c r="A458" s="6">
        <v>41545</v>
      </c>
      <c r="B458" s="7">
        <v>0.48084490740740743</v>
      </c>
      <c r="C458" s="28">
        <v>2</v>
      </c>
      <c r="D458" s="17">
        <v>969</v>
      </c>
      <c r="E458" s="17">
        <v>103</v>
      </c>
      <c r="F458" s="17">
        <f t="shared" si="42"/>
        <v>3.7037037037037035E-2</v>
      </c>
      <c r="G458" s="17">
        <v>1.0900000000000001</v>
      </c>
      <c r="H458" s="18">
        <f t="shared" si="43"/>
        <v>0.23466666666666669</v>
      </c>
      <c r="I458" s="17">
        <v>3.6089999999999997E-2</v>
      </c>
      <c r="J458" s="18">
        <f t="shared" si="44"/>
        <v>0.19043591411841246</v>
      </c>
      <c r="K458" s="17">
        <v>4.6699999999999997E-3</v>
      </c>
      <c r="L458" s="17">
        <f t="shared" si="45"/>
        <v>9.2818947900384113E-2</v>
      </c>
      <c r="M458" s="17">
        <v>7.45E-3</v>
      </c>
      <c r="N458" s="17">
        <f t="shared" si="46"/>
        <v>0.14807305393101963</v>
      </c>
      <c r="O458" s="17">
        <v>3.43865</v>
      </c>
      <c r="Q458" s="17">
        <v>0.02</v>
      </c>
      <c r="S458" s="17">
        <v>0.10529009174311926</v>
      </c>
      <c r="T458" s="18">
        <f t="shared" si="47"/>
        <v>0.21924048925901063</v>
      </c>
      <c r="U458" s="17">
        <v>13.624403669724767</v>
      </c>
      <c r="W458" s="17">
        <v>21.734862385321097</v>
      </c>
      <c r="Y458" s="17">
        <v>10.032024770642202</v>
      </c>
      <c r="AA458" s="17">
        <v>5.8348623853211011E-2</v>
      </c>
      <c r="AB458" s="2"/>
    </row>
    <row r="459" spans="1:28" ht="13.8">
      <c r="A459" s="6">
        <v>41546</v>
      </c>
      <c r="B459" s="7">
        <v>0.48085648148148147</v>
      </c>
      <c r="C459" s="28">
        <v>2</v>
      </c>
      <c r="D459" s="17">
        <v>911</v>
      </c>
      <c r="E459" s="17">
        <v>103</v>
      </c>
      <c r="F459" s="17">
        <f t="shared" si="42"/>
        <v>3.7037037037037035E-2</v>
      </c>
      <c r="G459" s="17">
        <v>0.96</v>
      </c>
      <c r="H459" s="18">
        <f t="shared" si="43"/>
        <v>0.2</v>
      </c>
      <c r="I459" s="17">
        <v>4.156E-2</v>
      </c>
      <c r="J459" s="18">
        <f t="shared" si="44"/>
        <v>0.22602472348731295</v>
      </c>
      <c r="K459" s="17">
        <v>5.1500000000000001E-3</v>
      </c>
      <c r="L459" s="17">
        <f t="shared" si="45"/>
        <v>0.10235922520063773</v>
      </c>
      <c r="M459" s="17">
        <v>7.9000000000000008E-3</v>
      </c>
      <c r="N459" s="17">
        <f t="shared" si="46"/>
        <v>0.15701706390000741</v>
      </c>
      <c r="O459" s="17">
        <v>3.0174400000000001</v>
      </c>
      <c r="Q459" s="17">
        <v>0.02</v>
      </c>
      <c r="S459" s="17">
        <v>0.1376675</v>
      </c>
      <c r="T459" s="18">
        <f t="shared" si="47"/>
        <v>0.33633864901146132</v>
      </c>
      <c r="U459" s="17">
        <v>17.059374999999999</v>
      </c>
      <c r="W459" s="17">
        <v>26.168749999999999</v>
      </c>
      <c r="Y459" s="17">
        <v>9.9952700000000014</v>
      </c>
      <c r="AA459" s="17">
        <v>6.6250000000000003E-2</v>
      </c>
      <c r="AB459" s="2"/>
    </row>
    <row r="460" spans="1:28" ht="14.25" customHeight="1">
      <c r="A460" s="6">
        <v>41547</v>
      </c>
      <c r="B460" s="7">
        <v>0.48086805555555556</v>
      </c>
      <c r="C460" s="28">
        <v>2</v>
      </c>
      <c r="D460" s="17">
        <v>911</v>
      </c>
      <c r="E460" s="17">
        <v>103</v>
      </c>
      <c r="F460" s="17">
        <f t="shared" si="42"/>
        <v>3.7037037037037035E-2</v>
      </c>
      <c r="G460" s="17">
        <v>0.76</v>
      </c>
      <c r="H460" s="18">
        <f t="shared" si="43"/>
        <v>0.14666666666666667</v>
      </c>
      <c r="I460" s="17">
        <v>4.2540000000000001E-2</v>
      </c>
      <c r="J460" s="18">
        <f t="shared" si="44"/>
        <v>0.23240078074170462</v>
      </c>
      <c r="K460" s="17">
        <v>5.6699999999999997E-3</v>
      </c>
      <c r="L460" s="17">
        <f t="shared" si="45"/>
        <v>0.11269452560924581</v>
      </c>
      <c r="M460" s="17">
        <v>8.6899999999999998E-3</v>
      </c>
      <c r="N460" s="17">
        <f t="shared" si="46"/>
        <v>0.17271877029000812</v>
      </c>
      <c r="O460" s="17">
        <v>2.37568</v>
      </c>
      <c r="Q460" s="17">
        <v>0.03</v>
      </c>
      <c r="S460" s="17">
        <v>0.1779963157894737</v>
      </c>
      <c r="T460" s="18">
        <f t="shared" si="47"/>
        <v>0.4821943665684511</v>
      </c>
      <c r="U460" s="17">
        <v>23.724473684210526</v>
      </c>
      <c r="W460" s="17">
        <v>36.360789473684207</v>
      </c>
      <c r="Y460" s="17">
        <v>9.9403452631578961</v>
      </c>
      <c r="AA460" s="17">
        <v>0.12552631578947368</v>
      </c>
    </row>
    <row r="461" spans="1:28" ht="14.25" customHeight="1">
      <c r="A461" s="8">
        <v>41551</v>
      </c>
      <c r="B461" s="9">
        <v>0.48091435185185188</v>
      </c>
      <c r="C461" s="18">
        <v>2</v>
      </c>
      <c r="D461" s="18">
        <v>1080</v>
      </c>
      <c r="E461" s="18">
        <v>103</v>
      </c>
      <c r="F461" s="17">
        <f t="shared" si="42"/>
        <v>3.7037037037037035E-2</v>
      </c>
      <c r="G461" s="18">
        <v>0.75</v>
      </c>
      <c r="H461" s="18">
        <f t="shared" si="43"/>
        <v>0.14400000000000002</v>
      </c>
      <c r="I461" s="18">
        <v>4.011E-2</v>
      </c>
      <c r="J461" s="18">
        <f t="shared" si="44"/>
        <v>0.21659076122316201</v>
      </c>
      <c r="K461" s="18">
        <v>6.0699999999999999E-3</v>
      </c>
      <c r="L461" s="18">
        <f t="shared" si="45"/>
        <v>0.12064475669279048</v>
      </c>
      <c r="M461" s="18">
        <v>8.5599999999999999E-3</v>
      </c>
      <c r="N461" s="18">
        <f t="shared" si="46"/>
        <v>0.1701349451878561</v>
      </c>
      <c r="O461" s="18">
        <v>2.3333400000000002</v>
      </c>
      <c r="P461" s="18"/>
      <c r="Q461" s="18">
        <v>0.03</v>
      </c>
      <c r="R461" s="18"/>
      <c r="S461" s="18">
        <v>0.17006640000000003</v>
      </c>
      <c r="T461" s="18">
        <f t="shared" si="47"/>
        <v>0.45351453714628204</v>
      </c>
      <c r="U461" s="18">
        <v>25.736799999999999</v>
      </c>
      <c r="V461" s="18"/>
      <c r="W461" s="18">
        <v>36.294400000000003</v>
      </c>
      <c r="X461" s="18"/>
      <c r="Y461" s="18">
        <v>9.8933616000000004</v>
      </c>
      <c r="Z461" s="18"/>
      <c r="AA461" s="18">
        <v>0.12720000000000001</v>
      </c>
    </row>
    <row r="462" spans="1:28" ht="13.8">
      <c r="A462" s="6">
        <v>41552</v>
      </c>
      <c r="B462" s="7">
        <v>0.48092592592592592</v>
      </c>
      <c r="C462" s="28">
        <v>2</v>
      </c>
      <c r="D462" s="17">
        <v>1080</v>
      </c>
      <c r="E462" s="17">
        <v>103</v>
      </c>
      <c r="F462" s="17">
        <f t="shared" si="42"/>
        <v>3.7037037037037035E-2</v>
      </c>
      <c r="G462" s="17">
        <v>0.68</v>
      </c>
      <c r="H462" s="18">
        <f t="shared" si="43"/>
        <v>0.12533333333333335</v>
      </c>
      <c r="I462" s="17">
        <v>3.8640000000000001E-2</v>
      </c>
      <c r="J462" s="18">
        <f t="shared" si="44"/>
        <v>0.20702667534157451</v>
      </c>
      <c r="K462" s="17">
        <v>6.0699999999999999E-3</v>
      </c>
      <c r="L462" s="17">
        <f t="shared" si="45"/>
        <v>0.12064475669279048</v>
      </c>
      <c r="M462" s="17">
        <v>8.1899999999999994E-3</v>
      </c>
      <c r="N462" s="17">
        <f t="shared" si="46"/>
        <v>0.16278098143557726</v>
      </c>
      <c r="O462" s="17">
        <v>2.1346400000000001</v>
      </c>
      <c r="Q462" s="17">
        <v>0.03</v>
      </c>
      <c r="S462" s="17">
        <v>0.18069882352941175</v>
      </c>
      <c r="T462" s="18">
        <f t="shared" si="47"/>
        <v>0.49196842508952654</v>
      </c>
      <c r="U462" s="17">
        <v>28.386176470588232</v>
      </c>
      <c r="W462" s="17">
        <v>38.300294117647049</v>
      </c>
      <c r="Y462" s="17">
        <v>9.9825811764705872</v>
      </c>
      <c r="AA462" s="17">
        <v>0.14029411764705882</v>
      </c>
    </row>
    <row r="463" spans="1:28" ht="14.25" customHeight="1">
      <c r="A463" s="8">
        <v>41563</v>
      </c>
      <c r="B463" s="9">
        <v>0.4810532407407408</v>
      </c>
      <c r="C463" s="18">
        <v>2</v>
      </c>
      <c r="D463" s="18">
        <v>749</v>
      </c>
      <c r="E463" s="18">
        <v>103</v>
      </c>
      <c r="F463" s="17">
        <f t="shared" si="42"/>
        <v>3.7037037037037035E-2</v>
      </c>
      <c r="G463" s="18">
        <v>0.78</v>
      </c>
      <c r="H463" s="18">
        <f t="shared" si="43"/>
        <v>0.15200000000000002</v>
      </c>
      <c r="I463" s="18">
        <v>2.7490000000000001E-2</v>
      </c>
      <c r="J463" s="18">
        <f t="shared" si="44"/>
        <v>0.13448275862068965</v>
      </c>
      <c r="K463" s="18">
        <v>3.6600000000000001E-3</v>
      </c>
      <c r="L463" s="18">
        <f t="shared" si="45"/>
        <v>7.2744614414433806E-2</v>
      </c>
      <c r="M463" s="18">
        <v>4.6600000000000001E-3</v>
      </c>
      <c r="N463" s="18">
        <f t="shared" si="46"/>
        <v>9.2620192123295503E-2</v>
      </c>
      <c r="O463" s="18">
        <v>2.4355000000000002</v>
      </c>
      <c r="P463" s="18"/>
      <c r="Q463" s="18">
        <v>0.02</v>
      </c>
      <c r="R463" s="18"/>
      <c r="S463" s="18">
        <v>0.11207461538461538</v>
      </c>
      <c r="T463" s="18">
        <f t="shared" si="47"/>
        <v>0.24377782180005356</v>
      </c>
      <c r="U463" s="18">
        <v>14.921538461538461</v>
      </c>
      <c r="V463" s="18"/>
      <c r="W463" s="18">
        <v>18.998461538461537</v>
      </c>
      <c r="X463" s="18"/>
      <c r="Y463" s="18">
        <v>9.9293461538461543</v>
      </c>
      <c r="Z463" s="18"/>
      <c r="AA463" s="18">
        <v>8.1538461538461546E-2</v>
      </c>
      <c r="AB463" s="2"/>
    </row>
    <row r="464" spans="1:28" ht="13.8">
      <c r="A464" s="5">
        <v>41592</v>
      </c>
      <c r="B464" s="4">
        <v>0.48138888888888887</v>
      </c>
      <c r="C464" s="29">
        <v>2</v>
      </c>
      <c r="D464" s="17">
        <v>768</v>
      </c>
      <c r="E464" s="17">
        <v>103</v>
      </c>
      <c r="F464" s="17">
        <f t="shared" si="42"/>
        <v>3.7037037037037035E-2</v>
      </c>
      <c r="G464" s="30">
        <v>0.73</v>
      </c>
      <c r="H464" s="18">
        <f t="shared" si="43"/>
        <v>0.13866666666666666</v>
      </c>
      <c r="I464" s="17">
        <v>3.1789999999999999E-2</v>
      </c>
      <c r="J464" s="18">
        <f t="shared" si="44"/>
        <v>0.16245933636955107</v>
      </c>
      <c r="K464" s="17">
        <v>2.98E-3</v>
      </c>
      <c r="L464" s="17">
        <f t="shared" si="45"/>
        <v>5.9229221572407849E-2</v>
      </c>
      <c r="M464" s="17">
        <v>4.1900000000000001E-3</v>
      </c>
      <c r="N464" s="17">
        <f t="shared" si="46"/>
        <v>8.32786706001305E-2</v>
      </c>
      <c r="O464" s="17">
        <v>2.2883599999999999</v>
      </c>
      <c r="Q464" s="17">
        <v>0.02</v>
      </c>
      <c r="S464" s="17">
        <v>0.13848246575342468</v>
      </c>
      <c r="T464" s="18">
        <f t="shared" si="47"/>
        <v>0.33928610512747148</v>
      </c>
      <c r="U464" s="17">
        <v>12.981369863013699</v>
      </c>
      <c r="W464" s="17">
        <v>18.252328767123291</v>
      </c>
      <c r="Y464" s="17">
        <v>9.968472328767124</v>
      </c>
      <c r="AA464" s="17">
        <v>8.7123287671232882E-2</v>
      </c>
      <c r="AB464" s="2"/>
    </row>
    <row r="465" spans="1:28" ht="14.25" customHeight="1">
      <c r="A465" s="8">
        <v>41596</v>
      </c>
      <c r="B465" s="9">
        <v>0.48143518518518519</v>
      </c>
      <c r="C465" s="18">
        <v>2</v>
      </c>
      <c r="D465" s="18">
        <v>772</v>
      </c>
      <c r="E465" s="18">
        <v>103</v>
      </c>
      <c r="F465" s="17">
        <f t="shared" si="42"/>
        <v>3.7037037037037035E-2</v>
      </c>
      <c r="G465" s="18">
        <v>0.68</v>
      </c>
      <c r="H465" s="18">
        <f t="shared" si="43"/>
        <v>0.12533333333333335</v>
      </c>
      <c r="I465" s="18">
        <v>3.1579999999999997E-2</v>
      </c>
      <c r="J465" s="18">
        <f t="shared" si="44"/>
        <v>0.16109303838646713</v>
      </c>
      <c r="K465" s="18">
        <v>2.99E-3</v>
      </c>
      <c r="L465" s="18">
        <f t="shared" si="45"/>
        <v>5.9427977349496466E-2</v>
      </c>
      <c r="M465" s="18">
        <v>4.0699999999999998E-3</v>
      </c>
      <c r="N465" s="18">
        <f t="shared" si="46"/>
        <v>8.089360127506709E-2</v>
      </c>
      <c r="O465" s="18">
        <v>2.1349999999999998</v>
      </c>
      <c r="P465" s="18"/>
      <c r="Q465" s="18">
        <v>0.02</v>
      </c>
      <c r="R465" s="18"/>
      <c r="S465" s="18">
        <v>0.14768294117647057</v>
      </c>
      <c r="T465" s="18">
        <f t="shared" si="47"/>
        <v>0.37256111998779051</v>
      </c>
      <c r="U465" s="18">
        <v>13.982647058823529</v>
      </c>
      <c r="V465" s="18"/>
      <c r="W465" s="18">
        <v>19.033235294117645</v>
      </c>
      <c r="X465" s="18"/>
      <c r="Y465" s="18">
        <v>9.9842647058823513</v>
      </c>
      <c r="Z465" s="18"/>
      <c r="AA465" s="18">
        <v>9.3529411764705875E-2</v>
      </c>
      <c r="AB465" s="2"/>
    </row>
    <row r="466" spans="1:28" ht="13.8">
      <c r="A466" s="6">
        <v>41599</v>
      </c>
      <c r="B466" s="7">
        <v>0.48146990740740742</v>
      </c>
      <c r="C466" s="28">
        <v>2</v>
      </c>
      <c r="D466" s="17">
        <v>809</v>
      </c>
      <c r="E466" s="17">
        <v>103</v>
      </c>
      <c r="F466" s="17">
        <f t="shared" si="42"/>
        <v>3.7037037037037035E-2</v>
      </c>
      <c r="G466" s="17">
        <v>0.62</v>
      </c>
      <c r="H466" s="18">
        <f t="shared" si="43"/>
        <v>0.10933333333333334</v>
      </c>
      <c r="I466" s="17">
        <v>2.9149999999999999E-2</v>
      </c>
      <c r="J466" s="18">
        <f t="shared" si="44"/>
        <v>0.14528301886792452</v>
      </c>
      <c r="K466" s="17">
        <v>3.0899999999999999E-3</v>
      </c>
      <c r="L466" s="17">
        <f t="shared" si="45"/>
        <v>6.1415535120382635E-2</v>
      </c>
      <c r="M466" s="17">
        <v>3.8300000000000001E-3</v>
      </c>
      <c r="N466" s="17">
        <f t="shared" si="46"/>
        <v>7.6123462624940297E-2</v>
      </c>
      <c r="O466" s="17">
        <v>1.93316</v>
      </c>
      <c r="Q466" s="17">
        <v>0.02</v>
      </c>
      <c r="S466" s="17">
        <v>0.14951129032258065</v>
      </c>
      <c r="T466" s="18">
        <f t="shared" si="47"/>
        <v>0.37917364186402674</v>
      </c>
      <c r="U466" s="17">
        <v>15.848709677419356</v>
      </c>
      <c r="W466" s="17">
        <v>19.644193548387097</v>
      </c>
      <c r="Y466" s="17">
        <v>9.9152400000000007</v>
      </c>
      <c r="AA466" s="17">
        <v>0.10258064516129033</v>
      </c>
      <c r="AB466" s="2"/>
    </row>
    <row r="467" spans="1:28" ht="13.8">
      <c r="A467" s="6">
        <v>41610</v>
      </c>
      <c r="B467" s="7">
        <v>0.48159722222222223</v>
      </c>
      <c r="C467" s="28">
        <v>2</v>
      </c>
      <c r="D467" s="17">
        <v>821</v>
      </c>
      <c r="E467" s="17">
        <v>103</v>
      </c>
      <c r="F467" s="17">
        <f t="shared" si="42"/>
        <v>3.7037037037037035E-2</v>
      </c>
      <c r="G467" s="17">
        <v>0.53</v>
      </c>
      <c r="H467" s="18">
        <f t="shared" si="43"/>
        <v>8.5333333333333344E-2</v>
      </c>
      <c r="I467" s="17">
        <v>3.1890000000000002E-2</v>
      </c>
      <c r="J467" s="18">
        <f t="shared" si="44"/>
        <v>0.1631099544567339</v>
      </c>
      <c r="K467" s="17">
        <v>3.14E-3</v>
      </c>
      <c r="L467" s="17">
        <f t="shared" si="45"/>
        <v>6.2409314005825722E-2</v>
      </c>
      <c r="M467" s="17">
        <v>3.13E-3</v>
      </c>
      <c r="N467" s="17">
        <f t="shared" si="46"/>
        <v>6.2210558228737105E-2</v>
      </c>
      <c r="O467" s="17">
        <v>1.6545700000000001</v>
      </c>
      <c r="Q467" s="17">
        <v>0.02</v>
      </c>
      <c r="S467" s="17">
        <v>0.19134000000000001</v>
      </c>
      <c r="T467" s="18">
        <f t="shared" si="47"/>
        <v>0.53045396946728429</v>
      </c>
      <c r="U467" s="17">
        <v>18.84</v>
      </c>
      <c r="W467" s="17">
        <v>18.78</v>
      </c>
      <c r="Y467" s="17">
        <v>9.9274200000000015</v>
      </c>
      <c r="AA467" s="17">
        <v>0.12</v>
      </c>
      <c r="AB467" s="2"/>
    </row>
    <row r="468" spans="1:28" ht="14.25" customHeight="1">
      <c r="A468" s="3">
        <v>41624</v>
      </c>
      <c r="B468" s="4">
        <v>0.48175925925925928</v>
      </c>
      <c r="C468" s="29">
        <v>2</v>
      </c>
      <c r="D468" s="17">
        <v>826</v>
      </c>
      <c r="E468" s="17">
        <v>103</v>
      </c>
      <c r="F468" s="17">
        <f t="shared" si="42"/>
        <v>3.7037037037037035E-2</v>
      </c>
      <c r="G468" s="30">
        <v>0.49</v>
      </c>
      <c r="H468" s="18">
        <f t="shared" si="43"/>
        <v>7.4666666666666673E-2</v>
      </c>
      <c r="I468" s="17">
        <v>2.3439999999999999E-2</v>
      </c>
      <c r="J468" s="18">
        <f t="shared" si="44"/>
        <v>0.10813272608978529</v>
      </c>
      <c r="K468" s="17">
        <v>3.0000000000000001E-3</v>
      </c>
      <c r="L468" s="17">
        <f t="shared" si="45"/>
        <v>5.9626733126585084E-2</v>
      </c>
      <c r="M468" s="17">
        <v>2.0600000000000002E-3</v>
      </c>
      <c r="N468" s="17">
        <f t="shared" si="46"/>
        <v>4.0943690080255092E-2</v>
      </c>
      <c r="O468" s="17">
        <v>1.5287599999999999</v>
      </c>
      <c r="Q468" s="17">
        <v>0.02</v>
      </c>
      <c r="S468" s="17">
        <v>0.15212081632653063</v>
      </c>
      <c r="T468" s="18">
        <f t="shared" si="47"/>
        <v>0.3886114168231688</v>
      </c>
      <c r="U468" s="17">
        <v>19.469387755102044</v>
      </c>
      <c r="W468" s="17">
        <v>13.368979591836736</v>
      </c>
      <c r="Y468" s="17">
        <v>9.9213404081632657</v>
      </c>
      <c r="AA468" s="17">
        <v>0.12979591836734694</v>
      </c>
      <c r="AB468" s="2"/>
    </row>
    <row r="469" spans="1:28" ht="14.25" customHeight="1">
      <c r="A469" s="6">
        <v>41658</v>
      </c>
      <c r="B469" s="7">
        <v>0.48215277777777782</v>
      </c>
      <c r="C469" s="28">
        <v>2</v>
      </c>
      <c r="D469" s="17">
        <v>1159</v>
      </c>
      <c r="E469" s="17">
        <v>103</v>
      </c>
      <c r="F469" s="17">
        <f t="shared" si="42"/>
        <v>3.7037037037037035E-2</v>
      </c>
      <c r="G469" s="17">
        <v>0.78</v>
      </c>
      <c r="H469" s="18">
        <f t="shared" si="43"/>
        <v>0.15200000000000002</v>
      </c>
      <c r="I469" s="17">
        <v>3.3919999999999999E-2</v>
      </c>
      <c r="J469" s="18">
        <f t="shared" si="44"/>
        <v>0.17631750162654522</v>
      </c>
      <c r="K469" s="17">
        <v>5.7600000000000004E-3</v>
      </c>
      <c r="L469" s="17">
        <f t="shared" si="45"/>
        <v>0.11448332760304337</v>
      </c>
      <c r="M469" s="17">
        <v>4.7800000000000004E-3</v>
      </c>
      <c r="N469" s="17">
        <f t="shared" si="46"/>
        <v>9.5005261448358913E-2</v>
      </c>
      <c r="O469" s="17">
        <v>2.4342800000000002</v>
      </c>
      <c r="Q469" s="17">
        <v>0.03</v>
      </c>
      <c r="S469" s="17">
        <v>0.13828923076923078</v>
      </c>
      <c r="T469" s="18">
        <f t="shared" si="47"/>
        <v>0.33858723939772017</v>
      </c>
      <c r="U469" s="17">
        <v>23.483076923076922</v>
      </c>
      <c r="W469" s="17">
        <v>19.48769230769231</v>
      </c>
      <c r="Y469" s="17">
        <v>9.9243723076923089</v>
      </c>
      <c r="AA469" s="17">
        <v>0.1223076923076923</v>
      </c>
      <c r="AB469" s="2"/>
    </row>
    <row r="470" spans="1:28" ht="14.25" customHeight="1">
      <c r="A470" s="6">
        <v>41660</v>
      </c>
      <c r="B470" s="7">
        <v>0.48217592592592595</v>
      </c>
      <c r="C470" s="28">
        <v>2</v>
      </c>
      <c r="D470" s="17">
        <v>823</v>
      </c>
      <c r="E470" s="17">
        <v>103</v>
      </c>
      <c r="F470" s="17">
        <f t="shared" si="42"/>
        <v>3.7037037037037035E-2</v>
      </c>
      <c r="G470" s="17">
        <v>0.51</v>
      </c>
      <c r="H470" s="18">
        <f t="shared" si="43"/>
        <v>8.0000000000000016E-2</v>
      </c>
      <c r="I470" s="17">
        <v>3.0509999999999999E-2</v>
      </c>
      <c r="J470" s="18">
        <f t="shared" si="44"/>
        <v>0.15413142485361092</v>
      </c>
      <c r="K470" s="17">
        <v>4.3E-3</v>
      </c>
      <c r="L470" s="17">
        <f t="shared" si="45"/>
        <v>8.5464984148105286E-2</v>
      </c>
      <c r="M470" s="17">
        <v>3.5300000000000002E-3</v>
      </c>
      <c r="N470" s="17">
        <f t="shared" si="46"/>
        <v>7.0160789312281785E-2</v>
      </c>
      <c r="O470" s="17">
        <v>1.59443</v>
      </c>
      <c r="Q470" s="17">
        <v>0.02</v>
      </c>
      <c r="S470" s="17">
        <v>0.19023882352941177</v>
      </c>
      <c r="T470" s="18">
        <f t="shared" si="47"/>
        <v>0.52647138577048136</v>
      </c>
      <c r="U470" s="17">
        <v>26.81176470588235</v>
      </c>
      <c r="W470" s="17">
        <v>22.010588235294119</v>
      </c>
      <c r="Y470" s="17">
        <v>9.9417400000000011</v>
      </c>
      <c r="AA470" s="17">
        <v>0.12470588235294118</v>
      </c>
      <c r="AB470" s="2"/>
    </row>
    <row r="471" spans="1:28" ht="13.8">
      <c r="A471" s="5">
        <v>41666</v>
      </c>
      <c r="B471" s="4">
        <v>0.48224537037037035</v>
      </c>
      <c r="C471" s="29">
        <v>2</v>
      </c>
      <c r="D471" s="17">
        <v>880</v>
      </c>
      <c r="E471" s="17">
        <v>103</v>
      </c>
      <c r="F471" s="17">
        <f t="shared" si="42"/>
        <v>3.7037037037037035E-2</v>
      </c>
      <c r="G471" s="30">
        <v>0.53</v>
      </c>
      <c r="H471" s="18">
        <f t="shared" si="43"/>
        <v>8.5333333333333344E-2</v>
      </c>
      <c r="I471" s="17">
        <v>2.896E-2</v>
      </c>
      <c r="J471" s="18">
        <f t="shared" si="44"/>
        <v>0.14404684450227717</v>
      </c>
      <c r="K471" s="17">
        <v>4.5300000000000002E-3</v>
      </c>
      <c r="L471" s="17">
        <f t="shared" si="45"/>
        <v>9.0036367021143482E-2</v>
      </c>
      <c r="M471" s="17">
        <v>3.4199999999999999E-3</v>
      </c>
      <c r="N471" s="17">
        <f t="shared" si="46"/>
        <v>6.7974475764306999E-2</v>
      </c>
      <c r="O471" s="17">
        <v>1.6675800000000001</v>
      </c>
      <c r="Q471" s="17">
        <v>0.03</v>
      </c>
      <c r="S471" s="17">
        <v>0.17376</v>
      </c>
      <c r="T471" s="18">
        <f t="shared" si="47"/>
        <v>0.46687304192313461</v>
      </c>
      <c r="U471" s="17">
        <v>27.18</v>
      </c>
      <c r="W471" s="17">
        <v>20.52</v>
      </c>
      <c r="Y471" s="17">
        <v>10.00548</v>
      </c>
      <c r="AA471" s="17">
        <v>0.18</v>
      </c>
      <c r="AB471" s="2"/>
    </row>
    <row r="472" spans="1:28" ht="14.25" customHeight="1">
      <c r="A472" s="6">
        <v>41678</v>
      </c>
      <c r="B472" s="7">
        <v>0.48238425925925926</v>
      </c>
      <c r="C472" s="28">
        <v>2</v>
      </c>
      <c r="D472" s="17">
        <v>1062</v>
      </c>
      <c r="E472" s="17">
        <v>103</v>
      </c>
      <c r="F472" s="17">
        <f t="shared" si="42"/>
        <v>3.7037037037037035E-2</v>
      </c>
      <c r="G472" s="17">
        <v>0.52</v>
      </c>
      <c r="H472" s="18">
        <f t="shared" si="43"/>
        <v>8.266666666666668E-2</v>
      </c>
      <c r="I472" s="17">
        <v>3.6970000000000003E-2</v>
      </c>
      <c r="J472" s="18">
        <f t="shared" si="44"/>
        <v>0.19616135328562137</v>
      </c>
      <c r="K472" s="17">
        <v>5.3299999999999997E-3</v>
      </c>
      <c r="L472" s="17">
        <f t="shared" si="45"/>
        <v>0.10593682918823283</v>
      </c>
      <c r="M472" s="17">
        <v>4.79E-3</v>
      </c>
      <c r="N472" s="17">
        <f t="shared" si="46"/>
        <v>9.5204017225447524E-2</v>
      </c>
      <c r="O472" s="17">
        <v>1.6377900000000001</v>
      </c>
      <c r="Q472" s="17">
        <v>0.03</v>
      </c>
      <c r="S472" s="17">
        <v>0.22608576923076926</v>
      </c>
      <c r="T472" s="18">
        <f t="shared" si="47"/>
        <v>0.65611769164744804</v>
      </c>
      <c r="U472" s="17">
        <v>32.594999999999999</v>
      </c>
      <c r="W472" s="17">
        <v>29.29269230769231</v>
      </c>
      <c r="Y472" s="17">
        <v>10.01571576923077</v>
      </c>
      <c r="AA472" s="17">
        <v>0.18346153846153845</v>
      </c>
    </row>
    <row r="473" spans="1:28" ht="14.25" customHeight="1">
      <c r="A473" s="5">
        <v>41861</v>
      </c>
      <c r="B473" s="4">
        <v>0.48450231481481482</v>
      </c>
      <c r="C473" s="29">
        <v>2</v>
      </c>
      <c r="D473" s="17">
        <v>831</v>
      </c>
      <c r="E473" s="17">
        <v>103</v>
      </c>
      <c r="F473" s="17">
        <f t="shared" si="42"/>
        <v>3.7037037037037035E-2</v>
      </c>
      <c r="G473" s="30">
        <v>0.4</v>
      </c>
      <c r="H473" s="18">
        <f t="shared" si="43"/>
        <v>5.0666666666666672E-2</v>
      </c>
      <c r="I473" s="17">
        <v>2.512E-2</v>
      </c>
      <c r="J473" s="18">
        <f t="shared" si="44"/>
        <v>0.11906310995445674</v>
      </c>
      <c r="K473" s="17">
        <v>4.7000000000000002E-3</v>
      </c>
      <c r="L473" s="17">
        <f t="shared" si="45"/>
        <v>9.3415215231649973E-2</v>
      </c>
      <c r="M473" s="17">
        <v>2.7E-4</v>
      </c>
      <c r="N473" s="17">
        <f t="shared" si="46"/>
        <v>5.3664059813926576E-3</v>
      </c>
      <c r="O473" s="17">
        <v>1.24204</v>
      </c>
      <c r="Q473" s="17">
        <v>0.02</v>
      </c>
      <c r="S473" s="17">
        <v>0.19970399999999999</v>
      </c>
      <c r="T473" s="18">
        <f t="shared" si="47"/>
        <v>0.56070373499511506</v>
      </c>
      <c r="U473" s="17">
        <v>37.365000000000002</v>
      </c>
      <c r="W473" s="17">
        <v>2.1465000000000001</v>
      </c>
      <c r="Y473" s="17">
        <v>9.8742180000000008</v>
      </c>
      <c r="AA473" s="17">
        <v>0.159</v>
      </c>
    </row>
    <row r="474" spans="1:28" ht="13.8">
      <c r="A474" s="6">
        <v>41862</v>
      </c>
      <c r="B474" s="7">
        <v>0.48451388888888891</v>
      </c>
      <c r="C474" s="28">
        <v>2</v>
      </c>
      <c r="D474" s="17">
        <v>831</v>
      </c>
      <c r="E474" s="17">
        <v>103</v>
      </c>
      <c r="F474" s="17">
        <f t="shared" si="42"/>
        <v>3.7037037037037035E-2</v>
      </c>
      <c r="G474" s="17">
        <v>0.4</v>
      </c>
      <c r="H474" s="18">
        <f t="shared" si="43"/>
        <v>5.0666666666666672E-2</v>
      </c>
      <c r="I474" s="17">
        <v>2.503E-2</v>
      </c>
      <c r="J474" s="18">
        <f t="shared" si="44"/>
        <v>0.11847755367599219</v>
      </c>
      <c r="K474" s="17">
        <v>4.7000000000000002E-3</v>
      </c>
      <c r="L474" s="17">
        <f t="shared" si="45"/>
        <v>9.3415215231649973E-2</v>
      </c>
      <c r="M474" s="17">
        <v>2.7E-4</v>
      </c>
      <c r="N474" s="17">
        <f t="shared" si="46"/>
        <v>5.3664059813926576E-3</v>
      </c>
      <c r="O474" s="17">
        <v>1.2420500000000001</v>
      </c>
      <c r="Q474" s="17">
        <v>0.02</v>
      </c>
      <c r="S474" s="17">
        <v>0.19898850000000001</v>
      </c>
      <c r="T474" s="18">
        <f t="shared" si="47"/>
        <v>0.55811601294404356</v>
      </c>
      <c r="U474" s="17">
        <v>37.365000000000002</v>
      </c>
      <c r="W474" s="17">
        <v>2.1465000000000001</v>
      </c>
      <c r="Y474" s="17">
        <v>9.8742975000000008</v>
      </c>
      <c r="AA474" s="17">
        <v>0.159</v>
      </c>
    </row>
    <row r="475" spans="1:28" ht="14.25" customHeight="1">
      <c r="A475" s="8">
        <v>41876</v>
      </c>
      <c r="B475" s="9">
        <v>0.4846759259259259</v>
      </c>
      <c r="C475" s="18">
        <v>2</v>
      </c>
      <c r="D475" s="18">
        <v>832</v>
      </c>
      <c r="E475" s="18">
        <v>103</v>
      </c>
      <c r="F475" s="17">
        <f t="shared" si="42"/>
        <v>3.7037037037037035E-2</v>
      </c>
      <c r="G475" s="18">
        <v>0.39813340639829198</v>
      </c>
      <c r="H475" s="18">
        <f t="shared" si="43"/>
        <v>5.0168908372877866E-2</v>
      </c>
      <c r="I475" s="18">
        <v>2.4734166398637725E-2</v>
      </c>
      <c r="J475" s="18">
        <f t="shared" si="44"/>
        <v>0.11655280675756489</v>
      </c>
      <c r="K475" s="18">
        <v>5.2776352216374924E-3</v>
      </c>
      <c r="L475" s="18">
        <f t="shared" si="45"/>
        <v>0.10489604896668149</v>
      </c>
      <c r="M475" s="18">
        <v>1.3637300314308764E-3</v>
      </c>
      <c r="N475" s="18">
        <f t="shared" si="46"/>
        <v>2.7104922213612787E-2</v>
      </c>
      <c r="O475" s="18">
        <v>1.2429425143612844</v>
      </c>
      <c r="P475" s="18"/>
      <c r="Q475" s="18">
        <v>0.02</v>
      </c>
      <c r="R475" s="18"/>
      <c r="S475" s="18">
        <v>0.19755852657333153</v>
      </c>
      <c r="T475" s="18">
        <f t="shared" si="47"/>
        <v>0.55294428161121822</v>
      </c>
      <c r="U475" s="18">
        <v>42.153910561370125</v>
      </c>
      <c r="V475" s="18"/>
      <c r="W475" s="18">
        <v>10.892483349191247</v>
      </c>
      <c r="X475" s="18"/>
      <c r="Y475" s="18">
        <v>9.9277205382628786</v>
      </c>
      <c r="Z475" s="18"/>
      <c r="AA475" s="18">
        <v>0.15974544958524448</v>
      </c>
    </row>
    <row r="476" spans="1:28" ht="13.8">
      <c r="A476" s="6">
        <v>41877</v>
      </c>
      <c r="B476" s="7">
        <v>0.48468749999999999</v>
      </c>
      <c r="C476" s="28">
        <v>2</v>
      </c>
      <c r="D476" s="17">
        <v>832</v>
      </c>
      <c r="E476" s="17">
        <v>103</v>
      </c>
      <c r="F476" s="17">
        <f t="shared" si="42"/>
        <v>3.7037037037037035E-2</v>
      </c>
      <c r="G476" s="17">
        <v>0.4</v>
      </c>
      <c r="H476" s="18">
        <f t="shared" si="43"/>
        <v>5.0666666666666672E-2</v>
      </c>
      <c r="I476" s="17">
        <v>2.376E-2</v>
      </c>
      <c r="J476" s="18">
        <f t="shared" si="44"/>
        <v>0.11021470396877033</v>
      </c>
      <c r="K476" s="17">
        <v>2.7599999999999999E-3</v>
      </c>
      <c r="L476" s="17">
        <f t="shared" si="45"/>
        <v>5.4856594476458277E-2</v>
      </c>
      <c r="M476" s="17">
        <v>1.49E-3</v>
      </c>
      <c r="N476" s="17">
        <f t="shared" si="46"/>
        <v>2.9614610786203924E-2</v>
      </c>
      <c r="O476" s="17">
        <v>1.2442599999999999</v>
      </c>
      <c r="Q476" s="17">
        <v>0.02</v>
      </c>
      <c r="S476" s="17">
        <v>0.188892</v>
      </c>
      <c r="T476" s="18">
        <f t="shared" si="47"/>
        <v>0.52160037955669958</v>
      </c>
      <c r="U476" s="17">
        <v>21.941999999999997</v>
      </c>
      <c r="W476" s="17">
        <v>11.845499999999999</v>
      </c>
      <c r="Y476" s="17">
        <v>9.8918669999999995</v>
      </c>
      <c r="AA476" s="17">
        <v>0.159</v>
      </c>
    </row>
    <row r="477" spans="1:28" ht="14.25" customHeight="1">
      <c r="A477" s="8">
        <v>41878</v>
      </c>
      <c r="B477" s="9">
        <v>0.48469907407407403</v>
      </c>
      <c r="C477" s="18">
        <v>2</v>
      </c>
      <c r="D477" s="18">
        <v>832</v>
      </c>
      <c r="E477" s="18">
        <v>103</v>
      </c>
      <c r="F477" s="17">
        <f t="shared" si="42"/>
        <v>3.7037037037037035E-2</v>
      </c>
      <c r="G477" s="18">
        <v>0.40036501257796947</v>
      </c>
      <c r="H477" s="18">
        <f t="shared" si="43"/>
        <v>5.0764003354125196E-2</v>
      </c>
      <c r="I477" s="18">
        <v>2.447617196959757E-2</v>
      </c>
      <c r="J477" s="18">
        <f t="shared" si="44"/>
        <v>0.1148742483383056</v>
      </c>
      <c r="K477" s="18">
        <v>5.3539802289430507E-3</v>
      </c>
      <c r="L477" s="18">
        <f t="shared" si="45"/>
        <v>0.10641345009206674</v>
      </c>
      <c r="M477" s="18">
        <v>1.3618409012573168E-3</v>
      </c>
      <c r="N477" s="18">
        <f t="shared" si="46"/>
        <v>2.7067374660046047E-2</v>
      </c>
      <c r="O477" s="18">
        <v>1.2497808499538576</v>
      </c>
      <c r="P477" s="18"/>
      <c r="Q477" s="18">
        <v>0.02</v>
      </c>
      <c r="R477" s="18"/>
      <c r="S477" s="18">
        <v>0.1944081635958696</v>
      </c>
      <c r="T477" s="18">
        <f t="shared" si="47"/>
        <v>0.54155048182693055</v>
      </c>
      <c r="U477" s="18">
        <v>42.525337112775865</v>
      </c>
      <c r="V477" s="18"/>
      <c r="W477" s="18">
        <v>10.816764527232234</v>
      </c>
      <c r="X477" s="18"/>
      <c r="Y477" s="18">
        <v>9.926699331848555</v>
      </c>
      <c r="Z477" s="18"/>
      <c r="AA477" s="18">
        <v>0.15885503978101523</v>
      </c>
    </row>
    <row r="478" spans="1:28" ht="13.8">
      <c r="A478" s="6">
        <v>41886</v>
      </c>
      <c r="B478" s="7">
        <v>0.48479166666666668</v>
      </c>
      <c r="C478" s="28">
        <v>2</v>
      </c>
      <c r="D478" s="17">
        <v>1352</v>
      </c>
      <c r="E478" s="17">
        <v>103</v>
      </c>
      <c r="F478" s="17">
        <f t="shared" si="42"/>
        <v>3.7037037037037035E-2</v>
      </c>
      <c r="G478" s="17">
        <v>0.6747453451600155</v>
      </c>
      <c r="H478" s="18">
        <f t="shared" si="43"/>
        <v>0.12393209204267081</v>
      </c>
      <c r="I478" s="17">
        <v>4.236777240553264E-2</v>
      </c>
      <c r="J478" s="18">
        <f t="shared" si="44"/>
        <v>0.23128023686098009</v>
      </c>
      <c r="K478" s="17">
        <v>1.3022807849821027E-2</v>
      </c>
      <c r="L478" s="17">
        <f t="shared" si="45"/>
        <v>0.25883582940669192</v>
      </c>
      <c r="M478" s="17">
        <v>2.9929298478384844E-3</v>
      </c>
      <c r="N478" s="17">
        <f t="shared" si="46"/>
        <v>5.9486209767885406E-2</v>
      </c>
      <c r="O478" s="17">
        <v>2.0929130864527687</v>
      </c>
      <c r="Q478" s="17">
        <v>0.04</v>
      </c>
      <c r="S478" s="17">
        <v>0.19967461386138616</v>
      </c>
      <c r="T478" s="18">
        <f t="shared" si="47"/>
        <v>0.56059745524824312</v>
      </c>
      <c r="U478" s="17">
        <v>61.375049504950496</v>
      </c>
      <c r="W478" s="17">
        <v>14.105346534653465</v>
      </c>
      <c r="Y478" s="17">
        <v>9.8636673267326724</v>
      </c>
      <c r="AA478" s="17">
        <v>0.18851556503859185</v>
      </c>
    </row>
    <row r="479" spans="1:28" ht="14.25" customHeight="1">
      <c r="A479" s="8">
        <v>41890</v>
      </c>
      <c r="B479" s="9">
        <v>0.48483796296296294</v>
      </c>
      <c r="C479" s="18">
        <v>2</v>
      </c>
      <c r="D479" s="18">
        <v>991</v>
      </c>
      <c r="E479" s="18">
        <v>103</v>
      </c>
      <c r="F479" s="17">
        <f t="shared" si="42"/>
        <v>3.7037037037037035E-2</v>
      </c>
      <c r="G479" s="18">
        <v>0.66672529357639843</v>
      </c>
      <c r="H479" s="18">
        <f t="shared" si="43"/>
        <v>0.12179341162037292</v>
      </c>
      <c r="I479" s="18">
        <v>3.5654843990983669E-2</v>
      </c>
      <c r="J479" s="18">
        <f t="shared" si="44"/>
        <v>0.18760471041628932</v>
      </c>
      <c r="K479" s="18">
        <v>8.6902143763033686E-3</v>
      </c>
      <c r="L479" s="18">
        <f t="shared" si="45"/>
        <v>0.17272303114288468</v>
      </c>
      <c r="M479" s="18">
        <v>2.3300711597201919E-3</v>
      </c>
      <c r="N479" s="18">
        <f t="shared" si="46"/>
        <v>4.6311510402196165E-2</v>
      </c>
      <c r="O479" s="18">
        <v>2.0818472525010208</v>
      </c>
      <c r="P479" s="18"/>
      <c r="Q479" s="18">
        <v>0.03</v>
      </c>
      <c r="R479" s="18"/>
      <c r="S479" s="18">
        <v>0.17005865081723626</v>
      </c>
      <c r="T479" s="18">
        <f t="shared" si="47"/>
        <v>0.45348651096722464</v>
      </c>
      <c r="U479" s="18">
        <v>41.448677563150078</v>
      </c>
      <c r="V479" s="18"/>
      <c r="W479" s="18">
        <v>11.113462109955424</v>
      </c>
      <c r="X479" s="18"/>
      <c r="Y479" s="18">
        <v>9.9295381872213984</v>
      </c>
      <c r="Z479" s="18"/>
      <c r="AA479" s="18">
        <v>0.14308741684039372</v>
      </c>
      <c r="AB479" s="2"/>
    </row>
    <row r="480" spans="1:28" ht="13.8">
      <c r="A480" s="5">
        <v>41893</v>
      </c>
      <c r="B480" s="4">
        <v>0.48487268518518517</v>
      </c>
      <c r="C480" s="29">
        <v>2</v>
      </c>
      <c r="D480" s="17">
        <v>831</v>
      </c>
      <c r="E480" s="17">
        <v>103</v>
      </c>
      <c r="F480" s="17">
        <f t="shared" si="42"/>
        <v>3.7037037037037035E-2</v>
      </c>
      <c r="G480" s="30">
        <v>0.4033865147660422</v>
      </c>
      <c r="H480" s="18">
        <f t="shared" si="43"/>
        <v>5.1569737270944591E-2</v>
      </c>
      <c r="I480" s="17">
        <v>2.4399424075569845E-2</v>
      </c>
      <c r="J480" s="18">
        <f t="shared" si="44"/>
        <v>0.11437491265822931</v>
      </c>
      <c r="K480" s="17">
        <v>6.2860470737967156E-3</v>
      </c>
      <c r="L480" s="17">
        <f t="shared" si="45"/>
        <v>0.12493881709680929</v>
      </c>
      <c r="M480" s="17">
        <v>1.6594216033907108E-3</v>
      </c>
      <c r="N480" s="17">
        <f t="shared" si="46"/>
        <v>3.2981963029955944E-2</v>
      </c>
      <c r="O480" s="17">
        <v>1.2560241136140642</v>
      </c>
      <c r="Q480" s="17">
        <v>0.03</v>
      </c>
      <c r="S480" s="17">
        <v>0.19234695687661543</v>
      </c>
      <c r="T480" s="18">
        <f t="shared" si="47"/>
        <v>0.53409579268754404</v>
      </c>
      <c r="U480" s="17">
        <v>49.554531356278048</v>
      </c>
      <c r="W480" s="17">
        <v>13.08164875527139</v>
      </c>
      <c r="Y480" s="17">
        <v>9.9015622364304168</v>
      </c>
      <c r="AA480" s="17">
        <v>0.23649774225925843</v>
      </c>
      <c r="AB480" s="2"/>
    </row>
    <row r="481" spans="1:28" ht="13.8">
      <c r="A481" s="6">
        <v>41895</v>
      </c>
      <c r="B481" s="7">
        <v>0.4848958333333333</v>
      </c>
      <c r="C481" s="28">
        <v>2</v>
      </c>
      <c r="D481" s="17">
        <v>831</v>
      </c>
      <c r="E481" s="17">
        <v>103</v>
      </c>
      <c r="F481" s="17">
        <f t="shared" si="42"/>
        <v>3.7037037037037035E-2</v>
      </c>
      <c r="G481" s="17">
        <v>0.39783073377918876</v>
      </c>
      <c r="H481" s="18">
        <f t="shared" si="43"/>
        <v>5.0088195674450338E-2</v>
      </c>
      <c r="I481" s="17">
        <v>2.4183452887366653E-2</v>
      </c>
      <c r="J481" s="18">
        <f t="shared" si="44"/>
        <v>0.11296976504467569</v>
      </c>
      <c r="K481" s="17">
        <v>5.7252381380179813E-3</v>
      </c>
      <c r="L481" s="17">
        <f t="shared" si="45"/>
        <v>0.11379241551391503</v>
      </c>
      <c r="M481" s="17">
        <v>1.3706110453531421E-3</v>
      </c>
      <c r="N481" s="17">
        <f t="shared" si="46"/>
        <v>2.7241686340540538E-2</v>
      </c>
      <c r="O481" s="17">
        <v>1.2405987976225012</v>
      </c>
      <c r="Q481" s="17">
        <v>0.02</v>
      </c>
      <c r="S481" s="17">
        <v>0.19330678515277877</v>
      </c>
      <c r="T481" s="18">
        <f t="shared" si="47"/>
        <v>0.53756716766374246</v>
      </c>
      <c r="U481" s="17">
        <v>45.763828012851185</v>
      </c>
      <c r="W481" s="17">
        <v>10.955772780094335</v>
      </c>
      <c r="Y481" s="17">
        <v>9.9165394763825301</v>
      </c>
      <c r="AA481" s="17">
        <v>0.15986698512664543</v>
      </c>
      <c r="AB481" s="2"/>
    </row>
    <row r="482" spans="1:28" ht="13.8">
      <c r="A482" s="3">
        <v>41904</v>
      </c>
      <c r="B482" s="4">
        <v>0.48499999999999999</v>
      </c>
      <c r="C482" s="29">
        <v>2</v>
      </c>
      <c r="D482" s="17">
        <v>1001</v>
      </c>
      <c r="E482" s="17">
        <v>103</v>
      </c>
      <c r="F482" s="17">
        <f t="shared" si="42"/>
        <v>3.7037037037037035E-2</v>
      </c>
      <c r="G482" s="30">
        <v>0.40719571762181328</v>
      </c>
      <c r="H482" s="18">
        <f t="shared" si="43"/>
        <v>5.2585524699150211E-2</v>
      </c>
      <c r="I482" s="17">
        <v>3.0922780118096758E-2</v>
      </c>
      <c r="J482" s="18">
        <f t="shared" si="44"/>
        <v>0.15681704696224305</v>
      </c>
      <c r="K482" s="17">
        <v>1.5358067511834213E-3</v>
      </c>
      <c r="L482" s="17">
        <f t="shared" si="45"/>
        <v>3.0525046428940508E-2</v>
      </c>
      <c r="M482" s="17">
        <v>3.5716436074033058E-3</v>
      </c>
      <c r="N482" s="17">
        <f t="shared" si="46"/>
        <v>7.0988480067303517E-2</v>
      </c>
      <c r="O482" s="17">
        <v>1.2796688810524985</v>
      </c>
      <c r="Q482" s="17">
        <v>0.03</v>
      </c>
      <c r="S482" s="17">
        <v>0.24149183431952664</v>
      </c>
      <c r="T482" s="18">
        <f t="shared" si="47"/>
        <v>0.71183623022246145</v>
      </c>
      <c r="U482" s="17">
        <v>11.993901844761576</v>
      </c>
      <c r="W482" s="17">
        <v>27.892794987817624</v>
      </c>
      <c r="Y482" s="17">
        <v>9.9935899756352278</v>
      </c>
      <c r="AA482" s="17">
        <v>0.23428537155836107</v>
      </c>
      <c r="AB482" s="2"/>
    </row>
    <row r="483" spans="1:28" ht="13.8">
      <c r="A483" s="6">
        <v>41911</v>
      </c>
      <c r="B483" s="7">
        <v>0.48508101851851854</v>
      </c>
      <c r="C483" s="28">
        <v>2</v>
      </c>
      <c r="D483" s="17">
        <v>871</v>
      </c>
      <c r="E483" s="17">
        <v>103</v>
      </c>
      <c r="F483" s="17">
        <f t="shared" si="42"/>
        <v>3.7037037037037035E-2</v>
      </c>
      <c r="G483" s="17">
        <v>0.48</v>
      </c>
      <c r="H483" s="18">
        <f t="shared" si="43"/>
        <v>7.2000000000000008E-2</v>
      </c>
      <c r="I483" s="17">
        <v>2.7529999999999999E-2</v>
      </c>
      <c r="J483" s="18">
        <f t="shared" si="44"/>
        <v>0.13474300585556279</v>
      </c>
      <c r="K483" s="17">
        <v>3.7699999999999999E-3</v>
      </c>
      <c r="L483" s="17">
        <f t="shared" si="45"/>
        <v>7.4930927962408592E-2</v>
      </c>
      <c r="M483" s="17">
        <v>2.31E-3</v>
      </c>
      <c r="N483" s="17">
        <f t="shared" si="46"/>
        <v>4.5912584507470516E-2</v>
      </c>
      <c r="O483" s="17">
        <v>1.49112</v>
      </c>
      <c r="Q483" s="17">
        <v>0.03</v>
      </c>
      <c r="S483" s="17">
        <v>0.18238625</v>
      </c>
      <c r="T483" s="18">
        <f t="shared" si="47"/>
        <v>0.49807127720343725</v>
      </c>
      <c r="U483" s="17">
        <v>24.97625</v>
      </c>
      <c r="W483" s="17">
        <v>15.303750000000001</v>
      </c>
      <c r="Y483" s="17">
        <v>9.8786700000000014</v>
      </c>
      <c r="AA483" s="17">
        <v>0.19875000000000001</v>
      </c>
      <c r="AB483" s="2"/>
    </row>
    <row r="484" spans="1:28" ht="13.8">
      <c r="A484" s="6">
        <v>41912</v>
      </c>
      <c r="B484" s="7">
        <v>0.48509259259259258</v>
      </c>
      <c r="C484" s="28">
        <v>2</v>
      </c>
      <c r="D484" s="17">
        <v>910</v>
      </c>
      <c r="E484" s="17">
        <v>103</v>
      </c>
      <c r="F484" s="17">
        <f t="shared" si="42"/>
        <v>3.7037037037037035E-2</v>
      </c>
      <c r="G484" s="17">
        <v>0.5</v>
      </c>
      <c r="H484" s="18">
        <f t="shared" si="43"/>
        <v>7.7333333333333337E-2</v>
      </c>
      <c r="I484" s="17">
        <v>2.9250000000000002E-2</v>
      </c>
      <c r="J484" s="18">
        <f t="shared" si="44"/>
        <v>0.14593363695510736</v>
      </c>
      <c r="K484" s="17">
        <v>4.0299999999999997E-3</v>
      </c>
      <c r="L484" s="17">
        <f t="shared" si="45"/>
        <v>8.009857816671262E-2</v>
      </c>
      <c r="M484" s="17">
        <v>2.4299999999999999E-3</v>
      </c>
      <c r="N484" s="17">
        <f t="shared" si="46"/>
        <v>4.8297653832533913E-2</v>
      </c>
      <c r="O484" s="17">
        <v>1.5614699999999999</v>
      </c>
      <c r="Q484" s="17">
        <v>0.03</v>
      </c>
      <c r="S484" s="17">
        <v>0.18603000000000003</v>
      </c>
      <c r="T484" s="18">
        <f t="shared" si="47"/>
        <v>0.51124949135241327</v>
      </c>
      <c r="U484" s="17">
        <v>25.630799999999997</v>
      </c>
      <c r="W484" s="17">
        <v>15.454799999999999</v>
      </c>
      <c r="Y484" s="17">
        <v>9.9309492000000006</v>
      </c>
      <c r="AA484" s="17">
        <v>0.1908</v>
      </c>
    </row>
    <row r="485" spans="1:28" ht="13.8">
      <c r="A485" s="3">
        <v>41914</v>
      </c>
      <c r="B485" s="4">
        <v>0.48511574074074071</v>
      </c>
      <c r="C485" s="29">
        <v>2</v>
      </c>
      <c r="D485" s="17">
        <v>847</v>
      </c>
      <c r="E485" s="17">
        <v>103</v>
      </c>
      <c r="F485" s="17">
        <f t="shared" si="42"/>
        <v>3.7037037037037035E-2</v>
      </c>
      <c r="G485" s="30">
        <v>0.5</v>
      </c>
      <c r="H485" s="18">
        <f t="shared" si="43"/>
        <v>7.7333333333333337E-2</v>
      </c>
      <c r="I485" s="17">
        <v>2.8369999999999999E-2</v>
      </c>
      <c r="J485" s="18">
        <f t="shared" si="44"/>
        <v>0.1402081977878985</v>
      </c>
      <c r="K485" s="17">
        <v>3.7399999999999998E-3</v>
      </c>
      <c r="L485" s="17">
        <f t="shared" si="45"/>
        <v>7.4334660631142732E-2</v>
      </c>
      <c r="M485" s="17">
        <v>2.2300000000000002E-3</v>
      </c>
      <c r="N485" s="17">
        <f t="shared" si="46"/>
        <v>4.4322538290761583E-2</v>
      </c>
      <c r="O485" s="17">
        <v>1.5599799999999999</v>
      </c>
      <c r="Q485" s="17">
        <v>0.02</v>
      </c>
      <c r="S485" s="17">
        <v>0.18043320000000002</v>
      </c>
      <c r="T485" s="18">
        <f t="shared" si="47"/>
        <v>0.49100775441958633</v>
      </c>
      <c r="U485" s="17">
        <v>23.7864</v>
      </c>
      <c r="W485" s="17">
        <v>14.182800000000002</v>
      </c>
      <c r="Y485" s="17">
        <v>9.9214728000000001</v>
      </c>
      <c r="AA485" s="17">
        <v>0.12720000000000001</v>
      </c>
      <c r="AB485" s="2"/>
    </row>
    <row r="486" spans="1:28" ht="14.25" customHeight="1">
      <c r="A486" s="3">
        <v>41915</v>
      </c>
      <c r="B486" s="4">
        <v>0.4851273148148148</v>
      </c>
      <c r="C486" s="29">
        <v>2</v>
      </c>
      <c r="D486" s="17">
        <v>847</v>
      </c>
      <c r="E486" s="17">
        <v>103</v>
      </c>
      <c r="F486" s="17">
        <f t="shared" si="42"/>
        <v>3.7037037037037035E-2</v>
      </c>
      <c r="G486" s="30">
        <v>0.5</v>
      </c>
      <c r="H486" s="18">
        <f t="shared" si="43"/>
        <v>7.7333333333333337E-2</v>
      </c>
      <c r="I486" s="17">
        <v>2.8879999999999999E-2</v>
      </c>
      <c r="J486" s="18">
        <f t="shared" si="44"/>
        <v>0.14352635003253089</v>
      </c>
      <c r="K486" s="17">
        <v>3.8E-3</v>
      </c>
      <c r="L486" s="17">
        <f t="shared" si="45"/>
        <v>7.5527195293674437E-2</v>
      </c>
      <c r="M486" s="17">
        <v>2.0999999999999999E-3</v>
      </c>
      <c r="N486" s="17">
        <f t="shared" si="46"/>
        <v>4.1738713188609555E-2</v>
      </c>
      <c r="O486" s="17">
        <v>1.5828599999999999</v>
      </c>
      <c r="Q486" s="17">
        <v>0.03</v>
      </c>
      <c r="S486" s="17">
        <v>0.1836768</v>
      </c>
      <c r="T486" s="18">
        <f t="shared" si="47"/>
        <v>0.50273876105111082</v>
      </c>
      <c r="U486" s="17">
        <v>24.167999999999999</v>
      </c>
      <c r="W486" s="17">
        <v>13.356</v>
      </c>
      <c r="Y486" s="17">
        <v>10.066989599999999</v>
      </c>
      <c r="AA486" s="17">
        <v>0.1908</v>
      </c>
      <c r="AB486" s="2"/>
    </row>
    <row r="487" spans="1:28" ht="14.25" customHeight="1">
      <c r="A487" s="8">
        <v>41971</v>
      </c>
      <c r="B487" s="9">
        <v>0.48577546296296298</v>
      </c>
      <c r="C487" s="18">
        <v>2</v>
      </c>
      <c r="D487" s="18">
        <v>858</v>
      </c>
      <c r="E487" s="18">
        <v>103</v>
      </c>
      <c r="F487" s="17">
        <f t="shared" si="42"/>
        <v>3.7037037037037035E-2</v>
      </c>
      <c r="G487" s="18">
        <v>0.64</v>
      </c>
      <c r="H487" s="18">
        <f t="shared" si="43"/>
        <v>0.11466666666666668</v>
      </c>
      <c r="I487" s="18">
        <v>3.3869999999999997E-2</v>
      </c>
      <c r="J487" s="18">
        <f t="shared" si="44"/>
        <v>0.17599219258295379</v>
      </c>
      <c r="K487" s="18">
        <v>4.7699999999999999E-3</v>
      </c>
      <c r="L487" s="18">
        <f t="shared" si="45"/>
        <v>9.4806505671270289E-2</v>
      </c>
      <c r="M487" s="18">
        <v>2.6900000000000001E-3</v>
      </c>
      <c r="N487" s="18">
        <f t="shared" si="46"/>
        <v>5.3465304036837961E-2</v>
      </c>
      <c r="O487" s="18">
        <v>2.0068700000000002</v>
      </c>
      <c r="P487" s="18"/>
      <c r="Q487" s="18">
        <v>0.03</v>
      </c>
      <c r="R487" s="18"/>
      <c r="S487" s="18">
        <v>0.16829156249999999</v>
      </c>
      <c r="T487" s="18">
        <f t="shared" si="47"/>
        <v>0.44709554883626262</v>
      </c>
      <c r="U487" s="18">
        <v>23.700937499999998</v>
      </c>
      <c r="V487" s="18"/>
      <c r="W487" s="18">
        <v>13.365937499999999</v>
      </c>
      <c r="X487" s="18"/>
      <c r="Y487" s="18">
        <v>9.9716353125000019</v>
      </c>
      <c r="Z487" s="18"/>
      <c r="AA487" s="18">
        <v>0.14906249999999999</v>
      </c>
    </row>
    <row r="488" spans="1:28" ht="13.8">
      <c r="A488" s="6">
        <v>41972</v>
      </c>
      <c r="B488" s="7">
        <v>0.48578703703703702</v>
      </c>
      <c r="C488" s="28">
        <v>2</v>
      </c>
      <c r="D488" s="17">
        <v>854</v>
      </c>
      <c r="E488" s="17">
        <v>103</v>
      </c>
      <c r="F488" s="17">
        <f t="shared" si="42"/>
        <v>3.7037037037037035E-2</v>
      </c>
      <c r="G488" s="17">
        <v>0.52</v>
      </c>
      <c r="H488" s="18">
        <f t="shared" si="43"/>
        <v>8.266666666666668E-2</v>
      </c>
      <c r="I488" s="17">
        <v>3.0839999999999999E-2</v>
      </c>
      <c r="J488" s="18">
        <f t="shared" si="44"/>
        <v>0.15627846454131425</v>
      </c>
      <c r="K488" s="17">
        <v>4.8599999999999997E-3</v>
      </c>
      <c r="L488" s="17">
        <f t="shared" si="45"/>
        <v>9.6595307665067826E-2</v>
      </c>
      <c r="M488" s="17">
        <v>2.5799999999999998E-3</v>
      </c>
      <c r="N488" s="17">
        <f t="shared" si="46"/>
        <v>5.1278990488863169E-2</v>
      </c>
      <c r="O488" s="17">
        <v>1.6122399999999999</v>
      </c>
      <c r="Q488" s="17">
        <v>0.03</v>
      </c>
      <c r="S488" s="17">
        <v>0.18859846153846152</v>
      </c>
      <c r="T488" s="18">
        <f t="shared" si="47"/>
        <v>0.52053874999728544</v>
      </c>
      <c r="U488" s="17">
        <v>29.720769230769228</v>
      </c>
      <c r="W488" s="17">
        <v>15.777692307692307</v>
      </c>
      <c r="Y488" s="17">
        <v>9.8594676923076925</v>
      </c>
      <c r="AA488" s="17">
        <v>0.18346153846153845</v>
      </c>
      <c r="AB488" s="2"/>
    </row>
    <row r="489" spans="1:28" ht="13.8">
      <c r="A489" s="5">
        <v>41973</v>
      </c>
      <c r="B489" s="4">
        <v>0.48579861111111106</v>
      </c>
      <c r="C489" s="29">
        <v>2</v>
      </c>
      <c r="D489" s="17">
        <v>854</v>
      </c>
      <c r="E489" s="17">
        <v>103</v>
      </c>
      <c r="F489" s="17">
        <f t="shared" si="42"/>
        <v>3.7037037037037035E-2</v>
      </c>
      <c r="G489" s="30">
        <v>0.51</v>
      </c>
      <c r="H489" s="18">
        <f t="shared" si="43"/>
        <v>8.0000000000000016E-2</v>
      </c>
      <c r="I489" s="17">
        <v>2.6509999999999999E-2</v>
      </c>
      <c r="J489" s="18">
        <f t="shared" si="44"/>
        <v>0.12810670136629798</v>
      </c>
      <c r="K489" s="17">
        <v>4.5199999999999997E-3</v>
      </c>
      <c r="L489" s="17">
        <f t="shared" si="45"/>
        <v>8.9837611244054857E-2</v>
      </c>
      <c r="M489" s="17">
        <v>2.3999999999999998E-3</v>
      </c>
      <c r="N489" s="17">
        <f t="shared" si="46"/>
        <v>4.770138650126806E-2</v>
      </c>
      <c r="O489" s="17">
        <v>1.6010899999999999</v>
      </c>
      <c r="Q489" s="17">
        <v>0.03</v>
      </c>
      <c r="S489" s="17">
        <v>0.16529764705882352</v>
      </c>
      <c r="T489" s="18">
        <f t="shared" si="47"/>
        <v>0.43626756699674318</v>
      </c>
      <c r="U489" s="17">
        <v>28.183529411764706</v>
      </c>
      <c r="W489" s="17">
        <v>14.96470588235294</v>
      </c>
      <c r="Y489" s="17">
        <v>9.9832670588235288</v>
      </c>
      <c r="AA489" s="17">
        <v>0.18705882352941175</v>
      </c>
    </row>
    <row r="490" spans="1:28" ht="13.8">
      <c r="A490" s="3">
        <v>42001</v>
      </c>
      <c r="B490" s="4">
        <v>0.4861226851851852</v>
      </c>
      <c r="C490" s="29">
        <v>2</v>
      </c>
      <c r="D490" s="17">
        <v>936</v>
      </c>
      <c r="E490" s="17">
        <v>103</v>
      </c>
      <c r="F490" s="17">
        <f t="shared" si="42"/>
        <v>3.7037037037037035E-2</v>
      </c>
      <c r="G490" s="30">
        <v>0.53370583389234816</v>
      </c>
      <c r="H490" s="18">
        <f t="shared" si="43"/>
        <v>8.6321555704626185E-2</v>
      </c>
      <c r="I490" s="17">
        <v>3.4521173720177802E-2</v>
      </c>
      <c r="J490" s="18">
        <f t="shared" si="44"/>
        <v>0.18022884658541186</v>
      </c>
      <c r="K490" s="17">
        <v>2.2978490247177177E-3</v>
      </c>
      <c r="L490" s="17">
        <f t="shared" si="45"/>
        <v>4.5671076854009056E-2</v>
      </c>
      <c r="M490" s="17">
        <v>4.5538767325042735E-3</v>
      </c>
      <c r="N490" s="17">
        <f t="shared" si="46"/>
        <v>9.0510930873465872E-2</v>
      </c>
      <c r="O490" s="17">
        <v>1.6765701276403486</v>
      </c>
      <c r="Q490" s="17">
        <v>0.03</v>
      </c>
      <c r="S490" s="17">
        <v>0.20568883729366952</v>
      </c>
      <c r="T490" s="18">
        <f t="shared" si="47"/>
        <v>0.5823488718740869</v>
      </c>
      <c r="U490" s="17">
        <v>13.691362234717941</v>
      </c>
      <c r="W490" s="17">
        <v>27.133538908035558</v>
      </c>
      <c r="Y490" s="17">
        <v>9.9895722836930894</v>
      </c>
      <c r="AA490" s="17">
        <v>0.17875015400195679</v>
      </c>
      <c r="AB490" s="2"/>
    </row>
    <row r="491" spans="1:28" ht="13.8">
      <c r="A491" s="6">
        <v>42002</v>
      </c>
      <c r="B491" s="7">
        <v>0.48613425925925924</v>
      </c>
      <c r="C491" s="28">
        <v>2</v>
      </c>
      <c r="D491" s="17">
        <v>936</v>
      </c>
      <c r="E491" s="17">
        <v>103</v>
      </c>
      <c r="F491" s="17">
        <f t="shared" si="42"/>
        <v>3.7037037037037035E-2</v>
      </c>
      <c r="G491" s="17">
        <v>0.52801918518244284</v>
      </c>
      <c r="H491" s="18">
        <f t="shared" si="43"/>
        <v>8.480511604865143E-2</v>
      </c>
      <c r="I491" s="17">
        <v>3.1708026811154193E-2</v>
      </c>
      <c r="J491" s="18">
        <f t="shared" si="44"/>
        <v>0.16192600397627971</v>
      </c>
      <c r="K491" s="17">
        <v>2.2462028877753381E-3</v>
      </c>
      <c r="L491" s="17">
        <f t="shared" si="45"/>
        <v>4.464458004584828E-2</v>
      </c>
      <c r="M491" s="17">
        <v>4.4515244287559787E-3</v>
      </c>
      <c r="N491" s="17">
        <f t="shared" si="46"/>
        <v>8.8476619706635617E-2</v>
      </c>
      <c r="O491" s="17">
        <v>1.6588742054915135</v>
      </c>
      <c r="Q491" s="17">
        <v>0.03</v>
      </c>
      <c r="S491" s="17">
        <v>0.19096185913136984</v>
      </c>
      <c r="T491" s="18">
        <f t="shared" si="47"/>
        <v>0.52908636155091016</v>
      </c>
      <c r="U491" s="17">
        <v>13.52777585279885</v>
      </c>
      <c r="W491" s="17">
        <v>26.809343449429473</v>
      </c>
      <c r="Y491" s="17">
        <v>9.9905839058486148</v>
      </c>
      <c r="AA491" s="17">
        <v>0.1806752532429993</v>
      </c>
    </row>
    <row r="492" spans="1:28" ht="13.8">
      <c r="A492" s="6">
        <v>42003</v>
      </c>
      <c r="B492" s="7">
        <v>0.48614583333333333</v>
      </c>
      <c r="C492" s="28">
        <v>2</v>
      </c>
      <c r="D492" s="17">
        <v>826</v>
      </c>
      <c r="E492" s="17">
        <v>103</v>
      </c>
      <c r="F492" s="17">
        <f t="shared" si="42"/>
        <v>3.7037037037037035E-2</v>
      </c>
      <c r="G492" s="17">
        <v>0.44650312822568577</v>
      </c>
      <c r="H492" s="18">
        <f t="shared" si="43"/>
        <v>6.3067500860182882E-2</v>
      </c>
      <c r="I492" s="17">
        <v>2.7319755416284335E-2</v>
      </c>
      <c r="J492" s="18">
        <f t="shared" si="44"/>
        <v>0.13337511656658643</v>
      </c>
      <c r="K492" s="17">
        <v>1.9579158048337107E-3</v>
      </c>
      <c r="L492" s="17">
        <f t="shared" si="45"/>
        <v>3.8914707726380907E-2</v>
      </c>
      <c r="M492" s="17">
        <v>3.8801971460809643E-3</v>
      </c>
      <c r="N492" s="17">
        <f t="shared" si="46"/>
        <v>7.7121159902635586E-2</v>
      </c>
      <c r="O492" s="17">
        <v>1.4024141113692625</v>
      </c>
      <c r="Q492" s="17">
        <v>0.02</v>
      </c>
      <c r="S492" s="17">
        <v>0.19457158692037685</v>
      </c>
      <c r="T492" s="18">
        <f t="shared" si="47"/>
        <v>0.54214152884368372</v>
      </c>
      <c r="U492" s="17">
        <v>13.944297062627006</v>
      </c>
      <c r="W492" s="17">
        <v>27.634805098836136</v>
      </c>
      <c r="Y492" s="17">
        <v>9.9880081285793434</v>
      </c>
      <c r="AA492" s="17">
        <v>0.14244021145548005</v>
      </c>
    </row>
    <row r="493" spans="1:28" ht="13.8">
      <c r="A493" s="6">
        <v>42004</v>
      </c>
      <c r="B493" s="7">
        <v>0.48615740740740737</v>
      </c>
      <c r="C493" s="28">
        <v>2</v>
      </c>
      <c r="D493" s="17">
        <v>860</v>
      </c>
      <c r="E493" s="17">
        <v>103</v>
      </c>
      <c r="F493" s="17">
        <f t="shared" si="42"/>
        <v>3.7037037037037035E-2</v>
      </c>
      <c r="G493" s="17">
        <v>0.42927311188137024</v>
      </c>
      <c r="H493" s="18">
        <f t="shared" si="43"/>
        <v>5.8472829835032068E-2</v>
      </c>
      <c r="I493" s="17">
        <v>2.841791450016759E-2</v>
      </c>
      <c r="J493" s="18">
        <f t="shared" si="44"/>
        <v>0.1405199381923721</v>
      </c>
      <c r="K493" s="17">
        <v>2.0468514631611498E-3</v>
      </c>
      <c r="L493" s="17">
        <f t="shared" si="45"/>
        <v>4.068235531455669E-2</v>
      </c>
      <c r="M493" s="17">
        <v>3.7667034003572211E-3</v>
      </c>
      <c r="N493" s="17">
        <f t="shared" si="46"/>
        <v>7.4865406140033536E-2</v>
      </c>
      <c r="O493" s="17">
        <v>1.3477347551168257</v>
      </c>
      <c r="Q493" s="17">
        <v>0.03</v>
      </c>
      <c r="S493" s="17">
        <v>0.21051625552430694</v>
      </c>
      <c r="T493" s="18">
        <f t="shared" si="47"/>
        <v>0.5998080145787209</v>
      </c>
      <c r="U493" s="17">
        <v>15.162812374447569</v>
      </c>
      <c r="W493" s="17">
        <v>27.903254319003604</v>
      </c>
      <c r="Y493" s="17">
        <v>9.9838457211731626</v>
      </c>
      <c r="AA493" s="17">
        <v>0.22223614142029893</v>
      </c>
    </row>
    <row r="494" spans="1:28" ht="13.8">
      <c r="A494" s="6">
        <v>42005</v>
      </c>
      <c r="B494" s="7">
        <v>0.48616898148148152</v>
      </c>
      <c r="C494" s="28">
        <v>2</v>
      </c>
      <c r="D494" s="17">
        <v>882</v>
      </c>
      <c r="E494" s="17">
        <v>103</v>
      </c>
      <c r="F494" s="17">
        <f t="shared" si="42"/>
        <v>3.7037037037037035E-2</v>
      </c>
      <c r="G494" s="17">
        <v>0.4419093652577622</v>
      </c>
      <c r="H494" s="18">
        <f t="shared" si="43"/>
        <v>6.1842497402069922E-2</v>
      </c>
      <c r="I494" s="17">
        <v>2.743538954335956E-2</v>
      </c>
      <c r="J494" s="18">
        <f t="shared" si="44"/>
        <v>0.13412745311229382</v>
      </c>
      <c r="K494" s="17">
        <v>2.0588512222765461E-3</v>
      </c>
      <c r="L494" s="17">
        <f t="shared" si="45"/>
        <v>4.0920857459342375E-2</v>
      </c>
      <c r="M494" s="17">
        <v>3.7887858691034522E-3</v>
      </c>
      <c r="N494" s="17">
        <f t="shared" si="46"/>
        <v>7.5304307963602754E-2</v>
      </c>
      <c r="O494" s="17">
        <v>1.3876948683210775</v>
      </c>
      <c r="Q494" s="17">
        <v>0.03</v>
      </c>
      <c r="S494" s="17">
        <v>0.19742631771787494</v>
      </c>
      <c r="T494" s="18">
        <f t="shared" si="47"/>
        <v>0.55246612679554818</v>
      </c>
      <c r="U494" s="17">
        <v>14.815587542528133</v>
      </c>
      <c r="W494" s="17">
        <v>27.264276367443081</v>
      </c>
      <c r="Y494" s="17">
        <v>9.9859157288667895</v>
      </c>
      <c r="AA494" s="17">
        <v>0.21588137183821379</v>
      </c>
    </row>
    <row r="495" spans="1:28" ht="13.8">
      <c r="A495" s="6">
        <v>42006</v>
      </c>
      <c r="B495" s="7">
        <v>0.48618055555555556</v>
      </c>
      <c r="C495" s="28">
        <v>2</v>
      </c>
      <c r="D495" s="17">
        <v>879</v>
      </c>
      <c r="E495" s="17">
        <v>103</v>
      </c>
      <c r="F495" s="17">
        <f t="shared" si="42"/>
        <v>3.7037037037037035E-2</v>
      </c>
      <c r="G495" s="17">
        <v>0.44806997422214934</v>
      </c>
      <c r="H495" s="18">
        <f t="shared" si="43"/>
        <v>6.3485326459239821E-2</v>
      </c>
      <c r="I495" s="17">
        <v>2.7256510020287901E-2</v>
      </c>
      <c r="J495" s="18">
        <f t="shared" si="44"/>
        <v>0.13296363058092323</v>
      </c>
      <c r="K495" s="17">
        <v>1.9530872958030867E-3</v>
      </c>
      <c r="L495" s="17">
        <f t="shared" si="45"/>
        <v>3.88187383199248E-2</v>
      </c>
      <c r="M495" s="17">
        <v>3.4684848382126703E-3</v>
      </c>
      <c r="N495" s="17">
        <f t="shared" si="46"/>
        <v>6.8938139933904505E-2</v>
      </c>
      <c r="O495" s="17">
        <v>1.4080396783696674</v>
      </c>
      <c r="Q495" s="17">
        <v>0.03</v>
      </c>
      <c r="S495" s="17">
        <v>0.19344233457058752</v>
      </c>
      <c r="T495" s="18">
        <f t="shared" si="47"/>
        <v>0.53805740416615144</v>
      </c>
      <c r="U495" s="17">
        <v>13.86126711890439</v>
      </c>
      <c r="W495" s="17">
        <v>24.616203762959174</v>
      </c>
      <c r="Y495" s="17">
        <v>9.9930065275822351</v>
      </c>
      <c r="AA495" s="17">
        <v>0.21291317313911662</v>
      </c>
    </row>
    <row r="496" spans="1:28" ht="14.25" customHeight="1">
      <c r="A496" s="8">
        <v>42007</v>
      </c>
      <c r="B496" s="9">
        <v>0.48619212962962965</v>
      </c>
      <c r="C496" s="18">
        <v>2</v>
      </c>
      <c r="D496" s="18">
        <v>879</v>
      </c>
      <c r="E496" s="18">
        <v>103</v>
      </c>
      <c r="F496" s="17">
        <f t="shared" si="42"/>
        <v>3.7037037037037035E-2</v>
      </c>
      <c r="G496" s="18">
        <v>0.42972468984215456</v>
      </c>
      <c r="H496" s="18">
        <f t="shared" si="43"/>
        <v>5.8593250624574551E-2</v>
      </c>
      <c r="I496" s="18">
        <v>2.8028111510226307E-2</v>
      </c>
      <c r="J496" s="18">
        <f t="shared" si="44"/>
        <v>0.13798380943543465</v>
      </c>
      <c r="K496" s="18">
        <v>1.9876007112949088E-3</v>
      </c>
      <c r="L496" s="18">
        <f t="shared" si="45"/>
        <v>3.9504712391530736E-2</v>
      </c>
      <c r="M496" s="18">
        <v>3.5297771617076612E-3</v>
      </c>
      <c r="N496" s="18">
        <f t="shared" si="46"/>
        <v>7.0156360272485896E-2</v>
      </c>
      <c r="O496" s="18">
        <v>1.3497195527863102</v>
      </c>
      <c r="P496" s="18"/>
      <c r="Q496" s="18">
        <v>0.03</v>
      </c>
      <c r="R496" s="18"/>
      <c r="S496" s="18">
        <v>0.20741045769387478</v>
      </c>
      <c r="T496" s="18">
        <f t="shared" si="47"/>
        <v>0.58857539189251595</v>
      </c>
      <c r="U496" s="18">
        <v>14.708417764498165</v>
      </c>
      <c r="V496" s="18"/>
      <c r="W496" s="18">
        <v>26.120657340757845</v>
      </c>
      <c r="X496" s="18"/>
      <c r="Y496" s="18">
        <v>9.988041830775499</v>
      </c>
      <c r="Z496" s="18"/>
      <c r="AA496" s="18">
        <v>0.22200260365547556</v>
      </c>
      <c r="AB496" s="2"/>
    </row>
    <row r="497" spans="1:28" ht="13.8">
      <c r="A497" s="8">
        <v>42011</v>
      </c>
      <c r="B497" s="9">
        <v>0.48623842592592598</v>
      </c>
      <c r="C497" s="18">
        <v>2</v>
      </c>
      <c r="D497" s="18">
        <v>834</v>
      </c>
      <c r="E497" s="18">
        <v>103</v>
      </c>
      <c r="F497" s="17">
        <f t="shared" si="42"/>
        <v>3.7037037037037035E-2</v>
      </c>
      <c r="G497" s="18">
        <v>0.46123685118065905</v>
      </c>
      <c r="H497" s="18">
        <f t="shared" si="43"/>
        <v>6.6996493648175753E-2</v>
      </c>
      <c r="I497" s="18">
        <v>2.6405890535427551E-2</v>
      </c>
      <c r="J497" s="18">
        <f t="shared" si="44"/>
        <v>0.12742934635932043</v>
      </c>
      <c r="K497" s="18">
        <v>1.9179954274043661E-3</v>
      </c>
      <c r="L497" s="18">
        <f t="shared" si="45"/>
        <v>3.8121267162616879E-2</v>
      </c>
      <c r="M497" s="18">
        <v>2.9865651751291443E-3</v>
      </c>
      <c r="N497" s="18">
        <f t="shared" si="46"/>
        <v>5.9359708220859446E-2</v>
      </c>
      <c r="O497" s="18">
        <v>1.4506173707770131</v>
      </c>
      <c r="P497" s="18"/>
      <c r="Q497" s="18">
        <v>0.02</v>
      </c>
      <c r="R497" s="18"/>
      <c r="S497" s="18">
        <v>0.18205555711282409</v>
      </c>
      <c r="T497" s="18">
        <f t="shared" si="47"/>
        <v>0.49687527262443287</v>
      </c>
      <c r="U497" s="18">
        <v>13.223629992992288</v>
      </c>
      <c r="V497" s="18"/>
      <c r="W497" s="18">
        <v>20.590889978976868</v>
      </c>
      <c r="X497" s="18"/>
      <c r="Y497" s="18">
        <v>10.001289418360198</v>
      </c>
      <c r="Z497" s="18"/>
      <c r="AA497" s="18">
        <v>0.13789010968485887</v>
      </c>
      <c r="AB497" s="2"/>
    </row>
    <row r="498" spans="1:28" ht="14.25" customHeight="1">
      <c r="A498" s="6">
        <v>42015</v>
      </c>
      <c r="B498" s="7">
        <v>0.48628472222222219</v>
      </c>
      <c r="C498" s="28">
        <v>2</v>
      </c>
      <c r="D498" s="17">
        <v>844</v>
      </c>
      <c r="E498" s="17">
        <v>103</v>
      </c>
      <c r="F498" s="17">
        <f t="shared" si="42"/>
        <v>3.7037037037037035E-2</v>
      </c>
      <c r="G498" s="17">
        <v>0.41885961601702271</v>
      </c>
      <c r="H498" s="18">
        <f t="shared" si="43"/>
        <v>5.5695897604539392E-2</v>
      </c>
      <c r="I498" s="17">
        <v>2.4837900131854058E-2</v>
      </c>
      <c r="J498" s="18">
        <f t="shared" si="44"/>
        <v>0.11722771718838033</v>
      </c>
      <c r="K498" s="17">
        <v>1.9669055353033604E-3</v>
      </c>
      <c r="L498" s="17">
        <f t="shared" si="45"/>
        <v>3.909338381291215E-2</v>
      </c>
      <c r="M498" s="17">
        <v>2.5058654949264244E-3</v>
      </c>
      <c r="N498" s="17">
        <f t="shared" si="46"/>
        <v>4.9805524372365323E-2</v>
      </c>
      <c r="O498" s="17">
        <v>1.3169715323335542</v>
      </c>
      <c r="Q498" s="17">
        <v>0.02</v>
      </c>
      <c r="S498" s="17">
        <v>0.18857039303613821</v>
      </c>
      <c r="T498" s="18">
        <f t="shared" si="47"/>
        <v>0.52043723569623368</v>
      </c>
      <c r="U498" s="17">
        <v>14.932830387760488</v>
      </c>
      <c r="W498" s="17">
        <v>19.024637298865734</v>
      </c>
      <c r="Y498" s="17">
        <v>9.998503824848326</v>
      </c>
      <c r="AA498" s="17">
        <v>0.15184084969751599</v>
      </c>
      <c r="AB498" s="2"/>
    </row>
    <row r="499" spans="1:28" ht="14.25" customHeight="1">
      <c r="A499" s="6">
        <v>42016</v>
      </c>
      <c r="B499" s="7">
        <v>0.48629629629629628</v>
      </c>
      <c r="C499" s="28">
        <v>2</v>
      </c>
      <c r="D499" s="17">
        <v>808</v>
      </c>
      <c r="E499" s="17">
        <v>103</v>
      </c>
      <c r="F499" s="17">
        <f t="shared" si="42"/>
        <v>3.7037037037037035E-2</v>
      </c>
      <c r="G499" s="17">
        <v>0.45697266868329445</v>
      </c>
      <c r="H499" s="18">
        <f t="shared" si="43"/>
        <v>6.5859378315545183E-2</v>
      </c>
      <c r="I499" s="17">
        <v>2.3169155346066839E-2</v>
      </c>
      <c r="J499" s="18">
        <f t="shared" si="44"/>
        <v>0.10637056178312843</v>
      </c>
      <c r="K499" s="17">
        <v>1.8114066906924982E-3</v>
      </c>
      <c r="L499" s="17">
        <f t="shared" si="45"/>
        <v>3.6002754443210751E-2</v>
      </c>
      <c r="M499" s="17">
        <v>2.3077577656951944E-3</v>
      </c>
      <c r="N499" s="17">
        <f t="shared" si="46"/>
        <v>4.5868018805303876E-2</v>
      </c>
      <c r="O499" s="17">
        <v>1.4385023406166713</v>
      </c>
      <c r="Q499" s="17">
        <v>0.02</v>
      </c>
      <c r="S499" s="17">
        <v>0.16123046092184373</v>
      </c>
      <c r="T499" s="18">
        <f t="shared" si="47"/>
        <v>0.42155792723087959</v>
      </c>
      <c r="U499" s="17">
        <v>12.605290581162327</v>
      </c>
      <c r="W499" s="17">
        <v>16.059318637274551</v>
      </c>
      <c r="Y499" s="17">
        <v>10.01030861723447</v>
      </c>
      <c r="AA499" s="17">
        <v>0.13917681375399296</v>
      </c>
    </row>
    <row r="500" spans="1:28" ht="14.25" customHeight="1">
      <c r="A500" s="6">
        <v>42025</v>
      </c>
      <c r="B500" s="7">
        <v>0.48640046296296297</v>
      </c>
      <c r="C500" s="28">
        <v>2</v>
      </c>
      <c r="D500" s="17">
        <v>956</v>
      </c>
      <c r="E500" s="17">
        <v>103</v>
      </c>
      <c r="F500" s="17">
        <f t="shared" si="42"/>
        <v>3.7037037037037035E-2</v>
      </c>
      <c r="G500" s="17">
        <v>0.56246598059401542</v>
      </c>
      <c r="H500" s="18">
        <f t="shared" si="43"/>
        <v>9.3990928158404125E-2</v>
      </c>
      <c r="I500" s="17">
        <v>3.5206368157360973E-2</v>
      </c>
      <c r="J500" s="18">
        <f t="shared" si="44"/>
        <v>0.18468684552609613</v>
      </c>
      <c r="K500" s="17">
        <v>2.3196687696096867E-3</v>
      </c>
      <c r="L500" s="17">
        <f t="shared" si="45"/>
        <v>4.6104756889196921E-2</v>
      </c>
      <c r="M500" s="17">
        <v>2.8321537303374078E-3</v>
      </c>
      <c r="N500" s="17">
        <f t="shared" si="46"/>
        <v>5.6290691550763675E-2</v>
      </c>
      <c r="O500" s="17">
        <v>1.7703208555664625</v>
      </c>
      <c r="Q500" s="17">
        <v>0.03</v>
      </c>
      <c r="S500" s="17">
        <v>0.19904537270355777</v>
      </c>
      <c r="T500" s="18">
        <f t="shared" si="47"/>
        <v>0.55832170232084366</v>
      </c>
      <c r="U500" s="17">
        <v>13.114653937947496</v>
      </c>
      <c r="W500" s="17">
        <v>16.012077482377752</v>
      </c>
      <c r="Y500" s="17">
        <v>10.008819226286287</v>
      </c>
      <c r="AA500" s="17">
        <v>0.16961025784928163</v>
      </c>
    </row>
    <row r="501" spans="1:28" ht="14.25" customHeight="1">
      <c r="A501" s="6">
        <v>42026</v>
      </c>
      <c r="B501" s="7">
        <v>0.48641203703703706</v>
      </c>
      <c r="C501" s="28">
        <v>2</v>
      </c>
      <c r="D501" s="17">
        <v>956</v>
      </c>
      <c r="E501" s="17">
        <v>103</v>
      </c>
      <c r="F501" s="17">
        <f t="shared" si="42"/>
        <v>3.7037037037037035E-2</v>
      </c>
      <c r="G501" s="17">
        <v>0.49345298649742364</v>
      </c>
      <c r="H501" s="18">
        <f t="shared" si="43"/>
        <v>7.5587463065979646E-2</v>
      </c>
      <c r="I501" s="17">
        <v>3.5149445842901278E-2</v>
      </c>
      <c r="J501" s="18">
        <f t="shared" si="44"/>
        <v>0.18431649865257826</v>
      </c>
      <c r="K501" s="17">
        <v>2.3859914562832417E-3</v>
      </c>
      <c r="L501" s="17">
        <f t="shared" si="45"/>
        <v>4.742295860203765E-2</v>
      </c>
      <c r="M501" s="17">
        <v>2.913129103601632E-3</v>
      </c>
      <c r="N501" s="17">
        <f t="shared" si="46"/>
        <v>5.790012387458085E-2</v>
      </c>
      <c r="O501" s="17">
        <v>1.5513568480291231</v>
      </c>
      <c r="Q501" s="17">
        <v>0.03</v>
      </c>
      <c r="S501" s="17">
        <v>0.22651648857942347</v>
      </c>
      <c r="T501" s="18">
        <f t="shared" si="47"/>
        <v>0.65767545818320727</v>
      </c>
      <c r="U501" s="17">
        <v>15.376242597774457</v>
      </c>
      <c r="W501" s="17">
        <v>18.773319450771137</v>
      </c>
      <c r="Y501" s="17">
        <v>9.9975375805297091</v>
      </c>
      <c r="AA501" s="17">
        <v>0.19333148772116732</v>
      </c>
    </row>
    <row r="502" spans="1:28" ht="13.8">
      <c r="A502" s="5">
        <v>42028</v>
      </c>
      <c r="B502" s="4">
        <v>0.48643518518518519</v>
      </c>
      <c r="C502" s="29">
        <v>2</v>
      </c>
      <c r="D502" s="17">
        <v>834</v>
      </c>
      <c r="E502" s="17">
        <v>103</v>
      </c>
      <c r="F502" s="17">
        <f t="shared" si="42"/>
        <v>3.7037037037037035E-2</v>
      </c>
      <c r="G502" s="30">
        <v>0.40114290025802141</v>
      </c>
      <c r="H502" s="18">
        <f t="shared" si="43"/>
        <v>5.0971440068805711E-2</v>
      </c>
      <c r="I502" s="17">
        <v>2.52779115314801E-2</v>
      </c>
      <c r="J502" s="18">
        <f t="shared" si="44"/>
        <v>0.12009051094001366</v>
      </c>
      <c r="K502" s="17">
        <v>1.9479394190925524E-3</v>
      </c>
      <c r="L502" s="17">
        <f t="shared" si="45"/>
        <v>3.8716421296328934E-2</v>
      </c>
      <c r="M502" s="17">
        <v>2.4817023943949604E-3</v>
      </c>
      <c r="N502" s="17">
        <f t="shared" si="46"/>
        <v>4.9325268790065172E-2</v>
      </c>
      <c r="O502" s="17">
        <v>1.2609411689616299</v>
      </c>
      <c r="Q502" s="17">
        <v>0.02</v>
      </c>
      <c r="S502" s="17">
        <v>0.20038684124386252</v>
      </c>
      <c r="T502" s="18">
        <f t="shared" si="47"/>
        <v>0.56317334134609243</v>
      </c>
      <c r="U502" s="17">
        <v>15.441996726677578</v>
      </c>
      <c r="W502" s="17">
        <v>19.67332242225859</v>
      </c>
      <c r="Y502" s="17">
        <v>9.9959214402618652</v>
      </c>
      <c r="AA502" s="17">
        <v>0.15854699150624749</v>
      </c>
    </row>
    <row r="503" spans="1:28" ht="13.8">
      <c r="A503" s="6">
        <v>42045</v>
      </c>
      <c r="B503" s="7">
        <v>0.48663194444444446</v>
      </c>
      <c r="C503" s="28">
        <v>2</v>
      </c>
      <c r="D503" s="17">
        <v>913</v>
      </c>
      <c r="E503" s="17">
        <v>103</v>
      </c>
      <c r="F503" s="17">
        <f t="shared" si="42"/>
        <v>3.7037037037037035E-2</v>
      </c>
      <c r="G503" s="17">
        <v>0.60330302954618387</v>
      </c>
      <c r="H503" s="18">
        <f t="shared" si="43"/>
        <v>0.10488080787898238</v>
      </c>
      <c r="I503" s="17">
        <v>3.0169758442477546E-2</v>
      </c>
      <c r="J503" s="18">
        <f t="shared" si="44"/>
        <v>0.15191775174025729</v>
      </c>
      <c r="K503" s="17">
        <v>2.2228307783705883E-3</v>
      </c>
      <c r="L503" s="17">
        <f t="shared" si="45"/>
        <v>4.4180045869154153E-2</v>
      </c>
      <c r="M503" s="17">
        <v>2.7139212991733924E-3</v>
      </c>
      <c r="N503" s="17">
        <f t="shared" si="46"/>
        <v>5.3940753677455648E-2</v>
      </c>
      <c r="O503" s="17">
        <v>1.9001756905799736</v>
      </c>
      <c r="Q503" s="17">
        <v>0.03</v>
      </c>
      <c r="S503" s="17">
        <v>0.15902428323498788</v>
      </c>
      <c r="T503" s="18">
        <f t="shared" si="47"/>
        <v>0.41357892702283061</v>
      </c>
      <c r="U503" s="17">
        <v>11.716503198294246</v>
      </c>
      <c r="W503" s="17">
        <v>14.305032974661579</v>
      </c>
      <c r="Y503" s="17">
        <v>10.015793722417811</v>
      </c>
      <c r="AA503" s="17">
        <v>0.15812948937412383</v>
      </c>
      <c r="AB503" s="2"/>
    </row>
    <row r="504" spans="1:28" ht="13.8">
      <c r="A504" s="5">
        <v>42059</v>
      </c>
      <c r="B504" s="4">
        <v>0.48679398148148145</v>
      </c>
      <c r="C504" s="29">
        <v>2</v>
      </c>
      <c r="D504" s="17">
        <v>1083</v>
      </c>
      <c r="E504" s="17">
        <v>103</v>
      </c>
      <c r="F504" s="17">
        <f t="shared" si="42"/>
        <v>3.7037037037037035E-2</v>
      </c>
      <c r="G504" s="30">
        <v>0.27212219696607015</v>
      </c>
      <c r="H504" s="18">
        <f t="shared" si="43"/>
        <v>1.6565919190952041E-2</v>
      </c>
      <c r="I504" s="17">
        <v>2.2201340813353791E-2</v>
      </c>
      <c r="J504" s="18">
        <f t="shared" si="44"/>
        <v>0.10007378538291341</v>
      </c>
      <c r="K504" s="17">
        <v>3.0883076312571592E-3</v>
      </c>
      <c r="L504" s="17">
        <f t="shared" si="45"/>
        <v>6.1381898313922253E-2</v>
      </c>
      <c r="M504" s="17">
        <v>3.6197838282642043E-3</v>
      </c>
      <c r="N504" s="17">
        <f t="shared" si="46"/>
        <v>7.1945294767946075E-2</v>
      </c>
      <c r="O504" s="17">
        <v>0.84691450204149821</v>
      </c>
      <c r="Q504" s="17">
        <v>0.04</v>
      </c>
      <c r="S504" s="17">
        <v>0.25944323753665682</v>
      </c>
      <c r="T504" s="18">
        <f t="shared" si="47"/>
        <v>0.77676039787116269</v>
      </c>
      <c r="U504" s="17">
        <v>36.089736070381221</v>
      </c>
      <c r="W504" s="17">
        <v>42.300527859237519</v>
      </c>
      <c r="Y504" s="17">
        <v>9.8969806451612907</v>
      </c>
      <c r="AA504" s="17">
        <v>0.46743706106363708</v>
      </c>
      <c r="AB504" s="2"/>
    </row>
    <row r="505" spans="1:28" ht="13.8">
      <c r="A505" s="3">
        <v>42060</v>
      </c>
      <c r="B505" s="4">
        <v>0.48680555555555555</v>
      </c>
      <c r="C505" s="29">
        <v>2</v>
      </c>
      <c r="D505" s="17">
        <v>1083</v>
      </c>
      <c r="E505" s="17">
        <v>103</v>
      </c>
      <c r="F505" s="17">
        <f t="shared" si="42"/>
        <v>3.7037037037037035E-2</v>
      </c>
      <c r="G505" s="30">
        <v>0.3585461727437313</v>
      </c>
      <c r="H505" s="18">
        <f t="shared" si="43"/>
        <v>3.9612312731661679E-2</v>
      </c>
      <c r="I505" s="17">
        <v>1.7184452494855239E-2</v>
      </c>
      <c r="J505" s="18">
        <f t="shared" si="44"/>
        <v>6.7433002568999603E-2</v>
      </c>
      <c r="K505" s="17">
        <v>2.76960816071505E-3</v>
      </c>
      <c r="L505" s="17">
        <f t="shared" si="45"/>
        <v>5.5047562221389484E-2</v>
      </c>
      <c r="M505" s="17">
        <v>3.2462384023264766E-3</v>
      </c>
      <c r="N505" s="17">
        <f t="shared" si="46"/>
        <v>6.4520863626930922E-2</v>
      </c>
      <c r="O505" s="17">
        <v>1.1222709905185819</v>
      </c>
      <c r="Q505" s="17">
        <v>0.03</v>
      </c>
      <c r="S505" s="17">
        <v>0.15241149700598802</v>
      </c>
      <c r="T505" s="18">
        <f t="shared" si="47"/>
        <v>0.38966271074916792</v>
      </c>
      <c r="U505" s="17">
        <v>24.564071856287423</v>
      </c>
      <c r="W505" s="17">
        <v>28.791377245508972</v>
      </c>
      <c r="Y505" s="17">
        <v>9.9535904191616744</v>
      </c>
      <c r="AA505" s="17">
        <v>0.26607451773913249</v>
      </c>
      <c r="AB505" s="2"/>
    </row>
    <row r="506" spans="1:28" ht="14.25" customHeight="1">
      <c r="A506" s="6">
        <v>42062</v>
      </c>
      <c r="B506" s="7">
        <v>0.48682870370370374</v>
      </c>
      <c r="C506" s="28">
        <v>2</v>
      </c>
      <c r="D506" s="17">
        <v>832</v>
      </c>
      <c r="E506" s="17">
        <v>103</v>
      </c>
      <c r="F506" s="17">
        <f t="shared" si="42"/>
        <v>3.7037037037037035E-2</v>
      </c>
      <c r="G506" s="17">
        <v>0.38948267149670007</v>
      </c>
      <c r="H506" s="18">
        <f t="shared" si="43"/>
        <v>4.7862045732453354E-2</v>
      </c>
      <c r="I506" s="17">
        <v>1.8749514651120212E-2</v>
      </c>
      <c r="J506" s="18">
        <f t="shared" si="44"/>
        <v>7.7615580033313022E-2</v>
      </c>
      <c r="K506" s="17">
        <v>2.0619670843942946E-3</v>
      </c>
      <c r="L506" s="17">
        <f t="shared" si="45"/>
        <v>4.0982787018993785E-2</v>
      </c>
      <c r="M506" s="17">
        <v>2.4168172338016845E-3</v>
      </c>
      <c r="N506" s="17">
        <f t="shared" si="46"/>
        <v>4.8035638738541546E-2</v>
      </c>
      <c r="O506" s="17">
        <v>1.2237534882265673</v>
      </c>
      <c r="Q506" s="17">
        <v>0.02</v>
      </c>
      <c r="S506" s="17">
        <v>0.15308372093023256</v>
      </c>
      <c r="T506" s="18">
        <f t="shared" si="47"/>
        <v>0.39209391783795272</v>
      </c>
      <c r="U506" s="17">
        <v>16.835294117647059</v>
      </c>
      <c r="W506" s="17">
        <v>19.732530779753759</v>
      </c>
      <c r="Y506" s="17">
        <v>9.9915512995896023</v>
      </c>
      <c r="AA506" s="17">
        <v>0.1632935292232606</v>
      </c>
      <c r="AB506" s="2"/>
    </row>
    <row r="507" spans="1:28" ht="14.25" customHeight="1">
      <c r="A507" s="6">
        <v>42064</v>
      </c>
      <c r="B507" s="7">
        <v>0.48685185185185187</v>
      </c>
      <c r="C507" s="28">
        <v>2</v>
      </c>
      <c r="D507" s="17">
        <v>833</v>
      </c>
      <c r="E507" s="17">
        <v>103</v>
      </c>
      <c r="F507" s="17">
        <f t="shared" si="42"/>
        <v>3.7037037037037035E-2</v>
      </c>
      <c r="G507" s="17">
        <v>0.39542917129594046</v>
      </c>
      <c r="H507" s="18">
        <f t="shared" si="43"/>
        <v>4.9447779012250795E-2</v>
      </c>
      <c r="I507" s="17">
        <v>2.2215870793596063E-2</v>
      </c>
      <c r="J507" s="18">
        <f t="shared" si="44"/>
        <v>0.10016832006243372</v>
      </c>
      <c r="K507" s="17">
        <v>2.0934485539196848E-3</v>
      </c>
      <c r="L507" s="17">
        <f t="shared" si="45"/>
        <v>4.1608499412934839E-2</v>
      </c>
      <c r="M507" s="17">
        <v>2.453716444594235E-3</v>
      </c>
      <c r="N507" s="17">
        <f t="shared" si="46"/>
        <v>4.8769031870044548E-2</v>
      </c>
      <c r="O507" s="17">
        <v>1.2424373743262873</v>
      </c>
      <c r="Q507" s="17">
        <v>0.02</v>
      </c>
      <c r="S507" s="17">
        <v>0.17865770725034202</v>
      </c>
      <c r="T507" s="18">
        <f t="shared" si="47"/>
        <v>0.48458639629267125</v>
      </c>
      <c r="U507" s="17">
        <v>16.835294117647059</v>
      </c>
      <c r="W507" s="17">
        <v>19.732530779753763</v>
      </c>
      <c r="Y507" s="17">
        <v>9.9915512995896041</v>
      </c>
      <c r="AA507" s="17">
        <v>0.160837906297008</v>
      </c>
    </row>
    <row r="508" spans="1:28" ht="14.25" customHeight="1">
      <c r="A508" s="6">
        <v>42065</v>
      </c>
      <c r="B508" s="7">
        <v>0.48686342592592591</v>
      </c>
      <c r="C508" s="28">
        <v>2</v>
      </c>
      <c r="D508" s="17">
        <v>833</v>
      </c>
      <c r="E508" s="17">
        <v>103</v>
      </c>
      <c r="F508" s="17">
        <f t="shared" si="42"/>
        <v>3.7037037037037035E-2</v>
      </c>
      <c r="G508" s="17">
        <v>0.39730448107415556</v>
      </c>
      <c r="H508" s="18">
        <f t="shared" si="43"/>
        <v>4.9947861619774818E-2</v>
      </c>
      <c r="I508" s="17">
        <v>2.2681248646514086E-2</v>
      </c>
      <c r="J508" s="18">
        <f t="shared" si="44"/>
        <v>0.10319615254726146</v>
      </c>
      <c r="K508" s="17">
        <v>2.1033766645102351E-3</v>
      </c>
      <c r="L508" s="17">
        <f t="shared" si="45"/>
        <v>4.1805826346479495E-2</v>
      </c>
      <c r="M508" s="17">
        <v>2.4653531137515312E-3</v>
      </c>
      <c r="N508" s="17">
        <f t="shared" si="46"/>
        <v>4.9000317392152701E-2</v>
      </c>
      <c r="O508" s="17">
        <v>1.2483295925186326</v>
      </c>
      <c r="Q508" s="17">
        <v>0.02</v>
      </c>
      <c r="S508" s="17">
        <v>0.18153928317373458</v>
      </c>
      <c r="T508" s="18">
        <f t="shared" si="47"/>
        <v>0.49500808400587876</v>
      </c>
      <c r="U508" s="17">
        <v>16.835294117647056</v>
      </c>
      <c r="W508" s="17">
        <v>19.732530779753759</v>
      </c>
      <c r="Y508" s="17">
        <v>9.9915512995896041</v>
      </c>
      <c r="AA508" s="17">
        <v>0.16007873817091248</v>
      </c>
    </row>
    <row r="509" spans="1:28" ht="14.25" customHeight="1">
      <c r="A509" s="6">
        <v>42066</v>
      </c>
      <c r="B509" s="7">
        <v>0.486875</v>
      </c>
      <c r="C509" s="28">
        <v>2</v>
      </c>
      <c r="D509" s="17">
        <v>833</v>
      </c>
      <c r="E509" s="17">
        <v>103</v>
      </c>
      <c r="F509" s="17">
        <f t="shared" si="42"/>
        <v>3.7037037037037035E-2</v>
      </c>
      <c r="G509" s="17">
        <v>0.43512167266654228</v>
      </c>
      <c r="H509" s="18">
        <f t="shared" si="43"/>
        <v>6.0032446044411276E-2</v>
      </c>
      <c r="I509" s="17">
        <v>2.2211642638288877E-2</v>
      </c>
      <c r="J509" s="18">
        <f t="shared" si="44"/>
        <v>0.10014081091925099</v>
      </c>
      <c r="K509" s="17">
        <v>2.0516854988967643E-3</v>
      </c>
      <c r="L509" s="17">
        <f t="shared" si="45"/>
        <v>4.0778434567467312E-2</v>
      </c>
      <c r="M509" s="17">
        <v>2.1375700081529081E-3</v>
      </c>
      <c r="N509" s="17">
        <f t="shared" si="46"/>
        <v>4.2485438805175253E-2</v>
      </c>
      <c r="O509" s="17">
        <v>1.3688082230779155</v>
      </c>
      <c r="Q509" s="17">
        <v>0.02</v>
      </c>
      <c r="S509" s="17">
        <v>0.16232936216874816</v>
      </c>
      <c r="T509" s="18">
        <f t="shared" si="47"/>
        <v>0.42553228221140327</v>
      </c>
      <c r="U509" s="17">
        <v>14.994334450197996</v>
      </c>
      <c r="W509" s="17">
        <v>15.622004264392331</v>
      </c>
      <c r="Y509" s="17">
        <v>10.003662016448374</v>
      </c>
      <c r="AA509" s="17">
        <v>0.14616601285392691</v>
      </c>
    </row>
    <row r="510" spans="1:28" ht="13.8">
      <c r="A510" s="8">
        <v>42067</v>
      </c>
      <c r="B510" s="9">
        <v>0.48688657407407404</v>
      </c>
      <c r="C510" s="18">
        <v>2</v>
      </c>
      <c r="D510" s="18">
        <v>824</v>
      </c>
      <c r="E510" s="18">
        <v>103</v>
      </c>
      <c r="F510" s="17">
        <f t="shared" si="42"/>
        <v>3.7037037037037035E-2</v>
      </c>
      <c r="G510" s="18">
        <v>0.46286330768419187</v>
      </c>
      <c r="H510" s="18">
        <f t="shared" si="43"/>
        <v>6.7430215382451156E-2</v>
      </c>
      <c r="I510" s="18">
        <v>2.3062496048155634E-2</v>
      </c>
      <c r="J510" s="18">
        <f t="shared" si="44"/>
        <v>0.10567661709925591</v>
      </c>
      <c r="K510" s="18">
        <v>2.0338132282007636E-3</v>
      </c>
      <c r="L510" s="18">
        <f t="shared" si="45"/>
        <v>4.0423212862415139E-2</v>
      </c>
      <c r="M510" s="18">
        <v>2.118949595892889E-3</v>
      </c>
      <c r="N510" s="18">
        <f t="shared" si="46"/>
        <v>4.2115347354330201E-2</v>
      </c>
      <c r="O510" s="18">
        <v>1.4567778471763608</v>
      </c>
      <c r="P510" s="18"/>
      <c r="Q510" s="18">
        <v>0.02</v>
      </c>
      <c r="R510" s="18"/>
      <c r="S510" s="18">
        <v>0.15844577916548397</v>
      </c>
      <c r="T510" s="18">
        <f t="shared" si="47"/>
        <v>0.41148667302242542</v>
      </c>
      <c r="U510" s="18">
        <v>13.972864036332671</v>
      </c>
      <c r="V510" s="18"/>
      <c r="W510" s="18">
        <v>14.557774623900087</v>
      </c>
      <c r="X510" s="18"/>
      <c r="Y510" s="18">
        <v>10.00847005393131</v>
      </c>
      <c r="Z510" s="18"/>
      <c r="AA510" s="18">
        <v>0.1374055772927972</v>
      </c>
      <c r="AB510" s="2"/>
    </row>
    <row r="511" spans="1:28" ht="14.25" customHeight="1">
      <c r="A511" s="5">
        <v>42076</v>
      </c>
      <c r="B511" s="4">
        <v>0.48699074074074072</v>
      </c>
      <c r="C511" s="29">
        <v>2</v>
      </c>
      <c r="D511" s="17">
        <v>861</v>
      </c>
      <c r="E511" s="17">
        <v>103</v>
      </c>
      <c r="F511" s="17">
        <f t="shared" si="42"/>
        <v>3.7037037037037035E-2</v>
      </c>
      <c r="G511" s="30">
        <v>0.40569589140039691</v>
      </c>
      <c r="H511" s="18">
        <f t="shared" si="43"/>
        <v>5.2185571040105842E-2</v>
      </c>
      <c r="I511" s="17">
        <v>2.6235019870968428E-2</v>
      </c>
      <c r="J511" s="18">
        <f t="shared" si="44"/>
        <v>0.12631763091065989</v>
      </c>
      <c r="K511" s="17">
        <v>2.1935635343619084E-3</v>
      </c>
      <c r="L511" s="17">
        <f t="shared" si="45"/>
        <v>4.3598342486535421E-2</v>
      </c>
      <c r="M511" s="17">
        <v>2.2853871241724074E-3</v>
      </c>
      <c r="N511" s="17">
        <f t="shared" si="46"/>
        <v>4.5423389381320636E-2</v>
      </c>
      <c r="O511" s="17">
        <v>1.2749195314133213</v>
      </c>
      <c r="Q511" s="17">
        <v>0.03</v>
      </c>
      <c r="S511" s="17">
        <v>0.20564014809640241</v>
      </c>
      <c r="T511" s="18">
        <f t="shared" si="47"/>
        <v>0.58217277947797652</v>
      </c>
      <c r="U511" s="17">
        <v>17.193992315752705</v>
      </c>
      <c r="W511" s="17">
        <v>17.913740831295847</v>
      </c>
      <c r="Y511" s="17">
        <v>9.9933082780300388</v>
      </c>
      <c r="AA511" s="17">
        <v>0.23515150639237326</v>
      </c>
      <c r="AB511" s="2"/>
    </row>
    <row r="512" spans="1:28" ht="13.8">
      <c r="A512" s="6">
        <v>42077</v>
      </c>
      <c r="B512" s="7">
        <v>0.48700231481481482</v>
      </c>
      <c r="C512" s="28">
        <v>2</v>
      </c>
      <c r="D512" s="17">
        <v>838</v>
      </c>
      <c r="E512" s="17">
        <v>103</v>
      </c>
      <c r="F512" s="17">
        <f t="shared" si="42"/>
        <v>3.7037037037037035E-2</v>
      </c>
      <c r="G512" s="17">
        <v>0.39409120111127832</v>
      </c>
      <c r="H512" s="18">
        <f t="shared" si="43"/>
        <v>4.9090986963007552E-2</v>
      </c>
      <c r="I512" s="17">
        <v>2.4169244375177677E-2</v>
      </c>
      <c r="J512" s="18">
        <f t="shared" si="44"/>
        <v>0.11287732189445462</v>
      </c>
      <c r="K512" s="17">
        <v>2.1234012506796338E-3</v>
      </c>
      <c r="L512" s="17">
        <f t="shared" si="45"/>
        <v>4.2203826564977169E-2</v>
      </c>
      <c r="M512" s="17">
        <v>2.2122878146615724E-3</v>
      </c>
      <c r="N512" s="17">
        <f t="shared" si="46"/>
        <v>4.39704983746739E-2</v>
      </c>
      <c r="O512" s="17">
        <v>1.238486124815005</v>
      </c>
      <c r="Q512" s="17">
        <v>0.03</v>
      </c>
      <c r="S512" s="17">
        <v>0.19502642255482078</v>
      </c>
      <c r="T512" s="18">
        <f t="shared" si="47"/>
        <v>0.54378651584698723</v>
      </c>
      <c r="U512" s="17">
        <v>17.134145492516531</v>
      </c>
      <c r="W512" s="17">
        <v>17.851388792203274</v>
      </c>
      <c r="Y512" s="17">
        <v>9.9935899756352242</v>
      </c>
      <c r="AA512" s="17">
        <v>0.24207594518980949</v>
      </c>
    </row>
    <row r="513" spans="1:28" ht="13.8">
      <c r="A513" s="8">
        <v>42095</v>
      </c>
      <c r="B513" s="9">
        <v>0.48721064814814818</v>
      </c>
      <c r="C513" s="18">
        <v>2</v>
      </c>
      <c r="D513" s="18">
        <v>1292</v>
      </c>
      <c r="E513" s="18">
        <v>103</v>
      </c>
      <c r="F513" s="17">
        <f t="shared" si="42"/>
        <v>3.7037037037037035E-2</v>
      </c>
      <c r="G513" s="18">
        <v>0.45421404626514</v>
      </c>
      <c r="H513" s="18">
        <f t="shared" si="43"/>
        <v>6.5123745670704003E-2</v>
      </c>
      <c r="I513" s="18">
        <v>2.1908838952578655E-2</v>
      </c>
      <c r="J513" s="18">
        <f t="shared" si="44"/>
        <v>9.8170715371364056E-2</v>
      </c>
      <c r="K513" s="18">
        <v>3.5068495941069171E-3</v>
      </c>
      <c r="L513" s="18">
        <f t="shared" si="45"/>
        <v>6.9700661620962126E-2</v>
      </c>
      <c r="M513" s="18">
        <v>4.5670599365113338E-3</v>
      </c>
      <c r="N513" s="18">
        <f t="shared" si="46"/>
        <v>9.077295466915998E-2</v>
      </c>
      <c r="O513" s="18">
        <v>1.4210080773888119</v>
      </c>
      <c r="P513" s="18"/>
      <c r="Q513" s="18">
        <v>0.04</v>
      </c>
      <c r="R513" s="18"/>
      <c r="S513" s="18">
        <v>0.15338607082294267</v>
      </c>
      <c r="T513" s="18">
        <f t="shared" si="47"/>
        <v>0.39318741537045454</v>
      </c>
      <c r="U513" s="18">
        <v>24.551820448877809</v>
      </c>
      <c r="V513" s="18"/>
      <c r="W513" s="18">
        <v>31.974463840399011</v>
      </c>
      <c r="X513" s="18"/>
      <c r="Y513" s="18">
        <v>9.9486260349127189</v>
      </c>
      <c r="Z513" s="18"/>
      <c r="AA513" s="18">
        <v>0.280044179712023</v>
      </c>
      <c r="AB513" s="2"/>
    </row>
    <row r="514" spans="1:28" ht="14.25" customHeight="1">
      <c r="A514" s="6">
        <v>42098</v>
      </c>
      <c r="B514" s="7">
        <v>0.48724537037037036</v>
      </c>
      <c r="C514" s="28">
        <v>2</v>
      </c>
      <c r="D514" s="17">
        <v>791</v>
      </c>
      <c r="E514" s="17">
        <v>103</v>
      </c>
      <c r="F514" s="17">
        <f t="shared" ref="F514:F577" si="48">(E514-$E$2256)/($E$2255-$E$2256)</f>
        <v>3.7037037037037035E-2</v>
      </c>
      <c r="G514" s="17">
        <v>0.62314588254078185</v>
      </c>
      <c r="H514" s="18">
        <f t="shared" ref="H514:H577" si="49">(G514-$G$2256)/($G$2255-$G$2256)</f>
        <v>0.1101722353442085</v>
      </c>
      <c r="I514" s="17">
        <v>2.4105631159592984E-2</v>
      </c>
      <c r="J514" s="18">
        <f t="shared" ref="J514:J577" si="50">(I514-$I$2256)/($I$2255-$I$2256)</f>
        <v>0.11246344280802201</v>
      </c>
      <c r="K514" s="17">
        <v>1.9496560541434533E-3</v>
      </c>
      <c r="L514" s="17">
        <f t="shared" ref="L514:L577" si="51">(K514-$K$2256)/($K$2255-$K$2256)</f>
        <v>3.8750540409680873E-2</v>
      </c>
      <c r="M514" s="17">
        <v>2.4414297636858985E-3</v>
      </c>
      <c r="N514" s="17">
        <f t="shared" ref="N514:N577" si="52">(M514-$K$2256)/($K$2255-$K$2256)</f>
        <v>4.8524826988866919E-2</v>
      </c>
      <c r="O514" s="17">
        <v>1.9643046327255687</v>
      </c>
      <c r="Q514" s="17">
        <v>0.02</v>
      </c>
      <c r="S514" s="17">
        <v>0.12301438432835819</v>
      </c>
      <c r="T514" s="18">
        <f t="shared" ref="T514:T577" si="53">(S514-$S$2256)/($S$2255-$S$2256)</f>
        <v>0.28334327439174006</v>
      </c>
      <c r="U514" s="17">
        <v>9.9493656716417895</v>
      </c>
      <c r="W514" s="17">
        <v>12.458955223880594</v>
      </c>
      <c r="Y514" s="17">
        <v>10.024119402985074</v>
      </c>
      <c r="AA514" s="17">
        <v>0.10206277820641411</v>
      </c>
      <c r="AB514" s="2"/>
    </row>
    <row r="515" spans="1:28" ht="13.8">
      <c r="A515" s="5">
        <v>42099</v>
      </c>
      <c r="B515" s="4">
        <v>0.4872569444444444</v>
      </c>
      <c r="C515" s="29">
        <v>2</v>
      </c>
      <c r="D515" s="17">
        <v>791</v>
      </c>
      <c r="E515" s="17">
        <v>103</v>
      </c>
      <c r="F515" s="17">
        <f t="shared" si="48"/>
        <v>3.7037037037037035E-2</v>
      </c>
      <c r="G515" s="30">
        <v>0.57802747896775653</v>
      </c>
      <c r="H515" s="18">
        <f t="shared" si="49"/>
        <v>9.8140661058068415E-2</v>
      </c>
      <c r="I515" s="17">
        <v>2.8505126727307775E-2</v>
      </c>
      <c r="J515" s="18">
        <f t="shared" si="50"/>
        <v>0.14108735671638109</v>
      </c>
      <c r="K515" s="17">
        <v>2.1218943791950252E-3</v>
      </c>
      <c r="L515" s="17">
        <f t="shared" si="51"/>
        <v>4.2173876623687566E-2</v>
      </c>
      <c r="M515" s="17">
        <v>2.6571128183121968E-3</v>
      </c>
      <c r="N515" s="17">
        <f t="shared" si="52"/>
        <v>5.281165230157657E-2</v>
      </c>
      <c r="O515" s="17">
        <v>1.8205018680893279</v>
      </c>
      <c r="Q515" s="17">
        <v>0.02</v>
      </c>
      <c r="S515" s="17">
        <v>0.15682005837285662</v>
      </c>
      <c r="T515" s="18">
        <f t="shared" si="53"/>
        <v>0.40560698952282032</v>
      </c>
      <c r="U515" s="17">
        <v>11.673535206129145</v>
      </c>
      <c r="W515" s="17">
        <v>14.618022619481939</v>
      </c>
      <c r="Y515" s="17">
        <v>10.015433783290769</v>
      </c>
      <c r="AA515" s="17">
        <v>0.11002937111844077</v>
      </c>
      <c r="AB515" s="2"/>
    </row>
    <row r="516" spans="1:28" ht="13.8">
      <c r="A516" s="5">
        <v>42115</v>
      </c>
      <c r="B516" s="4">
        <v>0.48744212962962963</v>
      </c>
      <c r="C516" s="29">
        <v>2</v>
      </c>
      <c r="D516" s="17">
        <v>1040</v>
      </c>
      <c r="E516" s="17">
        <v>103</v>
      </c>
      <c r="F516" s="17">
        <f t="shared" si="48"/>
        <v>3.7037037037037035E-2</v>
      </c>
      <c r="G516" s="30">
        <v>0.72538753902527475</v>
      </c>
      <c r="H516" s="18">
        <f t="shared" si="49"/>
        <v>0.13743667707340662</v>
      </c>
      <c r="I516" s="17">
        <v>4.1073429698805473E-2</v>
      </c>
      <c r="J516" s="18">
        <f t="shared" si="50"/>
        <v>0.22285900910088141</v>
      </c>
      <c r="K516" s="17">
        <v>3.2676364052703711E-3</v>
      </c>
      <c r="L516" s="17">
        <f t="shared" si="51"/>
        <v>6.4946161297256749E-2</v>
      </c>
      <c r="M516" s="17">
        <v>4.5594926585167967E-3</v>
      </c>
      <c r="N516" s="17">
        <f t="shared" si="52"/>
        <v>9.0622550647334987E-2</v>
      </c>
      <c r="O516" s="17">
        <v>2.2808319227485212</v>
      </c>
      <c r="Q516" s="17">
        <v>0.03</v>
      </c>
      <c r="S516" s="17">
        <v>0.18006031178549156</v>
      </c>
      <c r="T516" s="18">
        <f t="shared" si="53"/>
        <v>0.48965914358063689</v>
      </c>
      <c r="U516" s="17">
        <v>14.324872167948451</v>
      </c>
      <c r="W516" s="17">
        <v>19.988193722718769</v>
      </c>
      <c r="Y516" s="17">
        <v>9.9988559551028882</v>
      </c>
      <c r="AA516" s="17">
        <v>0.13151590683263167</v>
      </c>
    </row>
    <row r="517" spans="1:28" ht="14.25" customHeight="1">
      <c r="A517" s="8">
        <v>42143</v>
      </c>
      <c r="B517" s="9">
        <v>0.48776620370370366</v>
      </c>
      <c r="C517" s="18">
        <v>2</v>
      </c>
      <c r="D517" s="18">
        <v>1059</v>
      </c>
      <c r="E517" s="18">
        <v>103</v>
      </c>
      <c r="F517" s="17">
        <f t="shared" si="48"/>
        <v>3.7037037037037035E-2</v>
      </c>
      <c r="G517" s="18">
        <v>0.55000000000000004</v>
      </c>
      <c r="H517" s="18">
        <f t="shared" si="49"/>
        <v>9.0666666666666687E-2</v>
      </c>
      <c r="I517" s="18">
        <v>3.7940000000000002E-2</v>
      </c>
      <c r="J517" s="18">
        <f t="shared" si="50"/>
        <v>0.20247234873129474</v>
      </c>
      <c r="K517" s="18">
        <v>3.14E-3</v>
      </c>
      <c r="L517" s="18">
        <f t="shared" si="51"/>
        <v>6.2409314005825722E-2</v>
      </c>
      <c r="M517" s="18">
        <v>4.0099999999999997E-3</v>
      </c>
      <c r="N517" s="18">
        <f t="shared" si="52"/>
        <v>7.9701066612535384E-2</v>
      </c>
      <c r="O517" s="18">
        <v>1.71973</v>
      </c>
      <c r="P517" s="18"/>
      <c r="Q517" s="18">
        <v>0.03</v>
      </c>
      <c r="R517" s="18"/>
      <c r="S517" s="18">
        <v>0.21936218181818182</v>
      </c>
      <c r="T517" s="18">
        <f t="shared" si="53"/>
        <v>0.63180074488314319</v>
      </c>
      <c r="U517" s="18">
        <v>18.15490909090909</v>
      </c>
      <c r="V517" s="18"/>
      <c r="W517" s="18">
        <v>23.185090909090906</v>
      </c>
      <c r="X517" s="18"/>
      <c r="Y517" s="18">
        <v>9.9431661818181816</v>
      </c>
      <c r="Z517" s="18"/>
      <c r="AA517" s="18">
        <v>0.17345454545454544</v>
      </c>
    </row>
    <row r="518" spans="1:28" ht="13.8">
      <c r="A518" s="6">
        <v>42157</v>
      </c>
      <c r="B518" s="7">
        <v>0.48792824074074076</v>
      </c>
      <c r="C518" s="28">
        <v>2</v>
      </c>
      <c r="D518" s="17">
        <v>1546</v>
      </c>
      <c r="E518" s="17">
        <v>103</v>
      </c>
      <c r="F518" s="17">
        <f t="shared" si="48"/>
        <v>3.7037037037037035E-2</v>
      </c>
      <c r="G518" s="17">
        <v>0.87</v>
      </c>
      <c r="H518" s="18">
        <f t="shared" si="49"/>
        <v>0.17600000000000002</v>
      </c>
      <c r="I518" s="17">
        <v>3.1460000000000002E-2</v>
      </c>
      <c r="J518" s="18">
        <f t="shared" si="50"/>
        <v>0.16031229668184777</v>
      </c>
      <c r="K518" s="17">
        <v>3.8500000000000001E-3</v>
      </c>
      <c r="L518" s="17">
        <f t="shared" si="51"/>
        <v>7.6520974179117532E-2</v>
      </c>
      <c r="M518" s="17">
        <v>5.4999999999999997E-3</v>
      </c>
      <c r="N518" s="17">
        <f t="shared" si="52"/>
        <v>0.10931567739873932</v>
      </c>
      <c r="O518" s="17">
        <v>2.74186</v>
      </c>
      <c r="Q518" s="17">
        <v>0.05</v>
      </c>
      <c r="S518" s="17">
        <v>0.11499172413793106</v>
      </c>
      <c r="T518" s="18">
        <f t="shared" si="53"/>
        <v>0.254328019768368</v>
      </c>
      <c r="U518" s="17">
        <v>14.072413793103449</v>
      </c>
      <c r="W518" s="17">
        <v>20.103448275862068</v>
      </c>
      <c r="Y518" s="17">
        <v>10.021971034482759</v>
      </c>
      <c r="AA518" s="17">
        <v>0.1827586206896552</v>
      </c>
    </row>
    <row r="519" spans="1:28" ht="14.25" customHeight="1">
      <c r="A519" s="6">
        <v>42200</v>
      </c>
      <c r="B519" s="7">
        <v>0.48842592592592587</v>
      </c>
      <c r="C519" s="28">
        <v>2</v>
      </c>
      <c r="D519" s="17">
        <v>873</v>
      </c>
      <c r="E519" s="17">
        <v>103</v>
      </c>
      <c r="F519" s="17">
        <f t="shared" si="48"/>
        <v>3.7037037037037035E-2</v>
      </c>
      <c r="G519" s="17">
        <v>0.48</v>
      </c>
      <c r="H519" s="18">
        <f t="shared" si="49"/>
        <v>7.2000000000000008E-2</v>
      </c>
      <c r="I519" s="17">
        <v>2.8299999999999999E-2</v>
      </c>
      <c r="J519" s="18">
        <f t="shared" si="50"/>
        <v>0.13975276512687052</v>
      </c>
      <c r="K519" s="17">
        <v>2.2899999999999999E-3</v>
      </c>
      <c r="L519" s="17">
        <f t="shared" si="51"/>
        <v>4.5515072953293281E-2</v>
      </c>
      <c r="M519" s="17">
        <v>4.96E-3</v>
      </c>
      <c r="N519" s="17">
        <f t="shared" si="52"/>
        <v>9.8582865435954001E-2</v>
      </c>
      <c r="O519" s="17">
        <v>1.4932000000000001</v>
      </c>
      <c r="Q519" s="17">
        <v>0.03</v>
      </c>
      <c r="S519" s="17">
        <v>0.18748750000000003</v>
      </c>
      <c r="T519" s="18">
        <f t="shared" si="53"/>
        <v>0.51652077701200361</v>
      </c>
      <c r="U519" s="17">
        <v>15.171250000000001</v>
      </c>
      <c r="W519" s="17">
        <v>32.86</v>
      </c>
      <c r="Y519" s="17">
        <v>9.892450000000002</v>
      </c>
      <c r="AA519" s="17">
        <v>0.19875000000000001</v>
      </c>
      <c r="AB519" s="2"/>
    </row>
    <row r="520" spans="1:28" ht="14.25" customHeight="1">
      <c r="A520" s="6">
        <v>42296</v>
      </c>
      <c r="B520" s="7">
        <v>0.48953703703703705</v>
      </c>
      <c r="C520" s="28">
        <v>2</v>
      </c>
      <c r="D520" s="17">
        <v>921</v>
      </c>
      <c r="E520" s="17">
        <v>103</v>
      </c>
      <c r="F520" s="17">
        <f t="shared" si="48"/>
        <v>3.7037037037037035E-2</v>
      </c>
      <c r="G520" s="17">
        <v>0.56000000000000005</v>
      </c>
      <c r="H520" s="18">
        <f t="shared" si="49"/>
        <v>9.3333333333333351E-2</v>
      </c>
      <c r="I520" s="17">
        <v>2.647E-2</v>
      </c>
      <c r="J520" s="18">
        <f t="shared" si="50"/>
        <v>0.12784645413142487</v>
      </c>
      <c r="K520" s="17">
        <v>2.99E-3</v>
      </c>
      <c r="L520" s="17">
        <f t="shared" si="51"/>
        <v>5.9427977349496466E-2</v>
      </c>
      <c r="M520" s="17">
        <v>4.9399999999999999E-3</v>
      </c>
      <c r="N520" s="17">
        <f t="shared" si="52"/>
        <v>9.8185353881776766E-2</v>
      </c>
      <c r="O520" s="17">
        <v>1.7436499999999999</v>
      </c>
      <c r="Q520" s="17">
        <v>0.03</v>
      </c>
      <c r="S520" s="17">
        <v>0.15031178571428572</v>
      </c>
      <c r="T520" s="18">
        <f t="shared" si="53"/>
        <v>0.38206876356479041</v>
      </c>
      <c r="U520" s="17">
        <v>16.978928571428572</v>
      </c>
      <c r="W520" s="17">
        <v>28.052142857142854</v>
      </c>
      <c r="Y520" s="17">
        <v>9.9014410714285699</v>
      </c>
      <c r="AA520" s="17">
        <v>0.17035714285714285</v>
      </c>
    </row>
    <row r="521" spans="1:28" ht="14.25" customHeight="1">
      <c r="A521" s="6">
        <v>42297</v>
      </c>
      <c r="B521" s="7">
        <v>0.48954861111111114</v>
      </c>
      <c r="C521" s="28">
        <v>2</v>
      </c>
      <c r="D521" s="17">
        <v>921</v>
      </c>
      <c r="E521" s="17">
        <v>103</v>
      </c>
      <c r="F521" s="17">
        <f t="shared" si="48"/>
        <v>3.7037037037037035E-2</v>
      </c>
      <c r="G521" s="17">
        <v>0.53</v>
      </c>
      <c r="H521" s="18">
        <f t="shared" si="49"/>
        <v>8.5333333333333344E-2</v>
      </c>
      <c r="I521" s="17">
        <v>2.8799999999999999E-2</v>
      </c>
      <c r="J521" s="18">
        <f t="shared" si="50"/>
        <v>0.14300585556278464</v>
      </c>
      <c r="K521" s="17">
        <v>3.0200000000000001E-3</v>
      </c>
      <c r="L521" s="17">
        <f t="shared" si="51"/>
        <v>6.0024244680762319E-2</v>
      </c>
      <c r="M521" s="17">
        <v>4.8300000000000001E-3</v>
      </c>
      <c r="N521" s="17">
        <f t="shared" si="52"/>
        <v>9.5999040333801994E-2</v>
      </c>
      <c r="O521" s="17">
        <v>1.6489199999999999</v>
      </c>
      <c r="Q521" s="17">
        <v>0.03</v>
      </c>
      <c r="S521" s="17">
        <v>0.17279999999999998</v>
      </c>
      <c r="T521" s="18">
        <f t="shared" si="53"/>
        <v>0.46340104587976805</v>
      </c>
      <c r="U521" s="17">
        <v>18.12</v>
      </c>
      <c r="W521" s="17">
        <v>28.98</v>
      </c>
      <c r="Y521" s="17">
        <v>9.8935200000000005</v>
      </c>
      <c r="AA521" s="17">
        <v>0.18</v>
      </c>
    </row>
    <row r="522" spans="1:28" ht="13.8">
      <c r="A522" s="6">
        <v>42298</v>
      </c>
      <c r="B522" s="7">
        <v>0.48956018518518518</v>
      </c>
      <c r="C522" s="28">
        <v>2</v>
      </c>
      <c r="D522" s="17">
        <v>836</v>
      </c>
      <c r="E522" s="17">
        <v>103</v>
      </c>
      <c r="F522" s="17">
        <f t="shared" si="48"/>
        <v>3.7037037037037035E-2</v>
      </c>
      <c r="G522" s="17">
        <v>0.46</v>
      </c>
      <c r="H522" s="18">
        <f t="shared" si="49"/>
        <v>6.6666666666666666E-2</v>
      </c>
      <c r="I522" s="17">
        <v>2.52E-2</v>
      </c>
      <c r="J522" s="18">
        <f t="shared" si="50"/>
        <v>0.11958360442420299</v>
      </c>
      <c r="K522" s="17">
        <v>2.7499999999999998E-3</v>
      </c>
      <c r="L522" s="17">
        <f t="shared" si="51"/>
        <v>5.465783869936966E-2</v>
      </c>
      <c r="M522" s="17">
        <v>4.2700000000000004E-3</v>
      </c>
      <c r="N522" s="17">
        <f t="shared" si="52"/>
        <v>8.486871681683944E-2</v>
      </c>
      <c r="O522" s="17">
        <v>1.4389099999999999</v>
      </c>
      <c r="Q522" s="17">
        <v>0.03</v>
      </c>
      <c r="S522" s="17">
        <v>0.17420869565217389</v>
      </c>
      <c r="T522" s="18">
        <f t="shared" si="53"/>
        <v>0.4684958226825342</v>
      </c>
      <c r="U522" s="17">
        <v>19.010869565217387</v>
      </c>
      <c r="W522" s="17">
        <v>29.518695652173914</v>
      </c>
      <c r="Y522" s="17">
        <v>9.947247391304348</v>
      </c>
      <c r="AA522" s="17">
        <v>0.20739130434782607</v>
      </c>
    </row>
    <row r="523" spans="1:28" ht="14.25" customHeight="1">
      <c r="A523" s="6">
        <v>42330</v>
      </c>
      <c r="B523" s="7">
        <v>0.48993055555555554</v>
      </c>
      <c r="C523" s="28">
        <v>2</v>
      </c>
      <c r="D523" s="17">
        <v>858</v>
      </c>
      <c r="E523" s="17">
        <v>103</v>
      </c>
      <c r="F523" s="17">
        <f t="shared" si="48"/>
        <v>3.7037037037037035E-2</v>
      </c>
      <c r="G523" s="17">
        <v>0.57999999999999996</v>
      </c>
      <c r="H523" s="18">
        <f t="shared" si="49"/>
        <v>9.8666666666666666E-2</v>
      </c>
      <c r="I523" s="17">
        <v>2.6110000000000001E-2</v>
      </c>
      <c r="J523" s="18">
        <f t="shared" si="50"/>
        <v>0.12550422901756669</v>
      </c>
      <c r="K523" s="17">
        <v>2.5500000000000002E-3</v>
      </c>
      <c r="L523" s="17">
        <f t="shared" si="51"/>
        <v>5.0682723157597323E-2</v>
      </c>
      <c r="M523" s="17">
        <v>2.5799999999999998E-3</v>
      </c>
      <c r="N523" s="17">
        <f t="shared" si="52"/>
        <v>5.1278990488863169E-2</v>
      </c>
      <c r="O523" s="17">
        <v>1.82203</v>
      </c>
      <c r="Q523" s="17">
        <v>0.02</v>
      </c>
      <c r="S523" s="17">
        <v>0.14315482758620693</v>
      </c>
      <c r="T523" s="18">
        <f t="shared" si="53"/>
        <v>0.35618446116559305</v>
      </c>
      <c r="U523" s="17">
        <v>13.981034482758622</v>
      </c>
      <c r="W523" s="17">
        <v>14.145517241379311</v>
      </c>
      <c r="Y523" s="17">
        <v>9.9897506896551747</v>
      </c>
      <c r="AA523" s="17">
        <v>0.10965517241379312</v>
      </c>
    </row>
    <row r="524" spans="1:28" ht="14.25" customHeight="1">
      <c r="A524" s="6">
        <v>42331</v>
      </c>
      <c r="B524" s="7">
        <v>0.48994212962962963</v>
      </c>
      <c r="C524" s="28">
        <v>2</v>
      </c>
      <c r="D524" s="17">
        <v>858</v>
      </c>
      <c r="E524" s="17">
        <v>103</v>
      </c>
      <c r="F524" s="17">
        <f t="shared" si="48"/>
        <v>3.7037037037037035E-2</v>
      </c>
      <c r="G524" s="17">
        <v>0.5</v>
      </c>
      <c r="H524" s="18">
        <f t="shared" si="49"/>
        <v>7.7333333333333337E-2</v>
      </c>
      <c r="I524" s="17">
        <v>3.0210000000000001E-2</v>
      </c>
      <c r="J524" s="18">
        <f t="shared" si="50"/>
        <v>0.15217957059206247</v>
      </c>
      <c r="K524" s="17">
        <v>2.7499999999999998E-3</v>
      </c>
      <c r="L524" s="17">
        <f t="shared" si="51"/>
        <v>5.465783869936966E-2</v>
      </c>
      <c r="M524" s="17">
        <v>2.7899999999999999E-3</v>
      </c>
      <c r="N524" s="17">
        <f t="shared" si="52"/>
        <v>5.545286180772413E-2</v>
      </c>
      <c r="O524" s="17">
        <v>1.575</v>
      </c>
      <c r="Q524" s="17">
        <v>0.03</v>
      </c>
      <c r="S524" s="17">
        <v>0.19213560000000002</v>
      </c>
      <c r="T524" s="18">
        <f t="shared" si="53"/>
        <v>0.53333138618822429</v>
      </c>
      <c r="U524" s="17">
        <v>17.489999999999998</v>
      </c>
      <c r="W524" s="17">
        <v>17.744399999999999</v>
      </c>
      <c r="Y524" s="17">
        <v>10.016999999999999</v>
      </c>
      <c r="AA524" s="17">
        <v>0.1908</v>
      </c>
    </row>
    <row r="525" spans="1:28" ht="14.25" customHeight="1">
      <c r="A525" s="3">
        <v>42339</v>
      </c>
      <c r="B525" s="4">
        <v>0.49003472222222227</v>
      </c>
      <c r="C525" s="29">
        <v>2</v>
      </c>
      <c r="D525" s="17">
        <v>1234</v>
      </c>
      <c r="E525" s="17">
        <v>103</v>
      </c>
      <c r="F525" s="17">
        <f t="shared" si="48"/>
        <v>3.7037037037037035E-2</v>
      </c>
      <c r="G525" s="30">
        <v>0.5</v>
      </c>
      <c r="H525" s="18">
        <f t="shared" si="49"/>
        <v>7.7333333333333337E-2</v>
      </c>
      <c r="I525" s="17">
        <v>3.15E-2</v>
      </c>
      <c r="J525" s="18">
        <f t="shared" si="50"/>
        <v>0.16057254391672088</v>
      </c>
      <c r="K525" s="17">
        <v>4.3699999999999998E-3</v>
      </c>
      <c r="L525" s="17">
        <f t="shared" si="51"/>
        <v>8.6856274587725601E-2</v>
      </c>
      <c r="M525" s="17">
        <v>4.5799999999999999E-3</v>
      </c>
      <c r="N525" s="17">
        <f t="shared" si="52"/>
        <v>9.1030145906586563E-2</v>
      </c>
      <c r="O525" s="17">
        <v>1.56613</v>
      </c>
      <c r="Q525" s="17">
        <v>0.04</v>
      </c>
      <c r="S525" s="17">
        <v>0.20034000000000002</v>
      </c>
      <c r="T525" s="18">
        <f t="shared" si="53"/>
        <v>0.56300393237384549</v>
      </c>
      <c r="U525" s="17">
        <v>27.793199999999999</v>
      </c>
      <c r="W525" s="17">
        <v>29.128799999999998</v>
      </c>
      <c r="Y525" s="17">
        <v>9.9605868000000015</v>
      </c>
      <c r="AA525" s="17">
        <v>0.25440000000000002</v>
      </c>
      <c r="AB525" s="2"/>
    </row>
    <row r="526" spans="1:28" ht="14.25" customHeight="1">
      <c r="A526" s="6">
        <v>42357</v>
      </c>
      <c r="B526" s="7">
        <v>0.49024305555555553</v>
      </c>
      <c r="C526" s="28">
        <v>2</v>
      </c>
      <c r="D526" s="17">
        <v>792</v>
      </c>
      <c r="E526" s="17">
        <v>103</v>
      </c>
      <c r="F526" s="17">
        <f t="shared" si="48"/>
        <v>3.7037037037037035E-2</v>
      </c>
      <c r="G526" s="17">
        <v>0.57999999999999996</v>
      </c>
      <c r="H526" s="18">
        <f t="shared" si="49"/>
        <v>9.8666666666666666E-2</v>
      </c>
      <c r="I526" s="17">
        <v>2.8670000000000001E-2</v>
      </c>
      <c r="J526" s="18">
        <f t="shared" si="50"/>
        <v>0.14216005204944698</v>
      </c>
      <c r="K526" s="17">
        <v>2.63E-3</v>
      </c>
      <c r="L526" s="17">
        <f t="shared" si="51"/>
        <v>5.2272769374306256E-2</v>
      </c>
      <c r="M526" s="17">
        <v>3.0300000000000001E-3</v>
      </c>
      <c r="N526" s="17">
        <f t="shared" si="52"/>
        <v>6.0223000457850936E-2</v>
      </c>
      <c r="O526" s="17">
        <v>1.81901</v>
      </c>
      <c r="Q526" s="17">
        <v>0.02</v>
      </c>
      <c r="S526" s="17">
        <v>0.15719068965517244</v>
      </c>
      <c r="T526" s="18">
        <f t="shared" si="53"/>
        <v>0.4069474377996416</v>
      </c>
      <c r="U526" s="17">
        <v>14.419655172413794</v>
      </c>
      <c r="W526" s="17">
        <v>16.612758620689657</v>
      </c>
      <c r="Y526" s="17">
        <v>9.9731927586206908</v>
      </c>
      <c r="AA526" s="17">
        <v>0.10965517241379312</v>
      </c>
    </row>
    <row r="527" spans="1:28" ht="14.25" customHeight="1">
      <c r="A527" s="6">
        <v>42436</v>
      </c>
      <c r="B527" s="7">
        <v>0.49115740740740743</v>
      </c>
      <c r="C527" s="28">
        <v>2</v>
      </c>
      <c r="D527" s="17">
        <v>827</v>
      </c>
      <c r="E527" s="17">
        <v>103</v>
      </c>
      <c r="F527" s="17">
        <f t="shared" si="48"/>
        <v>3.7037037037037035E-2</v>
      </c>
      <c r="G527" s="17">
        <v>0.62</v>
      </c>
      <c r="H527" s="18">
        <f t="shared" si="49"/>
        <v>0.10933333333333334</v>
      </c>
      <c r="I527" s="17">
        <v>3.2579999999999998E-2</v>
      </c>
      <c r="J527" s="18">
        <f t="shared" si="50"/>
        <v>0.16759921925829538</v>
      </c>
      <c r="K527" s="17">
        <v>2.4599999999999999E-3</v>
      </c>
      <c r="L527" s="17">
        <f t="shared" si="51"/>
        <v>4.8893921163799765E-2</v>
      </c>
      <c r="M527" s="17">
        <v>2.14E-3</v>
      </c>
      <c r="N527" s="17">
        <f t="shared" si="52"/>
        <v>4.2533736296964025E-2</v>
      </c>
      <c r="O527" s="17">
        <v>1.95438</v>
      </c>
      <c r="Q527" s="17">
        <v>0.02</v>
      </c>
      <c r="S527" s="17">
        <v>0.16710387096774193</v>
      </c>
      <c r="T527" s="18">
        <f t="shared" si="53"/>
        <v>0.44280006935632521</v>
      </c>
      <c r="U527" s="17">
        <v>12.617419354838709</v>
      </c>
      <c r="W527" s="17">
        <v>10.976129032258065</v>
      </c>
      <c r="Y527" s="17">
        <v>10.02407806451613</v>
      </c>
      <c r="AA527" s="17">
        <v>0.10258064516129033</v>
      </c>
      <c r="AB527" s="2"/>
    </row>
    <row r="528" spans="1:28" ht="14.25" customHeight="1">
      <c r="A528" s="5">
        <v>42439</v>
      </c>
      <c r="B528" s="4">
        <v>0.4911921296296296</v>
      </c>
      <c r="C528" s="29">
        <v>2</v>
      </c>
      <c r="D528" s="17">
        <v>833</v>
      </c>
      <c r="E528" s="17">
        <v>103</v>
      </c>
      <c r="F528" s="17">
        <f t="shared" si="48"/>
        <v>3.7037037037037035E-2</v>
      </c>
      <c r="G528" s="30">
        <v>0.49</v>
      </c>
      <c r="H528" s="18">
        <f t="shared" si="49"/>
        <v>7.4666666666666673E-2</v>
      </c>
      <c r="I528" s="17">
        <v>2.903E-2</v>
      </c>
      <c r="J528" s="18">
        <f t="shared" si="50"/>
        <v>0.14450227716330513</v>
      </c>
      <c r="K528" s="17">
        <v>2.5600000000000002E-3</v>
      </c>
      <c r="L528" s="17">
        <f t="shared" si="51"/>
        <v>5.0881478934685941E-2</v>
      </c>
      <c r="M528" s="17">
        <v>1.9400000000000001E-3</v>
      </c>
      <c r="N528" s="17">
        <f t="shared" si="52"/>
        <v>3.8558620755191689E-2</v>
      </c>
      <c r="O528" s="17">
        <v>1.5492900000000001</v>
      </c>
      <c r="Q528" s="17">
        <v>0.03</v>
      </c>
      <c r="S528" s="17">
        <v>0.18839877551020409</v>
      </c>
      <c r="T528" s="18">
        <f t="shared" si="53"/>
        <v>0.51981655301809238</v>
      </c>
      <c r="U528" s="17">
        <v>16.613877551020408</v>
      </c>
      <c r="W528" s="17">
        <v>12.590204081632653</v>
      </c>
      <c r="Y528" s="17">
        <v>10.054575918367348</v>
      </c>
      <c r="AA528" s="17">
        <v>0.19469387755102041</v>
      </c>
      <c r="AB528" s="2"/>
    </row>
    <row r="529" spans="1:28" ht="14.25" customHeight="1">
      <c r="A529" s="6">
        <v>42589</v>
      </c>
      <c r="B529" s="7">
        <v>0.49292824074074071</v>
      </c>
      <c r="C529" s="28">
        <v>2</v>
      </c>
      <c r="D529" s="17">
        <v>835</v>
      </c>
      <c r="E529" s="17">
        <v>103</v>
      </c>
      <c r="F529" s="17">
        <f t="shared" si="48"/>
        <v>3.7037037037037035E-2</v>
      </c>
      <c r="G529" s="17">
        <v>0.4</v>
      </c>
      <c r="H529" s="18">
        <f t="shared" si="49"/>
        <v>5.0666666666666672E-2</v>
      </c>
      <c r="I529" s="17">
        <v>2.2870000000000001E-2</v>
      </c>
      <c r="J529" s="18">
        <f t="shared" si="50"/>
        <v>0.1044242029928432</v>
      </c>
      <c r="K529" s="17">
        <v>2.2699999999999999E-3</v>
      </c>
      <c r="L529" s="17">
        <f t="shared" si="51"/>
        <v>4.5117561399116046E-2</v>
      </c>
      <c r="M529" s="17">
        <v>2.0500000000000002E-3</v>
      </c>
      <c r="N529" s="17">
        <f t="shared" si="52"/>
        <v>4.0744934303166475E-2</v>
      </c>
      <c r="O529" s="17">
        <v>1.2713300000000001</v>
      </c>
      <c r="Q529" s="17">
        <v>0.02</v>
      </c>
      <c r="S529" s="17">
        <v>0.18181649999999999</v>
      </c>
      <c r="T529" s="18">
        <f t="shared" si="53"/>
        <v>0.49601068371832474</v>
      </c>
      <c r="U529" s="17">
        <v>18.046499999999998</v>
      </c>
      <c r="W529" s="17">
        <v>16.297499999999999</v>
      </c>
      <c r="Y529" s="17">
        <v>10.1070735</v>
      </c>
      <c r="AA529" s="17">
        <v>0.159</v>
      </c>
      <c r="AB529" s="2"/>
    </row>
    <row r="530" spans="1:28" ht="13.8">
      <c r="A530" s="8">
        <v>42590</v>
      </c>
      <c r="B530" s="9">
        <v>0.4929398148148148</v>
      </c>
      <c r="C530" s="18">
        <v>2</v>
      </c>
      <c r="D530" s="18">
        <v>845</v>
      </c>
      <c r="E530" s="18">
        <v>103</v>
      </c>
      <c r="F530" s="17">
        <f t="shared" si="48"/>
        <v>3.7037037037037035E-2</v>
      </c>
      <c r="G530" s="18">
        <v>0.44</v>
      </c>
      <c r="H530" s="18">
        <f t="shared" si="49"/>
        <v>6.1333333333333337E-2</v>
      </c>
      <c r="I530" s="18">
        <v>2.5530000000000001E-2</v>
      </c>
      <c r="J530" s="18">
        <f t="shared" si="50"/>
        <v>0.12173064411190632</v>
      </c>
      <c r="K530" s="18">
        <v>2.31E-3</v>
      </c>
      <c r="L530" s="18">
        <f t="shared" si="51"/>
        <v>4.5912584507470516E-2</v>
      </c>
      <c r="M530" s="18">
        <v>2.0799999999999998E-3</v>
      </c>
      <c r="N530" s="18">
        <f t="shared" si="52"/>
        <v>4.134120163443232E-2</v>
      </c>
      <c r="O530" s="18">
        <v>1.3889800000000001</v>
      </c>
      <c r="P530" s="18"/>
      <c r="Q530" s="18">
        <v>0.03</v>
      </c>
      <c r="R530" s="18"/>
      <c r="S530" s="18">
        <v>0.18451227272727275</v>
      </c>
      <c r="T530" s="18">
        <f t="shared" si="53"/>
        <v>0.50576038397135215</v>
      </c>
      <c r="U530" s="18">
        <v>16.695</v>
      </c>
      <c r="V530" s="18"/>
      <c r="W530" s="18">
        <v>15.032727272727273</v>
      </c>
      <c r="X530" s="18"/>
      <c r="Y530" s="18">
        <v>10.038537272727273</v>
      </c>
      <c r="Z530" s="18"/>
      <c r="AA530" s="18">
        <v>0.21681818181818183</v>
      </c>
      <c r="AB530" s="2"/>
    </row>
    <row r="531" spans="1:28" ht="14.25" customHeight="1">
      <c r="A531" s="6">
        <v>42591</v>
      </c>
      <c r="B531" s="7">
        <v>0.49295138888888884</v>
      </c>
      <c r="C531" s="28">
        <v>2</v>
      </c>
      <c r="D531" s="17">
        <v>822</v>
      </c>
      <c r="E531" s="17">
        <v>103</v>
      </c>
      <c r="F531" s="17">
        <f t="shared" si="48"/>
        <v>3.7037037037037035E-2</v>
      </c>
      <c r="G531" s="17">
        <v>0.43</v>
      </c>
      <c r="H531" s="18">
        <f t="shared" si="49"/>
        <v>5.8666666666666666E-2</v>
      </c>
      <c r="I531" s="17">
        <v>2.6089999999999999E-2</v>
      </c>
      <c r="J531" s="18">
        <f t="shared" si="50"/>
        <v>0.12537410540013011</v>
      </c>
      <c r="K531" s="17">
        <v>2.2699999999999999E-3</v>
      </c>
      <c r="L531" s="17">
        <f t="shared" si="51"/>
        <v>4.5117561399116046E-2</v>
      </c>
      <c r="M531" s="17">
        <v>1.92E-3</v>
      </c>
      <c r="N531" s="17">
        <f t="shared" si="52"/>
        <v>3.8161109201014454E-2</v>
      </c>
      <c r="O531" s="17">
        <v>1.3542400000000001</v>
      </c>
      <c r="Q531" s="17">
        <v>0.02</v>
      </c>
      <c r="S531" s="17">
        <v>0.19294465116279072</v>
      </c>
      <c r="T531" s="18">
        <f t="shared" si="53"/>
        <v>0.53625745122581836</v>
      </c>
      <c r="U531" s="17">
        <v>16.787441860465115</v>
      </c>
      <c r="W531" s="17">
        <v>14.199069767441861</v>
      </c>
      <c r="Y531" s="17">
        <v>10.015077209302326</v>
      </c>
      <c r="AA531" s="17">
        <v>0.14790697674418607</v>
      </c>
    </row>
    <row r="532" spans="1:28" ht="14.25" customHeight="1">
      <c r="A532" s="6">
        <v>42598</v>
      </c>
      <c r="B532" s="7">
        <v>0.49303240740740745</v>
      </c>
      <c r="C532" s="28">
        <v>2</v>
      </c>
      <c r="D532" s="17">
        <v>835</v>
      </c>
      <c r="E532" s="17">
        <v>103</v>
      </c>
      <c r="F532" s="17">
        <f t="shared" si="48"/>
        <v>3.7037037037037035E-2</v>
      </c>
      <c r="G532" s="17">
        <v>0.62</v>
      </c>
      <c r="H532" s="18">
        <f t="shared" si="49"/>
        <v>0.10933333333333334</v>
      </c>
      <c r="I532" s="17">
        <v>2.0959999999999999E-2</v>
      </c>
      <c r="J532" s="18">
        <f t="shared" si="50"/>
        <v>9.1997397527651265E-2</v>
      </c>
      <c r="K532" s="17">
        <v>2E-3</v>
      </c>
      <c r="L532" s="17">
        <f t="shared" si="51"/>
        <v>3.9751155417723394E-2</v>
      </c>
      <c r="M532" s="17">
        <v>1.8799999999999999E-3</v>
      </c>
      <c r="N532" s="17">
        <f t="shared" si="52"/>
        <v>3.7366086092659984E-2</v>
      </c>
      <c r="O532" s="17">
        <v>1.9675499999999999</v>
      </c>
      <c r="Q532" s="17">
        <v>0.02</v>
      </c>
      <c r="S532" s="17">
        <v>0.10750451612903225</v>
      </c>
      <c r="T532" s="18">
        <f t="shared" si="53"/>
        <v>0.22724931499466089</v>
      </c>
      <c r="U532" s="17">
        <v>10.258064516129032</v>
      </c>
      <c r="W532" s="17">
        <v>9.6425806451612903</v>
      </c>
      <c r="Y532" s="17">
        <v>10.091627419354838</v>
      </c>
      <c r="AA532" s="17">
        <v>0.10258064516129033</v>
      </c>
    </row>
    <row r="533" spans="1:28" ht="13.8">
      <c r="A533" s="5">
        <v>42599</v>
      </c>
      <c r="B533" s="4">
        <v>0.49304398148148149</v>
      </c>
      <c r="C533" s="29">
        <v>2</v>
      </c>
      <c r="D533" s="17">
        <v>833</v>
      </c>
      <c r="E533" s="17">
        <v>103</v>
      </c>
      <c r="F533" s="17">
        <f t="shared" si="48"/>
        <v>3.7037037037037035E-2</v>
      </c>
      <c r="G533" s="30">
        <v>0.53</v>
      </c>
      <c r="H533" s="18">
        <f t="shared" si="49"/>
        <v>8.5333333333333344E-2</v>
      </c>
      <c r="I533" s="17">
        <v>2.776E-2</v>
      </c>
      <c r="J533" s="18">
        <f t="shared" si="50"/>
        <v>0.13623942745608328</v>
      </c>
      <c r="K533" s="17">
        <v>2.2599999999999999E-3</v>
      </c>
      <c r="L533" s="17">
        <f t="shared" si="51"/>
        <v>4.4918805622027429E-2</v>
      </c>
      <c r="M533" s="17">
        <v>2.16E-3</v>
      </c>
      <c r="N533" s="17">
        <f t="shared" si="52"/>
        <v>4.293124785114126E-2</v>
      </c>
      <c r="O533" s="17">
        <v>1.65317</v>
      </c>
      <c r="Q533" s="17">
        <v>0.03</v>
      </c>
      <c r="S533" s="17">
        <v>0.16655999999999999</v>
      </c>
      <c r="T533" s="18">
        <f t="shared" si="53"/>
        <v>0.44083307159788565</v>
      </c>
      <c r="U533" s="17">
        <v>13.56</v>
      </c>
      <c r="W533" s="17">
        <v>12.96</v>
      </c>
      <c r="Y533" s="17">
        <v>9.9190199999999997</v>
      </c>
      <c r="AA533" s="17">
        <v>0.18</v>
      </c>
      <c r="AB533" s="2"/>
    </row>
    <row r="534" spans="1:28" ht="13.8">
      <c r="A534" s="6">
        <v>42655</v>
      </c>
      <c r="B534" s="7">
        <v>0.49369212962962966</v>
      </c>
      <c r="C534" s="28">
        <v>2</v>
      </c>
      <c r="D534" s="17">
        <v>787</v>
      </c>
      <c r="E534" s="17">
        <v>103</v>
      </c>
      <c r="F534" s="17">
        <f t="shared" si="48"/>
        <v>3.7037037037037035E-2</v>
      </c>
      <c r="G534" s="17">
        <v>0.71</v>
      </c>
      <c r="H534" s="18">
        <f t="shared" si="49"/>
        <v>0.13333333333333333</v>
      </c>
      <c r="I534" s="17">
        <v>2.835E-2</v>
      </c>
      <c r="J534" s="18">
        <f t="shared" si="50"/>
        <v>0.14007807417046195</v>
      </c>
      <c r="K534" s="17">
        <v>2.2899999999999999E-3</v>
      </c>
      <c r="L534" s="17">
        <f t="shared" si="51"/>
        <v>4.5515072953293281E-2</v>
      </c>
      <c r="M534" s="17">
        <v>3.5799999999999998E-3</v>
      </c>
      <c r="N534" s="17">
        <f t="shared" si="52"/>
        <v>7.1154568197724866E-2</v>
      </c>
      <c r="O534" s="17">
        <v>2.2485900000000001</v>
      </c>
      <c r="Q534" s="17">
        <v>0.02</v>
      </c>
      <c r="S534" s="17">
        <v>0.12697605633802819</v>
      </c>
      <c r="T534" s="18">
        <f t="shared" si="53"/>
        <v>0.29767130516537565</v>
      </c>
      <c r="U534" s="17">
        <v>10.256619718309858</v>
      </c>
      <c r="W534" s="17">
        <v>16.034366197183097</v>
      </c>
      <c r="Y534" s="17">
        <v>10.071149577464789</v>
      </c>
      <c r="AA534" s="17">
        <v>8.9577464788732408E-2</v>
      </c>
      <c r="AB534" s="2"/>
    </row>
    <row r="535" spans="1:28" ht="13.8">
      <c r="A535" s="8">
        <v>42657</v>
      </c>
      <c r="B535" s="9">
        <v>0.49371527777777779</v>
      </c>
      <c r="C535" s="18">
        <v>2</v>
      </c>
      <c r="D535" s="18">
        <v>816</v>
      </c>
      <c r="E535" s="18">
        <v>103</v>
      </c>
      <c r="F535" s="17">
        <f t="shared" si="48"/>
        <v>3.7037037037037035E-2</v>
      </c>
      <c r="G535" s="18">
        <v>0.62</v>
      </c>
      <c r="H535" s="18">
        <f t="shared" si="49"/>
        <v>0.10933333333333334</v>
      </c>
      <c r="I535" s="18">
        <v>2.7449999999999999E-2</v>
      </c>
      <c r="J535" s="18">
        <f t="shared" si="50"/>
        <v>0.13422251138581651</v>
      </c>
      <c r="K535" s="18">
        <v>2.32E-3</v>
      </c>
      <c r="L535" s="18">
        <f t="shared" si="51"/>
        <v>4.6111340284559134E-2</v>
      </c>
      <c r="M535" s="18">
        <v>3.4299999999999999E-3</v>
      </c>
      <c r="N535" s="18">
        <f t="shared" si="52"/>
        <v>6.817323154139561E-2</v>
      </c>
      <c r="O535" s="18">
        <v>1.94851</v>
      </c>
      <c r="P535" s="18"/>
      <c r="Q535" s="18">
        <v>0.02</v>
      </c>
      <c r="R535" s="18"/>
      <c r="S535" s="18">
        <v>0.14079193548387095</v>
      </c>
      <c r="T535" s="18">
        <f t="shared" si="53"/>
        <v>0.34763867780078833</v>
      </c>
      <c r="U535" s="18">
        <v>11.899354838709678</v>
      </c>
      <c r="V535" s="18"/>
      <c r="W535" s="18">
        <v>17.592580645161288</v>
      </c>
      <c r="X535" s="18"/>
      <c r="Y535" s="18">
        <v>9.9939706451612906</v>
      </c>
      <c r="Z535" s="18"/>
      <c r="AA535" s="18">
        <v>0.10258064516129033</v>
      </c>
      <c r="AB535" s="2"/>
    </row>
    <row r="536" spans="1:28" ht="14.25" customHeight="1">
      <c r="A536" s="6">
        <v>42659</v>
      </c>
      <c r="B536" s="7">
        <v>0.49373842592592593</v>
      </c>
      <c r="C536" s="28">
        <v>2</v>
      </c>
      <c r="D536" s="17">
        <v>811</v>
      </c>
      <c r="E536" s="17">
        <v>103</v>
      </c>
      <c r="F536" s="17">
        <f t="shared" si="48"/>
        <v>3.7037037037037035E-2</v>
      </c>
      <c r="G536" s="17">
        <v>0.57999999999999996</v>
      </c>
      <c r="H536" s="18">
        <f t="shared" si="49"/>
        <v>9.8666666666666666E-2</v>
      </c>
      <c r="I536" s="17">
        <v>2.8060000000000002E-2</v>
      </c>
      <c r="J536" s="18">
        <f t="shared" si="50"/>
        <v>0.13819128171763176</v>
      </c>
      <c r="K536" s="17">
        <v>2.2899999999999999E-3</v>
      </c>
      <c r="L536" s="17">
        <f t="shared" si="51"/>
        <v>4.5515072953293281E-2</v>
      </c>
      <c r="M536" s="17">
        <v>3.1099999999999999E-3</v>
      </c>
      <c r="N536" s="17">
        <f t="shared" si="52"/>
        <v>6.181304667455987E-2</v>
      </c>
      <c r="O536" s="17">
        <v>1.82073</v>
      </c>
      <c r="Q536" s="17">
        <v>0.02</v>
      </c>
      <c r="S536" s="17">
        <v>0.15384620689655176</v>
      </c>
      <c r="T536" s="18">
        <f t="shared" si="53"/>
        <v>0.39485157227355977</v>
      </c>
      <c r="U536" s="17">
        <v>12.555517241379311</v>
      </c>
      <c r="W536" s="17">
        <v>17.051379310344828</v>
      </c>
      <c r="Y536" s="17">
        <v>9.982623103448276</v>
      </c>
      <c r="AA536" s="17">
        <v>0.10965517241379312</v>
      </c>
      <c r="AB536" s="2"/>
    </row>
    <row r="537" spans="1:28" ht="14.25" customHeight="1">
      <c r="A537" s="6">
        <v>42661</v>
      </c>
      <c r="B537" s="7">
        <v>0.49376157407407412</v>
      </c>
      <c r="C537" s="28">
        <v>2</v>
      </c>
      <c r="D537" s="17">
        <v>841</v>
      </c>
      <c r="E537" s="17">
        <v>103</v>
      </c>
      <c r="F537" s="17">
        <f t="shared" si="48"/>
        <v>3.7037037037037035E-2</v>
      </c>
      <c r="G537" s="17">
        <v>0.46</v>
      </c>
      <c r="H537" s="18">
        <f t="shared" si="49"/>
        <v>6.6666666666666666E-2</v>
      </c>
      <c r="I537" s="17">
        <v>2.785E-2</v>
      </c>
      <c r="J537" s="18">
        <f t="shared" si="50"/>
        <v>0.13682498373454782</v>
      </c>
      <c r="K537" s="17">
        <v>2.48E-3</v>
      </c>
      <c r="L537" s="17">
        <f t="shared" si="51"/>
        <v>4.9291432717977E-2</v>
      </c>
      <c r="M537" s="17">
        <v>3.2299999999999998E-3</v>
      </c>
      <c r="N537" s="17">
        <f t="shared" si="52"/>
        <v>6.4198115999623273E-2</v>
      </c>
      <c r="O537" s="17">
        <v>1.44251</v>
      </c>
      <c r="Q537" s="17">
        <v>0.03</v>
      </c>
      <c r="S537" s="17">
        <v>0.1925282608695652</v>
      </c>
      <c r="T537" s="18">
        <f t="shared" si="53"/>
        <v>0.53475150804813598</v>
      </c>
      <c r="U537" s="17">
        <v>17.144347826086957</v>
      </c>
      <c r="W537" s="17">
        <v>22.329130434782609</v>
      </c>
      <c r="Y537" s="17">
        <v>9.9721343478260867</v>
      </c>
      <c r="AA537" s="17">
        <v>0.20739130434782607</v>
      </c>
    </row>
    <row r="538" spans="1:28" ht="14.25" customHeight="1">
      <c r="A538" s="6">
        <v>42662</v>
      </c>
      <c r="B538" s="7">
        <v>0.49377314814814816</v>
      </c>
      <c r="C538" s="28">
        <v>2</v>
      </c>
      <c r="D538" s="17">
        <v>852</v>
      </c>
      <c r="E538" s="17">
        <v>103</v>
      </c>
      <c r="F538" s="17">
        <f t="shared" si="48"/>
        <v>3.7037037037037035E-2</v>
      </c>
      <c r="G538" s="17">
        <v>0.45</v>
      </c>
      <c r="H538" s="18">
        <f t="shared" si="49"/>
        <v>6.4000000000000001E-2</v>
      </c>
      <c r="I538" s="17">
        <v>2.5669999999999998E-2</v>
      </c>
      <c r="J538" s="18">
        <f t="shared" si="50"/>
        <v>0.12264150943396225</v>
      </c>
      <c r="K538" s="17">
        <v>2.4399999999999999E-3</v>
      </c>
      <c r="L538" s="17">
        <f t="shared" si="51"/>
        <v>4.849640960962253E-2</v>
      </c>
      <c r="M538" s="17">
        <v>3.0300000000000001E-3</v>
      </c>
      <c r="N538" s="17">
        <f t="shared" si="52"/>
        <v>6.0223000457850936E-2</v>
      </c>
      <c r="O538" s="17">
        <v>1.4013</v>
      </c>
      <c r="Q538" s="17">
        <v>0.03</v>
      </c>
      <c r="S538" s="17">
        <v>0.18140133333333333</v>
      </c>
      <c r="T538" s="18">
        <f t="shared" si="53"/>
        <v>0.49450916598498679</v>
      </c>
      <c r="U538" s="17">
        <v>17.242666666666665</v>
      </c>
      <c r="W538" s="17">
        <v>21.412000000000003</v>
      </c>
      <c r="Y538" s="17">
        <v>9.9025200000000009</v>
      </c>
      <c r="AA538" s="17">
        <v>0.21199999999999999</v>
      </c>
      <c r="AB538" s="2"/>
    </row>
    <row r="539" spans="1:28" ht="14.25" customHeight="1">
      <c r="A539" s="6">
        <v>42694</v>
      </c>
      <c r="B539" s="7">
        <v>0.49414351851851851</v>
      </c>
      <c r="C539" s="28">
        <v>2</v>
      </c>
      <c r="D539" s="17">
        <v>866</v>
      </c>
      <c r="E539" s="17">
        <v>103</v>
      </c>
      <c r="F539" s="17">
        <f t="shared" si="48"/>
        <v>3.7037037037037035E-2</v>
      </c>
      <c r="G539" s="17">
        <v>0.41</v>
      </c>
      <c r="H539" s="18">
        <f t="shared" si="49"/>
        <v>5.333333333333333E-2</v>
      </c>
      <c r="I539" s="17">
        <v>3.2829999999999998E-2</v>
      </c>
      <c r="J539" s="18">
        <f t="shared" si="50"/>
        <v>0.16922576447625243</v>
      </c>
      <c r="K539" s="17">
        <v>2.82E-3</v>
      </c>
      <c r="L539" s="17">
        <f t="shared" si="51"/>
        <v>5.6049129138989982E-2</v>
      </c>
      <c r="M539" s="17">
        <v>2.7899999999999999E-3</v>
      </c>
      <c r="N539" s="17">
        <f t="shared" si="52"/>
        <v>5.545286180772413E-2</v>
      </c>
      <c r="O539" s="17">
        <v>1.2993600000000001</v>
      </c>
      <c r="Q539" s="17">
        <v>0.03</v>
      </c>
      <c r="S539" s="17">
        <v>0.25463268292682928</v>
      </c>
      <c r="T539" s="18">
        <f t="shared" si="53"/>
        <v>0.7593622451922879</v>
      </c>
      <c r="U539" s="17">
        <v>21.872195121951222</v>
      </c>
      <c r="W539" s="17">
        <v>21.639512195121952</v>
      </c>
      <c r="Y539" s="17">
        <v>10.077962926829271</v>
      </c>
      <c r="AA539" s="17">
        <v>0.23268292682926831</v>
      </c>
      <c r="AB539" s="2"/>
    </row>
    <row r="540" spans="1:28" ht="13.8">
      <c r="A540" s="8">
        <v>42695</v>
      </c>
      <c r="B540" s="9">
        <v>0.4941550925925926</v>
      </c>
      <c r="C540" s="18">
        <v>2</v>
      </c>
      <c r="D540" s="18">
        <v>866</v>
      </c>
      <c r="E540" s="18">
        <v>103</v>
      </c>
      <c r="F540" s="17">
        <f t="shared" si="48"/>
        <v>3.7037037037037035E-2</v>
      </c>
      <c r="G540" s="18">
        <v>0.41</v>
      </c>
      <c r="H540" s="18">
        <f t="shared" si="49"/>
        <v>5.333333333333333E-2</v>
      </c>
      <c r="I540" s="18">
        <v>2.861E-2</v>
      </c>
      <c r="J540" s="18">
        <f t="shared" si="50"/>
        <v>0.14176968119713729</v>
      </c>
      <c r="K540" s="18">
        <v>2.7200000000000002E-3</v>
      </c>
      <c r="L540" s="18">
        <f t="shared" si="51"/>
        <v>5.4061571368103814E-2</v>
      </c>
      <c r="M540" s="18">
        <v>2.7000000000000001E-3</v>
      </c>
      <c r="N540" s="18">
        <f t="shared" si="52"/>
        <v>5.3664059813926579E-2</v>
      </c>
      <c r="O540" s="18">
        <v>1.2870699999999999</v>
      </c>
      <c r="P540" s="18"/>
      <c r="Q540" s="18">
        <v>0.03</v>
      </c>
      <c r="R540" s="18"/>
      <c r="S540" s="18">
        <v>0.2219019512195122</v>
      </c>
      <c r="T540" s="18">
        <f t="shared" si="53"/>
        <v>0.6409862337503125</v>
      </c>
      <c r="U540" s="18">
        <v>21.096585365853663</v>
      </c>
      <c r="V540" s="18"/>
      <c r="W540" s="18">
        <v>20.94146341463415</v>
      </c>
      <c r="X540" s="18"/>
      <c r="Y540" s="18">
        <v>9.9826404878048791</v>
      </c>
      <c r="Z540" s="18"/>
      <c r="AA540" s="18">
        <v>0.23268292682926831</v>
      </c>
      <c r="AB540" s="2"/>
    </row>
    <row r="541" spans="1:28" ht="13.8">
      <c r="A541" s="8">
        <v>42696</v>
      </c>
      <c r="B541" s="9">
        <v>0.49416666666666664</v>
      </c>
      <c r="C541" s="18">
        <v>2</v>
      </c>
      <c r="D541" s="18">
        <v>855</v>
      </c>
      <c r="E541" s="18">
        <v>103</v>
      </c>
      <c r="F541" s="17">
        <f t="shared" si="48"/>
        <v>3.7037037037037035E-2</v>
      </c>
      <c r="G541" s="18">
        <v>0.42</v>
      </c>
      <c r="H541" s="18">
        <f t="shared" si="49"/>
        <v>5.6000000000000001E-2</v>
      </c>
      <c r="I541" s="18">
        <v>2.4309999999999998E-2</v>
      </c>
      <c r="J541" s="18">
        <f t="shared" si="50"/>
        <v>0.11379310344827585</v>
      </c>
      <c r="K541" s="18">
        <v>2.5200000000000001E-3</v>
      </c>
      <c r="L541" s="18">
        <f t="shared" si="51"/>
        <v>5.008645582633147E-2</v>
      </c>
      <c r="M541" s="18">
        <v>2.3999999999999998E-3</v>
      </c>
      <c r="N541" s="18">
        <f t="shared" si="52"/>
        <v>4.770138650126806E-2</v>
      </c>
      <c r="O541" s="18">
        <v>1.3133600000000001</v>
      </c>
      <c r="P541" s="18"/>
      <c r="Q541" s="18">
        <v>0.03</v>
      </c>
      <c r="R541" s="18"/>
      <c r="S541" s="18">
        <v>0.18406142857142857</v>
      </c>
      <c r="T541" s="18">
        <f t="shared" si="53"/>
        <v>0.50412983279920009</v>
      </c>
      <c r="U541" s="18">
        <v>19.079999999999998</v>
      </c>
      <c r="V541" s="18"/>
      <c r="W541" s="18">
        <v>18.171428571428571</v>
      </c>
      <c r="X541" s="18"/>
      <c r="Y541" s="18">
        <v>9.9440114285714305</v>
      </c>
      <c r="Z541" s="18"/>
      <c r="AA541" s="18">
        <v>0.22714285714285715</v>
      </c>
      <c r="AB541" s="2"/>
    </row>
    <row r="542" spans="1:28" ht="14.25" customHeight="1">
      <c r="A542" s="6">
        <v>42698</v>
      </c>
      <c r="B542" s="7">
        <v>0.49418981481481478</v>
      </c>
      <c r="C542" s="28">
        <v>2</v>
      </c>
      <c r="D542" s="17">
        <v>833</v>
      </c>
      <c r="E542" s="17">
        <v>103</v>
      </c>
      <c r="F542" s="17">
        <f t="shared" si="48"/>
        <v>3.7037037037037035E-2</v>
      </c>
      <c r="G542" s="17">
        <v>0.41</v>
      </c>
      <c r="H542" s="18">
        <f t="shared" si="49"/>
        <v>5.333333333333333E-2</v>
      </c>
      <c r="I542" s="17">
        <v>2.393E-2</v>
      </c>
      <c r="J542" s="18">
        <f t="shared" si="50"/>
        <v>0.11132075471698114</v>
      </c>
      <c r="K542" s="17">
        <v>2.33E-3</v>
      </c>
      <c r="L542" s="17">
        <f t="shared" si="51"/>
        <v>4.6310096061647751E-2</v>
      </c>
      <c r="M542" s="17">
        <v>2.2000000000000001E-3</v>
      </c>
      <c r="N542" s="17">
        <f t="shared" si="52"/>
        <v>4.3726270959495731E-2</v>
      </c>
      <c r="O542" s="17">
        <v>1.2795799999999999</v>
      </c>
      <c r="Q542" s="17">
        <v>0.03</v>
      </c>
      <c r="S542" s="17">
        <v>0.18560341463414637</v>
      </c>
      <c r="T542" s="18">
        <f t="shared" si="53"/>
        <v>0.50970667603741115</v>
      </c>
      <c r="U542" s="17">
        <v>18.071707317073169</v>
      </c>
      <c r="W542" s="17">
        <v>17.063414634146344</v>
      </c>
      <c r="Y542" s="17">
        <v>9.9245473170731717</v>
      </c>
      <c r="AA542" s="17">
        <v>0.23268292682926831</v>
      </c>
      <c r="AB542" s="2"/>
    </row>
    <row r="543" spans="1:28" ht="14.25" customHeight="1">
      <c r="A543" s="6">
        <v>42700</v>
      </c>
      <c r="B543" s="7">
        <v>0.49421296296296297</v>
      </c>
      <c r="C543" s="28">
        <v>2</v>
      </c>
      <c r="D543" s="17">
        <v>847</v>
      </c>
      <c r="E543" s="17">
        <v>103</v>
      </c>
      <c r="F543" s="17">
        <f t="shared" si="48"/>
        <v>3.7037037037037035E-2</v>
      </c>
      <c r="G543" s="17">
        <v>0.41</v>
      </c>
      <c r="H543" s="18">
        <f t="shared" si="49"/>
        <v>5.333333333333333E-2</v>
      </c>
      <c r="I543" s="17">
        <v>2.3060000000000001E-2</v>
      </c>
      <c r="J543" s="18">
        <f t="shared" si="50"/>
        <v>0.10566037735849057</v>
      </c>
      <c r="K543" s="17">
        <v>2.3999999999999998E-3</v>
      </c>
      <c r="L543" s="17">
        <f t="shared" si="51"/>
        <v>4.770138650126806E-2</v>
      </c>
      <c r="M543" s="17">
        <v>2.0899999999999998E-3</v>
      </c>
      <c r="N543" s="17">
        <f t="shared" si="52"/>
        <v>4.1539957411520938E-2</v>
      </c>
      <c r="O543" s="17">
        <v>1.2745599999999999</v>
      </c>
      <c r="Q543" s="17">
        <v>0.03</v>
      </c>
      <c r="S543" s="17">
        <v>0.17885560975609757</v>
      </c>
      <c r="T543" s="18">
        <f t="shared" si="53"/>
        <v>0.48530214287283319</v>
      </c>
      <c r="U543" s="17">
        <v>18.614634146341462</v>
      </c>
      <c r="W543" s="17">
        <v>16.210243902439025</v>
      </c>
      <c r="Y543" s="17">
        <v>9.8856117073170751</v>
      </c>
      <c r="AA543" s="17">
        <v>0.23268292682926831</v>
      </c>
    </row>
    <row r="544" spans="1:28" ht="14.25" customHeight="1">
      <c r="A544" s="6">
        <v>42701</v>
      </c>
      <c r="B544" s="7">
        <v>0.49422453703703706</v>
      </c>
      <c r="C544" s="28">
        <v>2</v>
      </c>
      <c r="D544" s="17">
        <v>914</v>
      </c>
      <c r="E544" s="17">
        <v>103</v>
      </c>
      <c r="F544" s="17">
        <f t="shared" si="48"/>
        <v>3.7037037037037035E-2</v>
      </c>
      <c r="G544" s="17">
        <v>0.44</v>
      </c>
      <c r="H544" s="18">
        <f t="shared" si="49"/>
        <v>6.1333333333333337E-2</v>
      </c>
      <c r="I544" s="17">
        <v>2.5219999999999999E-2</v>
      </c>
      <c r="J544" s="18">
        <f t="shared" si="50"/>
        <v>0.11971372804163956</v>
      </c>
      <c r="K544" s="17">
        <v>2.5400000000000002E-3</v>
      </c>
      <c r="L544" s="17">
        <f t="shared" si="51"/>
        <v>5.0483967380508706E-2</v>
      </c>
      <c r="M544" s="17">
        <v>2.2499999999999998E-3</v>
      </c>
      <c r="N544" s="17">
        <f t="shared" si="52"/>
        <v>4.4720049844938811E-2</v>
      </c>
      <c r="O544" s="17">
        <v>1.3702099999999999</v>
      </c>
      <c r="Q544" s="17">
        <v>0.03</v>
      </c>
      <c r="S544" s="17">
        <v>0.18227181818181817</v>
      </c>
      <c r="T544" s="18">
        <f t="shared" si="53"/>
        <v>0.4976574159326429</v>
      </c>
      <c r="U544" s="17">
        <v>18.357272727272729</v>
      </c>
      <c r="W544" s="17">
        <v>16.261363636363633</v>
      </c>
      <c r="Y544" s="17">
        <v>9.9028813636363626</v>
      </c>
      <c r="AA544" s="17">
        <v>0.21681818181818183</v>
      </c>
    </row>
    <row r="545" spans="1:28" ht="14.25" customHeight="1">
      <c r="A545" s="6">
        <v>42706</v>
      </c>
      <c r="B545" s="7">
        <v>0.49428240740740742</v>
      </c>
      <c r="C545" s="28">
        <v>2</v>
      </c>
      <c r="D545" s="17">
        <v>936</v>
      </c>
      <c r="E545" s="17">
        <v>103</v>
      </c>
      <c r="F545" s="17">
        <f t="shared" si="48"/>
        <v>3.7037037037037035E-2</v>
      </c>
      <c r="G545" s="17">
        <v>0.46</v>
      </c>
      <c r="H545" s="18">
        <f t="shared" si="49"/>
        <v>6.6666666666666666E-2</v>
      </c>
      <c r="I545" s="17">
        <v>3.159E-2</v>
      </c>
      <c r="J545" s="18">
        <f t="shared" si="50"/>
        <v>0.16115810019518542</v>
      </c>
      <c r="K545" s="17">
        <v>2.5400000000000002E-3</v>
      </c>
      <c r="L545" s="17">
        <f t="shared" si="51"/>
        <v>5.0483967380508706E-2</v>
      </c>
      <c r="M545" s="17">
        <v>2.2200000000000002E-3</v>
      </c>
      <c r="N545" s="17">
        <f t="shared" si="52"/>
        <v>4.4123782513672966E-2</v>
      </c>
      <c r="O545" s="17">
        <v>1.4458200000000001</v>
      </c>
      <c r="Q545" s="17">
        <v>0.03</v>
      </c>
      <c r="S545" s="17">
        <v>0.21838304347826087</v>
      </c>
      <c r="T545" s="18">
        <f t="shared" si="53"/>
        <v>0.62825953192260797</v>
      </c>
      <c r="U545" s="17">
        <v>17.55913043478261</v>
      </c>
      <c r="W545" s="17">
        <v>15.346956521739131</v>
      </c>
      <c r="Y545" s="17">
        <v>9.9950165217391316</v>
      </c>
      <c r="AA545" s="17">
        <v>0.20739130434782607</v>
      </c>
    </row>
    <row r="546" spans="1:28" s="2" customFormat="1" ht="14.25" customHeight="1">
      <c r="A546" s="6">
        <v>42707</v>
      </c>
      <c r="B546" s="7">
        <v>0.49429398148148151</v>
      </c>
      <c r="C546" s="28">
        <v>2</v>
      </c>
      <c r="D546" s="17">
        <v>851</v>
      </c>
      <c r="E546" s="17">
        <v>103</v>
      </c>
      <c r="F546" s="17">
        <f t="shared" si="48"/>
        <v>3.7037037037037035E-2</v>
      </c>
      <c r="G546" s="17">
        <v>0.4</v>
      </c>
      <c r="H546" s="18">
        <f t="shared" si="49"/>
        <v>5.0666666666666672E-2</v>
      </c>
      <c r="I546" s="17">
        <v>2.6200000000000001E-2</v>
      </c>
      <c r="J546" s="18">
        <f t="shared" si="50"/>
        <v>0.12608978529603124</v>
      </c>
      <c r="K546" s="17">
        <v>2.2300000000000002E-3</v>
      </c>
      <c r="L546" s="17">
        <f t="shared" si="51"/>
        <v>4.4322538290761583E-2</v>
      </c>
      <c r="M546" s="17">
        <v>1.8500000000000001E-3</v>
      </c>
      <c r="N546" s="17">
        <f t="shared" si="52"/>
        <v>3.6769818761394138E-2</v>
      </c>
      <c r="O546" s="17">
        <v>1.25844</v>
      </c>
      <c r="P546" s="17"/>
      <c r="Q546" s="17">
        <v>0.03</v>
      </c>
      <c r="R546" s="17"/>
      <c r="S546" s="17">
        <v>0.20829</v>
      </c>
      <c r="T546" s="18">
        <f t="shared" si="53"/>
        <v>0.59175639960797444</v>
      </c>
      <c r="U546" s="17">
        <v>17.7285</v>
      </c>
      <c r="V546" s="17"/>
      <c r="W546" s="17">
        <v>14.7075</v>
      </c>
      <c r="X546" s="17"/>
      <c r="Y546" s="17">
        <v>10.004598</v>
      </c>
      <c r="Z546" s="17"/>
      <c r="AA546" s="17">
        <v>0.23849999999999999</v>
      </c>
    </row>
    <row r="547" spans="1:28" s="2" customFormat="1" ht="13.8">
      <c r="A547" s="8">
        <v>42715</v>
      </c>
      <c r="B547" s="9">
        <v>0.49438657407407405</v>
      </c>
      <c r="C547" s="18">
        <v>2</v>
      </c>
      <c r="D547" s="18">
        <v>1141</v>
      </c>
      <c r="E547" s="18">
        <v>103</v>
      </c>
      <c r="F547" s="17">
        <f t="shared" si="48"/>
        <v>3.7037037037037035E-2</v>
      </c>
      <c r="G547" s="18">
        <v>0.64</v>
      </c>
      <c r="H547" s="18">
        <f t="shared" si="49"/>
        <v>0.11466666666666668</v>
      </c>
      <c r="I547" s="18">
        <v>4.1739999999999999E-2</v>
      </c>
      <c r="J547" s="18">
        <f t="shared" si="50"/>
        <v>0.22719583604424201</v>
      </c>
      <c r="K547" s="18">
        <v>3.16E-3</v>
      </c>
      <c r="L547" s="18">
        <f t="shared" si="51"/>
        <v>6.2806825560002957E-2</v>
      </c>
      <c r="M547" s="18">
        <v>2.5699999999999998E-3</v>
      </c>
      <c r="N547" s="18">
        <f t="shared" si="52"/>
        <v>5.1080234711774551E-2</v>
      </c>
      <c r="O547" s="18">
        <v>2.0178500000000001</v>
      </c>
      <c r="P547" s="18"/>
      <c r="Q547" s="18">
        <v>0.04</v>
      </c>
      <c r="R547" s="18"/>
      <c r="S547" s="18">
        <v>0.207395625</v>
      </c>
      <c r="T547" s="18">
        <f t="shared" si="53"/>
        <v>0.58852174704413485</v>
      </c>
      <c r="U547" s="18">
        <v>15.70125</v>
      </c>
      <c r="V547" s="18"/>
      <c r="W547" s="18">
        <v>12.7696875</v>
      </c>
      <c r="X547" s="18"/>
      <c r="Y547" s="18">
        <v>10.026192187500001</v>
      </c>
      <c r="Z547" s="18"/>
      <c r="AA547" s="18">
        <v>0.19875000000000001</v>
      </c>
    </row>
    <row r="548" spans="1:28" ht="14.25" customHeight="1">
      <c r="A548" s="6">
        <v>42716</v>
      </c>
      <c r="B548" s="7">
        <v>0.49439814814814814</v>
      </c>
      <c r="C548" s="28">
        <v>2</v>
      </c>
      <c r="D548" s="17">
        <v>866</v>
      </c>
      <c r="E548" s="17">
        <v>103</v>
      </c>
      <c r="F548" s="17">
        <f t="shared" si="48"/>
        <v>3.7037037037037035E-2</v>
      </c>
      <c r="G548" s="17">
        <v>0.42</v>
      </c>
      <c r="H548" s="18">
        <f t="shared" si="49"/>
        <v>5.6000000000000001E-2</v>
      </c>
      <c r="I548" s="17">
        <v>2.896E-2</v>
      </c>
      <c r="J548" s="18">
        <f t="shared" si="50"/>
        <v>0.14404684450227717</v>
      </c>
      <c r="K548" s="17">
        <v>2.3900000000000002E-3</v>
      </c>
      <c r="L548" s="17">
        <f t="shared" si="51"/>
        <v>4.7502630724179457E-2</v>
      </c>
      <c r="M548" s="17">
        <v>1.9400000000000001E-3</v>
      </c>
      <c r="N548" s="17">
        <f t="shared" si="52"/>
        <v>3.8558620755191689E-2</v>
      </c>
      <c r="O548" s="17">
        <v>1.3289800000000001</v>
      </c>
      <c r="Q548" s="17">
        <v>0.03</v>
      </c>
      <c r="S548" s="17">
        <v>0.21926857142857145</v>
      </c>
      <c r="T548" s="18">
        <f t="shared" si="53"/>
        <v>0.63146218769320039</v>
      </c>
      <c r="U548" s="17">
        <v>18.095714285714287</v>
      </c>
      <c r="W548" s="17">
        <v>14.688571428571429</v>
      </c>
      <c r="Y548" s="17">
        <v>10.062277142857145</v>
      </c>
      <c r="AA548" s="17">
        <v>0.22714285714285715</v>
      </c>
      <c r="AB548" s="2"/>
    </row>
    <row r="549" spans="1:28" s="2" customFormat="1" ht="14.25" customHeight="1">
      <c r="A549" s="6">
        <v>42718</v>
      </c>
      <c r="B549" s="7">
        <v>0.49442129629629633</v>
      </c>
      <c r="C549" s="28">
        <v>2</v>
      </c>
      <c r="D549" s="17">
        <v>840</v>
      </c>
      <c r="E549" s="17">
        <v>103</v>
      </c>
      <c r="F549" s="17">
        <f t="shared" si="48"/>
        <v>3.7037037037037035E-2</v>
      </c>
      <c r="G549" s="17">
        <v>0.39</v>
      </c>
      <c r="H549" s="18">
        <f t="shared" si="49"/>
        <v>4.8000000000000008E-2</v>
      </c>
      <c r="I549" s="17">
        <v>2.3130000000000001E-2</v>
      </c>
      <c r="J549" s="18">
        <f t="shared" si="50"/>
        <v>0.10611581001951854</v>
      </c>
      <c r="K549" s="17">
        <v>2.2499999999999998E-3</v>
      </c>
      <c r="L549" s="17">
        <f t="shared" si="51"/>
        <v>4.4720049844938811E-2</v>
      </c>
      <c r="M549" s="17">
        <v>1.8E-3</v>
      </c>
      <c r="N549" s="17">
        <f t="shared" si="52"/>
        <v>3.577603987595105E-2</v>
      </c>
      <c r="O549" s="17">
        <v>1.2286999999999999</v>
      </c>
      <c r="P549" s="17"/>
      <c r="Q549" s="17">
        <v>0.02</v>
      </c>
      <c r="R549" s="17"/>
      <c r="S549" s="17">
        <v>0.18859846153846155</v>
      </c>
      <c r="T549" s="18">
        <f t="shared" si="53"/>
        <v>0.52053874999728567</v>
      </c>
      <c r="U549" s="17">
        <v>18.346153846153843</v>
      </c>
      <c r="V549" s="17"/>
      <c r="W549" s="17">
        <v>14.676923076923076</v>
      </c>
      <c r="X549" s="17"/>
      <c r="Y549" s="17">
        <v>10.018630769230768</v>
      </c>
      <c r="Z549" s="17"/>
      <c r="AA549" s="17">
        <v>0.16307692307692309</v>
      </c>
      <c r="AB549" s="1"/>
    </row>
    <row r="550" spans="1:28" s="2" customFormat="1" ht="13.8">
      <c r="A550" s="8">
        <v>42721</v>
      </c>
      <c r="B550" s="9">
        <v>0.4944560185185185</v>
      </c>
      <c r="C550" s="18">
        <v>2</v>
      </c>
      <c r="D550" s="18">
        <v>834</v>
      </c>
      <c r="E550" s="18">
        <v>103</v>
      </c>
      <c r="F550" s="17">
        <f t="shared" si="48"/>
        <v>3.7037037037037035E-2</v>
      </c>
      <c r="G550" s="18">
        <v>0.4</v>
      </c>
      <c r="H550" s="18">
        <f t="shared" si="49"/>
        <v>5.0666666666666672E-2</v>
      </c>
      <c r="I550" s="18">
        <v>2.2780000000000002E-2</v>
      </c>
      <c r="J550" s="18">
        <f t="shared" si="50"/>
        <v>0.10383864671437867</v>
      </c>
      <c r="K550" s="18">
        <v>2.3E-3</v>
      </c>
      <c r="L550" s="18">
        <f t="shared" si="51"/>
        <v>4.5713828730381899E-2</v>
      </c>
      <c r="M550" s="18">
        <v>1.7700000000000001E-3</v>
      </c>
      <c r="N550" s="18">
        <f t="shared" si="52"/>
        <v>3.5179772544685205E-2</v>
      </c>
      <c r="O550" s="18">
        <v>1.2592699999999999</v>
      </c>
      <c r="P550" s="18"/>
      <c r="Q550" s="18">
        <v>0.02</v>
      </c>
      <c r="R550" s="18"/>
      <c r="S550" s="18">
        <v>0.18110099999999998</v>
      </c>
      <c r="T550" s="18">
        <f t="shared" si="53"/>
        <v>0.49342296166725297</v>
      </c>
      <c r="U550" s="18">
        <v>18.285</v>
      </c>
      <c r="V550" s="18"/>
      <c r="W550" s="18">
        <v>14.0715</v>
      </c>
      <c r="X550" s="18"/>
      <c r="Y550" s="18">
        <v>10.011196499999999</v>
      </c>
      <c r="Z550" s="18"/>
      <c r="AA550" s="18">
        <v>0.159</v>
      </c>
    </row>
    <row r="551" spans="1:28" s="2" customFormat="1" ht="14.25" customHeight="1">
      <c r="A551" s="6">
        <v>42725</v>
      </c>
      <c r="B551" s="7">
        <v>0.49450231481481483</v>
      </c>
      <c r="C551" s="28">
        <v>2</v>
      </c>
      <c r="D551" s="17">
        <v>835</v>
      </c>
      <c r="E551" s="17">
        <v>103</v>
      </c>
      <c r="F551" s="17">
        <f t="shared" si="48"/>
        <v>3.7037037037037035E-2</v>
      </c>
      <c r="G551" s="17">
        <v>0.4</v>
      </c>
      <c r="H551" s="18">
        <f t="shared" si="49"/>
        <v>5.0666666666666672E-2</v>
      </c>
      <c r="I551" s="17">
        <v>2.239E-2</v>
      </c>
      <c r="J551" s="18">
        <f t="shared" si="50"/>
        <v>0.10130123617436565</v>
      </c>
      <c r="K551" s="17">
        <v>2.3800000000000002E-3</v>
      </c>
      <c r="L551" s="17">
        <f t="shared" si="51"/>
        <v>4.7303874947090839E-2</v>
      </c>
      <c r="M551" s="17">
        <v>1.7700000000000001E-3</v>
      </c>
      <c r="N551" s="17">
        <f t="shared" si="52"/>
        <v>3.5179772544685205E-2</v>
      </c>
      <c r="O551" s="17">
        <v>1.2578100000000001</v>
      </c>
      <c r="P551" s="17"/>
      <c r="Q551" s="17">
        <v>0.03</v>
      </c>
      <c r="R551" s="17"/>
      <c r="S551" s="17">
        <v>0.17800050000000001</v>
      </c>
      <c r="T551" s="18">
        <f t="shared" si="53"/>
        <v>0.48220949944594282</v>
      </c>
      <c r="U551" s="17">
        <v>18.920999999999999</v>
      </c>
      <c r="V551" s="17"/>
      <c r="W551" s="17">
        <v>14.0715</v>
      </c>
      <c r="X551" s="17"/>
      <c r="Y551" s="17">
        <v>9.9995895000000008</v>
      </c>
      <c r="Z551" s="17"/>
      <c r="AA551" s="17">
        <v>0.23849999999999999</v>
      </c>
    </row>
    <row r="552" spans="1:28" ht="13.8">
      <c r="A552" s="6">
        <v>42733</v>
      </c>
      <c r="B552" s="7">
        <v>0.49459490740740741</v>
      </c>
      <c r="C552" s="28">
        <v>2</v>
      </c>
      <c r="D552" s="17">
        <v>1109</v>
      </c>
      <c r="E552" s="17">
        <v>103</v>
      </c>
      <c r="F552" s="17">
        <f t="shared" si="48"/>
        <v>3.7037037037037035E-2</v>
      </c>
      <c r="G552" s="17">
        <v>0.58473057933032968</v>
      </c>
      <c r="H552" s="18">
        <f t="shared" si="49"/>
        <v>9.9928154488087922E-2</v>
      </c>
      <c r="I552" s="17">
        <v>3.9794571193569425E-2</v>
      </c>
      <c r="J552" s="18">
        <f t="shared" si="50"/>
        <v>0.21453852435633977</v>
      </c>
      <c r="K552" s="17">
        <v>1.2787250118585828E-3</v>
      </c>
      <c r="L552" s="17">
        <f t="shared" si="51"/>
        <v>2.5415398341460355E-2</v>
      </c>
      <c r="M552" s="17">
        <v>3.0278478082063692E-3</v>
      </c>
      <c r="N552" s="17">
        <f t="shared" si="52"/>
        <v>6.0180224402612253E-2</v>
      </c>
      <c r="O552" s="17">
        <v>1.8437430403542354</v>
      </c>
      <c r="Q552" s="17">
        <v>0.03</v>
      </c>
      <c r="S552" s="17">
        <v>0.21641887882874208</v>
      </c>
      <c r="T552" s="18">
        <f t="shared" si="53"/>
        <v>0.62115581120213947</v>
      </c>
      <c r="U552" s="17">
        <v>6.9542207667116172</v>
      </c>
      <c r="W552" s="17">
        <v>16.466653823926027</v>
      </c>
      <c r="Y552" s="17">
        <v>10.027015989212098</v>
      </c>
      <c r="AA552" s="17">
        <v>0.16315206245799235</v>
      </c>
    </row>
    <row r="553" spans="1:28" s="2" customFormat="1" ht="13.8">
      <c r="A553" s="8">
        <v>42735</v>
      </c>
      <c r="B553" s="9">
        <v>0.49461805555555555</v>
      </c>
      <c r="C553" s="18">
        <v>2</v>
      </c>
      <c r="D553" s="18">
        <v>834</v>
      </c>
      <c r="E553" s="18">
        <v>103</v>
      </c>
      <c r="F553" s="17">
        <f t="shared" si="48"/>
        <v>3.7037037037037035E-2</v>
      </c>
      <c r="G553" s="18">
        <v>0.43054817949651525</v>
      </c>
      <c r="H553" s="18">
        <f t="shared" si="49"/>
        <v>5.88128478657374E-2</v>
      </c>
      <c r="I553" s="18">
        <v>2.3293073178851105E-2</v>
      </c>
      <c r="J553" s="18">
        <f t="shared" si="50"/>
        <v>0.10717679361646783</v>
      </c>
      <c r="K553" s="18">
        <v>9.0382474270685599E-4</v>
      </c>
      <c r="L553" s="18">
        <f t="shared" si="51"/>
        <v>1.7964038908862043E-2</v>
      </c>
      <c r="M553" s="18">
        <v>2.1401346973185598E-3</v>
      </c>
      <c r="N553" s="18">
        <f t="shared" si="52"/>
        <v>4.2536413483986235E-2</v>
      </c>
      <c r="O553" s="18">
        <v>1.357839032066579</v>
      </c>
      <c r="P553" s="18"/>
      <c r="Q553" s="18">
        <v>0.02</v>
      </c>
      <c r="R553" s="18"/>
      <c r="S553" s="18">
        <v>0.17204107748258646</v>
      </c>
      <c r="T553" s="18">
        <f t="shared" si="53"/>
        <v>0.46065627923634989</v>
      </c>
      <c r="U553" s="18">
        <v>6.6755889786106151</v>
      </c>
      <c r="V553" s="18"/>
      <c r="W553" s="18">
        <v>15.806891450409914</v>
      </c>
      <c r="X553" s="18"/>
      <c r="Y553" s="18">
        <v>10.028908093447575</v>
      </c>
      <c r="Z553" s="18"/>
      <c r="AA553" s="18">
        <v>0.14771865967328929</v>
      </c>
      <c r="AB553" s="1"/>
    </row>
    <row r="554" spans="1:28" s="2" customFormat="1" ht="13.8">
      <c r="A554" s="8">
        <v>42736</v>
      </c>
      <c r="B554" s="9">
        <v>0.49462962962962959</v>
      </c>
      <c r="C554" s="18">
        <v>2</v>
      </c>
      <c r="D554" s="18">
        <v>832</v>
      </c>
      <c r="E554" s="18">
        <v>103</v>
      </c>
      <c r="F554" s="17">
        <f t="shared" si="48"/>
        <v>3.7037037037037035E-2</v>
      </c>
      <c r="G554" s="18">
        <v>0.43561958791890237</v>
      </c>
      <c r="H554" s="18">
        <f t="shared" si="49"/>
        <v>6.0165223445040633E-2</v>
      </c>
      <c r="I554" s="18">
        <v>2.3834242504482805E-2</v>
      </c>
      <c r="J554" s="18">
        <f t="shared" si="50"/>
        <v>0.11069773913131298</v>
      </c>
      <c r="K554" s="18">
        <v>9.1447085533909514E-4</v>
      </c>
      <c r="L554" s="18">
        <f t="shared" si="51"/>
        <v>1.8175636547781406E-2</v>
      </c>
      <c r="M554" s="18">
        <v>2.1653432515428895E-3</v>
      </c>
      <c r="N554" s="18">
        <f t="shared" si="52"/>
        <v>4.3037448062399959E-2</v>
      </c>
      <c r="O554" s="18">
        <v>1.3738329594164083</v>
      </c>
      <c r="P554" s="18"/>
      <c r="Q554" s="18">
        <v>0.02</v>
      </c>
      <c r="R554" s="18"/>
      <c r="S554" s="18">
        <v>0.17398871232201199</v>
      </c>
      <c r="T554" s="18">
        <f t="shared" si="53"/>
        <v>0.46770021721177502</v>
      </c>
      <c r="U554" s="18">
        <v>6.6755889786106151</v>
      </c>
      <c r="V554" s="18"/>
      <c r="W554" s="18">
        <v>15.806891450409916</v>
      </c>
      <c r="X554" s="18"/>
      <c r="Y554" s="18">
        <v>10.028908093447578</v>
      </c>
      <c r="Z554" s="18"/>
      <c r="AA554" s="18">
        <v>0.14599894440890057</v>
      </c>
    </row>
    <row r="555" spans="1:28" ht="14.25" customHeight="1">
      <c r="A555" s="3">
        <v>42737</v>
      </c>
      <c r="B555" s="4">
        <v>0.49464120370370374</v>
      </c>
      <c r="C555" s="29">
        <v>2</v>
      </c>
      <c r="D555" s="17">
        <v>831</v>
      </c>
      <c r="E555" s="17">
        <v>103</v>
      </c>
      <c r="F555" s="17">
        <f t="shared" si="48"/>
        <v>3.7037037037037035E-2</v>
      </c>
      <c r="G555" s="30">
        <v>0.41699820217119632</v>
      </c>
      <c r="H555" s="18">
        <f t="shared" si="49"/>
        <v>5.5199520578985688E-2</v>
      </c>
      <c r="I555" s="17">
        <v>2.4621829653487519E-2</v>
      </c>
      <c r="J555" s="18">
        <f t="shared" si="50"/>
        <v>0.11582192357506518</v>
      </c>
      <c r="K555" s="17">
        <v>9.3595800257973121E-4</v>
      </c>
      <c r="L555" s="17">
        <f t="shared" si="51"/>
        <v>1.8602706012504421E-2</v>
      </c>
      <c r="M555" s="17">
        <v>2.2162219088568691E-3</v>
      </c>
      <c r="N555" s="17">
        <f t="shared" si="52"/>
        <v>4.4048690769566502E-2</v>
      </c>
      <c r="O555" s="17">
        <v>1.3146944966468783</v>
      </c>
      <c r="Q555" s="17">
        <v>0.03</v>
      </c>
      <c r="S555" s="17">
        <v>0.18776440255717394</v>
      </c>
      <c r="T555" s="18">
        <f t="shared" si="53"/>
        <v>0.51752224011919712</v>
      </c>
      <c r="U555" s="17">
        <v>7.1375522309365325</v>
      </c>
      <c r="W555" s="17">
        <v>16.900757925261978</v>
      </c>
      <c r="Y555" s="17">
        <v>10.025771040664338</v>
      </c>
      <c r="AA555" s="17">
        <v>0.22877796475686976</v>
      </c>
      <c r="AB555" s="2"/>
    </row>
    <row r="556" spans="1:28" s="2" customFormat="1" ht="13.8">
      <c r="A556" s="8">
        <v>42738</v>
      </c>
      <c r="B556" s="9">
        <v>0.49465277777777777</v>
      </c>
      <c r="C556" s="18">
        <v>2</v>
      </c>
      <c r="D556" s="18">
        <v>831</v>
      </c>
      <c r="E556" s="18">
        <v>103</v>
      </c>
      <c r="F556" s="17">
        <f t="shared" si="48"/>
        <v>3.7037037037037035E-2</v>
      </c>
      <c r="G556" s="18">
        <v>0.41</v>
      </c>
      <c r="H556" s="18">
        <f t="shared" si="49"/>
        <v>5.333333333333333E-2</v>
      </c>
      <c r="I556" s="18">
        <v>2.3220000000000001E-2</v>
      </c>
      <c r="J556" s="18">
        <f t="shared" si="50"/>
        <v>0.10670136629798309</v>
      </c>
      <c r="K556" s="18">
        <v>2.1800000000000001E-3</v>
      </c>
      <c r="L556" s="18">
        <f t="shared" si="51"/>
        <v>4.3328759405318495E-2</v>
      </c>
      <c r="M556" s="18">
        <v>1.5E-3</v>
      </c>
      <c r="N556" s="18">
        <f t="shared" si="52"/>
        <v>2.9813366563292542E-2</v>
      </c>
      <c r="O556" s="18">
        <v>1.2956300000000001</v>
      </c>
      <c r="P556" s="18"/>
      <c r="Q556" s="18">
        <v>0.02</v>
      </c>
      <c r="R556" s="18"/>
      <c r="S556" s="18">
        <v>0.18009658536585368</v>
      </c>
      <c r="T556" s="18">
        <f t="shared" si="53"/>
        <v>0.48979033288011192</v>
      </c>
      <c r="U556" s="18">
        <v>16.908292682926831</v>
      </c>
      <c r="V556" s="18"/>
      <c r="W556" s="18">
        <v>11.634146341463417</v>
      </c>
      <c r="X556" s="18"/>
      <c r="Y556" s="18">
        <v>10.049032682926832</v>
      </c>
      <c r="Z556" s="18"/>
      <c r="AA556" s="18">
        <v>0.15512195121951222</v>
      </c>
      <c r="AB556" s="1"/>
    </row>
    <row r="557" spans="1:28" ht="14.25" customHeight="1">
      <c r="A557" s="6">
        <v>42739</v>
      </c>
      <c r="B557" s="7">
        <v>0.49466435185185187</v>
      </c>
      <c r="C557" s="28">
        <v>2</v>
      </c>
      <c r="D557" s="17">
        <v>834</v>
      </c>
      <c r="E557" s="17">
        <v>103</v>
      </c>
      <c r="F557" s="17">
        <f t="shared" si="48"/>
        <v>3.7037037037037035E-2</v>
      </c>
      <c r="G557" s="17">
        <v>0.43</v>
      </c>
      <c r="H557" s="18">
        <f t="shared" si="49"/>
        <v>5.8666666666666666E-2</v>
      </c>
      <c r="I557" s="17">
        <v>2.2200000000000001E-2</v>
      </c>
      <c r="J557" s="18">
        <f t="shared" si="50"/>
        <v>0.10006506180871828</v>
      </c>
      <c r="K557" s="17">
        <v>9.1E-4</v>
      </c>
      <c r="L557" s="17">
        <f t="shared" si="51"/>
        <v>1.8086775715064143E-2</v>
      </c>
      <c r="M557" s="17">
        <v>2.14E-3</v>
      </c>
      <c r="N557" s="17">
        <f t="shared" si="52"/>
        <v>4.2533736296964025E-2</v>
      </c>
      <c r="O557" s="17">
        <v>1.3668499999999999</v>
      </c>
      <c r="Q557" s="17">
        <v>0.02</v>
      </c>
      <c r="S557" s="17">
        <v>0.16417674418604652</v>
      </c>
      <c r="T557" s="18">
        <f t="shared" si="53"/>
        <v>0.43221363955999326</v>
      </c>
      <c r="U557" s="17">
        <v>6.7297674418604654</v>
      </c>
      <c r="W557" s="17">
        <v>15.826046511627908</v>
      </c>
      <c r="Y557" s="17">
        <v>10.108332558139535</v>
      </c>
      <c r="AA557" s="17">
        <v>0.14790697674418607</v>
      </c>
      <c r="AB557" s="2"/>
    </row>
    <row r="558" spans="1:28" s="2" customFormat="1" ht="13.8">
      <c r="A558" s="5">
        <v>42745</v>
      </c>
      <c r="B558" s="4">
        <v>0.49473379629629632</v>
      </c>
      <c r="C558" s="29">
        <v>2</v>
      </c>
      <c r="D558" s="17">
        <v>911</v>
      </c>
      <c r="E558" s="17">
        <v>103</v>
      </c>
      <c r="F558" s="17">
        <f t="shared" si="48"/>
        <v>3.7037037037037035E-2</v>
      </c>
      <c r="G558" s="30">
        <v>0.51</v>
      </c>
      <c r="H558" s="18">
        <f t="shared" si="49"/>
        <v>8.0000000000000016E-2</v>
      </c>
      <c r="I558" s="17">
        <v>2.896E-2</v>
      </c>
      <c r="J558" s="18">
        <f t="shared" si="50"/>
        <v>0.14404684450227717</v>
      </c>
      <c r="K558" s="17">
        <v>1.1199999999999999E-3</v>
      </c>
      <c r="L558" s="17">
        <f t="shared" si="51"/>
        <v>2.2260647033925097E-2</v>
      </c>
      <c r="M558" s="17">
        <v>2.7299999999999998E-3</v>
      </c>
      <c r="N558" s="17">
        <f t="shared" si="52"/>
        <v>5.4260327145192425E-2</v>
      </c>
      <c r="O558" s="17">
        <v>1.62093</v>
      </c>
      <c r="P558" s="17"/>
      <c r="Q558" s="17">
        <v>0.03</v>
      </c>
      <c r="R558" s="17"/>
      <c r="S558" s="17">
        <v>0.18057411764705883</v>
      </c>
      <c r="T558" s="18">
        <f t="shared" si="53"/>
        <v>0.49151740599565796</v>
      </c>
      <c r="U558" s="17">
        <v>6.9835294117647058</v>
      </c>
      <c r="V558" s="17"/>
      <c r="W558" s="17">
        <v>17.022352941176472</v>
      </c>
      <c r="X558" s="17"/>
      <c r="Y558" s="17">
        <v>10.106975294117646</v>
      </c>
      <c r="Z558" s="17"/>
      <c r="AA558" s="17">
        <v>0.18705882352941175</v>
      </c>
    </row>
    <row r="559" spans="1:28" s="2" customFormat="1" ht="14.25" customHeight="1">
      <c r="A559" s="3">
        <v>42751</v>
      </c>
      <c r="B559" s="4">
        <v>0.49480324074074072</v>
      </c>
      <c r="C559" s="29">
        <v>2</v>
      </c>
      <c r="D559" s="17">
        <v>829</v>
      </c>
      <c r="E559" s="17">
        <v>103</v>
      </c>
      <c r="F559" s="17">
        <f t="shared" si="48"/>
        <v>3.7037037037037035E-2</v>
      </c>
      <c r="G559" s="30">
        <v>0.45</v>
      </c>
      <c r="H559" s="18">
        <f t="shared" si="49"/>
        <v>6.4000000000000001E-2</v>
      </c>
      <c r="I559" s="17">
        <v>2.5229999999999999E-2</v>
      </c>
      <c r="J559" s="18">
        <f t="shared" si="50"/>
        <v>0.11977878985035784</v>
      </c>
      <c r="K559" s="17">
        <v>1E-3</v>
      </c>
      <c r="L559" s="17">
        <f t="shared" si="51"/>
        <v>1.9875577708861697E-2</v>
      </c>
      <c r="M559" s="17">
        <v>2.4399999999999999E-3</v>
      </c>
      <c r="N559" s="17">
        <f t="shared" si="52"/>
        <v>4.849640960962253E-2</v>
      </c>
      <c r="O559" s="17">
        <v>1.4172899999999999</v>
      </c>
      <c r="P559" s="17"/>
      <c r="Q559" s="17">
        <v>0.02</v>
      </c>
      <c r="R559" s="17"/>
      <c r="S559" s="17">
        <v>0.17829199999999998</v>
      </c>
      <c r="T559" s="18">
        <f t="shared" si="53"/>
        <v>0.48326375657786069</v>
      </c>
      <c r="U559" s="17">
        <v>7.0666666666666664</v>
      </c>
      <c r="V559" s="17"/>
      <c r="W559" s="17">
        <v>17.242666666666665</v>
      </c>
      <c r="X559" s="17"/>
      <c r="Y559" s="17">
        <v>10.015516</v>
      </c>
      <c r="Z559" s="17"/>
      <c r="AA559" s="17">
        <v>0.14133333333333334</v>
      </c>
    </row>
    <row r="560" spans="1:28" ht="13.8">
      <c r="A560" s="6">
        <v>42752</v>
      </c>
      <c r="B560" s="7">
        <v>0.49481481481481482</v>
      </c>
      <c r="C560" s="28">
        <v>2</v>
      </c>
      <c r="D560" s="17">
        <v>828</v>
      </c>
      <c r="E560" s="17">
        <v>103</v>
      </c>
      <c r="F560" s="17">
        <f t="shared" si="48"/>
        <v>3.7037037037037035E-2</v>
      </c>
      <c r="G560" s="17">
        <v>0.45</v>
      </c>
      <c r="H560" s="18">
        <f t="shared" si="49"/>
        <v>6.4000000000000001E-2</v>
      </c>
      <c r="I560" s="17">
        <v>2.512E-2</v>
      </c>
      <c r="J560" s="18">
        <f t="shared" si="50"/>
        <v>0.11906310995445674</v>
      </c>
      <c r="K560" s="17">
        <v>1E-3</v>
      </c>
      <c r="L560" s="17">
        <f t="shared" si="51"/>
        <v>1.9875577708861697E-2</v>
      </c>
      <c r="M560" s="17">
        <v>2.4399999999999999E-3</v>
      </c>
      <c r="N560" s="17">
        <f t="shared" si="52"/>
        <v>4.849640960962253E-2</v>
      </c>
      <c r="O560" s="17">
        <v>1.4057900000000001</v>
      </c>
      <c r="Q560" s="17">
        <v>0.02</v>
      </c>
      <c r="S560" s="17">
        <v>0.17751466666666665</v>
      </c>
      <c r="T560" s="18">
        <f t="shared" si="53"/>
        <v>0.48045240422607932</v>
      </c>
      <c r="U560" s="17">
        <v>7.0666666666666664</v>
      </c>
      <c r="W560" s="17">
        <v>17.242666666666665</v>
      </c>
      <c r="Y560" s="17">
        <v>9.9342493333333337</v>
      </c>
      <c r="AA560" s="17">
        <v>0.14133333333333334</v>
      </c>
      <c r="AB560" s="2"/>
    </row>
    <row r="561" spans="1:28" s="2" customFormat="1" ht="13.8">
      <c r="A561" s="6">
        <v>42759</v>
      </c>
      <c r="B561" s="7">
        <v>0.49489583333333331</v>
      </c>
      <c r="C561" s="28">
        <v>2</v>
      </c>
      <c r="D561" s="17">
        <v>829</v>
      </c>
      <c r="E561" s="17">
        <v>103</v>
      </c>
      <c r="F561" s="17">
        <f t="shared" si="48"/>
        <v>3.7037037037037035E-2</v>
      </c>
      <c r="G561" s="17">
        <v>0.4</v>
      </c>
      <c r="H561" s="18">
        <f t="shared" si="49"/>
        <v>5.0666666666666672E-2</v>
      </c>
      <c r="I561" s="17">
        <v>2.197E-2</v>
      </c>
      <c r="J561" s="18">
        <f t="shared" si="50"/>
        <v>9.8568640208197791E-2</v>
      </c>
      <c r="K561" s="17">
        <v>1E-3</v>
      </c>
      <c r="L561" s="17">
        <f t="shared" si="51"/>
        <v>1.9875577708861697E-2</v>
      </c>
      <c r="M561" s="17">
        <v>2.4299999999999999E-3</v>
      </c>
      <c r="N561" s="17">
        <f t="shared" si="52"/>
        <v>4.8297653832533913E-2</v>
      </c>
      <c r="O561" s="17">
        <v>1.25661</v>
      </c>
      <c r="P561" s="17"/>
      <c r="Q561" s="17">
        <v>0.02</v>
      </c>
      <c r="R561" s="17"/>
      <c r="S561" s="17">
        <v>0.1746615</v>
      </c>
      <c r="T561" s="18">
        <f t="shared" si="53"/>
        <v>0.47013346320760852</v>
      </c>
      <c r="U561" s="17">
        <v>7.95</v>
      </c>
      <c r="V561" s="17"/>
      <c r="W561" s="17">
        <v>19.318499999999997</v>
      </c>
      <c r="X561" s="17"/>
      <c r="Y561" s="17">
        <v>9.9900494999999996</v>
      </c>
      <c r="Z561" s="17"/>
      <c r="AA561" s="17">
        <v>0.159</v>
      </c>
    </row>
    <row r="562" spans="1:28" s="2" customFormat="1" ht="14.25" customHeight="1">
      <c r="A562" s="6">
        <v>42764</v>
      </c>
      <c r="B562" s="7">
        <v>0.49495370370370373</v>
      </c>
      <c r="C562" s="28">
        <v>2</v>
      </c>
      <c r="D562" s="17">
        <v>818</v>
      </c>
      <c r="E562" s="17">
        <v>103</v>
      </c>
      <c r="F562" s="17">
        <f t="shared" si="48"/>
        <v>3.7037037037037035E-2</v>
      </c>
      <c r="G562" s="17">
        <v>0.42</v>
      </c>
      <c r="H562" s="18">
        <f t="shared" si="49"/>
        <v>5.6000000000000001E-2</v>
      </c>
      <c r="I562" s="17">
        <v>2.1489999999999999E-2</v>
      </c>
      <c r="J562" s="18">
        <f t="shared" si="50"/>
        <v>9.5445673389720223E-2</v>
      </c>
      <c r="K562" s="17">
        <v>8.8999999999999995E-4</v>
      </c>
      <c r="L562" s="17">
        <f t="shared" si="51"/>
        <v>1.7689264160886908E-2</v>
      </c>
      <c r="M562" s="17">
        <v>2.1099999999999999E-3</v>
      </c>
      <c r="N562" s="17">
        <f t="shared" si="52"/>
        <v>4.1937468965698173E-2</v>
      </c>
      <c r="O562" s="17">
        <v>1.3181400000000001</v>
      </c>
      <c r="P562" s="17"/>
      <c r="Q562" s="17">
        <v>0.02</v>
      </c>
      <c r="R562" s="17"/>
      <c r="S562" s="17">
        <v>0.16271000000000002</v>
      </c>
      <c r="T562" s="18">
        <f t="shared" si="53"/>
        <v>0.42690892079896792</v>
      </c>
      <c r="U562" s="17">
        <v>6.7385714285714293</v>
      </c>
      <c r="V562" s="17"/>
      <c r="W562" s="17">
        <v>15.975714285714286</v>
      </c>
      <c r="X562" s="17"/>
      <c r="Y562" s="17">
        <v>9.9802028571428583</v>
      </c>
      <c r="Z562" s="17"/>
      <c r="AA562" s="17">
        <v>0.15142857142857144</v>
      </c>
    </row>
    <row r="563" spans="1:28" s="2" customFormat="1" ht="14.25" customHeight="1">
      <c r="A563" s="6">
        <v>42765</v>
      </c>
      <c r="B563" s="7">
        <v>0.49496527777777777</v>
      </c>
      <c r="C563" s="28">
        <v>2</v>
      </c>
      <c r="D563" s="17">
        <v>824</v>
      </c>
      <c r="E563" s="17">
        <v>103</v>
      </c>
      <c r="F563" s="17">
        <f t="shared" si="48"/>
        <v>3.7037037037037035E-2</v>
      </c>
      <c r="G563" s="17">
        <v>0.45</v>
      </c>
      <c r="H563" s="18">
        <f t="shared" si="49"/>
        <v>6.4000000000000001E-2</v>
      </c>
      <c r="I563" s="17">
        <v>2.3349999999999999E-2</v>
      </c>
      <c r="J563" s="18">
        <f t="shared" si="50"/>
        <v>0.10754716981132074</v>
      </c>
      <c r="K563" s="17">
        <v>8.9999999999999998E-4</v>
      </c>
      <c r="L563" s="17">
        <f t="shared" si="51"/>
        <v>1.7888019937975525E-2</v>
      </c>
      <c r="M563" s="17">
        <v>2.1299999999999999E-3</v>
      </c>
      <c r="N563" s="17">
        <f t="shared" si="52"/>
        <v>4.2334980519875408E-2</v>
      </c>
      <c r="O563" s="17">
        <v>1.4052100000000001</v>
      </c>
      <c r="P563" s="17"/>
      <c r="Q563" s="17">
        <v>0.02</v>
      </c>
      <c r="R563" s="17"/>
      <c r="S563" s="17">
        <v>0.16500666666666666</v>
      </c>
      <c r="T563" s="18">
        <f t="shared" si="53"/>
        <v>0.43521518911104956</v>
      </c>
      <c r="U563" s="17">
        <v>6.36</v>
      </c>
      <c r="V563" s="17"/>
      <c r="W563" s="17">
        <v>15.052</v>
      </c>
      <c r="X563" s="17"/>
      <c r="Y563" s="17">
        <v>9.9301506666666679</v>
      </c>
      <c r="Z563" s="17"/>
      <c r="AA563" s="17">
        <v>0.14133333333333334</v>
      </c>
      <c r="AB563" s="1"/>
    </row>
    <row r="564" spans="1:28" s="2" customFormat="1" ht="13.8">
      <c r="A564" s="6">
        <v>42769</v>
      </c>
      <c r="B564" s="7">
        <v>0.49501157407407409</v>
      </c>
      <c r="C564" s="28">
        <v>2</v>
      </c>
      <c r="D564" s="17">
        <v>832</v>
      </c>
      <c r="E564" s="17">
        <v>103</v>
      </c>
      <c r="F564" s="17">
        <f t="shared" si="48"/>
        <v>3.7037037037037035E-2</v>
      </c>
      <c r="G564" s="17">
        <v>0.59</v>
      </c>
      <c r="H564" s="18">
        <f t="shared" si="49"/>
        <v>0.10133333333333333</v>
      </c>
      <c r="I564" s="17">
        <v>2.5770000000000001E-2</v>
      </c>
      <c r="J564" s="18">
        <f t="shared" si="50"/>
        <v>0.1232921275211451</v>
      </c>
      <c r="K564" s="17">
        <v>8.8999999999999995E-4</v>
      </c>
      <c r="L564" s="17">
        <f t="shared" si="51"/>
        <v>1.7689264160886908E-2</v>
      </c>
      <c r="M564" s="17">
        <v>2.6199999999999999E-3</v>
      </c>
      <c r="N564" s="17">
        <f t="shared" si="52"/>
        <v>5.2074013597217639E-2</v>
      </c>
      <c r="O564" s="17">
        <v>1.87253</v>
      </c>
      <c r="P564" s="17"/>
      <c r="Q564" s="17">
        <v>0.02</v>
      </c>
      <c r="R564" s="17"/>
      <c r="S564" s="17">
        <v>0.13889593220338986</v>
      </c>
      <c r="T564" s="18">
        <f t="shared" si="53"/>
        <v>0.34078147375074636</v>
      </c>
      <c r="U564" s="17">
        <v>4.7969491525423731</v>
      </c>
      <c r="V564" s="17"/>
      <c r="W564" s="17">
        <v>14.121355932203391</v>
      </c>
      <c r="X564" s="17"/>
      <c r="Y564" s="17">
        <v>10.092619322033899</v>
      </c>
      <c r="Z564" s="17"/>
      <c r="AA564" s="17">
        <v>0.10779661016949153</v>
      </c>
    </row>
    <row r="565" spans="1:28" ht="14.25" customHeight="1">
      <c r="A565" s="6">
        <v>42770</v>
      </c>
      <c r="B565" s="7">
        <v>0.49502314814814818</v>
      </c>
      <c r="C565" s="28">
        <v>2</v>
      </c>
      <c r="D565" s="17">
        <v>862</v>
      </c>
      <c r="E565" s="17">
        <v>103</v>
      </c>
      <c r="F565" s="17">
        <f t="shared" si="48"/>
        <v>3.7037037037037035E-2</v>
      </c>
      <c r="G565" s="17">
        <v>0.56999999999999995</v>
      </c>
      <c r="H565" s="18">
        <f t="shared" si="49"/>
        <v>9.6000000000000002E-2</v>
      </c>
      <c r="I565" s="17">
        <v>2.775E-2</v>
      </c>
      <c r="J565" s="18">
        <f t="shared" si="50"/>
        <v>0.13617436564736499</v>
      </c>
      <c r="K565" s="17">
        <v>9.7000000000000005E-4</v>
      </c>
      <c r="L565" s="17">
        <f t="shared" si="51"/>
        <v>1.9279310377595844E-2</v>
      </c>
      <c r="M565" s="17">
        <v>3.4199999999999999E-3</v>
      </c>
      <c r="N565" s="17">
        <f t="shared" si="52"/>
        <v>6.7974475764306999E-2</v>
      </c>
      <c r="O565" s="17">
        <v>1.8066500000000001</v>
      </c>
      <c r="Q565" s="17">
        <v>0.03</v>
      </c>
      <c r="S565" s="17">
        <v>0.15481578947368424</v>
      </c>
      <c r="T565" s="18">
        <f t="shared" si="53"/>
        <v>0.39835822526472753</v>
      </c>
      <c r="U565" s="17">
        <v>5.4115789473684215</v>
      </c>
      <c r="W565" s="17">
        <v>19.079999999999998</v>
      </c>
      <c r="Y565" s="17">
        <v>10.079205263157895</v>
      </c>
      <c r="AA565" s="17">
        <v>0.16736842105263158</v>
      </c>
      <c r="AB565" s="2"/>
    </row>
    <row r="566" spans="1:28" s="2" customFormat="1" ht="14.25" customHeight="1">
      <c r="A566" s="6">
        <v>42771</v>
      </c>
      <c r="B566" s="7">
        <v>0.49503472222222222</v>
      </c>
      <c r="C566" s="28">
        <v>2</v>
      </c>
      <c r="D566" s="17">
        <v>800</v>
      </c>
      <c r="E566" s="17">
        <v>103</v>
      </c>
      <c r="F566" s="17">
        <f t="shared" si="48"/>
        <v>3.7037037037037035E-2</v>
      </c>
      <c r="G566" s="17">
        <v>0.5</v>
      </c>
      <c r="H566" s="18">
        <f t="shared" si="49"/>
        <v>7.7333333333333337E-2</v>
      </c>
      <c r="I566" s="17">
        <v>2.579E-2</v>
      </c>
      <c r="J566" s="18">
        <f t="shared" si="50"/>
        <v>0.12342225113858166</v>
      </c>
      <c r="K566" s="17">
        <v>9.3000000000000005E-4</v>
      </c>
      <c r="L566" s="17">
        <f t="shared" si="51"/>
        <v>1.8484287269241378E-2</v>
      </c>
      <c r="M566" s="17">
        <v>3.5799999999999998E-3</v>
      </c>
      <c r="N566" s="17">
        <f t="shared" si="52"/>
        <v>7.1154568197724866E-2</v>
      </c>
      <c r="O566" s="17">
        <v>1.5669599999999999</v>
      </c>
      <c r="P566" s="17"/>
      <c r="Q566" s="17">
        <v>0.02</v>
      </c>
      <c r="R566" s="17"/>
      <c r="S566" s="17">
        <v>0.16402440000000001</v>
      </c>
      <c r="T566" s="18">
        <f t="shared" si="53"/>
        <v>0.43166266204834391</v>
      </c>
      <c r="U566" s="17">
        <v>5.9148000000000005</v>
      </c>
      <c r="V566" s="17"/>
      <c r="W566" s="17">
        <v>22.768799999999999</v>
      </c>
      <c r="X566" s="17"/>
      <c r="Y566" s="17">
        <v>9.9658656000000008</v>
      </c>
      <c r="Z566" s="17"/>
      <c r="AA566" s="17">
        <v>0.12720000000000001</v>
      </c>
    </row>
    <row r="567" spans="1:28" s="2" customFormat="1" ht="14.25" customHeight="1">
      <c r="A567" s="6">
        <v>42772</v>
      </c>
      <c r="B567" s="7">
        <v>0.49504629629629626</v>
      </c>
      <c r="C567" s="28">
        <v>2</v>
      </c>
      <c r="D567" s="17">
        <v>800</v>
      </c>
      <c r="E567" s="17">
        <v>103</v>
      </c>
      <c r="F567" s="17">
        <f t="shared" si="48"/>
        <v>3.7037037037037035E-2</v>
      </c>
      <c r="G567" s="17">
        <v>0.5</v>
      </c>
      <c r="H567" s="18">
        <f t="shared" si="49"/>
        <v>7.7333333333333337E-2</v>
      </c>
      <c r="I567" s="17">
        <v>2.3949999999999999E-2</v>
      </c>
      <c r="J567" s="18">
        <f t="shared" si="50"/>
        <v>0.11145087833441769</v>
      </c>
      <c r="K567" s="17">
        <v>8.9999999999999998E-4</v>
      </c>
      <c r="L567" s="17">
        <f t="shared" si="51"/>
        <v>1.7888019937975525E-2</v>
      </c>
      <c r="M567" s="17">
        <v>3.46E-3</v>
      </c>
      <c r="N567" s="17">
        <f t="shared" si="52"/>
        <v>6.8769498872661469E-2</v>
      </c>
      <c r="O567" s="17">
        <v>1.57179</v>
      </c>
      <c r="P567" s="17"/>
      <c r="Q567" s="17">
        <v>0.02</v>
      </c>
      <c r="R567" s="17"/>
      <c r="S567" s="17">
        <v>0.15232200000000001</v>
      </c>
      <c r="T567" s="18">
        <f t="shared" si="53"/>
        <v>0.38933903027970596</v>
      </c>
      <c r="U567" s="17">
        <v>5.7240000000000002</v>
      </c>
      <c r="V567" s="17"/>
      <c r="W567" s="17">
        <v>22.005600000000001</v>
      </c>
      <c r="X567" s="17"/>
      <c r="Y567" s="17">
        <v>9.9965844000000015</v>
      </c>
      <c r="Z567" s="17"/>
      <c r="AA567" s="17">
        <v>0.12720000000000001</v>
      </c>
    </row>
    <row r="568" spans="1:28" s="2" customFormat="1" ht="13.8">
      <c r="A568" s="8">
        <v>42796</v>
      </c>
      <c r="B568" s="9">
        <v>0.49532407407407408</v>
      </c>
      <c r="C568" s="18">
        <v>2</v>
      </c>
      <c r="D568" s="18">
        <v>802</v>
      </c>
      <c r="E568" s="18">
        <v>103</v>
      </c>
      <c r="F568" s="17">
        <f t="shared" si="48"/>
        <v>3.7037037037037035E-2</v>
      </c>
      <c r="G568" s="18">
        <v>0.6</v>
      </c>
      <c r="H568" s="18">
        <f t="shared" si="49"/>
        <v>0.10400000000000001</v>
      </c>
      <c r="I568" s="18">
        <v>2.785E-2</v>
      </c>
      <c r="J568" s="18">
        <f t="shared" si="50"/>
        <v>0.13682498373454782</v>
      </c>
      <c r="K568" s="18">
        <v>1.14E-3</v>
      </c>
      <c r="L568" s="18">
        <f t="shared" si="51"/>
        <v>2.2658158588102332E-2</v>
      </c>
      <c r="M568" s="18">
        <v>3.31E-3</v>
      </c>
      <c r="N568" s="18">
        <f t="shared" si="52"/>
        <v>6.5788162216332213E-2</v>
      </c>
      <c r="O568" s="18">
        <v>1.88079</v>
      </c>
      <c r="P568" s="18"/>
      <c r="Q568" s="18">
        <v>0.02</v>
      </c>
      <c r="R568" s="18"/>
      <c r="S568" s="18">
        <v>0.14760500000000001</v>
      </c>
      <c r="T568" s="18">
        <f t="shared" si="53"/>
        <v>0.37227923305412269</v>
      </c>
      <c r="U568" s="18">
        <v>6.0419999999999998</v>
      </c>
      <c r="V568" s="18"/>
      <c r="W568" s="18">
        <v>17.543000000000003</v>
      </c>
      <c r="X568" s="18"/>
      <c r="Y568" s="18">
        <v>9.9681870000000021</v>
      </c>
      <c r="Z568" s="18"/>
      <c r="AA568" s="18">
        <v>0.10600000000000001</v>
      </c>
    </row>
    <row r="569" spans="1:28" s="2" customFormat="1" ht="14.25" customHeight="1">
      <c r="A569" s="6">
        <v>42798</v>
      </c>
      <c r="B569" s="7">
        <v>0.49534722222222222</v>
      </c>
      <c r="C569" s="28">
        <v>2</v>
      </c>
      <c r="D569" s="17">
        <v>824</v>
      </c>
      <c r="E569" s="17">
        <v>103</v>
      </c>
      <c r="F569" s="17">
        <f t="shared" si="48"/>
        <v>3.7037037037037035E-2</v>
      </c>
      <c r="G569" s="17">
        <v>0.49</v>
      </c>
      <c r="H569" s="18">
        <f t="shared" si="49"/>
        <v>7.4666666666666673E-2</v>
      </c>
      <c r="I569" s="17">
        <v>2.6210000000000001E-2</v>
      </c>
      <c r="J569" s="18">
        <f t="shared" si="50"/>
        <v>0.12615484710474953</v>
      </c>
      <c r="K569" s="17">
        <v>1.2099999999999999E-3</v>
      </c>
      <c r="L569" s="17">
        <f t="shared" si="51"/>
        <v>2.4049449027722648E-2</v>
      </c>
      <c r="M569" s="17">
        <v>3.3600000000000001E-3</v>
      </c>
      <c r="N569" s="17">
        <f t="shared" si="52"/>
        <v>6.6781941101775294E-2</v>
      </c>
      <c r="O569" s="17">
        <v>1.53613</v>
      </c>
      <c r="P569" s="17"/>
      <c r="Q569" s="17">
        <v>0.03</v>
      </c>
      <c r="R569" s="17"/>
      <c r="S569" s="17">
        <v>0.17009755102040816</v>
      </c>
      <c r="T569" s="18">
        <f t="shared" si="53"/>
        <v>0.45362719987503602</v>
      </c>
      <c r="U569" s="17">
        <v>7.8526530612244896</v>
      </c>
      <c r="V569" s="17"/>
      <c r="W569" s="17">
        <v>21.805714285714288</v>
      </c>
      <c r="X569" s="17"/>
      <c r="Y569" s="17">
        <v>9.9691702040816335</v>
      </c>
      <c r="Z569" s="17"/>
      <c r="AA569" s="17">
        <v>0.19469387755102041</v>
      </c>
    </row>
    <row r="570" spans="1:28" s="2" customFormat="1" ht="14.25" customHeight="1">
      <c r="A570" s="8">
        <v>42801</v>
      </c>
      <c r="B570" s="9">
        <v>0.49538194444444444</v>
      </c>
      <c r="C570" s="18">
        <v>2</v>
      </c>
      <c r="D570" s="18">
        <v>820</v>
      </c>
      <c r="E570" s="18">
        <v>103</v>
      </c>
      <c r="F570" s="17">
        <f t="shared" si="48"/>
        <v>3.7037037037037035E-2</v>
      </c>
      <c r="G570" s="18">
        <v>0.51</v>
      </c>
      <c r="H570" s="18">
        <f t="shared" si="49"/>
        <v>8.0000000000000016E-2</v>
      </c>
      <c r="I570" s="18">
        <v>2.6849999999999999E-2</v>
      </c>
      <c r="J570" s="18">
        <f t="shared" si="50"/>
        <v>0.13031880286271957</v>
      </c>
      <c r="K570" s="18">
        <v>1.1999999999999999E-3</v>
      </c>
      <c r="L570" s="18">
        <f t="shared" si="51"/>
        <v>2.385069325063403E-2</v>
      </c>
      <c r="M570" s="18">
        <v>3.0899999999999999E-3</v>
      </c>
      <c r="N570" s="18">
        <f t="shared" si="52"/>
        <v>6.1415535120382635E-2</v>
      </c>
      <c r="O570" s="18">
        <v>1.60162</v>
      </c>
      <c r="P570" s="18"/>
      <c r="Q570" s="18">
        <v>0.02</v>
      </c>
      <c r="R570" s="18"/>
      <c r="S570" s="18">
        <v>0.16741764705882353</v>
      </c>
      <c r="T570" s="18">
        <f t="shared" si="53"/>
        <v>0.44393489159251098</v>
      </c>
      <c r="U570" s="18">
        <v>7.4823529411764698</v>
      </c>
      <c r="V570" s="18"/>
      <c r="W570" s="18">
        <v>19.26705882352941</v>
      </c>
      <c r="X570" s="18"/>
      <c r="Y570" s="18">
        <v>9.986571764705884</v>
      </c>
      <c r="Z570" s="18"/>
      <c r="AA570" s="18">
        <v>0.12470588235294118</v>
      </c>
    </row>
    <row r="571" spans="1:28" s="2" customFormat="1" ht="14.25" customHeight="1">
      <c r="A571" s="6">
        <v>42802</v>
      </c>
      <c r="B571" s="7">
        <v>0.49539351851851854</v>
      </c>
      <c r="C571" s="28">
        <v>2</v>
      </c>
      <c r="D571" s="17">
        <v>823</v>
      </c>
      <c r="E571" s="17">
        <v>103</v>
      </c>
      <c r="F571" s="17">
        <f t="shared" si="48"/>
        <v>3.7037037037037035E-2</v>
      </c>
      <c r="G571" s="17">
        <v>0.56999999999999995</v>
      </c>
      <c r="H571" s="18">
        <f t="shared" si="49"/>
        <v>9.6000000000000002E-2</v>
      </c>
      <c r="I571" s="17">
        <v>2.5780000000000001E-2</v>
      </c>
      <c r="J571" s="18">
        <f t="shared" si="50"/>
        <v>0.12335718932986338</v>
      </c>
      <c r="K571" s="17">
        <v>1.15E-3</v>
      </c>
      <c r="L571" s="17">
        <f t="shared" si="51"/>
        <v>2.2856914365190949E-2</v>
      </c>
      <c r="M571" s="17">
        <v>2.9499999999999999E-3</v>
      </c>
      <c r="N571" s="17">
        <f t="shared" si="52"/>
        <v>5.8632954241141996E-2</v>
      </c>
      <c r="O571" s="17">
        <v>1.8040099999999999</v>
      </c>
      <c r="P571" s="17"/>
      <c r="Q571" s="17">
        <v>0.02</v>
      </c>
      <c r="R571" s="17"/>
      <c r="S571" s="17">
        <v>0.14382526315789476</v>
      </c>
      <c r="T571" s="18">
        <f t="shared" si="53"/>
        <v>0.35860920038666838</v>
      </c>
      <c r="U571" s="17">
        <v>6.4157894736842112</v>
      </c>
      <c r="V571" s="17"/>
      <c r="W571" s="17">
        <v>16.457894736842107</v>
      </c>
      <c r="X571" s="17"/>
      <c r="Y571" s="17">
        <v>10.064476842105263</v>
      </c>
      <c r="Z571" s="17"/>
      <c r="AA571" s="17">
        <v>0.11157894736842107</v>
      </c>
    </row>
    <row r="572" spans="1:28" s="2" customFormat="1" ht="13.8">
      <c r="A572" s="3">
        <v>42805</v>
      </c>
      <c r="B572" s="4">
        <v>0.49542824074074071</v>
      </c>
      <c r="C572" s="29">
        <v>2</v>
      </c>
      <c r="D572" s="17">
        <v>756</v>
      </c>
      <c r="E572" s="17">
        <v>103</v>
      </c>
      <c r="F572" s="17">
        <f t="shared" si="48"/>
        <v>3.7037037037037035E-2</v>
      </c>
      <c r="G572" s="30">
        <v>0.71</v>
      </c>
      <c r="H572" s="18">
        <f t="shared" si="49"/>
        <v>0.13333333333333333</v>
      </c>
      <c r="I572" s="17">
        <v>2.7279999999999999E-2</v>
      </c>
      <c r="J572" s="18">
        <f t="shared" si="50"/>
        <v>0.13311646063760571</v>
      </c>
      <c r="K572" s="17">
        <v>1.09E-3</v>
      </c>
      <c r="L572" s="17">
        <f t="shared" si="51"/>
        <v>2.1664379702659248E-2</v>
      </c>
      <c r="M572" s="17">
        <v>2.7100000000000002E-3</v>
      </c>
      <c r="N572" s="17">
        <f t="shared" si="52"/>
        <v>5.3862815591015197E-2</v>
      </c>
      <c r="O572" s="17">
        <v>2.2543799999999998</v>
      </c>
      <c r="P572" s="17"/>
      <c r="Q572" s="17">
        <v>0.02</v>
      </c>
      <c r="R572" s="17"/>
      <c r="S572" s="17">
        <v>0.122183661971831</v>
      </c>
      <c r="T572" s="18">
        <f t="shared" si="53"/>
        <v>0.28033883195944992</v>
      </c>
      <c r="U572" s="17">
        <v>4.8819718309859157</v>
      </c>
      <c r="V572" s="17"/>
      <c r="W572" s="17">
        <v>12.137746478873241</v>
      </c>
      <c r="X572" s="17"/>
      <c r="Y572" s="17">
        <v>10.097082253521126</v>
      </c>
      <c r="Z572" s="17"/>
      <c r="AA572" s="17">
        <v>8.9577464788732408E-2</v>
      </c>
    </row>
    <row r="573" spans="1:28" s="2" customFormat="1" ht="13.8">
      <c r="A573" s="6">
        <v>42806</v>
      </c>
      <c r="B573" s="7">
        <v>0.49543981481481486</v>
      </c>
      <c r="C573" s="28">
        <v>2</v>
      </c>
      <c r="D573" s="17">
        <v>756</v>
      </c>
      <c r="E573" s="17">
        <v>103</v>
      </c>
      <c r="F573" s="17">
        <f t="shared" si="48"/>
        <v>3.7037037037037035E-2</v>
      </c>
      <c r="G573" s="17">
        <v>0.57999999999999996</v>
      </c>
      <c r="H573" s="18">
        <f t="shared" si="49"/>
        <v>9.8666666666666666E-2</v>
      </c>
      <c r="I573" s="17">
        <v>3.1320000000000001E-2</v>
      </c>
      <c r="J573" s="18">
        <f t="shared" si="50"/>
        <v>0.15940143135979182</v>
      </c>
      <c r="K573" s="17">
        <v>1.33E-3</v>
      </c>
      <c r="L573" s="17">
        <f t="shared" si="51"/>
        <v>2.6434518352786054E-2</v>
      </c>
      <c r="M573" s="17">
        <v>3.2000000000000002E-3</v>
      </c>
      <c r="N573" s="17">
        <f t="shared" si="52"/>
        <v>6.3601848668357427E-2</v>
      </c>
      <c r="O573" s="17">
        <v>1.8200799999999999</v>
      </c>
      <c r="P573" s="17"/>
      <c r="Q573" s="17">
        <v>0.03</v>
      </c>
      <c r="R573" s="17"/>
      <c r="S573" s="17">
        <v>0.17172000000000004</v>
      </c>
      <c r="T573" s="18">
        <f t="shared" si="53"/>
        <v>0.45949505033098098</v>
      </c>
      <c r="U573" s="17">
        <v>7.2920689655172417</v>
      </c>
      <c r="V573" s="17"/>
      <c r="W573" s="17">
        <v>17.5448275862069</v>
      </c>
      <c r="X573" s="17"/>
      <c r="Y573" s="17">
        <v>9.9790593103448284</v>
      </c>
      <c r="Z573" s="17"/>
      <c r="AA573" s="17">
        <v>0.16448275862068967</v>
      </c>
    </row>
    <row r="574" spans="1:28" s="2" customFormat="1" ht="14.25" customHeight="1">
      <c r="A574" s="6">
        <v>42807</v>
      </c>
      <c r="B574" s="7">
        <v>0.4954513888888889</v>
      </c>
      <c r="C574" s="28">
        <v>2</v>
      </c>
      <c r="D574" s="17">
        <v>818</v>
      </c>
      <c r="E574" s="17">
        <v>103</v>
      </c>
      <c r="F574" s="17">
        <f t="shared" si="48"/>
        <v>3.7037037037037035E-2</v>
      </c>
      <c r="G574" s="17">
        <v>0.46</v>
      </c>
      <c r="H574" s="18">
        <f t="shared" si="49"/>
        <v>6.6666666666666666E-2</v>
      </c>
      <c r="I574" s="17">
        <v>2.9229999999999999E-2</v>
      </c>
      <c r="J574" s="18">
        <f t="shared" si="50"/>
        <v>0.14580351333767078</v>
      </c>
      <c r="K574" s="17">
        <v>1.5100000000000001E-3</v>
      </c>
      <c r="L574" s="17">
        <f t="shared" si="51"/>
        <v>3.0012122340381159E-2</v>
      </c>
      <c r="M574" s="17">
        <v>3.3700000000000002E-3</v>
      </c>
      <c r="N574" s="17">
        <f t="shared" si="52"/>
        <v>6.6980696878863918E-2</v>
      </c>
      <c r="O574" s="17">
        <v>1.44103</v>
      </c>
      <c r="P574" s="17"/>
      <c r="Q574" s="17">
        <v>0.03</v>
      </c>
      <c r="R574" s="17"/>
      <c r="S574" s="17">
        <v>0.20206826086956522</v>
      </c>
      <c r="T574" s="18">
        <f t="shared" si="53"/>
        <v>0.5692544687290908</v>
      </c>
      <c r="U574" s="17">
        <v>10.438695652173912</v>
      </c>
      <c r="V574" s="17"/>
      <c r="W574" s="17">
        <v>23.29695652173913</v>
      </c>
      <c r="X574" s="17"/>
      <c r="Y574" s="17">
        <v>9.9619030434782623</v>
      </c>
      <c r="Z574" s="17"/>
      <c r="AA574" s="17">
        <v>0.20739130434782607</v>
      </c>
    </row>
    <row r="575" spans="1:28" s="2" customFormat="1" ht="13.8">
      <c r="A575" s="8">
        <v>42820</v>
      </c>
      <c r="B575" s="9">
        <v>0.49560185185185185</v>
      </c>
      <c r="C575" s="18">
        <v>2</v>
      </c>
      <c r="D575" s="18">
        <v>985</v>
      </c>
      <c r="E575" s="18">
        <v>103</v>
      </c>
      <c r="F575" s="17">
        <f t="shared" si="48"/>
        <v>3.7037037037037035E-2</v>
      </c>
      <c r="G575" s="18">
        <v>0.52</v>
      </c>
      <c r="H575" s="18">
        <f t="shared" si="49"/>
        <v>8.266666666666668E-2</v>
      </c>
      <c r="I575" s="18">
        <v>3.3009999999999998E-2</v>
      </c>
      <c r="J575" s="18">
        <f t="shared" si="50"/>
        <v>0.17039687703318152</v>
      </c>
      <c r="K575" s="18">
        <v>1.8799999999999999E-3</v>
      </c>
      <c r="L575" s="18">
        <f t="shared" si="51"/>
        <v>3.7366086092659984E-2</v>
      </c>
      <c r="M575" s="18">
        <v>3.64E-3</v>
      </c>
      <c r="N575" s="18">
        <f t="shared" si="52"/>
        <v>7.2347102860256571E-2</v>
      </c>
      <c r="O575" s="18">
        <v>1.64625</v>
      </c>
      <c r="P575" s="18"/>
      <c r="Q575" s="18">
        <v>0.03</v>
      </c>
      <c r="R575" s="18"/>
      <c r="S575" s="18">
        <v>0.20186884615384615</v>
      </c>
      <c r="T575" s="18">
        <f t="shared" si="53"/>
        <v>0.56853325299579338</v>
      </c>
      <c r="U575" s="18">
        <v>11.496923076923077</v>
      </c>
      <c r="V575" s="18"/>
      <c r="W575" s="18">
        <v>22.26</v>
      </c>
      <c r="X575" s="18"/>
      <c r="Y575" s="18">
        <v>10.067451923076923</v>
      </c>
      <c r="Z575" s="18"/>
      <c r="AA575" s="18">
        <v>0.18346153846153845</v>
      </c>
    </row>
    <row r="576" spans="1:28" ht="14.25" customHeight="1">
      <c r="A576" s="6">
        <v>42823</v>
      </c>
      <c r="B576" s="7">
        <v>0.49563657407407408</v>
      </c>
      <c r="C576" s="28">
        <v>2</v>
      </c>
      <c r="D576" s="17">
        <v>935</v>
      </c>
      <c r="E576" s="17">
        <v>103</v>
      </c>
      <c r="F576" s="17">
        <f t="shared" si="48"/>
        <v>3.7037037037037035E-2</v>
      </c>
      <c r="G576" s="17">
        <v>0.48</v>
      </c>
      <c r="H576" s="18">
        <f t="shared" si="49"/>
        <v>7.2000000000000008E-2</v>
      </c>
      <c r="I576" s="17">
        <v>2.6890000000000001E-2</v>
      </c>
      <c r="J576" s="18">
        <f t="shared" si="50"/>
        <v>0.13057905009759271</v>
      </c>
      <c r="K576" s="17">
        <v>1.6299999999999999E-3</v>
      </c>
      <c r="L576" s="17">
        <f t="shared" si="51"/>
        <v>3.2397191665444559E-2</v>
      </c>
      <c r="M576" s="17">
        <v>3.0300000000000001E-3</v>
      </c>
      <c r="N576" s="17">
        <f t="shared" si="52"/>
        <v>6.0223000457850936E-2</v>
      </c>
      <c r="O576" s="17">
        <v>1.5205299999999999</v>
      </c>
      <c r="Q576" s="17">
        <v>0.03</v>
      </c>
      <c r="S576" s="17">
        <v>0.17814625000000003</v>
      </c>
      <c r="T576" s="18">
        <f t="shared" si="53"/>
        <v>0.48273662801190187</v>
      </c>
      <c r="U576" s="17">
        <v>10.79875</v>
      </c>
      <c r="W576" s="17">
        <v>20.07375</v>
      </c>
      <c r="Y576" s="17">
        <v>10.073511250000001</v>
      </c>
      <c r="AA576" s="17">
        <v>0.19875000000000001</v>
      </c>
      <c r="AB576" s="2"/>
    </row>
    <row r="577" spans="1:28" s="2" customFormat="1" ht="14.25" customHeight="1">
      <c r="A577" s="6">
        <v>42826</v>
      </c>
      <c r="B577" s="7">
        <v>0.4956712962962963</v>
      </c>
      <c r="C577" s="28">
        <v>2</v>
      </c>
      <c r="D577" s="17">
        <v>845</v>
      </c>
      <c r="E577" s="17">
        <v>103</v>
      </c>
      <c r="F577" s="17">
        <f t="shared" si="48"/>
        <v>3.7037037037037035E-2</v>
      </c>
      <c r="G577" s="17">
        <v>0.4</v>
      </c>
      <c r="H577" s="18">
        <f t="shared" si="49"/>
        <v>5.0666666666666672E-2</v>
      </c>
      <c r="I577" s="17">
        <v>2.3470000000000001E-2</v>
      </c>
      <c r="J577" s="18">
        <f t="shared" si="50"/>
        <v>0.10832791151594015</v>
      </c>
      <c r="K577" s="17">
        <v>1.41E-3</v>
      </c>
      <c r="L577" s="17">
        <f t="shared" si="51"/>
        <v>2.8024564569494991E-2</v>
      </c>
      <c r="M577" s="17">
        <v>2.64E-3</v>
      </c>
      <c r="N577" s="17">
        <f t="shared" si="52"/>
        <v>5.2471525151394874E-2</v>
      </c>
      <c r="O577" s="17">
        <v>1.2642899999999999</v>
      </c>
      <c r="P577" s="17"/>
      <c r="Q577" s="17">
        <v>0.02</v>
      </c>
      <c r="R577" s="17"/>
      <c r="S577" s="17">
        <v>0.18658650000000002</v>
      </c>
      <c r="T577" s="18">
        <f t="shared" si="53"/>
        <v>0.5132621640588021</v>
      </c>
      <c r="U577" s="17">
        <v>11.2095</v>
      </c>
      <c r="V577" s="17"/>
      <c r="W577" s="17">
        <v>20.987999999999996</v>
      </c>
      <c r="X577" s="17"/>
      <c r="Y577" s="17">
        <v>10.051105499999998</v>
      </c>
      <c r="Z577" s="17"/>
      <c r="AA577" s="17">
        <v>0.159</v>
      </c>
    </row>
    <row r="578" spans="1:28" ht="14.25" customHeight="1">
      <c r="A578" s="6">
        <v>42827</v>
      </c>
      <c r="B578" s="7">
        <v>0.4956828703703704</v>
      </c>
      <c r="C578" s="28">
        <v>2</v>
      </c>
      <c r="D578" s="17">
        <v>846</v>
      </c>
      <c r="E578" s="17">
        <v>103</v>
      </c>
      <c r="F578" s="17">
        <f t="shared" ref="F578:F641" si="54">(E578-$E$2256)/($E$2255-$E$2256)</f>
        <v>3.7037037037037035E-2</v>
      </c>
      <c r="G578" s="17">
        <v>0.41</v>
      </c>
      <c r="H578" s="18">
        <f t="shared" ref="H578:H641" si="55">(G578-$G$2256)/($G$2255-$G$2256)</f>
        <v>5.333333333333333E-2</v>
      </c>
      <c r="I578" s="17">
        <v>2.274E-2</v>
      </c>
      <c r="J578" s="18">
        <f t="shared" ref="J578:J641" si="56">(I578-$I$2256)/($I$2255-$I$2256)</f>
        <v>0.10357839947950553</v>
      </c>
      <c r="K578" s="17">
        <v>1.3600000000000001E-3</v>
      </c>
      <c r="L578" s="17">
        <f t="shared" ref="L578:L641" si="57">(K578-$K$2256)/($K$2255-$K$2256)</f>
        <v>2.7030785684051907E-2</v>
      </c>
      <c r="M578" s="17">
        <v>2.49E-3</v>
      </c>
      <c r="N578" s="17">
        <f t="shared" ref="N578:N641" si="58">(M578-$K$2256)/($K$2255-$K$2256)</f>
        <v>4.9490188495065618E-2</v>
      </c>
      <c r="O578" s="17">
        <v>1.28318</v>
      </c>
      <c r="Q578" s="17">
        <v>0.02</v>
      </c>
      <c r="S578" s="17">
        <v>0.1763736585365854</v>
      </c>
      <c r="T578" s="18">
        <f t="shared" ref="T578:T641" si="59">(S578-$S$2256)/($S$2255-$S$2256)</f>
        <v>0.47632576285827594</v>
      </c>
      <c r="U578" s="17">
        <v>10.548292682926832</v>
      </c>
      <c r="W578" s="17">
        <v>19.312682926829268</v>
      </c>
      <c r="Y578" s="17">
        <v>9.952469268292683</v>
      </c>
      <c r="AA578" s="17">
        <v>0.15512195121951222</v>
      </c>
    </row>
    <row r="579" spans="1:28" s="2" customFormat="1" ht="14.25" customHeight="1">
      <c r="A579" s="6">
        <v>42828</v>
      </c>
      <c r="B579" s="7">
        <v>0.49569444444444444</v>
      </c>
      <c r="C579" s="28">
        <v>2</v>
      </c>
      <c r="D579" s="17">
        <v>847</v>
      </c>
      <c r="E579" s="17">
        <v>103</v>
      </c>
      <c r="F579" s="17">
        <f t="shared" si="54"/>
        <v>3.7037037037037035E-2</v>
      </c>
      <c r="G579" s="17">
        <v>0.41</v>
      </c>
      <c r="H579" s="18">
        <f t="shared" si="55"/>
        <v>5.333333333333333E-2</v>
      </c>
      <c r="I579" s="17">
        <v>2.23E-2</v>
      </c>
      <c r="J579" s="18">
        <f t="shared" si="56"/>
        <v>0.10071567989590111</v>
      </c>
      <c r="K579" s="17">
        <v>1.3500000000000001E-3</v>
      </c>
      <c r="L579" s="17">
        <f t="shared" si="57"/>
        <v>2.6832029906963289E-2</v>
      </c>
      <c r="M579" s="17">
        <v>2.48E-3</v>
      </c>
      <c r="N579" s="17">
        <f t="shared" si="58"/>
        <v>4.9291432717977E-2</v>
      </c>
      <c r="O579" s="17">
        <v>1.30105</v>
      </c>
      <c r="P579" s="17"/>
      <c r="Q579" s="17">
        <v>0.02</v>
      </c>
      <c r="R579" s="17"/>
      <c r="S579" s="17">
        <v>0.17296097560975612</v>
      </c>
      <c r="T579" s="18">
        <f t="shared" si="59"/>
        <v>0.46398324033825955</v>
      </c>
      <c r="U579" s="17">
        <v>10.470731707317075</v>
      </c>
      <c r="V579" s="17"/>
      <c r="W579" s="17">
        <v>19.235121951219515</v>
      </c>
      <c r="X579" s="17"/>
      <c r="Y579" s="17">
        <v>10.091070731707319</v>
      </c>
      <c r="Z579" s="17"/>
      <c r="AA579" s="17">
        <v>0.15512195121951222</v>
      </c>
    </row>
    <row r="580" spans="1:28" ht="14.25" customHeight="1">
      <c r="A580" s="5">
        <v>42837</v>
      </c>
      <c r="B580" s="4">
        <v>0.49579861111111106</v>
      </c>
      <c r="C580" s="29">
        <v>2</v>
      </c>
      <c r="D580" s="17">
        <v>1244</v>
      </c>
      <c r="E580" s="17">
        <v>103</v>
      </c>
      <c r="F580" s="17">
        <f t="shared" si="54"/>
        <v>3.7037037037037035E-2</v>
      </c>
      <c r="G580" s="30">
        <v>0.71</v>
      </c>
      <c r="H580" s="18">
        <f t="shared" si="55"/>
        <v>0.13333333333333333</v>
      </c>
      <c r="I580" s="17">
        <v>3.9489999999999997E-2</v>
      </c>
      <c r="J580" s="18">
        <f t="shared" si="56"/>
        <v>0.21255692908262847</v>
      </c>
      <c r="K580" s="17">
        <v>2.63E-3</v>
      </c>
      <c r="L580" s="17">
        <f t="shared" si="57"/>
        <v>5.2272769374306256E-2</v>
      </c>
      <c r="M580" s="17">
        <v>5.0499999999999998E-3</v>
      </c>
      <c r="N580" s="17">
        <f t="shared" si="58"/>
        <v>0.10037166742975155</v>
      </c>
      <c r="O580" s="17">
        <v>2.2248700000000001</v>
      </c>
      <c r="Q580" s="17">
        <v>0.04</v>
      </c>
      <c r="S580" s="17">
        <v>0.17687070422535212</v>
      </c>
      <c r="T580" s="18">
        <f t="shared" si="59"/>
        <v>0.47812340938407855</v>
      </c>
      <c r="U580" s="17">
        <v>11.779436619718311</v>
      </c>
      <c r="W580" s="17">
        <v>22.618309859154934</v>
      </c>
      <c r="Y580" s="17">
        <v>9.9649107042253533</v>
      </c>
      <c r="AA580" s="17">
        <v>0.17915492957746482</v>
      </c>
      <c r="AB580" s="2"/>
    </row>
    <row r="581" spans="1:28" s="2" customFormat="1" ht="14.25" customHeight="1">
      <c r="A581" s="3">
        <v>42838</v>
      </c>
      <c r="B581" s="4">
        <v>0.49581018518518521</v>
      </c>
      <c r="C581" s="29">
        <v>2</v>
      </c>
      <c r="D581" s="17">
        <v>1094</v>
      </c>
      <c r="E581" s="17">
        <v>103</v>
      </c>
      <c r="F581" s="17">
        <f t="shared" si="54"/>
        <v>3.7037037037037035E-2</v>
      </c>
      <c r="G581" s="30">
        <v>0.57999999999999996</v>
      </c>
      <c r="H581" s="18">
        <f t="shared" si="55"/>
        <v>9.8666666666666666E-2</v>
      </c>
      <c r="I581" s="17">
        <v>2.9159999999999998E-2</v>
      </c>
      <c r="J581" s="18">
        <f t="shared" si="56"/>
        <v>0.14534808067664279</v>
      </c>
      <c r="K581" s="17">
        <v>2.15E-3</v>
      </c>
      <c r="L581" s="17">
        <f t="shared" si="57"/>
        <v>4.2732492074052643E-2</v>
      </c>
      <c r="M581" s="17">
        <v>4.2199999999999998E-3</v>
      </c>
      <c r="N581" s="17">
        <f t="shared" si="58"/>
        <v>8.3874937931396346E-2</v>
      </c>
      <c r="O581" s="17">
        <v>1.8229299999999999</v>
      </c>
      <c r="P581" s="17"/>
      <c r="Q581" s="17">
        <v>0.03</v>
      </c>
      <c r="R581" s="17"/>
      <c r="S581" s="17">
        <v>0.15987724137931036</v>
      </c>
      <c r="T581" s="18">
        <f t="shared" si="59"/>
        <v>0.41666378879600241</v>
      </c>
      <c r="U581" s="17">
        <v>11.787931034482758</v>
      </c>
      <c r="V581" s="17"/>
      <c r="W581" s="17">
        <v>23.137241379310346</v>
      </c>
      <c r="X581" s="17"/>
      <c r="Y581" s="17">
        <v>9.9946851724137939</v>
      </c>
      <c r="Z581" s="17"/>
      <c r="AA581" s="17">
        <v>0.16448275862068967</v>
      </c>
    </row>
    <row r="582" spans="1:28" s="2" customFormat="1" ht="14.25" customHeight="1">
      <c r="A582" s="6">
        <v>42867</v>
      </c>
      <c r="B582" s="7">
        <v>0.49614583333333334</v>
      </c>
      <c r="C582" s="28">
        <v>2</v>
      </c>
      <c r="D582" s="17">
        <v>830</v>
      </c>
      <c r="E582" s="17">
        <v>103</v>
      </c>
      <c r="F582" s="17">
        <f t="shared" si="54"/>
        <v>3.7037037037037035E-2</v>
      </c>
      <c r="G582" s="17">
        <v>0.42</v>
      </c>
      <c r="H582" s="18">
        <f t="shared" si="55"/>
        <v>5.6000000000000001E-2</v>
      </c>
      <c r="I582" s="17">
        <v>2.52E-2</v>
      </c>
      <c r="J582" s="18">
        <f t="shared" si="56"/>
        <v>0.11958360442420299</v>
      </c>
      <c r="K582" s="17">
        <v>2.0600000000000002E-3</v>
      </c>
      <c r="L582" s="17">
        <f t="shared" si="57"/>
        <v>4.0943690080255092E-2</v>
      </c>
      <c r="M582" s="17">
        <v>5.3099999999999996E-3</v>
      </c>
      <c r="N582" s="17">
        <f t="shared" si="58"/>
        <v>0.10553931763405559</v>
      </c>
      <c r="O582" s="17">
        <v>1.3214600000000001</v>
      </c>
      <c r="P582" s="17"/>
      <c r="Q582" s="17">
        <v>0.03</v>
      </c>
      <c r="R582" s="17"/>
      <c r="S582" s="17">
        <v>0.1908</v>
      </c>
      <c r="T582" s="18">
        <f t="shared" si="59"/>
        <v>0.52850097169289045</v>
      </c>
      <c r="U582" s="17">
        <v>15.59714285714286</v>
      </c>
      <c r="V582" s="17"/>
      <c r="W582" s="17">
        <v>40.204285714285717</v>
      </c>
      <c r="X582" s="17"/>
      <c r="Y582" s="17">
        <v>10.005340000000002</v>
      </c>
      <c r="Z582" s="17"/>
      <c r="AA582" s="17">
        <v>0.22714285714285715</v>
      </c>
    </row>
    <row r="583" spans="1:28" s="2" customFormat="1" ht="14.25" customHeight="1">
      <c r="A583" s="5">
        <v>42868</v>
      </c>
      <c r="B583" s="4">
        <v>0.49615740740740738</v>
      </c>
      <c r="C583" s="29">
        <v>2</v>
      </c>
      <c r="D583" s="17">
        <v>830</v>
      </c>
      <c r="E583" s="17">
        <v>103</v>
      </c>
      <c r="F583" s="17">
        <f t="shared" si="54"/>
        <v>3.7037037037037035E-2</v>
      </c>
      <c r="G583" s="30">
        <v>0.41</v>
      </c>
      <c r="H583" s="18">
        <f t="shared" si="55"/>
        <v>5.333333333333333E-2</v>
      </c>
      <c r="I583" s="17">
        <v>2.5219999999999999E-2</v>
      </c>
      <c r="J583" s="18">
        <f t="shared" si="56"/>
        <v>0.11971372804163956</v>
      </c>
      <c r="K583" s="17">
        <v>2E-3</v>
      </c>
      <c r="L583" s="17">
        <f t="shared" si="57"/>
        <v>3.9751155417723394E-2</v>
      </c>
      <c r="M583" s="17">
        <v>5.1200000000000004E-3</v>
      </c>
      <c r="N583" s="17">
        <f t="shared" si="58"/>
        <v>0.10176295786937188</v>
      </c>
      <c r="O583" s="17">
        <v>1.2952900000000001</v>
      </c>
      <c r="P583" s="17"/>
      <c r="Q583" s="17">
        <v>0.03</v>
      </c>
      <c r="R583" s="17"/>
      <c r="S583" s="17">
        <v>0.19560878048780489</v>
      </c>
      <c r="T583" s="18">
        <f t="shared" si="59"/>
        <v>0.54589270797109557</v>
      </c>
      <c r="U583" s="17">
        <v>15.512195121951221</v>
      </c>
      <c r="V583" s="17"/>
      <c r="W583" s="17">
        <v>39.711219512195129</v>
      </c>
      <c r="X583" s="17"/>
      <c r="Y583" s="17">
        <v>10.0463956097561</v>
      </c>
      <c r="Z583" s="17"/>
      <c r="AA583" s="17">
        <v>0.23268292682926831</v>
      </c>
    </row>
    <row r="584" spans="1:28" ht="14.25" customHeight="1">
      <c r="A584" s="8">
        <v>42869</v>
      </c>
      <c r="B584" s="9">
        <v>0.49616898148148153</v>
      </c>
      <c r="C584" s="18">
        <v>2</v>
      </c>
      <c r="D584" s="18">
        <v>833</v>
      </c>
      <c r="E584" s="18">
        <v>103</v>
      </c>
      <c r="F584" s="17">
        <f t="shared" si="54"/>
        <v>3.7037037037037035E-2</v>
      </c>
      <c r="G584" s="18">
        <v>0.41</v>
      </c>
      <c r="H584" s="18">
        <f t="shared" si="55"/>
        <v>5.333333333333333E-2</v>
      </c>
      <c r="I584" s="18">
        <v>2.5270000000000001E-2</v>
      </c>
      <c r="J584" s="18">
        <f t="shared" si="56"/>
        <v>0.12003903708523098</v>
      </c>
      <c r="K584" s="18">
        <v>1.4499999999999999E-3</v>
      </c>
      <c r="L584" s="18">
        <f t="shared" si="57"/>
        <v>2.8819587677849454E-2</v>
      </c>
      <c r="M584" s="18">
        <v>4.8500000000000001E-3</v>
      </c>
      <c r="N584" s="18">
        <f t="shared" si="58"/>
        <v>9.6396551887979229E-2</v>
      </c>
      <c r="O584" s="18">
        <v>1.2782800000000001</v>
      </c>
      <c r="P584" s="18"/>
      <c r="Q584" s="18">
        <v>0.03</v>
      </c>
      <c r="R584" s="18"/>
      <c r="S584" s="18">
        <v>0.19599658536585368</v>
      </c>
      <c r="T584" s="18">
        <f t="shared" si="59"/>
        <v>0.5472952673483702</v>
      </c>
      <c r="U584" s="18">
        <v>11.246341463414634</v>
      </c>
      <c r="V584" s="18"/>
      <c r="W584" s="18">
        <v>37.617073170731707</v>
      </c>
      <c r="X584" s="18"/>
      <c r="Y584" s="18">
        <v>9.9144643902439054</v>
      </c>
      <c r="Z584" s="18"/>
      <c r="AA584" s="18">
        <v>0.23268292682926831</v>
      </c>
      <c r="AB584" s="2"/>
    </row>
    <row r="585" spans="1:28" s="2" customFormat="1" ht="14.25" customHeight="1">
      <c r="A585" s="5">
        <v>42871</v>
      </c>
      <c r="B585" s="4">
        <v>0.49619212962962966</v>
      </c>
      <c r="C585" s="29">
        <v>2</v>
      </c>
      <c r="D585" s="17">
        <v>833</v>
      </c>
      <c r="E585" s="17">
        <v>103</v>
      </c>
      <c r="F585" s="17">
        <f t="shared" si="54"/>
        <v>3.7037037037037035E-2</v>
      </c>
      <c r="G585" s="30">
        <v>0.41</v>
      </c>
      <c r="H585" s="18">
        <f t="shared" si="55"/>
        <v>5.333333333333333E-2</v>
      </c>
      <c r="I585" s="17">
        <v>2.4629999999999999E-2</v>
      </c>
      <c r="J585" s="18">
        <f t="shared" si="56"/>
        <v>0.11587508132726089</v>
      </c>
      <c r="K585" s="17">
        <v>1.5299999999999999E-3</v>
      </c>
      <c r="L585" s="17">
        <f t="shared" si="57"/>
        <v>3.0409633894558391E-2</v>
      </c>
      <c r="M585" s="17">
        <v>4.4099999999999999E-3</v>
      </c>
      <c r="N585" s="17">
        <f t="shared" si="58"/>
        <v>8.7651297696080072E-2</v>
      </c>
      <c r="O585" s="17">
        <v>1.2774300000000001</v>
      </c>
      <c r="P585" s="17"/>
      <c r="Q585" s="17">
        <v>0.03</v>
      </c>
      <c r="R585" s="17"/>
      <c r="S585" s="17">
        <v>0.19103268292682929</v>
      </c>
      <c r="T585" s="18">
        <f t="shared" si="59"/>
        <v>0.52934250731925547</v>
      </c>
      <c r="U585" s="17">
        <v>11.866829268292681</v>
      </c>
      <c r="V585" s="17"/>
      <c r="W585" s="17">
        <v>34.204390243902438</v>
      </c>
      <c r="X585" s="17"/>
      <c r="Y585" s="17">
        <v>9.9078717073170743</v>
      </c>
      <c r="Z585" s="17"/>
      <c r="AA585" s="17">
        <v>0.23268292682926831</v>
      </c>
    </row>
    <row r="586" spans="1:28" ht="14.25" customHeight="1">
      <c r="A586" s="6">
        <v>42872</v>
      </c>
      <c r="B586" s="7">
        <v>0.4962037037037037</v>
      </c>
      <c r="C586" s="28">
        <v>2</v>
      </c>
      <c r="D586" s="17">
        <v>833</v>
      </c>
      <c r="E586" s="17">
        <v>103</v>
      </c>
      <c r="F586" s="17">
        <f t="shared" si="54"/>
        <v>3.7037037037037035E-2</v>
      </c>
      <c r="G586" s="17">
        <v>0.41</v>
      </c>
      <c r="H586" s="18">
        <f t="shared" si="55"/>
        <v>5.333333333333333E-2</v>
      </c>
      <c r="I586" s="17">
        <v>2.427E-2</v>
      </c>
      <c r="J586" s="18">
        <f t="shared" si="56"/>
        <v>0.11353285621340273</v>
      </c>
      <c r="K586" s="17">
        <v>1.6100000000000001E-3</v>
      </c>
      <c r="L586" s="17">
        <f t="shared" si="57"/>
        <v>3.1999680111267331E-2</v>
      </c>
      <c r="M586" s="17">
        <v>4.4099999999999999E-3</v>
      </c>
      <c r="N586" s="17">
        <f t="shared" si="58"/>
        <v>8.7651297696080072E-2</v>
      </c>
      <c r="O586" s="17">
        <v>1.2808900000000001</v>
      </c>
      <c r="Q586" s="17">
        <v>0.03</v>
      </c>
      <c r="S586" s="17">
        <v>0.18824048780487806</v>
      </c>
      <c r="T586" s="18">
        <f t="shared" si="59"/>
        <v>0.51924407980287834</v>
      </c>
      <c r="U586" s="17">
        <v>12.487317073170734</v>
      </c>
      <c r="W586" s="17">
        <v>34.204390243902438</v>
      </c>
      <c r="Y586" s="17">
        <v>9.9347078048780499</v>
      </c>
      <c r="AA586" s="17">
        <v>0.23268292682926831</v>
      </c>
      <c r="AB586" s="2"/>
    </row>
    <row r="587" spans="1:28" ht="13.8">
      <c r="A587" s="6">
        <v>42874</v>
      </c>
      <c r="B587" s="7">
        <v>0.49622685185185184</v>
      </c>
      <c r="C587" s="28">
        <v>2</v>
      </c>
      <c r="D587" s="17">
        <v>841</v>
      </c>
      <c r="E587" s="17">
        <v>103</v>
      </c>
      <c r="F587" s="17">
        <f t="shared" si="54"/>
        <v>3.7037037037037035E-2</v>
      </c>
      <c r="G587" s="17">
        <v>0.41</v>
      </c>
      <c r="H587" s="18">
        <f t="shared" si="55"/>
        <v>5.333333333333333E-2</v>
      </c>
      <c r="I587" s="17">
        <v>2.3949999999999999E-2</v>
      </c>
      <c r="J587" s="18">
        <f t="shared" si="56"/>
        <v>0.11145087833441769</v>
      </c>
      <c r="K587" s="17">
        <v>1.58E-3</v>
      </c>
      <c r="L587" s="17">
        <f t="shared" si="57"/>
        <v>3.1403412780001479E-2</v>
      </c>
      <c r="M587" s="17">
        <v>4.15E-3</v>
      </c>
      <c r="N587" s="17">
        <f t="shared" si="58"/>
        <v>8.248364749177603E-2</v>
      </c>
      <c r="O587" s="17">
        <v>1.2836700000000001</v>
      </c>
      <c r="Q587" s="17">
        <v>0.03</v>
      </c>
      <c r="S587" s="17">
        <v>0.18575853658536587</v>
      </c>
      <c r="T587" s="18">
        <f t="shared" si="59"/>
        <v>0.51026769978832087</v>
      </c>
      <c r="U587" s="17">
        <v>12.254634146341465</v>
      </c>
      <c r="W587" s="17">
        <v>32.187804878048787</v>
      </c>
      <c r="Y587" s="17">
        <v>9.9562697560975639</v>
      </c>
      <c r="AA587" s="17">
        <v>0.23268292682926831</v>
      </c>
    </row>
    <row r="588" spans="1:28" ht="13.8">
      <c r="A588" s="6">
        <v>42875</v>
      </c>
      <c r="B588" s="7">
        <v>0.49623842592592587</v>
      </c>
      <c r="C588" s="28">
        <v>2</v>
      </c>
      <c r="D588" s="17">
        <v>841</v>
      </c>
      <c r="E588" s="17">
        <v>103</v>
      </c>
      <c r="F588" s="17">
        <f t="shared" si="54"/>
        <v>3.7037037037037035E-2</v>
      </c>
      <c r="G588" s="17">
        <v>0.47</v>
      </c>
      <c r="H588" s="18">
        <f t="shared" si="55"/>
        <v>6.933333333333333E-2</v>
      </c>
      <c r="I588" s="17">
        <v>2.2370000000000001E-2</v>
      </c>
      <c r="J588" s="18">
        <f t="shared" si="56"/>
        <v>0.10117111255692909</v>
      </c>
      <c r="K588" s="17">
        <v>1.5100000000000001E-3</v>
      </c>
      <c r="L588" s="17">
        <f t="shared" si="57"/>
        <v>3.0012122340381159E-2</v>
      </c>
      <c r="M588" s="17">
        <v>3.9699999999999996E-3</v>
      </c>
      <c r="N588" s="17">
        <f t="shared" si="58"/>
        <v>7.8906043504180914E-2</v>
      </c>
      <c r="O588" s="17">
        <v>1.48865</v>
      </c>
      <c r="Q588" s="17">
        <v>0.02</v>
      </c>
      <c r="S588" s="17">
        <v>0.15135446808510641</v>
      </c>
      <c r="T588" s="18">
        <f t="shared" si="59"/>
        <v>0.3858397938418503</v>
      </c>
      <c r="U588" s="17">
        <v>10.216595744680852</v>
      </c>
      <c r="W588" s="17">
        <v>26.860851063829788</v>
      </c>
      <c r="Y588" s="17">
        <v>10.07214255319149</v>
      </c>
      <c r="AA588" s="17">
        <v>0.13531914893617022</v>
      </c>
    </row>
    <row r="589" spans="1:28" s="2" customFormat="1" ht="14.25" customHeight="1">
      <c r="A589" s="6">
        <v>42886</v>
      </c>
      <c r="B589" s="7">
        <v>0.49636574074074075</v>
      </c>
      <c r="C589" s="28">
        <v>2</v>
      </c>
      <c r="D589" s="17">
        <v>799</v>
      </c>
      <c r="E589" s="17">
        <v>103</v>
      </c>
      <c r="F589" s="17">
        <f t="shared" si="54"/>
        <v>3.7037037037037035E-2</v>
      </c>
      <c r="G589" s="17">
        <v>0.61</v>
      </c>
      <c r="H589" s="18">
        <f t="shared" si="55"/>
        <v>0.10666666666666667</v>
      </c>
      <c r="I589" s="17">
        <v>3.0030000000000001E-2</v>
      </c>
      <c r="J589" s="18">
        <f t="shared" si="56"/>
        <v>0.15100845803513338</v>
      </c>
      <c r="K589" s="17">
        <v>1.74E-3</v>
      </c>
      <c r="L589" s="17">
        <f t="shared" si="57"/>
        <v>3.4583505213419352E-2</v>
      </c>
      <c r="M589" s="17">
        <v>4.3499999999999997E-3</v>
      </c>
      <c r="N589" s="17">
        <f t="shared" si="58"/>
        <v>8.6458763033548366E-2</v>
      </c>
      <c r="O589" s="17">
        <v>1.9029799999999999</v>
      </c>
      <c r="P589" s="17"/>
      <c r="Q589" s="17">
        <v>0.02</v>
      </c>
      <c r="R589" s="17"/>
      <c r="S589" s="17">
        <v>0.15654983606557379</v>
      </c>
      <c r="T589" s="18">
        <f t="shared" si="59"/>
        <v>0.40462968662520021</v>
      </c>
      <c r="U589" s="17">
        <v>9.0708196721311474</v>
      </c>
      <c r="V589" s="17"/>
      <c r="W589" s="17">
        <v>22.677049180327867</v>
      </c>
      <c r="X589" s="17"/>
      <c r="Y589" s="17">
        <v>9.9204531147540997</v>
      </c>
      <c r="Z589" s="17"/>
      <c r="AA589" s="17">
        <v>0.10426229508196722</v>
      </c>
      <c r="AB589" s="1"/>
    </row>
    <row r="590" spans="1:28" ht="14.25" customHeight="1">
      <c r="A590" s="8">
        <v>42891</v>
      </c>
      <c r="B590" s="9">
        <v>0.49642361111111111</v>
      </c>
      <c r="C590" s="18">
        <v>2</v>
      </c>
      <c r="D590" s="18">
        <v>842</v>
      </c>
      <c r="E590" s="18">
        <v>103</v>
      </c>
      <c r="F590" s="17">
        <f t="shared" si="54"/>
        <v>3.7037037037037035E-2</v>
      </c>
      <c r="G590" s="18">
        <v>0.60750621972499408</v>
      </c>
      <c r="H590" s="18">
        <f t="shared" si="55"/>
        <v>0.10600165859333176</v>
      </c>
      <c r="I590" s="18">
        <v>3.0120407022294661E-2</v>
      </c>
      <c r="J590" s="18">
        <f t="shared" si="56"/>
        <v>0.15159666247426584</v>
      </c>
      <c r="K590" s="18">
        <v>2.5226503242472215E-3</v>
      </c>
      <c r="L590" s="18">
        <f t="shared" si="57"/>
        <v>5.0139132551860803E-2</v>
      </c>
      <c r="M590" s="18">
        <v>3.709223282464032E-3</v>
      </c>
      <c r="N590" s="18">
        <f t="shared" si="58"/>
        <v>7.3722955590132921E-2</v>
      </c>
      <c r="O590" s="18">
        <v>1.9110069748123362</v>
      </c>
      <c r="P590" s="18"/>
      <c r="Q590" s="18">
        <v>0.03</v>
      </c>
      <c r="R590" s="18"/>
      <c r="S590" s="18">
        <v>0.15766570155323847</v>
      </c>
      <c r="T590" s="18">
        <f t="shared" si="59"/>
        <v>0.40866539553988879</v>
      </c>
      <c r="U590" s="18">
        <v>13.204849219054211</v>
      </c>
      <c r="V590" s="18"/>
      <c r="W590" s="18">
        <v>19.415982347596593</v>
      </c>
      <c r="X590" s="18"/>
      <c r="Y590" s="18">
        <v>10.003193354389305</v>
      </c>
      <c r="Z590" s="18"/>
      <c r="AA590" s="18">
        <v>0.15703542927212444</v>
      </c>
    </row>
    <row r="591" spans="1:28" s="2" customFormat="1" ht="14.25" customHeight="1">
      <c r="A591" s="8">
        <v>42892</v>
      </c>
      <c r="B591" s="9">
        <v>0.4964351851851852</v>
      </c>
      <c r="C591" s="18">
        <v>2</v>
      </c>
      <c r="D591" s="18">
        <v>842</v>
      </c>
      <c r="E591" s="18">
        <v>103</v>
      </c>
      <c r="F591" s="17">
        <f t="shared" si="54"/>
        <v>3.7037037037037035E-2</v>
      </c>
      <c r="G591" s="18">
        <v>0.55271410591553471</v>
      </c>
      <c r="H591" s="18">
        <f t="shared" si="55"/>
        <v>9.1390428244142605E-2</v>
      </c>
      <c r="I591" s="18">
        <v>3.2305061497274627E-2</v>
      </c>
      <c r="J591" s="18">
        <f t="shared" si="56"/>
        <v>0.16581041963093446</v>
      </c>
      <c r="K591" s="18">
        <v>2.6978227650587068E-3</v>
      </c>
      <c r="L591" s="18">
        <f t="shared" si="57"/>
        <v>5.3620786011660454E-2</v>
      </c>
      <c r="M591" s="18">
        <v>3.9667911624269069E-3</v>
      </c>
      <c r="N591" s="18">
        <f t="shared" si="58"/>
        <v>7.8842266003641803E-2</v>
      </c>
      <c r="O591" s="18">
        <v>1.7364830700827985</v>
      </c>
      <c r="P591" s="18"/>
      <c r="Q591" s="18">
        <v>0.03</v>
      </c>
      <c r="R591" s="18"/>
      <c r="S591" s="18">
        <v>0.18586479784366575</v>
      </c>
      <c r="T591" s="18">
        <f t="shared" si="59"/>
        <v>0.51065201090121703</v>
      </c>
      <c r="U591" s="18">
        <v>15.521725067385441</v>
      </c>
      <c r="V591" s="18"/>
      <c r="W591" s="18">
        <v>22.822641509433968</v>
      </c>
      <c r="X591" s="18"/>
      <c r="Y591" s="18">
        <v>9.9907277628032336</v>
      </c>
      <c r="Z591" s="18"/>
      <c r="AA591" s="18">
        <v>0.17260279587396479</v>
      </c>
    </row>
    <row r="592" spans="1:28" s="2" customFormat="1" ht="14.25" customHeight="1">
      <c r="A592" s="6">
        <v>42901</v>
      </c>
      <c r="B592" s="7">
        <v>0.49653935185185188</v>
      </c>
      <c r="C592" s="28">
        <v>2</v>
      </c>
      <c r="D592" s="17">
        <v>832</v>
      </c>
      <c r="E592" s="17">
        <v>103</v>
      </c>
      <c r="F592" s="17">
        <f t="shared" si="54"/>
        <v>3.7037037037037035E-2</v>
      </c>
      <c r="G592" s="17">
        <v>0.47662092558824876</v>
      </c>
      <c r="H592" s="18">
        <f t="shared" si="55"/>
        <v>7.1098913490199672E-2</v>
      </c>
      <c r="I592" s="17">
        <v>2.7686299169117381E-2</v>
      </c>
      <c r="J592" s="18">
        <f t="shared" si="56"/>
        <v>0.13575991651995695</v>
      </c>
      <c r="K592" s="17">
        <v>2.6889008792141101E-3</v>
      </c>
      <c r="L592" s="17">
        <f t="shared" si="57"/>
        <v>5.3443458376246582E-2</v>
      </c>
      <c r="M592" s="17">
        <v>3.5565404071000581E-3</v>
      </c>
      <c r="N592" s="17">
        <f t="shared" si="58"/>
        <v>7.068829523602381E-2</v>
      </c>
      <c r="O592" s="17">
        <v>1.4960919426790136</v>
      </c>
      <c r="P592" s="17"/>
      <c r="Q592" s="17">
        <v>0.03</v>
      </c>
      <c r="R592" s="17"/>
      <c r="S592" s="17">
        <v>0.18472212744148972</v>
      </c>
      <c r="T592" s="18">
        <f t="shared" si="59"/>
        <v>0.50651935765618872</v>
      </c>
      <c r="U592" s="17">
        <v>17.940263082967942</v>
      </c>
      <c r="V592" s="17"/>
      <c r="W592" s="17">
        <v>23.72912704287911</v>
      </c>
      <c r="X592" s="17"/>
      <c r="Y592" s="17">
        <v>9.9818789362792568</v>
      </c>
      <c r="Z592" s="17"/>
      <c r="AA592" s="17">
        <v>0.20015906746489714</v>
      </c>
      <c r="AB592" s="1"/>
    </row>
    <row r="593" spans="1:28" s="2" customFormat="1" ht="14.25" customHeight="1">
      <c r="A593" s="3">
        <v>42915</v>
      </c>
      <c r="B593" s="4">
        <v>0.49670138888888887</v>
      </c>
      <c r="C593" s="29">
        <v>2</v>
      </c>
      <c r="D593" s="17">
        <v>849</v>
      </c>
      <c r="E593" s="17">
        <v>103</v>
      </c>
      <c r="F593" s="17">
        <f t="shared" si="54"/>
        <v>3.7037037037037035E-2</v>
      </c>
      <c r="G593" s="30">
        <v>0.59221156953179555</v>
      </c>
      <c r="H593" s="18">
        <f t="shared" si="55"/>
        <v>0.10192308520847883</v>
      </c>
      <c r="I593" s="17">
        <v>3.2355206962594731E-2</v>
      </c>
      <c r="J593" s="18">
        <f t="shared" si="56"/>
        <v>0.16613667509820904</v>
      </c>
      <c r="K593" s="17">
        <v>2.7335207809062478E-3</v>
      </c>
      <c r="L593" s="17">
        <f t="shared" si="57"/>
        <v>5.4330304699690433E-2</v>
      </c>
      <c r="M593" s="17">
        <v>2.8709145485887075E-3</v>
      </c>
      <c r="N593" s="17">
        <f t="shared" si="58"/>
        <v>5.7061085205976449E-2</v>
      </c>
      <c r="O593" s="17">
        <v>1.863223542034071</v>
      </c>
      <c r="P593" s="17"/>
      <c r="Q593" s="17">
        <v>0.03</v>
      </c>
      <c r="R593" s="17"/>
      <c r="S593" s="17">
        <v>0.17373783869571491</v>
      </c>
      <c r="T593" s="18">
        <f t="shared" si="59"/>
        <v>0.46679289196397461</v>
      </c>
      <c r="U593" s="17">
        <v>14.678193622853847</v>
      </c>
      <c r="V593" s="17"/>
      <c r="W593" s="17">
        <v>15.415957293319869</v>
      </c>
      <c r="X593" s="17"/>
      <c r="Y593" s="17">
        <v>10.004956283364594</v>
      </c>
      <c r="Z593" s="17"/>
      <c r="AA593" s="17">
        <v>0.16109107776368428</v>
      </c>
      <c r="AB593" s="1"/>
    </row>
    <row r="594" spans="1:28" s="2" customFormat="1" ht="14.25" customHeight="1">
      <c r="A594" s="5">
        <v>42918</v>
      </c>
      <c r="B594" s="4">
        <v>0.4967361111111111</v>
      </c>
      <c r="C594" s="29">
        <v>2</v>
      </c>
      <c r="D594" s="17">
        <v>889</v>
      </c>
      <c r="E594" s="17">
        <v>103</v>
      </c>
      <c r="F594" s="17">
        <f t="shared" si="54"/>
        <v>3.7037037037037035E-2</v>
      </c>
      <c r="G594" s="30">
        <v>0.55681493353628109</v>
      </c>
      <c r="H594" s="18">
        <f t="shared" si="55"/>
        <v>9.2483982276341636E-2</v>
      </c>
      <c r="I594" s="17">
        <v>3.0683199214819195E-2</v>
      </c>
      <c r="J594" s="18">
        <f t="shared" si="56"/>
        <v>0.15525829027208324</v>
      </c>
      <c r="K594" s="17">
        <v>2.7916664086652097E-3</v>
      </c>
      <c r="L594" s="17">
        <f t="shared" si="57"/>
        <v>5.5485982642644226E-2</v>
      </c>
      <c r="M594" s="17">
        <v>2.9319827247796656E-3</v>
      </c>
      <c r="N594" s="17">
        <f t="shared" si="58"/>
        <v>5.8274850487398298E-2</v>
      </c>
      <c r="O594" s="17">
        <v>1.7508125413684288</v>
      </c>
      <c r="P594" s="17"/>
      <c r="Q594" s="17">
        <v>0.03</v>
      </c>
      <c r="R594" s="17"/>
      <c r="S594" s="17">
        <v>0.17523339915373767</v>
      </c>
      <c r="T594" s="18">
        <f t="shared" si="59"/>
        <v>0.47220182945654793</v>
      </c>
      <c r="U594" s="17">
        <v>15.94335684062059</v>
      </c>
      <c r="V594" s="17"/>
      <c r="W594" s="17">
        <v>16.744710860366713</v>
      </c>
      <c r="X594" s="17"/>
      <c r="Y594" s="17">
        <v>9.9989844851904106</v>
      </c>
      <c r="Z594" s="17"/>
      <c r="AA594" s="17">
        <v>0.17133161173340533</v>
      </c>
      <c r="AB594" s="1"/>
    </row>
    <row r="595" spans="1:28" ht="14.25" customHeight="1">
      <c r="A595" s="8">
        <v>42921</v>
      </c>
      <c r="B595" s="9">
        <v>0.49677083333333333</v>
      </c>
      <c r="C595" s="18">
        <v>2</v>
      </c>
      <c r="D595" s="18">
        <v>949</v>
      </c>
      <c r="E595" s="18">
        <v>103</v>
      </c>
      <c r="F595" s="17">
        <f t="shared" si="54"/>
        <v>3.7037037037037035E-2</v>
      </c>
      <c r="G595" s="18">
        <v>0.55020557707306628</v>
      </c>
      <c r="H595" s="18">
        <f t="shared" si="55"/>
        <v>9.0721487219484351E-2</v>
      </c>
      <c r="I595" s="18">
        <v>3.0914602818850171E-2</v>
      </c>
      <c r="J595" s="18">
        <f t="shared" si="56"/>
        <v>0.15676384397430171</v>
      </c>
      <c r="K595" s="18">
        <v>2.8565172721378637E-3</v>
      </c>
      <c r="L595" s="18">
        <f t="shared" si="57"/>
        <v>5.6774931019081737E-2</v>
      </c>
      <c r="M595" s="18">
        <v>3.1000962643356667E-3</v>
      </c>
      <c r="N595" s="18">
        <f t="shared" si="58"/>
        <v>6.1616204206755391E-2</v>
      </c>
      <c r="O595" s="18">
        <v>1.7294108446043965</v>
      </c>
      <c r="P595" s="18"/>
      <c r="Q595" s="18">
        <v>0.03</v>
      </c>
      <c r="R595" s="18"/>
      <c r="S595" s="18">
        <v>0.17867582783678032</v>
      </c>
      <c r="T595" s="18">
        <f t="shared" si="59"/>
        <v>0.48465193233893922</v>
      </c>
      <c r="U595" s="18">
        <v>16.509692565679146</v>
      </c>
      <c r="V595" s="18"/>
      <c r="W595" s="18">
        <v>17.917495807713806</v>
      </c>
      <c r="X595" s="18"/>
      <c r="Y595" s="18">
        <v>9.9954030184460567</v>
      </c>
      <c r="Z595" s="18"/>
      <c r="AA595" s="18">
        <v>0.17338973644633024</v>
      </c>
    </row>
    <row r="596" spans="1:28" s="2" customFormat="1" ht="13.8">
      <c r="A596" s="5">
        <v>42922</v>
      </c>
      <c r="B596" s="4">
        <v>0.49678240740740742</v>
      </c>
      <c r="C596" s="29">
        <v>2</v>
      </c>
      <c r="D596" s="17">
        <v>949</v>
      </c>
      <c r="E596" s="17">
        <v>103</v>
      </c>
      <c r="F596" s="17">
        <f t="shared" si="54"/>
        <v>3.7037037037037035E-2</v>
      </c>
      <c r="G596" s="30">
        <v>0.57064003084628956</v>
      </c>
      <c r="H596" s="18">
        <f t="shared" si="55"/>
        <v>9.6170674892343891E-2</v>
      </c>
      <c r="I596" s="17">
        <v>3.0426441410552445E-2</v>
      </c>
      <c r="J596" s="18">
        <f t="shared" si="56"/>
        <v>0.15358777755727029</v>
      </c>
      <c r="K596" s="17">
        <v>2.820704952900658E-3</v>
      </c>
      <c r="L596" s="17">
        <f t="shared" si="57"/>
        <v>5.6063140485148093E-2</v>
      </c>
      <c r="M596" s="17">
        <v>3.0612301814425748E-3</v>
      </c>
      <c r="N596" s="17">
        <f t="shared" si="58"/>
        <v>6.0843718355974678E-2</v>
      </c>
      <c r="O596" s="17">
        <v>1.7943182049226976</v>
      </c>
      <c r="P596" s="17"/>
      <c r="Q596" s="17">
        <v>0.03</v>
      </c>
      <c r="R596" s="17"/>
      <c r="S596" s="17">
        <v>0.16955712613092067</v>
      </c>
      <c r="T596" s="18">
        <f t="shared" si="59"/>
        <v>0.45167266541874718</v>
      </c>
      <c r="U596" s="17">
        <v>15.718914316125593</v>
      </c>
      <c r="V596" s="17"/>
      <c r="W596" s="17">
        <v>17.059286854709949</v>
      </c>
      <c r="X596" s="17"/>
      <c r="Y596" s="17">
        <v>9.999179137839274</v>
      </c>
      <c r="Z596" s="17"/>
      <c r="AA596" s="17">
        <v>0.16718070034188928</v>
      </c>
      <c r="AB596" s="1"/>
    </row>
    <row r="597" spans="1:28" ht="14.25" customHeight="1">
      <c r="A597" s="6">
        <v>42923</v>
      </c>
      <c r="B597" s="7">
        <v>0.49679398148148146</v>
      </c>
      <c r="C597" s="28">
        <v>2</v>
      </c>
      <c r="D597" s="17">
        <v>852</v>
      </c>
      <c r="E597" s="17">
        <v>103</v>
      </c>
      <c r="F597" s="17">
        <f t="shared" si="54"/>
        <v>3.7037037037037035E-2</v>
      </c>
      <c r="G597" s="17">
        <v>0.57304549336180544</v>
      </c>
      <c r="H597" s="18">
        <f t="shared" si="55"/>
        <v>9.6812131563148121E-2</v>
      </c>
      <c r="I597" s="17">
        <v>2.6124605996003577E-2</v>
      </c>
      <c r="J597" s="18">
        <f t="shared" si="56"/>
        <v>0.12559925826937915</v>
      </c>
      <c r="K597" s="17">
        <v>2.4259100010685726E-3</v>
      </c>
      <c r="L597" s="17">
        <f t="shared" si="57"/>
        <v>4.8216362740943174E-2</v>
      </c>
      <c r="M597" s="17">
        <v>2.6327705437953503E-3</v>
      </c>
      <c r="N597" s="17">
        <f t="shared" si="58"/>
        <v>5.2327835532806545E-2</v>
      </c>
      <c r="O597" s="17">
        <v>1.8038239325774998</v>
      </c>
      <c r="Q597" s="17">
        <v>0.02</v>
      </c>
      <c r="S597" s="17">
        <v>0.14497321422060164</v>
      </c>
      <c r="T597" s="18">
        <f t="shared" si="59"/>
        <v>0.36276095199885244</v>
      </c>
      <c r="U597" s="17">
        <v>13.462096627164994</v>
      </c>
      <c r="W597" s="17">
        <v>14.610027347310847</v>
      </c>
      <c r="Y597" s="17">
        <v>10.009955879671832</v>
      </c>
      <c r="AA597" s="17">
        <v>0.11098595266300207</v>
      </c>
    </row>
    <row r="598" spans="1:28" s="2" customFormat="1" ht="14.25" customHeight="1">
      <c r="A598" s="6">
        <v>42924</v>
      </c>
      <c r="B598" s="7">
        <v>0.49680555555555556</v>
      </c>
      <c r="C598" s="28">
        <v>2</v>
      </c>
      <c r="D598" s="17">
        <v>813</v>
      </c>
      <c r="E598" s="17">
        <v>103</v>
      </c>
      <c r="F598" s="17">
        <f t="shared" si="54"/>
        <v>3.7037037037037035E-2</v>
      </c>
      <c r="G598" s="17">
        <v>0.59351950314935464</v>
      </c>
      <c r="H598" s="18">
        <f t="shared" si="55"/>
        <v>0.10227186750649458</v>
      </c>
      <c r="I598" s="17">
        <v>2.6248462528834032E-2</v>
      </c>
      <c r="J598" s="18">
        <f t="shared" si="56"/>
        <v>0.12640509127413163</v>
      </c>
      <c r="K598" s="17">
        <v>2.3220763038126393E-3</v>
      </c>
      <c r="L598" s="17">
        <f t="shared" si="57"/>
        <v>4.6152608022334451E-2</v>
      </c>
      <c r="M598" s="17">
        <v>2.5200828103392986E-3</v>
      </c>
      <c r="N598" s="17">
        <f t="shared" si="58"/>
        <v>5.0088101729665296E-2</v>
      </c>
      <c r="O598" s="17">
        <v>1.8691814216116622</v>
      </c>
      <c r="P598" s="17"/>
      <c r="Q598" s="17">
        <v>0.02</v>
      </c>
      <c r="R598" s="17"/>
      <c r="S598" s="17">
        <v>0.14063583487784329</v>
      </c>
      <c r="T598" s="18">
        <f t="shared" si="59"/>
        <v>0.34707411458568921</v>
      </c>
      <c r="U598" s="17">
        <v>12.441381634372366</v>
      </c>
      <c r="V598" s="17"/>
      <c r="W598" s="17">
        <v>13.502274641954507</v>
      </c>
      <c r="X598" s="17"/>
      <c r="Y598" s="17">
        <v>10.014829991575398</v>
      </c>
      <c r="Z598" s="17"/>
      <c r="AA598" s="17">
        <v>0.10715738853150299</v>
      </c>
      <c r="AB598" s="1"/>
    </row>
    <row r="599" spans="1:28" s="2" customFormat="1" ht="14.25" customHeight="1">
      <c r="A599" s="6">
        <v>42932</v>
      </c>
      <c r="B599" s="7">
        <v>0.4968981481481482</v>
      </c>
      <c r="C599" s="28">
        <v>2</v>
      </c>
      <c r="D599" s="17">
        <v>797</v>
      </c>
      <c r="E599" s="17">
        <v>103</v>
      </c>
      <c r="F599" s="17">
        <f t="shared" si="54"/>
        <v>3.7037037037037035E-2</v>
      </c>
      <c r="G599" s="17">
        <v>0.60369777287497872</v>
      </c>
      <c r="H599" s="18">
        <f t="shared" si="55"/>
        <v>0.104986072766661</v>
      </c>
      <c r="I599" s="17">
        <v>2.7284034459463903E-2</v>
      </c>
      <c r="J599" s="18">
        <f t="shared" si="56"/>
        <v>0.13314270956059793</v>
      </c>
      <c r="K599" s="17">
        <v>2.7132596710382701E-3</v>
      </c>
      <c r="L599" s="17">
        <f t="shared" si="57"/>
        <v>5.3927603436041659E-2</v>
      </c>
      <c r="M599" s="17">
        <v>2.7763587331554387E-3</v>
      </c>
      <c r="N599" s="17">
        <f t="shared" si="58"/>
        <v>5.5181733748507732E-2</v>
      </c>
      <c r="O599" s="17">
        <v>1.8998226188306506</v>
      </c>
      <c r="P599" s="17"/>
      <c r="Q599" s="17">
        <v>0.02</v>
      </c>
      <c r="R599" s="17"/>
      <c r="S599" s="17">
        <v>0.14371964496059725</v>
      </c>
      <c r="T599" s="18">
        <f t="shared" si="59"/>
        <v>0.35822721500841376</v>
      </c>
      <c r="U599" s="17">
        <v>14.292194110327666</v>
      </c>
      <c r="V599" s="17"/>
      <c r="W599" s="17">
        <v>14.624570717544584</v>
      </c>
      <c r="X599" s="17"/>
      <c r="Y599" s="17">
        <v>10.00738481957694</v>
      </c>
      <c r="Z599" s="17"/>
      <c r="AA599" s="17">
        <v>0.10535072822468584</v>
      </c>
      <c r="AB599" s="1"/>
    </row>
    <row r="600" spans="1:28" s="2" customFormat="1" ht="14.25" customHeight="1">
      <c r="A600" s="6">
        <v>42944</v>
      </c>
      <c r="B600" s="7">
        <v>0.497037037037037</v>
      </c>
      <c r="C600" s="28">
        <v>2</v>
      </c>
      <c r="D600" s="17">
        <v>929</v>
      </c>
      <c r="E600" s="17">
        <v>103</v>
      </c>
      <c r="F600" s="17">
        <f t="shared" si="54"/>
        <v>3.7037037037037035E-2</v>
      </c>
      <c r="G600" s="17">
        <v>0.5164330259987383</v>
      </c>
      <c r="H600" s="18">
        <f t="shared" si="55"/>
        <v>8.1715473599663552E-2</v>
      </c>
      <c r="I600" s="17">
        <v>2.9719777605212893E-2</v>
      </c>
      <c r="J600" s="18">
        <f t="shared" si="56"/>
        <v>0.14899009502415675</v>
      </c>
      <c r="K600" s="17">
        <v>3.1130408519817743E-3</v>
      </c>
      <c r="L600" s="17">
        <f t="shared" si="57"/>
        <v>6.1873485364424774E-2</v>
      </c>
      <c r="M600" s="17">
        <v>3.0713581344429066E-3</v>
      </c>
      <c r="N600" s="17">
        <f t="shared" si="58"/>
        <v>6.1045017272864474E-2</v>
      </c>
      <c r="O600" s="17">
        <v>1.6216770949858546</v>
      </c>
      <c r="P600" s="17"/>
      <c r="Q600" s="17">
        <v>0.03</v>
      </c>
      <c r="R600" s="17"/>
      <c r="S600" s="17">
        <v>0.18300319310873797</v>
      </c>
      <c r="T600" s="18">
        <f t="shared" si="59"/>
        <v>0.50030255223731279</v>
      </c>
      <c r="U600" s="17">
        <v>19.168932680394121</v>
      </c>
      <c r="V600" s="17"/>
      <c r="W600" s="17">
        <v>18.912266210395895</v>
      </c>
      <c r="X600" s="17"/>
      <c r="Y600" s="17">
        <v>9.9856765590890326</v>
      </c>
      <c r="Z600" s="17"/>
      <c r="AA600" s="17">
        <v>0.18472869703773179</v>
      </c>
      <c r="AB600" s="1"/>
    </row>
    <row r="601" spans="1:28" ht="13.8">
      <c r="A601" s="6">
        <v>42946</v>
      </c>
      <c r="B601" s="7">
        <v>0.49706018518518519</v>
      </c>
      <c r="C601" s="28">
        <v>2</v>
      </c>
      <c r="D601" s="17">
        <v>829</v>
      </c>
      <c r="E601" s="17">
        <v>103</v>
      </c>
      <c r="F601" s="17">
        <f t="shared" si="54"/>
        <v>3.7037037037037035E-2</v>
      </c>
      <c r="G601" s="17">
        <v>0.45125752723131296</v>
      </c>
      <c r="H601" s="18">
        <f t="shared" si="55"/>
        <v>6.4335340595016791E-2</v>
      </c>
      <c r="I601" s="17">
        <v>2.7380242182583649E-2</v>
      </c>
      <c r="J601" s="18">
        <f t="shared" si="56"/>
        <v>0.13376865440848176</v>
      </c>
      <c r="K601" s="17">
        <v>2.7783583850891158E-3</v>
      </c>
      <c r="L601" s="17">
        <f t="shared" si="57"/>
        <v>5.5221477985906209E-2</v>
      </c>
      <c r="M601" s="17">
        <v>2.4670412721721534E-3</v>
      </c>
      <c r="N601" s="17">
        <f t="shared" si="58"/>
        <v>4.9033870516026652E-2</v>
      </c>
      <c r="O601" s="17">
        <v>1.4171781530144478</v>
      </c>
      <c r="Q601" s="17">
        <v>0.02</v>
      </c>
      <c r="S601" s="17">
        <v>0.192947851030493</v>
      </c>
      <c r="T601" s="18">
        <f t="shared" si="59"/>
        <v>0.53626902406748689</v>
      </c>
      <c r="U601" s="17">
        <v>19.579018922502108</v>
      </c>
      <c r="W601" s="17">
        <v>17.38517536458961</v>
      </c>
      <c r="Y601" s="17">
        <v>9.9868174038809201</v>
      </c>
      <c r="AA601" s="17">
        <v>0.14093947726527092</v>
      </c>
      <c r="AB601" s="2"/>
    </row>
    <row r="602" spans="1:28" s="2" customFormat="1" ht="14.25" customHeight="1">
      <c r="A602" s="6">
        <v>42950</v>
      </c>
      <c r="B602" s="7">
        <v>0.49710648148148145</v>
      </c>
      <c r="C602" s="28">
        <v>2</v>
      </c>
      <c r="D602" s="17">
        <v>824</v>
      </c>
      <c r="E602" s="17">
        <v>103</v>
      </c>
      <c r="F602" s="17">
        <f t="shared" si="54"/>
        <v>3.7037037037037035E-2</v>
      </c>
      <c r="G602" s="17">
        <v>0.46515509737049815</v>
      </c>
      <c r="H602" s="18">
        <f t="shared" si="55"/>
        <v>6.8041359298799495E-2</v>
      </c>
      <c r="I602" s="17">
        <v>2.3308320871489086E-2</v>
      </c>
      <c r="J602" s="18">
        <f t="shared" si="56"/>
        <v>0.10727599786264858</v>
      </c>
      <c r="K602" s="17">
        <v>2.5823067245707718E-3</v>
      </c>
      <c r="L602" s="17">
        <f t="shared" si="57"/>
        <v>5.1324837972322492E-2</v>
      </c>
      <c r="M602" s="17">
        <v>2.6273469581388664E-3</v>
      </c>
      <c r="N602" s="17">
        <f t="shared" si="58"/>
        <v>5.2220038634630435E-2</v>
      </c>
      <c r="O602" s="17">
        <v>1.4615555792846782</v>
      </c>
      <c r="P602" s="17"/>
      <c r="Q602" s="17">
        <v>0.02</v>
      </c>
      <c r="R602" s="17"/>
      <c r="S602" s="17">
        <v>0.15934569091112855</v>
      </c>
      <c r="T602" s="18">
        <f t="shared" si="59"/>
        <v>0.41474135012685981</v>
      </c>
      <c r="U602" s="17">
        <v>17.653757704807798</v>
      </c>
      <c r="V602" s="17"/>
      <c r="W602" s="17">
        <v>17.961672083380027</v>
      </c>
      <c r="X602" s="17"/>
      <c r="Y602" s="17">
        <v>9.9918215846688341</v>
      </c>
      <c r="Z602" s="17"/>
      <c r="AA602" s="17">
        <v>0.13672858872132776</v>
      </c>
    </row>
    <row r="603" spans="1:28" s="2" customFormat="1" ht="14.25" customHeight="1">
      <c r="A603" s="3">
        <v>42952</v>
      </c>
      <c r="B603" s="4">
        <v>0.49712962962962964</v>
      </c>
      <c r="C603" s="29">
        <v>2</v>
      </c>
      <c r="D603" s="17">
        <v>833</v>
      </c>
      <c r="E603" s="17">
        <v>103</v>
      </c>
      <c r="F603" s="17">
        <f t="shared" si="54"/>
        <v>3.7037037037037035E-2</v>
      </c>
      <c r="G603" s="30">
        <v>0.41545893413002449</v>
      </c>
      <c r="H603" s="18">
        <f t="shared" si="55"/>
        <v>5.4789049101339866E-2</v>
      </c>
      <c r="I603" s="17">
        <v>2.3774106320847976E-2</v>
      </c>
      <c r="J603" s="18">
        <f t="shared" si="56"/>
        <v>0.11030648224364331</v>
      </c>
      <c r="K603" s="17">
        <v>2.6245038282145224E-3</v>
      </c>
      <c r="L603" s="17">
        <f t="shared" si="57"/>
        <v>5.2163529784882742E-2</v>
      </c>
      <c r="M603" s="17">
        <v>2.7564181241562873E-3</v>
      </c>
      <c r="N603" s="17">
        <f t="shared" si="58"/>
        <v>5.4785402624783069E-2</v>
      </c>
      <c r="O603" s="17">
        <v>1.3037857727259239</v>
      </c>
      <c r="P603" s="17"/>
      <c r="Q603" s="17">
        <v>0.03</v>
      </c>
      <c r="R603" s="17"/>
      <c r="S603" s="17">
        <v>0.18197143421312448</v>
      </c>
      <c r="T603" s="18">
        <f t="shared" si="59"/>
        <v>0.49657102848389789</v>
      </c>
      <c r="U603" s="17">
        <v>20.088440729283228</v>
      </c>
      <c r="V603" s="17"/>
      <c r="W603" s="17">
        <v>21.098137300072406</v>
      </c>
      <c r="X603" s="17"/>
      <c r="Y603" s="17">
        <v>9.979418942934247</v>
      </c>
      <c r="Z603" s="17"/>
      <c r="AA603" s="17">
        <v>0.22962558309106681</v>
      </c>
    </row>
    <row r="604" spans="1:28" ht="14.25" customHeight="1">
      <c r="A604" s="3">
        <v>42953</v>
      </c>
      <c r="B604" s="4">
        <v>0.49714120370370374</v>
      </c>
      <c r="C604" s="29">
        <v>2</v>
      </c>
      <c r="D604" s="17">
        <v>834</v>
      </c>
      <c r="E604" s="17">
        <v>103</v>
      </c>
      <c r="F604" s="17">
        <f t="shared" si="54"/>
        <v>3.7037037037037035E-2</v>
      </c>
      <c r="G604" s="30">
        <v>0.40557717263680865</v>
      </c>
      <c r="H604" s="18">
        <f t="shared" si="55"/>
        <v>5.2153912703148973E-2</v>
      </c>
      <c r="I604" s="17">
        <v>2.2548707375497051E-2</v>
      </c>
      <c r="J604" s="18">
        <f t="shared" si="56"/>
        <v>0.10233381506504262</v>
      </c>
      <c r="K604" s="17">
        <v>2.613689298394571E-3</v>
      </c>
      <c r="L604" s="17">
        <f t="shared" si="57"/>
        <v>5.1948584757061496E-2</v>
      </c>
      <c r="M604" s="17">
        <v>2.7450600283213805E-3</v>
      </c>
      <c r="N604" s="17">
        <f t="shared" si="58"/>
        <v>5.4559653908391681E-2</v>
      </c>
      <c r="O604" s="17">
        <v>1.2725313988432683</v>
      </c>
      <c r="Q604" s="17">
        <v>0.03</v>
      </c>
      <c r="S604" s="17">
        <v>0.17679715302491106</v>
      </c>
      <c r="T604" s="18">
        <f t="shared" si="59"/>
        <v>0.47785739951229084</v>
      </c>
      <c r="U604" s="17">
        <v>20.493096085409253</v>
      </c>
      <c r="W604" s="17">
        <v>21.523131672597867</v>
      </c>
      <c r="Y604" s="17">
        <v>9.9775088967971524</v>
      </c>
      <c r="AA604" s="17">
        <v>0.23522033890558725</v>
      </c>
    </row>
    <row r="605" spans="1:28" s="2" customFormat="1" ht="14.25" customHeight="1">
      <c r="A605" s="5">
        <v>42961</v>
      </c>
      <c r="B605" s="4">
        <v>0.49723379629629627</v>
      </c>
      <c r="C605" s="29">
        <v>2</v>
      </c>
      <c r="D605" s="17">
        <v>853</v>
      </c>
      <c r="E605" s="17">
        <v>103</v>
      </c>
      <c r="F605" s="17">
        <f t="shared" si="54"/>
        <v>3.7037037037037035E-2</v>
      </c>
      <c r="G605" s="30">
        <v>0.45563226395049977</v>
      </c>
      <c r="H605" s="18">
        <f t="shared" si="55"/>
        <v>6.5501937053466602E-2</v>
      </c>
      <c r="I605" s="17">
        <v>2.5141212641496685E-2</v>
      </c>
      <c r="J605" s="18">
        <f t="shared" si="56"/>
        <v>0.11920112323680342</v>
      </c>
      <c r="K605" s="17">
        <v>2.4452498849608486E-3</v>
      </c>
      <c r="L605" s="17">
        <f t="shared" si="57"/>
        <v>4.8600754106124466E-2</v>
      </c>
      <c r="M605" s="17">
        <v>2.6537595650737893E-3</v>
      </c>
      <c r="N605" s="17">
        <f t="shared" si="58"/>
        <v>5.2745004456259112E-2</v>
      </c>
      <c r="O605" s="17">
        <v>1.4317664701088586</v>
      </c>
      <c r="P605" s="17"/>
      <c r="Q605" s="17">
        <v>0.03</v>
      </c>
      <c r="R605" s="17"/>
      <c r="S605" s="17">
        <v>0.17546838212634824</v>
      </c>
      <c r="T605" s="18">
        <f t="shared" si="59"/>
        <v>0.47305168357234223</v>
      </c>
      <c r="U605" s="17">
        <v>17.066163328197227</v>
      </c>
      <c r="V605" s="17"/>
      <c r="W605" s="17">
        <v>18.521417565485365</v>
      </c>
      <c r="X605" s="17"/>
      <c r="Y605" s="17">
        <v>9.9927457627118645</v>
      </c>
      <c r="Z605" s="17"/>
      <c r="AA605" s="17">
        <v>0.20937937795020664</v>
      </c>
      <c r="AB605" s="1"/>
    </row>
    <row r="606" spans="1:28" s="2" customFormat="1" ht="14.25" customHeight="1">
      <c r="A606" s="6">
        <v>42962</v>
      </c>
      <c r="B606" s="7">
        <v>0.49724537037037037</v>
      </c>
      <c r="C606" s="28">
        <v>2</v>
      </c>
      <c r="D606" s="17">
        <v>838</v>
      </c>
      <c r="E606" s="17">
        <v>103</v>
      </c>
      <c r="F606" s="17">
        <f t="shared" si="54"/>
        <v>3.7037037037037035E-2</v>
      </c>
      <c r="G606" s="17">
        <v>0.50462410404484159</v>
      </c>
      <c r="H606" s="18">
        <f t="shared" si="55"/>
        <v>7.8566427745291101E-2</v>
      </c>
      <c r="I606" s="17">
        <v>2.1822820224820544E-2</v>
      </c>
      <c r="J606" s="18">
        <f t="shared" si="56"/>
        <v>9.7611061970205235E-2</v>
      </c>
      <c r="K606" s="17">
        <v>2.113105232231887E-3</v>
      </c>
      <c r="L606" s="17">
        <f t="shared" si="57"/>
        <v>4.199918725022711E-2</v>
      </c>
      <c r="M606" s="17">
        <v>2.381496057792646E-3</v>
      </c>
      <c r="N606" s="17">
        <f t="shared" si="58"/>
        <v>4.7333609960005518E-2</v>
      </c>
      <c r="O606" s="17">
        <v>1.5884200690229677</v>
      </c>
      <c r="P606" s="17"/>
      <c r="Q606" s="17">
        <v>0.02</v>
      </c>
      <c r="R606" s="17"/>
      <c r="S606" s="17">
        <v>0.13752131092961556</v>
      </c>
      <c r="T606" s="18">
        <f t="shared" si="59"/>
        <v>0.3358099324760882</v>
      </c>
      <c r="U606" s="17">
        <v>13.316198304114861</v>
      </c>
      <c r="V606" s="17"/>
      <c r="W606" s="17">
        <v>15.007522238984551</v>
      </c>
      <c r="X606" s="17"/>
      <c r="Y606" s="17">
        <v>10.00977911876398</v>
      </c>
      <c r="Z606" s="17"/>
      <c r="AA606" s="17">
        <v>0.12603440757231132</v>
      </c>
    </row>
    <row r="607" spans="1:28" s="2" customFormat="1" ht="13.8">
      <c r="A607" s="3">
        <v>42972</v>
      </c>
      <c r="B607" s="4">
        <v>0.49736111111111114</v>
      </c>
      <c r="C607" s="29">
        <v>2</v>
      </c>
      <c r="D607" s="17">
        <v>1036</v>
      </c>
      <c r="E607" s="17">
        <v>103</v>
      </c>
      <c r="F607" s="17">
        <f t="shared" si="54"/>
        <v>3.7037037037037035E-2</v>
      </c>
      <c r="G607" s="30">
        <v>0.3079380540856107</v>
      </c>
      <c r="H607" s="18">
        <f t="shared" si="55"/>
        <v>2.6116814422829523E-2</v>
      </c>
      <c r="I607" s="17">
        <v>9.0630745155763307E-3</v>
      </c>
      <c r="J607" s="18">
        <f t="shared" si="56"/>
        <v>1.4593848507328113E-2</v>
      </c>
      <c r="K607" s="17">
        <v>2.807291411565192E-3</v>
      </c>
      <c r="L607" s="17">
        <f t="shared" si="57"/>
        <v>5.5796538601984011E-2</v>
      </c>
      <c r="M607" s="17">
        <v>4.89643850854394E-3</v>
      </c>
      <c r="N607" s="17">
        <f t="shared" si="58"/>
        <v>9.7319544073227932E-2</v>
      </c>
      <c r="O607" s="17">
        <v>0.95923562019760811</v>
      </c>
      <c r="P607" s="17"/>
      <c r="Q607" s="17">
        <v>0.03</v>
      </c>
      <c r="R607" s="17"/>
      <c r="S607" s="17">
        <v>9.3592125354926878E-2</v>
      </c>
      <c r="T607" s="18">
        <f t="shared" si="59"/>
        <v>0.17693289236813711</v>
      </c>
      <c r="U607" s="17">
        <v>28.99020296561152</v>
      </c>
      <c r="V607" s="17"/>
      <c r="W607" s="17">
        <v>50.564307498159621</v>
      </c>
      <c r="X607" s="17"/>
      <c r="Y607" s="17">
        <v>9.9057886213061295</v>
      </c>
      <c r="Z607" s="17"/>
      <c r="AA607" s="17">
        <v>0.30980256819274954</v>
      </c>
    </row>
    <row r="608" spans="1:28" s="2" customFormat="1" ht="13.8">
      <c r="A608" s="6">
        <v>42975</v>
      </c>
      <c r="B608" s="7">
        <v>0.49739583333333331</v>
      </c>
      <c r="C608" s="28">
        <v>2</v>
      </c>
      <c r="D608" s="17">
        <v>861</v>
      </c>
      <c r="E608" s="17">
        <v>103</v>
      </c>
      <c r="F608" s="17">
        <f t="shared" si="54"/>
        <v>3.7037037037037035E-2</v>
      </c>
      <c r="G608" s="17">
        <v>0.48091201445694032</v>
      </c>
      <c r="H608" s="18">
        <f t="shared" si="55"/>
        <v>7.2243203855184096E-2</v>
      </c>
      <c r="I608" s="17">
        <v>1.5590090290011469E-2</v>
      </c>
      <c r="J608" s="18">
        <f t="shared" si="56"/>
        <v>5.7059793689079173E-2</v>
      </c>
      <c r="K608" s="17">
        <v>2.1879553222023322E-3</v>
      </c>
      <c r="L608" s="17">
        <f t="shared" si="57"/>
        <v>4.3486876029949981E-2</v>
      </c>
      <c r="M608" s="17">
        <v>3.5617877338177499E-3</v>
      </c>
      <c r="N608" s="17">
        <f t="shared" si="58"/>
        <v>7.0792588885965083E-2</v>
      </c>
      <c r="O608" s="17">
        <v>1.5112156527769598</v>
      </c>
      <c r="P608" s="17"/>
      <c r="Q608" s="17">
        <v>0.02</v>
      </c>
      <c r="R608" s="17"/>
      <c r="S608" s="17">
        <v>0.10308847696021832</v>
      </c>
      <c r="T608" s="18">
        <f t="shared" si="59"/>
        <v>0.2112779915347926</v>
      </c>
      <c r="U608" s="17">
        <v>14.467714915503304</v>
      </c>
      <c r="V608" s="17"/>
      <c r="W608" s="17">
        <v>23.552094048493753</v>
      </c>
      <c r="X608" s="17"/>
      <c r="Y608" s="17">
        <v>9.9928170462894936</v>
      </c>
      <c r="Z608" s="17"/>
      <c r="AA608" s="17">
        <v>0.13224872344230981</v>
      </c>
    </row>
    <row r="609" spans="1:28" s="2" customFormat="1" ht="14.25" customHeight="1">
      <c r="A609" s="6">
        <v>42976</v>
      </c>
      <c r="B609" s="7">
        <v>0.49740740740740735</v>
      </c>
      <c r="C609" s="28">
        <v>2</v>
      </c>
      <c r="D609" s="17">
        <v>802</v>
      </c>
      <c r="E609" s="17">
        <v>103</v>
      </c>
      <c r="F609" s="17">
        <f t="shared" si="54"/>
        <v>3.7037037037037035E-2</v>
      </c>
      <c r="G609" s="17">
        <v>0.54537525481800397</v>
      </c>
      <c r="H609" s="18">
        <f t="shared" si="55"/>
        <v>8.9433401284801067E-2</v>
      </c>
      <c r="I609" s="17">
        <v>2.0145003400411723E-2</v>
      </c>
      <c r="J609" s="18">
        <f t="shared" si="56"/>
        <v>8.669488224080496E-2</v>
      </c>
      <c r="K609" s="17">
        <v>2.0596623721208995E-3</v>
      </c>
      <c r="L609" s="17">
        <f t="shared" si="57"/>
        <v>4.0936979531107351E-2</v>
      </c>
      <c r="M609" s="17">
        <v>3.3529387453130927E-3</v>
      </c>
      <c r="N609" s="17">
        <f t="shared" si="58"/>
        <v>6.66415945855236E-2</v>
      </c>
      <c r="O609" s="17">
        <v>1.7161572190296399</v>
      </c>
      <c r="P609" s="17"/>
      <c r="Q609" s="17">
        <v>0.02</v>
      </c>
      <c r="R609" s="17"/>
      <c r="S609" s="17">
        <v>0.11746244488977958</v>
      </c>
      <c r="T609" s="18">
        <f t="shared" si="59"/>
        <v>0.26326378297116138</v>
      </c>
      <c r="U609" s="17">
        <v>12.009577415700967</v>
      </c>
      <c r="V609" s="17"/>
      <c r="W609" s="17">
        <v>19.550474862769018</v>
      </c>
      <c r="X609" s="17"/>
      <c r="Y609" s="17">
        <v>10.006651215474427</v>
      </c>
      <c r="Z609" s="17"/>
      <c r="AA609" s="17">
        <v>0.11661695215934179</v>
      </c>
      <c r="AB609" s="1"/>
    </row>
    <row r="610" spans="1:28" s="2" customFormat="1" ht="14.25" customHeight="1">
      <c r="A610" s="6">
        <v>42977</v>
      </c>
      <c r="B610" s="7">
        <v>0.4974189814814815</v>
      </c>
      <c r="C610" s="28">
        <v>2</v>
      </c>
      <c r="D610" s="17">
        <v>802</v>
      </c>
      <c r="E610" s="17">
        <v>103</v>
      </c>
      <c r="F610" s="17">
        <f t="shared" si="54"/>
        <v>3.7037037037037035E-2</v>
      </c>
      <c r="G610" s="17">
        <v>0.60689263679470584</v>
      </c>
      <c r="H610" s="18">
        <f t="shared" si="55"/>
        <v>0.10583803647858823</v>
      </c>
      <c r="I610" s="17">
        <v>2.3490414335605805E-2</v>
      </c>
      <c r="J610" s="18">
        <f t="shared" si="56"/>
        <v>0.10846073087576971</v>
      </c>
      <c r="K610" s="17">
        <v>2.165967663154425E-3</v>
      </c>
      <c r="L610" s="17">
        <f t="shared" si="57"/>
        <v>4.3049858603907344E-2</v>
      </c>
      <c r="M610" s="17">
        <v>3.4044078747254799E-3</v>
      </c>
      <c r="N610" s="17">
        <f t="shared" si="58"/>
        <v>6.7664573266766961E-2</v>
      </c>
      <c r="O610" s="17">
        <v>1.9106370725500139</v>
      </c>
      <c r="P610" s="17"/>
      <c r="Q610" s="17">
        <v>0.02</v>
      </c>
      <c r="R610" s="17"/>
      <c r="S610" s="17">
        <v>0.123085226378344</v>
      </c>
      <c r="T610" s="18">
        <f t="shared" si="59"/>
        <v>0.28359948618054703</v>
      </c>
      <c r="U610" s="17">
        <v>11.349251500576381</v>
      </c>
      <c r="V610" s="17"/>
      <c r="W610" s="17">
        <v>17.838438605557101</v>
      </c>
      <c r="X610" s="17"/>
      <c r="Y610" s="17">
        <v>10.011368605159598</v>
      </c>
      <c r="Z610" s="17"/>
      <c r="AA610" s="17">
        <v>0.10479613055762618</v>
      </c>
    </row>
    <row r="611" spans="1:28" s="2" customFormat="1" ht="14.25" customHeight="1">
      <c r="A611" s="3">
        <v>42978</v>
      </c>
      <c r="B611" s="4">
        <v>0.49743055555555554</v>
      </c>
      <c r="C611" s="29">
        <v>2</v>
      </c>
      <c r="D611" s="17">
        <v>794</v>
      </c>
      <c r="E611" s="17">
        <v>103</v>
      </c>
      <c r="F611" s="17">
        <f t="shared" si="54"/>
        <v>3.7037037037037035E-2</v>
      </c>
      <c r="G611" s="30">
        <v>0.56703753772003529</v>
      </c>
      <c r="H611" s="18">
        <f t="shared" si="55"/>
        <v>9.5210010058676089E-2</v>
      </c>
      <c r="I611" s="17">
        <v>2.6565028670162399E-2</v>
      </c>
      <c r="J611" s="18">
        <f t="shared" si="56"/>
        <v>0.12846472784751073</v>
      </c>
      <c r="K611" s="17">
        <v>2.3081515295214961E-3</v>
      </c>
      <c r="L611" s="17">
        <f t="shared" si="57"/>
        <v>4.5875845088832475E-2</v>
      </c>
      <c r="M611" s="17">
        <v>3.6278885307635383E-3</v>
      </c>
      <c r="N611" s="17">
        <f t="shared" si="58"/>
        <v>7.2106380412278792E-2</v>
      </c>
      <c r="O611" s="17">
        <v>1.7835884633896661</v>
      </c>
      <c r="P611" s="17"/>
      <c r="Q611" s="17">
        <v>0.02</v>
      </c>
      <c r="R611" s="17"/>
      <c r="S611" s="17">
        <v>0.14897918665276327</v>
      </c>
      <c r="T611" s="18">
        <f t="shared" si="59"/>
        <v>0.37724920245124888</v>
      </c>
      <c r="U611" s="17">
        <v>12.944331504737724</v>
      </c>
      <c r="V611" s="17"/>
      <c r="W611" s="17">
        <v>20.345541098064103</v>
      </c>
      <c r="X611" s="17"/>
      <c r="Y611" s="17">
        <v>10.002532348007435</v>
      </c>
      <c r="Z611" s="17"/>
      <c r="AA611" s="17">
        <v>0.11216188659347871</v>
      </c>
      <c r="AB611" s="1"/>
    </row>
    <row r="612" spans="1:28" s="2" customFormat="1" ht="14.25" customHeight="1">
      <c r="A612" s="6">
        <v>42979</v>
      </c>
      <c r="B612" s="7">
        <v>0.49744212962962964</v>
      </c>
      <c r="C612" s="28">
        <v>2</v>
      </c>
      <c r="D612" s="17">
        <v>828</v>
      </c>
      <c r="E612" s="17">
        <v>103</v>
      </c>
      <c r="F612" s="17">
        <f t="shared" si="54"/>
        <v>3.7037037037037035E-2</v>
      </c>
      <c r="G612" s="17">
        <v>0.49828876077982309</v>
      </c>
      <c r="H612" s="18">
        <f t="shared" si="55"/>
        <v>7.6877002874619502E-2</v>
      </c>
      <c r="I612" s="17">
        <v>2.7744555188732953E-2</v>
      </c>
      <c r="J612" s="18">
        <f t="shared" si="56"/>
        <v>0.13613894072044863</v>
      </c>
      <c r="K612" s="17">
        <v>2.5409415628929195E-3</v>
      </c>
      <c r="L612" s="17">
        <f t="shared" si="57"/>
        <v>5.0502681486954706E-2</v>
      </c>
      <c r="M612" s="17">
        <v>3.9937814460867058E-3</v>
      </c>
      <c r="N612" s="17">
        <f t="shared" si="58"/>
        <v>7.9378713483906349E-2</v>
      </c>
      <c r="O612" s="17">
        <v>1.5645027521966191</v>
      </c>
      <c r="P612" s="17"/>
      <c r="Q612" s="17">
        <v>0.03</v>
      </c>
      <c r="R612" s="17"/>
      <c r="S612" s="17">
        <v>0.17706135968648834</v>
      </c>
      <c r="T612" s="18">
        <f t="shared" si="59"/>
        <v>0.4788129458494027</v>
      </c>
      <c r="U612" s="17">
        <v>16.215886863179414</v>
      </c>
      <c r="V612" s="17"/>
      <c r="W612" s="17">
        <v>25.487681035951606</v>
      </c>
      <c r="X612" s="17"/>
      <c r="Y612" s="17">
        <v>9.9844089282671682</v>
      </c>
      <c r="Z612" s="17"/>
      <c r="AA612" s="17">
        <v>0.19145525147045014</v>
      </c>
    </row>
    <row r="613" spans="1:28" s="2" customFormat="1" ht="14.25" customHeight="1">
      <c r="A613" s="6">
        <v>42981</v>
      </c>
      <c r="B613" s="7">
        <v>0.49746527777777777</v>
      </c>
      <c r="C613" s="28">
        <v>2</v>
      </c>
      <c r="D613" s="17">
        <v>809</v>
      </c>
      <c r="E613" s="17">
        <v>103</v>
      </c>
      <c r="F613" s="17">
        <f t="shared" si="54"/>
        <v>3.7037037037037035E-2</v>
      </c>
      <c r="G613" s="17">
        <v>0.52588348246257399</v>
      </c>
      <c r="H613" s="18">
        <f t="shared" si="55"/>
        <v>8.4235595323353077E-2</v>
      </c>
      <c r="I613" s="17">
        <v>2.5022341968096426E-2</v>
      </c>
      <c r="J613" s="18">
        <f t="shared" si="56"/>
        <v>0.1184277291353053</v>
      </c>
      <c r="K613" s="17">
        <v>2.3990205231396791E-3</v>
      </c>
      <c r="L613" s="17">
        <f t="shared" si="57"/>
        <v>4.7681918832816729E-2</v>
      </c>
      <c r="M613" s="17">
        <v>3.6450234305067998E-3</v>
      </c>
      <c r="N613" s="17">
        <f t="shared" si="58"/>
        <v>7.2446946443659538E-2</v>
      </c>
      <c r="O613" s="17">
        <v>1.6529065433849202</v>
      </c>
      <c r="P613" s="17"/>
      <c r="Q613" s="17">
        <v>0.02</v>
      </c>
      <c r="R613" s="17"/>
      <c r="S613" s="17">
        <v>0.15130927308447939</v>
      </c>
      <c r="T613" s="18">
        <f t="shared" si="59"/>
        <v>0.38567633877585344</v>
      </c>
      <c r="U613" s="17">
        <v>14.506797642436148</v>
      </c>
      <c r="V613" s="17"/>
      <c r="W613" s="17">
        <v>22.041335952848723</v>
      </c>
      <c r="X613" s="17"/>
      <c r="Y613" s="17">
        <v>9.9950711198428284</v>
      </c>
      <c r="Z613" s="17"/>
      <c r="AA613" s="17">
        <v>0.12093933755473349</v>
      </c>
    </row>
    <row r="614" spans="1:28" ht="13.8">
      <c r="A614" s="5">
        <v>42983</v>
      </c>
      <c r="B614" s="4">
        <v>0.49748842592592596</v>
      </c>
      <c r="C614" s="29">
        <v>2</v>
      </c>
      <c r="D614" s="17">
        <v>802</v>
      </c>
      <c r="E614" s="17">
        <v>103</v>
      </c>
      <c r="F614" s="17">
        <f t="shared" si="54"/>
        <v>3.7037037037037035E-2</v>
      </c>
      <c r="G614" s="30">
        <v>0.57356159089100978</v>
      </c>
      <c r="H614" s="18">
        <f t="shared" si="55"/>
        <v>9.6949757570935949E-2</v>
      </c>
      <c r="I614" s="17">
        <v>2.3401312908353195E-2</v>
      </c>
      <c r="J614" s="18">
        <f t="shared" si="56"/>
        <v>0.10788102087412618</v>
      </c>
      <c r="K614" s="17">
        <v>2.2707758125301357E-3</v>
      </c>
      <c r="L614" s="17">
        <f t="shared" si="57"/>
        <v>4.5132981121346269E-2</v>
      </c>
      <c r="M614" s="17">
        <v>3.4501710019837727E-3</v>
      </c>
      <c r="N614" s="17">
        <f t="shared" si="58"/>
        <v>6.8574141858789697E-2</v>
      </c>
      <c r="O614" s="17">
        <v>1.804650668996818</v>
      </c>
      <c r="Q614" s="17">
        <v>0.02</v>
      </c>
      <c r="S614" s="17">
        <v>0.129744</v>
      </c>
      <c r="T614" s="18">
        <f t="shared" si="59"/>
        <v>0.30768202333477934</v>
      </c>
      <c r="U614" s="17">
        <v>12.589872122762147</v>
      </c>
      <c r="W614" s="17">
        <v>19.128797953964195</v>
      </c>
      <c r="Y614" s="17">
        <v>10.005532480818415</v>
      </c>
      <c r="AA614" s="17">
        <v>0.11088608618509377</v>
      </c>
      <c r="AB614" s="2"/>
    </row>
    <row r="615" spans="1:28" s="2" customFormat="1" ht="14.25" customHeight="1">
      <c r="A615" s="6">
        <v>42986</v>
      </c>
      <c r="B615" s="7">
        <v>0.49752314814814813</v>
      </c>
      <c r="C615" s="28">
        <v>2</v>
      </c>
      <c r="D615" s="17">
        <v>810</v>
      </c>
      <c r="E615" s="17">
        <v>103</v>
      </c>
      <c r="F615" s="17">
        <f t="shared" si="54"/>
        <v>3.7037037037037035E-2</v>
      </c>
      <c r="G615" s="17">
        <v>0.63734873496412003</v>
      </c>
      <c r="H615" s="18">
        <f t="shared" si="55"/>
        <v>0.11395966265709868</v>
      </c>
      <c r="I615" s="17">
        <v>2.7965703019063828E-2</v>
      </c>
      <c r="J615" s="18">
        <f t="shared" si="56"/>
        <v>0.13757776850399367</v>
      </c>
      <c r="K615" s="17">
        <v>2.4707238947781073E-3</v>
      </c>
      <c r="L615" s="17">
        <f t="shared" si="57"/>
        <v>4.9107064767803695E-2</v>
      </c>
      <c r="M615" s="17">
        <v>3.3733814617375509E-3</v>
      </c>
      <c r="N615" s="17">
        <f t="shared" si="58"/>
        <v>6.7047905384398143E-2</v>
      </c>
      <c r="O615" s="17">
        <v>2.0062352165850137</v>
      </c>
      <c r="P615" s="17"/>
      <c r="Q615" s="17">
        <v>0.02</v>
      </c>
      <c r="R615" s="17"/>
      <c r="S615" s="17">
        <v>0.13953261491235158</v>
      </c>
      <c r="T615" s="18">
        <f t="shared" si="59"/>
        <v>0.3430841402574078</v>
      </c>
      <c r="U615" s="17">
        <v>12.327477179093625</v>
      </c>
      <c r="V615" s="17"/>
      <c r="W615" s="17">
        <v>16.831214153001049</v>
      </c>
      <c r="X615" s="17"/>
      <c r="Y615" s="17">
        <v>10.00994846110348</v>
      </c>
      <c r="Z615" s="17"/>
      <c r="AA615" s="17">
        <v>9.9788383519079871E-2</v>
      </c>
      <c r="AB615" s="1"/>
    </row>
    <row r="616" spans="1:28" s="2" customFormat="1" ht="13.8">
      <c r="A616" s="6">
        <v>42987</v>
      </c>
      <c r="B616" s="7">
        <v>0.49753472222222223</v>
      </c>
      <c r="C616" s="28">
        <v>2</v>
      </c>
      <c r="D616" s="17">
        <v>811</v>
      </c>
      <c r="E616" s="17">
        <v>103</v>
      </c>
      <c r="F616" s="17">
        <f t="shared" si="54"/>
        <v>3.7037037037037035E-2</v>
      </c>
      <c r="G616" s="17">
        <v>0.63033729494622126</v>
      </c>
      <c r="H616" s="18">
        <f t="shared" si="55"/>
        <v>0.11208994531899234</v>
      </c>
      <c r="I616" s="17">
        <v>2.8388285885408475E-2</v>
      </c>
      <c r="J616" s="18">
        <f t="shared" si="56"/>
        <v>0.14032716906576756</v>
      </c>
      <c r="K616" s="17">
        <v>2.4087935796998573E-3</v>
      </c>
      <c r="L616" s="17">
        <f t="shared" si="57"/>
        <v>4.7876163977931652E-2</v>
      </c>
      <c r="M616" s="17">
        <v>3.3984529574059997E-3</v>
      </c>
      <c r="N616" s="17">
        <f t="shared" si="58"/>
        <v>6.7546215844833793E-2</v>
      </c>
      <c r="O616" s="17">
        <v>1.9841736882085801</v>
      </c>
      <c r="P616" s="17"/>
      <c r="Q616" s="17">
        <v>0.02</v>
      </c>
      <c r="R616" s="17"/>
      <c r="S616" s="17">
        <v>0.14321657601316604</v>
      </c>
      <c r="T616" s="18">
        <f t="shared" si="59"/>
        <v>0.35640778438859944</v>
      </c>
      <c r="U616" s="17">
        <v>12.152166220942194</v>
      </c>
      <c r="V616" s="17"/>
      <c r="W616" s="17">
        <v>17.144916683809914</v>
      </c>
      <c r="X616" s="17"/>
      <c r="Y616" s="17">
        <v>10.009993663855175</v>
      </c>
      <c r="Z616" s="17"/>
      <c r="AA616" s="17">
        <v>0.10089836109955415</v>
      </c>
      <c r="AB616" s="1"/>
    </row>
    <row r="617" spans="1:28" s="2" customFormat="1" ht="13.8">
      <c r="A617" s="8">
        <v>42988</v>
      </c>
      <c r="B617" s="9">
        <v>0.49754629629629626</v>
      </c>
      <c r="C617" s="18">
        <v>2</v>
      </c>
      <c r="D617" s="18">
        <v>825</v>
      </c>
      <c r="E617" s="18">
        <v>103</v>
      </c>
      <c r="F617" s="17">
        <f t="shared" si="54"/>
        <v>3.7037037037037035E-2</v>
      </c>
      <c r="G617" s="18">
        <v>0.58250278325857108</v>
      </c>
      <c r="H617" s="18">
        <f t="shared" si="55"/>
        <v>9.933407553561896E-2</v>
      </c>
      <c r="I617" s="18">
        <v>2.9722453419439725E-2</v>
      </c>
      <c r="J617" s="18">
        <f t="shared" si="56"/>
        <v>0.14900750435549592</v>
      </c>
      <c r="K617" s="18">
        <v>2.5334984082910831E-3</v>
      </c>
      <c r="L617" s="18">
        <f t="shared" si="57"/>
        <v>5.0354744489266835E-2</v>
      </c>
      <c r="M617" s="18">
        <v>3.574393103170365E-3</v>
      </c>
      <c r="N617" s="18">
        <f t="shared" si="58"/>
        <v>7.1043127884081889E-2</v>
      </c>
      <c r="O617" s="18">
        <v>1.8319746629875364</v>
      </c>
      <c r="P617" s="18"/>
      <c r="Q617" s="18">
        <v>0.03</v>
      </c>
      <c r="R617" s="18"/>
      <c r="S617" s="18">
        <v>0.16226085881526572</v>
      </c>
      <c r="T617" s="18">
        <f t="shared" si="59"/>
        <v>0.42528452869864458</v>
      </c>
      <c r="U617" s="18">
        <v>13.830878014516506</v>
      </c>
      <c r="V617" s="18"/>
      <c r="W617" s="18">
        <v>19.513331772418635</v>
      </c>
      <c r="X617" s="18"/>
      <c r="Y617" s="18">
        <v>10.001118613907748</v>
      </c>
      <c r="Z617" s="18"/>
      <c r="AA617" s="18">
        <v>0.16377604149172323</v>
      </c>
    </row>
    <row r="618" spans="1:28" ht="13.8">
      <c r="A618" s="3">
        <v>42991</v>
      </c>
      <c r="B618" s="4">
        <v>0.49758101851851855</v>
      </c>
      <c r="C618" s="29">
        <v>2</v>
      </c>
      <c r="D618" s="17">
        <v>800</v>
      </c>
      <c r="E618" s="17">
        <v>103</v>
      </c>
      <c r="F618" s="17">
        <f t="shared" si="54"/>
        <v>3.7037037037037035E-2</v>
      </c>
      <c r="G618" s="30">
        <v>0.61134097460707226</v>
      </c>
      <c r="H618" s="18">
        <f t="shared" si="55"/>
        <v>0.10702425989521928</v>
      </c>
      <c r="I618" s="17">
        <v>2.8002910014001663E-2</v>
      </c>
      <c r="J618" s="18">
        <f t="shared" si="56"/>
        <v>0.13781984394275643</v>
      </c>
      <c r="K618" s="17">
        <v>2.3511946054453363E-3</v>
      </c>
      <c r="L618" s="17">
        <f t="shared" si="57"/>
        <v>4.6731351089185191E-2</v>
      </c>
      <c r="M618" s="17">
        <v>3.062020881510205E-3</v>
      </c>
      <c r="N618" s="17">
        <f t="shared" si="58"/>
        <v>6.0859433976613267E-2</v>
      </c>
      <c r="O618" s="17">
        <v>1.9246988398064147</v>
      </c>
      <c r="Q618" s="17">
        <v>0.02</v>
      </c>
      <c r="S618" s="17">
        <v>0.14566217142857144</v>
      </c>
      <c r="T618" s="18">
        <f t="shared" si="59"/>
        <v>0.36525267772814407</v>
      </c>
      <c r="U618" s="17">
        <v>12.23016149068323</v>
      </c>
      <c r="W618" s="17">
        <v>15.927652173913042</v>
      </c>
      <c r="Y618" s="17">
        <v>10.01166708074534</v>
      </c>
      <c r="AA618" s="17">
        <v>0.10403359604822446</v>
      </c>
      <c r="AB618" s="2"/>
    </row>
    <row r="619" spans="1:28" s="2" customFormat="1" ht="13.8">
      <c r="A619" s="8">
        <v>42995</v>
      </c>
      <c r="B619" s="9">
        <v>0.49762731481481487</v>
      </c>
      <c r="C619" s="18">
        <v>2</v>
      </c>
      <c r="D619" s="18">
        <v>823</v>
      </c>
      <c r="E619" s="18">
        <v>103</v>
      </c>
      <c r="F619" s="17">
        <f t="shared" si="54"/>
        <v>3.7037037037037035E-2</v>
      </c>
      <c r="G619" s="18">
        <v>0.4742992646420976</v>
      </c>
      <c r="H619" s="18">
        <f t="shared" si="55"/>
        <v>7.0479803904559366E-2</v>
      </c>
      <c r="I619" s="18">
        <v>2.8224873565765085E-2</v>
      </c>
      <c r="J619" s="18">
        <f t="shared" si="56"/>
        <v>0.13926397895748266</v>
      </c>
      <c r="K619" s="18">
        <v>2.4842191795955014E-3</v>
      </c>
      <c r="L619" s="18">
        <f t="shared" si="57"/>
        <v>4.9375291349895038E-2</v>
      </c>
      <c r="M619" s="18">
        <v>3.0679210397570743E-3</v>
      </c>
      <c r="N619" s="18">
        <f t="shared" si="58"/>
        <v>6.0976703030343499E-2</v>
      </c>
      <c r="O619" s="18">
        <v>1.4901330764534362</v>
      </c>
      <c r="P619" s="18"/>
      <c r="Q619" s="18">
        <v>0.03</v>
      </c>
      <c r="R619" s="18"/>
      <c r="S619" s="18">
        <v>0.18923726986349315</v>
      </c>
      <c r="T619" s="18">
        <f t="shared" si="59"/>
        <v>0.52284910413997243</v>
      </c>
      <c r="U619" s="18">
        <v>16.655764788239409</v>
      </c>
      <c r="V619" s="18"/>
      <c r="W619" s="18">
        <v>20.569268463423168</v>
      </c>
      <c r="X619" s="18"/>
      <c r="Y619" s="18">
        <v>9.9907875393769672</v>
      </c>
      <c r="Z619" s="18"/>
      <c r="AA619" s="18">
        <v>0.20113883177109301</v>
      </c>
      <c r="AB619" s="1"/>
    </row>
    <row r="620" spans="1:28" ht="14.25" customHeight="1">
      <c r="A620" s="6">
        <v>42996</v>
      </c>
      <c r="B620" s="7">
        <v>0.49763888888888891</v>
      </c>
      <c r="C620" s="28">
        <v>2</v>
      </c>
      <c r="D620" s="17">
        <v>834</v>
      </c>
      <c r="E620" s="17">
        <v>103</v>
      </c>
      <c r="F620" s="17">
        <f t="shared" si="54"/>
        <v>3.7037037037037035E-2</v>
      </c>
      <c r="G620" s="17">
        <v>0.43618598970956768</v>
      </c>
      <c r="H620" s="18">
        <f t="shared" si="55"/>
        <v>6.0316263922551384E-2</v>
      </c>
      <c r="I620" s="17">
        <v>2.6675016295730727E-2</v>
      </c>
      <c r="J620" s="18">
        <f t="shared" si="56"/>
        <v>0.1291803272331212</v>
      </c>
      <c r="K620" s="17">
        <v>2.4412222271252503E-3</v>
      </c>
      <c r="L620" s="17">
        <f t="shared" si="57"/>
        <v>4.8520702079828323E-2</v>
      </c>
      <c r="M620" s="17">
        <v>3.1224935463229943E-3</v>
      </c>
      <c r="N620" s="17">
        <f t="shared" si="58"/>
        <v>6.2061363125361806E-2</v>
      </c>
      <c r="O620" s="17">
        <v>1.3694364553159419</v>
      </c>
      <c r="Q620" s="17">
        <v>0.03</v>
      </c>
      <c r="S620" s="17">
        <v>0.19447335270191751</v>
      </c>
      <c r="T620" s="18">
        <f t="shared" si="59"/>
        <v>0.54178624882512738</v>
      </c>
      <c r="U620" s="17">
        <v>17.797652527600231</v>
      </c>
      <c r="W620" s="17">
        <v>22.764439279488666</v>
      </c>
      <c r="Y620" s="17">
        <v>9.983832655432888</v>
      </c>
      <c r="AA620" s="17">
        <v>0.21871403999821643</v>
      </c>
      <c r="AB620" s="2"/>
    </row>
    <row r="621" spans="1:28" ht="14.25" customHeight="1">
      <c r="A621" s="6">
        <v>42997</v>
      </c>
      <c r="B621" s="7">
        <v>0.49765046296296295</v>
      </c>
      <c r="C621" s="28">
        <v>2</v>
      </c>
      <c r="D621" s="17">
        <v>840</v>
      </c>
      <c r="E621" s="17">
        <v>103</v>
      </c>
      <c r="F621" s="17">
        <f t="shared" si="54"/>
        <v>3.7037037037037035E-2</v>
      </c>
      <c r="G621" s="17">
        <v>0.42648843476860632</v>
      </c>
      <c r="H621" s="18">
        <f t="shared" si="55"/>
        <v>5.7730249271628356E-2</v>
      </c>
      <c r="I621" s="17">
        <v>2.437453751954291E-2</v>
      </c>
      <c r="J621" s="18">
        <f t="shared" si="56"/>
        <v>0.11421299622344118</v>
      </c>
      <c r="K621" s="17">
        <v>2.317107840840851E-3</v>
      </c>
      <c r="L621" s="17">
        <f t="shared" si="57"/>
        <v>4.6053856950445074E-2</v>
      </c>
      <c r="M621" s="17">
        <v>3.0735108310895013E-3</v>
      </c>
      <c r="N621" s="17">
        <f t="shared" si="58"/>
        <v>6.1087803362347474E-2</v>
      </c>
      <c r="O621" s="17">
        <v>1.3391725764032827</v>
      </c>
      <c r="Q621" s="17">
        <v>0.03</v>
      </c>
      <c r="S621" s="17">
        <v>0.1817423943845054</v>
      </c>
      <c r="T621" s="18">
        <f t="shared" si="59"/>
        <v>0.49574266871437839</v>
      </c>
      <c r="U621" s="17">
        <v>17.27691147796698</v>
      </c>
      <c r="W621" s="17">
        <v>22.916833484986352</v>
      </c>
      <c r="Y621" s="17">
        <v>9.9851917327440525</v>
      </c>
      <c r="AA621" s="17">
        <v>0.22368719107649379</v>
      </c>
    </row>
    <row r="622" spans="1:28" ht="13.8">
      <c r="A622" s="8">
        <v>43002</v>
      </c>
      <c r="B622" s="9">
        <v>0.49770833333333336</v>
      </c>
      <c r="C622" s="18">
        <v>2</v>
      </c>
      <c r="D622" s="18">
        <v>853</v>
      </c>
      <c r="E622" s="18">
        <v>103</v>
      </c>
      <c r="F622" s="17">
        <f t="shared" si="54"/>
        <v>3.7037037037037035E-2</v>
      </c>
      <c r="G622" s="18">
        <v>0.57690508458570711</v>
      </c>
      <c r="H622" s="18">
        <f t="shared" si="55"/>
        <v>9.7841355889521905E-2</v>
      </c>
      <c r="I622" s="18">
        <v>3.0168612519407327E-2</v>
      </c>
      <c r="J622" s="18">
        <f t="shared" si="56"/>
        <v>0.15191029615749724</v>
      </c>
      <c r="K622" s="18">
        <v>2.5086863037944076E-3</v>
      </c>
      <c r="L622" s="18">
        <f t="shared" si="57"/>
        <v>4.9861589578222766E-2</v>
      </c>
      <c r="M622" s="18">
        <v>3.3797858784078627E-3</v>
      </c>
      <c r="N622" s="18">
        <f t="shared" si="58"/>
        <v>6.7175196865608855E-2</v>
      </c>
      <c r="O622" s="18">
        <v>1.8146231323356496</v>
      </c>
      <c r="P622" s="18"/>
      <c r="Q622" s="18">
        <v>0.03</v>
      </c>
      <c r="R622" s="18"/>
      <c r="S622" s="18">
        <v>0.16629457838911224</v>
      </c>
      <c r="T622" s="18">
        <f t="shared" si="59"/>
        <v>0.43987313119910837</v>
      </c>
      <c r="U622" s="18">
        <v>13.828310166125831</v>
      </c>
      <c r="V622" s="18"/>
      <c r="W622" s="18">
        <v>18.629960769119005</v>
      </c>
      <c r="X622" s="18"/>
      <c r="Y622" s="18">
        <v>10.002514651038892</v>
      </c>
      <c r="Z622" s="18"/>
      <c r="AA622" s="18">
        <v>0.16536515719654232</v>
      </c>
      <c r="AB622" s="2"/>
    </row>
    <row r="623" spans="1:28" ht="14.25" customHeight="1">
      <c r="A623" s="6">
        <v>43003</v>
      </c>
      <c r="B623" s="7">
        <v>0.4977199074074074</v>
      </c>
      <c r="C623" s="28">
        <v>2</v>
      </c>
      <c r="D623" s="17">
        <v>853</v>
      </c>
      <c r="E623" s="17">
        <v>103</v>
      </c>
      <c r="F623" s="17">
        <f t="shared" si="54"/>
        <v>3.7037037037037035E-2</v>
      </c>
      <c r="G623" s="17">
        <v>0.52156000874785202</v>
      </c>
      <c r="H623" s="18">
        <f t="shared" si="55"/>
        <v>8.308266899942722E-2</v>
      </c>
      <c r="I623" s="17">
        <v>3.0044745620152684E-2</v>
      </c>
      <c r="J623" s="18">
        <f t="shared" si="56"/>
        <v>0.151104395706914</v>
      </c>
      <c r="K623" s="17">
        <v>2.5733771404856374E-3</v>
      </c>
      <c r="L623" s="17">
        <f t="shared" si="57"/>
        <v>5.1147357329930587E-2</v>
      </c>
      <c r="M623" s="17">
        <v>3.4669395316887491E-3</v>
      </c>
      <c r="N623" s="17">
        <f t="shared" si="58"/>
        <v>6.890742607400431E-2</v>
      </c>
      <c r="O623" s="17">
        <v>1.6389543905161932</v>
      </c>
      <c r="Q623" s="17">
        <v>0.03</v>
      </c>
      <c r="S623" s="17">
        <v>0.18318561521129856</v>
      </c>
      <c r="T623" s="18">
        <f t="shared" si="59"/>
        <v>0.50096231142305547</v>
      </c>
      <c r="U623" s="17">
        <v>15.690120349508158</v>
      </c>
      <c r="W623" s="17">
        <v>21.138253558278834</v>
      </c>
      <c r="Y623" s="17">
        <v>9.9928577238006238</v>
      </c>
      <c r="AA623" s="17">
        <v>0.18291279699345409</v>
      </c>
      <c r="AB623" s="2"/>
    </row>
    <row r="624" spans="1:28" ht="14.25" customHeight="1">
      <c r="A624" s="8">
        <v>43007</v>
      </c>
      <c r="B624" s="9">
        <v>0.49776620370370367</v>
      </c>
      <c r="C624" s="18">
        <v>2</v>
      </c>
      <c r="D624" s="18">
        <v>836</v>
      </c>
      <c r="E624" s="18">
        <v>103</v>
      </c>
      <c r="F624" s="17">
        <f t="shared" si="54"/>
        <v>3.7037037037037035E-2</v>
      </c>
      <c r="G624" s="18">
        <v>0.45165327314765052</v>
      </c>
      <c r="H624" s="18">
        <f t="shared" si="55"/>
        <v>6.444087283937347E-2</v>
      </c>
      <c r="I624" s="18">
        <v>2.7180059464816619E-2</v>
      </c>
      <c r="J624" s="18">
        <f t="shared" si="56"/>
        <v>0.13246622943927533</v>
      </c>
      <c r="K624" s="18">
        <v>2.6835804211984711E-3</v>
      </c>
      <c r="L624" s="18">
        <f t="shared" si="57"/>
        <v>5.3337711199510009E-2</v>
      </c>
      <c r="M624" s="18">
        <v>3.3821568699275552E-3</v>
      </c>
      <c r="N624" s="18">
        <f t="shared" si="58"/>
        <v>6.7222321691805559E-2</v>
      </c>
      <c r="O624" s="18">
        <v>1.4172847835886899</v>
      </c>
      <c r="P624" s="18"/>
      <c r="Q624" s="18">
        <v>0.03</v>
      </c>
      <c r="R624" s="18"/>
      <c r="S624" s="18">
        <v>0.19136934067974987</v>
      </c>
      <c r="T624" s="18">
        <f t="shared" si="59"/>
        <v>0.53056008480478556</v>
      </c>
      <c r="U624" s="18">
        <v>18.894550857425866</v>
      </c>
      <c r="V624" s="18"/>
      <c r="W624" s="18">
        <v>23.813087352194636</v>
      </c>
      <c r="X624" s="18"/>
      <c r="Y624" s="18">
        <v>9.9788175571101334</v>
      </c>
      <c r="Z624" s="18"/>
      <c r="AA624" s="18">
        <v>0.21122397571734783</v>
      </c>
    </row>
    <row r="625" spans="1:28" ht="13.8">
      <c r="A625" s="8">
        <v>43009</v>
      </c>
      <c r="B625" s="9">
        <v>0.49778935185185186</v>
      </c>
      <c r="C625" s="18">
        <v>2</v>
      </c>
      <c r="D625" s="18">
        <v>833</v>
      </c>
      <c r="E625" s="18">
        <v>103</v>
      </c>
      <c r="F625" s="17">
        <f t="shared" si="54"/>
        <v>3.7037037037037035E-2</v>
      </c>
      <c r="G625" s="18">
        <v>0.41522220228848905</v>
      </c>
      <c r="H625" s="18">
        <f t="shared" si="55"/>
        <v>5.4725920610263747E-2</v>
      </c>
      <c r="I625" s="18">
        <v>2.2511376296272544E-2</v>
      </c>
      <c r="J625" s="18">
        <f t="shared" si="56"/>
        <v>0.10209093231146743</v>
      </c>
      <c r="K625" s="18">
        <v>2.6041538317218868E-3</v>
      </c>
      <c r="L625" s="18">
        <f t="shared" si="57"/>
        <v>5.1759061848218303E-2</v>
      </c>
      <c r="M625" s="18">
        <v>3.2820543415549657E-3</v>
      </c>
      <c r="N625" s="18">
        <f t="shared" si="58"/>
        <v>6.5232726110282621E-2</v>
      </c>
      <c r="O625" s="18">
        <v>1.3022722762384167</v>
      </c>
      <c r="P625" s="18"/>
      <c r="Q625" s="18">
        <v>0.02</v>
      </c>
      <c r="R625" s="18"/>
      <c r="S625" s="18">
        <v>0.17240450107822</v>
      </c>
      <c r="T625" s="18">
        <f t="shared" si="59"/>
        <v>0.4619706597427099</v>
      </c>
      <c r="U625" s="18">
        <v>19.944042344638309</v>
      </c>
      <c r="V625" s="18"/>
      <c r="W625" s="18">
        <v>25.135777298568911</v>
      </c>
      <c r="X625" s="18"/>
      <c r="Y625" s="18">
        <v>9.973517349539307</v>
      </c>
      <c r="Z625" s="18"/>
      <c r="AA625" s="18">
        <v>0.15317100012829238</v>
      </c>
      <c r="AB625" s="2"/>
    </row>
    <row r="626" spans="1:28" s="2" customFormat="1" ht="14.25" customHeight="1">
      <c r="A626" s="6">
        <v>43013</v>
      </c>
      <c r="B626" s="7">
        <v>0.49783564814814812</v>
      </c>
      <c r="C626" s="28">
        <v>2</v>
      </c>
      <c r="D626" s="17">
        <v>839</v>
      </c>
      <c r="E626" s="17">
        <v>103</v>
      </c>
      <c r="F626" s="17">
        <f t="shared" si="54"/>
        <v>3.7037037037037035E-2</v>
      </c>
      <c r="G626" s="17">
        <v>0.47105329765127885</v>
      </c>
      <c r="H626" s="18">
        <f t="shared" si="55"/>
        <v>6.9614212707007683E-2</v>
      </c>
      <c r="I626" s="17">
        <v>2.294048136311494E-2</v>
      </c>
      <c r="J626" s="18">
        <f t="shared" si="56"/>
        <v>0.104882767489362</v>
      </c>
      <c r="K626" s="17">
        <v>2.4648693118789165E-3</v>
      </c>
      <c r="L626" s="17">
        <f t="shared" si="57"/>
        <v>4.899070155043786E-2</v>
      </c>
      <c r="M626" s="17">
        <v>3.2100623596562636E-3</v>
      </c>
      <c r="N626" s="17">
        <f t="shared" si="58"/>
        <v>6.3801843879640011E-2</v>
      </c>
      <c r="O626" s="17">
        <v>1.479685887689173</v>
      </c>
      <c r="P626" s="17"/>
      <c r="Q626" s="17">
        <v>0.02</v>
      </c>
      <c r="R626" s="17"/>
      <c r="S626" s="17">
        <v>0.15486725408450702</v>
      </c>
      <c r="T626" s="18">
        <f t="shared" si="59"/>
        <v>0.3985443553950922</v>
      </c>
      <c r="U626" s="17">
        <v>16.639909859154926</v>
      </c>
      <c r="V626" s="17"/>
      <c r="W626" s="17">
        <v>21.670580281690139</v>
      </c>
      <c r="X626" s="17"/>
      <c r="Y626" s="17">
        <v>9.9891055774647874</v>
      </c>
      <c r="Z626" s="17"/>
      <c r="AA626" s="17">
        <v>0.13501656886198712</v>
      </c>
      <c r="AB626" s="1"/>
    </row>
    <row r="627" spans="1:28" ht="14.25" customHeight="1">
      <c r="A627" s="6">
        <v>43014</v>
      </c>
      <c r="B627" s="7">
        <v>0.49784722222222227</v>
      </c>
      <c r="C627" s="28">
        <v>2</v>
      </c>
      <c r="D627" s="17">
        <v>839</v>
      </c>
      <c r="E627" s="17">
        <v>103</v>
      </c>
      <c r="F627" s="17">
        <f t="shared" si="54"/>
        <v>3.7037037037037035E-2</v>
      </c>
      <c r="G627" s="17">
        <v>0.4571917674740264</v>
      </c>
      <c r="H627" s="18">
        <f t="shared" si="55"/>
        <v>6.591780465974037E-2</v>
      </c>
      <c r="I627" s="17">
        <v>2.5873594209438196E-2</v>
      </c>
      <c r="J627" s="18">
        <f t="shared" si="56"/>
        <v>0.12396613018502405</v>
      </c>
      <c r="K627" s="17">
        <v>2.5503886704497038E-3</v>
      </c>
      <c r="L627" s="17">
        <f t="shared" si="57"/>
        <v>5.0690448207323546E-2</v>
      </c>
      <c r="M627" s="17">
        <v>3.3214364080275212E-3</v>
      </c>
      <c r="N627" s="17">
        <f t="shared" si="58"/>
        <v>6.6015467432793462E-2</v>
      </c>
      <c r="O627" s="17">
        <v>1.4353350191833218</v>
      </c>
      <c r="Q627" s="17">
        <v>0.03</v>
      </c>
      <c r="S627" s="17">
        <v>0.17996393513513512</v>
      </c>
      <c r="T627" s="18">
        <f t="shared" si="59"/>
        <v>0.4893105817590635</v>
      </c>
      <c r="U627" s="17">
        <v>17.739243243243241</v>
      </c>
      <c r="W627" s="17">
        <v>23.102270270270267</v>
      </c>
      <c r="Y627" s="17">
        <v>9.9834810810810826</v>
      </c>
      <c r="AA627" s="17">
        <v>0.20866517463138656</v>
      </c>
    </row>
    <row r="628" spans="1:28" s="2" customFormat="1" ht="13.8">
      <c r="A628" s="6">
        <v>43017</v>
      </c>
      <c r="B628" s="7">
        <v>0.49788194444444445</v>
      </c>
      <c r="C628" s="28">
        <v>2</v>
      </c>
      <c r="D628" s="17">
        <v>836</v>
      </c>
      <c r="E628" s="17">
        <v>103</v>
      </c>
      <c r="F628" s="17">
        <f t="shared" si="54"/>
        <v>3.7037037037037035E-2</v>
      </c>
      <c r="G628" s="17">
        <v>0.43076334435636088</v>
      </c>
      <c r="H628" s="18">
        <f t="shared" si="55"/>
        <v>5.8870225161696238E-2</v>
      </c>
      <c r="I628" s="17">
        <v>2.1573619233268292E-2</v>
      </c>
      <c r="J628" s="18">
        <f t="shared" si="56"/>
        <v>9.5989715245727344E-2</v>
      </c>
      <c r="K628" s="17">
        <v>2.2315548761425953E-3</v>
      </c>
      <c r="L628" s="17">
        <f t="shared" si="57"/>
        <v>4.435344235236139E-2</v>
      </c>
      <c r="M628" s="17">
        <v>2.9600297237378091E-3</v>
      </c>
      <c r="N628" s="17">
        <f t="shared" si="58"/>
        <v>5.883230079469124E-2</v>
      </c>
      <c r="O628" s="17">
        <v>1.3531564451372844</v>
      </c>
      <c r="P628" s="17"/>
      <c r="Q628" s="17">
        <v>0.02</v>
      </c>
      <c r="R628" s="17"/>
      <c r="S628" s="17">
        <v>0.15926171541893902</v>
      </c>
      <c r="T628" s="18">
        <f t="shared" si="59"/>
        <v>0.41443763910954545</v>
      </c>
      <c r="U628" s="17">
        <v>16.473882002974715</v>
      </c>
      <c r="V628" s="17"/>
      <c r="W628" s="17">
        <v>21.851660882498759</v>
      </c>
      <c r="X628" s="17"/>
      <c r="Y628" s="17">
        <v>9.9893306891422906</v>
      </c>
      <c r="Z628" s="17"/>
      <c r="AA628" s="17">
        <v>0.14764487469338883</v>
      </c>
    </row>
    <row r="629" spans="1:28" ht="14.25" customHeight="1">
      <c r="A629" s="6">
        <v>43019</v>
      </c>
      <c r="B629" s="7">
        <v>0.49790509259259258</v>
      </c>
      <c r="C629" s="28">
        <v>2</v>
      </c>
      <c r="D629" s="17">
        <v>846</v>
      </c>
      <c r="E629" s="17">
        <v>103</v>
      </c>
      <c r="F629" s="17">
        <f t="shared" si="54"/>
        <v>3.7037037037037035E-2</v>
      </c>
      <c r="G629" s="17">
        <v>0.45571517609479739</v>
      </c>
      <c r="H629" s="18">
        <f t="shared" si="55"/>
        <v>6.5524046958612636E-2</v>
      </c>
      <c r="I629" s="17">
        <v>2.4249150635127371E-2</v>
      </c>
      <c r="J629" s="18">
        <f t="shared" si="56"/>
        <v>0.11339720647447867</v>
      </c>
      <c r="K629" s="17">
        <v>2.2836846112413104E-3</v>
      </c>
      <c r="L629" s="17">
        <f t="shared" si="57"/>
        <v>4.5389550953258272E-2</v>
      </c>
      <c r="M629" s="17">
        <v>2.7537971194985661E-3</v>
      </c>
      <c r="N629" s="17">
        <f t="shared" si="58"/>
        <v>5.4733308643033246E-2</v>
      </c>
      <c r="O629" s="17">
        <v>1.4323679017277537</v>
      </c>
      <c r="Q629" s="17">
        <v>0.02</v>
      </c>
      <c r="S629" s="17">
        <v>0.16921161081469935</v>
      </c>
      <c r="T629" s="18">
        <f t="shared" si="59"/>
        <v>0.45042305311578573</v>
      </c>
      <c r="U629" s="17">
        <v>15.935648941909957</v>
      </c>
      <c r="W629" s="17">
        <v>19.216114141838023</v>
      </c>
      <c r="Y629" s="17">
        <v>9.9951245129188884</v>
      </c>
      <c r="AA629" s="17">
        <v>0.13956085585082645</v>
      </c>
    </row>
    <row r="630" spans="1:28" ht="14.25" customHeight="1">
      <c r="A630" s="6">
        <v>43020</v>
      </c>
      <c r="B630" s="7">
        <v>0.49791666666666662</v>
      </c>
      <c r="C630" s="28">
        <v>2</v>
      </c>
      <c r="D630" s="17">
        <v>837</v>
      </c>
      <c r="E630" s="17">
        <v>103</v>
      </c>
      <c r="F630" s="17">
        <f t="shared" si="54"/>
        <v>3.7037037037037035E-2</v>
      </c>
      <c r="G630" s="17">
        <v>0.45181512850330668</v>
      </c>
      <c r="H630" s="18">
        <f t="shared" si="55"/>
        <v>6.4484034267548451E-2</v>
      </c>
      <c r="I630" s="17">
        <v>2.4152986639932861E-2</v>
      </c>
      <c r="J630" s="18">
        <f t="shared" si="56"/>
        <v>0.11277154612838557</v>
      </c>
      <c r="K630" s="17">
        <v>2.1741577345768871E-3</v>
      </c>
      <c r="L630" s="17">
        <f t="shared" si="57"/>
        <v>4.3212641004905621E-2</v>
      </c>
      <c r="M630" s="17">
        <v>2.72255888050773E-3</v>
      </c>
      <c r="N630" s="17">
        <f t="shared" si="58"/>
        <v>5.4112430596482887E-2</v>
      </c>
      <c r="O630" s="17">
        <v>1.4203978616591757</v>
      </c>
      <c r="Q630" s="17">
        <v>0.02</v>
      </c>
      <c r="S630" s="17">
        <v>0.1699954088952654</v>
      </c>
      <c r="T630" s="18">
        <f t="shared" si="59"/>
        <v>0.45325778627674779</v>
      </c>
      <c r="U630" s="17">
        <v>15.302324246771876</v>
      </c>
      <c r="W630" s="17">
        <v>19.16212338593974</v>
      </c>
      <c r="Y630" s="17">
        <v>9.9971535150645607</v>
      </c>
      <c r="AA630" s="17">
        <v>0.14076553879610637</v>
      </c>
    </row>
    <row r="631" spans="1:28" s="2" customFormat="1" ht="14.25" customHeight="1">
      <c r="A631" s="6">
        <v>43021</v>
      </c>
      <c r="B631" s="7">
        <v>0.49792824074074077</v>
      </c>
      <c r="C631" s="28">
        <v>2</v>
      </c>
      <c r="D631" s="17">
        <v>842</v>
      </c>
      <c r="E631" s="17">
        <v>103</v>
      </c>
      <c r="F631" s="17">
        <f t="shared" si="54"/>
        <v>3.7037037037037035E-2</v>
      </c>
      <c r="G631" s="17">
        <v>0.45148071128470291</v>
      </c>
      <c r="H631" s="18">
        <f t="shared" si="55"/>
        <v>6.4394856342587445E-2</v>
      </c>
      <c r="I631" s="17">
        <v>2.3898172045133465E-2</v>
      </c>
      <c r="J631" s="18">
        <f t="shared" si="56"/>
        <v>0.11111367628583907</v>
      </c>
      <c r="K631" s="17">
        <v>2.2761097411320716E-3</v>
      </c>
      <c r="L631" s="17">
        <f t="shared" si="57"/>
        <v>4.5238996033767569E-2</v>
      </c>
      <c r="M631" s="17">
        <v>2.7446629092031873E-3</v>
      </c>
      <c r="N631" s="17">
        <f t="shared" si="58"/>
        <v>5.4551760936498356E-2</v>
      </c>
      <c r="O631" s="17">
        <v>1.4189907240580477</v>
      </c>
      <c r="P631" s="17"/>
      <c r="Q631" s="17">
        <v>0.02</v>
      </c>
      <c r="R631" s="17"/>
      <c r="S631" s="17">
        <v>0.16832654242808032</v>
      </c>
      <c r="T631" s="18">
        <f t="shared" si="59"/>
        <v>0.44722205943198357</v>
      </c>
      <c r="U631" s="17">
        <v>16.031756830106744</v>
      </c>
      <c r="V631" s="17"/>
      <c r="W631" s="17">
        <v>19.332006513479282</v>
      </c>
      <c r="X631" s="17"/>
      <c r="Y631" s="17">
        <v>9.9946473674687883</v>
      </c>
      <c r="Z631" s="17"/>
      <c r="AA631" s="17">
        <v>0.14086980553172285</v>
      </c>
    </row>
    <row r="632" spans="1:28" ht="14.25" customHeight="1">
      <c r="A632" s="6">
        <v>43022</v>
      </c>
      <c r="B632" s="7">
        <v>0.49793981481481481</v>
      </c>
      <c r="C632" s="28">
        <v>2</v>
      </c>
      <c r="D632" s="17">
        <v>842</v>
      </c>
      <c r="E632" s="17">
        <v>103</v>
      </c>
      <c r="F632" s="17">
        <f t="shared" si="54"/>
        <v>3.7037037037037035E-2</v>
      </c>
      <c r="G632" s="17">
        <v>0.48091154911109935</v>
      </c>
      <c r="H632" s="18">
        <f t="shared" si="55"/>
        <v>7.2243079762959836E-2</v>
      </c>
      <c r="I632" s="17">
        <v>2.2050370650289499E-2</v>
      </c>
      <c r="J632" s="18">
        <f t="shared" si="56"/>
        <v>9.9091546195767724E-2</v>
      </c>
      <c r="K632" s="17">
        <v>2.2857207286223463E-3</v>
      </c>
      <c r="L632" s="17">
        <f t="shared" si="57"/>
        <v>4.5430019962489417E-2</v>
      </c>
      <c r="M632" s="17">
        <v>2.9235962807960245E-3</v>
      </c>
      <c r="N632" s="17">
        <f t="shared" si="58"/>
        <v>5.8108165068300424E-2</v>
      </c>
      <c r="O632" s="17">
        <v>1.5119169337830871</v>
      </c>
      <c r="Q632" s="17">
        <v>0.02</v>
      </c>
      <c r="S632" s="17">
        <v>0.14580680958385878</v>
      </c>
      <c r="T632" s="18">
        <f t="shared" si="59"/>
        <v>0.36577578512697478</v>
      </c>
      <c r="U632" s="17">
        <v>15.114197050276877</v>
      </c>
      <c r="W632" s="17">
        <v>19.332112506168102</v>
      </c>
      <c r="Y632" s="17">
        <v>9.9974638960469324</v>
      </c>
      <c r="AA632" s="17">
        <v>0.13224885141052672</v>
      </c>
      <c r="AB632" s="2"/>
    </row>
    <row r="633" spans="1:28" ht="14.25" customHeight="1">
      <c r="A633" s="6">
        <v>43035</v>
      </c>
      <c r="B633" s="7">
        <v>0.49809027777777781</v>
      </c>
      <c r="C633" s="28">
        <v>2</v>
      </c>
      <c r="D633" s="17">
        <v>1574</v>
      </c>
      <c r="E633" s="17">
        <v>103</v>
      </c>
      <c r="F633" s="17">
        <f t="shared" si="54"/>
        <v>3.7037037037037035E-2</v>
      </c>
      <c r="G633" s="17">
        <v>0.65017041321003854</v>
      </c>
      <c r="H633" s="18">
        <f t="shared" si="55"/>
        <v>0.11737877685601029</v>
      </c>
      <c r="I633" s="17">
        <v>3.9783222182986425E-2</v>
      </c>
      <c r="J633" s="18">
        <f t="shared" si="56"/>
        <v>0.21446468564077048</v>
      </c>
      <c r="K633" s="17">
        <v>1.3490005646447442E-2</v>
      </c>
      <c r="L633" s="17">
        <f t="shared" si="57"/>
        <v>0.26812165551894918</v>
      </c>
      <c r="M633" s="17">
        <v>8.3093686571455039E-3</v>
      </c>
      <c r="N633" s="17">
        <f t="shared" si="58"/>
        <v>0.16515350245667521</v>
      </c>
      <c r="O633" s="17">
        <v>2.0052711096070523</v>
      </c>
      <c r="Q633" s="17">
        <v>0.05</v>
      </c>
      <c r="S633" s="17">
        <v>0.19458074986415505</v>
      </c>
      <c r="T633" s="18">
        <f t="shared" si="59"/>
        <v>0.54217466811924975</v>
      </c>
      <c r="U633" s="17">
        <v>65.979960152146333</v>
      </c>
      <c r="W633" s="17">
        <v>40.641333091831193</v>
      </c>
      <c r="Y633" s="17">
        <v>9.8078319145082418</v>
      </c>
      <c r="AA633" s="17">
        <v>0.24455126958943121</v>
      </c>
      <c r="AB633" s="2"/>
    </row>
    <row r="634" spans="1:28" ht="14.25" customHeight="1">
      <c r="A634" s="5">
        <v>43036</v>
      </c>
      <c r="B634" s="4">
        <v>0.49810185185185185</v>
      </c>
      <c r="C634" s="29">
        <v>2</v>
      </c>
      <c r="D634" s="17">
        <v>911</v>
      </c>
      <c r="E634" s="17">
        <v>103</v>
      </c>
      <c r="F634" s="17">
        <f t="shared" si="54"/>
        <v>3.7037037037037035E-2</v>
      </c>
      <c r="G634" s="30">
        <v>0.45268731071503238</v>
      </c>
      <c r="H634" s="18">
        <f t="shared" si="55"/>
        <v>6.47166161906753E-2</v>
      </c>
      <c r="I634" s="17">
        <v>2.0406021252498827E-2</v>
      </c>
      <c r="J634" s="18">
        <f t="shared" si="56"/>
        <v>8.839311159725978E-2</v>
      </c>
      <c r="K634" s="17">
        <v>5.8054937589812356E-3</v>
      </c>
      <c r="L634" s="17">
        <f t="shared" si="57"/>
        <v>0.11538754234494314</v>
      </c>
      <c r="M634" s="17">
        <v>4.2003572416401706E-3</v>
      </c>
      <c r="N634" s="17">
        <f t="shared" si="58"/>
        <v>8.3484526761199176E-2</v>
      </c>
      <c r="O634" s="17">
        <v>1.4096913232402575</v>
      </c>
      <c r="Q634" s="17">
        <v>0.03</v>
      </c>
      <c r="S634" s="17">
        <v>0.14334651324873426</v>
      </c>
      <c r="T634" s="18">
        <f t="shared" si="59"/>
        <v>0.35687772352170244</v>
      </c>
      <c r="U634" s="17">
        <v>40.781947531067125</v>
      </c>
      <c r="W634" s="17">
        <v>29.506318627128667</v>
      </c>
      <c r="Y634" s="17">
        <v>9.9026818331251238</v>
      </c>
      <c r="AA634" s="17">
        <v>0.21074149361357844</v>
      </c>
    </row>
    <row r="635" spans="1:28" s="2" customFormat="1" ht="14.25" customHeight="1">
      <c r="A635" s="3">
        <v>43071</v>
      </c>
      <c r="B635" s="4">
        <v>0.49850694444444449</v>
      </c>
      <c r="C635" s="29">
        <v>2</v>
      </c>
      <c r="D635" s="17">
        <v>826</v>
      </c>
      <c r="E635" s="17">
        <v>103</v>
      </c>
      <c r="F635" s="17">
        <f t="shared" si="54"/>
        <v>3.7037037037037035E-2</v>
      </c>
      <c r="G635" s="30">
        <v>0.46</v>
      </c>
      <c r="H635" s="18">
        <f t="shared" si="55"/>
        <v>6.6666666666666666E-2</v>
      </c>
      <c r="I635" s="17">
        <v>2.6710000000000001E-2</v>
      </c>
      <c r="J635" s="18">
        <f t="shared" si="56"/>
        <v>0.12940793754066363</v>
      </c>
      <c r="K635" s="17">
        <v>2.8600000000000001E-3</v>
      </c>
      <c r="L635" s="17">
        <f t="shared" si="57"/>
        <v>5.6844152247344452E-2</v>
      </c>
      <c r="M635" s="17">
        <v>3.7799999999999999E-3</v>
      </c>
      <c r="N635" s="17">
        <f t="shared" si="58"/>
        <v>7.5129683739497202E-2</v>
      </c>
      <c r="O635" s="17">
        <v>1.4257299999999999</v>
      </c>
      <c r="P635" s="17"/>
      <c r="Q635" s="17">
        <v>0.03</v>
      </c>
      <c r="R635" s="17"/>
      <c r="S635" s="17">
        <v>0.18464739130434785</v>
      </c>
      <c r="T635" s="18">
        <f t="shared" si="59"/>
        <v>0.50624906226821675</v>
      </c>
      <c r="U635" s="17">
        <v>19.771304347826089</v>
      </c>
      <c r="V635" s="17"/>
      <c r="W635" s="17">
        <v>26.131304347826088</v>
      </c>
      <c r="X635" s="17"/>
      <c r="Y635" s="17">
        <v>9.8561334782608689</v>
      </c>
      <c r="Z635" s="17"/>
      <c r="AA635" s="17">
        <v>0.20739130434782607</v>
      </c>
    </row>
    <row r="636" spans="1:28" ht="14.25" customHeight="1">
      <c r="A636" s="5">
        <v>43073</v>
      </c>
      <c r="B636" s="4">
        <v>0.49853009259259262</v>
      </c>
      <c r="C636" s="29">
        <v>2</v>
      </c>
      <c r="D636" s="17">
        <v>834</v>
      </c>
      <c r="E636" s="17">
        <v>103</v>
      </c>
      <c r="F636" s="17">
        <f t="shared" si="54"/>
        <v>3.7037037037037035E-2</v>
      </c>
      <c r="G636" s="30">
        <v>0.60388865056056185</v>
      </c>
      <c r="H636" s="18">
        <f t="shared" si="55"/>
        <v>0.1050369734828165</v>
      </c>
      <c r="I636" s="17">
        <v>2.2444779171956645E-2</v>
      </c>
      <c r="J636" s="18">
        <f t="shared" si="56"/>
        <v>0.10165763937512456</v>
      </c>
      <c r="K636" s="17">
        <v>2.445871239456113E-3</v>
      </c>
      <c r="L636" s="17">
        <f t="shared" si="57"/>
        <v>4.8613103885679847E-2</v>
      </c>
      <c r="M636" s="17">
        <v>3.2350913196294516E-3</v>
      </c>
      <c r="N636" s="17">
        <f t="shared" si="58"/>
        <v>6.4299308918559089E-2</v>
      </c>
      <c r="O636" s="17">
        <v>1.9005272741471488</v>
      </c>
      <c r="Q636" s="17">
        <v>0.02</v>
      </c>
      <c r="S636" s="17">
        <v>0.11819132169576062</v>
      </c>
      <c r="T636" s="18">
        <f t="shared" si="59"/>
        <v>0.26589988441539869</v>
      </c>
      <c r="U636" s="17">
        <v>12.879643514165405</v>
      </c>
      <c r="W636" s="17">
        <v>17.035574996933892</v>
      </c>
      <c r="Y636" s="17">
        <v>10.007932300396552</v>
      </c>
      <c r="AA636" s="17">
        <v>0.10531742886865496</v>
      </c>
      <c r="AB636" s="2"/>
    </row>
    <row r="637" spans="1:28" ht="13.8">
      <c r="A637" s="6">
        <v>43074</v>
      </c>
      <c r="B637" s="7">
        <v>0.49854166666666666</v>
      </c>
      <c r="C637" s="28">
        <v>2</v>
      </c>
      <c r="D637" s="17">
        <v>788</v>
      </c>
      <c r="E637" s="17">
        <v>103</v>
      </c>
      <c r="F637" s="17">
        <f t="shared" si="54"/>
        <v>3.7037037037037035E-2</v>
      </c>
      <c r="G637" s="17">
        <v>0.53816205908999182</v>
      </c>
      <c r="H637" s="18">
        <f t="shared" si="55"/>
        <v>8.7509882423997834E-2</v>
      </c>
      <c r="I637" s="17">
        <v>2.5629616029906471E-2</v>
      </c>
      <c r="J637" s="18">
        <f t="shared" si="56"/>
        <v>0.12237876402021126</v>
      </c>
      <c r="K637" s="17">
        <v>2.5136387496187671E-3</v>
      </c>
      <c r="L637" s="17">
        <f t="shared" si="57"/>
        <v>4.9960022300053752E-2</v>
      </c>
      <c r="M637" s="17">
        <v>3.3247256717341251E-3</v>
      </c>
      <c r="N637" s="17">
        <f t="shared" si="58"/>
        <v>6.6080843449198998E-2</v>
      </c>
      <c r="O637" s="17">
        <v>1.6919565478901908</v>
      </c>
      <c r="Q637" s="17">
        <v>0.02</v>
      </c>
      <c r="S637" s="17">
        <v>0.15144541982933385</v>
      </c>
      <c r="T637" s="18">
        <f t="shared" si="59"/>
        <v>0.38616873560861587</v>
      </c>
      <c r="U637" s="17">
        <v>14.853093206355194</v>
      </c>
      <c r="W637" s="17">
        <v>19.64580642119655</v>
      </c>
      <c r="Y637" s="17">
        <v>9.9977724765451921</v>
      </c>
      <c r="AA637" s="17">
        <v>0.11818001459921716</v>
      </c>
      <c r="AB637" s="2"/>
    </row>
    <row r="638" spans="1:28" s="2" customFormat="1" ht="14.25" customHeight="1">
      <c r="A638" s="6">
        <v>43075</v>
      </c>
      <c r="B638" s="7">
        <v>0.49855324074074076</v>
      </c>
      <c r="C638" s="28">
        <v>2</v>
      </c>
      <c r="D638" s="17">
        <v>852</v>
      </c>
      <c r="E638" s="17">
        <v>103</v>
      </c>
      <c r="F638" s="17">
        <f t="shared" si="54"/>
        <v>3.7037037037037035E-2</v>
      </c>
      <c r="G638" s="17">
        <v>0.48917063268182948</v>
      </c>
      <c r="H638" s="18">
        <f t="shared" si="55"/>
        <v>7.4445502048487863E-2</v>
      </c>
      <c r="I638" s="17">
        <v>2.8444787627621929E-2</v>
      </c>
      <c r="J638" s="18">
        <f t="shared" si="56"/>
        <v>0.1406947796201817</v>
      </c>
      <c r="K638" s="17">
        <v>2.8277203301976307E-3</v>
      </c>
      <c r="L638" s="17">
        <f t="shared" si="57"/>
        <v>5.6202575161771059E-2</v>
      </c>
      <c r="M638" s="17">
        <v>3.5638185706916882E-3</v>
      </c>
      <c r="N638" s="17">
        <f t="shared" si="58"/>
        <v>7.0832952942067068E-2</v>
      </c>
      <c r="O638" s="17">
        <v>1.5354118342063354</v>
      </c>
      <c r="P638" s="17"/>
      <c r="Q638" s="17">
        <v>0.03</v>
      </c>
      <c r="R638" s="17"/>
      <c r="S638" s="17">
        <v>0.1849138493043426</v>
      </c>
      <c r="T638" s="18">
        <f t="shared" si="59"/>
        <v>0.50721275093665963</v>
      </c>
      <c r="U638" s="17">
        <v>18.38244172739866</v>
      </c>
      <c r="V638" s="17"/>
      <c r="W638" s="17">
        <v>23.167668493645728</v>
      </c>
      <c r="X638" s="17"/>
      <c r="Y638" s="17">
        <v>9.9814038426790326</v>
      </c>
      <c r="Z638" s="17"/>
      <c r="AA638" s="17">
        <v>0.19502397246739642</v>
      </c>
    </row>
    <row r="639" spans="1:28" s="2" customFormat="1" ht="14.25" customHeight="1">
      <c r="A639" s="3">
        <v>43076</v>
      </c>
      <c r="B639" s="4">
        <v>0.49856481481481479</v>
      </c>
      <c r="C639" s="29">
        <v>2</v>
      </c>
      <c r="D639" s="17">
        <v>844</v>
      </c>
      <c r="E639" s="17">
        <v>103</v>
      </c>
      <c r="F639" s="17">
        <f t="shared" si="54"/>
        <v>3.7037037037037035E-2</v>
      </c>
      <c r="G639" s="30">
        <v>0.47915403808772999</v>
      </c>
      <c r="H639" s="18">
        <f t="shared" si="55"/>
        <v>7.1774410156727989E-2</v>
      </c>
      <c r="I639" s="17">
        <v>2.433030975924988E-2</v>
      </c>
      <c r="J639" s="18">
        <f t="shared" si="56"/>
        <v>0.11392524241541886</v>
      </c>
      <c r="K639" s="17">
        <v>2.5650620782471678E-3</v>
      </c>
      <c r="L639" s="17">
        <f t="shared" si="57"/>
        <v>5.0982090664255859E-2</v>
      </c>
      <c r="M639" s="17">
        <v>3.3405459623684049E-3</v>
      </c>
      <c r="N639" s="17">
        <f t="shared" si="58"/>
        <v>6.6395280865077413E-2</v>
      </c>
      <c r="O639" s="17">
        <v>1.5048364192383386</v>
      </c>
      <c r="P639" s="17"/>
      <c r="Q639" s="17">
        <v>0.03</v>
      </c>
      <c r="R639" s="17"/>
      <c r="S639" s="17">
        <v>0.16147288530259368</v>
      </c>
      <c r="T639" s="18">
        <f t="shared" si="59"/>
        <v>0.42243469440877485</v>
      </c>
      <c r="U639" s="17">
        <v>17.023538904899137</v>
      </c>
      <c r="V639" s="17"/>
      <c r="W639" s="17">
        <v>22.170190201729106</v>
      </c>
      <c r="X639" s="17"/>
      <c r="Y639" s="17">
        <v>9.9871428242074938</v>
      </c>
      <c r="Z639" s="17"/>
      <c r="AA639" s="17">
        <v>0.19910089953688939</v>
      </c>
    </row>
    <row r="640" spans="1:28" s="2" customFormat="1" ht="14.25" customHeight="1">
      <c r="A640" s="6">
        <v>43077</v>
      </c>
      <c r="B640" s="7">
        <v>0.49857638888888894</v>
      </c>
      <c r="C640" s="28">
        <v>2</v>
      </c>
      <c r="D640" s="17">
        <v>844</v>
      </c>
      <c r="E640" s="17">
        <v>103</v>
      </c>
      <c r="F640" s="17">
        <f t="shared" si="54"/>
        <v>3.7037037037037035E-2</v>
      </c>
      <c r="G640" s="17">
        <v>0.46729561146037446</v>
      </c>
      <c r="H640" s="18">
        <f t="shared" si="55"/>
        <v>6.8612163056099865E-2</v>
      </c>
      <c r="I640" s="17">
        <v>2.4808449132659831E-2</v>
      </c>
      <c r="J640" s="18">
        <f t="shared" si="56"/>
        <v>0.11703610366076662</v>
      </c>
      <c r="K640" s="17">
        <v>2.553083317202328E-3</v>
      </c>
      <c r="L640" s="17">
        <f t="shared" si="57"/>
        <v>5.0744005868253263E-2</v>
      </c>
      <c r="M640" s="17">
        <v>3.3249457154262874E-3</v>
      </c>
      <c r="N640" s="17">
        <f t="shared" si="58"/>
        <v>6.6085216944701916E-2</v>
      </c>
      <c r="O640" s="17">
        <v>1.4673302103672914</v>
      </c>
      <c r="P640" s="17"/>
      <c r="Q640" s="17">
        <v>0.02</v>
      </c>
      <c r="R640" s="17"/>
      <c r="S640" s="17">
        <v>0.1688243294117647</v>
      </c>
      <c r="T640" s="18">
        <f t="shared" si="59"/>
        <v>0.44902238697134977</v>
      </c>
      <c r="U640" s="17">
        <v>17.374023529411762</v>
      </c>
      <c r="V640" s="17"/>
      <c r="W640" s="17">
        <v>22.626635294117644</v>
      </c>
      <c r="X640" s="17"/>
      <c r="Y640" s="17">
        <v>9.9853496470588219</v>
      </c>
      <c r="Z640" s="17"/>
      <c r="AA640" s="17">
        <v>0.13610228395092286</v>
      </c>
    </row>
    <row r="641" spans="1:28" ht="14.25" customHeight="1">
      <c r="A641" s="5">
        <v>43078</v>
      </c>
      <c r="B641" s="4">
        <v>0.49858796296296298</v>
      </c>
      <c r="C641" s="29">
        <v>2</v>
      </c>
      <c r="D641" s="17">
        <v>849</v>
      </c>
      <c r="E641" s="17">
        <v>103</v>
      </c>
      <c r="F641" s="17">
        <f t="shared" si="54"/>
        <v>3.7037037037037035E-2</v>
      </c>
      <c r="G641" s="30">
        <v>0.45510117882065343</v>
      </c>
      <c r="H641" s="18">
        <f t="shared" si="55"/>
        <v>6.5360314352174251E-2</v>
      </c>
      <c r="I641" s="17">
        <v>2.4390775323382973E-2</v>
      </c>
      <c r="J641" s="18">
        <f t="shared" si="56"/>
        <v>0.1143186423121859</v>
      </c>
      <c r="K641" s="17">
        <v>2.5618059084158962E-3</v>
      </c>
      <c r="L641" s="17">
        <f t="shared" si="57"/>
        <v>5.091737240774117E-2</v>
      </c>
      <c r="M641" s="17">
        <v>3.3363053690997719E-3</v>
      </c>
      <c r="N641" s="17">
        <f t="shared" si="58"/>
        <v>6.6310996624035015E-2</v>
      </c>
      <c r="O641" s="17">
        <v>1.4286536205537952</v>
      </c>
      <c r="Q641" s="17">
        <v>0.03</v>
      </c>
      <c r="S641" s="17">
        <v>0.17042949818181818</v>
      </c>
      <c r="T641" s="18">
        <f t="shared" si="59"/>
        <v>0.45482774074068444</v>
      </c>
      <c r="U641" s="17">
        <v>17.90050909090909</v>
      </c>
      <c r="W641" s="17">
        <v>23.312290909090908</v>
      </c>
      <c r="Y641" s="17">
        <v>9.9826560000000004</v>
      </c>
      <c r="AA641" s="17">
        <v>0.20962371542789454</v>
      </c>
    </row>
    <row r="642" spans="1:28" s="2" customFormat="1" ht="14.25" customHeight="1">
      <c r="A642" s="3">
        <v>43079</v>
      </c>
      <c r="B642" s="4">
        <v>0.49859953703703702</v>
      </c>
      <c r="C642" s="29">
        <v>2</v>
      </c>
      <c r="D642" s="17">
        <v>857</v>
      </c>
      <c r="E642" s="17">
        <v>103</v>
      </c>
      <c r="F642" s="17">
        <f t="shared" ref="F642:F705" si="60">(E642-$E$2256)/($E$2255-$E$2256)</f>
        <v>3.7037037037037035E-2</v>
      </c>
      <c r="G642" s="30">
        <v>0.43459399368202101</v>
      </c>
      <c r="H642" s="18">
        <f t="shared" ref="H642:H705" si="61">(G642-$G$2256)/($G$2255-$G$2256)</f>
        <v>5.9891731648538934E-2</v>
      </c>
      <c r="I642" s="17">
        <v>2.4217794592600914E-2</v>
      </c>
      <c r="J642" s="18">
        <f t="shared" ref="J642:J705" si="62">(I642-$I$2256)/($I$2255-$I$2256)</f>
        <v>0.1131931983903768</v>
      </c>
      <c r="K642" s="17">
        <v>2.699190651499751E-3</v>
      </c>
      <c r="L642" s="17">
        <f t="shared" ref="L642:L705" si="63">(K642-$K$2256)/($K$2255-$K$2256)</f>
        <v>5.3647973544916329E-2</v>
      </c>
      <c r="M642" s="17">
        <v>3.4018306785593261E-3</v>
      </c>
      <c r="N642" s="17">
        <f t="shared" ref="N642:N705" si="64">(M642-$K$2256)/($K$2255-$K$2256)</f>
        <v>6.7613350004095601E-2</v>
      </c>
      <c r="O642" s="17">
        <v>1.3631621504798443</v>
      </c>
      <c r="P642" s="17"/>
      <c r="Q642" s="17">
        <v>0.03</v>
      </c>
      <c r="R642" s="17"/>
      <c r="S642" s="17">
        <v>0.17720582411182295</v>
      </c>
      <c r="T642" s="18">
        <f t="shared" ref="T642:T705" si="65">(S642-$S$2256)/($S$2255-$S$2256)</f>
        <v>0.47933542492562042</v>
      </c>
      <c r="U642" s="17">
        <v>19.750448456610371</v>
      </c>
      <c r="V642" s="17"/>
      <c r="W642" s="17">
        <v>24.891788002329648</v>
      </c>
      <c r="X642" s="17"/>
      <c r="Y642" s="17">
        <v>9.9744950495049522</v>
      </c>
      <c r="Z642" s="17"/>
      <c r="AA642" s="17">
        <v>0.21951522889614813</v>
      </c>
    </row>
    <row r="643" spans="1:28" ht="14.25" customHeight="1">
      <c r="A643" s="6">
        <v>43084</v>
      </c>
      <c r="B643" s="7">
        <v>0.49865740740740744</v>
      </c>
      <c r="C643" s="28">
        <v>2</v>
      </c>
      <c r="D643" s="17">
        <v>851</v>
      </c>
      <c r="E643" s="17">
        <v>103</v>
      </c>
      <c r="F643" s="17">
        <f t="shared" si="60"/>
        <v>3.7037037037037035E-2</v>
      </c>
      <c r="G643" s="17">
        <v>0.61264860050970438</v>
      </c>
      <c r="H643" s="18">
        <f t="shared" si="61"/>
        <v>0.10737296013592118</v>
      </c>
      <c r="I643" s="17">
        <v>3.199736674867474E-2</v>
      </c>
      <c r="J643" s="18">
        <f t="shared" si="62"/>
        <v>0.16380850194323188</v>
      </c>
      <c r="K643" s="17">
        <v>2.8027485292619796E-3</v>
      </c>
      <c r="L643" s="17">
        <f t="shared" si="63"/>
        <v>5.5706246191744302E-2</v>
      </c>
      <c r="M643" s="17">
        <v>3.4219604136338125E-3</v>
      </c>
      <c r="N643" s="17">
        <f t="shared" si="64"/>
        <v>6.8013440117827353E-2</v>
      </c>
      <c r="O643" s="17">
        <v>1.9268896138676108</v>
      </c>
      <c r="Q643" s="17">
        <v>0.03</v>
      </c>
      <c r="S643" s="17">
        <v>0.16608480975249357</v>
      </c>
      <c r="T643" s="18">
        <f t="shared" si="65"/>
        <v>0.43911446882789751</v>
      </c>
      <c r="U643" s="17">
        <v>14.547883265607682</v>
      </c>
      <c r="W643" s="17">
        <v>17.761950498707055</v>
      </c>
      <c r="Y643" s="17">
        <v>10.001669745105282</v>
      </c>
      <c r="AA643" s="17">
        <v>0.15571732298193483</v>
      </c>
      <c r="AB643" s="2"/>
    </row>
    <row r="644" spans="1:28" ht="14.25" customHeight="1">
      <c r="A644" s="6">
        <v>43095</v>
      </c>
      <c r="B644" s="7">
        <v>0.4987847222222222</v>
      </c>
      <c r="C644" s="28">
        <v>2</v>
      </c>
      <c r="D644" s="17">
        <v>830</v>
      </c>
      <c r="E644" s="17">
        <v>103</v>
      </c>
      <c r="F644" s="17">
        <f t="shared" si="60"/>
        <v>3.7037037037037035E-2</v>
      </c>
      <c r="G644" s="17">
        <v>0.45403777699139131</v>
      </c>
      <c r="H644" s="18">
        <f t="shared" si="61"/>
        <v>6.507674053103768E-2</v>
      </c>
      <c r="I644" s="17">
        <v>2.3881731081214896E-2</v>
      </c>
      <c r="J644" s="18">
        <f t="shared" si="62"/>
        <v>0.11100670840087766</v>
      </c>
      <c r="K644" s="17">
        <v>2.3371934278978946E-3</v>
      </c>
      <c r="L644" s="17">
        <f t="shared" si="63"/>
        <v>4.645306959682545E-2</v>
      </c>
      <c r="M644" s="17">
        <v>2.8863495420711769E-3</v>
      </c>
      <c r="N644" s="17">
        <f t="shared" si="64"/>
        <v>5.7367864618373045E-2</v>
      </c>
      <c r="O644" s="17">
        <v>1.4266813450808959</v>
      </c>
      <c r="Q644" s="17">
        <v>0.02</v>
      </c>
      <c r="S644" s="17">
        <v>0.16726340557275543</v>
      </c>
      <c r="T644" s="18">
        <f t="shared" si="65"/>
        <v>0.44337705218693657</v>
      </c>
      <c r="U644" s="17">
        <v>16.369287925696597</v>
      </c>
      <c r="W644" s="17">
        <v>20.215479876160991</v>
      </c>
      <c r="Y644" s="17">
        <v>9.9922229102167179</v>
      </c>
      <c r="AA644" s="17">
        <v>0.14007645007302086</v>
      </c>
    </row>
    <row r="645" spans="1:28" s="2" customFormat="1" ht="13.8">
      <c r="A645" s="8">
        <v>43096</v>
      </c>
      <c r="B645" s="9">
        <v>0.49879629629629635</v>
      </c>
      <c r="C645" s="18">
        <v>2</v>
      </c>
      <c r="D645" s="18">
        <v>831</v>
      </c>
      <c r="E645" s="18">
        <v>103</v>
      </c>
      <c r="F645" s="17">
        <f t="shared" si="60"/>
        <v>3.7037037037037035E-2</v>
      </c>
      <c r="G645" s="18">
        <v>0.4527933929721305</v>
      </c>
      <c r="H645" s="18">
        <f t="shared" si="61"/>
        <v>6.4744904792568142E-2</v>
      </c>
      <c r="I645" s="18">
        <v>2.4583020220753621E-2</v>
      </c>
      <c r="J645" s="18">
        <f t="shared" si="62"/>
        <v>0.1155694223861654</v>
      </c>
      <c r="K645" s="18">
        <v>2.3715786952869999E-3</v>
      </c>
      <c r="L645" s="18">
        <f t="shared" si="63"/>
        <v>4.7136496650857597E-2</v>
      </c>
      <c r="M645" s="18">
        <v>2.9288141064490614E-3</v>
      </c>
      <c r="N645" s="18">
        <f t="shared" si="64"/>
        <v>5.821187236753865E-2</v>
      </c>
      <c r="O645" s="18">
        <v>1.4225668517038301</v>
      </c>
      <c r="P645" s="18"/>
      <c r="Q645" s="18">
        <v>0.02</v>
      </c>
      <c r="R645" s="18"/>
      <c r="S645" s="18">
        <v>0.1726482884144207</v>
      </c>
      <c r="T645" s="18">
        <f t="shared" si="65"/>
        <v>0.46285235627053467</v>
      </c>
      <c r="U645" s="18">
        <v>16.655764788239406</v>
      </c>
      <c r="V645" s="18"/>
      <c r="W645" s="18">
        <v>20.569268463423164</v>
      </c>
      <c r="X645" s="18"/>
      <c r="Y645" s="18">
        <v>9.990787539376969</v>
      </c>
      <c r="Z645" s="18"/>
      <c r="AA645" s="18">
        <v>0.14046141349927913</v>
      </c>
      <c r="AB645" s="1"/>
    </row>
    <row r="646" spans="1:28" s="2" customFormat="1" ht="13.8">
      <c r="A646" s="6">
        <v>43101</v>
      </c>
      <c r="B646" s="7">
        <v>0.49885416666666665</v>
      </c>
      <c r="C646" s="28">
        <v>2</v>
      </c>
      <c r="D646" s="17">
        <v>1007</v>
      </c>
      <c r="E646" s="17">
        <v>103</v>
      </c>
      <c r="F646" s="17">
        <f t="shared" si="60"/>
        <v>3.7037037037037035E-2</v>
      </c>
      <c r="G646" s="17">
        <v>0.63092776577672427</v>
      </c>
      <c r="H646" s="18">
        <f t="shared" si="61"/>
        <v>0.11224740420712648</v>
      </c>
      <c r="I646" s="17">
        <v>3.1362545500704192E-2</v>
      </c>
      <c r="J646" s="18">
        <f t="shared" si="62"/>
        <v>0.15967824008265577</v>
      </c>
      <c r="K646" s="17">
        <v>2.8931409965609559E-3</v>
      </c>
      <c r="L646" s="17">
        <f t="shared" si="63"/>
        <v>5.7502848699840847E-2</v>
      </c>
      <c r="M646" s="17">
        <v>4.0817958246053788E-3</v>
      </c>
      <c r="N646" s="17">
        <f t="shared" si="64"/>
        <v>8.1128050103651414E-2</v>
      </c>
      <c r="O646" s="17">
        <v>1.9834836413631851</v>
      </c>
      <c r="P646" s="17"/>
      <c r="Q646" s="17">
        <v>0.03</v>
      </c>
      <c r="R646" s="17"/>
      <c r="S646" s="17">
        <v>0.15807339619846955</v>
      </c>
      <c r="T646" s="18">
        <f t="shared" si="65"/>
        <v>0.41013988949316377</v>
      </c>
      <c r="U646" s="17">
        <v>14.581999506294745</v>
      </c>
      <c r="V646" s="17"/>
      <c r="W646" s="17">
        <v>20.573053567020487</v>
      </c>
      <c r="X646" s="17"/>
      <c r="Y646" s="17">
        <v>9.9971475685016049</v>
      </c>
      <c r="Z646" s="17"/>
      <c r="AA646" s="17">
        <v>0.15120589895509623</v>
      </c>
    </row>
    <row r="647" spans="1:28" ht="14.25" customHeight="1">
      <c r="A647" s="6">
        <v>43102</v>
      </c>
      <c r="B647" s="7">
        <v>0.49886574074074069</v>
      </c>
      <c r="C647" s="28">
        <v>2</v>
      </c>
      <c r="D647" s="17">
        <v>827</v>
      </c>
      <c r="E647" s="17">
        <v>103</v>
      </c>
      <c r="F647" s="17">
        <f t="shared" si="60"/>
        <v>3.7037037037037035E-2</v>
      </c>
      <c r="G647" s="17">
        <v>0.51923991634444111</v>
      </c>
      <c r="H647" s="18">
        <f t="shared" si="61"/>
        <v>8.2463977691850973E-2</v>
      </c>
      <c r="I647" s="17">
        <v>2.8133810823035784E-2</v>
      </c>
      <c r="J647" s="18">
        <f t="shared" si="62"/>
        <v>0.13867150828260105</v>
      </c>
      <c r="K647" s="17">
        <v>2.4350923216395707E-3</v>
      </c>
      <c r="L647" s="17">
        <f t="shared" si="63"/>
        <v>4.8398866666999725E-2</v>
      </c>
      <c r="M647" s="17">
        <v>3.4355566088248206E-3</v>
      </c>
      <c r="N647" s="17">
        <f t="shared" si="64"/>
        <v>6.8283672351891075E-2</v>
      </c>
      <c r="O647" s="17">
        <v>1.6320781560384288</v>
      </c>
      <c r="Q647" s="17">
        <v>0.02</v>
      </c>
      <c r="S647" s="17">
        <v>0.17230092602878064</v>
      </c>
      <c r="T647" s="18">
        <f t="shared" si="65"/>
        <v>0.46159606374078804</v>
      </c>
      <c r="U647" s="17">
        <v>14.913324917950016</v>
      </c>
      <c r="W647" s="17">
        <v>21.040504922999247</v>
      </c>
      <c r="Y647" s="17">
        <v>9.99539591012371</v>
      </c>
      <c r="AA647" s="17">
        <v>0.12248673108138038</v>
      </c>
      <c r="AB647" s="2"/>
    </row>
    <row r="648" spans="1:28" ht="13.8">
      <c r="A648" s="8">
        <v>43105</v>
      </c>
      <c r="B648" s="9">
        <v>0.49890046296296298</v>
      </c>
      <c r="C648" s="18">
        <v>2</v>
      </c>
      <c r="D648" s="18">
        <v>839</v>
      </c>
      <c r="E648" s="18">
        <v>103</v>
      </c>
      <c r="F648" s="17">
        <f t="shared" si="60"/>
        <v>3.7037037037037035E-2</v>
      </c>
      <c r="G648" s="18">
        <v>0.46339097387054351</v>
      </c>
      <c r="H648" s="18">
        <f t="shared" si="61"/>
        <v>6.7570926365478276E-2</v>
      </c>
      <c r="I648" s="18">
        <v>2.422586458326649E-2</v>
      </c>
      <c r="J648" s="18">
        <f t="shared" si="62"/>
        <v>0.113245703209281</v>
      </c>
      <c r="K648" s="18">
        <v>2.5023112589009347E-3</v>
      </c>
      <c r="L648" s="18">
        <f t="shared" si="63"/>
        <v>4.9734881878045062E-2</v>
      </c>
      <c r="M648" s="18">
        <v>3.2588239650802871E-3</v>
      </c>
      <c r="N648" s="18">
        <f t="shared" si="64"/>
        <v>6.4771008957454038E-2</v>
      </c>
      <c r="O648" s="18">
        <v>1.4552200825019235</v>
      </c>
      <c r="P648" s="18"/>
      <c r="Q648" s="18">
        <v>0.02</v>
      </c>
      <c r="R648" s="18"/>
      <c r="S648" s="18">
        <v>0.16624892093023255</v>
      </c>
      <c r="T648" s="18">
        <f t="shared" si="65"/>
        <v>0.43970800357767037</v>
      </c>
      <c r="U648" s="18">
        <v>17.171999999999997</v>
      </c>
      <c r="V648" s="18"/>
      <c r="W648" s="18">
        <v>22.363534883720927</v>
      </c>
      <c r="X648" s="18"/>
      <c r="Y648" s="18">
        <v>9.9863832558139549</v>
      </c>
      <c r="Z648" s="18"/>
      <c r="AA648" s="18">
        <v>0.13724911270664455</v>
      </c>
      <c r="AB648" s="2"/>
    </row>
    <row r="649" spans="1:28" ht="14.25" customHeight="1">
      <c r="A649" s="6">
        <v>43108</v>
      </c>
      <c r="B649" s="7">
        <v>0.49893518518518515</v>
      </c>
      <c r="C649" s="28">
        <v>2</v>
      </c>
      <c r="D649" s="17">
        <v>1060</v>
      </c>
      <c r="E649" s="17">
        <v>103</v>
      </c>
      <c r="F649" s="17">
        <f t="shared" si="60"/>
        <v>3.7037037037037035E-2</v>
      </c>
      <c r="G649" s="17">
        <v>0.52454745517731549</v>
      </c>
      <c r="H649" s="18">
        <f t="shared" si="61"/>
        <v>8.3879321380617475E-2</v>
      </c>
      <c r="I649" s="17">
        <v>3.749227270555619E-2</v>
      </c>
      <c r="J649" s="18">
        <f t="shared" si="62"/>
        <v>0.199559353972389</v>
      </c>
      <c r="K649" s="17">
        <v>3.3484513839772559E-3</v>
      </c>
      <c r="L649" s="17">
        <f t="shared" si="63"/>
        <v>6.6552405686585436E-2</v>
      </c>
      <c r="M649" s="17">
        <v>4.3607738954122401E-3</v>
      </c>
      <c r="N649" s="17">
        <f t="shared" si="64"/>
        <v>8.6672900429041494E-2</v>
      </c>
      <c r="O649" s="17">
        <v>1.6446347262697589</v>
      </c>
      <c r="Q649" s="17">
        <v>0.03</v>
      </c>
      <c r="S649" s="17">
        <v>0.22729197525773201</v>
      </c>
      <c r="T649" s="18">
        <f t="shared" si="65"/>
        <v>0.66048013180692666</v>
      </c>
      <c r="U649" s="17">
        <v>20.299546391752582</v>
      </c>
      <c r="W649" s="17">
        <v>26.436618556701035</v>
      </c>
      <c r="Y649" s="17">
        <v>9.9703818556701034</v>
      </c>
      <c r="AA649" s="17">
        <v>0.1818710567716918</v>
      </c>
      <c r="AB649" s="2"/>
    </row>
    <row r="650" spans="1:28" ht="13.8">
      <c r="A650" s="5">
        <v>43128</v>
      </c>
      <c r="B650" s="4">
        <v>0.4991666666666667</v>
      </c>
      <c r="C650" s="29">
        <v>2</v>
      </c>
      <c r="D650" s="17">
        <v>850</v>
      </c>
      <c r="E650" s="17">
        <v>103</v>
      </c>
      <c r="F650" s="17">
        <f t="shared" si="60"/>
        <v>3.7037037037037035E-2</v>
      </c>
      <c r="G650" s="30">
        <v>0.28000000000000003</v>
      </c>
      <c r="H650" s="18">
        <f t="shared" si="61"/>
        <v>1.8666666666666675E-2</v>
      </c>
      <c r="I650" s="17">
        <v>1.329E-2</v>
      </c>
      <c r="J650" s="18">
        <f t="shared" si="62"/>
        <v>4.2094990240728693E-2</v>
      </c>
      <c r="K650" s="17">
        <v>1.6900000000000001E-3</v>
      </c>
      <c r="L650" s="17">
        <f t="shared" si="63"/>
        <v>3.3589726327976265E-2</v>
      </c>
      <c r="M650" s="17">
        <v>2.7499999999999998E-3</v>
      </c>
      <c r="N650" s="17">
        <f t="shared" si="64"/>
        <v>5.465783869936966E-2</v>
      </c>
      <c r="O650" s="17">
        <v>0.86543999999999999</v>
      </c>
      <c r="Q650" s="17">
        <v>0.02</v>
      </c>
      <c r="S650" s="17">
        <v>0.15093642857142855</v>
      </c>
      <c r="T650" s="18">
        <f t="shared" si="65"/>
        <v>0.38432788599032908</v>
      </c>
      <c r="U650" s="17">
        <v>19.193571428571428</v>
      </c>
      <c r="W650" s="17">
        <v>31.232142857142851</v>
      </c>
      <c r="Y650" s="17">
        <v>9.8289257142857132</v>
      </c>
      <c r="AA650" s="17">
        <v>0.22714285714285715</v>
      </c>
      <c r="AB650" s="2"/>
    </row>
    <row r="651" spans="1:28" s="2" customFormat="1" ht="14.25" customHeight="1">
      <c r="A651" s="6">
        <v>43129</v>
      </c>
      <c r="B651" s="7">
        <v>0.49917824074074074</v>
      </c>
      <c r="C651" s="28">
        <v>2</v>
      </c>
      <c r="D651" s="17">
        <v>850</v>
      </c>
      <c r="E651" s="17">
        <v>103</v>
      </c>
      <c r="F651" s="17">
        <f t="shared" si="60"/>
        <v>3.7037037037037035E-2</v>
      </c>
      <c r="G651" s="17">
        <v>0.37</v>
      </c>
      <c r="H651" s="18">
        <f t="shared" si="61"/>
        <v>4.2666666666666665E-2</v>
      </c>
      <c r="I651" s="17">
        <v>1.4420000000000001E-2</v>
      </c>
      <c r="J651" s="18">
        <f t="shared" si="62"/>
        <v>4.9446974625894605E-2</v>
      </c>
      <c r="K651" s="17">
        <v>1.6199999999999999E-3</v>
      </c>
      <c r="L651" s="17">
        <f t="shared" si="63"/>
        <v>3.2198435888355942E-2</v>
      </c>
      <c r="M651" s="17">
        <v>2.5000000000000001E-3</v>
      </c>
      <c r="N651" s="17">
        <f t="shared" si="64"/>
        <v>4.9688944272154235E-2</v>
      </c>
      <c r="O651" s="17">
        <v>1.17238</v>
      </c>
      <c r="P651" s="17"/>
      <c r="Q651" s="17">
        <v>0.02</v>
      </c>
      <c r="R651" s="17"/>
      <c r="S651" s="17">
        <v>0.12393405405405407</v>
      </c>
      <c r="T651" s="18">
        <f t="shared" si="65"/>
        <v>0.28666940944259428</v>
      </c>
      <c r="U651" s="17">
        <v>13.923243243243242</v>
      </c>
      <c r="V651" s="17"/>
      <c r="W651" s="17">
        <v>21.486486486486488</v>
      </c>
      <c r="X651" s="17"/>
      <c r="Y651" s="17">
        <v>10.076130810810811</v>
      </c>
      <c r="Z651" s="17"/>
      <c r="AA651" s="17">
        <v>0.17189189189189191</v>
      </c>
      <c r="AB651" s="1"/>
    </row>
    <row r="652" spans="1:28" ht="14.25" customHeight="1">
      <c r="A652" s="6">
        <v>43130</v>
      </c>
      <c r="B652" s="7">
        <v>0.49918981481481484</v>
      </c>
      <c r="C652" s="28">
        <v>2</v>
      </c>
      <c r="D652" s="17">
        <v>870</v>
      </c>
      <c r="E652" s="17">
        <v>103</v>
      </c>
      <c r="F652" s="17">
        <f t="shared" si="60"/>
        <v>3.7037037037037035E-2</v>
      </c>
      <c r="G652" s="17">
        <v>0.42</v>
      </c>
      <c r="H652" s="18">
        <f t="shared" si="61"/>
        <v>5.6000000000000001E-2</v>
      </c>
      <c r="I652" s="17">
        <v>1.8929999999999999E-2</v>
      </c>
      <c r="J652" s="18">
        <f t="shared" si="62"/>
        <v>7.8789850357839947E-2</v>
      </c>
      <c r="K652" s="17">
        <v>1.66E-3</v>
      </c>
      <c r="L652" s="17">
        <f t="shared" si="63"/>
        <v>3.2993458996710412E-2</v>
      </c>
      <c r="M652" s="17">
        <v>2.6199999999999999E-3</v>
      </c>
      <c r="N652" s="17">
        <f t="shared" si="64"/>
        <v>5.2074013597217639E-2</v>
      </c>
      <c r="O652" s="17">
        <v>1.3095699999999999</v>
      </c>
      <c r="Q652" s="17">
        <v>0.02</v>
      </c>
      <c r="S652" s="17">
        <v>0.14332714285714285</v>
      </c>
      <c r="T652" s="18">
        <f t="shared" si="65"/>
        <v>0.35680766735194841</v>
      </c>
      <c r="U652" s="17">
        <v>12.568571428571429</v>
      </c>
      <c r="W652" s="17">
        <v>19.837142857142858</v>
      </c>
      <c r="Y652" s="17">
        <v>9.9153157142857129</v>
      </c>
      <c r="AA652" s="17">
        <v>0.15142857142857144</v>
      </c>
    </row>
    <row r="653" spans="1:28" ht="14.25" customHeight="1">
      <c r="A653" s="6">
        <v>43131</v>
      </c>
      <c r="B653" s="7">
        <v>0.49920138888888888</v>
      </c>
      <c r="C653" s="28">
        <v>2</v>
      </c>
      <c r="D653" s="17">
        <v>899</v>
      </c>
      <c r="E653" s="17">
        <v>103</v>
      </c>
      <c r="F653" s="17">
        <f t="shared" si="60"/>
        <v>3.7037037037037035E-2</v>
      </c>
      <c r="G653" s="17">
        <v>0.44</v>
      </c>
      <c r="H653" s="18">
        <f t="shared" si="61"/>
        <v>6.1333333333333337E-2</v>
      </c>
      <c r="I653" s="17">
        <v>2.2079999999999999E-2</v>
      </c>
      <c r="J653" s="18">
        <f t="shared" si="62"/>
        <v>9.9284320104098892E-2</v>
      </c>
      <c r="K653" s="17">
        <v>1.6999999999999999E-3</v>
      </c>
      <c r="L653" s="17">
        <f t="shared" si="63"/>
        <v>3.3788482105064882E-2</v>
      </c>
      <c r="M653" s="17">
        <v>2.7599999999999999E-3</v>
      </c>
      <c r="N653" s="17">
        <f t="shared" si="64"/>
        <v>5.4856594476458277E-2</v>
      </c>
      <c r="O653" s="17">
        <v>1.36835</v>
      </c>
      <c r="Q653" s="17">
        <v>0.03</v>
      </c>
      <c r="S653" s="17">
        <v>0.15957818181818181</v>
      </c>
      <c r="T653" s="18">
        <f t="shared" si="65"/>
        <v>0.41558219128249274</v>
      </c>
      <c r="U653" s="17">
        <v>12.286363636363635</v>
      </c>
      <c r="W653" s="17">
        <v>19.947272727272725</v>
      </c>
      <c r="Y653" s="17">
        <v>9.8894386363636375</v>
      </c>
      <c r="AA653" s="17">
        <v>0.21681818181818183</v>
      </c>
      <c r="AB653" s="2"/>
    </row>
    <row r="654" spans="1:28" ht="14.25" customHeight="1">
      <c r="A654" s="6">
        <v>43132</v>
      </c>
      <c r="B654" s="7">
        <v>0.49921296296296297</v>
      </c>
      <c r="C654" s="28">
        <v>2</v>
      </c>
      <c r="D654" s="17">
        <v>898</v>
      </c>
      <c r="E654" s="17">
        <v>103</v>
      </c>
      <c r="F654" s="17">
        <f t="shared" si="60"/>
        <v>3.7037037037037035E-2</v>
      </c>
      <c r="G654" s="17">
        <v>0.44</v>
      </c>
      <c r="H654" s="18">
        <f t="shared" si="61"/>
        <v>6.1333333333333337E-2</v>
      </c>
      <c r="I654" s="17">
        <v>2.232E-2</v>
      </c>
      <c r="J654" s="18">
        <f t="shared" si="62"/>
        <v>0.10084580351333766</v>
      </c>
      <c r="K654" s="17">
        <v>1.74E-3</v>
      </c>
      <c r="L654" s="17">
        <f t="shared" si="63"/>
        <v>3.4583505213419352E-2</v>
      </c>
      <c r="M654" s="17">
        <v>2.7499999999999998E-3</v>
      </c>
      <c r="N654" s="17">
        <f t="shared" si="64"/>
        <v>5.465783869936966E-2</v>
      </c>
      <c r="O654" s="17">
        <v>1.37042</v>
      </c>
      <c r="Q654" s="17">
        <v>0.03</v>
      </c>
      <c r="S654" s="17">
        <v>0.16131272727272727</v>
      </c>
      <c r="T654" s="18">
        <f t="shared" si="65"/>
        <v>0.42185545686084824</v>
      </c>
      <c r="U654" s="17">
        <v>12.575454545454544</v>
      </c>
      <c r="W654" s="17">
        <v>19.875</v>
      </c>
      <c r="Y654" s="17">
        <v>9.9043990909090915</v>
      </c>
      <c r="AA654" s="17">
        <v>0.21681818181818183</v>
      </c>
      <c r="AB654" s="2"/>
    </row>
    <row r="655" spans="1:28" ht="14.25" customHeight="1">
      <c r="A655" s="8">
        <v>43133</v>
      </c>
      <c r="B655" s="9">
        <v>0.49922453703703701</v>
      </c>
      <c r="C655" s="18">
        <v>2</v>
      </c>
      <c r="D655" s="18">
        <v>822</v>
      </c>
      <c r="E655" s="18">
        <v>103</v>
      </c>
      <c r="F655" s="17">
        <f t="shared" si="60"/>
        <v>3.7037037037037035E-2</v>
      </c>
      <c r="G655" s="18">
        <v>0.43</v>
      </c>
      <c r="H655" s="18">
        <f t="shared" si="61"/>
        <v>5.8666666666666666E-2</v>
      </c>
      <c r="I655" s="18">
        <v>1.9970000000000002E-2</v>
      </c>
      <c r="J655" s="18">
        <f t="shared" si="62"/>
        <v>8.5556278464541322E-2</v>
      </c>
      <c r="K655" s="18">
        <v>1.56E-3</v>
      </c>
      <c r="L655" s="18">
        <f t="shared" si="63"/>
        <v>3.1005901225824244E-2</v>
      </c>
      <c r="M655" s="18">
        <v>2.47E-3</v>
      </c>
      <c r="N655" s="18">
        <f t="shared" si="64"/>
        <v>4.9092676940888383E-2</v>
      </c>
      <c r="O655" s="18">
        <v>1.3385800000000001</v>
      </c>
      <c r="P655" s="18"/>
      <c r="Q655" s="18">
        <v>0.02</v>
      </c>
      <c r="R655" s="18"/>
      <c r="S655" s="18">
        <v>0.1476851162790698</v>
      </c>
      <c r="T655" s="18">
        <f t="shared" si="65"/>
        <v>0.37256898659989307</v>
      </c>
      <c r="U655" s="18">
        <v>11.536744186046512</v>
      </c>
      <c r="V655" s="18"/>
      <c r="W655" s="18">
        <v>18.266511627906976</v>
      </c>
      <c r="X655" s="18"/>
      <c r="Y655" s="18">
        <v>9.8992660465116291</v>
      </c>
      <c r="Z655" s="18"/>
      <c r="AA655" s="18">
        <v>0.14790697674418607</v>
      </c>
      <c r="AB655" s="2"/>
    </row>
    <row r="656" spans="1:28" ht="13.8">
      <c r="A656" s="8">
        <v>43134</v>
      </c>
      <c r="B656" s="9">
        <v>0.49923611111111116</v>
      </c>
      <c r="C656" s="18">
        <v>2</v>
      </c>
      <c r="D656" s="18">
        <v>808</v>
      </c>
      <c r="E656" s="18">
        <v>103</v>
      </c>
      <c r="F656" s="17">
        <f t="shared" si="60"/>
        <v>3.7037037037037035E-2</v>
      </c>
      <c r="G656" s="18">
        <v>0.51</v>
      </c>
      <c r="H656" s="18">
        <f t="shared" si="61"/>
        <v>8.0000000000000016E-2</v>
      </c>
      <c r="I656" s="18">
        <v>2.0570000000000001E-2</v>
      </c>
      <c r="J656" s="18">
        <f t="shared" si="62"/>
        <v>8.9459986987638268E-2</v>
      </c>
      <c r="K656" s="18">
        <v>1.5100000000000001E-3</v>
      </c>
      <c r="L656" s="18">
        <f t="shared" si="63"/>
        <v>3.0012122340381159E-2</v>
      </c>
      <c r="M656" s="18">
        <v>2.33E-3</v>
      </c>
      <c r="N656" s="18">
        <f t="shared" si="64"/>
        <v>4.6310096061647751E-2</v>
      </c>
      <c r="O656" s="18">
        <v>1.59094</v>
      </c>
      <c r="P656" s="18"/>
      <c r="Q656" s="18">
        <v>0.02</v>
      </c>
      <c r="R656" s="18"/>
      <c r="S656" s="18">
        <v>0.12826000000000001</v>
      </c>
      <c r="T656" s="18">
        <f t="shared" si="65"/>
        <v>0.30231489611774198</v>
      </c>
      <c r="U656" s="18">
        <v>9.4152941176470595</v>
      </c>
      <c r="V656" s="18"/>
      <c r="W656" s="18">
        <v>14.528235294117646</v>
      </c>
      <c r="X656" s="18"/>
      <c r="Y656" s="18">
        <v>9.9199788235294122</v>
      </c>
      <c r="Z656" s="18"/>
      <c r="AA656" s="18">
        <v>0.12470588235294118</v>
      </c>
    </row>
    <row r="657" spans="1:28" ht="13.8">
      <c r="A657" s="8">
        <v>43135</v>
      </c>
      <c r="B657" s="9">
        <v>0.4992476851851852</v>
      </c>
      <c r="C657" s="18">
        <v>2</v>
      </c>
      <c r="D657" s="18">
        <v>808</v>
      </c>
      <c r="E657" s="18">
        <v>103</v>
      </c>
      <c r="F657" s="17">
        <f t="shared" si="60"/>
        <v>3.7037037037037035E-2</v>
      </c>
      <c r="G657" s="18">
        <v>0.6</v>
      </c>
      <c r="H657" s="18">
        <f t="shared" si="61"/>
        <v>0.10400000000000001</v>
      </c>
      <c r="I657" s="18">
        <v>2.264E-2</v>
      </c>
      <c r="J657" s="18">
        <f t="shared" si="62"/>
        <v>0.10292778139232271</v>
      </c>
      <c r="K657" s="18">
        <v>1.48E-3</v>
      </c>
      <c r="L657" s="18">
        <f t="shared" si="63"/>
        <v>2.9415855009115307E-2</v>
      </c>
      <c r="M657" s="18">
        <v>2.2899999999999999E-3</v>
      </c>
      <c r="N657" s="18">
        <f t="shared" si="64"/>
        <v>4.5515072953293281E-2</v>
      </c>
      <c r="O657" s="18">
        <v>1.8968799999999999</v>
      </c>
      <c r="P657" s="18"/>
      <c r="Q657" s="18">
        <v>0.02</v>
      </c>
      <c r="R657" s="18"/>
      <c r="S657" s="18">
        <v>0.11999200000000002</v>
      </c>
      <c r="T657" s="18">
        <f t="shared" si="65"/>
        <v>0.27241233019424776</v>
      </c>
      <c r="U657" s="18">
        <v>7.8440000000000012</v>
      </c>
      <c r="V657" s="18"/>
      <c r="W657" s="18">
        <v>12.137</v>
      </c>
      <c r="X657" s="18"/>
      <c r="Y657" s="18">
        <v>10.053464</v>
      </c>
      <c r="Z657" s="18"/>
      <c r="AA657" s="18">
        <v>0.10600000000000001</v>
      </c>
    </row>
    <row r="658" spans="1:28" ht="14.25" customHeight="1">
      <c r="A658" s="3">
        <v>43136</v>
      </c>
      <c r="B658" s="4">
        <v>0.49925925925925929</v>
      </c>
      <c r="C658" s="29">
        <v>2</v>
      </c>
      <c r="D658" s="17">
        <v>778</v>
      </c>
      <c r="E658" s="17">
        <v>103</v>
      </c>
      <c r="F658" s="17">
        <f t="shared" si="60"/>
        <v>3.7037037037037035E-2</v>
      </c>
      <c r="G658" s="30">
        <v>0.56000000000000005</v>
      </c>
      <c r="H658" s="18">
        <f t="shared" si="61"/>
        <v>9.3333333333333351E-2</v>
      </c>
      <c r="I658" s="17">
        <v>2.6499999999999999E-2</v>
      </c>
      <c r="J658" s="18">
        <f t="shared" si="62"/>
        <v>0.12804163955757969</v>
      </c>
      <c r="K658" s="17">
        <v>1.57E-3</v>
      </c>
      <c r="L658" s="17">
        <f t="shared" si="63"/>
        <v>3.1204657002912861E-2</v>
      </c>
      <c r="M658" s="17">
        <v>2.4299999999999999E-3</v>
      </c>
      <c r="N658" s="17">
        <f t="shared" si="64"/>
        <v>4.8297653832533913E-2</v>
      </c>
      <c r="O658" s="17">
        <v>1.77346</v>
      </c>
      <c r="Q658" s="17">
        <v>0.02</v>
      </c>
      <c r="S658" s="17">
        <v>0.15048214285714284</v>
      </c>
      <c r="T658" s="18">
        <f t="shared" si="65"/>
        <v>0.38268488786266452</v>
      </c>
      <c r="U658" s="17">
        <v>8.9153571428571432</v>
      </c>
      <c r="W658" s="17">
        <v>13.798928571428569</v>
      </c>
      <c r="Y658" s="17">
        <v>10.070719285714286</v>
      </c>
      <c r="AA658" s="17">
        <v>0.11357142857142857</v>
      </c>
    </row>
    <row r="659" spans="1:28" ht="14.25" customHeight="1">
      <c r="A659" s="6">
        <v>43137</v>
      </c>
      <c r="B659" s="7">
        <v>0.49927083333333333</v>
      </c>
      <c r="C659" s="28">
        <v>2</v>
      </c>
      <c r="D659" s="17">
        <v>816</v>
      </c>
      <c r="E659" s="17">
        <v>103</v>
      </c>
      <c r="F659" s="17">
        <f t="shared" si="60"/>
        <v>3.7037037037037035E-2</v>
      </c>
      <c r="G659" s="17">
        <v>0.55000000000000004</v>
      </c>
      <c r="H659" s="18">
        <f t="shared" si="61"/>
        <v>9.0666666666666687E-2</v>
      </c>
      <c r="I659" s="17">
        <v>2.6419999999999999E-2</v>
      </c>
      <c r="J659" s="18">
        <f t="shared" si="62"/>
        <v>0.12752114508783344</v>
      </c>
      <c r="K659" s="17">
        <v>1.6999999999999999E-3</v>
      </c>
      <c r="L659" s="17">
        <f t="shared" si="63"/>
        <v>3.3788482105064882E-2</v>
      </c>
      <c r="M659" s="17">
        <v>2.6900000000000001E-3</v>
      </c>
      <c r="N659" s="17">
        <f t="shared" si="64"/>
        <v>5.3465304036837961E-2</v>
      </c>
      <c r="O659" s="17">
        <v>1.7326999999999999</v>
      </c>
      <c r="Q659" s="17">
        <v>0.02</v>
      </c>
      <c r="S659" s="17">
        <v>0.15275563636363634</v>
      </c>
      <c r="T659" s="18">
        <f t="shared" si="65"/>
        <v>0.39090734667429466</v>
      </c>
      <c r="U659" s="17">
        <v>9.8290909090909082</v>
      </c>
      <c r="W659" s="17">
        <v>15.553090909090907</v>
      </c>
      <c r="Y659" s="17">
        <v>10.018156363636361</v>
      </c>
      <c r="AA659" s="17">
        <v>0.11563636363636363</v>
      </c>
    </row>
    <row r="660" spans="1:28" ht="14.25" customHeight="1">
      <c r="A660" s="5">
        <v>43138</v>
      </c>
      <c r="B660" s="4">
        <v>0.49928240740740742</v>
      </c>
      <c r="C660" s="29">
        <v>2</v>
      </c>
      <c r="D660" s="17">
        <v>822</v>
      </c>
      <c r="E660" s="17">
        <v>103</v>
      </c>
      <c r="F660" s="17">
        <f t="shared" si="60"/>
        <v>3.7037037037037035E-2</v>
      </c>
      <c r="G660" s="30">
        <v>0.52</v>
      </c>
      <c r="H660" s="18">
        <f t="shared" si="61"/>
        <v>8.266666666666668E-2</v>
      </c>
      <c r="I660" s="17">
        <v>2.622E-2</v>
      </c>
      <c r="J660" s="18">
        <f t="shared" si="62"/>
        <v>0.12621990891346779</v>
      </c>
      <c r="K660" s="17">
        <v>1.75E-3</v>
      </c>
      <c r="L660" s="17">
        <f t="shared" si="63"/>
        <v>3.478226099050797E-2</v>
      </c>
      <c r="M660" s="17">
        <v>2.7100000000000002E-3</v>
      </c>
      <c r="N660" s="17">
        <f t="shared" si="64"/>
        <v>5.3862815591015197E-2</v>
      </c>
      <c r="O660" s="17">
        <v>1.6388499999999999</v>
      </c>
      <c r="Q660" s="17">
        <v>0.02</v>
      </c>
      <c r="S660" s="17">
        <v>0.16034538461538461</v>
      </c>
      <c r="T660" s="18">
        <f t="shared" si="65"/>
        <v>0.41835690490368843</v>
      </c>
      <c r="U660" s="17">
        <v>10.701923076923077</v>
      </c>
      <c r="W660" s="17">
        <v>16.572692307692307</v>
      </c>
      <c r="Y660" s="17">
        <v>10.022198076923075</v>
      </c>
      <c r="AA660" s="17">
        <v>0.12230769230769231</v>
      </c>
      <c r="AB660" s="2"/>
    </row>
    <row r="661" spans="1:28" s="2" customFormat="1" ht="14.25" customHeight="1">
      <c r="A661" s="6">
        <v>43139</v>
      </c>
      <c r="B661" s="7">
        <v>0.49929398148148146</v>
      </c>
      <c r="C661" s="28">
        <v>2</v>
      </c>
      <c r="D661" s="17">
        <v>822</v>
      </c>
      <c r="E661" s="17">
        <v>103</v>
      </c>
      <c r="F661" s="17">
        <f t="shared" si="60"/>
        <v>3.7037037037037035E-2</v>
      </c>
      <c r="G661" s="17">
        <v>0.57999999999999996</v>
      </c>
      <c r="H661" s="18">
        <f t="shared" si="61"/>
        <v>9.8666666666666666E-2</v>
      </c>
      <c r="I661" s="17">
        <v>2.503E-2</v>
      </c>
      <c r="J661" s="18">
        <f t="shared" si="62"/>
        <v>0.11847755367599219</v>
      </c>
      <c r="K661" s="17">
        <v>1.65E-3</v>
      </c>
      <c r="L661" s="17">
        <f t="shared" si="63"/>
        <v>3.2794703219621794E-2</v>
      </c>
      <c r="M661" s="17">
        <v>2.5600000000000002E-3</v>
      </c>
      <c r="N661" s="17">
        <f t="shared" si="64"/>
        <v>5.0881478934685941E-2</v>
      </c>
      <c r="O661" s="17">
        <v>1.81698</v>
      </c>
      <c r="P661" s="17"/>
      <c r="Q661" s="17">
        <v>0.02</v>
      </c>
      <c r="R661" s="17"/>
      <c r="S661" s="17">
        <v>0.13723344827586209</v>
      </c>
      <c r="T661" s="18">
        <f t="shared" si="65"/>
        <v>0.33476883039810379</v>
      </c>
      <c r="U661" s="17">
        <v>9.046551724137931</v>
      </c>
      <c r="V661" s="17"/>
      <c r="W661" s="17">
        <v>14.035862068965519</v>
      </c>
      <c r="X661" s="17"/>
      <c r="Y661" s="17">
        <v>9.9620627586206911</v>
      </c>
      <c r="Z661" s="17"/>
      <c r="AA661" s="17">
        <v>0.10965517241379312</v>
      </c>
    </row>
    <row r="662" spans="1:28" ht="13.8">
      <c r="A662" s="8">
        <v>43143</v>
      </c>
      <c r="B662" s="9">
        <v>0.49934027777777779</v>
      </c>
      <c r="C662" s="18">
        <v>2</v>
      </c>
      <c r="D662" s="18">
        <v>946</v>
      </c>
      <c r="E662" s="18">
        <v>103</v>
      </c>
      <c r="F662" s="17">
        <f t="shared" si="60"/>
        <v>3.7037037037037035E-2</v>
      </c>
      <c r="G662" s="18">
        <v>0.59</v>
      </c>
      <c r="H662" s="18">
        <f t="shared" si="61"/>
        <v>0.10133333333333333</v>
      </c>
      <c r="I662" s="18">
        <v>3.236E-2</v>
      </c>
      <c r="J662" s="18">
        <f t="shared" si="62"/>
        <v>0.16616785946649318</v>
      </c>
      <c r="K662" s="18">
        <v>2.1199999999999999E-3</v>
      </c>
      <c r="L662" s="18">
        <f t="shared" si="63"/>
        <v>4.213622474278679E-2</v>
      </c>
      <c r="M662" s="18">
        <v>3.4499999999999999E-3</v>
      </c>
      <c r="N662" s="18">
        <f t="shared" si="64"/>
        <v>6.8570743095572845E-2</v>
      </c>
      <c r="O662" s="18">
        <v>1.8400300000000001</v>
      </c>
      <c r="P662" s="18"/>
      <c r="Q662" s="18">
        <v>0.03</v>
      </c>
      <c r="R662" s="18"/>
      <c r="S662" s="18">
        <v>0.1744149152542373</v>
      </c>
      <c r="T662" s="18">
        <f t="shared" si="65"/>
        <v>0.46924164939339752</v>
      </c>
      <c r="U662" s="18">
        <v>11.426440677966102</v>
      </c>
      <c r="V662" s="18"/>
      <c r="W662" s="18">
        <v>18.594915254237289</v>
      </c>
      <c r="X662" s="18"/>
      <c r="Y662" s="18">
        <v>9.9174498305084757</v>
      </c>
      <c r="Z662" s="18"/>
      <c r="AA662" s="18">
        <v>0.16169491525423729</v>
      </c>
    </row>
    <row r="663" spans="1:28" ht="14.25" customHeight="1">
      <c r="A663" s="6">
        <v>43159</v>
      </c>
      <c r="B663" s="7">
        <v>0.49952546296296302</v>
      </c>
      <c r="C663" s="28">
        <v>2</v>
      </c>
      <c r="D663" s="17">
        <v>843</v>
      </c>
      <c r="E663" s="17">
        <v>103</v>
      </c>
      <c r="F663" s="17">
        <f t="shared" si="60"/>
        <v>3.7037037037037035E-2</v>
      </c>
      <c r="G663" s="17">
        <v>0.38</v>
      </c>
      <c r="H663" s="18">
        <f t="shared" si="61"/>
        <v>4.5333333333333337E-2</v>
      </c>
      <c r="I663" s="17">
        <v>2.2890000000000001E-2</v>
      </c>
      <c r="J663" s="18">
        <f t="shared" si="62"/>
        <v>0.10455432661027977</v>
      </c>
      <c r="K663" s="17">
        <v>1.91E-3</v>
      </c>
      <c r="L663" s="17">
        <f t="shared" si="63"/>
        <v>3.7962353423925836E-2</v>
      </c>
      <c r="M663" s="17">
        <v>3.46E-3</v>
      </c>
      <c r="N663" s="17">
        <f t="shared" si="64"/>
        <v>6.8769498872661469E-2</v>
      </c>
      <c r="O663" s="17">
        <v>1.17743</v>
      </c>
      <c r="Q663" s="17">
        <v>0.03</v>
      </c>
      <c r="S663" s="17">
        <v>0.19155315789473684</v>
      </c>
      <c r="T663" s="18">
        <f t="shared" si="65"/>
        <v>0.53122488964138692</v>
      </c>
      <c r="U663" s="17">
        <v>15.983684210526317</v>
      </c>
      <c r="W663" s="17">
        <v>28.954736842105266</v>
      </c>
      <c r="Y663" s="17">
        <v>9.8532299999999999</v>
      </c>
      <c r="AA663" s="17">
        <v>0.25105263157894736</v>
      </c>
      <c r="AB663" s="2"/>
    </row>
    <row r="664" spans="1:28" s="2" customFormat="1" ht="14.25" customHeight="1">
      <c r="A664" s="3">
        <v>43169</v>
      </c>
      <c r="B664" s="4">
        <v>0.49964120370370368</v>
      </c>
      <c r="C664" s="29">
        <v>2</v>
      </c>
      <c r="D664" s="17">
        <v>1732</v>
      </c>
      <c r="E664" s="17">
        <v>103</v>
      </c>
      <c r="F664" s="17">
        <f t="shared" si="60"/>
        <v>3.7037037037037035E-2</v>
      </c>
      <c r="G664" s="30">
        <v>0.45</v>
      </c>
      <c r="H664" s="18">
        <f t="shared" si="61"/>
        <v>6.4000000000000001E-2</v>
      </c>
      <c r="I664" s="17">
        <v>2.0930000000000001E-2</v>
      </c>
      <c r="J664" s="18">
        <f t="shared" si="62"/>
        <v>9.180221210149643E-2</v>
      </c>
      <c r="K664" s="17">
        <v>4.5300000000000002E-3</v>
      </c>
      <c r="L664" s="17">
        <f t="shared" si="63"/>
        <v>9.0036367021143482E-2</v>
      </c>
      <c r="M664" s="17">
        <v>1.0330000000000001E-2</v>
      </c>
      <c r="N664" s="17">
        <f t="shared" si="64"/>
        <v>0.20531471773254131</v>
      </c>
      <c r="O664" s="17">
        <v>1.39727</v>
      </c>
      <c r="P664" s="17"/>
      <c r="Q664" s="17">
        <v>0.06</v>
      </c>
      <c r="R664" s="17"/>
      <c r="S664" s="17">
        <v>0.14790533333333333</v>
      </c>
      <c r="T664" s="18">
        <f t="shared" si="65"/>
        <v>0.3733654373718564</v>
      </c>
      <c r="U664" s="17">
        <v>32.012</v>
      </c>
      <c r="V664" s="17"/>
      <c r="W664" s="17">
        <v>72.998666666666665</v>
      </c>
      <c r="X664" s="17"/>
      <c r="Y664" s="17">
        <v>9.8740413333333343</v>
      </c>
      <c r="Z664" s="17"/>
      <c r="AA664" s="17">
        <v>0.42399999999999999</v>
      </c>
    </row>
    <row r="665" spans="1:28" ht="14.25" customHeight="1">
      <c r="A665" s="6">
        <v>43175</v>
      </c>
      <c r="B665" s="7">
        <v>0.49971064814814814</v>
      </c>
      <c r="C665" s="28">
        <v>2</v>
      </c>
      <c r="D665" s="17">
        <v>852</v>
      </c>
      <c r="E665" s="17">
        <v>103</v>
      </c>
      <c r="F665" s="17">
        <f t="shared" si="60"/>
        <v>3.7037037037037035E-2</v>
      </c>
      <c r="G665" s="17">
        <v>0.36</v>
      </c>
      <c r="H665" s="18">
        <f t="shared" si="61"/>
        <v>0.04</v>
      </c>
      <c r="I665" s="17">
        <v>1.299E-2</v>
      </c>
      <c r="J665" s="18">
        <f t="shared" si="62"/>
        <v>4.0143135979180219E-2</v>
      </c>
      <c r="K665" s="17">
        <v>1.8400000000000001E-3</v>
      </c>
      <c r="L665" s="17">
        <f t="shared" si="63"/>
        <v>3.657106298430552E-2</v>
      </c>
      <c r="M665" s="17">
        <v>3.8600000000000001E-3</v>
      </c>
      <c r="N665" s="17">
        <f t="shared" si="64"/>
        <v>7.6719729956206142E-2</v>
      </c>
      <c r="O665" s="17">
        <v>1.1189100000000001</v>
      </c>
      <c r="Q665" s="17">
        <v>0.02</v>
      </c>
      <c r="S665" s="17">
        <v>0.11474500000000001</v>
      </c>
      <c r="T665" s="18">
        <f t="shared" si="65"/>
        <v>0.25343570181972258</v>
      </c>
      <c r="U665" s="17">
        <v>16.253333333333334</v>
      </c>
      <c r="W665" s="17">
        <v>34.096666666666671</v>
      </c>
      <c r="Y665" s="17">
        <v>9.8837050000000009</v>
      </c>
      <c r="AA665" s="17">
        <v>0.17666666666666669</v>
      </c>
      <c r="AB665" s="2"/>
    </row>
    <row r="666" spans="1:28" ht="14.25" customHeight="1">
      <c r="A666" s="6">
        <v>43182</v>
      </c>
      <c r="B666" s="7">
        <v>0.49979166666666663</v>
      </c>
      <c r="C666" s="28">
        <v>2</v>
      </c>
      <c r="D666" s="17">
        <v>831</v>
      </c>
      <c r="E666" s="17">
        <v>103</v>
      </c>
      <c r="F666" s="17">
        <f t="shared" si="60"/>
        <v>3.7037037037037035E-2</v>
      </c>
      <c r="G666" s="17">
        <v>0.42</v>
      </c>
      <c r="H666" s="18">
        <f t="shared" si="61"/>
        <v>5.6000000000000001E-2</v>
      </c>
      <c r="I666" s="17">
        <v>2.2970000000000001E-2</v>
      </c>
      <c r="J666" s="18">
        <f t="shared" si="62"/>
        <v>0.10507482108002603</v>
      </c>
      <c r="K666" s="17">
        <v>1.8500000000000001E-3</v>
      </c>
      <c r="L666" s="17">
        <f t="shared" si="63"/>
        <v>3.6769818761394138E-2</v>
      </c>
      <c r="M666" s="17">
        <v>3.6900000000000001E-3</v>
      </c>
      <c r="N666" s="17">
        <f t="shared" si="64"/>
        <v>7.3340881745699651E-2</v>
      </c>
      <c r="O666" s="17">
        <v>1.3208899999999999</v>
      </c>
      <c r="Q666" s="17">
        <v>0.02</v>
      </c>
      <c r="S666" s="17">
        <v>0.17391571428571428</v>
      </c>
      <c r="T666" s="18">
        <f t="shared" si="65"/>
        <v>0.46743620794802604</v>
      </c>
      <c r="U666" s="17">
        <v>14.007142857142858</v>
      </c>
      <c r="W666" s="17">
        <v>27.938571428571432</v>
      </c>
      <c r="Y666" s="17">
        <v>10.001024285714285</v>
      </c>
      <c r="AA666" s="17">
        <v>0.15142857142857144</v>
      </c>
      <c r="AB666" s="2"/>
    </row>
    <row r="667" spans="1:28" s="2" customFormat="1" ht="14.25" customHeight="1">
      <c r="A667" s="3">
        <v>43187</v>
      </c>
      <c r="B667" s="4">
        <v>0.49984953703703705</v>
      </c>
      <c r="C667" s="29">
        <v>2</v>
      </c>
      <c r="D667" s="17">
        <v>828</v>
      </c>
      <c r="E667" s="17">
        <v>103</v>
      </c>
      <c r="F667" s="17">
        <f t="shared" si="60"/>
        <v>3.7037037037037035E-2</v>
      </c>
      <c r="G667" s="30">
        <v>0.46</v>
      </c>
      <c r="H667" s="18">
        <f t="shared" si="61"/>
        <v>6.6666666666666666E-2</v>
      </c>
      <c r="I667" s="17">
        <v>2.5239999999999999E-2</v>
      </c>
      <c r="J667" s="18">
        <f t="shared" si="62"/>
        <v>0.11984385165907611</v>
      </c>
      <c r="K667" s="17">
        <v>1.74E-3</v>
      </c>
      <c r="L667" s="17">
        <f t="shared" si="63"/>
        <v>3.4583505213419352E-2</v>
      </c>
      <c r="M667" s="17">
        <v>3.31E-3</v>
      </c>
      <c r="N667" s="17">
        <f t="shared" si="64"/>
        <v>6.5788162216332213E-2</v>
      </c>
      <c r="O667" s="17">
        <v>1.4426399999999999</v>
      </c>
      <c r="P667" s="17"/>
      <c r="Q667" s="17">
        <v>0.02</v>
      </c>
      <c r="R667" s="17"/>
      <c r="S667" s="17">
        <v>0.17448521739130432</v>
      </c>
      <c r="T667" s="18">
        <f t="shared" si="65"/>
        <v>0.46949590849937334</v>
      </c>
      <c r="U667" s="17">
        <v>12.028695652173912</v>
      </c>
      <c r="V667" s="17"/>
      <c r="W667" s="17">
        <v>22.882173913043477</v>
      </c>
      <c r="X667" s="17"/>
      <c r="Y667" s="17">
        <v>9.9730330434782601</v>
      </c>
      <c r="Z667" s="17"/>
      <c r="AA667" s="17">
        <v>0.13826086956521738</v>
      </c>
    </row>
    <row r="668" spans="1:28" ht="14.25" customHeight="1">
      <c r="A668" s="6">
        <v>43188</v>
      </c>
      <c r="B668" s="7">
        <v>0.49986111111111109</v>
      </c>
      <c r="C668" s="28">
        <v>2</v>
      </c>
      <c r="D668" s="17">
        <v>828</v>
      </c>
      <c r="E668" s="17">
        <v>103</v>
      </c>
      <c r="F668" s="17">
        <f t="shared" si="60"/>
        <v>3.7037037037037035E-2</v>
      </c>
      <c r="G668" s="17">
        <v>0.62</v>
      </c>
      <c r="H668" s="18">
        <f t="shared" si="61"/>
        <v>0.10933333333333334</v>
      </c>
      <c r="I668" s="17">
        <v>2.206E-2</v>
      </c>
      <c r="J668" s="18">
        <f t="shared" si="62"/>
        <v>9.9154196486662322E-2</v>
      </c>
      <c r="K668" s="17">
        <v>1.5E-3</v>
      </c>
      <c r="L668" s="17">
        <f t="shared" si="63"/>
        <v>2.9813366563292542E-2</v>
      </c>
      <c r="M668" s="17">
        <v>2.9199999999999999E-3</v>
      </c>
      <c r="N668" s="17">
        <f t="shared" si="64"/>
        <v>5.8036686909876144E-2</v>
      </c>
      <c r="O668" s="17">
        <v>1.9591499999999999</v>
      </c>
      <c r="Q668" s="17">
        <v>0.02</v>
      </c>
      <c r="S668" s="17">
        <v>0.11314645161290322</v>
      </c>
      <c r="T668" s="18">
        <f t="shared" si="65"/>
        <v>0.24765429174146217</v>
      </c>
      <c r="U668" s="17">
        <v>7.6935483870967749</v>
      </c>
      <c r="W668" s="17">
        <v>14.976774193548385</v>
      </c>
      <c r="Y668" s="17">
        <v>10.048543548387096</v>
      </c>
      <c r="AA668" s="17">
        <v>0.10258064516129033</v>
      </c>
    </row>
    <row r="669" spans="1:28" ht="14.25" customHeight="1">
      <c r="A669" s="6">
        <v>43189</v>
      </c>
      <c r="B669" s="7">
        <v>0.49987268518518518</v>
      </c>
      <c r="C669" s="28">
        <v>2</v>
      </c>
      <c r="D669" s="17">
        <v>782</v>
      </c>
      <c r="E669" s="17">
        <v>103</v>
      </c>
      <c r="F669" s="17">
        <f t="shared" si="60"/>
        <v>3.7037037037037035E-2</v>
      </c>
      <c r="G669" s="17">
        <v>0.65</v>
      </c>
      <c r="H669" s="18">
        <f t="shared" si="61"/>
        <v>0.11733333333333335</v>
      </c>
      <c r="I669" s="17">
        <v>2.4340000000000001E-2</v>
      </c>
      <c r="J669" s="18">
        <f t="shared" si="62"/>
        <v>0.11398828887443072</v>
      </c>
      <c r="K669" s="17">
        <v>1.4300000000000001E-3</v>
      </c>
      <c r="L669" s="17">
        <f t="shared" si="63"/>
        <v>2.8422076123672226E-2</v>
      </c>
      <c r="M669" s="17">
        <v>2.7299999999999998E-3</v>
      </c>
      <c r="N669" s="17">
        <f t="shared" si="64"/>
        <v>5.4260327145192425E-2</v>
      </c>
      <c r="O669" s="17">
        <v>2.0426799999999998</v>
      </c>
      <c r="Q669" s="17">
        <v>0.02</v>
      </c>
      <c r="S669" s="17">
        <v>0.11907876923076924</v>
      </c>
      <c r="T669" s="18">
        <f t="shared" si="65"/>
        <v>0.26910948267607088</v>
      </c>
      <c r="U669" s="17">
        <v>6.9960000000000004</v>
      </c>
      <c r="W669" s="17">
        <v>13.356</v>
      </c>
      <c r="Y669" s="17">
        <v>9.9934190769230771</v>
      </c>
      <c r="AA669" s="17">
        <v>9.7846153846153847E-2</v>
      </c>
      <c r="AB669" s="2"/>
    </row>
    <row r="670" spans="1:28" ht="14.25" customHeight="1">
      <c r="A670" s="6">
        <v>43192</v>
      </c>
      <c r="B670" s="7">
        <v>0.49990740740740741</v>
      </c>
      <c r="C670" s="28">
        <v>2</v>
      </c>
      <c r="D670" s="17">
        <v>857</v>
      </c>
      <c r="E670" s="17">
        <v>103</v>
      </c>
      <c r="F670" s="17">
        <f t="shared" si="60"/>
        <v>3.7037037037037035E-2</v>
      </c>
      <c r="G670" s="17">
        <v>0.44</v>
      </c>
      <c r="H670" s="18">
        <f t="shared" si="61"/>
        <v>6.1333333333333337E-2</v>
      </c>
      <c r="I670" s="17">
        <v>2.1989999999999999E-2</v>
      </c>
      <c r="J670" s="18">
        <f t="shared" si="62"/>
        <v>9.8698763825634347E-2</v>
      </c>
      <c r="K670" s="17">
        <v>1.67E-3</v>
      </c>
      <c r="L670" s="17">
        <f t="shared" si="63"/>
        <v>3.3192214773799029E-2</v>
      </c>
      <c r="M670" s="17">
        <v>3.5799999999999998E-3</v>
      </c>
      <c r="N670" s="17">
        <f t="shared" si="64"/>
        <v>7.1154568197724866E-2</v>
      </c>
      <c r="O670" s="17">
        <v>1.37703</v>
      </c>
      <c r="Q670" s="17">
        <v>0.03</v>
      </c>
      <c r="S670" s="17">
        <v>0.15892772727272728</v>
      </c>
      <c r="T670" s="18">
        <f t="shared" si="65"/>
        <v>0.41322971669060948</v>
      </c>
      <c r="U670" s="17">
        <v>12.069545454545455</v>
      </c>
      <c r="W670" s="17">
        <v>25.873636363636361</v>
      </c>
      <c r="Y670" s="17">
        <v>9.9521713636363636</v>
      </c>
      <c r="AA670" s="17">
        <v>0.21681818181818183</v>
      </c>
    </row>
    <row r="671" spans="1:28" s="2" customFormat="1" ht="14.25" customHeight="1">
      <c r="A671" s="3">
        <v>43193</v>
      </c>
      <c r="B671" s="4">
        <v>0.49991898148148151</v>
      </c>
      <c r="C671" s="29">
        <v>2</v>
      </c>
      <c r="D671" s="17">
        <v>916</v>
      </c>
      <c r="E671" s="17">
        <v>103</v>
      </c>
      <c r="F671" s="17">
        <f t="shared" si="60"/>
        <v>3.7037037037037035E-2</v>
      </c>
      <c r="G671" s="30">
        <v>0.33</v>
      </c>
      <c r="H671" s="18">
        <f t="shared" si="61"/>
        <v>3.2000000000000008E-2</v>
      </c>
      <c r="I671" s="17">
        <v>2.4840000000000001E-2</v>
      </c>
      <c r="J671" s="18">
        <f t="shared" si="62"/>
        <v>0.11724137931034484</v>
      </c>
      <c r="K671" s="17">
        <v>1.8400000000000001E-3</v>
      </c>
      <c r="L671" s="17">
        <f t="shared" si="63"/>
        <v>3.657106298430552E-2</v>
      </c>
      <c r="M671" s="17">
        <v>4.0499999999999998E-3</v>
      </c>
      <c r="N671" s="17">
        <f t="shared" si="64"/>
        <v>8.0496089720889855E-2</v>
      </c>
      <c r="O671" s="17">
        <v>1.02372</v>
      </c>
      <c r="P671" s="17"/>
      <c r="Q671" s="17">
        <v>0.03</v>
      </c>
      <c r="R671" s="17"/>
      <c r="S671" s="17">
        <v>0.23936727272727276</v>
      </c>
      <c r="T671" s="18">
        <f t="shared" si="65"/>
        <v>0.70415240788684275</v>
      </c>
      <c r="U671" s="17">
        <v>17.730909090909091</v>
      </c>
      <c r="V671" s="17"/>
      <c r="W671" s="17">
        <v>39.027272727272724</v>
      </c>
      <c r="X671" s="17"/>
      <c r="Y671" s="17">
        <v>9.8649381818181823</v>
      </c>
      <c r="Z671" s="17"/>
      <c r="AA671" s="17">
        <v>0.28909090909090907</v>
      </c>
      <c r="AB671" s="1"/>
    </row>
    <row r="672" spans="1:28" s="2" customFormat="1" ht="14.25" customHeight="1">
      <c r="A672" s="6">
        <v>43194</v>
      </c>
      <c r="B672" s="7">
        <v>0.49993055555555554</v>
      </c>
      <c r="C672" s="28">
        <v>2</v>
      </c>
      <c r="D672" s="17">
        <v>998</v>
      </c>
      <c r="E672" s="17">
        <v>103</v>
      </c>
      <c r="F672" s="17">
        <f t="shared" si="60"/>
        <v>3.7037037037037035E-2</v>
      </c>
      <c r="G672" s="17">
        <v>0.47</v>
      </c>
      <c r="H672" s="18">
        <f t="shared" si="61"/>
        <v>6.933333333333333E-2</v>
      </c>
      <c r="I672" s="17">
        <v>2.249E-2</v>
      </c>
      <c r="J672" s="18">
        <f t="shared" si="62"/>
        <v>0.10195185426154847</v>
      </c>
      <c r="K672" s="17">
        <v>1.8E-3</v>
      </c>
      <c r="L672" s="17">
        <f t="shared" si="63"/>
        <v>3.577603987595105E-2</v>
      </c>
      <c r="M672" s="17">
        <v>3.96E-3</v>
      </c>
      <c r="N672" s="17">
        <f t="shared" si="64"/>
        <v>7.8707287727092318E-2</v>
      </c>
      <c r="O672" s="17">
        <v>1.4895</v>
      </c>
      <c r="P672" s="17"/>
      <c r="Q672" s="17">
        <v>0.03</v>
      </c>
      <c r="R672" s="17"/>
      <c r="S672" s="17">
        <v>0.15216638297872342</v>
      </c>
      <c r="T672" s="18">
        <f t="shared" si="65"/>
        <v>0.38877621602746343</v>
      </c>
      <c r="U672" s="17">
        <v>12.178723404255321</v>
      </c>
      <c r="V672" s="17"/>
      <c r="W672" s="17">
        <v>26.793191489361703</v>
      </c>
      <c r="X672" s="17"/>
      <c r="Y672" s="17">
        <v>10.077893617021278</v>
      </c>
      <c r="Z672" s="17"/>
      <c r="AA672" s="17">
        <v>0.20297872340425532</v>
      </c>
      <c r="AB672" s="1"/>
    </row>
    <row r="673" spans="1:28" s="2" customFormat="1" ht="14.25" customHeight="1">
      <c r="A673" s="6">
        <v>43201</v>
      </c>
      <c r="B673" s="7">
        <v>0.50001157407407404</v>
      </c>
      <c r="C673" s="28">
        <v>2</v>
      </c>
      <c r="D673" s="17">
        <v>803</v>
      </c>
      <c r="E673" s="17">
        <v>103</v>
      </c>
      <c r="F673" s="17">
        <f t="shared" si="60"/>
        <v>3.7037037037037035E-2</v>
      </c>
      <c r="G673" s="17">
        <v>0.56000000000000005</v>
      </c>
      <c r="H673" s="18">
        <f t="shared" si="61"/>
        <v>9.3333333333333351E-2</v>
      </c>
      <c r="I673" s="17">
        <v>2.5600000000000001E-2</v>
      </c>
      <c r="J673" s="18">
        <f t="shared" si="62"/>
        <v>0.12218607677293429</v>
      </c>
      <c r="K673" s="17">
        <v>1.57E-3</v>
      </c>
      <c r="L673" s="17">
        <f t="shared" si="63"/>
        <v>3.1204657002912861E-2</v>
      </c>
      <c r="M673" s="17">
        <v>3.5400000000000002E-3</v>
      </c>
      <c r="N673" s="17">
        <f t="shared" si="64"/>
        <v>7.0359545089370409E-2</v>
      </c>
      <c r="O673" s="17">
        <v>1.7688299999999999</v>
      </c>
      <c r="P673" s="17"/>
      <c r="Q673" s="17">
        <v>0.02</v>
      </c>
      <c r="R673" s="17"/>
      <c r="S673" s="17">
        <v>0.14537142857142857</v>
      </c>
      <c r="T673" s="18">
        <f t="shared" si="65"/>
        <v>0.36420115892643878</v>
      </c>
      <c r="U673" s="17">
        <v>8.9153571428571432</v>
      </c>
      <c r="V673" s="17"/>
      <c r="W673" s="17">
        <v>20.102142857142859</v>
      </c>
      <c r="X673" s="17"/>
      <c r="Y673" s="17">
        <v>10.044427499999999</v>
      </c>
      <c r="Z673" s="17"/>
      <c r="AA673" s="17">
        <v>0.11357142857142857</v>
      </c>
      <c r="AB673" s="1"/>
    </row>
    <row r="674" spans="1:28" ht="14.25" customHeight="1">
      <c r="A674" s="3">
        <v>43210</v>
      </c>
      <c r="B674" s="4">
        <v>0.50011574074074072</v>
      </c>
      <c r="C674" s="29">
        <v>2</v>
      </c>
      <c r="D674" s="17">
        <v>828</v>
      </c>
      <c r="E674" s="17">
        <v>103</v>
      </c>
      <c r="F674" s="17">
        <f t="shared" si="60"/>
        <v>3.7037037037037035E-2</v>
      </c>
      <c r="G674" s="30">
        <v>0.55000000000000004</v>
      </c>
      <c r="H674" s="18">
        <f t="shared" si="61"/>
        <v>9.0666666666666687E-2</v>
      </c>
      <c r="I674" s="17">
        <v>2.2929999999999999E-2</v>
      </c>
      <c r="J674" s="18">
        <f t="shared" si="62"/>
        <v>0.10481457384515289</v>
      </c>
      <c r="K674" s="17">
        <v>1.4499999999999999E-3</v>
      </c>
      <c r="L674" s="17">
        <f t="shared" si="63"/>
        <v>2.8819587677849454E-2</v>
      </c>
      <c r="M674" s="17">
        <v>2.9199999999999999E-3</v>
      </c>
      <c r="N674" s="17">
        <f t="shared" si="64"/>
        <v>5.8036686909876144E-2</v>
      </c>
      <c r="O674" s="17">
        <v>1.73865</v>
      </c>
      <c r="Q674" s="17">
        <v>0.02</v>
      </c>
      <c r="S674" s="17">
        <v>0.13257709090909092</v>
      </c>
      <c r="T674" s="18">
        <f t="shared" si="65"/>
        <v>0.31792835711275996</v>
      </c>
      <c r="U674" s="17">
        <v>8.3836363636363629</v>
      </c>
      <c r="W674" s="17">
        <v>16.882909090909088</v>
      </c>
      <c r="Y674" s="17">
        <v>10.052558181818181</v>
      </c>
      <c r="AA674" s="17">
        <v>0.11563636363636363</v>
      </c>
    </row>
    <row r="675" spans="1:28" ht="14.25" customHeight="1">
      <c r="A675" s="6">
        <v>43211</v>
      </c>
      <c r="B675" s="7">
        <v>0.50012731481481476</v>
      </c>
      <c r="C675" s="28">
        <v>2</v>
      </c>
      <c r="D675" s="17">
        <v>876</v>
      </c>
      <c r="E675" s="17">
        <v>103</v>
      </c>
      <c r="F675" s="17">
        <f t="shared" si="60"/>
        <v>3.7037037037037035E-2</v>
      </c>
      <c r="G675" s="17">
        <v>0.6</v>
      </c>
      <c r="H675" s="18">
        <f t="shared" si="61"/>
        <v>0.10400000000000001</v>
      </c>
      <c r="I675" s="17">
        <v>2.8490000000000001E-2</v>
      </c>
      <c r="J675" s="18">
        <f t="shared" si="62"/>
        <v>0.1409889394925179</v>
      </c>
      <c r="K675" s="17">
        <v>1.5900000000000001E-3</v>
      </c>
      <c r="L675" s="17">
        <f t="shared" si="63"/>
        <v>3.1602168557090096E-2</v>
      </c>
      <c r="M675" s="17">
        <v>3.2100000000000002E-3</v>
      </c>
      <c r="N675" s="17">
        <f t="shared" si="64"/>
        <v>6.3800604445446038E-2</v>
      </c>
      <c r="O675" s="17">
        <v>1.8952899999999999</v>
      </c>
      <c r="Q675" s="17">
        <v>0.03</v>
      </c>
      <c r="S675" s="17">
        <v>0.15099700000000002</v>
      </c>
      <c r="T675" s="18">
        <f t="shared" si="65"/>
        <v>0.38454695240735115</v>
      </c>
      <c r="U675" s="17">
        <v>8.4270000000000014</v>
      </c>
      <c r="W675" s="17">
        <v>17.013000000000002</v>
      </c>
      <c r="Y675" s="17">
        <v>10.045037000000001</v>
      </c>
      <c r="AA675" s="17">
        <v>0.159</v>
      </c>
    </row>
    <row r="676" spans="1:28" s="2" customFormat="1" ht="14.25" customHeight="1">
      <c r="A676" s="8">
        <v>43213</v>
      </c>
      <c r="B676" s="9">
        <v>0.50015046296296295</v>
      </c>
      <c r="C676" s="18">
        <v>2</v>
      </c>
      <c r="D676" s="18">
        <v>808</v>
      </c>
      <c r="E676" s="18">
        <v>103</v>
      </c>
      <c r="F676" s="17">
        <f t="shared" si="60"/>
        <v>3.7037037037037035E-2</v>
      </c>
      <c r="G676" s="18">
        <v>0.68</v>
      </c>
      <c r="H676" s="18">
        <f t="shared" si="61"/>
        <v>0.12533333333333335</v>
      </c>
      <c r="I676" s="18">
        <v>2.6020000000000001E-2</v>
      </c>
      <c r="J676" s="18">
        <f t="shared" si="62"/>
        <v>0.12491867273910216</v>
      </c>
      <c r="K676" s="18">
        <v>1.39E-3</v>
      </c>
      <c r="L676" s="18">
        <f t="shared" si="63"/>
        <v>2.7627053015317756E-2</v>
      </c>
      <c r="M676" s="18">
        <v>2.82E-3</v>
      </c>
      <c r="N676" s="18">
        <f t="shared" si="64"/>
        <v>5.6049129138989982E-2</v>
      </c>
      <c r="O676" s="18">
        <v>2.1543800000000002</v>
      </c>
      <c r="P676" s="18"/>
      <c r="Q676" s="18">
        <v>0.02</v>
      </c>
      <c r="R676" s="18"/>
      <c r="S676" s="18">
        <v>0.12168176470588236</v>
      </c>
      <c r="T676" s="18">
        <f t="shared" si="65"/>
        <v>0.27852363891616855</v>
      </c>
      <c r="U676" s="18">
        <v>6.5002941176470577</v>
      </c>
      <c r="V676" s="18"/>
      <c r="W676" s="18">
        <v>13.187647058823529</v>
      </c>
      <c r="X676" s="18"/>
      <c r="Y676" s="18">
        <v>10.074894705882354</v>
      </c>
      <c r="Z676" s="18"/>
      <c r="AA676" s="18">
        <v>9.3529411764705875E-2</v>
      </c>
      <c r="AB676" s="1"/>
    </row>
    <row r="677" spans="1:28" ht="14.25" customHeight="1">
      <c r="A677" s="6">
        <v>43217</v>
      </c>
      <c r="B677" s="7">
        <v>0.50019675925925922</v>
      </c>
      <c r="C677" s="28">
        <v>2</v>
      </c>
      <c r="D677" s="17">
        <v>880</v>
      </c>
      <c r="E677" s="17">
        <v>103</v>
      </c>
      <c r="F677" s="17">
        <f t="shared" si="60"/>
        <v>3.7037037037037035E-2</v>
      </c>
      <c r="G677" s="17">
        <v>0.6</v>
      </c>
      <c r="H677" s="18">
        <f t="shared" si="61"/>
        <v>0.10400000000000001</v>
      </c>
      <c r="I677" s="17">
        <v>2.5839999999999998E-2</v>
      </c>
      <c r="J677" s="18">
        <f t="shared" si="62"/>
        <v>0.12374756018217305</v>
      </c>
      <c r="K677" s="17">
        <v>1.57E-3</v>
      </c>
      <c r="L677" s="17">
        <f t="shared" si="63"/>
        <v>3.1204657002912861E-2</v>
      </c>
      <c r="M677" s="17">
        <v>3.1800000000000001E-3</v>
      </c>
      <c r="N677" s="17">
        <f t="shared" si="64"/>
        <v>6.3204337114180192E-2</v>
      </c>
      <c r="O677" s="17">
        <v>1.88557</v>
      </c>
      <c r="Q677" s="17">
        <v>0.03</v>
      </c>
      <c r="S677" s="17">
        <v>0.13695200000000002</v>
      </c>
      <c r="T677" s="18">
        <f t="shared" si="65"/>
        <v>0.33375092696038977</v>
      </c>
      <c r="U677" s="17">
        <v>8.3210000000000015</v>
      </c>
      <c r="W677" s="17">
        <v>16.854000000000003</v>
      </c>
      <c r="Y677" s="17">
        <v>9.9935210000000012</v>
      </c>
      <c r="AA677" s="17">
        <v>0.159</v>
      </c>
      <c r="AB677" s="2"/>
    </row>
    <row r="678" spans="1:28" ht="13.8">
      <c r="A678" s="8">
        <v>43218</v>
      </c>
      <c r="B678" s="9">
        <v>0.50020833333333337</v>
      </c>
      <c r="C678" s="18">
        <v>2</v>
      </c>
      <c r="D678" s="18">
        <v>880</v>
      </c>
      <c r="E678" s="18">
        <v>103</v>
      </c>
      <c r="F678" s="17">
        <f t="shared" si="60"/>
        <v>3.7037037037037035E-2</v>
      </c>
      <c r="G678" s="18">
        <v>0.55000000000000004</v>
      </c>
      <c r="H678" s="18">
        <f t="shared" si="61"/>
        <v>9.0666666666666687E-2</v>
      </c>
      <c r="I678" s="18">
        <v>3.1199999999999999E-2</v>
      </c>
      <c r="J678" s="18">
        <f t="shared" si="62"/>
        <v>0.1586206896551724</v>
      </c>
      <c r="K678" s="18">
        <v>1.6900000000000001E-3</v>
      </c>
      <c r="L678" s="18">
        <f t="shared" si="63"/>
        <v>3.3589726327976265E-2</v>
      </c>
      <c r="M678" s="18">
        <v>3.4099999999999998E-3</v>
      </c>
      <c r="N678" s="18">
        <f t="shared" si="64"/>
        <v>6.7775719987218375E-2</v>
      </c>
      <c r="O678" s="18">
        <v>1.7415400000000001</v>
      </c>
      <c r="P678" s="18"/>
      <c r="Q678" s="18">
        <v>0.03</v>
      </c>
      <c r="R678" s="18"/>
      <c r="S678" s="18">
        <v>0.18039272727272726</v>
      </c>
      <c r="T678" s="18">
        <f t="shared" si="65"/>
        <v>0.49086137822275794</v>
      </c>
      <c r="U678" s="18">
        <v>9.7712727272727271</v>
      </c>
      <c r="V678" s="18"/>
      <c r="W678" s="18">
        <v>19.715999999999998</v>
      </c>
      <c r="X678" s="18"/>
      <c r="Y678" s="18">
        <v>10.069267636363636</v>
      </c>
      <c r="Z678" s="18"/>
      <c r="AA678" s="18">
        <v>0.17345454545454544</v>
      </c>
      <c r="AB678" s="2"/>
    </row>
    <row r="679" spans="1:28" ht="14.25" customHeight="1">
      <c r="A679" s="8">
        <v>43242</v>
      </c>
      <c r="B679" s="9">
        <v>0.50048611111111108</v>
      </c>
      <c r="C679" s="18">
        <v>2</v>
      </c>
      <c r="D679" s="18">
        <v>812</v>
      </c>
      <c r="E679" s="18">
        <v>103</v>
      </c>
      <c r="F679" s="17">
        <f t="shared" si="60"/>
        <v>3.7037037037037035E-2</v>
      </c>
      <c r="G679" s="18">
        <v>0.57999999999999996</v>
      </c>
      <c r="H679" s="18">
        <f t="shared" si="61"/>
        <v>9.8666666666666666E-2</v>
      </c>
      <c r="I679" s="18">
        <v>2.6460000000000001E-2</v>
      </c>
      <c r="J679" s="18">
        <f t="shared" si="62"/>
        <v>0.12778139232270658</v>
      </c>
      <c r="K679" s="18">
        <v>2.0100000000000001E-3</v>
      </c>
      <c r="L679" s="18">
        <f t="shared" si="63"/>
        <v>3.9949911194812011E-2</v>
      </c>
      <c r="M679" s="18">
        <v>3.5999999999999999E-3</v>
      </c>
      <c r="N679" s="18">
        <f t="shared" si="64"/>
        <v>7.1552079751902101E-2</v>
      </c>
      <c r="O679" s="18">
        <v>1.8104800000000001</v>
      </c>
      <c r="P679" s="18"/>
      <c r="Q679" s="18">
        <v>0.02</v>
      </c>
      <c r="R679" s="18"/>
      <c r="S679" s="18">
        <v>0.14507379310344828</v>
      </c>
      <c r="T679" s="18">
        <f t="shared" si="65"/>
        <v>0.36312471187727929</v>
      </c>
      <c r="U679" s="18">
        <v>11.020344827586207</v>
      </c>
      <c r="V679" s="18"/>
      <c r="W679" s="18">
        <v>19.737931034482759</v>
      </c>
      <c r="X679" s="18"/>
      <c r="Y679" s="18">
        <v>9.9264248275862084</v>
      </c>
      <c r="Z679" s="18"/>
      <c r="AA679" s="18">
        <v>0.10965517241379312</v>
      </c>
    </row>
    <row r="680" spans="1:28" ht="13.8">
      <c r="A680" s="6">
        <v>43245</v>
      </c>
      <c r="B680" s="7">
        <v>0.5005208333333333</v>
      </c>
      <c r="C680" s="28">
        <v>2</v>
      </c>
      <c r="D680" s="17">
        <v>833</v>
      </c>
      <c r="E680" s="17">
        <v>103</v>
      </c>
      <c r="F680" s="17">
        <f t="shared" si="60"/>
        <v>3.7037037037037035E-2</v>
      </c>
      <c r="G680" s="17">
        <v>0.42</v>
      </c>
      <c r="H680" s="18">
        <f t="shared" si="61"/>
        <v>5.6000000000000001E-2</v>
      </c>
      <c r="I680" s="17">
        <v>2.4719999999999999E-2</v>
      </c>
      <c r="J680" s="18">
        <f t="shared" si="62"/>
        <v>0.11646063760572543</v>
      </c>
      <c r="K680" s="17">
        <v>2.16E-3</v>
      </c>
      <c r="L680" s="17">
        <f t="shared" si="63"/>
        <v>4.293124785114126E-2</v>
      </c>
      <c r="M680" s="17">
        <v>3.9300000000000003E-3</v>
      </c>
      <c r="N680" s="17">
        <f t="shared" si="64"/>
        <v>7.8111020395826472E-2</v>
      </c>
      <c r="O680" s="17">
        <v>1.30663</v>
      </c>
      <c r="Q680" s="17">
        <v>0.02</v>
      </c>
      <c r="S680" s="17">
        <v>0.1871657142857143</v>
      </c>
      <c r="T680" s="18">
        <f t="shared" si="65"/>
        <v>0.51535698667157437</v>
      </c>
      <c r="U680" s="17">
        <v>16.354285714285716</v>
      </c>
      <c r="W680" s="17">
        <v>29.755714285714287</v>
      </c>
      <c r="Y680" s="17">
        <v>9.8930557142857136</v>
      </c>
      <c r="AA680" s="17">
        <v>0.15142857142857144</v>
      </c>
      <c r="AB680" s="2"/>
    </row>
    <row r="681" spans="1:28" ht="14.25" customHeight="1">
      <c r="A681" s="6">
        <v>43247</v>
      </c>
      <c r="B681" s="7">
        <v>0.50054398148148149</v>
      </c>
      <c r="C681" s="28">
        <v>2</v>
      </c>
      <c r="D681" s="17">
        <v>834</v>
      </c>
      <c r="E681" s="17">
        <v>103</v>
      </c>
      <c r="F681" s="17">
        <f t="shared" si="60"/>
        <v>3.7037037037037035E-2</v>
      </c>
      <c r="G681" s="17">
        <v>0.4</v>
      </c>
      <c r="H681" s="18">
        <f t="shared" si="61"/>
        <v>5.0666666666666672E-2</v>
      </c>
      <c r="I681" s="17">
        <v>2.2530000000000001E-2</v>
      </c>
      <c r="J681" s="18">
        <f t="shared" si="62"/>
        <v>0.10221210149642161</v>
      </c>
      <c r="K681" s="17">
        <v>2.15E-3</v>
      </c>
      <c r="L681" s="17">
        <f t="shared" si="63"/>
        <v>4.2732492074052643E-2</v>
      </c>
      <c r="M681" s="17">
        <v>3.8400000000000001E-3</v>
      </c>
      <c r="N681" s="17">
        <f t="shared" si="64"/>
        <v>7.6322218402028907E-2</v>
      </c>
      <c r="O681" s="17">
        <v>1.26908</v>
      </c>
      <c r="Q681" s="17">
        <v>0.02</v>
      </c>
      <c r="S681" s="17">
        <v>0.17911350000000001</v>
      </c>
      <c r="T681" s="18">
        <f t="shared" si="65"/>
        <v>0.48623484485872082</v>
      </c>
      <c r="U681" s="17">
        <v>17.092500000000001</v>
      </c>
      <c r="W681" s="17">
        <v>30.527999999999999</v>
      </c>
      <c r="Y681" s="17">
        <v>10.089186</v>
      </c>
      <c r="AA681" s="17">
        <v>0.159</v>
      </c>
      <c r="AB681" s="2"/>
    </row>
    <row r="682" spans="1:28" ht="14.25" customHeight="1">
      <c r="A682" s="6">
        <v>43248</v>
      </c>
      <c r="B682" s="7">
        <v>0.50055555555555553</v>
      </c>
      <c r="C682" s="28">
        <v>2</v>
      </c>
      <c r="D682" s="17">
        <v>834</v>
      </c>
      <c r="E682" s="17">
        <v>103</v>
      </c>
      <c r="F682" s="17">
        <f t="shared" si="60"/>
        <v>3.7037037037037035E-2</v>
      </c>
      <c r="G682" s="17">
        <v>0.4</v>
      </c>
      <c r="H682" s="18">
        <f t="shared" si="61"/>
        <v>5.0666666666666672E-2</v>
      </c>
      <c r="I682" s="17">
        <v>2.2210000000000001E-2</v>
      </c>
      <c r="J682" s="18">
        <f t="shared" si="62"/>
        <v>0.10013012361743656</v>
      </c>
      <c r="K682" s="17">
        <v>2.15E-3</v>
      </c>
      <c r="L682" s="17">
        <f t="shared" si="63"/>
        <v>4.2732492074052643E-2</v>
      </c>
      <c r="M682" s="17">
        <v>3.6900000000000001E-3</v>
      </c>
      <c r="N682" s="17">
        <f t="shared" si="64"/>
        <v>7.3340881745699651E-2</v>
      </c>
      <c r="O682" s="17">
        <v>1.2643800000000001</v>
      </c>
      <c r="Q682" s="17">
        <v>0.02</v>
      </c>
      <c r="S682" s="17">
        <v>0.17656949999999999</v>
      </c>
      <c r="T682" s="18">
        <f t="shared" si="65"/>
        <v>0.47703405534379956</v>
      </c>
      <c r="U682" s="17">
        <v>17.092500000000001</v>
      </c>
      <c r="W682" s="17">
        <v>29.335500000000003</v>
      </c>
      <c r="Y682" s="17">
        <v>10.051821</v>
      </c>
      <c r="AA682" s="17">
        <v>0.159</v>
      </c>
    </row>
    <row r="683" spans="1:28" ht="14.25" customHeight="1">
      <c r="A683" s="6">
        <v>43250</v>
      </c>
      <c r="B683" s="7">
        <v>0.50057870370370372</v>
      </c>
      <c r="C683" s="28">
        <v>2</v>
      </c>
      <c r="D683" s="17">
        <v>833</v>
      </c>
      <c r="E683" s="17">
        <v>103</v>
      </c>
      <c r="F683" s="17">
        <f t="shared" si="60"/>
        <v>3.7037037037037035E-2</v>
      </c>
      <c r="G683" s="17">
        <v>0.4</v>
      </c>
      <c r="H683" s="18">
        <f t="shared" si="61"/>
        <v>5.0666666666666672E-2</v>
      </c>
      <c r="I683" s="17">
        <v>2.1700000000000001E-2</v>
      </c>
      <c r="J683" s="18">
        <f t="shared" si="62"/>
        <v>9.6811971372804173E-2</v>
      </c>
      <c r="K683" s="17">
        <v>2.0999999999999999E-3</v>
      </c>
      <c r="L683" s="17">
        <f t="shared" si="63"/>
        <v>4.1738713188609555E-2</v>
      </c>
      <c r="M683" s="17">
        <v>3.5500000000000002E-3</v>
      </c>
      <c r="N683" s="17">
        <f t="shared" si="64"/>
        <v>7.055830086645902E-2</v>
      </c>
      <c r="O683" s="17">
        <v>1.25651</v>
      </c>
      <c r="Q683" s="17">
        <v>0.02</v>
      </c>
      <c r="S683" s="17">
        <v>0.17251500000000003</v>
      </c>
      <c r="T683" s="18">
        <f t="shared" si="65"/>
        <v>0.46237029705439386</v>
      </c>
      <c r="U683" s="17">
        <v>16.695</v>
      </c>
      <c r="W683" s="17">
        <v>28.2225</v>
      </c>
      <c r="Y683" s="17">
        <v>9.9892545000000013</v>
      </c>
      <c r="AA683" s="17">
        <v>0.159</v>
      </c>
      <c r="AB683" s="2"/>
    </row>
    <row r="684" spans="1:28" ht="13.8">
      <c r="A684" s="5">
        <v>43260</v>
      </c>
      <c r="B684" s="4">
        <v>0.50069444444444444</v>
      </c>
      <c r="C684" s="29">
        <v>2</v>
      </c>
      <c r="D684" s="17">
        <v>832</v>
      </c>
      <c r="E684" s="17">
        <v>103</v>
      </c>
      <c r="F684" s="17">
        <f t="shared" si="60"/>
        <v>3.7037037037037035E-2</v>
      </c>
      <c r="G684" s="30">
        <v>0.4</v>
      </c>
      <c r="H684" s="18">
        <f t="shared" si="61"/>
        <v>5.0666666666666672E-2</v>
      </c>
      <c r="I684" s="17">
        <v>2.1090000000000001E-2</v>
      </c>
      <c r="J684" s="18">
        <f t="shared" si="62"/>
        <v>9.2843201040988949E-2</v>
      </c>
      <c r="K684" s="17">
        <v>1.8799999999999999E-3</v>
      </c>
      <c r="L684" s="17">
        <f t="shared" si="63"/>
        <v>3.7366086092659984E-2</v>
      </c>
      <c r="M684" s="17">
        <v>3.13E-3</v>
      </c>
      <c r="N684" s="17">
        <f t="shared" si="64"/>
        <v>6.2210558228737105E-2</v>
      </c>
      <c r="O684" s="17">
        <v>1.2521199999999999</v>
      </c>
      <c r="Q684" s="17">
        <v>0.02</v>
      </c>
      <c r="S684" s="17">
        <v>0.1676655</v>
      </c>
      <c r="T684" s="18">
        <f t="shared" si="65"/>
        <v>0.44483129204157495</v>
      </c>
      <c r="U684" s="17">
        <v>14.945999999999998</v>
      </c>
      <c r="W684" s="17">
        <v>24.883499999999998</v>
      </c>
      <c r="Y684" s="17">
        <v>9.9543539999999986</v>
      </c>
      <c r="AA684" s="17">
        <v>0.159</v>
      </c>
    </row>
    <row r="685" spans="1:28" s="2" customFormat="1" ht="13.8">
      <c r="A685" s="6">
        <v>43266</v>
      </c>
      <c r="B685" s="7">
        <v>0.5007638888888889</v>
      </c>
      <c r="C685" s="28">
        <v>2</v>
      </c>
      <c r="D685" s="17">
        <v>1026</v>
      </c>
      <c r="E685" s="17">
        <v>103</v>
      </c>
      <c r="F685" s="17">
        <f t="shared" si="60"/>
        <v>3.7037037037037035E-2</v>
      </c>
      <c r="G685" s="17">
        <v>0.54</v>
      </c>
      <c r="H685" s="18">
        <f t="shared" si="61"/>
        <v>8.8000000000000023E-2</v>
      </c>
      <c r="I685" s="17">
        <v>3.2340000000000001E-2</v>
      </c>
      <c r="J685" s="18">
        <f t="shared" si="62"/>
        <v>0.16603773584905659</v>
      </c>
      <c r="K685" s="17">
        <v>2.3500000000000001E-3</v>
      </c>
      <c r="L685" s="17">
        <f t="shared" si="63"/>
        <v>4.6707607615824986E-2</v>
      </c>
      <c r="M685" s="17">
        <v>7.11E-3</v>
      </c>
      <c r="N685" s="17">
        <f t="shared" si="64"/>
        <v>0.14131535751000665</v>
      </c>
      <c r="O685" s="17">
        <v>1.6868399999999999</v>
      </c>
      <c r="P685" s="17"/>
      <c r="Q685" s="17">
        <v>0.03</v>
      </c>
      <c r="R685" s="17"/>
      <c r="S685" s="17">
        <v>0.19044666666666668</v>
      </c>
      <c r="T685" s="18">
        <f t="shared" si="65"/>
        <v>0.52722308426026254</v>
      </c>
      <c r="U685" s="17">
        <v>13.838888888888889</v>
      </c>
      <c r="V685" s="17"/>
      <c r="W685" s="17">
        <v>41.87</v>
      </c>
      <c r="X685" s="17"/>
      <c r="Y685" s="17">
        <v>9.9336133333333336</v>
      </c>
      <c r="Z685" s="17"/>
      <c r="AA685" s="17">
        <v>0.17666666666666667</v>
      </c>
    </row>
    <row r="686" spans="1:28" ht="13.8">
      <c r="A686" s="8">
        <v>43278</v>
      </c>
      <c r="B686" s="9">
        <v>0.50090277777777781</v>
      </c>
      <c r="C686" s="18">
        <v>2</v>
      </c>
      <c r="D686" s="18">
        <v>1129</v>
      </c>
      <c r="E686" s="18">
        <v>103</v>
      </c>
      <c r="F686" s="17">
        <f t="shared" si="60"/>
        <v>3.7037037037037035E-2</v>
      </c>
      <c r="G686" s="18">
        <v>0.41688993342689196</v>
      </c>
      <c r="H686" s="18">
        <f t="shared" si="61"/>
        <v>5.5170648913837855E-2</v>
      </c>
      <c r="I686" s="18">
        <v>1.7107341846443698E-2</v>
      </c>
      <c r="J686" s="18">
        <f t="shared" si="62"/>
        <v>6.6931306743290161E-2</v>
      </c>
      <c r="K686" s="18">
        <v>1.2131593243430087E-3</v>
      </c>
      <c r="L686" s="18">
        <f t="shared" si="63"/>
        <v>2.4112242424209618E-2</v>
      </c>
      <c r="M686" s="18">
        <v>5.0270449803642651E-3</v>
      </c>
      <c r="N686" s="18">
        <f t="shared" si="64"/>
        <v>9.9915423153173061E-2</v>
      </c>
      <c r="O686" s="18">
        <v>1.3090835499887348</v>
      </c>
      <c r="P686" s="18"/>
      <c r="Q686" s="18">
        <v>0.03</v>
      </c>
      <c r="R686" s="18"/>
      <c r="S686" s="18">
        <v>0.13049330940784415</v>
      </c>
      <c r="T686" s="18">
        <f t="shared" si="65"/>
        <v>0.31039202260487542</v>
      </c>
      <c r="U686" s="18">
        <v>9.2538733658036403</v>
      </c>
      <c r="V686" s="18"/>
      <c r="W686" s="18">
        <v>38.345860035888236</v>
      </c>
      <c r="X686" s="18"/>
      <c r="Y686" s="18">
        <v>9.9855749807741585</v>
      </c>
      <c r="Z686" s="18"/>
      <c r="AA686" s="18">
        <v>0.22883737972706375</v>
      </c>
      <c r="AB686" s="2"/>
    </row>
    <row r="687" spans="1:28" ht="14.25" customHeight="1">
      <c r="A687" s="5">
        <v>43280</v>
      </c>
      <c r="B687" s="4">
        <v>0.50092592592592589</v>
      </c>
      <c r="C687" s="29">
        <v>2</v>
      </c>
      <c r="D687" s="17">
        <v>810</v>
      </c>
      <c r="E687" s="17">
        <v>103</v>
      </c>
      <c r="F687" s="17">
        <f t="shared" si="60"/>
        <v>3.7037037037037035E-2</v>
      </c>
      <c r="G687" s="30">
        <v>0.51763472333291671</v>
      </c>
      <c r="H687" s="18">
        <f t="shared" si="61"/>
        <v>8.203592622211113E-2</v>
      </c>
      <c r="I687" s="17">
        <v>1.8973571947204827E-2</v>
      </c>
      <c r="J687" s="18">
        <f t="shared" si="62"/>
        <v>7.9073337327292298E-2</v>
      </c>
      <c r="K687" s="17">
        <v>1.2536998186212357E-3</v>
      </c>
      <c r="L687" s="17">
        <f t="shared" si="63"/>
        <v>2.4918008168592184E-2</v>
      </c>
      <c r="M687" s="17">
        <v>3.8417066945438689E-3</v>
      </c>
      <c r="N687" s="17">
        <f t="shared" si="64"/>
        <v>7.6356139942060863E-2</v>
      </c>
      <c r="O687" s="17">
        <v>1.6299812689707558</v>
      </c>
      <c r="Q687" s="17">
        <v>0.02</v>
      </c>
      <c r="S687" s="17">
        <v>0.11656087984906353</v>
      </c>
      <c r="T687" s="18">
        <f t="shared" si="65"/>
        <v>0.26000312645636586</v>
      </c>
      <c r="U687" s="17">
        <v>7.701889466660532</v>
      </c>
      <c r="W687" s="17">
        <v>23.600865123556211</v>
      </c>
      <c r="Y687" s="17">
        <v>10.013509916708852</v>
      </c>
      <c r="AA687" s="17">
        <v>0.12286656426465362</v>
      </c>
      <c r="AB687" s="2"/>
    </row>
    <row r="688" spans="1:28" s="2" customFormat="1" ht="14.25" customHeight="1">
      <c r="A688" s="6">
        <v>43282</v>
      </c>
      <c r="B688" s="7">
        <v>0.50094907407407407</v>
      </c>
      <c r="C688" s="28">
        <v>2</v>
      </c>
      <c r="D688" s="17">
        <v>800</v>
      </c>
      <c r="E688" s="17">
        <v>103</v>
      </c>
      <c r="F688" s="17">
        <f t="shared" si="60"/>
        <v>3.7037037037037035E-2</v>
      </c>
      <c r="G688" s="17">
        <v>0.67354179273244574</v>
      </c>
      <c r="H688" s="18">
        <f t="shared" si="61"/>
        <v>0.12361114472865221</v>
      </c>
      <c r="I688" s="17">
        <v>2.3821137895741151E-2</v>
      </c>
      <c r="J688" s="18">
        <f t="shared" si="62"/>
        <v>0.11061247817658523</v>
      </c>
      <c r="K688" s="17">
        <v>1.4436035931461762E-3</v>
      </c>
      <c r="L688" s="17">
        <f t="shared" si="63"/>
        <v>2.8692455396368787E-2</v>
      </c>
      <c r="M688" s="17">
        <v>3.7600837774970173E-3</v>
      </c>
      <c r="N688" s="17">
        <f t="shared" si="64"/>
        <v>7.4733837311472193E-2</v>
      </c>
      <c r="O688" s="17">
        <v>2.1234401689882709</v>
      </c>
      <c r="P688" s="17"/>
      <c r="Q688" s="17">
        <v>0.02</v>
      </c>
      <c r="R688" s="17"/>
      <c r="S688" s="17">
        <v>0.11246699065420561</v>
      </c>
      <c r="T688" s="18">
        <f t="shared" si="65"/>
        <v>0.24519691074123287</v>
      </c>
      <c r="U688" s="17">
        <v>6.8157009345794366</v>
      </c>
      <c r="V688" s="17"/>
      <c r="W688" s="17">
        <v>17.752523364485977</v>
      </c>
      <c r="X688" s="17"/>
      <c r="Y688" s="17">
        <v>10.025420560747662</v>
      </c>
      <c r="Z688" s="17"/>
      <c r="AA688" s="17">
        <v>9.4426211834584911E-2</v>
      </c>
    </row>
    <row r="689" spans="1:28" ht="14.25" customHeight="1">
      <c r="A689" s="6">
        <v>43337</v>
      </c>
      <c r="B689" s="7">
        <v>0.5015856481481481</v>
      </c>
      <c r="C689" s="28">
        <v>2</v>
      </c>
      <c r="D689" s="17">
        <v>980</v>
      </c>
      <c r="E689" s="17">
        <v>103</v>
      </c>
      <c r="F689" s="17">
        <f t="shared" si="60"/>
        <v>3.7037037037037035E-2</v>
      </c>
      <c r="G689" s="17">
        <v>0.47851169982851577</v>
      </c>
      <c r="H689" s="18">
        <f t="shared" si="61"/>
        <v>7.1603119954270864E-2</v>
      </c>
      <c r="I689" s="17">
        <v>2.9229534979981868E-2</v>
      </c>
      <c r="J689" s="18">
        <f t="shared" si="62"/>
        <v>0.14580048783332381</v>
      </c>
      <c r="K689" s="17">
        <v>1.0026884755797529E-3</v>
      </c>
      <c r="L689" s="17">
        <f t="shared" si="63"/>
        <v>1.9929012714165452E-2</v>
      </c>
      <c r="M689" s="17">
        <v>2.9381104168150897E-3</v>
      </c>
      <c r="N689" s="17">
        <f t="shared" si="64"/>
        <v>5.8396641906624337E-2</v>
      </c>
      <c r="O689" s="17">
        <v>1.5082300139650795</v>
      </c>
      <c r="Q689" s="17">
        <v>0.03</v>
      </c>
      <c r="S689" s="17">
        <v>0.19424795939086295</v>
      </c>
      <c r="T689" s="18">
        <f t="shared" si="65"/>
        <v>0.54097107727910365</v>
      </c>
      <c r="U689" s="17">
        <v>6.6634720812182744</v>
      </c>
      <c r="W689" s="17">
        <v>19.525522842639596</v>
      </c>
      <c r="Y689" s="17">
        <v>10.023101725888326</v>
      </c>
      <c r="AA689" s="17">
        <v>0.19936816599090157</v>
      </c>
      <c r="AB689" s="2"/>
    </row>
    <row r="690" spans="1:28" ht="14.25" customHeight="1">
      <c r="A690" s="6">
        <v>43338</v>
      </c>
      <c r="B690" s="7">
        <v>0.50159722222222225</v>
      </c>
      <c r="C690" s="28">
        <v>2</v>
      </c>
      <c r="D690" s="17">
        <v>860</v>
      </c>
      <c r="E690" s="17">
        <v>103</v>
      </c>
      <c r="F690" s="17">
        <f t="shared" si="60"/>
        <v>3.7037037037037035E-2</v>
      </c>
      <c r="G690" s="17">
        <v>0.45922029788525531</v>
      </c>
      <c r="H690" s="18">
        <f t="shared" si="61"/>
        <v>6.645874610273475E-2</v>
      </c>
      <c r="I690" s="17">
        <v>2.347877047278513E-2</v>
      </c>
      <c r="J690" s="18">
        <f t="shared" si="62"/>
        <v>0.10838497379821165</v>
      </c>
      <c r="K690" s="17">
        <v>8.4251617318681523E-4</v>
      </c>
      <c r="L690" s="17">
        <f t="shared" si="63"/>
        <v>1.6745495671147324E-2</v>
      </c>
      <c r="M690" s="17">
        <v>2.4687683214311327E-3</v>
      </c>
      <c r="N690" s="17">
        <f t="shared" si="64"/>
        <v>4.9068196617780523E-2</v>
      </c>
      <c r="O690" s="17">
        <v>1.4483440819062643</v>
      </c>
      <c r="Q690" s="17">
        <v>0.02</v>
      </c>
      <c r="S690" s="17">
        <v>0.16258534400000002</v>
      </c>
      <c r="T690" s="18">
        <f t="shared" si="65"/>
        <v>0.42645808211273678</v>
      </c>
      <c r="U690" s="17">
        <v>5.8342400000000012</v>
      </c>
      <c r="W690" s="17">
        <v>17.095680000000002</v>
      </c>
      <c r="Y690" s="17">
        <v>10.0294656</v>
      </c>
      <c r="AA690" s="17">
        <v>0.13849562027829102</v>
      </c>
    </row>
    <row r="691" spans="1:28" s="2" customFormat="1" ht="13.8">
      <c r="A691" s="8">
        <v>43598</v>
      </c>
      <c r="B691" s="9">
        <v>0.50460648148148146</v>
      </c>
      <c r="C691" s="18">
        <v>2</v>
      </c>
      <c r="D691" s="18">
        <v>1072</v>
      </c>
      <c r="E691" s="18">
        <v>103</v>
      </c>
      <c r="F691" s="17">
        <f t="shared" si="60"/>
        <v>3.7037037037037035E-2</v>
      </c>
      <c r="G691" s="18">
        <v>0.51703076291126593</v>
      </c>
      <c r="H691" s="18">
        <f t="shared" si="61"/>
        <v>8.1874870109670927E-2</v>
      </c>
      <c r="I691" s="18">
        <v>3.2244716497141189E-2</v>
      </c>
      <c r="J691" s="18">
        <f t="shared" si="62"/>
        <v>0.16541780414535581</v>
      </c>
      <c r="K691" s="18">
        <v>1.9765114887770078E-3</v>
      </c>
      <c r="L691" s="18">
        <f t="shared" si="63"/>
        <v>3.9284307687645341E-2</v>
      </c>
      <c r="M691" s="18">
        <v>4.8263652632926941E-3</v>
      </c>
      <c r="N691" s="18">
        <f t="shared" si="64"/>
        <v>9.5926797841924677E-2</v>
      </c>
      <c r="O691" s="18">
        <v>1.6243017380152911</v>
      </c>
      <c r="P691" s="18"/>
      <c r="Q691" s="18">
        <v>0.04</v>
      </c>
      <c r="R691" s="18"/>
      <c r="S691" s="18">
        <v>0.1983212718012039</v>
      </c>
      <c r="T691" s="18">
        <f t="shared" si="65"/>
        <v>0.55570287370837412</v>
      </c>
      <c r="U691" s="18">
        <v>12.15654267633894</v>
      </c>
      <c r="V691" s="18"/>
      <c r="W691" s="18">
        <v>29.684580953850904</v>
      </c>
      <c r="X691" s="18"/>
      <c r="Y691" s="18">
        <v>9.9902750424448215</v>
      </c>
      <c r="Z691" s="18"/>
      <c r="AA691" s="18">
        <v>0.24602017737546186</v>
      </c>
    </row>
    <row r="692" spans="1:28" ht="13.8">
      <c r="A692" s="6">
        <v>43624</v>
      </c>
      <c r="B692" s="7">
        <v>0.50490740740740747</v>
      </c>
      <c r="C692" s="28">
        <v>2</v>
      </c>
      <c r="D692" s="17">
        <v>1025</v>
      </c>
      <c r="E692" s="17">
        <v>103</v>
      </c>
      <c r="F692" s="17">
        <f t="shared" si="60"/>
        <v>3.7037037037037035E-2</v>
      </c>
      <c r="G692" s="17">
        <v>0.9352394603420896</v>
      </c>
      <c r="H692" s="18">
        <f t="shared" si="61"/>
        <v>0.19339718942455725</v>
      </c>
      <c r="I692" s="17">
        <v>3.7186532832716473E-2</v>
      </c>
      <c r="J692" s="18">
        <f t="shared" si="62"/>
        <v>0.19757015505996403</v>
      </c>
      <c r="K692" s="17">
        <v>1.7008598982122677E-3</v>
      </c>
      <c r="L692" s="17">
        <f t="shared" si="63"/>
        <v>3.3805573078804517E-2</v>
      </c>
      <c r="M692" s="17">
        <v>6.2298938132193532E-3</v>
      </c>
      <c r="N692" s="17">
        <f t="shared" si="64"/>
        <v>0.12382273860259796</v>
      </c>
      <c r="O692" s="17">
        <v>2.947827532889983</v>
      </c>
      <c r="Q692" s="17">
        <v>0.03</v>
      </c>
      <c r="S692" s="17">
        <v>0.1264416007048976</v>
      </c>
      <c r="T692" s="18">
        <f t="shared" si="65"/>
        <v>0.29573835949497529</v>
      </c>
      <c r="U692" s="17">
        <v>5.7832616197958728</v>
      </c>
      <c r="W692" s="17">
        <v>21.182876863205816</v>
      </c>
      <c r="Y692" s="17">
        <v>10.023199353843896</v>
      </c>
      <c r="AA692" s="17">
        <v>0.10200596108840919</v>
      </c>
    </row>
    <row r="693" spans="1:28" ht="14.25" customHeight="1">
      <c r="A693" s="6">
        <v>43625</v>
      </c>
      <c r="B693" s="7">
        <v>0.50491898148148151</v>
      </c>
      <c r="C693" s="28">
        <v>2</v>
      </c>
      <c r="D693" s="17">
        <v>856</v>
      </c>
      <c r="E693" s="17">
        <v>103</v>
      </c>
      <c r="F693" s="17">
        <f t="shared" si="60"/>
        <v>3.7037037037037035E-2</v>
      </c>
      <c r="G693" s="17">
        <v>0.66587021650900613</v>
      </c>
      <c r="H693" s="18">
        <f t="shared" si="61"/>
        <v>0.12156539106906832</v>
      </c>
      <c r="I693" s="17">
        <v>3.7915284891662911E-2</v>
      </c>
      <c r="J693" s="18">
        <f t="shared" si="62"/>
        <v>0.20231154776618679</v>
      </c>
      <c r="K693" s="17">
        <v>1.4665882311917591E-3</v>
      </c>
      <c r="L693" s="17">
        <f t="shared" si="63"/>
        <v>2.9149288355953828E-2</v>
      </c>
      <c r="M693" s="17">
        <v>5.7299261125631513E-3</v>
      </c>
      <c r="N693" s="17">
        <f t="shared" si="64"/>
        <v>0.11388559171628472</v>
      </c>
      <c r="O693" s="17">
        <v>2.095970591492347</v>
      </c>
      <c r="Q693" s="17">
        <v>0.03</v>
      </c>
      <c r="S693" s="17">
        <v>0.18107223144415455</v>
      </c>
      <c r="T693" s="18">
        <f t="shared" si="65"/>
        <v>0.49331891550884804</v>
      </c>
      <c r="U693" s="17">
        <v>7.0039933602086784</v>
      </c>
      <c r="W693" s="17">
        <v>27.364439174768787</v>
      </c>
      <c r="Y693" s="17">
        <v>10.009738107659475</v>
      </c>
      <c r="AA693" s="17">
        <v>0.14327116250995389</v>
      </c>
    </row>
    <row r="694" spans="1:28" ht="14.25" customHeight="1">
      <c r="A694" s="6">
        <v>43626</v>
      </c>
      <c r="B694" s="7">
        <v>0.50493055555555555</v>
      </c>
      <c r="C694" s="28">
        <v>2</v>
      </c>
      <c r="D694" s="17">
        <v>839</v>
      </c>
      <c r="E694" s="17">
        <v>103</v>
      </c>
      <c r="F694" s="17">
        <f t="shared" si="60"/>
        <v>3.7037037037037035E-2</v>
      </c>
      <c r="G694" s="17">
        <v>0.6374188696154437</v>
      </c>
      <c r="H694" s="18">
        <f t="shared" si="61"/>
        <v>0.113978365230785</v>
      </c>
      <c r="I694" s="17">
        <v>2.8721622308633898E-2</v>
      </c>
      <c r="J694" s="18">
        <f t="shared" si="62"/>
        <v>0.14249591612644047</v>
      </c>
      <c r="K694" s="17">
        <v>1.3768447706480017E-3</v>
      </c>
      <c r="L694" s="17">
        <f t="shared" si="63"/>
        <v>2.7365585232054214E-2</v>
      </c>
      <c r="M694" s="17">
        <v>4.7629223170672155E-3</v>
      </c>
      <c r="N694" s="17">
        <f t="shared" si="64"/>
        <v>9.4665832634141037E-2</v>
      </c>
      <c r="O694" s="17">
        <v>2.0076317934797605</v>
      </c>
      <c r="Q694" s="17">
        <v>0.03</v>
      </c>
      <c r="S694" s="17">
        <v>0.1432884454715912</v>
      </c>
      <c r="T694" s="18">
        <f t="shared" si="65"/>
        <v>0.35666771196702762</v>
      </c>
      <c r="U694" s="17">
        <v>6.8688998386604458</v>
      </c>
      <c r="W694" s="17">
        <v>23.761601186063753</v>
      </c>
      <c r="Y694" s="17">
        <v>10.015814415907208</v>
      </c>
      <c r="AA694" s="17">
        <v>0.14966610583328832</v>
      </c>
      <c r="AB694" s="2"/>
    </row>
    <row r="695" spans="1:28" ht="14.25" customHeight="1">
      <c r="A695" s="6">
        <v>43628</v>
      </c>
      <c r="B695" s="7">
        <v>0.50495370370370374</v>
      </c>
      <c r="C695" s="28">
        <v>2</v>
      </c>
      <c r="D695" s="17">
        <v>795</v>
      </c>
      <c r="E695" s="17">
        <v>103</v>
      </c>
      <c r="F695" s="17">
        <f t="shared" si="60"/>
        <v>3.7037037037037035E-2</v>
      </c>
      <c r="G695" s="17">
        <v>0.67152364730315772</v>
      </c>
      <c r="H695" s="18">
        <f t="shared" si="61"/>
        <v>0.12307297261417541</v>
      </c>
      <c r="I695" s="17">
        <v>2.9308683964890034E-2</v>
      </c>
      <c r="J695" s="18">
        <f t="shared" si="62"/>
        <v>0.14631544544495792</v>
      </c>
      <c r="K695" s="17">
        <v>1.1826150239195542E-3</v>
      </c>
      <c r="L695" s="17">
        <f t="shared" si="63"/>
        <v>2.3505156807580432E-2</v>
      </c>
      <c r="M695" s="17">
        <v>3.8503744964822695E-3</v>
      </c>
      <c r="N695" s="17">
        <f t="shared" si="64"/>
        <v>7.6528417513052574E-2</v>
      </c>
      <c r="O695" s="17">
        <v>2.1177059730652483</v>
      </c>
      <c r="Q695" s="17">
        <v>0.02</v>
      </c>
      <c r="S695" s="17">
        <v>0.1387912627986348</v>
      </c>
      <c r="T695" s="18">
        <f t="shared" si="65"/>
        <v>0.34040291983494309</v>
      </c>
      <c r="U695" s="17">
        <v>5.6002730375426619</v>
      </c>
      <c r="W695" s="17">
        <v>18.233447098976107</v>
      </c>
      <c r="Y695" s="17">
        <v>10.028395904436861</v>
      </c>
      <c r="AA695" s="17">
        <v>9.4709993096174519E-2</v>
      </c>
    </row>
    <row r="696" spans="1:28" ht="14.25" customHeight="1">
      <c r="A696" s="6">
        <v>43629</v>
      </c>
      <c r="B696" s="7">
        <v>0.50496527777777778</v>
      </c>
      <c r="C696" s="28">
        <v>2</v>
      </c>
      <c r="D696" s="17">
        <v>795</v>
      </c>
      <c r="E696" s="17">
        <v>103</v>
      </c>
      <c r="F696" s="17">
        <f t="shared" si="60"/>
        <v>3.7037037037037035E-2</v>
      </c>
      <c r="G696" s="17">
        <v>0.70116548975875193</v>
      </c>
      <c r="H696" s="18">
        <f t="shared" si="61"/>
        <v>0.1309774639356672</v>
      </c>
      <c r="I696" s="17">
        <v>2.892315261100142E-2</v>
      </c>
      <c r="J696" s="18">
        <f t="shared" si="62"/>
        <v>0.14380710872479779</v>
      </c>
      <c r="K696" s="17">
        <v>1.1789328509919058E-3</v>
      </c>
      <c r="L696" s="17">
        <f t="shared" si="63"/>
        <v>2.3431971493419489E-2</v>
      </c>
      <c r="M696" s="17">
        <v>3.8383860264852741E-3</v>
      </c>
      <c r="N696" s="17">
        <f t="shared" si="64"/>
        <v>7.6290139746016936E-2</v>
      </c>
      <c r="O696" s="17">
        <v>2.2116414724034201</v>
      </c>
      <c r="Q696" s="17">
        <v>0.02</v>
      </c>
      <c r="S696" s="17">
        <v>0.13117534540188269</v>
      </c>
      <c r="T696" s="18">
        <f t="shared" si="65"/>
        <v>0.31285871663897474</v>
      </c>
      <c r="U696" s="17">
        <v>5.3468211440984792</v>
      </c>
      <c r="W696" s="17">
        <v>17.408254887762489</v>
      </c>
      <c r="Y696" s="17">
        <v>10.030470673425054</v>
      </c>
      <c r="AA696" s="17">
        <v>9.070611849690817E-2</v>
      </c>
      <c r="AB696" s="2"/>
    </row>
    <row r="697" spans="1:28" s="2" customFormat="1" ht="13.8">
      <c r="A697" s="3">
        <v>43644</v>
      </c>
      <c r="B697" s="4">
        <v>0.50513888888888892</v>
      </c>
      <c r="C697" s="29">
        <v>2</v>
      </c>
      <c r="D697" s="17">
        <v>978</v>
      </c>
      <c r="E697" s="17">
        <v>103</v>
      </c>
      <c r="F697" s="17">
        <f t="shared" si="60"/>
        <v>3.7037037037037035E-2</v>
      </c>
      <c r="G697" s="30">
        <v>0.54324332208908099</v>
      </c>
      <c r="H697" s="18">
        <f t="shared" si="61"/>
        <v>8.8864885890421602E-2</v>
      </c>
      <c r="I697" s="17">
        <v>3.5766727142141602E-2</v>
      </c>
      <c r="J697" s="18">
        <f t="shared" si="62"/>
        <v>0.18833264243423292</v>
      </c>
      <c r="K697" s="17">
        <v>2.9073143045597145E-4</v>
      </c>
      <c r="L697" s="17">
        <f t="shared" si="63"/>
        <v>5.7784551384361801E-3</v>
      </c>
      <c r="M697" s="17">
        <v>4.1648967711832184E-3</v>
      </c>
      <c r="N697" s="17">
        <f t="shared" si="64"/>
        <v>8.2779729425039222E-2</v>
      </c>
      <c r="O697" s="17">
        <v>1.7135575287153813</v>
      </c>
      <c r="P697" s="17"/>
      <c r="Q697" s="17">
        <v>0.03</v>
      </c>
      <c r="R697" s="17"/>
      <c r="S697" s="17">
        <v>0.20936878133102851</v>
      </c>
      <c r="T697" s="18">
        <f t="shared" si="65"/>
        <v>0.59565798764233757</v>
      </c>
      <c r="U697" s="17">
        <v>1.7018634399308556</v>
      </c>
      <c r="V697" s="17"/>
      <c r="W697" s="17">
        <v>24.380183232497835</v>
      </c>
      <c r="X697" s="17"/>
      <c r="Y697" s="17">
        <v>10.030703958513396</v>
      </c>
      <c r="Z697" s="17"/>
      <c r="AA697" s="17">
        <v>0.17561191481035143</v>
      </c>
    </row>
    <row r="698" spans="1:28" s="2" customFormat="1" ht="14.25" customHeight="1">
      <c r="A698" s="6">
        <v>43649</v>
      </c>
      <c r="B698" s="7">
        <v>0.50519675925925933</v>
      </c>
      <c r="C698" s="28">
        <v>2</v>
      </c>
      <c r="D698" s="17">
        <v>780</v>
      </c>
      <c r="E698" s="17">
        <v>103</v>
      </c>
      <c r="F698" s="17">
        <f t="shared" si="60"/>
        <v>3.7037037037037035E-2</v>
      </c>
      <c r="G698" s="17">
        <v>0.75078913731918995</v>
      </c>
      <c r="H698" s="18">
        <f t="shared" si="61"/>
        <v>0.14421043661845065</v>
      </c>
      <c r="I698" s="17">
        <v>2.9214941126783911E-2</v>
      </c>
      <c r="J698" s="18">
        <f t="shared" si="62"/>
        <v>0.14570553758480098</v>
      </c>
      <c r="K698" s="17">
        <v>1.9534777453065067E-4</v>
      </c>
      <c r="L698" s="17">
        <f t="shared" si="63"/>
        <v>3.8826498729371407E-3</v>
      </c>
      <c r="M698" s="17">
        <v>2.035251232319337E-3</v>
      </c>
      <c r="N698" s="17">
        <f t="shared" si="64"/>
        <v>4.0451794025019507E-2</v>
      </c>
      <c r="O698" s="17">
        <v>2.3747020628525979</v>
      </c>
      <c r="P698" s="17"/>
      <c r="Q698" s="17">
        <v>0.02</v>
      </c>
      <c r="R698" s="17"/>
      <c r="S698" s="17">
        <v>0.12374115202958232</v>
      </c>
      <c r="T698" s="18">
        <f t="shared" si="65"/>
        <v>0.28597174791579916</v>
      </c>
      <c r="U698" s="17">
        <v>0.82740398352802769</v>
      </c>
      <c r="V698" s="17"/>
      <c r="W698" s="17">
        <v>8.6203949911757292</v>
      </c>
      <c r="X698" s="17"/>
      <c r="Y698" s="17">
        <v>10.058153727203967</v>
      </c>
      <c r="Z698" s="17"/>
      <c r="AA698" s="17">
        <v>8.4710868656269797E-2</v>
      </c>
    </row>
    <row r="699" spans="1:28" s="2" customFormat="1" ht="14.25" customHeight="1">
      <c r="A699" s="5">
        <v>43652</v>
      </c>
      <c r="B699" s="4">
        <v>0.50523148148148145</v>
      </c>
      <c r="C699" s="29">
        <v>2</v>
      </c>
      <c r="D699" s="17">
        <v>820</v>
      </c>
      <c r="E699" s="17">
        <v>103</v>
      </c>
      <c r="F699" s="17">
        <f t="shared" si="60"/>
        <v>3.7037037037037035E-2</v>
      </c>
      <c r="G699" s="30">
        <v>0.61</v>
      </c>
      <c r="H699" s="18">
        <f t="shared" si="61"/>
        <v>0.10666666666666667</v>
      </c>
      <c r="I699" s="17">
        <v>3.014E-2</v>
      </c>
      <c r="J699" s="18">
        <f t="shared" si="62"/>
        <v>0.15172413793103448</v>
      </c>
      <c r="K699" s="17">
        <v>0</v>
      </c>
      <c r="L699" s="17">
        <f t="shared" si="63"/>
        <v>0</v>
      </c>
      <c r="M699" s="17">
        <v>2.3700000000000001E-3</v>
      </c>
      <c r="N699" s="17">
        <f t="shared" si="64"/>
        <v>4.7105119170002221E-2</v>
      </c>
      <c r="O699" s="17">
        <v>1.93923</v>
      </c>
      <c r="P699" s="17"/>
      <c r="Q699" s="17">
        <v>0.03</v>
      </c>
      <c r="R699" s="17"/>
      <c r="S699" s="17">
        <v>0.1571232786885246</v>
      </c>
      <c r="T699" s="18">
        <f t="shared" si="65"/>
        <v>0.40670363508143242</v>
      </c>
      <c r="U699" s="17">
        <v>0</v>
      </c>
      <c r="V699" s="17"/>
      <c r="W699" s="17">
        <v>12.355081967213117</v>
      </c>
      <c r="X699" s="17"/>
      <c r="Y699" s="17">
        <v>10.109428524590166</v>
      </c>
      <c r="Z699" s="17"/>
      <c r="AA699" s="17">
        <v>0.15639344262295082</v>
      </c>
    </row>
    <row r="700" spans="1:28" ht="13.8">
      <c r="A700" s="8">
        <v>43655</v>
      </c>
      <c r="B700" s="9">
        <v>0.50526620370370368</v>
      </c>
      <c r="C700" s="18">
        <v>2</v>
      </c>
      <c r="D700" s="18">
        <v>829</v>
      </c>
      <c r="E700" s="18">
        <v>103</v>
      </c>
      <c r="F700" s="17">
        <f t="shared" si="60"/>
        <v>3.7037037037037035E-2</v>
      </c>
      <c r="G700" s="18">
        <v>0.55000000000000004</v>
      </c>
      <c r="H700" s="18">
        <f t="shared" si="61"/>
        <v>9.0666666666666687E-2</v>
      </c>
      <c r="I700" s="18">
        <v>2.8060000000000002E-2</v>
      </c>
      <c r="J700" s="18">
        <f t="shared" si="62"/>
        <v>0.13819128171763176</v>
      </c>
      <c r="K700" s="18">
        <v>1.9599999999999999E-3</v>
      </c>
      <c r="L700" s="18">
        <f t="shared" si="63"/>
        <v>3.8956132309368924E-2</v>
      </c>
      <c r="M700" s="18">
        <v>2.5000000000000001E-3</v>
      </c>
      <c r="N700" s="18">
        <f t="shared" si="64"/>
        <v>4.9688944272154235E-2</v>
      </c>
      <c r="O700" s="18">
        <v>1.7280199999999999</v>
      </c>
      <c r="P700" s="18"/>
      <c r="Q700" s="18">
        <v>0.02</v>
      </c>
      <c r="R700" s="18"/>
      <c r="S700" s="18">
        <v>0.16223781818181821</v>
      </c>
      <c r="T700" s="18">
        <f t="shared" si="65"/>
        <v>0.42520119850263788</v>
      </c>
      <c r="U700" s="18">
        <v>11.332363636363636</v>
      </c>
      <c r="V700" s="18"/>
      <c r="W700" s="18">
        <v>14.454545454545453</v>
      </c>
      <c r="X700" s="18"/>
      <c r="Y700" s="18">
        <v>9.9910974545454536</v>
      </c>
      <c r="Z700" s="18"/>
      <c r="AA700" s="18">
        <v>0.11563636363636363</v>
      </c>
      <c r="AB700" s="2"/>
    </row>
    <row r="701" spans="1:28" ht="13.8">
      <c r="A701" s="6">
        <v>43656</v>
      </c>
      <c r="B701" s="7">
        <v>0.50527777777777783</v>
      </c>
      <c r="C701" s="28">
        <v>2</v>
      </c>
      <c r="D701" s="17">
        <v>835</v>
      </c>
      <c r="E701" s="17">
        <v>103</v>
      </c>
      <c r="F701" s="17">
        <f t="shared" si="60"/>
        <v>3.7037037037037035E-2</v>
      </c>
      <c r="G701" s="17">
        <v>0.47</v>
      </c>
      <c r="H701" s="18">
        <f t="shared" si="61"/>
        <v>6.933333333333333E-2</v>
      </c>
      <c r="I701" s="17">
        <v>2.7470000000000001E-2</v>
      </c>
      <c r="J701" s="18">
        <f t="shared" si="62"/>
        <v>0.13435263500325309</v>
      </c>
      <c r="K701" s="17">
        <v>2.0500000000000002E-3</v>
      </c>
      <c r="L701" s="17">
        <f t="shared" si="63"/>
        <v>4.0744934303166475E-2</v>
      </c>
      <c r="M701" s="17">
        <v>2.6099999999999999E-3</v>
      </c>
      <c r="N701" s="17">
        <f t="shared" si="64"/>
        <v>5.1875257820129021E-2</v>
      </c>
      <c r="O701" s="17">
        <v>1.4781200000000001</v>
      </c>
      <c r="Q701" s="17">
        <v>0.03</v>
      </c>
      <c r="S701" s="17">
        <v>0.1858608510638298</v>
      </c>
      <c r="T701" s="18">
        <f t="shared" si="65"/>
        <v>0.51063773673041035</v>
      </c>
      <c r="U701" s="17">
        <v>13.870212765957447</v>
      </c>
      <c r="W701" s="17">
        <v>17.659148936170212</v>
      </c>
      <c r="Y701" s="17">
        <v>10.000897021276597</v>
      </c>
      <c r="AA701" s="17">
        <v>0.20297872340425532</v>
      </c>
      <c r="AB701" s="2"/>
    </row>
    <row r="702" spans="1:28" ht="13.8">
      <c r="A702" s="8">
        <v>43680</v>
      </c>
      <c r="B702" s="9">
        <v>0.50555555555555554</v>
      </c>
      <c r="C702" s="18">
        <v>2</v>
      </c>
      <c r="D702" s="18">
        <v>761</v>
      </c>
      <c r="E702" s="18">
        <v>103</v>
      </c>
      <c r="F702" s="17">
        <f t="shared" si="60"/>
        <v>3.7037037037037035E-2</v>
      </c>
      <c r="G702" s="18">
        <v>0.89355884733235758</v>
      </c>
      <c r="H702" s="18">
        <f t="shared" si="61"/>
        <v>0.18228235928862871</v>
      </c>
      <c r="I702" s="18">
        <v>3.1526835520989907E-2</v>
      </c>
      <c r="J702" s="18">
        <f t="shared" si="62"/>
        <v>0.16074714067007095</v>
      </c>
      <c r="K702" s="18">
        <v>3.5765458194453521E-4</v>
      </c>
      <c r="L702" s="18">
        <f t="shared" si="63"/>
        <v>7.108591436369052E-3</v>
      </c>
      <c r="M702" s="18">
        <v>2.7946962682177633E-3</v>
      </c>
      <c r="N702" s="18">
        <f t="shared" si="64"/>
        <v>5.5546202851627938E-2</v>
      </c>
      <c r="O702" s="18">
        <v>2.8253048463934811</v>
      </c>
      <c r="P702" s="18"/>
      <c r="Q702" s="18">
        <v>0.02</v>
      </c>
      <c r="R702" s="18"/>
      <c r="S702" s="18">
        <v>0.11219780012928249</v>
      </c>
      <c r="T702" s="18">
        <f t="shared" si="65"/>
        <v>0.24422333945222782</v>
      </c>
      <c r="U702" s="18">
        <v>1.272822236586943</v>
      </c>
      <c r="V702" s="18"/>
      <c r="W702" s="18">
        <v>9.945773755656111</v>
      </c>
      <c r="X702" s="18"/>
      <c r="Y702" s="18">
        <v>10.054703658694248</v>
      </c>
      <c r="Z702" s="18"/>
      <c r="AA702" s="18">
        <v>7.1176062091346623E-2</v>
      </c>
      <c r="AB702" s="2"/>
    </row>
    <row r="703" spans="1:28" ht="14.25" customHeight="1">
      <c r="A703" s="6">
        <v>43772</v>
      </c>
      <c r="B703" s="7">
        <v>0.50662037037037033</v>
      </c>
      <c r="C703" s="28">
        <v>2</v>
      </c>
      <c r="D703" s="17">
        <v>834</v>
      </c>
      <c r="E703" s="17">
        <v>103</v>
      </c>
      <c r="F703" s="17">
        <f t="shared" si="60"/>
        <v>3.7037037037037035E-2</v>
      </c>
      <c r="G703" s="17">
        <v>0.66886570380805754</v>
      </c>
      <c r="H703" s="18">
        <f t="shared" si="61"/>
        <v>0.12236418768214868</v>
      </c>
      <c r="I703" s="17">
        <v>3.3517240880077633E-2</v>
      </c>
      <c r="J703" s="18">
        <f t="shared" si="62"/>
        <v>0.17369707794455194</v>
      </c>
      <c r="K703" s="17">
        <v>1.0106881892309523E-3</v>
      </c>
      <c r="L703" s="17">
        <f t="shared" si="63"/>
        <v>2.0088011644488507E-2</v>
      </c>
      <c r="M703" s="17">
        <v>3.2906127091240312E-3</v>
      </c>
      <c r="N703" s="17">
        <f t="shared" si="64"/>
        <v>6.5402828609962591E-2</v>
      </c>
      <c r="O703" s="17">
        <v>2.1106930091381289</v>
      </c>
      <c r="Q703" s="17">
        <v>0.03</v>
      </c>
      <c r="S703" s="17">
        <v>0.15935160883840627</v>
      </c>
      <c r="T703" s="18">
        <f t="shared" si="65"/>
        <v>0.41476275327279022</v>
      </c>
      <c r="U703" s="17">
        <v>4.8051326648327262</v>
      </c>
      <c r="W703" s="17">
        <v>15.644617978525156</v>
      </c>
      <c r="Y703" s="17">
        <v>10.034904960511138</v>
      </c>
      <c r="AA703" s="17">
        <v>0.14262952855387642</v>
      </c>
    </row>
    <row r="704" spans="1:28" ht="13.8">
      <c r="A704" s="8">
        <v>43773</v>
      </c>
      <c r="B704" s="9">
        <v>0.50663194444444437</v>
      </c>
      <c r="C704" s="18">
        <v>2</v>
      </c>
      <c r="D704" s="18">
        <v>834</v>
      </c>
      <c r="E704" s="18">
        <v>103</v>
      </c>
      <c r="F704" s="17">
        <f t="shared" si="60"/>
        <v>3.7037037037037035E-2</v>
      </c>
      <c r="G704" s="18">
        <v>0.61603912504993386</v>
      </c>
      <c r="H704" s="18">
        <f t="shared" si="61"/>
        <v>0.10827710001331571</v>
      </c>
      <c r="I704" s="18">
        <v>2.9446325119786759E-2</v>
      </c>
      <c r="J704" s="18">
        <f t="shared" si="62"/>
        <v>0.14721096369412334</v>
      </c>
      <c r="K704" s="18">
        <v>9.4768400229020455E-4</v>
      </c>
      <c r="L704" s="18">
        <f t="shared" si="63"/>
        <v>1.8835767030964026E-2</v>
      </c>
      <c r="M704" s="18">
        <v>3.0854827981541539E-3</v>
      </c>
      <c r="N704" s="18">
        <f t="shared" si="64"/>
        <v>6.1325753124068912E-2</v>
      </c>
      <c r="O704" s="18">
        <v>1.9438541628371171</v>
      </c>
      <c r="P704" s="18"/>
      <c r="Q704" s="18">
        <v>0.03</v>
      </c>
      <c r="R704" s="18"/>
      <c r="S704" s="18">
        <v>0.15200221880928722</v>
      </c>
      <c r="T704" s="18">
        <f t="shared" si="65"/>
        <v>0.388182489624604</v>
      </c>
      <c r="U704" s="18">
        <v>4.8919541060619744</v>
      </c>
      <c r="V704" s="18"/>
      <c r="W704" s="18">
        <v>15.927292438341311</v>
      </c>
      <c r="X704" s="18"/>
      <c r="Y704" s="18">
        <v>10.034194236155029</v>
      </c>
      <c r="Z704" s="18"/>
      <c r="AA704" s="18">
        <v>0.15486029396634057</v>
      </c>
      <c r="AB704" s="2"/>
    </row>
    <row r="705" spans="1:28" ht="14.25" customHeight="1">
      <c r="A705" s="6">
        <v>41320</v>
      </c>
      <c r="B705" s="7">
        <v>0.47824074074074074</v>
      </c>
      <c r="C705" s="28">
        <v>3</v>
      </c>
      <c r="D705" s="17">
        <v>850</v>
      </c>
      <c r="E705" s="17">
        <v>103</v>
      </c>
      <c r="F705" s="17">
        <f t="shared" si="60"/>
        <v>3.7037037037037035E-2</v>
      </c>
      <c r="G705" s="17">
        <v>0.48</v>
      </c>
      <c r="H705" s="18">
        <f t="shared" si="61"/>
        <v>7.2000000000000008E-2</v>
      </c>
      <c r="I705" s="17">
        <v>1.553E-2</v>
      </c>
      <c r="J705" s="18">
        <f t="shared" si="62"/>
        <v>5.6668835393623947E-2</v>
      </c>
      <c r="K705" s="17">
        <v>5.5999999999999999E-3</v>
      </c>
      <c r="L705" s="17">
        <f t="shared" si="63"/>
        <v>0.11130323516962549</v>
      </c>
      <c r="M705" s="17">
        <v>8.6700000000000006E-3</v>
      </c>
      <c r="N705" s="17">
        <f t="shared" si="64"/>
        <v>0.1723212587358309</v>
      </c>
      <c r="O705" s="17">
        <v>1.4878100000000001</v>
      </c>
      <c r="Q705" s="17">
        <v>0.03</v>
      </c>
      <c r="S705" s="17">
        <v>0.10288625000000001</v>
      </c>
      <c r="T705" s="18">
        <f t="shared" si="65"/>
        <v>0.21054660486214674</v>
      </c>
      <c r="U705" s="17">
        <v>37.1</v>
      </c>
      <c r="W705" s="17">
        <v>57.438749999999999</v>
      </c>
      <c r="Y705" s="17">
        <v>9.8567412500000007</v>
      </c>
      <c r="AA705" s="17">
        <v>0.19875000000000001</v>
      </c>
    </row>
    <row r="706" spans="1:28" ht="13.8">
      <c r="A706" s="3">
        <v>41363</v>
      </c>
      <c r="B706" s="4">
        <v>0.47873842592592591</v>
      </c>
      <c r="C706" s="29">
        <v>3</v>
      </c>
      <c r="D706" s="17">
        <v>1073</v>
      </c>
      <c r="E706" s="17">
        <v>103</v>
      </c>
      <c r="F706" s="17">
        <f t="shared" ref="F706:F769" si="66">(E706-$E$2256)/($E$2255-$E$2256)</f>
        <v>3.7037037037037035E-2</v>
      </c>
      <c r="G706" s="30">
        <v>0.62</v>
      </c>
      <c r="H706" s="18">
        <f t="shared" ref="H706:H769" si="67">(G706-$G$2256)/($G$2255-$G$2256)</f>
        <v>0.10933333333333334</v>
      </c>
      <c r="I706" s="17">
        <v>3.4000000000000002E-2</v>
      </c>
      <c r="J706" s="18">
        <f t="shared" ref="J706:J769" si="68">(I706-$I$2256)/($I$2255-$I$2256)</f>
        <v>0.1768379960962915</v>
      </c>
      <c r="K706" s="17">
        <v>8.6199999999999992E-3</v>
      </c>
      <c r="L706" s="17">
        <f t="shared" ref="L706:L769" si="69">(K706-$K$2256)/($K$2255-$K$2256)</f>
        <v>0.17132747985038779</v>
      </c>
      <c r="M706" s="17">
        <v>9.4000000000000004E-3</v>
      </c>
      <c r="N706" s="17">
        <f t="shared" ref="N706:N769" si="70">(M706-$K$2256)/($K$2255-$K$2256)</f>
        <v>0.18683043046329995</v>
      </c>
      <c r="O706" s="17">
        <v>1.9198599999999999</v>
      </c>
      <c r="Q706" s="17">
        <v>0.03</v>
      </c>
      <c r="S706" s="17">
        <v>0.17438709677419356</v>
      </c>
      <c r="T706" s="18">
        <f t="shared" ref="T706:T769" si="71">(S706-$S$2256)/($S$2255-$S$2256)</f>
        <v>0.46914103933855966</v>
      </c>
      <c r="U706" s="17">
        <v>44.212258064516121</v>
      </c>
      <c r="W706" s="17">
        <v>48.21290322580645</v>
      </c>
      <c r="Y706" s="17">
        <v>9.8470238709677425</v>
      </c>
      <c r="AA706" s="17">
        <v>0.15387096774193548</v>
      </c>
      <c r="AB706" s="2"/>
    </row>
    <row r="707" spans="1:28" ht="14.25" customHeight="1">
      <c r="A707" s="6">
        <v>41376</v>
      </c>
      <c r="B707" s="7">
        <v>0.47888888888888892</v>
      </c>
      <c r="C707" s="28">
        <v>3</v>
      </c>
      <c r="D707" s="17">
        <v>838</v>
      </c>
      <c r="E707" s="17">
        <v>103</v>
      </c>
      <c r="F707" s="17">
        <f t="shared" si="66"/>
        <v>3.7037037037037035E-2</v>
      </c>
      <c r="G707" s="17">
        <v>0.44</v>
      </c>
      <c r="H707" s="18">
        <f t="shared" si="67"/>
        <v>6.1333333333333337E-2</v>
      </c>
      <c r="I707" s="17">
        <v>2.2030000000000001E-2</v>
      </c>
      <c r="J707" s="18">
        <f t="shared" si="68"/>
        <v>9.8959011060507487E-2</v>
      </c>
      <c r="K707" s="17">
        <v>6.5399999999999998E-3</v>
      </c>
      <c r="L707" s="17">
        <f t="shared" si="69"/>
        <v>0.12998627821595549</v>
      </c>
      <c r="M707" s="17">
        <v>6.1999999999999998E-3</v>
      </c>
      <c r="N707" s="17">
        <f t="shared" si="70"/>
        <v>0.1232285817949425</v>
      </c>
      <c r="O707" s="17">
        <v>1.3765099999999999</v>
      </c>
      <c r="Q707" s="17">
        <v>0.02</v>
      </c>
      <c r="S707" s="17">
        <v>0.15921681818181818</v>
      </c>
      <c r="T707" s="18">
        <f t="shared" si="71"/>
        <v>0.41427526095366873</v>
      </c>
      <c r="U707" s="17">
        <v>47.266363636363636</v>
      </c>
      <c r="W707" s="17">
        <v>44.809090909090912</v>
      </c>
      <c r="Y707" s="17">
        <v>9.9484131818181805</v>
      </c>
      <c r="AA707" s="17">
        <v>0.14454545454545456</v>
      </c>
    </row>
    <row r="708" spans="1:28" s="2" customFormat="1" ht="13.8">
      <c r="A708" s="6">
        <v>41470</v>
      </c>
      <c r="B708" s="7">
        <v>0.47997685185185185</v>
      </c>
      <c r="C708" s="28">
        <v>3</v>
      </c>
      <c r="D708" s="17">
        <v>842</v>
      </c>
      <c r="E708" s="17">
        <v>103</v>
      </c>
      <c r="F708" s="17">
        <f t="shared" si="66"/>
        <v>3.7037037037037035E-2</v>
      </c>
      <c r="G708" s="17">
        <v>0.54</v>
      </c>
      <c r="H708" s="18">
        <f t="shared" si="67"/>
        <v>8.8000000000000023E-2</v>
      </c>
      <c r="I708" s="17">
        <v>2.4230000000000002E-2</v>
      </c>
      <c r="J708" s="18">
        <f t="shared" si="68"/>
        <v>0.11327260897852962</v>
      </c>
      <c r="K708" s="17">
        <v>7.0699999999999999E-3</v>
      </c>
      <c r="L708" s="17">
        <f t="shared" si="69"/>
        <v>0.14052033440165218</v>
      </c>
      <c r="M708" s="17">
        <v>3.63E-3</v>
      </c>
      <c r="N708" s="17">
        <f t="shared" si="70"/>
        <v>7.2148347083167946E-2</v>
      </c>
      <c r="O708" s="17">
        <v>1.6821200000000001</v>
      </c>
      <c r="P708" s="17"/>
      <c r="Q708" s="17">
        <v>0.02</v>
      </c>
      <c r="R708" s="17"/>
      <c r="S708" s="17">
        <v>0.14268777777777777</v>
      </c>
      <c r="T708" s="18">
        <f t="shared" si="71"/>
        <v>0.35449529961671689</v>
      </c>
      <c r="U708" s="17">
        <v>41.634444444444441</v>
      </c>
      <c r="V708" s="17"/>
      <c r="W708" s="17">
        <v>21.376666666666665</v>
      </c>
      <c r="X708" s="17"/>
      <c r="Y708" s="17">
        <v>9.9058177777777772</v>
      </c>
      <c r="Z708" s="17"/>
      <c r="AA708" s="17">
        <v>0.11777777777777777</v>
      </c>
      <c r="AB708" s="1"/>
    </row>
    <row r="709" spans="1:28" ht="13.8">
      <c r="A709" s="6">
        <v>41647</v>
      </c>
      <c r="B709" s="7">
        <v>0.48202546296296295</v>
      </c>
      <c r="C709" s="28">
        <v>3</v>
      </c>
      <c r="D709" s="17">
        <v>1129</v>
      </c>
      <c r="E709" s="17">
        <v>103</v>
      </c>
      <c r="F709" s="17">
        <f t="shared" si="66"/>
        <v>3.7037037037037035E-2</v>
      </c>
      <c r="G709" s="17">
        <v>0.69</v>
      </c>
      <c r="H709" s="18">
        <f t="shared" si="67"/>
        <v>0.128</v>
      </c>
      <c r="I709" s="17">
        <v>4.2759999999999999E-2</v>
      </c>
      <c r="J709" s="18">
        <f t="shared" si="68"/>
        <v>0.23383214053350682</v>
      </c>
      <c r="K709" s="17">
        <v>5.7999999999999996E-3</v>
      </c>
      <c r="L709" s="17">
        <f t="shared" si="69"/>
        <v>0.11527835071139782</v>
      </c>
      <c r="M709" s="17">
        <v>5.96E-3</v>
      </c>
      <c r="N709" s="17">
        <f t="shared" si="70"/>
        <v>0.1184584431448157</v>
      </c>
      <c r="O709" s="17">
        <v>2.1555800000000001</v>
      </c>
      <c r="Q709" s="17">
        <v>0.03</v>
      </c>
      <c r="S709" s="17">
        <v>0.19706782608695655</v>
      </c>
      <c r="T709" s="18">
        <f t="shared" si="71"/>
        <v>0.55116958354124757</v>
      </c>
      <c r="U709" s="17">
        <v>26.730434782608697</v>
      </c>
      <c r="W709" s="17">
        <v>27.467826086956524</v>
      </c>
      <c r="Y709" s="17">
        <v>9.934412173913044</v>
      </c>
      <c r="AA709" s="17">
        <v>0.13826086956521741</v>
      </c>
      <c r="AB709" s="2"/>
    </row>
    <row r="710" spans="1:28" ht="14.25" customHeight="1">
      <c r="A710" s="8">
        <v>41648</v>
      </c>
      <c r="B710" s="9">
        <v>0.48203703703703704</v>
      </c>
      <c r="C710" s="18">
        <v>3</v>
      </c>
      <c r="D710" s="18">
        <v>1007</v>
      </c>
      <c r="E710" s="18">
        <v>103</v>
      </c>
      <c r="F710" s="17">
        <f t="shared" si="66"/>
        <v>3.7037037037037035E-2</v>
      </c>
      <c r="G710" s="18">
        <v>0.57999999999999996</v>
      </c>
      <c r="H710" s="18">
        <f t="shared" si="67"/>
        <v>9.8666666666666666E-2</v>
      </c>
      <c r="I710" s="18">
        <v>3.594E-2</v>
      </c>
      <c r="J710" s="18">
        <f t="shared" si="68"/>
        <v>0.18945998698763825</v>
      </c>
      <c r="K710" s="18">
        <v>5.0499999999999998E-3</v>
      </c>
      <c r="L710" s="18">
        <f t="shared" si="69"/>
        <v>0.10037166742975155</v>
      </c>
      <c r="M710" s="18">
        <v>5.3E-3</v>
      </c>
      <c r="N710" s="18">
        <f t="shared" si="70"/>
        <v>0.10534056185696698</v>
      </c>
      <c r="O710" s="18">
        <v>1.8049299999999999</v>
      </c>
      <c r="P710" s="18"/>
      <c r="Q710" s="18">
        <v>0.03</v>
      </c>
      <c r="R710" s="18"/>
      <c r="S710" s="18">
        <v>0.19705034482758624</v>
      </c>
      <c r="T710" s="18">
        <f t="shared" si="71"/>
        <v>0.55110635972524036</v>
      </c>
      <c r="U710" s="18">
        <v>27.687931034482762</v>
      </c>
      <c r="V710" s="18"/>
      <c r="W710" s="18">
        <v>29.058620689655172</v>
      </c>
      <c r="X710" s="18"/>
      <c r="Y710" s="18">
        <v>9.8959955172413796</v>
      </c>
      <c r="Z710" s="18"/>
      <c r="AA710" s="18">
        <v>0.16448275862068967</v>
      </c>
      <c r="AB710" s="2"/>
    </row>
    <row r="711" spans="1:28" ht="14.25" customHeight="1">
      <c r="A711" s="5">
        <v>41768</v>
      </c>
      <c r="B711" s="4">
        <v>0.48342592592592593</v>
      </c>
      <c r="C711" s="29">
        <v>3</v>
      </c>
      <c r="D711" s="17">
        <v>833</v>
      </c>
      <c r="E711" s="17">
        <v>103</v>
      </c>
      <c r="F711" s="17">
        <f t="shared" si="66"/>
        <v>3.7037037037037035E-2</v>
      </c>
      <c r="G711" s="30">
        <v>0.41</v>
      </c>
      <c r="H711" s="18">
        <f t="shared" si="67"/>
        <v>5.333333333333333E-2</v>
      </c>
      <c r="I711" s="17">
        <v>2.5309999999999999E-2</v>
      </c>
      <c r="J711" s="18">
        <f t="shared" si="68"/>
        <v>0.12029928432010409</v>
      </c>
      <c r="K711" s="17">
        <v>4.1900000000000001E-3</v>
      </c>
      <c r="L711" s="17">
        <f t="shared" si="69"/>
        <v>8.32786706001305E-2</v>
      </c>
      <c r="M711" s="17">
        <v>2.32E-3</v>
      </c>
      <c r="N711" s="17">
        <f t="shared" si="70"/>
        <v>4.6111340284559134E-2</v>
      </c>
      <c r="O711" s="17">
        <v>1.26631</v>
      </c>
      <c r="Q711" s="17">
        <v>0.02</v>
      </c>
      <c r="S711" s="17">
        <v>0.19630682926829268</v>
      </c>
      <c r="T711" s="18">
        <f t="shared" si="71"/>
        <v>0.54841731485018974</v>
      </c>
      <c r="U711" s="17">
        <v>32.498048780487807</v>
      </c>
      <c r="W711" s="17">
        <v>17.994146341463416</v>
      </c>
      <c r="Y711" s="17">
        <v>9.8216239024390255</v>
      </c>
      <c r="AA711" s="17">
        <v>0.15512195121951222</v>
      </c>
      <c r="AB711" s="2"/>
    </row>
    <row r="712" spans="1:28" s="2" customFormat="1" ht="13.8">
      <c r="A712" s="6">
        <v>41769</v>
      </c>
      <c r="B712" s="7">
        <v>0.48343750000000002</v>
      </c>
      <c r="C712" s="28">
        <v>3</v>
      </c>
      <c r="D712" s="17">
        <v>833</v>
      </c>
      <c r="E712" s="17">
        <v>103</v>
      </c>
      <c r="F712" s="17">
        <f t="shared" si="66"/>
        <v>3.7037037037037035E-2</v>
      </c>
      <c r="G712" s="17">
        <v>0.4</v>
      </c>
      <c r="H712" s="18">
        <f t="shared" si="67"/>
        <v>5.0666666666666672E-2</v>
      </c>
      <c r="I712" s="17">
        <v>2.5250000000000002E-2</v>
      </c>
      <c r="J712" s="18">
        <f t="shared" si="68"/>
        <v>0.11990891346779442</v>
      </c>
      <c r="K712" s="17">
        <v>4.15E-3</v>
      </c>
      <c r="L712" s="17">
        <f t="shared" si="69"/>
        <v>8.248364749177603E-2</v>
      </c>
      <c r="M712" s="17">
        <v>2.32E-3</v>
      </c>
      <c r="N712" s="17">
        <f t="shared" si="70"/>
        <v>4.6111340284559134E-2</v>
      </c>
      <c r="O712" s="17">
        <v>1.2646200000000001</v>
      </c>
      <c r="P712" s="17"/>
      <c r="Q712" s="17">
        <v>0.02</v>
      </c>
      <c r="R712" s="17"/>
      <c r="S712" s="17">
        <v>0.20073750000000001</v>
      </c>
      <c r="T712" s="18">
        <f t="shared" si="71"/>
        <v>0.56444155573555199</v>
      </c>
      <c r="U712" s="17">
        <v>32.9925</v>
      </c>
      <c r="V712" s="17"/>
      <c r="W712" s="17">
        <v>18.443999999999999</v>
      </c>
      <c r="X712" s="17"/>
      <c r="Y712" s="17">
        <v>10.053728999999999</v>
      </c>
      <c r="Z712" s="17"/>
      <c r="AA712" s="17">
        <v>0.159</v>
      </c>
    </row>
    <row r="713" spans="1:28" ht="14.25" customHeight="1">
      <c r="A713" s="6">
        <v>42531</v>
      </c>
      <c r="B713" s="7">
        <v>0.49225694444444446</v>
      </c>
      <c r="C713" s="28">
        <v>3</v>
      </c>
      <c r="D713" s="17">
        <v>864</v>
      </c>
      <c r="E713" s="17">
        <v>103</v>
      </c>
      <c r="F713" s="17">
        <f t="shared" si="66"/>
        <v>3.7037037037037035E-2</v>
      </c>
      <c r="G713" s="17">
        <v>0.27</v>
      </c>
      <c r="H713" s="18">
        <f t="shared" si="67"/>
        <v>1.6000000000000007E-2</v>
      </c>
      <c r="I713" s="17">
        <v>1.3140000000000001E-2</v>
      </c>
      <c r="J713" s="18">
        <f t="shared" si="68"/>
        <v>4.111906310995446E-2</v>
      </c>
      <c r="K713" s="17">
        <v>2.1900000000000001E-3</v>
      </c>
      <c r="L713" s="17">
        <f t="shared" si="69"/>
        <v>4.3527515182407113E-2</v>
      </c>
      <c r="M713" s="17">
        <v>1.82E-3</v>
      </c>
      <c r="N713" s="17">
        <f t="shared" si="70"/>
        <v>3.6173551430128285E-2</v>
      </c>
      <c r="O713" s="17">
        <v>0.83711000000000002</v>
      </c>
      <c r="Q713" s="17">
        <v>0.03</v>
      </c>
      <c r="S713" s="17">
        <v>0.15476000000000001</v>
      </c>
      <c r="T713" s="18">
        <f t="shared" si="71"/>
        <v>0.39815645356483886</v>
      </c>
      <c r="U713" s="17">
        <v>25.793333333333333</v>
      </c>
      <c r="W713" s="17">
        <v>21.435555555555556</v>
      </c>
      <c r="Y713" s="17">
        <v>9.8592955555555566</v>
      </c>
      <c r="AA713" s="17">
        <v>0.35333333333333333</v>
      </c>
      <c r="AB713" s="2"/>
    </row>
    <row r="714" spans="1:28" ht="14.25" customHeight="1">
      <c r="A714" s="6">
        <v>43360</v>
      </c>
      <c r="B714" s="7">
        <v>0.50185185185185188</v>
      </c>
      <c r="C714" s="28">
        <v>3</v>
      </c>
      <c r="D714" s="17">
        <v>843</v>
      </c>
      <c r="E714" s="17">
        <v>103</v>
      </c>
      <c r="F714" s="17">
        <f t="shared" si="66"/>
        <v>3.7037037037037035E-2</v>
      </c>
      <c r="G714" s="17">
        <v>0.4</v>
      </c>
      <c r="H714" s="18">
        <f t="shared" si="67"/>
        <v>5.0666666666666672E-2</v>
      </c>
      <c r="I714" s="17">
        <v>2.0650000000000002E-2</v>
      </c>
      <c r="J714" s="18">
        <f t="shared" si="68"/>
        <v>8.998048145738452E-2</v>
      </c>
      <c r="K714" s="17">
        <v>7.6000000000000004E-4</v>
      </c>
      <c r="L714" s="17">
        <f t="shared" si="69"/>
        <v>1.5105439058734888E-2</v>
      </c>
      <c r="M714" s="17">
        <v>2.49E-3</v>
      </c>
      <c r="N714" s="17">
        <f t="shared" si="70"/>
        <v>4.9490188495065618E-2</v>
      </c>
      <c r="O714" s="17">
        <v>1.2630999999999999</v>
      </c>
      <c r="Q714" s="17">
        <v>0.03</v>
      </c>
      <c r="S714" s="17">
        <v>0.16416749999999999</v>
      </c>
      <c r="T714" s="18">
        <f t="shared" si="71"/>
        <v>0.43218020645855815</v>
      </c>
      <c r="U714" s="17">
        <v>6.0420000000000007</v>
      </c>
      <c r="W714" s="17">
        <v>19.795499999999997</v>
      </c>
      <c r="Y714" s="17">
        <v>10.041644999999999</v>
      </c>
      <c r="AA714" s="17">
        <v>0.23849999999999999</v>
      </c>
    </row>
    <row r="715" spans="1:28" s="2" customFormat="1" ht="13.8">
      <c r="A715" s="6">
        <v>43361</v>
      </c>
      <c r="B715" s="7">
        <v>0.50186342592592592</v>
      </c>
      <c r="C715" s="28">
        <v>3</v>
      </c>
      <c r="D715" s="17">
        <v>896</v>
      </c>
      <c r="E715" s="17">
        <v>103</v>
      </c>
      <c r="F715" s="17">
        <f t="shared" si="66"/>
        <v>3.7037037037037035E-2</v>
      </c>
      <c r="G715" s="17">
        <v>0.43</v>
      </c>
      <c r="H715" s="18">
        <f t="shared" si="67"/>
        <v>5.8666666666666666E-2</v>
      </c>
      <c r="I715" s="17">
        <v>2.2040000000000001E-2</v>
      </c>
      <c r="J715" s="18">
        <f t="shared" si="68"/>
        <v>9.9024072869225765E-2</v>
      </c>
      <c r="K715" s="17">
        <v>8.0999999999999996E-4</v>
      </c>
      <c r="L715" s="17">
        <f t="shared" si="69"/>
        <v>1.6099217944177971E-2</v>
      </c>
      <c r="M715" s="17">
        <v>2.64E-3</v>
      </c>
      <c r="N715" s="17">
        <f t="shared" si="70"/>
        <v>5.2471525151394874E-2</v>
      </c>
      <c r="O715" s="17">
        <v>1.3425</v>
      </c>
      <c r="P715" s="17"/>
      <c r="Q715" s="17">
        <v>0.03</v>
      </c>
      <c r="R715" s="17"/>
      <c r="S715" s="17">
        <v>0.16299348837209304</v>
      </c>
      <c r="T715" s="18">
        <f t="shared" si="71"/>
        <v>0.42793420257630899</v>
      </c>
      <c r="U715" s="17">
        <v>5.9902325581395344</v>
      </c>
      <c r="V715" s="17"/>
      <c r="W715" s="17">
        <v>19.523720930232557</v>
      </c>
      <c r="X715" s="17"/>
      <c r="Y715" s="17">
        <v>9.9282558139534896</v>
      </c>
      <c r="Z715" s="17"/>
      <c r="AA715" s="17">
        <v>0.22186046511627908</v>
      </c>
      <c r="AB715" s="1"/>
    </row>
    <row r="716" spans="1:28" ht="13.8">
      <c r="A716" s="8">
        <v>43362</v>
      </c>
      <c r="B716" s="9">
        <v>0.50187499999999996</v>
      </c>
      <c r="C716" s="18">
        <v>3</v>
      </c>
      <c r="D716" s="18">
        <v>916</v>
      </c>
      <c r="E716" s="18">
        <v>103</v>
      </c>
      <c r="F716" s="17">
        <f t="shared" si="66"/>
        <v>3.7037037037037035E-2</v>
      </c>
      <c r="G716" s="18">
        <v>0.44</v>
      </c>
      <c r="H716" s="18">
        <f t="shared" si="67"/>
        <v>6.1333333333333337E-2</v>
      </c>
      <c r="I716" s="18">
        <v>2.3120000000000002E-2</v>
      </c>
      <c r="J716" s="18">
        <f t="shared" si="68"/>
        <v>0.10605074821080027</v>
      </c>
      <c r="K716" s="18">
        <v>8.3000000000000001E-4</v>
      </c>
      <c r="L716" s="18">
        <f t="shared" si="69"/>
        <v>1.6496729498355206E-2</v>
      </c>
      <c r="M716" s="18">
        <v>2.7100000000000002E-3</v>
      </c>
      <c r="N716" s="18">
        <f t="shared" si="70"/>
        <v>5.3862815591015197E-2</v>
      </c>
      <c r="O716" s="18">
        <v>1.3827700000000001</v>
      </c>
      <c r="P716" s="18"/>
      <c r="Q716" s="18">
        <v>0.03</v>
      </c>
      <c r="R716" s="18"/>
      <c r="S716" s="18">
        <v>0.16709454545454547</v>
      </c>
      <c r="T716" s="18">
        <f t="shared" si="71"/>
        <v>0.44276634212203303</v>
      </c>
      <c r="U716" s="18">
        <v>5.998636363636364</v>
      </c>
      <c r="V716" s="18"/>
      <c r="W716" s="18">
        <v>19.585909090909091</v>
      </c>
      <c r="X716" s="18"/>
      <c r="Y716" s="18">
        <v>9.9936559090909114</v>
      </c>
      <c r="Z716" s="18"/>
      <c r="AA716" s="18">
        <v>0.21681818181818183</v>
      </c>
      <c r="AB716" s="2"/>
    </row>
    <row r="717" spans="1:28" ht="13.8">
      <c r="A717" s="8">
        <v>43363</v>
      </c>
      <c r="B717" s="9">
        <v>0.50188657407407411</v>
      </c>
      <c r="C717" s="18">
        <v>3</v>
      </c>
      <c r="D717" s="18">
        <v>916</v>
      </c>
      <c r="E717" s="18">
        <v>103</v>
      </c>
      <c r="F717" s="17">
        <f t="shared" si="66"/>
        <v>3.7037037037037035E-2</v>
      </c>
      <c r="G717" s="18">
        <v>0.44</v>
      </c>
      <c r="H717" s="18">
        <f t="shared" si="67"/>
        <v>6.1333333333333337E-2</v>
      </c>
      <c r="I717" s="18">
        <v>2.383E-2</v>
      </c>
      <c r="J717" s="18">
        <f t="shared" si="68"/>
        <v>0.11067013662979831</v>
      </c>
      <c r="K717" s="18">
        <v>8.4000000000000003E-4</v>
      </c>
      <c r="L717" s="18">
        <f t="shared" si="69"/>
        <v>1.6695485275443823E-2</v>
      </c>
      <c r="M717" s="18">
        <v>2.7200000000000002E-3</v>
      </c>
      <c r="N717" s="18">
        <f t="shared" si="70"/>
        <v>5.4061571368103814E-2</v>
      </c>
      <c r="O717" s="18">
        <v>1.4006799999999999</v>
      </c>
      <c r="P717" s="18"/>
      <c r="Q717" s="18">
        <v>0.03</v>
      </c>
      <c r="R717" s="18"/>
      <c r="S717" s="18">
        <v>0.17222590909090912</v>
      </c>
      <c r="T717" s="18">
        <f t="shared" si="71"/>
        <v>0.46132475279133461</v>
      </c>
      <c r="U717" s="18">
        <v>6.0709090909090913</v>
      </c>
      <c r="V717" s="18"/>
      <c r="W717" s="18">
        <v>19.65818181818182</v>
      </c>
      <c r="X717" s="18"/>
      <c r="Y717" s="18">
        <v>10.123096363636364</v>
      </c>
      <c r="Z717" s="18"/>
      <c r="AA717" s="18">
        <v>0.21681818181818183</v>
      </c>
    </row>
    <row r="718" spans="1:28" s="2" customFormat="1" ht="14.25" customHeight="1">
      <c r="A718" s="8">
        <v>43473</v>
      </c>
      <c r="B718" s="9">
        <v>0.50315972222222227</v>
      </c>
      <c r="C718" s="18">
        <v>3</v>
      </c>
      <c r="D718" s="18">
        <v>907</v>
      </c>
      <c r="E718" s="18">
        <v>103</v>
      </c>
      <c r="F718" s="17">
        <f t="shared" si="66"/>
        <v>3.7037037037037035E-2</v>
      </c>
      <c r="G718" s="18">
        <v>0.42702143035720774</v>
      </c>
      <c r="H718" s="18">
        <f t="shared" si="67"/>
        <v>5.7872381428588734E-2</v>
      </c>
      <c r="I718" s="18">
        <v>2.2729566880694288E-2</v>
      </c>
      <c r="J718" s="18">
        <f t="shared" si="68"/>
        <v>0.10351051971824521</v>
      </c>
      <c r="K718" s="18">
        <v>1.1829278359843688E-3</v>
      </c>
      <c r="L718" s="18">
        <f t="shared" si="69"/>
        <v>2.3511374128082924E-2</v>
      </c>
      <c r="M718" s="18">
        <v>2.3700879719185924E-3</v>
      </c>
      <c r="N718" s="18">
        <f t="shared" si="70"/>
        <v>4.71068676627064E-2</v>
      </c>
      <c r="O718" s="18">
        <v>1.3454481540587866</v>
      </c>
      <c r="P718" s="18"/>
      <c r="Q718" s="18">
        <v>0.03</v>
      </c>
      <c r="R718" s="18"/>
      <c r="S718" s="18">
        <v>0.1692655626677679</v>
      </c>
      <c r="T718" s="18">
        <f t="shared" si="71"/>
        <v>0.45061817876202148</v>
      </c>
      <c r="U718" s="18">
        <v>8.8091843898410058</v>
      </c>
      <c r="V718" s="18"/>
      <c r="W718" s="18">
        <v>17.649886434028492</v>
      </c>
      <c r="X718" s="18"/>
      <c r="Y718" s="18">
        <v>10.019462316745818</v>
      </c>
      <c r="Z718" s="18"/>
      <c r="AA718" s="18">
        <v>0.22340799130431682</v>
      </c>
      <c r="AB718" s="1"/>
    </row>
    <row r="719" spans="1:28" ht="14.25" customHeight="1">
      <c r="A719" s="6">
        <v>43474</v>
      </c>
      <c r="B719" s="7">
        <v>0.50317129629629631</v>
      </c>
      <c r="C719" s="28">
        <v>3</v>
      </c>
      <c r="D719" s="17">
        <v>907</v>
      </c>
      <c r="E719" s="17">
        <v>103</v>
      </c>
      <c r="F719" s="17">
        <f t="shared" si="66"/>
        <v>3.7037037037037035E-2</v>
      </c>
      <c r="G719" s="17">
        <v>0.41984023473496268</v>
      </c>
      <c r="H719" s="18">
        <f t="shared" si="67"/>
        <v>5.5957395929323382E-2</v>
      </c>
      <c r="I719" s="17">
        <v>2.3654128180866828E-2</v>
      </c>
      <c r="J719" s="18">
        <f t="shared" si="68"/>
        <v>0.10952588276426044</v>
      </c>
      <c r="K719" s="17">
        <v>1.0964364122643985E-3</v>
      </c>
      <c r="L719" s="17">
        <f t="shared" si="69"/>
        <v>2.1792307114786569E-2</v>
      </c>
      <c r="M719" s="17">
        <v>2.3798619801087724E-3</v>
      </c>
      <c r="N719" s="17">
        <f t="shared" si="70"/>
        <v>4.7301131722017373E-2</v>
      </c>
      <c r="O719" s="17">
        <v>1.3229482757283229</v>
      </c>
      <c r="Q719" s="17">
        <v>0.03</v>
      </c>
      <c r="S719" s="17">
        <v>0.17916369464361029</v>
      </c>
      <c r="T719" s="18">
        <f t="shared" si="71"/>
        <v>0.48641638194623443</v>
      </c>
      <c r="U719" s="17">
        <v>8.3047490510333191</v>
      </c>
      <c r="W719" s="17">
        <v>18.025811893715733</v>
      </c>
      <c r="Y719" s="17">
        <v>10.020420075917336</v>
      </c>
      <c r="AA719" s="17">
        <v>0.22722929368650016</v>
      </c>
    </row>
    <row r="720" spans="1:28" ht="13.8">
      <c r="A720" s="8">
        <v>43475</v>
      </c>
      <c r="B720" s="9">
        <v>0.50318287037037035</v>
      </c>
      <c r="C720" s="18">
        <v>3</v>
      </c>
      <c r="D720" s="18">
        <v>908</v>
      </c>
      <c r="E720" s="18">
        <v>103</v>
      </c>
      <c r="F720" s="17">
        <f t="shared" si="66"/>
        <v>3.7037037037037035E-2</v>
      </c>
      <c r="G720" s="18">
        <v>0.4166029612697037</v>
      </c>
      <c r="H720" s="18">
        <f t="shared" si="67"/>
        <v>5.509412300525432E-2</v>
      </c>
      <c r="I720" s="18">
        <v>2.4122528313582095E-2</v>
      </c>
      <c r="J720" s="18">
        <f t="shared" si="68"/>
        <v>0.11257337874809431</v>
      </c>
      <c r="K720" s="18">
        <v>1.0999668266002439E-3</v>
      </c>
      <c r="L720" s="18">
        <f t="shared" si="69"/>
        <v>2.1862476139263145E-2</v>
      </c>
      <c r="M720" s="18">
        <v>2.0890842830779831E-3</v>
      </c>
      <c r="N720" s="18">
        <f t="shared" si="70"/>
        <v>4.1521757008678079E-2</v>
      </c>
      <c r="O720" s="18">
        <v>1.3131386922204462</v>
      </c>
      <c r="P720" s="18"/>
      <c r="Q720" s="18">
        <v>0.03</v>
      </c>
      <c r="R720" s="18"/>
      <c r="S720" s="18">
        <v>0.18413128846563856</v>
      </c>
      <c r="T720" s="18">
        <f t="shared" si="71"/>
        <v>0.50438249246199918</v>
      </c>
      <c r="U720" s="18">
        <v>8.3962305450927435</v>
      </c>
      <c r="V720" s="18"/>
      <c r="W720" s="18">
        <v>15.946329329827309</v>
      </c>
      <c r="X720" s="18"/>
      <c r="Y720" s="18">
        <v>10.023407007320021</v>
      </c>
      <c r="Z720" s="18"/>
      <c r="AA720" s="18">
        <v>0.22899501172349851</v>
      </c>
    </row>
    <row r="721" spans="1:28" s="2" customFormat="1" ht="14.25" customHeight="1">
      <c r="A721" s="8">
        <v>43476</v>
      </c>
      <c r="B721" s="9">
        <v>0.50319444444444439</v>
      </c>
      <c r="C721" s="18">
        <v>3</v>
      </c>
      <c r="D721" s="18">
        <v>939</v>
      </c>
      <c r="E721" s="18">
        <v>103</v>
      </c>
      <c r="F721" s="17">
        <f t="shared" si="66"/>
        <v>3.7037037037037035E-2</v>
      </c>
      <c r="G721" s="18">
        <v>0.42587613311379519</v>
      </c>
      <c r="H721" s="18">
        <f t="shared" si="67"/>
        <v>5.7566968830345386E-2</v>
      </c>
      <c r="I721" s="18">
        <v>2.5625148996032597E-2</v>
      </c>
      <c r="J721" s="18">
        <f t="shared" si="68"/>
        <v>0.12234970068986725</v>
      </c>
      <c r="K721" s="18">
        <v>1.1406639822250536E-3</v>
      </c>
      <c r="L721" s="18">
        <f t="shared" si="69"/>
        <v>2.2671355618413686E-2</v>
      </c>
      <c r="M721" s="18">
        <v>2.1663773305824665E-3</v>
      </c>
      <c r="N721" s="18">
        <f t="shared" si="70"/>
        <v>4.3058000980708173E-2</v>
      </c>
      <c r="O721" s="18">
        <v>1.3422697093159932</v>
      </c>
      <c r="P721" s="18"/>
      <c r="Q721" s="18">
        <v>0.03</v>
      </c>
      <c r="R721" s="18"/>
      <c r="S721" s="18">
        <v>0.19134195948381516</v>
      </c>
      <c r="T721" s="18">
        <f t="shared" si="71"/>
        <v>0.53046105625900641</v>
      </c>
      <c r="U721" s="18">
        <v>8.5172921923437386</v>
      </c>
      <c r="V721" s="18"/>
      <c r="W721" s="18">
        <v>16.176252613366017</v>
      </c>
      <c r="X721" s="18"/>
      <c r="Y721" s="18">
        <v>10.022674068199841</v>
      </c>
      <c r="Z721" s="18"/>
      <c r="AA721" s="18">
        <v>0.22400879641336668</v>
      </c>
      <c r="AB721" s="1"/>
    </row>
    <row r="722" spans="1:28" s="2" customFormat="1" ht="13.8">
      <c r="A722" s="8">
        <v>43477</v>
      </c>
      <c r="B722" s="9">
        <v>0.50320601851851854</v>
      </c>
      <c r="C722" s="18">
        <v>3</v>
      </c>
      <c r="D722" s="18">
        <v>944</v>
      </c>
      <c r="E722" s="18">
        <v>103</v>
      </c>
      <c r="F722" s="17">
        <f t="shared" si="66"/>
        <v>3.7037037037037035E-2</v>
      </c>
      <c r="G722" s="18">
        <v>0.41808074472309575</v>
      </c>
      <c r="H722" s="18">
        <f t="shared" si="67"/>
        <v>5.5488198592825534E-2</v>
      </c>
      <c r="I722" s="18">
        <v>2.5457115534408797E-2</v>
      </c>
      <c r="J722" s="18">
        <f t="shared" si="68"/>
        <v>0.1212564445960234</v>
      </c>
      <c r="K722" s="18">
        <v>1.1445387832843897E-3</v>
      </c>
      <c r="L722" s="18">
        <f t="shared" si="69"/>
        <v>2.2748369527974901E-2</v>
      </c>
      <c r="M722" s="18">
        <v>2.1737364488734539E-3</v>
      </c>
      <c r="N722" s="18">
        <f t="shared" si="70"/>
        <v>4.3204267708169403E-2</v>
      </c>
      <c r="O722" s="18">
        <v>1.3175504598273791</v>
      </c>
      <c r="P722" s="18"/>
      <c r="Q722" s="18">
        <v>0.03</v>
      </c>
      <c r="R722" s="18"/>
      <c r="S722" s="18">
        <v>0.19363156141772897</v>
      </c>
      <c r="T722" s="18">
        <f t="shared" si="71"/>
        <v>0.53874177381674926</v>
      </c>
      <c r="U722" s="18">
        <v>8.7055751234249499</v>
      </c>
      <c r="V722" s="18"/>
      <c r="W722" s="18">
        <v>16.533844226659792</v>
      </c>
      <c r="X722" s="18"/>
      <c r="Y722" s="18">
        <v>10.021534153710119</v>
      </c>
      <c r="Z722" s="18"/>
      <c r="AA722" s="18">
        <v>0.22818558664591349</v>
      </c>
    </row>
    <row r="723" spans="1:28" s="2" customFormat="1" ht="14.25" customHeight="1">
      <c r="A723" s="5">
        <v>43478</v>
      </c>
      <c r="B723" s="4">
        <v>0.50321759259259258</v>
      </c>
      <c r="C723" s="29">
        <v>3</v>
      </c>
      <c r="D723" s="17">
        <v>944</v>
      </c>
      <c r="E723" s="17">
        <v>103</v>
      </c>
      <c r="F723" s="17">
        <f t="shared" si="66"/>
        <v>3.7037037037037035E-2</v>
      </c>
      <c r="G723" s="30">
        <v>0.40736470280626713</v>
      </c>
      <c r="H723" s="18">
        <f t="shared" si="67"/>
        <v>5.2630587415004572E-2</v>
      </c>
      <c r="I723" s="17">
        <v>2.505306787633043E-2</v>
      </c>
      <c r="J723" s="18">
        <f t="shared" si="68"/>
        <v>0.11862763745172694</v>
      </c>
      <c r="K723" s="17">
        <v>1.1447253187095103E-3</v>
      </c>
      <c r="L723" s="17">
        <f t="shared" si="69"/>
        <v>2.2752077027312342E-2</v>
      </c>
      <c r="M723" s="17">
        <v>2.1740907215800779E-3</v>
      </c>
      <c r="N723" s="17">
        <f t="shared" si="70"/>
        <v>4.3211309082880033E-2</v>
      </c>
      <c r="O723" s="17">
        <v>1.2836009097002379</v>
      </c>
      <c r="P723" s="17"/>
      <c r="Q723" s="17">
        <v>0.03</v>
      </c>
      <c r="R723" s="17"/>
      <c r="S723" s="17">
        <v>0.19557108236895851</v>
      </c>
      <c r="T723" s="18">
        <f t="shared" si="71"/>
        <v>0.54575636659664017</v>
      </c>
      <c r="U723" s="17">
        <v>8.9360381211708635</v>
      </c>
      <c r="V723" s="17"/>
      <c r="W723" s="17">
        <v>16.971545268890402</v>
      </c>
      <c r="X723" s="17"/>
      <c r="Y723" s="17">
        <v>10.020138869979579</v>
      </c>
      <c r="Z723" s="17"/>
      <c r="AA723" s="17">
        <v>0.2341881840591622</v>
      </c>
    </row>
    <row r="724" spans="1:28" s="2" customFormat="1" ht="14.25" customHeight="1">
      <c r="A724" s="3">
        <v>43484</v>
      </c>
      <c r="B724" s="4">
        <v>0.50328703703703703</v>
      </c>
      <c r="C724" s="29">
        <v>3</v>
      </c>
      <c r="D724" s="17">
        <v>915</v>
      </c>
      <c r="E724" s="17">
        <v>103</v>
      </c>
      <c r="F724" s="17">
        <f t="shared" si="66"/>
        <v>3.7037037037037035E-2</v>
      </c>
      <c r="G724" s="30">
        <v>0.36426050394067844</v>
      </c>
      <c r="H724" s="18">
        <f t="shared" si="67"/>
        <v>4.1136134384180921E-2</v>
      </c>
      <c r="I724" s="17">
        <v>2.1941437560694624E-2</v>
      </c>
      <c r="J724" s="18">
        <f t="shared" si="68"/>
        <v>9.8382807811936396E-2</v>
      </c>
      <c r="K724" s="17">
        <v>1.2092343090237894E-3</v>
      </c>
      <c r="L724" s="17">
        <f t="shared" si="69"/>
        <v>2.4034230477224004E-2</v>
      </c>
      <c r="M724" s="17">
        <v>2.1199456580381281E-3</v>
      </c>
      <c r="N724" s="17">
        <f t="shared" si="70"/>
        <v>4.2135144664900759E-2</v>
      </c>
      <c r="O724" s="17">
        <v>1.1469338651957302</v>
      </c>
      <c r="P724" s="17"/>
      <c r="Q724" s="17">
        <v>0.03</v>
      </c>
      <c r="R724" s="17"/>
      <c r="S724" s="17">
        <v>0.1915490993071593</v>
      </c>
      <c r="T724" s="18">
        <f t="shared" si="71"/>
        <v>0.53121021109970901</v>
      </c>
      <c r="U724" s="17">
        <v>10.556634774001978</v>
      </c>
      <c r="V724" s="17"/>
      <c r="W724" s="17">
        <v>18.507159353348726</v>
      </c>
      <c r="X724" s="17"/>
      <c r="Y724" s="17">
        <v>10.012750907291322</v>
      </c>
      <c r="Z724" s="17"/>
      <c r="AA724" s="17">
        <v>0.26190047772935698</v>
      </c>
    </row>
    <row r="725" spans="1:28" s="2" customFormat="1" ht="14.25" customHeight="1">
      <c r="A725" s="6">
        <v>43485</v>
      </c>
      <c r="B725" s="7">
        <v>0.50329861111111118</v>
      </c>
      <c r="C725" s="28">
        <v>3</v>
      </c>
      <c r="D725" s="17">
        <v>932</v>
      </c>
      <c r="E725" s="17">
        <v>103</v>
      </c>
      <c r="F725" s="17">
        <f t="shared" si="66"/>
        <v>3.7037037037037035E-2</v>
      </c>
      <c r="G725" s="17">
        <v>0.37669701415290724</v>
      </c>
      <c r="H725" s="18">
        <f t="shared" si="67"/>
        <v>4.4452537107441931E-2</v>
      </c>
      <c r="I725" s="17">
        <v>2.3119138732909716E-2</v>
      </c>
      <c r="J725" s="18">
        <f t="shared" si="68"/>
        <v>0.10604514465133193</v>
      </c>
      <c r="K725" s="17">
        <v>1.3299303886489869E-3</v>
      </c>
      <c r="L725" s="17">
        <f t="shared" si="69"/>
        <v>2.6433134786969573E-2</v>
      </c>
      <c r="M725" s="17">
        <v>2.1650029582657932E-3</v>
      </c>
      <c r="N725" s="17">
        <f t="shared" si="70"/>
        <v>4.3030684536927225E-2</v>
      </c>
      <c r="O725" s="17">
        <v>1.1858914163235483</v>
      </c>
      <c r="P725" s="17"/>
      <c r="Q725" s="17">
        <v>0.03</v>
      </c>
      <c r="R725" s="17"/>
      <c r="S725" s="17">
        <v>0.19516709293801421</v>
      </c>
      <c r="T725" s="18">
        <f t="shared" si="71"/>
        <v>0.54429527315309811</v>
      </c>
      <c r="U725" s="17">
        <v>11.227003339578074</v>
      </c>
      <c r="V725" s="17"/>
      <c r="W725" s="17">
        <v>18.276517064429427</v>
      </c>
      <c r="X725" s="17"/>
      <c r="Y725" s="17">
        <v>10.01105546957726</v>
      </c>
      <c r="Z725" s="17"/>
      <c r="AA725" s="17">
        <v>0.25325393198172691</v>
      </c>
    </row>
    <row r="726" spans="1:28" s="2" customFormat="1" ht="14.25" customHeight="1">
      <c r="A726" s="6">
        <v>43486</v>
      </c>
      <c r="B726" s="7">
        <v>0.50331018518518522</v>
      </c>
      <c r="C726" s="28">
        <v>3</v>
      </c>
      <c r="D726" s="17">
        <v>976</v>
      </c>
      <c r="E726" s="17">
        <v>103</v>
      </c>
      <c r="F726" s="17">
        <f t="shared" si="66"/>
        <v>3.7037037037037035E-2</v>
      </c>
      <c r="G726" s="17">
        <v>0.39634100618690649</v>
      </c>
      <c r="H726" s="18">
        <f t="shared" si="67"/>
        <v>4.9690934983175068E-2</v>
      </c>
      <c r="I726" s="17">
        <v>2.5768202362982752E-2</v>
      </c>
      <c r="J726" s="18">
        <f t="shared" si="68"/>
        <v>0.12328043176956897</v>
      </c>
      <c r="K726" s="17">
        <v>1.3992835849283437E-3</v>
      </c>
      <c r="L726" s="17">
        <f t="shared" si="69"/>
        <v>2.7811569628977868E-2</v>
      </c>
      <c r="M726" s="17">
        <v>2.277903510348467E-3</v>
      </c>
      <c r="N726" s="17">
        <f t="shared" si="70"/>
        <v>4.5274648233219798E-2</v>
      </c>
      <c r="O726" s="17">
        <v>1.2477332697500578</v>
      </c>
      <c r="P726" s="17"/>
      <c r="Q726" s="17">
        <v>0.03</v>
      </c>
      <c r="R726" s="17"/>
      <c r="S726" s="17">
        <v>0.20674843691455566</v>
      </c>
      <c r="T726" s="18">
        <f t="shared" si="71"/>
        <v>0.58618108613582587</v>
      </c>
      <c r="U726" s="17">
        <v>11.227003339578074</v>
      </c>
      <c r="V726" s="17"/>
      <c r="W726" s="17">
        <v>18.276517064429427</v>
      </c>
      <c r="X726" s="17"/>
      <c r="Y726" s="17">
        <v>10.011055469577258</v>
      </c>
      <c r="Z726" s="17"/>
      <c r="AA726" s="17">
        <v>0.24070181614014288</v>
      </c>
    </row>
    <row r="727" spans="1:28" s="2" customFormat="1" ht="13.8">
      <c r="A727" s="8">
        <v>43489</v>
      </c>
      <c r="B727" s="9">
        <v>0.50334490740740734</v>
      </c>
      <c r="C727" s="18">
        <v>3</v>
      </c>
      <c r="D727" s="18">
        <v>945</v>
      </c>
      <c r="E727" s="18">
        <v>103</v>
      </c>
      <c r="F727" s="17">
        <f t="shared" si="66"/>
        <v>3.7037037037037035E-2</v>
      </c>
      <c r="G727" s="18">
        <v>0.37746620915714352</v>
      </c>
      <c r="H727" s="18">
        <f t="shared" si="67"/>
        <v>4.4657655775238274E-2</v>
      </c>
      <c r="I727" s="18">
        <v>2.4081190723576777E-2</v>
      </c>
      <c r="J727" s="18">
        <f t="shared" si="68"/>
        <v>0.11230442891071422</v>
      </c>
      <c r="K727" s="18">
        <v>1.2479267279576728E-3</v>
      </c>
      <c r="L727" s="18">
        <f t="shared" si="69"/>
        <v>2.4803264656488234E-2</v>
      </c>
      <c r="M727" s="18">
        <v>2.187778521285366E-3</v>
      </c>
      <c r="N727" s="18">
        <f t="shared" si="70"/>
        <v>4.3483362009585823E-2</v>
      </c>
      <c r="O727" s="18">
        <v>1.1885441680942128</v>
      </c>
      <c r="P727" s="18"/>
      <c r="Q727" s="18">
        <v>0.03</v>
      </c>
      <c r="R727" s="18"/>
      <c r="S727" s="18">
        <v>0.20287428289797929</v>
      </c>
      <c r="T727" s="18">
        <f t="shared" si="71"/>
        <v>0.57216957840984073</v>
      </c>
      <c r="U727" s="18">
        <v>10.513277476589449</v>
      </c>
      <c r="V727" s="18"/>
      <c r="W727" s="18">
        <v>18.431148348940365</v>
      </c>
      <c r="X727" s="18"/>
      <c r="Y727" s="18">
        <v>10.013003449975354</v>
      </c>
      <c r="Z727" s="18"/>
      <c r="AA727" s="18">
        <v>0.25273785490103007</v>
      </c>
    </row>
    <row r="728" spans="1:28" s="2" customFormat="1" ht="14.25" customHeight="1">
      <c r="A728" s="6">
        <v>43534</v>
      </c>
      <c r="B728" s="7">
        <v>0.50386574074074075</v>
      </c>
      <c r="C728" s="28">
        <v>3</v>
      </c>
      <c r="D728" s="17">
        <v>1025</v>
      </c>
      <c r="E728" s="17">
        <v>103</v>
      </c>
      <c r="F728" s="17">
        <f t="shared" si="66"/>
        <v>3.7037037037037035E-2</v>
      </c>
      <c r="G728" s="17">
        <v>0.28303616691987149</v>
      </c>
      <c r="H728" s="18">
        <f t="shared" si="67"/>
        <v>1.94763111786324E-2</v>
      </c>
      <c r="I728" s="17">
        <v>1.9114776500690857E-2</v>
      </c>
      <c r="J728" s="18">
        <f t="shared" si="68"/>
        <v>7.9992039692198161E-2</v>
      </c>
      <c r="K728" s="17">
        <v>1.1630163731446842E-3</v>
      </c>
      <c r="L728" s="17">
        <f t="shared" si="69"/>
        <v>2.3115622301115659E-2</v>
      </c>
      <c r="M728" s="17">
        <v>3.7865649358199025E-3</v>
      </c>
      <c r="N728" s="17">
        <f t="shared" si="70"/>
        <v>7.5260165631539366E-2</v>
      </c>
      <c r="O728" s="17">
        <v>0.8871380706778057</v>
      </c>
      <c r="P728" s="17"/>
      <c r="Q728" s="17">
        <v>0.03</v>
      </c>
      <c r="R728" s="17"/>
      <c r="S728" s="17">
        <v>0.21476050193050195</v>
      </c>
      <c r="T728" s="18">
        <f t="shared" si="71"/>
        <v>0.61515802158849353</v>
      </c>
      <c r="U728" s="17">
        <v>13.06685328185328</v>
      </c>
      <c r="V728" s="17"/>
      <c r="W728" s="17">
        <v>42.543243243243246</v>
      </c>
      <c r="X728" s="17"/>
      <c r="Y728" s="17">
        <v>9.9672741312741309</v>
      </c>
      <c r="Z728" s="17"/>
      <c r="AA728" s="17">
        <v>0.33705939787902817</v>
      </c>
    </row>
    <row r="729" spans="1:28" s="2" customFormat="1" ht="13.8">
      <c r="A729" s="8">
        <v>43535</v>
      </c>
      <c r="B729" s="9">
        <v>0.50387731481481479</v>
      </c>
      <c r="C729" s="18">
        <v>3</v>
      </c>
      <c r="D729" s="18">
        <v>1022</v>
      </c>
      <c r="E729" s="18">
        <v>103</v>
      </c>
      <c r="F729" s="17">
        <f t="shared" si="66"/>
        <v>3.7037037037037035E-2</v>
      </c>
      <c r="G729" s="18">
        <v>0.28667742097502796</v>
      </c>
      <c r="H729" s="18">
        <f t="shared" si="67"/>
        <v>2.0447312260007459E-2</v>
      </c>
      <c r="I729" s="18">
        <v>1.985853545539994E-2</v>
      </c>
      <c r="J729" s="18">
        <f t="shared" si="68"/>
        <v>8.4831069976577356E-2</v>
      </c>
      <c r="K729" s="18">
        <v>1.2692932360939388E-3</v>
      </c>
      <c r="L729" s="18">
        <f t="shared" si="69"/>
        <v>2.5227936349317612E-2</v>
      </c>
      <c r="M729" s="18">
        <v>3.7882007433811347E-3</v>
      </c>
      <c r="N729" s="18">
        <f t="shared" si="70"/>
        <v>7.5292678251839384E-2</v>
      </c>
      <c r="O729" s="18">
        <v>0.89834474771609785</v>
      </c>
      <c r="P729" s="18"/>
      <c r="Q729" s="18">
        <v>0.03</v>
      </c>
      <c r="R729" s="18"/>
      <c r="S729" s="18">
        <v>0.2202829317125492</v>
      </c>
      <c r="T729" s="18">
        <f t="shared" si="71"/>
        <v>0.63513078653957433</v>
      </c>
      <c r="U729" s="18">
        <v>14.079771183410799</v>
      </c>
      <c r="V729" s="18"/>
      <c r="W729" s="18">
        <v>42.021022524133002</v>
      </c>
      <c r="X729" s="18"/>
      <c r="Y729" s="18">
        <v>9.9649853414372576</v>
      </c>
      <c r="Z729" s="18"/>
      <c r="AA729" s="18">
        <v>0.33277821349003328</v>
      </c>
    </row>
    <row r="730" spans="1:28" s="2" customFormat="1" ht="13.8">
      <c r="A730" s="8">
        <v>43536</v>
      </c>
      <c r="B730" s="9">
        <v>0.50388888888888894</v>
      </c>
      <c r="C730" s="18">
        <v>3</v>
      </c>
      <c r="D730" s="18">
        <v>1021</v>
      </c>
      <c r="E730" s="18">
        <v>103</v>
      </c>
      <c r="F730" s="17">
        <f t="shared" si="66"/>
        <v>3.7037037037037035E-2</v>
      </c>
      <c r="G730" s="18">
        <v>0.29229457878953558</v>
      </c>
      <c r="H730" s="18">
        <f t="shared" si="67"/>
        <v>2.1945221010542821E-2</v>
      </c>
      <c r="I730" s="18">
        <v>2.051544499896037E-2</v>
      </c>
      <c r="J730" s="18">
        <f t="shared" si="68"/>
        <v>8.9105042283411651E-2</v>
      </c>
      <c r="K730" s="18">
        <v>1.2714352173268735E-3</v>
      </c>
      <c r="L730" s="18">
        <f t="shared" si="69"/>
        <v>2.5270509463763732E-2</v>
      </c>
      <c r="M730" s="18">
        <v>3.7945934780685762E-3</v>
      </c>
      <c r="N730" s="18">
        <f t="shared" si="70"/>
        <v>7.5419737546891769E-2</v>
      </c>
      <c r="O730" s="18">
        <v>0.91612328256227038</v>
      </c>
      <c r="P730" s="18"/>
      <c r="Q730" s="18">
        <v>0.03</v>
      </c>
      <c r="R730" s="18"/>
      <c r="S730" s="18">
        <v>0.22319645943098007</v>
      </c>
      <c r="T730" s="18">
        <f t="shared" si="71"/>
        <v>0.6456680331131478</v>
      </c>
      <c r="U730" s="18">
        <v>13.832497365648051</v>
      </c>
      <c r="V730" s="18"/>
      <c r="W730" s="18">
        <v>41.283034773445735</v>
      </c>
      <c r="X730" s="18"/>
      <c r="Y730" s="18">
        <v>9.9669041095890414</v>
      </c>
      <c r="Z730" s="18"/>
      <c r="AA730" s="18">
        <v>0.3263830632612999</v>
      </c>
    </row>
    <row r="731" spans="1:28" s="2" customFormat="1" ht="13.8">
      <c r="A731" s="6">
        <v>43537</v>
      </c>
      <c r="B731" s="7">
        <v>0.50390046296296298</v>
      </c>
      <c r="C731" s="28">
        <v>3</v>
      </c>
      <c r="D731" s="17">
        <v>1021</v>
      </c>
      <c r="E731" s="17">
        <v>103</v>
      </c>
      <c r="F731" s="17">
        <f t="shared" si="66"/>
        <v>3.7037037037037035E-2</v>
      </c>
      <c r="G731" s="17">
        <v>0.2967909005389785</v>
      </c>
      <c r="H731" s="18">
        <f t="shared" si="67"/>
        <v>2.3144240143727603E-2</v>
      </c>
      <c r="I731" s="17">
        <v>2.0810809931614063E-2</v>
      </c>
      <c r="J731" s="18">
        <f t="shared" si="68"/>
        <v>9.1026739958451938E-2</v>
      </c>
      <c r="K731" s="17">
        <v>1.2687119476267553E-3</v>
      </c>
      <c r="L731" s="17">
        <f t="shared" si="69"/>
        <v>2.5216382905216845E-2</v>
      </c>
      <c r="M731" s="17">
        <v>3.7864658902038821E-3</v>
      </c>
      <c r="N731" s="17">
        <f t="shared" si="70"/>
        <v>7.5258197042701439E-2</v>
      </c>
      <c r="O731" s="17">
        <v>0.93038876159295403</v>
      </c>
      <c r="P731" s="17"/>
      <c r="Q731" s="17">
        <v>0.03</v>
      </c>
      <c r="R731" s="17"/>
      <c r="S731" s="17">
        <v>0.22297979979288923</v>
      </c>
      <c r="T731" s="18">
        <f t="shared" si="71"/>
        <v>0.6448844483150139</v>
      </c>
      <c r="U731" s="17">
        <v>13.593759061097687</v>
      </c>
      <c r="V731" s="17"/>
      <c r="W731" s="17">
        <v>40.570521228857444</v>
      </c>
      <c r="X731" s="17"/>
      <c r="Y731" s="17">
        <v>9.9687566448049729</v>
      </c>
      <c r="Z731" s="17"/>
      <c r="AA731" s="17">
        <v>0.32143842626829733</v>
      </c>
      <c r="AB731" s="1"/>
    </row>
    <row r="732" spans="1:28" s="2" customFormat="1" ht="14.25" customHeight="1">
      <c r="A732" s="8">
        <v>43538</v>
      </c>
      <c r="B732" s="9">
        <v>0.50391203703703702</v>
      </c>
      <c r="C732" s="18">
        <v>3</v>
      </c>
      <c r="D732" s="18">
        <v>1020</v>
      </c>
      <c r="E732" s="18">
        <v>103</v>
      </c>
      <c r="F732" s="17">
        <f t="shared" si="66"/>
        <v>3.7037037037037035E-2</v>
      </c>
      <c r="G732" s="18">
        <v>0.30407893247107221</v>
      </c>
      <c r="H732" s="18">
        <f t="shared" si="67"/>
        <v>2.5087715325619257E-2</v>
      </c>
      <c r="I732" s="18">
        <v>2.1056919169066948E-2</v>
      </c>
      <c r="J732" s="18">
        <f t="shared" si="68"/>
        <v>9.262797117154814E-2</v>
      </c>
      <c r="K732" s="18">
        <v>1.2699123762550894E-3</v>
      </c>
      <c r="L732" s="18">
        <f t="shared" si="69"/>
        <v>2.5240242117703239E-2</v>
      </c>
      <c r="M732" s="18">
        <v>4.1345984343188957E-3</v>
      </c>
      <c r="N732" s="18">
        <f t="shared" si="70"/>
        <v>8.2177532476243112E-2</v>
      </c>
      <c r="O732" s="18">
        <v>0.95292649629064086</v>
      </c>
      <c r="P732" s="18"/>
      <c r="Q732" s="18">
        <v>0.03</v>
      </c>
      <c r="R732" s="18"/>
      <c r="S732" s="18">
        <v>0.2202092805755396</v>
      </c>
      <c r="T732" s="18">
        <f t="shared" si="71"/>
        <v>0.63486441523094206</v>
      </c>
      <c r="U732" s="18">
        <v>13.280503597122301</v>
      </c>
      <c r="V732" s="18"/>
      <c r="W732" s="18">
        <v>43.238848920863312</v>
      </c>
      <c r="X732" s="18"/>
      <c r="Y732" s="18">
        <v>9.9655251798561171</v>
      </c>
      <c r="Z732" s="18"/>
      <c r="AA732" s="18">
        <v>0.31373432952010127</v>
      </c>
    </row>
    <row r="733" spans="1:28" s="2" customFormat="1" ht="13.8">
      <c r="A733" s="3">
        <v>43539</v>
      </c>
      <c r="B733" s="4">
        <v>0.50392361111111106</v>
      </c>
      <c r="C733" s="29">
        <v>3</v>
      </c>
      <c r="D733" s="17">
        <v>1018</v>
      </c>
      <c r="E733" s="17">
        <v>103</v>
      </c>
      <c r="F733" s="17">
        <f t="shared" si="66"/>
        <v>3.7037037037037035E-2</v>
      </c>
      <c r="G733" s="30">
        <v>0.31089784123775976</v>
      </c>
      <c r="H733" s="18">
        <f t="shared" si="67"/>
        <v>2.6906090996735941E-2</v>
      </c>
      <c r="I733" s="17">
        <v>2.1616136106981897E-2</v>
      </c>
      <c r="J733" s="18">
        <f t="shared" si="68"/>
        <v>9.6266337716212735E-2</v>
      </c>
      <c r="K733" s="17">
        <v>1.262899256250301E-3</v>
      </c>
      <c r="L733" s="17">
        <f t="shared" si="69"/>
        <v>2.5100852306066495E-2</v>
      </c>
      <c r="M733" s="17">
        <v>4.1117650203498172E-3</v>
      </c>
      <c r="N733" s="17">
        <f t="shared" si="70"/>
        <v>8.1723705182542086E-2</v>
      </c>
      <c r="O733" s="17">
        <v>0.97458620899005788</v>
      </c>
      <c r="P733" s="17"/>
      <c r="Q733" s="17">
        <v>0.03</v>
      </c>
      <c r="R733" s="17"/>
      <c r="S733" s="17">
        <v>0.22109935709599829</v>
      </c>
      <c r="T733" s="18">
        <f t="shared" si="71"/>
        <v>0.6380835216448234</v>
      </c>
      <c r="U733" s="17">
        <v>12.917489612945552</v>
      </c>
      <c r="V733" s="17"/>
      <c r="W733" s="17">
        <v>42.056942925869237</v>
      </c>
      <c r="X733" s="17"/>
      <c r="Y733" s="17">
        <v>9.9684968292149598</v>
      </c>
      <c r="Z733" s="17"/>
      <c r="AA733" s="17">
        <v>0.30685320817986206</v>
      </c>
    </row>
    <row r="734" spans="1:28" s="2" customFormat="1" ht="14.25" customHeight="1">
      <c r="A734" s="6">
        <v>43540</v>
      </c>
      <c r="B734" s="7">
        <v>0.50393518518518521</v>
      </c>
      <c r="C734" s="28">
        <v>3</v>
      </c>
      <c r="D734" s="17">
        <v>1020</v>
      </c>
      <c r="E734" s="17">
        <v>103</v>
      </c>
      <c r="F734" s="17">
        <f t="shared" si="66"/>
        <v>3.7037037037037035E-2</v>
      </c>
      <c r="G734" s="17">
        <v>0.32042013210771364</v>
      </c>
      <c r="H734" s="18">
        <f t="shared" si="67"/>
        <v>2.9445368562056973E-2</v>
      </c>
      <c r="I734" s="17">
        <v>2.2419587940808682E-2</v>
      </c>
      <c r="J734" s="18">
        <f t="shared" si="68"/>
        <v>0.10149374066889189</v>
      </c>
      <c r="K734" s="17">
        <v>1.2669485683339482E-3</v>
      </c>
      <c r="L734" s="17">
        <f t="shared" si="69"/>
        <v>2.5181334723052458E-2</v>
      </c>
      <c r="M734" s="17">
        <v>4.1249488271337849E-3</v>
      </c>
      <c r="N734" s="17">
        <f t="shared" si="70"/>
        <v>8.1985740958775449E-2</v>
      </c>
      <c r="O734" s="17">
        <v>1.0047196786090147</v>
      </c>
      <c r="P734" s="17"/>
      <c r="Q734" s="17">
        <v>0.03</v>
      </c>
      <c r="R734" s="17"/>
      <c r="S734" s="17">
        <v>0.2225025287356322</v>
      </c>
      <c r="T734" s="18">
        <f t="shared" si="71"/>
        <v>0.64315831995833705</v>
      </c>
      <c r="U734" s="17">
        <v>12.573793103448276</v>
      </c>
      <c r="V734" s="17"/>
      <c r="W734" s="17">
        <v>40.937931034482759</v>
      </c>
      <c r="X734" s="17"/>
      <c r="Y734" s="17">
        <v>9.9713103448275877</v>
      </c>
      <c r="Z734" s="17"/>
      <c r="AA734" s="17">
        <v>0.29773410107680115</v>
      </c>
    </row>
    <row r="735" spans="1:28" s="2" customFormat="1" ht="14.25" customHeight="1">
      <c r="A735" s="5">
        <v>43541</v>
      </c>
      <c r="B735" s="4">
        <v>0.50394675925925925</v>
      </c>
      <c r="C735" s="29">
        <v>3</v>
      </c>
      <c r="D735" s="17">
        <v>1011</v>
      </c>
      <c r="E735" s="17">
        <v>103</v>
      </c>
      <c r="F735" s="17">
        <f t="shared" si="66"/>
        <v>3.7037037037037035E-2</v>
      </c>
      <c r="G735" s="30">
        <v>0.32645003523175731</v>
      </c>
      <c r="H735" s="18">
        <f t="shared" si="67"/>
        <v>3.1053342728468616E-2</v>
      </c>
      <c r="I735" s="17">
        <v>2.2809943204014367E-2</v>
      </c>
      <c r="J735" s="18">
        <f t="shared" si="68"/>
        <v>0.10403346261557818</v>
      </c>
      <c r="K735" s="17">
        <v>1.2573368970485435E-3</v>
      </c>
      <c r="L735" s="17">
        <f t="shared" si="69"/>
        <v>2.4990297203507362E-2</v>
      </c>
      <c r="M735" s="17">
        <v>4.0936550136464207E-3</v>
      </c>
      <c r="N735" s="17">
        <f t="shared" si="70"/>
        <v>8.1363758337000713E-2</v>
      </c>
      <c r="O735" s="17">
        <v>1.0239010932941819</v>
      </c>
      <c r="P735" s="17"/>
      <c r="Q735" s="17">
        <v>0.03</v>
      </c>
      <c r="R735" s="17"/>
      <c r="S735" s="17">
        <v>0.22219516483516488</v>
      </c>
      <c r="T735" s="18">
        <f t="shared" si="71"/>
        <v>0.64204668845177848</v>
      </c>
      <c r="U735" s="17">
        <v>12.247912087912091</v>
      </c>
      <c r="V735" s="17"/>
      <c r="W735" s="17">
        <v>39.876923076923092</v>
      </c>
      <c r="X735" s="17"/>
      <c r="Y735" s="17">
        <v>9.9739780219780236</v>
      </c>
      <c r="Z735" s="17"/>
      <c r="AA735" s="17">
        <v>0.29223461388899069</v>
      </c>
      <c r="AB735" s="1"/>
    </row>
    <row r="736" spans="1:28" s="2" customFormat="1" ht="13.8">
      <c r="A736" s="8">
        <v>43542</v>
      </c>
      <c r="B736" s="9">
        <v>0.5039583333333334</v>
      </c>
      <c r="C736" s="18">
        <v>3</v>
      </c>
      <c r="D736" s="18">
        <v>1011</v>
      </c>
      <c r="E736" s="18">
        <v>103</v>
      </c>
      <c r="F736" s="17">
        <f t="shared" si="66"/>
        <v>3.7037037037037035E-2</v>
      </c>
      <c r="G736" s="18">
        <v>0.33506621796506048</v>
      </c>
      <c r="H736" s="18">
        <f t="shared" si="67"/>
        <v>3.335099145734946E-2</v>
      </c>
      <c r="I736" s="18">
        <v>2.321490267436974E-2</v>
      </c>
      <c r="J736" s="18">
        <f t="shared" si="68"/>
        <v>0.10666820217547</v>
      </c>
      <c r="K736" s="18">
        <v>1.1476430774432366E-3</v>
      </c>
      <c r="L736" s="18">
        <f t="shared" si="69"/>
        <v>2.2810069167760228E-2</v>
      </c>
      <c r="M736" s="18">
        <v>4.0761952856334834E-3</v>
      </c>
      <c r="N736" s="18">
        <f t="shared" si="70"/>
        <v>8.1016736156103997E-2</v>
      </c>
      <c r="O736" s="18">
        <v>1.051561331424733</v>
      </c>
      <c r="P736" s="18"/>
      <c r="Q736" s="18">
        <v>0.03</v>
      </c>
      <c r="R736" s="18"/>
      <c r="S736" s="18">
        <v>0.22032477924167762</v>
      </c>
      <c r="T736" s="18">
        <f t="shared" si="71"/>
        <v>0.63528213493078101</v>
      </c>
      <c r="U736" s="18">
        <v>10.891891783164036</v>
      </c>
      <c r="V736" s="18"/>
      <c r="W736" s="18">
        <v>38.685788997284526</v>
      </c>
      <c r="X736" s="18"/>
      <c r="Y736" s="18">
        <v>9.9800124710851872</v>
      </c>
      <c r="Z736" s="18"/>
      <c r="AA736" s="18">
        <v>0.28471984009425855</v>
      </c>
    </row>
    <row r="737" spans="1:28" s="2" customFormat="1" ht="14.25" customHeight="1">
      <c r="A737" s="5">
        <v>43543</v>
      </c>
      <c r="B737" s="4">
        <v>0.50396990740740744</v>
      </c>
      <c r="C737" s="29">
        <v>3</v>
      </c>
      <c r="D737" s="17">
        <v>997</v>
      </c>
      <c r="E737" s="17">
        <v>103</v>
      </c>
      <c r="F737" s="17">
        <f t="shared" si="66"/>
        <v>3.7037037037037035E-2</v>
      </c>
      <c r="G737" s="30">
        <v>0.33597171351480187</v>
      </c>
      <c r="H737" s="18">
        <f t="shared" si="67"/>
        <v>3.3592456937280503E-2</v>
      </c>
      <c r="I737" s="17">
        <v>2.2884783853923209E-2</v>
      </c>
      <c r="J737" s="18">
        <f t="shared" si="68"/>
        <v>0.10452038942045029</v>
      </c>
      <c r="K737" s="17">
        <v>1.1286104434267206E-3</v>
      </c>
      <c r="L737" s="17">
        <f t="shared" si="69"/>
        <v>2.2431784571360643E-2</v>
      </c>
      <c r="M737" s="17">
        <v>3.6745456297614162E-3</v>
      </c>
      <c r="N737" s="17">
        <f t="shared" si="70"/>
        <v>7.3033717209081167E-2</v>
      </c>
      <c r="O737" s="17">
        <v>1.0551195308314922</v>
      </c>
      <c r="P737" s="17"/>
      <c r="Q737" s="17">
        <v>0.03</v>
      </c>
      <c r="R737" s="17"/>
      <c r="S737" s="17">
        <v>0.21660636811994483</v>
      </c>
      <c r="T737" s="18">
        <f t="shared" si="71"/>
        <v>0.6218338966992536</v>
      </c>
      <c r="U737" s="17">
        <v>10.682391004142831</v>
      </c>
      <c r="V737" s="17"/>
      <c r="W737" s="17">
        <v>34.77987768790689</v>
      </c>
      <c r="X737" s="17"/>
      <c r="Y737" s="17">
        <v>9.9867934503846918</v>
      </c>
      <c r="Z737" s="17"/>
      <c r="AA737" s="17">
        <v>0.28395247624260778</v>
      </c>
    </row>
    <row r="738" spans="1:28" s="2" customFormat="1" ht="14.25" customHeight="1">
      <c r="A738" s="6">
        <v>43593</v>
      </c>
      <c r="B738" s="7">
        <v>0.50454861111111116</v>
      </c>
      <c r="C738" s="28">
        <v>3</v>
      </c>
      <c r="D738" s="17">
        <v>974</v>
      </c>
      <c r="E738" s="17">
        <v>103</v>
      </c>
      <c r="F738" s="17">
        <f t="shared" si="66"/>
        <v>3.7037037037037035E-2</v>
      </c>
      <c r="G738" s="17">
        <v>0.54050533575212856</v>
      </c>
      <c r="H738" s="18">
        <f t="shared" si="67"/>
        <v>8.8134756200567627E-2</v>
      </c>
      <c r="I738" s="17">
        <v>3.4013240144098275E-2</v>
      </c>
      <c r="J738" s="18">
        <f t="shared" si="68"/>
        <v>0.17692413886856392</v>
      </c>
      <c r="K738" s="17">
        <v>1.5972363128209414E-3</v>
      </c>
      <c r="L738" s="17">
        <f t="shared" si="69"/>
        <v>3.1745994454888349E-2</v>
      </c>
      <c r="M738" s="17">
        <v>4.2252472228693503E-3</v>
      </c>
      <c r="N738" s="17">
        <f t="shared" si="70"/>
        <v>8.3979229517291837E-2</v>
      </c>
      <c r="O738" s="17">
        <v>1.7007780854253223</v>
      </c>
      <c r="P738" s="17"/>
      <c r="Q738" s="17">
        <v>0.03</v>
      </c>
      <c r="R738" s="17"/>
      <c r="S738" s="17">
        <v>0.20011292489411206</v>
      </c>
      <c r="T738" s="18">
        <f t="shared" si="71"/>
        <v>0.56218267834343916</v>
      </c>
      <c r="U738" s="17">
        <v>9.3971532541907763</v>
      </c>
      <c r="V738" s="17"/>
      <c r="W738" s="17">
        <v>24.858748434051183</v>
      </c>
      <c r="X738" s="17"/>
      <c r="Y738" s="17">
        <v>10.006329177354891</v>
      </c>
      <c r="Z738" s="17"/>
      <c r="AA738" s="17">
        <v>0.17650149534092607</v>
      </c>
      <c r="AB738" s="1"/>
    </row>
    <row r="739" spans="1:28" s="2" customFormat="1" ht="14.25" customHeight="1">
      <c r="A739" s="6">
        <v>41454</v>
      </c>
      <c r="B739" s="7">
        <v>0.47979166666666667</v>
      </c>
      <c r="C739" s="28">
        <v>4</v>
      </c>
      <c r="D739" s="17">
        <v>828</v>
      </c>
      <c r="E739" s="17">
        <v>103</v>
      </c>
      <c r="F739" s="17">
        <f t="shared" si="66"/>
        <v>3.7037037037037035E-2</v>
      </c>
      <c r="G739" s="17">
        <v>0.49</v>
      </c>
      <c r="H739" s="18">
        <f t="shared" si="67"/>
        <v>7.4666666666666673E-2</v>
      </c>
      <c r="I739" s="17">
        <v>2.4060000000000002E-2</v>
      </c>
      <c r="J739" s="18">
        <f t="shared" si="68"/>
        <v>0.11216655823031882</v>
      </c>
      <c r="K739" s="17">
        <v>6.94E-3</v>
      </c>
      <c r="L739" s="17">
        <f t="shared" si="69"/>
        <v>0.13793650929950016</v>
      </c>
      <c r="M739" s="17">
        <v>3.6700000000000001E-3</v>
      </c>
      <c r="N739" s="17">
        <f t="shared" si="70"/>
        <v>7.2943370191522416E-2</v>
      </c>
      <c r="O739" s="17">
        <v>1.5221199999999999</v>
      </c>
      <c r="P739" s="17"/>
      <c r="Q739" s="17">
        <v>0.02</v>
      </c>
      <c r="R739" s="17"/>
      <c r="S739" s="17">
        <v>0.15614448979591838</v>
      </c>
      <c r="T739" s="18">
        <f t="shared" si="71"/>
        <v>0.40316368595391167</v>
      </c>
      <c r="U739" s="17">
        <v>45.039183673469388</v>
      </c>
      <c r="V739" s="17"/>
      <c r="W739" s="17">
        <v>23.817551020408164</v>
      </c>
      <c r="X739" s="17"/>
      <c r="Y739" s="17">
        <v>9.8782481632653063</v>
      </c>
      <c r="Z739" s="17"/>
      <c r="AA739" s="17">
        <v>0.12979591836734694</v>
      </c>
    </row>
    <row r="740" spans="1:28" s="2" customFormat="1" ht="14.25" customHeight="1">
      <c r="A740" s="6">
        <v>41502</v>
      </c>
      <c r="B740" s="7">
        <v>0.48034722222222226</v>
      </c>
      <c r="C740" s="28">
        <v>4</v>
      </c>
      <c r="D740" s="17">
        <v>792</v>
      </c>
      <c r="E740" s="17">
        <v>103</v>
      </c>
      <c r="F740" s="17">
        <f t="shared" si="66"/>
        <v>3.7037037037037035E-2</v>
      </c>
      <c r="G740" s="17">
        <v>0.61</v>
      </c>
      <c r="H740" s="18">
        <f t="shared" si="67"/>
        <v>0.10666666666666667</v>
      </c>
      <c r="I740" s="17">
        <v>2.479E-2</v>
      </c>
      <c r="J740" s="18">
        <f t="shared" si="68"/>
        <v>0.11691607026675341</v>
      </c>
      <c r="K740" s="17">
        <v>6.5199999999999998E-3</v>
      </c>
      <c r="L740" s="17">
        <f t="shared" si="69"/>
        <v>0.12958876666177824</v>
      </c>
      <c r="M740" s="17">
        <v>4.8599999999999997E-3</v>
      </c>
      <c r="N740" s="17">
        <f t="shared" si="70"/>
        <v>9.6595307665067826E-2</v>
      </c>
      <c r="O740" s="17">
        <v>1.9104399999999999</v>
      </c>
      <c r="P740" s="17"/>
      <c r="Q740" s="17">
        <v>0.02</v>
      </c>
      <c r="R740" s="17"/>
      <c r="S740" s="17">
        <v>0.12923311475409838</v>
      </c>
      <c r="T740" s="18">
        <f t="shared" si="71"/>
        <v>0.30583432380104525</v>
      </c>
      <c r="U740" s="17">
        <v>33.98950819672131</v>
      </c>
      <c r="V740" s="17"/>
      <c r="W740" s="17">
        <v>25.335737704918031</v>
      </c>
      <c r="X740" s="17"/>
      <c r="Y740" s="17">
        <v>9.9593429508196731</v>
      </c>
      <c r="Z740" s="17"/>
      <c r="AA740" s="17">
        <v>0.10426229508196722</v>
      </c>
      <c r="AB740" s="1"/>
    </row>
    <row r="741" spans="1:28" s="2" customFormat="1" ht="14.25" customHeight="1">
      <c r="A741" s="6">
        <v>41527</v>
      </c>
      <c r="B741" s="7">
        <v>0.48063657407407406</v>
      </c>
      <c r="C741" s="28">
        <v>4</v>
      </c>
      <c r="D741" s="17">
        <v>768</v>
      </c>
      <c r="E741" s="17">
        <v>103</v>
      </c>
      <c r="F741" s="17">
        <f t="shared" si="66"/>
        <v>3.7037037037037035E-2</v>
      </c>
      <c r="G741" s="17">
        <v>0.8200519795757597</v>
      </c>
      <c r="H741" s="18">
        <f t="shared" si="67"/>
        <v>0.16268052788686926</v>
      </c>
      <c r="I741" s="17">
        <v>3.4488903065055761E-2</v>
      </c>
      <c r="J741" s="18">
        <f t="shared" si="68"/>
        <v>0.18001888786633546</v>
      </c>
      <c r="K741" s="17">
        <v>4.4582326402638466E-3</v>
      </c>
      <c r="L741" s="17">
        <f t="shared" si="69"/>
        <v>8.8609949285747724E-2</v>
      </c>
      <c r="M741" s="17">
        <v>4.8383920126894454E-3</v>
      </c>
      <c r="N741" s="17">
        <f t="shared" si="70"/>
        <v>9.6165836434144808E-2</v>
      </c>
      <c r="O741" s="17">
        <v>2.5766357464401732</v>
      </c>
      <c r="P741" s="17"/>
      <c r="Q741" s="17">
        <v>0.02</v>
      </c>
      <c r="R741" s="17"/>
      <c r="S741" s="17">
        <v>0.13374117065556712</v>
      </c>
      <c r="T741" s="18">
        <f t="shared" si="71"/>
        <v>0.32213844073143544</v>
      </c>
      <c r="U741" s="17">
        <v>17.28814776274714</v>
      </c>
      <c r="V741" s="17"/>
      <c r="W741" s="17">
        <v>18.762330905306971</v>
      </c>
      <c r="X741" s="17"/>
      <c r="Y741" s="17">
        <v>9.9916857440166496</v>
      </c>
      <c r="Z741" s="17"/>
      <c r="AA741" s="17">
        <v>7.7556059352362525E-2</v>
      </c>
    </row>
    <row r="742" spans="1:28" s="2" customFormat="1" ht="13.8">
      <c r="A742" s="6">
        <v>41613</v>
      </c>
      <c r="B742" s="7">
        <v>0.4816319444444444</v>
      </c>
      <c r="C742" s="28">
        <v>4</v>
      </c>
      <c r="D742" s="17">
        <v>825</v>
      </c>
      <c r="E742" s="17">
        <v>103</v>
      </c>
      <c r="F742" s="17">
        <f t="shared" si="66"/>
        <v>3.7037037037037035E-2</v>
      </c>
      <c r="G742" s="17">
        <v>0.5</v>
      </c>
      <c r="H742" s="18">
        <f t="shared" si="67"/>
        <v>7.7333333333333337E-2</v>
      </c>
      <c r="I742" s="17">
        <v>3.092E-2</v>
      </c>
      <c r="J742" s="18">
        <f t="shared" si="68"/>
        <v>0.1567989590110605</v>
      </c>
      <c r="K742" s="17">
        <v>3.14E-3</v>
      </c>
      <c r="L742" s="17">
        <f t="shared" si="69"/>
        <v>6.2409314005825722E-2</v>
      </c>
      <c r="M742" s="17">
        <v>2.99E-3</v>
      </c>
      <c r="N742" s="17">
        <f t="shared" si="70"/>
        <v>5.9427977349496466E-2</v>
      </c>
      <c r="O742" s="17">
        <v>1.5821799999999999</v>
      </c>
      <c r="P742" s="17"/>
      <c r="Q742" s="17">
        <v>0.02</v>
      </c>
      <c r="R742" s="17"/>
      <c r="S742" s="17">
        <v>0.1966512</v>
      </c>
      <c r="T742" s="18">
        <f t="shared" si="71"/>
        <v>0.54966278757720943</v>
      </c>
      <c r="U742" s="17">
        <v>19.970400000000001</v>
      </c>
      <c r="V742" s="17"/>
      <c r="W742" s="17">
        <v>19.016400000000001</v>
      </c>
      <c r="X742" s="17"/>
      <c r="Y742" s="17">
        <v>10.0626648</v>
      </c>
      <c r="Z742" s="17"/>
      <c r="AA742" s="17">
        <v>0.12720000000000001</v>
      </c>
      <c r="AB742" s="1"/>
    </row>
    <row r="743" spans="1:28" s="2" customFormat="1" ht="13.8">
      <c r="A743" s="6">
        <v>41614</v>
      </c>
      <c r="B743" s="7">
        <v>0.48164351851851855</v>
      </c>
      <c r="C743" s="28">
        <v>4</v>
      </c>
      <c r="D743" s="17">
        <v>827</v>
      </c>
      <c r="E743" s="17">
        <v>103</v>
      </c>
      <c r="F743" s="17">
        <f t="shared" si="66"/>
        <v>3.7037037037037035E-2</v>
      </c>
      <c r="G743" s="17">
        <v>0.5</v>
      </c>
      <c r="H743" s="18">
        <f t="shared" si="67"/>
        <v>7.7333333333333337E-2</v>
      </c>
      <c r="I743" s="17">
        <v>3.066E-2</v>
      </c>
      <c r="J743" s="18">
        <f t="shared" si="68"/>
        <v>0.15510735198438516</v>
      </c>
      <c r="K743" s="17">
        <v>3.13E-3</v>
      </c>
      <c r="L743" s="17">
        <f t="shared" si="69"/>
        <v>6.2210558228737105E-2</v>
      </c>
      <c r="M743" s="17">
        <v>2.8500000000000001E-3</v>
      </c>
      <c r="N743" s="17">
        <f t="shared" si="70"/>
        <v>5.6645396470255835E-2</v>
      </c>
      <c r="O743" s="17">
        <v>1.57698</v>
      </c>
      <c r="P743" s="17"/>
      <c r="Q743" s="17">
        <v>0.02</v>
      </c>
      <c r="R743" s="17"/>
      <c r="S743" s="17">
        <v>0.19499760000000002</v>
      </c>
      <c r="T743" s="18">
        <f t="shared" si="71"/>
        <v>0.54368227439251071</v>
      </c>
      <c r="U743" s="17">
        <v>19.9068</v>
      </c>
      <c r="V743" s="17"/>
      <c r="W743" s="17">
        <v>18.126000000000001</v>
      </c>
      <c r="X743" s="17"/>
      <c r="Y743" s="17">
        <v>10.029592800000001</v>
      </c>
      <c r="Z743" s="17"/>
      <c r="AA743" s="17">
        <v>0.12720000000000001</v>
      </c>
      <c r="AB743" s="1"/>
    </row>
    <row r="744" spans="1:28" s="2" customFormat="1" ht="13.8">
      <c r="A744" s="6">
        <v>41615</v>
      </c>
      <c r="B744" s="7">
        <v>0.48165509259259259</v>
      </c>
      <c r="C744" s="28">
        <v>4</v>
      </c>
      <c r="D744" s="17">
        <v>827</v>
      </c>
      <c r="E744" s="17">
        <v>103</v>
      </c>
      <c r="F744" s="17">
        <f t="shared" si="66"/>
        <v>3.7037037037037035E-2</v>
      </c>
      <c r="G744" s="17">
        <v>0.5</v>
      </c>
      <c r="H744" s="18">
        <f t="shared" si="67"/>
        <v>7.7333333333333337E-2</v>
      </c>
      <c r="I744" s="17">
        <v>3.0530000000000002E-2</v>
      </c>
      <c r="J744" s="18">
        <f t="shared" si="68"/>
        <v>0.1542615484710475</v>
      </c>
      <c r="K744" s="17">
        <v>3.13E-3</v>
      </c>
      <c r="L744" s="17">
        <f t="shared" si="69"/>
        <v>6.2210558228737105E-2</v>
      </c>
      <c r="M744" s="17">
        <v>2.7100000000000002E-3</v>
      </c>
      <c r="N744" s="17">
        <f t="shared" si="70"/>
        <v>5.3862815591015197E-2</v>
      </c>
      <c r="O744" s="17">
        <v>1.57544</v>
      </c>
      <c r="P744" s="17"/>
      <c r="Q744" s="17">
        <v>0.02</v>
      </c>
      <c r="R744" s="17"/>
      <c r="S744" s="17">
        <v>0.19417080000000003</v>
      </c>
      <c r="T744" s="18">
        <f t="shared" si="71"/>
        <v>0.54069201780016141</v>
      </c>
      <c r="U744" s="17">
        <v>19.9068</v>
      </c>
      <c r="V744" s="17"/>
      <c r="W744" s="17">
        <v>17.235600000000002</v>
      </c>
      <c r="X744" s="17"/>
      <c r="Y744" s="17">
        <v>10.019798400000001</v>
      </c>
      <c r="Z744" s="17"/>
      <c r="AA744" s="17">
        <v>0.12720000000000001</v>
      </c>
      <c r="AB744" s="1"/>
    </row>
    <row r="745" spans="1:28" s="2" customFormat="1" ht="14.25" customHeight="1">
      <c r="A745" s="6">
        <v>41622</v>
      </c>
      <c r="B745" s="7">
        <v>0.48173611111111114</v>
      </c>
      <c r="C745" s="28">
        <v>4</v>
      </c>
      <c r="D745" s="17">
        <v>842</v>
      </c>
      <c r="E745" s="17">
        <v>103</v>
      </c>
      <c r="F745" s="17">
        <f t="shared" si="66"/>
        <v>3.7037037037037035E-2</v>
      </c>
      <c r="G745" s="17">
        <v>0.37</v>
      </c>
      <c r="H745" s="18">
        <f t="shared" si="67"/>
        <v>4.2666666666666665E-2</v>
      </c>
      <c r="I745" s="17">
        <v>2.3290000000000002E-2</v>
      </c>
      <c r="J745" s="18">
        <f t="shared" si="68"/>
        <v>0.10715679895901108</v>
      </c>
      <c r="K745" s="17">
        <v>3.2100000000000002E-3</v>
      </c>
      <c r="L745" s="17">
        <f t="shared" si="69"/>
        <v>6.3800604445446038E-2</v>
      </c>
      <c r="M745" s="17">
        <v>2.5000000000000001E-3</v>
      </c>
      <c r="N745" s="17">
        <f t="shared" si="70"/>
        <v>4.9688944272154235E-2</v>
      </c>
      <c r="O745" s="17">
        <v>1.1553800000000001</v>
      </c>
      <c r="P745" s="17"/>
      <c r="Q745" s="17">
        <v>0.02</v>
      </c>
      <c r="R745" s="17"/>
      <c r="S745" s="17">
        <v>0.20016810810810814</v>
      </c>
      <c r="T745" s="18">
        <f t="shared" si="71"/>
        <v>0.56238225740662118</v>
      </c>
      <c r="U745" s="17">
        <v>27.58864864864865</v>
      </c>
      <c r="V745" s="17"/>
      <c r="W745" s="17">
        <v>21.486486486486488</v>
      </c>
      <c r="X745" s="17"/>
      <c r="Y745" s="17">
        <v>9.9300227027027042</v>
      </c>
      <c r="Z745" s="17"/>
      <c r="AA745" s="17">
        <v>0.17189189189189191</v>
      </c>
    </row>
    <row r="746" spans="1:28" s="2" customFormat="1" ht="14.25" customHeight="1">
      <c r="A746" s="6">
        <v>41623</v>
      </c>
      <c r="B746" s="7">
        <v>0.48174768518518518</v>
      </c>
      <c r="C746" s="28">
        <v>4</v>
      </c>
      <c r="D746" s="17">
        <v>842</v>
      </c>
      <c r="E746" s="17">
        <v>103</v>
      </c>
      <c r="F746" s="17">
        <f t="shared" si="66"/>
        <v>3.7037037037037035E-2</v>
      </c>
      <c r="G746" s="17">
        <v>0.42</v>
      </c>
      <c r="H746" s="18">
        <f t="shared" si="67"/>
        <v>5.6000000000000001E-2</v>
      </c>
      <c r="I746" s="17">
        <v>2.257E-2</v>
      </c>
      <c r="J746" s="18">
        <f t="shared" si="68"/>
        <v>0.10247234873129472</v>
      </c>
      <c r="K746" s="17">
        <v>3.1199999999999999E-3</v>
      </c>
      <c r="L746" s="17">
        <f t="shared" si="69"/>
        <v>6.2011802451648487E-2</v>
      </c>
      <c r="M746" s="17">
        <v>2.16E-3</v>
      </c>
      <c r="N746" s="17">
        <f t="shared" si="70"/>
        <v>4.293124785114126E-2</v>
      </c>
      <c r="O746" s="17">
        <v>1.31199</v>
      </c>
      <c r="P746" s="17"/>
      <c r="Q746" s="17">
        <v>0.02</v>
      </c>
      <c r="R746" s="17"/>
      <c r="S746" s="17">
        <v>0.17088714285714288</v>
      </c>
      <c r="T746" s="18">
        <f t="shared" si="71"/>
        <v>0.45648288709692919</v>
      </c>
      <c r="U746" s="17">
        <v>23.622857142857143</v>
      </c>
      <c r="V746" s="17"/>
      <c r="W746" s="17">
        <v>16.354285714285716</v>
      </c>
      <c r="X746" s="17"/>
      <c r="Y746" s="17">
        <v>9.9336385714285722</v>
      </c>
      <c r="Z746" s="17"/>
      <c r="AA746" s="17">
        <v>0.15142857142857144</v>
      </c>
      <c r="AB746" s="1"/>
    </row>
    <row r="747" spans="1:28" s="2" customFormat="1" ht="14.25" customHeight="1">
      <c r="A747" s="6">
        <v>41756</v>
      </c>
      <c r="B747" s="7">
        <v>0.48328703703703701</v>
      </c>
      <c r="C747" s="28">
        <v>4</v>
      </c>
      <c r="D747" s="17">
        <v>952</v>
      </c>
      <c r="E747" s="17">
        <v>103</v>
      </c>
      <c r="F747" s="17">
        <f t="shared" si="66"/>
        <v>3.7037037037037035E-2</v>
      </c>
      <c r="G747" s="17">
        <v>0.51</v>
      </c>
      <c r="H747" s="18">
        <f t="shared" si="67"/>
        <v>8.0000000000000016E-2</v>
      </c>
      <c r="I747" s="17">
        <v>3.3799999999999997E-2</v>
      </c>
      <c r="J747" s="18">
        <f t="shared" si="68"/>
        <v>0.1755367599219258</v>
      </c>
      <c r="K747" s="17">
        <v>5.3699999999999998E-3</v>
      </c>
      <c r="L747" s="17">
        <f t="shared" si="69"/>
        <v>0.1067318522965873</v>
      </c>
      <c r="M747" s="17">
        <v>4.6100000000000004E-3</v>
      </c>
      <c r="N747" s="17">
        <f t="shared" si="70"/>
        <v>9.1626413237852422E-2</v>
      </c>
      <c r="O747" s="17">
        <v>1.5916999999999999</v>
      </c>
      <c r="P747" s="17"/>
      <c r="Q747" s="17">
        <v>0.03</v>
      </c>
      <c r="R747" s="17"/>
      <c r="S747" s="17">
        <v>0.21075294117647059</v>
      </c>
      <c r="T747" s="18">
        <f t="shared" si="71"/>
        <v>0.60066402671188113</v>
      </c>
      <c r="U747" s="17">
        <v>33.483529411764707</v>
      </c>
      <c r="V747" s="17"/>
      <c r="W747" s="17">
        <v>28.744705882352942</v>
      </c>
      <c r="X747" s="17"/>
      <c r="Y747" s="17">
        <v>9.9247176470588236</v>
      </c>
      <c r="Z747" s="17"/>
      <c r="AA747" s="17">
        <v>0.18705882352941175</v>
      </c>
      <c r="AB747" s="1"/>
    </row>
    <row r="748" spans="1:28" s="2" customFormat="1" ht="14.25" customHeight="1">
      <c r="A748" s="6">
        <v>41758</v>
      </c>
      <c r="B748" s="7">
        <v>0.48331018518518515</v>
      </c>
      <c r="C748" s="28">
        <v>4</v>
      </c>
      <c r="D748" s="17">
        <v>826</v>
      </c>
      <c r="E748" s="17">
        <v>103</v>
      </c>
      <c r="F748" s="17">
        <f t="shared" si="66"/>
        <v>3.7037037037037035E-2</v>
      </c>
      <c r="G748" s="17">
        <v>0.46</v>
      </c>
      <c r="H748" s="18">
        <f t="shared" si="67"/>
        <v>6.6666666666666666E-2</v>
      </c>
      <c r="I748" s="17">
        <v>2.8340000000000001E-2</v>
      </c>
      <c r="J748" s="18">
        <f t="shared" si="68"/>
        <v>0.14001301236174366</v>
      </c>
      <c r="K748" s="17">
        <v>4.3299999999999996E-3</v>
      </c>
      <c r="L748" s="17">
        <f t="shared" si="69"/>
        <v>8.6061251479371131E-2</v>
      </c>
      <c r="M748" s="17">
        <v>3.65E-3</v>
      </c>
      <c r="N748" s="17">
        <f t="shared" si="70"/>
        <v>7.2545858637345181E-2</v>
      </c>
      <c r="O748" s="17">
        <v>1.4469700000000001</v>
      </c>
      <c r="P748" s="17"/>
      <c r="Q748" s="17">
        <v>0.02</v>
      </c>
      <c r="R748" s="17"/>
      <c r="S748" s="17">
        <v>0.19591565217391307</v>
      </c>
      <c r="T748" s="18">
        <f t="shared" si="71"/>
        <v>0.5470025593044171</v>
      </c>
      <c r="U748" s="17">
        <v>29.933478260869563</v>
      </c>
      <c r="V748" s="17"/>
      <c r="W748" s="17">
        <v>25.232608695652171</v>
      </c>
      <c r="X748" s="17"/>
      <c r="Y748" s="17">
        <v>10.002966521739131</v>
      </c>
      <c r="Z748" s="17"/>
      <c r="AA748" s="17">
        <v>0.13826086956521738</v>
      </c>
      <c r="AB748" s="1"/>
    </row>
    <row r="749" spans="1:28" s="2" customFormat="1" ht="14.25" customHeight="1">
      <c r="A749" s="6">
        <v>41760</v>
      </c>
      <c r="B749" s="7">
        <v>0.48333333333333334</v>
      </c>
      <c r="C749" s="28">
        <v>4</v>
      </c>
      <c r="D749" s="17">
        <v>822</v>
      </c>
      <c r="E749" s="17">
        <v>103</v>
      </c>
      <c r="F749" s="17">
        <f t="shared" si="66"/>
        <v>3.7037037037037035E-2</v>
      </c>
      <c r="G749" s="17">
        <v>0.44</v>
      </c>
      <c r="H749" s="18">
        <f t="shared" si="67"/>
        <v>6.1333333333333337E-2</v>
      </c>
      <c r="I749" s="17">
        <v>2.9190000000000001E-2</v>
      </c>
      <c r="J749" s="18">
        <f t="shared" si="68"/>
        <v>0.14554326610279766</v>
      </c>
      <c r="K749" s="17">
        <v>4.3400000000000001E-3</v>
      </c>
      <c r="L749" s="17">
        <f t="shared" si="69"/>
        <v>8.6260007256459756E-2</v>
      </c>
      <c r="M749" s="17">
        <v>3.29E-3</v>
      </c>
      <c r="N749" s="17">
        <f t="shared" si="70"/>
        <v>6.5390650662154978E-2</v>
      </c>
      <c r="O749" s="17">
        <v>1.3678999999999999</v>
      </c>
      <c r="P749" s="17"/>
      <c r="Q749" s="17">
        <v>0.03</v>
      </c>
      <c r="R749" s="17"/>
      <c r="S749" s="17">
        <v>0.21096409090909093</v>
      </c>
      <c r="T749" s="18">
        <f t="shared" si="71"/>
        <v>0.60142768404127245</v>
      </c>
      <c r="U749" s="17">
        <v>31.366363636363637</v>
      </c>
      <c r="V749" s="17"/>
      <c r="W749" s="17">
        <v>23.777727272727272</v>
      </c>
      <c r="X749" s="17"/>
      <c r="Y749" s="17">
        <v>9.886186363636364</v>
      </c>
      <c r="Z749" s="17"/>
      <c r="AA749" s="17">
        <v>0.21681818181818183</v>
      </c>
    </row>
    <row r="750" spans="1:28" s="2" customFormat="1" ht="13.8">
      <c r="A750" s="8">
        <v>41762</v>
      </c>
      <c r="B750" s="9">
        <v>0.48335648148148147</v>
      </c>
      <c r="C750" s="18">
        <v>4</v>
      </c>
      <c r="D750" s="18">
        <v>833</v>
      </c>
      <c r="E750" s="18">
        <v>103</v>
      </c>
      <c r="F750" s="17">
        <f t="shared" si="66"/>
        <v>3.7037037037037035E-2</v>
      </c>
      <c r="G750" s="18">
        <v>0.42</v>
      </c>
      <c r="H750" s="18">
        <f t="shared" si="67"/>
        <v>5.6000000000000001E-2</v>
      </c>
      <c r="I750" s="18">
        <v>2.657E-2</v>
      </c>
      <c r="J750" s="18">
        <f t="shared" si="68"/>
        <v>0.12849707221860768</v>
      </c>
      <c r="K750" s="18">
        <v>4.3400000000000001E-3</v>
      </c>
      <c r="L750" s="18">
        <f t="shared" si="69"/>
        <v>8.6260007256459756E-2</v>
      </c>
      <c r="M750" s="18">
        <v>3.0200000000000001E-3</v>
      </c>
      <c r="N750" s="18">
        <f t="shared" si="70"/>
        <v>6.0024244680762319E-2</v>
      </c>
      <c r="O750" s="18">
        <v>1.31833</v>
      </c>
      <c r="P750" s="18"/>
      <c r="Q750" s="18">
        <v>0.02</v>
      </c>
      <c r="R750" s="18"/>
      <c r="S750" s="18">
        <v>0.20117285714285715</v>
      </c>
      <c r="T750" s="18">
        <f t="shared" si="71"/>
        <v>0.56601609560789712</v>
      </c>
      <c r="U750" s="18">
        <v>32.86</v>
      </c>
      <c r="V750" s="18"/>
      <c r="W750" s="18">
        <v>22.865714285714287</v>
      </c>
      <c r="X750" s="18"/>
      <c r="Y750" s="18">
        <v>9.9816414285714288</v>
      </c>
      <c r="Z750" s="18"/>
      <c r="AA750" s="18">
        <v>0.15142857142857144</v>
      </c>
      <c r="AB750" s="1"/>
    </row>
    <row r="751" spans="1:28" s="2" customFormat="1" ht="13.8">
      <c r="A751" s="5">
        <v>41853</v>
      </c>
      <c r="B751" s="4">
        <v>0.48440972222222217</v>
      </c>
      <c r="C751" s="29">
        <v>4</v>
      </c>
      <c r="D751" s="17">
        <v>969</v>
      </c>
      <c r="E751" s="17">
        <v>103</v>
      </c>
      <c r="F751" s="17">
        <f t="shared" si="66"/>
        <v>3.7037037037037035E-2</v>
      </c>
      <c r="G751" s="30">
        <v>0.39</v>
      </c>
      <c r="H751" s="18">
        <f t="shared" si="67"/>
        <v>4.8000000000000008E-2</v>
      </c>
      <c r="I751" s="17">
        <v>2.6349999999999998E-2</v>
      </c>
      <c r="J751" s="18">
        <f t="shared" si="68"/>
        <v>0.12706571242680545</v>
      </c>
      <c r="K751" s="17">
        <v>5.9800000000000001E-3</v>
      </c>
      <c r="L751" s="17">
        <f t="shared" si="69"/>
        <v>0.11885595469899293</v>
      </c>
      <c r="M751" s="17">
        <v>1.3600000000000001E-3</v>
      </c>
      <c r="N751" s="17">
        <f t="shared" si="70"/>
        <v>2.7030785684051907E-2</v>
      </c>
      <c r="O751" s="17">
        <v>1.2119200000000001</v>
      </c>
      <c r="P751" s="17"/>
      <c r="Q751" s="17">
        <v>0.03</v>
      </c>
      <c r="R751" s="17"/>
      <c r="S751" s="17">
        <v>0.21485384615384612</v>
      </c>
      <c r="T751" s="18">
        <f t="shared" si="71"/>
        <v>0.61549561614487069</v>
      </c>
      <c r="U751" s="17">
        <v>48.76</v>
      </c>
      <c r="V751" s="17"/>
      <c r="W751" s="17">
        <v>11.08923076923077</v>
      </c>
      <c r="X751" s="17"/>
      <c r="Y751" s="17">
        <v>9.8818092307692318</v>
      </c>
      <c r="Z751" s="17"/>
      <c r="AA751" s="17">
        <v>0.2446153846153846</v>
      </c>
    </row>
    <row r="752" spans="1:28" s="2" customFormat="1" ht="14.25" customHeight="1">
      <c r="A752" s="6">
        <v>41854</v>
      </c>
      <c r="B752" s="7">
        <v>0.48442129629629632</v>
      </c>
      <c r="C752" s="28">
        <v>4</v>
      </c>
      <c r="D752" s="17">
        <v>874</v>
      </c>
      <c r="E752" s="17">
        <v>103</v>
      </c>
      <c r="F752" s="17">
        <f t="shared" si="66"/>
        <v>3.7037037037037035E-2</v>
      </c>
      <c r="G752" s="17">
        <v>0.38</v>
      </c>
      <c r="H752" s="18">
        <f t="shared" si="67"/>
        <v>4.5333333333333337E-2</v>
      </c>
      <c r="I752" s="17">
        <v>2.3539999999999998E-2</v>
      </c>
      <c r="J752" s="18">
        <f t="shared" si="68"/>
        <v>0.10878334417696811</v>
      </c>
      <c r="K752" s="17">
        <v>5.13E-3</v>
      </c>
      <c r="L752" s="17">
        <f t="shared" si="69"/>
        <v>0.10196171364646049</v>
      </c>
      <c r="M752" s="17">
        <v>1.15E-3</v>
      </c>
      <c r="N752" s="17">
        <f t="shared" si="70"/>
        <v>2.2856914365190949E-2</v>
      </c>
      <c r="O752" s="17">
        <v>1.1938599999999999</v>
      </c>
      <c r="P752" s="17"/>
      <c r="Q752" s="17">
        <v>0.02</v>
      </c>
      <c r="R752" s="17"/>
      <c r="S752" s="17">
        <v>0.19699263157894736</v>
      </c>
      <c r="T752" s="18">
        <f t="shared" si="71"/>
        <v>0.55089763038052797</v>
      </c>
      <c r="U752" s="17">
        <v>42.93</v>
      </c>
      <c r="V752" s="17"/>
      <c r="W752" s="17">
        <v>9.6236842105263154</v>
      </c>
      <c r="X752" s="17"/>
      <c r="Y752" s="17">
        <v>9.9907231578947364</v>
      </c>
      <c r="Z752" s="17"/>
      <c r="AA752" s="17">
        <v>0.16736842105263158</v>
      </c>
    </row>
    <row r="753" spans="1:28" s="2" customFormat="1" ht="14.25" customHeight="1">
      <c r="A753" s="6">
        <v>41858</v>
      </c>
      <c r="B753" s="7">
        <v>0.48446759259259259</v>
      </c>
      <c r="C753" s="28">
        <v>4</v>
      </c>
      <c r="D753" s="17">
        <v>832</v>
      </c>
      <c r="E753" s="17">
        <v>103</v>
      </c>
      <c r="F753" s="17">
        <f t="shared" si="66"/>
        <v>3.7037037037037035E-2</v>
      </c>
      <c r="G753" s="17">
        <v>0.39</v>
      </c>
      <c r="H753" s="18">
        <f t="shared" si="67"/>
        <v>4.8000000000000008E-2</v>
      </c>
      <c r="I753" s="17">
        <v>2.5360000000000001E-2</v>
      </c>
      <c r="J753" s="18">
        <f t="shared" si="68"/>
        <v>0.12062459336369552</v>
      </c>
      <c r="K753" s="17">
        <v>4.7200000000000002E-3</v>
      </c>
      <c r="L753" s="17">
        <f t="shared" si="69"/>
        <v>9.3812726785827208E-2</v>
      </c>
      <c r="M753" s="17">
        <v>5.5000000000000003E-4</v>
      </c>
      <c r="N753" s="17">
        <f t="shared" si="70"/>
        <v>1.0931567739873933E-2</v>
      </c>
      <c r="O753" s="17">
        <v>1.21943</v>
      </c>
      <c r="P753" s="17"/>
      <c r="Q753" s="17">
        <v>0.02</v>
      </c>
      <c r="R753" s="17"/>
      <c r="S753" s="17">
        <v>0.20678153846153846</v>
      </c>
      <c r="T753" s="18">
        <f t="shared" si="71"/>
        <v>0.58630080326098588</v>
      </c>
      <c r="U753" s="17">
        <v>38.486153846153847</v>
      </c>
      <c r="V753" s="17"/>
      <c r="W753" s="17">
        <v>4.4846153846153847</v>
      </c>
      <c r="X753" s="17"/>
      <c r="Y753" s="17">
        <v>9.9430446153846166</v>
      </c>
      <c r="Z753" s="17"/>
      <c r="AA753" s="17">
        <v>0.16307692307692309</v>
      </c>
      <c r="AB753" s="1"/>
    </row>
    <row r="754" spans="1:28" s="2" customFormat="1" ht="13.8">
      <c r="A754" s="8">
        <v>41873</v>
      </c>
      <c r="B754" s="9">
        <v>0.48464120370370373</v>
      </c>
      <c r="C754" s="18">
        <v>4</v>
      </c>
      <c r="D754" s="18">
        <v>832</v>
      </c>
      <c r="E754" s="18">
        <v>103</v>
      </c>
      <c r="F754" s="17">
        <f t="shared" si="66"/>
        <v>3.7037037037037035E-2</v>
      </c>
      <c r="G754" s="18">
        <v>0.40501038157036834</v>
      </c>
      <c r="H754" s="18">
        <f t="shared" si="67"/>
        <v>5.2002768418764896E-2</v>
      </c>
      <c r="I754" s="18">
        <v>2.5663274645299976E-2</v>
      </c>
      <c r="J754" s="18">
        <f t="shared" si="68"/>
        <v>0.12259775305985671</v>
      </c>
      <c r="K754" s="18">
        <v>5.2649703889472675E-3</v>
      </c>
      <c r="L754" s="18">
        <f t="shared" si="69"/>
        <v>0.1046443281003772</v>
      </c>
      <c r="M754" s="18">
        <v>1.6588803926165432E-3</v>
      </c>
      <c r="N754" s="18">
        <f t="shared" si="70"/>
        <v>3.2971206153157101E-2</v>
      </c>
      <c r="O754" s="18">
        <v>1.2643038420870369</v>
      </c>
      <c r="P754" s="18"/>
      <c r="Q754" s="18">
        <v>0.02</v>
      </c>
      <c r="R754" s="18"/>
      <c r="S754" s="18">
        <v>0.20149906542056076</v>
      </c>
      <c r="T754" s="18">
        <f t="shared" si="71"/>
        <v>0.56719588086779316</v>
      </c>
      <c r="U754" s="18">
        <v>41.338707842340511</v>
      </c>
      <c r="V754" s="18"/>
      <c r="W754" s="18">
        <v>13.024949207639169</v>
      </c>
      <c r="X754" s="18"/>
      <c r="Y754" s="18">
        <v>9.926872003250713</v>
      </c>
      <c r="Z754" s="18"/>
      <c r="AA754" s="18">
        <v>0.15703301173021869</v>
      </c>
      <c r="AB754" s="1"/>
    </row>
    <row r="755" spans="1:28" s="2" customFormat="1" ht="14.25" customHeight="1">
      <c r="A755" s="6">
        <v>42008</v>
      </c>
      <c r="B755" s="7">
        <v>0.48620370370370369</v>
      </c>
      <c r="C755" s="28">
        <v>4</v>
      </c>
      <c r="D755" s="17">
        <v>882</v>
      </c>
      <c r="E755" s="17">
        <v>103</v>
      </c>
      <c r="F755" s="17">
        <f t="shared" si="66"/>
        <v>3.7037037037037035E-2</v>
      </c>
      <c r="G755" s="17">
        <v>0.41634856112871071</v>
      </c>
      <c r="H755" s="18">
        <f t="shared" si="67"/>
        <v>5.5026282967656194E-2</v>
      </c>
      <c r="I755" s="17">
        <v>2.7625619877691476E-2</v>
      </c>
      <c r="J755" s="18">
        <f t="shared" si="68"/>
        <v>0.13536512607476561</v>
      </c>
      <c r="K755" s="17">
        <v>2.0004467547685345E-3</v>
      </c>
      <c r="L755" s="17">
        <f t="shared" si="69"/>
        <v>3.97600349268422E-2</v>
      </c>
      <c r="M755" s="17">
        <v>3.5525904313014139E-3</v>
      </c>
      <c r="N755" s="17">
        <f t="shared" si="70"/>
        <v>7.0609787185089742E-2</v>
      </c>
      <c r="O755" s="17">
        <v>1.3072686932324609</v>
      </c>
      <c r="P755" s="17"/>
      <c r="Q755" s="17">
        <v>0.03</v>
      </c>
      <c r="R755" s="17"/>
      <c r="S755" s="17">
        <v>0.21099981941309257</v>
      </c>
      <c r="T755" s="18">
        <f t="shared" si="71"/>
        <v>0.60155690198349021</v>
      </c>
      <c r="U755" s="17">
        <v>15.279074492099323</v>
      </c>
      <c r="V755" s="17"/>
      <c r="W755" s="17">
        <v>27.134085778781035</v>
      </c>
      <c r="X755" s="17"/>
      <c r="Y755" s="17">
        <v>9.9846975169300229</v>
      </c>
      <c r="Z755" s="17"/>
      <c r="AA755" s="17">
        <v>0.22913493381932903</v>
      </c>
      <c r="AB755" s="1"/>
    </row>
    <row r="756" spans="1:28" s="2" customFormat="1" ht="14.25" customHeight="1">
      <c r="A756" s="6">
        <v>42459</v>
      </c>
      <c r="B756" s="7">
        <v>0.49142361111111116</v>
      </c>
      <c r="C756" s="28">
        <v>4</v>
      </c>
      <c r="D756" s="17">
        <v>912</v>
      </c>
      <c r="E756" s="17">
        <v>103</v>
      </c>
      <c r="F756" s="17">
        <f t="shared" si="66"/>
        <v>3.7037037037037035E-2</v>
      </c>
      <c r="G756" s="17">
        <v>0.52</v>
      </c>
      <c r="H756" s="18">
        <f t="shared" si="67"/>
        <v>8.266666666666668E-2</v>
      </c>
      <c r="I756" s="17">
        <v>3.4259999999999999E-2</v>
      </c>
      <c r="J756" s="18">
        <f t="shared" si="68"/>
        <v>0.17852960312296681</v>
      </c>
      <c r="K756" s="17">
        <v>3.8500000000000001E-3</v>
      </c>
      <c r="L756" s="17">
        <f t="shared" si="69"/>
        <v>7.6520974179117532E-2</v>
      </c>
      <c r="M756" s="17">
        <v>3.29E-3</v>
      </c>
      <c r="N756" s="17">
        <f t="shared" si="70"/>
        <v>6.5390650662154978E-2</v>
      </c>
      <c r="O756" s="17">
        <v>1.63601</v>
      </c>
      <c r="P756" s="17"/>
      <c r="Q756" s="17">
        <v>0.03</v>
      </c>
      <c r="R756" s="17"/>
      <c r="S756" s="17">
        <v>0.20951307692307691</v>
      </c>
      <c r="T756" s="18">
        <f t="shared" si="71"/>
        <v>0.59617985610553281</v>
      </c>
      <c r="U756" s="17">
        <v>23.544230769230769</v>
      </c>
      <c r="V756" s="17"/>
      <c r="W756" s="17">
        <v>20.119615384615383</v>
      </c>
      <c r="X756" s="17"/>
      <c r="Y756" s="17">
        <v>10.004830384615385</v>
      </c>
      <c r="Z756" s="17"/>
      <c r="AA756" s="17">
        <v>0.18346153846153845</v>
      </c>
      <c r="AB756" s="1"/>
    </row>
    <row r="757" spans="1:28" s="2" customFormat="1" ht="13.8">
      <c r="A757" s="8">
        <v>42460</v>
      </c>
      <c r="B757" s="9">
        <v>0.4914351851851852</v>
      </c>
      <c r="C757" s="18">
        <v>4</v>
      </c>
      <c r="D757" s="18">
        <v>862</v>
      </c>
      <c r="E757" s="18">
        <v>103</v>
      </c>
      <c r="F757" s="17">
        <f t="shared" si="66"/>
        <v>3.7037037037037035E-2</v>
      </c>
      <c r="G757" s="18">
        <v>0.42</v>
      </c>
      <c r="H757" s="18">
        <f t="shared" si="67"/>
        <v>5.6000000000000001E-2</v>
      </c>
      <c r="I757" s="18">
        <v>2.606E-2</v>
      </c>
      <c r="J757" s="18">
        <f t="shared" si="68"/>
        <v>0.12517891997397526</v>
      </c>
      <c r="K757" s="18">
        <v>3.4499999999999999E-3</v>
      </c>
      <c r="L757" s="18">
        <f t="shared" si="69"/>
        <v>6.8570743095572845E-2</v>
      </c>
      <c r="M757" s="18">
        <v>3.2499999999999999E-3</v>
      </c>
      <c r="N757" s="18">
        <f t="shared" si="70"/>
        <v>6.4595627553800508E-2</v>
      </c>
      <c r="O757" s="18">
        <v>1.3136699999999999</v>
      </c>
      <c r="P757" s="18"/>
      <c r="Q757" s="18">
        <v>0.03</v>
      </c>
      <c r="R757" s="18"/>
      <c r="S757" s="18">
        <v>0.19731142857142861</v>
      </c>
      <c r="T757" s="18">
        <f t="shared" si="71"/>
        <v>0.5520506115227487</v>
      </c>
      <c r="U757" s="18">
        <v>26.121428571428574</v>
      </c>
      <c r="V757" s="18"/>
      <c r="W757" s="18">
        <v>24.607142857142854</v>
      </c>
      <c r="X757" s="18"/>
      <c r="Y757" s="18">
        <v>9.9463585714285703</v>
      </c>
      <c r="Z757" s="18"/>
      <c r="AA757" s="18">
        <v>0.22714285714285715</v>
      </c>
    </row>
    <row r="758" spans="1:28" s="2" customFormat="1" ht="14.25" customHeight="1">
      <c r="A758" s="6">
        <v>42461</v>
      </c>
      <c r="B758" s="7">
        <v>0.49144675925925929</v>
      </c>
      <c r="C758" s="28">
        <v>4</v>
      </c>
      <c r="D758" s="17">
        <v>862</v>
      </c>
      <c r="E758" s="17">
        <v>103</v>
      </c>
      <c r="F758" s="17">
        <f t="shared" si="66"/>
        <v>3.7037037037037035E-2</v>
      </c>
      <c r="G758" s="17">
        <v>0.38</v>
      </c>
      <c r="H758" s="18">
        <f t="shared" si="67"/>
        <v>4.5333333333333337E-2</v>
      </c>
      <c r="I758" s="17">
        <v>2.443E-2</v>
      </c>
      <c r="J758" s="18">
        <f t="shared" si="68"/>
        <v>0.11457384515289525</v>
      </c>
      <c r="K758" s="17">
        <v>3.2799999999999999E-3</v>
      </c>
      <c r="L758" s="17">
        <f t="shared" si="69"/>
        <v>6.5191894885066354E-2</v>
      </c>
      <c r="M758" s="17">
        <v>2.8800000000000002E-3</v>
      </c>
      <c r="N758" s="17">
        <f t="shared" si="70"/>
        <v>5.7241663801521687E-2</v>
      </c>
      <c r="O758" s="17">
        <v>1.1866699999999999</v>
      </c>
      <c r="P758" s="17"/>
      <c r="Q758" s="17">
        <v>0.03</v>
      </c>
      <c r="R758" s="17"/>
      <c r="S758" s="17">
        <v>0.20444052631578949</v>
      </c>
      <c r="T758" s="18">
        <f t="shared" si="71"/>
        <v>0.57783415231565938</v>
      </c>
      <c r="U758" s="17">
        <v>27.448421052631581</v>
      </c>
      <c r="V758" s="17"/>
      <c r="W758" s="17">
        <v>24.101052631578948</v>
      </c>
      <c r="X758" s="17"/>
      <c r="Y758" s="17">
        <v>9.9305542105263154</v>
      </c>
      <c r="Z758" s="17"/>
      <c r="AA758" s="17">
        <v>0.25105263157894736</v>
      </c>
    </row>
    <row r="759" spans="1:28" s="2" customFormat="1" ht="14.25" customHeight="1">
      <c r="A759" s="6">
        <v>42462</v>
      </c>
      <c r="B759" s="7">
        <v>0.49145833333333333</v>
      </c>
      <c r="C759" s="28">
        <v>4</v>
      </c>
      <c r="D759" s="17">
        <v>867</v>
      </c>
      <c r="E759" s="17">
        <v>103</v>
      </c>
      <c r="F759" s="17">
        <f t="shared" si="66"/>
        <v>3.7037037037037035E-2</v>
      </c>
      <c r="G759" s="17">
        <v>0.32</v>
      </c>
      <c r="H759" s="18">
        <f t="shared" si="67"/>
        <v>2.9333333333333336E-2</v>
      </c>
      <c r="I759" s="17">
        <v>2.256E-2</v>
      </c>
      <c r="J759" s="18">
        <f t="shared" si="68"/>
        <v>0.10240728692257645</v>
      </c>
      <c r="K759" s="17">
        <v>3.32E-3</v>
      </c>
      <c r="L759" s="17">
        <f t="shared" si="69"/>
        <v>6.5986917993420824E-2</v>
      </c>
      <c r="M759" s="17">
        <v>2.9199999999999999E-3</v>
      </c>
      <c r="N759" s="17">
        <f t="shared" si="70"/>
        <v>5.8036686909876144E-2</v>
      </c>
      <c r="O759" s="17">
        <v>1.0081599999999999</v>
      </c>
      <c r="P759" s="17"/>
      <c r="Q759" s="17">
        <v>0.03</v>
      </c>
      <c r="R759" s="17"/>
      <c r="S759" s="17">
        <v>0.22419000000000003</v>
      </c>
      <c r="T759" s="18">
        <f t="shared" si="71"/>
        <v>0.64926133407623265</v>
      </c>
      <c r="U759" s="17">
        <v>32.9925</v>
      </c>
      <c r="V759" s="17"/>
      <c r="W759" s="17">
        <v>29.017499999999998</v>
      </c>
      <c r="X759" s="17"/>
      <c r="Y759" s="17">
        <v>10.01859</v>
      </c>
      <c r="Z759" s="17"/>
      <c r="AA759" s="17">
        <v>0.29812499999999997</v>
      </c>
    </row>
    <row r="760" spans="1:28" s="2" customFormat="1" ht="14.25" customHeight="1">
      <c r="A760" s="5">
        <v>42463</v>
      </c>
      <c r="B760" s="4">
        <v>0.49146990740740742</v>
      </c>
      <c r="C760" s="29">
        <v>4</v>
      </c>
      <c r="D760" s="17">
        <v>852</v>
      </c>
      <c r="E760" s="17">
        <v>103</v>
      </c>
      <c r="F760" s="17">
        <f t="shared" si="66"/>
        <v>3.7037037037037035E-2</v>
      </c>
      <c r="G760" s="30">
        <v>0.28999999999999998</v>
      </c>
      <c r="H760" s="18">
        <f t="shared" si="67"/>
        <v>2.1333333333333329E-2</v>
      </c>
      <c r="I760" s="17">
        <v>1.9009999999999999E-2</v>
      </c>
      <c r="J760" s="18">
        <f t="shared" si="68"/>
        <v>7.9310344827586199E-2</v>
      </c>
      <c r="K760" s="17">
        <v>3.13E-3</v>
      </c>
      <c r="L760" s="17">
        <f t="shared" si="69"/>
        <v>6.2210558228737105E-2</v>
      </c>
      <c r="M760" s="17">
        <v>2.8300000000000001E-3</v>
      </c>
      <c r="N760" s="17">
        <f t="shared" si="70"/>
        <v>5.62478849160786E-2</v>
      </c>
      <c r="O760" s="17">
        <v>0.90681</v>
      </c>
      <c r="P760" s="17"/>
      <c r="Q760" s="17">
        <v>0.02</v>
      </c>
      <c r="R760" s="17"/>
      <c r="S760" s="17">
        <v>0.20845448275862069</v>
      </c>
      <c r="T760" s="18">
        <f t="shared" si="71"/>
        <v>0.59235127824040468</v>
      </c>
      <c r="U760" s="17">
        <v>34.322068965517246</v>
      </c>
      <c r="V760" s="17"/>
      <c r="W760" s="17">
        <v>31.032413793103448</v>
      </c>
      <c r="X760" s="17"/>
      <c r="Y760" s="17">
        <v>9.9436406896551741</v>
      </c>
      <c r="Z760" s="17"/>
      <c r="AA760" s="17">
        <v>0.21931034482758624</v>
      </c>
    </row>
    <row r="761" spans="1:28" s="2" customFormat="1" ht="14.25" customHeight="1">
      <c r="A761" s="6">
        <v>42464</v>
      </c>
      <c r="B761" s="7">
        <v>0.49148148148148146</v>
      </c>
      <c r="C761" s="28">
        <v>4</v>
      </c>
      <c r="D761" s="17">
        <v>812</v>
      </c>
      <c r="E761" s="17">
        <v>103</v>
      </c>
      <c r="F761" s="17">
        <f t="shared" si="66"/>
        <v>3.7037037037037035E-2</v>
      </c>
      <c r="G761" s="17">
        <v>0.38</v>
      </c>
      <c r="H761" s="18">
        <f t="shared" si="67"/>
        <v>4.5333333333333337E-2</v>
      </c>
      <c r="I761" s="17">
        <v>1.576E-2</v>
      </c>
      <c r="J761" s="18">
        <f t="shared" si="68"/>
        <v>5.8165256994144439E-2</v>
      </c>
      <c r="K761" s="17">
        <v>2.7499999999999998E-3</v>
      </c>
      <c r="L761" s="17">
        <f t="shared" si="69"/>
        <v>5.465783869936966E-2</v>
      </c>
      <c r="M761" s="17">
        <v>2.2399999999999998E-3</v>
      </c>
      <c r="N761" s="17">
        <f t="shared" si="70"/>
        <v>4.4521294067850194E-2</v>
      </c>
      <c r="O761" s="17">
        <v>1.1755800000000001</v>
      </c>
      <c r="P761" s="17"/>
      <c r="Q761" s="17">
        <v>0.02</v>
      </c>
      <c r="R761" s="17"/>
      <c r="S761" s="17">
        <v>0.13188631578947368</v>
      </c>
      <c r="T761" s="18">
        <f t="shared" si="71"/>
        <v>0.31543005661050255</v>
      </c>
      <c r="U761" s="17">
        <v>23.013157894736839</v>
      </c>
      <c r="V761" s="17"/>
      <c r="W761" s="17">
        <v>18.745263157894737</v>
      </c>
      <c r="X761" s="17"/>
      <c r="Y761" s="17">
        <v>9.8377484210526323</v>
      </c>
      <c r="Z761" s="17"/>
      <c r="AA761" s="17">
        <v>0.16736842105263158</v>
      </c>
    </row>
    <row r="762" spans="1:28" s="2" customFormat="1" ht="13.8">
      <c r="A762" s="8">
        <v>42468</v>
      </c>
      <c r="B762" s="9">
        <v>0.49152777777777779</v>
      </c>
      <c r="C762" s="18">
        <v>4</v>
      </c>
      <c r="D762" s="18">
        <v>868</v>
      </c>
      <c r="E762" s="18">
        <v>103</v>
      </c>
      <c r="F762" s="17">
        <f t="shared" si="66"/>
        <v>3.7037037037037035E-2</v>
      </c>
      <c r="G762" s="18">
        <v>0.28000000000000003</v>
      </c>
      <c r="H762" s="18">
        <f t="shared" si="67"/>
        <v>1.8666666666666675E-2</v>
      </c>
      <c r="I762" s="18">
        <v>1.66E-2</v>
      </c>
      <c r="J762" s="18">
        <f t="shared" si="68"/>
        <v>6.3630448926480163E-2</v>
      </c>
      <c r="K762" s="18">
        <v>3.2299999999999998E-3</v>
      </c>
      <c r="L762" s="18">
        <f t="shared" si="69"/>
        <v>6.4198115999623273E-2</v>
      </c>
      <c r="M762" s="18">
        <v>1.99E-3</v>
      </c>
      <c r="N762" s="18">
        <f t="shared" si="70"/>
        <v>3.9552399640634776E-2</v>
      </c>
      <c r="O762" s="18">
        <v>0.86516999999999999</v>
      </c>
      <c r="P762" s="18"/>
      <c r="Q762" s="18">
        <v>0.03</v>
      </c>
      <c r="R762" s="18"/>
      <c r="S762" s="18">
        <v>0.18852857142857141</v>
      </c>
      <c r="T762" s="18">
        <f t="shared" si="71"/>
        <v>0.5202859810545678</v>
      </c>
      <c r="U762" s="18">
        <v>36.683571428571426</v>
      </c>
      <c r="V762" s="18"/>
      <c r="W762" s="18">
        <v>22.600714285714282</v>
      </c>
      <c r="X762" s="18"/>
      <c r="Y762" s="18">
        <v>9.8258592857142855</v>
      </c>
      <c r="Z762" s="18"/>
      <c r="AA762" s="18">
        <v>0.34071428571428569</v>
      </c>
    </row>
    <row r="763" spans="1:28" ht="14.25" customHeight="1">
      <c r="A763" s="6">
        <v>42469</v>
      </c>
      <c r="B763" s="7">
        <v>0.49153935185185182</v>
      </c>
      <c r="C763" s="28">
        <v>4</v>
      </c>
      <c r="D763" s="17">
        <v>868</v>
      </c>
      <c r="E763" s="17">
        <v>103</v>
      </c>
      <c r="F763" s="17">
        <f t="shared" si="66"/>
        <v>3.7037037037037035E-2</v>
      </c>
      <c r="G763" s="17">
        <v>0.27</v>
      </c>
      <c r="H763" s="18">
        <f t="shared" si="67"/>
        <v>1.6000000000000007E-2</v>
      </c>
      <c r="I763" s="17">
        <v>1.558E-2</v>
      </c>
      <c r="J763" s="18">
        <f t="shared" si="68"/>
        <v>5.6994144437215358E-2</v>
      </c>
      <c r="K763" s="17">
        <v>3.2000000000000002E-3</v>
      </c>
      <c r="L763" s="17">
        <f t="shared" si="69"/>
        <v>6.3601848668357427E-2</v>
      </c>
      <c r="M763" s="17">
        <v>1.97E-3</v>
      </c>
      <c r="N763" s="17">
        <f t="shared" si="70"/>
        <v>3.9154888086457541E-2</v>
      </c>
      <c r="O763" s="17">
        <v>0.84923999999999999</v>
      </c>
      <c r="Q763" s="17">
        <v>0.03</v>
      </c>
      <c r="S763" s="17">
        <v>0.18349777777777779</v>
      </c>
      <c r="T763" s="18">
        <f t="shared" si="71"/>
        <v>0.50209129808524611</v>
      </c>
      <c r="U763" s="17">
        <v>37.68888888888889</v>
      </c>
      <c r="W763" s="17">
        <v>23.202222222222218</v>
      </c>
      <c r="Y763" s="17">
        <v>10.00216</v>
      </c>
      <c r="AA763" s="17">
        <v>0.35333333333333333</v>
      </c>
      <c r="AB763" s="2"/>
    </row>
    <row r="764" spans="1:28" s="2" customFormat="1" ht="14.25" customHeight="1">
      <c r="A764" s="8">
        <v>42471</v>
      </c>
      <c r="B764" s="9">
        <v>0.49156250000000001</v>
      </c>
      <c r="C764" s="18">
        <v>4</v>
      </c>
      <c r="D764" s="18">
        <v>862</v>
      </c>
      <c r="E764" s="18">
        <v>103</v>
      </c>
      <c r="F764" s="17">
        <f t="shared" si="66"/>
        <v>3.7037037037037035E-2</v>
      </c>
      <c r="G764" s="18">
        <v>0.26624758762145057</v>
      </c>
      <c r="H764" s="18">
        <f t="shared" si="67"/>
        <v>1.4999356699053485E-2</v>
      </c>
      <c r="I764" s="18">
        <v>1.4667927001498623E-2</v>
      </c>
      <c r="J764" s="18">
        <f t="shared" si="68"/>
        <v>5.1060032540654672E-2</v>
      </c>
      <c r="K764" s="18">
        <v>3.2462945578286269E-3</v>
      </c>
      <c r="L764" s="18">
        <f t="shared" si="69"/>
        <v>6.4521979749977684E-2</v>
      </c>
      <c r="M764" s="18">
        <v>1.9469820481469121E-3</v>
      </c>
      <c r="N764" s="18">
        <f t="shared" si="70"/>
        <v>3.8697392995702656E-2</v>
      </c>
      <c r="O764" s="18">
        <v>0.83044744502592782</v>
      </c>
      <c r="P764" s="18"/>
      <c r="Q764" s="18">
        <v>0.03</v>
      </c>
      <c r="R764" s="18"/>
      <c r="S764" s="18">
        <v>0.17519034925899057</v>
      </c>
      <c r="T764" s="18">
        <f t="shared" si="71"/>
        <v>0.47204613251464256</v>
      </c>
      <c r="U764" s="18">
        <v>38.77299616540575</v>
      </c>
      <c r="V764" s="18"/>
      <c r="W764" s="18">
        <v>23.254306145714583</v>
      </c>
      <c r="X764" s="18"/>
      <c r="Y764" s="18">
        <v>9.9186734376619352</v>
      </c>
      <c r="Z764" s="18"/>
      <c r="AA764" s="18">
        <v>0.35831310567831032</v>
      </c>
    </row>
    <row r="765" spans="1:28" s="2" customFormat="1" ht="14.25" customHeight="1">
      <c r="A765" s="5">
        <v>42486</v>
      </c>
      <c r="B765" s="4">
        <v>0.4917361111111111</v>
      </c>
      <c r="C765" s="29">
        <v>4</v>
      </c>
      <c r="D765" s="17">
        <v>863</v>
      </c>
      <c r="E765" s="17">
        <v>103</v>
      </c>
      <c r="F765" s="17">
        <f t="shared" si="66"/>
        <v>3.7037037037037035E-2</v>
      </c>
      <c r="G765" s="30">
        <v>0.26489368313818767</v>
      </c>
      <c r="H765" s="18">
        <f t="shared" si="67"/>
        <v>1.4638315503516715E-2</v>
      </c>
      <c r="I765" s="17">
        <v>1.3258211817642857E-2</v>
      </c>
      <c r="J765" s="18">
        <f t="shared" si="68"/>
        <v>4.1888170576726461E-2</v>
      </c>
      <c r="K765" s="17">
        <v>3.4189091943546803E-3</v>
      </c>
      <c r="L765" s="17">
        <f t="shared" si="69"/>
        <v>6.7952795371938185E-2</v>
      </c>
      <c r="M765" s="17">
        <v>1.3914165325862068E-3</v>
      </c>
      <c r="N765" s="17">
        <f t="shared" si="70"/>
        <v>2.7655207418812045E-2</v>
      </c>
      <c r="O765" s="17">
        <v>0.82650142035620688</v>
      </c>
      <c r="P765" s="17"/>
      <c r="Q765" s="17">
        <v>0.03</v>
      </c>
      <c r="R765" s="17"/>
      <c r="S765" s="17">
        <v>0.1591623970818134</v>
      </c>
      <c r="T765" s="18">
        <f t="shared" si="71"/>
        <v>0.41407843819961432</v>
      </c>
      <c r="U765" s="17">
        <v>41.043376758728499</v>
      </c>
      <c r="V765" s="17"/>
      <c r="W765" s="17">
        <v>16.703699843668574</v>
      </c>
      <c r="X765" s="17"/>
      <c r="Y765" s="17">
        <v>9.9219977071391323</v>
      </c>
      <c r="Z765" s="17"/>
      <c r="AA765" s="17">
        <v>0.36014448842191704</v>
      </c>
    </row>
    <row r="766" spans="1:28" s="2" customFormat="1" ht="14.25" customHeight="1">
      <c r="A766" s="8">
        <v>42487</v>
      </c>
      <c r="B766" s="9">
        <v>0.49174768518518519</v>
      </c>
      <c r="C766" s="18">
        <v>4</v>
      </c>
      <c r="D766" s="18">
        <v>861</v>
      </c>
      <c r="E766" s="18">
        <v>103</v>
      </c>
      <c r="F766" s="17">
        <f t="shared" si="66"/>
        <v>3.7037037037037035E-2</v>
      </c>
      <c r="G766" s="18">
        <v>0.26436389201146004</v>
      </c>
      <c r="H766" s="18">
        <f t="shared" si="67"/>
        <v>1.449703786972268E-2</v>
      </c>
      <c r="I766" s="18">
        <v>1.3181947165494118E-2</v>
      </c>
      <c r="J766" s="18">
        <f t="shared" si="68"/>
        <v>4.1391978955719701E-2</v>
      </c>
      <c r="K766" s="18">
        <v>3.4962799537785671E-3</v>
      </c>
      <c r="L766" s="18">
        <f t="shared" si="69"/>
        <v>6.9490583913261281E-2</v>
      </c>
      <c r="M766" s="18">
        <v>1.3881996413187729E-3</v>
      </c>
      <c r="N766" s="18">
        <f t="shared" si="70"/>
        <v>2.7591269846445204E-2</v>
      </c>
      <c r="O766" s="18">
        <v>0.82459058694335119</v>
      </c>
      <c r="P766" s="18"/>
      <c r="Q766" s="18">
        <v>0.03</v>
      </c>
      <c r="R766" s="18"/>
      <c r="S766" s="18">
        <v>0.15856398416336731</v>
      </c>
      <c r="T766" s="18">
        <f t="shared" si="71"/>
        <v>0.41191418061092239</v>
      </c>
      <c r="U766" s="18">
        <v>42.056311731610748</v>
      </c>
      <c r="V766" s="18"/>
      <c r="W766" s="18">
        <v>16.698478849760363</v>
      </c>
      <c r="X766" s="18"/>
      <c r="Y766" s="18">
        <v>9.918896436757656</v>
      </c>
      <c r="Z766" s="18"/>
      <c r="AA766" s="18">
        <v>0.36086622599679558</v>
      </c>
    </row>
    <row r="767" spans="1:28" ht="13.8">
      <c r="A767" s="8">
        <v>42502</v>
      </c>
      <c r="B767" s="9">
        <v>0.49192129629629627</v>
      </c>
      <c r="C767" s="18">
        <v>4</v>
      </c>
      <c r="D767" s="18">
        <v>864</v>
      </c>
      <c r="E767" s="18">
        <v>103</v>
      </c>
      <c r="F767" s="17">
        <f t="shared" si="66"/>
        <v>3.7037037037037035E-2</v>
      </c>
      <c r="G767" s="18">
        <v>0.26739685365243054</v>
      </c>
      <c r="H767" s="18">
        <f t="shared" si="67"/>
        <v>1.5305827640648147E-2</v>
      </c>
      <c r="I767" s="18">
        <v>1.3537649260063397E-2</v>
      </c>
      <c r="J767" s="18">
        <f t="shared" si="68"/>
        <v>4.3706241119475582E-2</v>
      </c>
      <c r="K767" s="18">
        <v>4.1897513206453543E-3</v>
      </c>
      <c r="L767" s="18">
        <f t="shared" si="69"/>
        <v>8.3273727954292651E-2</v>
      </c>
      <c r="M767" s="18">
        <v>1.9487215444862118E-3</v>
      </c>
      <c r="N767" s="18">
        <f t="shared" si="70"/>
        <v>3.8731966490368683E-2</v>
      </c>
      <c r="O767" s="18">
        <v>0.83118939346452703</v>
      </c>
      <c r="P767" s="18"/>
      <c r="Q767" s="18">
        <v>0.03</v>
      </c>
      <c r="R767" s="18"/>
      <c r="S767" s="18">
        <v>0.16099562900227227</v>
      </c>
      <c r="T767" s="18">
        <f t="shared" si="71"/>
        <v>0.42070861942295429</v>
      </c>
      <c r="U767" s="18">
        <v>49.826349927700889</v>
      </c>
      <c r="V767" s="18"/>
      <c r="W767" s="18">
        <v>23.175046478000418</v>
      </c>
      <c r="X767" s="18"/>
      <c r="Y767" s="18">
        <v>9.8848667630654852</v>
      </c>
      <c r="Z767" s="18"/>
      <c r="AA767" s="18">
        <v>0.35677308351579717</v>
      </c>
      <c r="AB767" s="2"/>
    </row>
    <row r="768" spans="1:28" ht="13.8">
      <c r="A768" s="3">
        <v>42504</v>
      </c>
      <c r="B768" s="4">
        <v>0.49194444444444446</v>
      </c>
      <c r="C768" s="29">
        <v>4</v>
      </c>
      <c r="D768" s="17">
        <v>832</v>
      </c>
      <c r="E768" s="17">
        <v>103</v>
      </c>
      <c r="F768" s="17">
        <f t="shared" si="66"/>
        <v>3.7037037037037035E-2</v>
      </c>
      <c r="G768" s="30">
        <v>0.34297211659204224</v>
      </c>
      <c r="H768" s="18">
        <f t="shared" si="67"/>
        <v>3.5459231091211268E-2</v>
      </c>
      <c r="I768" s="17">
        <v>1.460012463206465E-2</v>
      </c>
      <c r="J768" s="18">
        <f t="shared" si="68"/>
        <v>5.0618898061578724E-2</v>
      </c>
      <c r="K768" s="17">
        <v>3.8880766683215637E-3</v>
      </c>
      <c r="L768" s="17">
        <f t="shared" si="69"/>
        <v>7.7277769959237325E-2</v>
      </c>
      <c r="M768" s="17">
        <v>1.8084077527077045E-3</v>
      </c>
      <c r="N768" s="17">
        <f t="shared" si="70"/>
        <v>3.594314881824992E-2</v>
      </c>
      <c r="O768" s="17">
        <v>1.0717583905843211</v>
      </c>
      <c r="Q768" s="17">
        <v>0.02</v>
      </c>
      <c r="S768" s="17">
        <v>0.13537076072335974</v>
      </c>
      <c r="T768" s="18">
        <f t="shared" si="71"/>
        <v>0.32803211809360772</v>
      </c>
      <c r="U768" s="17">
        <v>36.049822149155574</v>
      </c>
      <c r="W768" s="17">
        <v>16.767359139142133</v>
      </c>
      <c r="Y768" s="17">
        <v>9.9372267224630093</v>
      </c>
      <c r="AA768" s="17">
        <v>0.18543781527187764</v>
      </c>
      <c r="AB768" s="2"/>
    </row>
    <row r="769" spans="1:28" ht="13.8">
      <c r="A769" s="3">
        <v>42505</v>
      </c>
      <c r="B769" s="4">
        <v>0.4919560185185185</v>
      </c>
      <c r="C769" s="29">
        <v>4</v>
      </c>
      <c r="D769" s="17">
        <v>835</v>
      </c>
      <c r="E769" s="17">
        <v>103</v>
      </c>
      <c r="F769" s="17">
        <f t="shared" si="66"/>
        <v>3.7037037037037035E-2</v>
      </c>
      <c r="G769" s="30">
        <v>0.38033388189456308</v>
      </c>
      <c r="H769" s="18">
        <f t="shared" si="67"/>
        <v>4.5422368505216824E-2</v>
      </c>
      <c r="I769" s="17">
        <v>1.8380170304416913E-2</v>
      </c>
      <c r="J769" s="18">
        <f t="shared" si="68"/>
        <v>7.5212558909674126E-2</v>
      </c>
      <c r="K769" s="17">
        <v>3.9432867153453245E-3</v>
      </c>
      <c r="L769" s="17">
        <f t="shared" si="69"/>
        <v>7.8375101539167977E-2</v>
      </c>
      <c r="M769" s="17">
        <v>1.8340868443466629E-3</v>
      </c>
      <c r="N769" s="17">
        <f t="shared" si="70"/>
        <v>3.6453535599613021E-2</v>
      </c>
      <c r="O769" s="17">
        <v>1.1899106281996001</v>
      </c>
      <c r="Q769" s="17">
        <v>0.02</v>
      </c>
      <c r="S769" s="17">
        <v>0.15367797703663205</v>
      </c>
      <c r="T769" s="18">
        <f t="shared" si="71"/>
        <v>0.39424314164020835</v>
      </c>
      <c r="U769" s="17">
        <v>32.970114816839796</v>
      </c>
      <c r="W769" s="17">
        <v>15.334937124111537</v>
      </c>
      <c r="Y769" s="17">
        <v>9.9489316566429746</v>
      </c>
      <c r="AA769" s="17">
        <v>0.16722149413349222</v>
      </c>
      <c r="AB769" s="2"/>
    </row>
    <row r="770" spans="1:28" s="2" customFormat="1" ht="14.25" customHeight="1">
      <c r="A770" s="3">
        <v>42506</v>
      </c>
      <c r="B770" s="4">
        <v>0.4919675925925926</v>
      </c>
      <c r="C770" s="29">
        <v>4</v>
      </c>
      <c r="D770" s="17">
        <v>835</v>
      </c>
      <c r="E770" s="17">
        <v>103</v>
      </c>
      <c r="F770" s="17">
        <f t="shared" ref="F770:F833" si="72">(E770-$E$2256)/($E$2255-$E$2256)</f>
        <v>3.7037037037037035E-2</v>
      </c>
      <c r="G770" s="30">
        <v>0.37176110092846193</v>
      </c>
      <c r="H770" s="18">
        <f t="shared" ref="H770:H833" si="73">(G770-$G$2256)/($G$2255-$G$2256)</f>
        <v>4.3136293580923184E-2</v>
      </c>
      <c r="I770" s="17">
        <v>2.0305385463719159E-2</v>
      </c>
      <c r="J770" s="18">
        <f t="shared" ref="J770:J833" si="74">(I770-$I$2256)/($I$2255-$I$2256)</f>
        <v>8.7738356953280153E-2</v>
      </c>
      <c r="K770" s="17">
        <v>4.0350322712492939E-3</v>
      </c>
      <c r="L770" s="17">
        <f t="shared" ref="L770:L833" si="75">(K770-$K$2256)/($K$2255-$K$2256)</f>
        <v>8.0198597464980037E-2</v>
      </c>
      <c r="M770" s="17">
        <v>1.6086507393684893E-3</v>
      </c>
      <c r="N770" s="17">
        <f t="shared" ref="N770:N833" si="76">(M770-$K$2256)/($K$2255-$K$2256)</f>
        <v>3.1972862776736229E-2</v>
      </c>
      <c r="O770" s="17">
        <v>1.1628246773149367</v>
      </c>
      <c r="P770" s="17"/>
      <c r="Q770" s="17">
        <v>0.03</v>
      </c>
      <c r="R770" s="17"/>
      <c r="S770" s="17">
        <v>0.17368983902124918</v>
      </c>
      <c r="T770" s="18">
        <f t="shared" ref="T770:T833" si="77">(S770-$S$2256)/($S$2255-$S$2256)</f>
        <v>0.46661929333915392</v>
      </c>
      <c r="U770" s="17">
        <v>34.515183515775917</v>
      </c>
      <c r="V770" s="17"/>
      <c r="W770" s="17">
        <v>13.760206052801029</v>
      </c>
      <c r="X770" s="17"/>
      <c r="Y770" s="17">
        <v>9.9466632324533162</v>
      </c>
      <c r="Z770" s="17"/>
      <c r="AA770" s="17">
        <v>0.2566164124265326</v>
      </c>
      <c r="AB770" s="1"/>
    </row>
    <row r="771" spans="1:28" s="2" customFormat="1" ht="13.8">
      <c r="A771" s="8">
        <v>42533</v>
      </c>
      <c r="B771" s="9">
        <v>0.49228009259259259</v>
      </c>
      <c r="C771" s="18">
        <v>4</v>
      </c>
      <c r="D771" s="18">
        <v>914</v>
      </c>
      <c r="E771" s="18">
        <v>103</v>
      </c>
      <c r="F771" s="17">
        <f t="shared" si="72"/>
        <v>3.7037037037037035E-2</v>
      </c>
      <c r="G771" s="18">
        <v>0.45</v>
      </c>
      <c r="H771" s="18">
        <f t="shared" si="73"/>
        <v>6.4000000000000001E-2</v>
      </c>
      <c r="I771" s="18">
        <v>1.9980000000000001E-2</v>
      </c>
      <c r="J771" s="18">
        <f t="shared" si="74"/>
        <v>8.56213402732596E-2</v>
      </c>
      <c r="K771" s="18">
        <v>2.3E-3</v>
      </c>
      <c r="L771" s="18">
        <f t="shared" si="75"/>
        <v>4.5713828730381899E-2</v>
      </c>
      <c r="M771" s="18">
        <v>1.8699999999999999E-3</v>
      </c>
      <c r="N771" s="18">
        <f t="shared" si="76"/>
        <v>3.7167330315571366E-2</v>
      </c>
      <c r="O771" s="18">
        <v>1.41039</v>
      </c>
      <c r="P771" s="18"/>
      <c r="Q771" s="18">
        <v>0.03</v>
      </c>
      <c r="R771" s="18"/>
      <c r="S771" s="18">
        <v>0.14119200000000001</v>
      </c>
      <c r="T771" s="18">
        <f t="shared" si="77"/>
        <v>0.34908557615192526</v>
      </c>
      <c r="U771" s="18">
        <v>16.253333333333334</v>
      </c>
      <c r="V771" s="18"/>
      <c r="W771" s="18">
        <v>13.214666666666666</v>
      </c>
      <c r="X771" s="18"/>
      <c r="Y771" s="18">
        <v>9.9667560000000002</v>
      </c>
      <c r="Z771" s="18"/>
      <c r="AA771" s="18">
        <v>0.21199999999999999</v>
      </c>
    </row>
    <row r="772" spans="1:28" s="2" customFormat="1" ht="13.8">
      <c r="A772" s="8">
        <v>42534</v>
      </c>
      <c r="B772" s="9">
        <v>0.49229166666666663</v>
      </c>
      <c r="C772" s="18">
        <v>4</v>
      </c>
      <c r="D772" s="18">
        <v>914</v>
      </c>
      <c r="E772" s="18">
        <v>103</v>
      </c>
      <c r="F772" s="17">
        <f t="shared" si="72"/>
        <v>3.7037037037037035E-2</v>
      </c>
      <c r="G772" s="18">
        <v>0.46</v>
      </c>
      <c r="H772" s="18">
        <f t="shared" si="73"/>
        <v>6.6666666666666666E-2</v>
      </c>
      <c r="I772" s="18">
        <v>2.4309999999999998E-2</v>
      </c>
      <c r="J772" s="18">
        <f t="shared" si="74"/>
        <v>0.11379310344827585</v>
      </c>
      <c r="K772" s="18">
        <v>2.4099999999999998E-3</v>
      </c>
      <c r="L772" s="18">
        <f t="shared" si="75"/>
        <v>4.7900142278356678E-2</v>
      </c>
      <c r="M772" s="18">
        <v>1.92E-3</v>
      </c>
      <c r="N772" s="18">
        <f t="shared" si="76"/>
        <v>3.8161109201014454E-2</v>
      </c>
      <c r="O772" s="18">
        <v>1.4611099999999999</v>
      </c>
      <c r="P772" s="18"/>
      <c r="Q772" s="18">
        <v>0.03</v>
      </c>
      <c r="R772" s="18"/>
      <c r="S772" s="18">
        <v>0.16805608695652172</v>
      </c>
      <c r="T772" s="18">
        <f t="shared" si="77"/>
        <v>0.44624391325786039</v>
      </c>
      <c r="U772" s="18">
        <v>16.660434782608693</v>
      </c>
      <c r="V772" s="18"/>
      <c r="W772" s="18">
        <v>13.273043478260869</v>
      </c>
      <c r="X772" s="18"/>
      <c r="Y772" s="18">
        <v>10.100716956521739</v>
      </c>
      <c r="Z772" s="18"/>
      <c r="AA772" s="18">
        <v>0.20739130434782607</v>
      </c>
    </row>
    <row r="773" spans="1:28" s="2" customFormat="1" ht="14.25" customHeight="1">
      <c r="A773" s="6">
        <v>42536</v>
      </c>
      <c r="B773" s="7">
        <v>0.49231481481481482</v>
      </c>
      <c r="C773" s="28">
        <v>4</v>
      </c>
      <c r="D773" s="17">
        <v>911</v>
      </c>
      <c r="E773" s="17">
        <v>103</v>
      </c>
      <c r="F773" s="17">
        <f t="shared" si="72"/>
        <v>3.7037037037037035E-2</v>
      </c>
      <c r="G773" s="17">
        <v>0.46</v>
      </c>
      <c r="H773" s="18">
        <f t="shared" si="73"/>
        <v>6.6666666666666666E-2</v>
      </c>
      <c r="I773" s="17">
        <v>2.5860000000000001E-2</v>
      </c>
      <c r="J773" s="18">
        <f t="shared" si="74"/>
        <v>0.12387768379960963</v>
      </c>
      <c r="K773" s="17">
        <v>2.3900000000000002E-3</v>
      </c>
      <c r="L773" s="17">
        <f t="shared" si="75"/>
        <v>4.7502630724179457E-2</v>
      </c>
      <c r="M773" s="17">
        <v>1.91E-3</v>
      </c>
      <c r="N773" s="17">
        <f t="shared" si="76"/>
        <v>3.7962353423925836E-2</v>
      </c>
      <c r="O773" s="17">
        <v>1.44208</v>
      </c>
      <c r="P773" s="17"/>
      <c r="Q773" s="17">
        <v>0.03</v>
      </c>
      <c r="R773" s="17"/>
      <c r="S773" s="17">
        <v>0.17877130434782609</v>
      </c>
      <c r="T773" s="18">
        <f t="shared" si="77"/>
        <v>0.48499723866038219</v>
      </c>
      <c r="U773" s="17">
        <v>16.522173913043481</v>
      </c>
      <c r="V773" s="17"/>
      <c r="W773" s="17">
        <v>13.203913043478261</v>
      </c>
      <c r="X773" s="17"/>
      <c r="Y773" s="17">
        <v>9.9691617391304348</v>
      </c>
      <c r="Z773" s="17"/>
      <c r="AA773" s="17">
        <v>0.20739130434782607</v>
      </c>
    </row>
    <row r="774" spans="1:28" s="2" customFormat="1" ht="14.25" customHeight="1">
      <c r="A774" s="6">
        <v>42566</v>
      </c>
      <c r="B774" s="7">
        <v>0.49266203703703698</v>
      </c>
      <c r="C774" s="28">
        <v>4</v>
      </c>
      <c r="D774" s="17">
        <v>780</v>
      </c>
      <c r="E774" s="17">
        <v>103</v>
      </c>
      <c r="F774" s="17">
        <f t="shared" si="72"/>
        <v>3.7037037037037035E-2</v>
      </c>
      <c r="G774" s="17">
        <v>0.5</v>
      </c>
      <c r="H774" s="18">
        <f t="shared" si="73"/>
        <v>7.7333333333333337E-2</v>
      </c>
      <c r="I774" s="17">
        <v>1.494E-2</v>
      </c>
      <c r="J774" s="18">
        <f t="shared" si="74"/>
        <v>5.2830188679245285E-2</v>
      </c>
      <c r="K774" s="17">
        <v>2.1299999999999999E-3</v>
      </c>
      <c r="L774" s="17">
        <f t="shared" si="75"/>
        <v>4.2334980519875408E-2</v>
      </c>
      <c r="M774" s="17">
        <v>1.6999999999999999E-3</v>
      </c>
      <c r="N774" s="17">
        <f t="shared" si="76"/>
        <v>3.3788482105064882E-2</v>
      </c>
      <c r="O774" s="17">
        <v>1.5810599999999999</v>
      </c>
      <c r="P774" s="17"/>
      <c r="Q774" s="17">
        <v>0.02</v>
      </c>
      <c r="R774" s="17"/>
      <c r="S774" s="17">
        <v>9.5018400000000003E-2</v>
      </c>
      <c r="T774" s="18">
        <f t="shared" si="77"/>
        <v>0.18209124645610367</v>
      </c>
      <c r="U774" s="17">
        <v>13.546799999999999</v>
      </c>
      <c r="V774" s="17"/>
      <c r="W774" s="17">
        <v>10.811999999999999</v>
      </c>
      <c r="X774" s="17"/>
      <c r="Y774" s="17">
        <v>10.0555416</v>
      </c>
      <c r="Z774" s="17"/>
      <c r="AA774" s="17">
        <v>0.12720000000000001</v>
      </c>
    </row>
    <row r="775" spans="1:28" s="2" customFormat="1" ht="13.8">
      <c r="A775" s="8">
        <v>42567</v>
      </c>
      <c r="B775" s="9">
        <v>0.49267361111111113</v>
      </c>
      <c r="C775" s="18">
        <v>4</v>
      </c>
      <c r="D775" s="18">
        <v>780</v>
      </c>
      <c r="E775" s="18">
        <v>103</v>
      </c>
      <c r="F775" s="17">
        <f t="shared" si="72"/>
        <v>3.7037037037037035E-2</v>
      </c>
      <c r="G775" s="18">
        <v>0.41</v>
      </c>
      <c r="H775" s="18">
        <f t="shared" si="73"/>
        <v>5.333333333333333E-2</v>
      </c>
      <c r="I775" s="18">
        <v>2.2259999999999999E-2</v>
      </c>
      <c r="J775" s="18">
        <f t="shared" si="74"/>
        <v>0.10045543266102797</v>
      </c>
      <c r="K775" s="18">
        <v>2.5500000000000002E-3</v>
      </c>
      <c r="L775" s="18">
        <f t="shared" si="75"/>
        <v>5.0682723157597323E-2</v>
      </c>
      <c r="M775" s="18">
        <v>2E-3</v>
      </c>
      <c r="N775" s="18">
        <f t="shared" si="76"/>
        <v>3.9751155417723394E-2</v>
      </c>
      <c r="O775" s="18">
        <v>1.2984</v>
      </c>
      <c r="P775" s="18"/>
      <c r="Q775" s="18">
        <v>0.02</v>
      </c>
      <c r="R775" s="18"/>
      <c r="S775" s="18">
        <v>0.17265073170731707</v>
      </c>
      <c r="T775" s="18">
        <f t="shared" si="77"/>
        <v>0.46286119283643973</v>
      </c>
      <c r="U775" s="18">
        <v>19.778048780487808</v>
      </c>
      <c r="V775" s="18"/>
      <c r="W775" s="18">
        <v>15.512195121951221</v>
      </c>
      <c r="X775" s="18"/>
      <c r="Y775" s="18">
        <v>10.070517073170734</v>
      </c>
      <c r="Z775" s="18"/>
      <c r="AA775" s="18">
        <v>0.15512195121951222</v>
      </c>
      <c r="AB775" s="1"/>
    </row>
    <row r="776" spans="1:28" s="2" customFormat="1" ht="14.25" customHeight="1">
      <c r="A776" s="5">
        <v>42575</v>
      </c>
      <c r="B776" s="4">
        <v>0.49276620370370372</v>
      </c>
      <c r="C776" s="29">
        <v>4</v>
      </c>
      <c r="D776" s="17">
        <v>843</v>
      </c>
      <c r="E776" s="17">
        <v>103</v>
      </c>
      <c r="F776" s="17">
        <f t="shared" si="72"/>
        <v>3.7037037037037035E-2</v>
      </c>
      <c r="G776" s="30">
        <v>0.41</v>
      </c>
      <c r="H776" s="18">
        <f t="shared" si="73"/>
        <v>5.333333333333333E-2</v>
      </c>
      <c r="I776" s="17">
        <v>2.291E-2</v>
      </c>
      <c r="J776" s="18">
        <f t="shared" si="74"/>
        <v>0.10468445022771633</v>
      </c>
      <c r="K776" s="17">
        <v>2.7299999999999998E-3</v>
      </c>
      <c r="L776" s="17">
        <f t="shared" si="75"/>
        <v>5.4260327145192425E-2</v>
      </c>
      <c r="M776" s="17">
        <v>2.9099999999999998E-3</v>
      </c>
      <c r="N776" s="17">
        <f t="shared" si="76"/>
        <v>5.7837931132787526E-2</v>
      </c>
      <c r="O776" s="17">
        <v>1.2766599999999999</v>
      </c>
      <c r="P776" s="17"/>
      <c r="Q776" s="17">
        <v>0.03</v>
      </c>
      <c r="R776" s="17"/>
      <c r="S776" s="17">
        <v>0.17769219512195122</v>
      </c>
      <c r="T776" s="18">
        <f t="shared" si="77"/>
        <v>0.48109446474100953</v>
      </c>
      <c r="U776" s="17">
        <v>21.174146341463416</v>
      </c>
      <c r="V776" s="17"/>
      <c r="W776" s="17">
        <v>22.570243902439024</v>
      </c>
      <c r="X776" s="17"/>
      <c r="Y776" s="17">
        <v>9.9018995121951221</v>
      </c>
      <c r="Z776" s="17"/>
      <c r="AA776" s="17">
        <v>0.23268292682926831</v>
      </c>
    </row>
    <row r="777" spans="1:28" s="2" customFormat="1" ht="14.25" customHeight="1">
      <c r="A777" s="6">
        <v>42576</v>
      </c>
      <c r="B777" s="7">
        <v>0.49277777777777776</v>
      </c>
      <c r="C777" s="28">
        <v>4</v>
      </c>
      <c r="D777" s="17">
        <v>832</v>
      </c>
      <c r="E777" s="17">
        <v>103</v>
      </c>
      <c r="F777" s="17">
        <f t="shared" si="72"/>
        <v>3.7037037037037035E-2</v>
      </c>
      <c r="G777" s="17">
        <v>0.4</v>
      </c>
      <c r="H777" s="18">
        <f t="shared" si="73"/>
        <v>5.0666666666666672E-2</v>
      </c>
      <c r="I777" s="17">
        <v>2.197E-2</v>
      </c>
      <c r="J777" s="18">
        <f t="shared" si="74"/>
        <v>9.8568640208197791E-2</v>
      </c>
      <c r="K777" s="17">
        <v>2.63E-3</v>
      </c>
      <c r="L777" s="17">
        <f t="shared" si="75"/>
        <v>5.2272769374306256E-2</v>
      </c>
      <c r="M777" s="17">
        <v>2.5799999999999998E-3</v>
      </c>
      <c r="N777" s="17">
        <f t="shared" si="76"/>
        <v>5.1278990488863169E-2</v>
      </c>
      <c r="O777" s="17">
        <v>1.2446900000000001</v>
      </c>
      <c r="P777" s="17"/>
      <c r="Q777" s="17">
        <v>0.03</v>
      </c>
      <c r="R777" s="17"/>
      <c r="S777" s="17">
        <v>0.1746615</v>
      </c>
      <c r="T777" s="18">
        <f t="shared" si="77"/>
        <v>0.47013346320760852</v>
      </c>
      <c r="U777" s="17">
        <v>20.9085</v>
      </c>
      <c r="V777" s="17"/>
      <c r="W777" s="17">
        <v>20.510999999999999</v>
      </c>
      <c r="X777" s="17"/>
      <c r="Y777" s="17">
        <v>9.8952855</v>
      </c>
      <c r="Z777" s="17"/>
      <c r="AA777" s="17">
        <v>0.23849999999999999</v>
      </c>
    </row>
    <row r="778" spans="1:28" s="2" customFormat="1" ht="13.8">
      <c r="A778" s="8">
        <v>42578</v>
      </c>
      <c r="B778" s="9">
        <v>0.49280092592592589</v>
      </c>
      <c r="C778" s="18">
        <v>4</v>
      </c>
      <c r="D778" s="18">
        <v>834</v>
      </c>
      <c r="E778" s="18">
        <v>103</v>
      </c>
      <c r="F778" s="17">
        <f t="shared" si="72"/>
        <v>3.7037037037037035E-2</v>
      </c>
      <c r="G778" s="18">
        <v>0.4</v>
      </c>
      <c r="H778" s="18">
        <f t="shared" si="73"/>
        <v>5.0666666666666672E-2</v>
      </c>
      <c r="I778" s="18">
        <v>2.2100000000000002E-2</v>
      </c>
      <c r="J778" s="18">
        <f t="shared" si="74"/>
        <v>9.9414443721535475E-2</v>
      </c>
      <c r="K778" s="18">
        <v>2.5100000000000001E-3</v>
      </c>
      <c r="L778" s="18">
        <f t="shared" si="75"/>
        <v>4.9887700049242853E-2</v>
      </c>
      <c r="M778" s="18">
        <v>2.5799999999999998E-3</v>
      </c>
      <c r="N778" s="18">
        <f t="shared" si="76"/>
        <v>5.1278990488863169E-2</v>
      </c>
      <c r="O778" s="18">
        <v>1.2544599999999999</v>
      </c>
      <c r="P778" s="18"/>
      <c r="Q778" s="18">
        <v>0.03</v>
      </c>
      <c r="R778" s="18"/>
      <c r="S778" s="18">
        <v>0.17569500000000002</v>
      </c>
      <c r="T778" s="18">
        <f t="shared" si="77"/>
        <v>0.47387128394804534</v>
      </c>
      <c r="U778" s="18">
        <v>19.954499999999999</v>
      </c>
      <c r="V778" s="18"/>
      <c r="W778" s="18">
        <v>20.510999999999999</v>
      </c>
      <c r="X778" s="18"/>
      <c r="Y778" s="18">
        <v>9.9729569999999992</v>
      </c>
      <c r="Z778" s="18"/>
      <c r="AA778" s="18">
        <v>0.23849999999999999</v>
      </c>
    </row>
    <row r="779" spans="1:28" ht="14.25" customHeight="1">
      <c r="A779" s="6">
        <v>42607</v>
      </c>
      <c r="B779" s="7">
        <v>0.49313657407407407</v>
      </c>
      <c r="C779" s="28">
        <v>4</v>
      </c>
      <c r="D779" s="17">
        <v>833</v>
      </c>
      <c r="E779" s="17">
        <v>103</v>
      </c>
      <c r="F779" s="17">
        <f t="shared" si="72"/>
        <v>3.7037037037037035E-2</v>
      </c>
      <c r="G779" s="17">
        <v>0.38</v>
      </c>
      <c r="H779" s="18">
        <f t="shared" si="73"/>
        <v>4.5333333333333337E-2</v>
      </c>
      <c r="I779" s="17">
        <v>1.6320000000000001E-2</v>
      </c>
      <c r="J779" s="18">
        <f t="shared" si="74"/>
        <v>6.1808718282368259E-2</v>
      </c>
      <c r="K779" s="17">
        <v>2.1099999999999999E-3</v>
      </c>
      <c r="L779" s="17">
        <f t="shared" si="75"/>
        <v>4.1937468965698173E-2</v>
      </c>
      <c r="M779" s="17">
        <v>2.2799999999999999E-3</v>
      </c>
      <c r="N779" s="17">
        <f t="shared" si="76"/>
        <v>4.5316317176204664E-2</v>
      </c>
      <c r="O779" s="17">
        <v>1.1856100000000001</v>
      </c>
      <c r="Q779" s="17">
        <v>0.02</v>
      </c>
      <c r="S779" s="17">
        <v>0.13657263157894739</v>
      </c>
      <c r="T779" s="18">
        <f t="shared" si="77"/>
        <v>0.33237887940114713</v>
      </c>
      <c r="U779" s="17">
        <v>17.657368421052631</v>
      </c>
      <c r="W779" s="17">
        <v>19.079999999999998</v>
      </c>
      <c r="Y779" s="17">
        <v>9.9216836842105263</v>
      </c>
      <c r="AA779" s="17">
        <v>0.16736842105263158</v>
      </c>
    </row>
    <row r="780" spans="1:28" s="2" customFormat="1" ht="14.25" customHeight="1">
      <c r="A780" s="6">
        <v>42611</v>
      </c>
      <c r="B780" s="7">
        <v>0.4931828703703704</v>
      </c>
      <c r="C780" s="28">
        <v>4</v>
      </c>
      <c r="D780" s="17">
        <v>831</v>
      </c>
      <c r="E780" s="17">
        <v>103</v>
      </c>
      <c r="F780" s="17">
        <f t="shared" si="72"/>
        <v>3.7037037037037035E-2</v>
      </c>
      <c r="G780" s="17">
        <v>0.4</v>
      </c>
      <c r="H780" s="18">
        <f t="shared" si="73"/>
        <v>5.0666666666666672E-2</v>
      </c>
      <c r="I780" s="17">
        <v>2.1389999999999999E-2</v>
      </c>
      <c r="J780" s="18">
        <f t="shared" si="74"/>
        <v>9.4795055302537401E-2</v>
      </c>
      <c r="K780" s="17">
        <v>2.14E-3</v>
      </c>
      <c r="L780" s="17">
        <f t="shared" si="75"/>
        <v>4.2533736296964025E-2</v>
      </c>
      <c r="M780" s="17">
        <v>2.0400000000000001E-3</v>
      </c>
      <c r="N780" s="17">
        <f t="shared" si="76"/>
        <v>4.0546178526077857E-2</v>
      </c>
      <c r="O780" s="17">
        <v>1.25329</v>
      </c>
      <c r="P780" s="17"/>
      <c r="Q780" s="17">
        <v>0.03</v>
      </c>
      <c r="R780" s="17"/>
      <c r="S780" s="17">
        <v>0.17005049999999999</v>
      </c>
      <c r="T780" s="18">
        <f t="shared" si="77"/>
        <v>0.45345703221181372</v>
      </c>
      <c r="U780" s="17">
        <v>17.012999999999998</v>
      </c>
      <c r="V780" s="17"/>
      <c r="W780" s="17">
        <v>16.218</v>
      </c>
      <c r="X780" s="17"/>
      <c r="Y780" s="17">
        <v>9.9636554999999998</v>
      </c>
      <c r="Z780" s="17"/>
      <c r="AA780" s="17">
        <v>0.23849999999999999</v>
      </c>
    </row>
    <row r="781" spans="1:28" s="2" customFormat="1" ht="14.25" customHeight="1">
      <c r="A781" s="6">
        <v>42612</v>
      </c>
      <c r="B781" s="7">
        <v>0.49319444444444444</v>
      </c>
      <c r="C781" s="28">
        <v>4</v>
      </c>
      <c r="D781" s="17">
        <v>831</v>
      </c>
      <c r="E781" s="17">
        <v>103</v>
      </c>
      <c r="F781" s="17">
        <f t="shared" si="72"/>
        <v>3.7037037037037035E-2</v>
      </c>
      <c r="G781" s="17">
        <v>0.4</v>
      </c>
      <c r="H781" s="18">
        <f t="shared" si="73"/>
        <v>5.0666666666666672E-2</v>
      </c>
      <c r="I781" s="17">
        <v>2.1430000000000001E-2</v>
      </c>
      <c r="J781" s="18">
        <f t="shared" si="74"/>
        <v>9.5055302537410541E-2</v>
      </c>
      <c r="K781" s="17">
        <v>2.1800000000000001E-3</v>
      </c>
      <c r="L781" s="17">
        <f t="shared" si="75"/>
        <v>4.3328759405318495E-2</v>
      </c>
      <c r="M781" s="17">
        <v>2.0400000000000001E-3</v>
      </c>
      <c r="N781" s="17">
        <f t="shared" si="76"/>
        <v>4.0546178526077857E-2</v>
      </c>
      <c r="O781" s="17">
        <v>1.2583899999999999</v>
      </c>
      <c r="P781" s="17"/>
      <c r="Q781" s="17">
        <v>0.03</v>
      </c>
      <c r="R781" s="17"/>
      <c r="S781" s="17">
        <v>0.17036850000000001</v>
      </c>
      <c r="T781" s="18">
        <f t="shared" si="77"/>
        <v>0.45460713090117882</v>
      </c>
      <c r="U781" s="17">
        <v>17.331</v>
      </c>
      <c r="V781" s="17"/>
      <c r="W781" s="17">
        <v>16.218</v>
      </c>
      <c r="X781" s="17"/>
      <c r="Y781" s="17">
        <v>10.0042005</v>
      </c>
      <c r="Z781" s="17"/>
      <c r="AA781" s="17">
        <v>0.23849999999999999</v>
      </c>
      <c r="AB781" s="1"/>
    </row>
    <row r="782" spans="1:28" s="2" customFormat="1" ht="14.25" customHeight="1">
      <c r="A782" s="6">
        <v>42613</v>
      </c>
      <c r="B782" s="7">
        <v>0.49320601851851853</v>
      </c>
      <c r="C782" s="28">
        <v>4</v>
      </c>
      <c r="D782" s="17">
        <v>831</v>
      </c>
      <c r="E782" s="17">
        <v>103</v>
      </c>
      <c r="F782" s="17">
        <f t="shared" si="72"/>
        <v>3.7037037037037035E-2</v>
      </c>
      <c r="G782" s="17">
        <v>0.40266316369163691</v>
      </c>
      <c r="H782" s="18">
        <f t="shared" si="73"/>
        <v>5.1376843651103177E-2</v>
      </c>
      <c r="I782" s="17">
        <v>2.1572215883392632E-2</v>
      </c>
      <c r="J782" s="18">
        <f t="shared" si="74"/>
        <v>9.5980584797609833E-2</v>
      </c>
      <c r="K782" s="17">
        <v>2.1800359177106534E-3</v>
      </c>
      <c r="L782" s="17">
        <f t="shared" si="75"/>
        <v>4.3329473290567709E-2</v>
      </c>
      <c r="M782" s="17">
        <v>2.1839358030732847E-3</v>
      </c>
      <c r="N782" s="17">
        <f t="shared" si="76"/>
        <v>4.3406985765148343E-2</v>
      </c>
      <c r="O782" s="17">
        <v>1.2655128001737159</v>
      </c>
      <c r="P782" s="17"/>
      <c r="Q782" s="17">
        <v>0.02</v>
      </c>
      <c r="R782" s="17"/>
      <c r="S782" s="17">
        <v>0.17036484261501211</v>
      </c>
      <c r="T782" s="18">
        <f t="shared" si="77"/>
        <v>0.45459390337387995</v>
      </c>
      <c r="U782" s="17">
        <v>17.216658595641643</v>
      </c>
      <c r="V782" s="17"/>
      <c r="W782" s="17">
        <v>17.247457627118642</v>
      </c>
      <c r="X782" s="17"/>
      <c r="Y782" s="17">
        <v>9.9942857142857147</v>
      </c>
      <c r="Z782" s="17"/>
      <c r="AA782" s="17">
        <v>0.15794839393033097</v>
      </c>
    </row>
    <row r="783" spans="1:28" s="2" customFormat="1" ht="14.25" customHeight="1">
      <c r="A783" s="6">
        <v>42614</v>
      </c>
      <c r="B783" s="7">
        <v>0.49321759259259257</v>
      </c>
      <c r="C783" s="28">
        <v>4</v>
      </c>
      <c r="D783" s="17">
        <v>832</v>
      </c>
      <c r="E783" s="17">
        <v>103</v>
      </c>
      <c r="F783" s="17">
        <f t="shared" si="72"/>
        <v>3.7037037037037035E-2</v>
      </c>
      <c r="G783" s="17">
        <v>0.4</v>
      </c>
      <c r="H783" s="18">
        <f t="shared" si="73"/>
        <v>5.0666666666666672E-2</v>
      </c>
      <c r="I783" s="17">
        <v>2.1530000000000001E-2</v>
      </c>
      <c r="J783" s="18">
        <f t="shared" si="74"/>
        <v>9.5705920624593363E-2</v>
      </c>
      <c r="K783" s="17">
        <v>2.1800000000000001E-3</v>
      </c>
      <c r="L783" s="17">
        <f t="shared" si="75"/>
        <v>4.3328759405318495E-2</v>
      </c>
      <c r="M783" s="17">
        <v>2.0500000000000002E-3</v>
      </c>
      <c r="N783" s="17">
        <f t="shared" si="76"/>
        <v>4.0744934303166475E-2</v>
      </c>
      <c r="O783" s="17">
        <v>1.2599</v>
      </c>
      <c r="P783" s="17"/>
      <c r="Q783" s="17">
        <v>0.02</v>
      </c>
      <c r="R783" s="17"/>
      <c r="S783" s="17">
        <v>0.17116350000000002</v>
      </c>
      <c r="T783" s="18">
        <f t="shared" si="77"/>
        <v>0.45748237762459193</v>
      </c>
      <c r="U783" s="17">
        <v>17.331</v>
      </c>
      <c r="V783" s="17"/>
      <c r="W783" s="17">
        <v>16.297499999999999</v>
      </c>
      <c r="X783" s="17"/>
      <c r="Y783" s="17">
        <v>10.016204999999999</v>
      </c>
      <c r="Z783" s="17"/>
      <c r="AA783" s="17">
        <v>0.159</v>
      </c>
      <c r="AB783" s="1"/>
    </row>
    <row r="784" spans="1:28" s="2" customFormat="1" ht="14.25" customHeight="1">
      <c r="A784" s="5">
        <v>42616</v>
      </c>
      <c r="B784" s="4">
        <v>0.4932407407407407</v>
      </c>
      <c r="C784" s="29">
        <v>4</v>
      </c>
      <c r="D784" s="17">
        <v>831</v>
      </c>
      <c r="E784" s="17">
        <v>103</v>
      </c>
      <c r="F784" s="17">
        <f t="shared" si="72"/>
        <v>3.7037037037037035E-2</v>
      </c>
      <c r="G784" s="30">
        <v>0.4</v>
      </c>
      <c r="H784" s="18">
        <f t="shared" si="73"/>
        <v>5.0666666666666672E-2</v>
      </c>
      <c r="I784" s="17">
        <v>2.1610000000000001E-2</v>
      </c>
      <c r="J784" s="18">
        <f t="shared" si="74"/>
        <v>9.6226415094339629E-2</v>
      </c>
      <c r="K784" s="17">
        <v>2.1800000000000001E-3</v>
      </c>
      <c r="L784" s="17">
        <f t="shared" si="75"/>
        <v>4.3328759405318495E-2</v>
      </c>
      <c r="M784" s="17">
        <v>2.0400000000000001E-3</v>
      </c>
      <c r="N784" s="17">
        <f t="shared" si="76"/>
        <v>4.0546178526077857E-2</v>
      </c>
      <c r="O784" s="17">
        <v>1.2532799999999999</v>
      </c>
      <c r="P784" s="17"/>
      <c r="Q784" s="17">
        <v>0.03</v>
      </c>
      <c r="R784" s="17"/>
      <c r="S784" s="17">
        <v>0.17179950000000002</v>
      </c>
      <c r="T784" s="18">
        <f t="shared" si="77"/>
        <v>0.45978257500332209</v>
      </c>
      <c r="U784" s="17">
        <v>17.331</v>
      </c>
      <c r="V784" s="17"/>
      <c r="W784" s="17">
        <v>16.218</v>
      </c>
      <c r="X784" s="17"/>
      <c r="Y784" s="17">
        <v>9.9635759999999998</v>
      </c>
      <c r="Z784" s="17"/>
      <c r="AA784" s="17">
        <v>0.23849999999999999</v>
      </c>
    </row>
    <row r="785" spans="1:28" ht="14.25" customHeight="1">
      <c r="A785" s="6">
        <v>42621</v>
      </c>
      <c r="B785" s="7">
        <v>0.49329861111111112</v>
      </c>
      <c r="C785" s="28">
        <v>4</v>
      </c>
      <c r="D785" s="17">
        <v>831</v>
      </c>
      <c r="E785" s="17">
        <v>103</v>
      </c>
      <c r="F785" s="17">
        <f t="shared" si="72"/>
        <v>3.7037037037037035E-2</v>
      </c>
      <c r="G785" s="17">
        <v>0.4</v>
      </c>
      <c r="H785" s="18">
        <f t="shared" si="73"/>
        <v>5.0666666666666672E-2</v>
      </c>
      <c r="I785" s="17">
        <v>2.1420000000000002E-2</v>
      </c>
      <c r="J785" s="18">
        <f t="shared" si="74"/>
        <v>9.4990240728692263E-2</v>
      </c>
      <c r="K785" s="17">
        <v>2.1800000000000001E-3</v>
      </c>
      <c r="L785" s="17">
        <f t="shared" si="75"/>
        <v>4.3328759405318495E-2</v>
      </c>
      <c r="M785" s="17">
        <v>1.91E-3</v>
      </c>
      <c r="N785" s="17">
        <f t="shared" si="76"/>
        <v>3.7962353423925836E-2</v>
      </c>
      <c r="O785" s="17">
        <v>1.25162</v>
      </c>
      <c r="Q785" s="17">
        <v>0.03</v>
      </c>
      <c r="S785" s="17">
        <v>0.17028900000000002</v>
      </c>
      <c r="T785" s="18">
        <f t="shared" si="77"/>
        <v>0.45431960622883771</v>
      </c>
      <c r="U785" s="17">
        <v>17.331</v>
      </c>
      <c r="W785" s="17">
        <v>15.1845</v>
      </c>
      <c r="Y785" s="17">
        <v>9.9503789999999999</v>
      </c>
      <c r="AA785" s="17">
        <v>0.23849999999999999</v>
      </c>
    </row>
    <row r="786" spans="1:28" s="2" customFormat="1" ht="14.25" customHeight="1">
      <c r="A786" s="6">
        <v>42723</v>
      </c>
      <c r="B786" s="7">
        <v>0.49447916666666664</v>
      </c>
      <c r="C786" s="28">
        <v>4</v>
      </c>
      <c r="D786" s="17">
        <v>833</v>
      </c>
      <c r="E786" s="17">
        <v>103</v>
      </c>
      <c r="F786" s="17">
        <f t="shared" si="72"/>
        <v>3.7037037037037035E-2</v>
      </c>
      <c r="G786" s="17">
        <v>0.4</v>
      </c>
      <c r="H786" s="18">
        <f t="shared" si="73"/>
        <v>5.0666666666666672E-2</v>
      </c>
      <c r="I786" s="17">
        <v>2.249E-2</v>
      </c>
      <c r="J786" s="18">
        <f t="shared" si="74"/>
        <v>0.10195185426154847</v>
      </c>
      <c r="K786" s="17">
        <v>2.2899999999999999E-3</v>
      </c>
      <c r="L786" s="17">
        <f t="shared" si="75"/>
        <v>4.5515072953293281E-2</v>
      </c>
      <c r="M786" s="17">
        <v>1.7600000000000001E-3</v>
      </c>
      <c r="N786" s="17">
        <f t="shared" si="76"/>
        <v>3.4981016767596587E-2</v>
      </c>
      <c r="O786" s="17">
        <v>1.25478</v>
      </c>
      <c r="P786" s="17"/>
      <c r="Q786" s="17">
        <v>0.03</v>
      </c>
      <c r="R786" s="17"/>
      <c r="S786" s="17">
        <v>0.1787955</v>
      </c>
      <c r="T786" s="18">
        <f t="shared" si="77"/>
        <v>0.48508474616935571</v>
      </c>
      <c r="U786" s="17">
        <v>18.205499999999997</v>
      </c>
      <c r="V786" s="17"/>
      <c r="W786" s="17">
        <v>13.991999999999999</v>
      </c>
      <c r="X786" s="17"/>
      <c r="Y786" s="17">
        <v>9.9755010000000013</v>
      </c>
      <c r="Z786" s="17"/>
      <c r="AA786" s="17">
        <v>0.23849999999999999</v>
      </c>
      <c r="AB786" s="1"/>
    </row>
    <row r="787" spans="1:28" ht="14.25" customHeight="1">
      <c r="A787" s="5">
        <v>43146</v>
      </c>
      <c r="B787" s="4">
        <v>0.49937500000000001</v>
      </c>
      <c r="C787" s="29">
        <v>4</v>
      </c>
      <c r="D787" s="17">
        <v>818</v>
      </c>
      <c r="E787" s="17">
        <v>103</v>
      </c>
      <c r="F787" s="17">
        <f t="shared" si="72"/>
        <v>3.7037037037037035E-2</v>
      </c>
      <c r="G787" s="30">
        <v>0.49147199749677545</v>
      </c>
      <c r="H787" s="18">
        <f t="shared" si="73"/>
        <v>7.5059199332473445E-2</v>
      </c>
      <c r="I787" s="17">
        <v>2.5520003200873463E-2</v>
      </c>
      <c r="J787" s="18">
        <f t="shared" si="74"/>
        <v>0.12166560312864973</v>
      </c>
      <c r="K787" s="17">
        <v>2.6233022862992591E-3</v>
      </c>
      <c r="L787" s="17">
        <f t="shared" si="75"/>
        <v>5.2139648445175477E-2</v>
      </c>
      <c r="M787" s="17">
        <v>3.4697748263551242E-3</v>
      </c>
      <c r="N787" s="17">
        <f t="shared" si="76"/>
        <v>6.8963779193473365E-2</v>
      </c>
      <c r="O787" s="17">
        <v>1.5434778568225873</v>
      </c>
      <c r="Q787" s="17">
        <v>0.02</v>
      </c>
      <c r="S787" s="17">
        <v>0.16512356877323425</v>
      </c>
      <c r="T787" s="18">
        <f t="shared" si="77"/>
        <v>0.43563798458132447</v>
      </c>
      <c r="U787" s="17">
        <v>16.973706158073384</v>
      </c>
      <c r="W787" s="17">
        <v>22.450686924195896</v>
      </c>
      <c r="Y787" s="17">
        <v>9.986855018587363</v>
      </c>
      <c r="AA787" s="17">
        <v>0.12940716932792753</v>
      </c>
    </row>
    <row r="788" spans="1:28" ht="14.25" customHeight="1">
      <c r="A788" s="6">
        <v>41537</v>
      </c>
      <c r="B788" s="7">
        <v>0.48075231481481479</v>
      </c>
      <c r="C788" s="28">
        <v>2</v>
      </c>
      <c r="D788" s="17">
        <v>1401</v>
      </c>
      <c r="E788" s="17">
        <v>104</v>
      </c>
      <c r="F788" s="17">
        <f t="shared" si="72"/>
        <v>4.9382716049382713E-2</v>
      </c>
      <c r="G788" s="17">
        <v>0.88</v>
      </c>
      <c r="H788" s="18">
        <f t="shared" si="73"/>
        <v>0.17866666666666667</v>
      </c>
      <c r="I788" s="17">
        <v>4.3490000000000001E-2</v>
      </c>
      <c r="J788" s="18">
        <f t="shared" si="74"/>
        <v>0.23858165256994146</v>
      </c>
      <c r="K788" s="17">
        <v>8.8699999999999994E-3</v>
      </c>
      <c r="L788" s="17">
        <f t="shared" si="75"/>
        <v>0.17629637427760322</v>
      </c>
      <c r="M788" s="17">
        <v>8.5400000000000007E-3</v>
      </c>
      <c r="N788" s="17">
        <f t="shared" si="76"/>
        <v>0.16973743363367888</v>
      </c>
      <c r="O788" s="17">
        <v>2.75942</v>
      </c>
      <c r="Q788" s="17">
        <v>0.04</v>
      </c>
      <c r="S788" s="17">
        <v>0.15715704545454545</v>
      </c>
      <c r="T788" s="18">
        <f t="shared" si="77"/>
        <v>0.40682575807937166</v>
      </c>
      <c r="U788" s="17">
        <v>32.05295454545454</v>
      </c>
      <c r="W788" s="17">
        <v>30.860454545454548</v>
      </c>
      <c r="Y788" s="17">
        <v>9.9715404545454547</v>
      </c>
      <c r="AA788" s="17">
        <v>0.14454545454545456</v>
      </c>
    </row>
    <row r="789" spans="1:28" s="2" customFormat="1" ht="14.25" customHeight="1">
      <c r="A789" s="6">
        <v>41554</v>
      </c>
      <c r="B789" s="7">
        <v>0.48094907407407406</v>
      </c>
      <c r="C789" s="28">
        <v>2</v>
      </c>
      <c r="D789" s="17">
        <v>941</v>
      </c>
      <c r="E789" s="17">
        <v>104</v>
      </c>
      <c r="F789" s="17">
        <f t="shared" si="72"/>
        <v>4.9382716049382713E-2</v>
      </c>
      <c r="G789" s="17">
        <v>0.62</v>
      </c>
      <c r="H789" s="18">
        <f t="shared" si="73"/>
        <v>0.10933333333333334</v>
      </c>
      <c r="I789" s="17">
        <v>2.8320000000000001E-2</v>
      </c>
      <c r="J789" s="18">
        <f t="shared" si="74"/>
        <v>0.1398828887443071</v>
      </c>
      <c r="K789" s="17">
        <v>4.9300000000000004E-3</v>
      </c>
      <c r="L789" s="17">
        <f t="shared" si="75"/>
        <v>9.7986598104688169E-2</v>
      </c>
      <c r="M789" s="17">
        <v>6.3499999999999997E-3</v>
      </c>
      <c r="N789" s="17">
        <f t="shared" si="76"/>
        <v>0.12620991845127175</v>
      </c>
      <c r="O789" s="17">
        <v>1.92974</v>
      </c>
      <c r="P789" s="17"/>
      <c r="Q789" s="17">
        <v>0.03</v>
      </c>
      <c r="R789" s="17"/>
      <c r="S789" s="17">
        <v>0.14525419354838712</v>
      </c>
      <c r="T789" s="18">
        <f t="shared" si="77"/>
        <v>0.36377715940962219</v>
      </c>
      <c r="U789" s="17">
        <v>25.286129032258067</v>
      </c>
      <c r="V789" s="17"/>
      <c r="W789" s="17">
        <v>32.569354838709671</v>
      </c>
      <c r="X789" s="17"/>
      <c r="Y789" s="17">
        <v>9.8976987096774192</v>
      </c>
      <c r="Z789" s="17"/>
      <c r="AA789" s="17">
        <v>0.15387096774193548</v>
      </c>
    </row>
    <row r="790" spans="1:28" ht="13.8">
      <c r="A790" s="5">
        <v>41557</v>
      </c>
      <c r="B790" s="4">
        <v>0.48098379629629634</v>
      </c>
      <c r="C790" s="29">
        <v>2</v>
      </c>
      <c r="D790" s="17">
        <v>796</v>
      </c>
      <c r="E790" s="17">
        <v>104</v>
      </c>
      <c r="F790" s="17">
        <f t="shared" si="72"/>
        <v>4.9382716049382713E-2</v>
      </c>
      <c r="G790" s="30">
        <v>0.66</v>
      </c>
      <c r="H790" s="18">
        <f t="shared" si="73"/>
        <v>0.12000000000000002</v>
      </c>
      <c r="I790" s="17">
        <v>2.8590000000000001E-2</v>
      </c>
      <c r="J790" s="18">
        <f t="shared" si="74"/>
        <v>0.14163955757970073</v>
      </c>
      <c r="K790" s="17">
        <v>4.1900000000000001E-3</v>
      </c>
      <c r="L790" s="17">
        <f t="shared" si="75"/>
        <v>8.32786706001305E-2</v>
      </c>
      <c r="M790" s="17">
        <v>5.2300000000000003E-3</v>
      </c>
      <c r="N790" s="17">
        <f t="shared" si="76"/>
        <v>0.10394927141734667</v>
      </c>
      <c r="O790" s="17">
        <v>2.0640399999999999</v>
      </c>
      <c r="Q790" s="17">
        <v>0.02</v>
      </c>
      <c r="S790" s="17">
        <v>0.13775181818181817</v>
      </c>
      <c r="T790" s="18">
        <f t="shared" si="77"/>
        <v>0.33664359942152022</v>
      </c>
      <c r="U790" s="17">
        <v>20.188181818181818</v>
      </c>
      <c r="W790" s="17">
        <v>25.199090909090906</v>
      </c>
      <c r="Y790" s="17">
        <v>9.9449199999999998</v>
      </c>
      <c r="AA790" s="17">
        <v>9.636363636363636E-2</v>
      </c>
    </row>
    <row r="791" spans="1:28" ht="14.25" customHeight="1">
      <c r="A791" s="5">
        <v>41570</v>
      </c>
      <c r="B791" s="4">
        <v>0.48113425925925929</v>
      </c>
      <c r="C791" s="29">
        <v>2</v>
      </c>
      <c r="D791" s="17">
        <v>1064</v>
      </c>
      <c r="E791" s="17">
        <v>104</v>
      </c>
      <c r="F791" s="17">
        <f t="shared" si="72"/>
        <v>4.9382716049382713E-2</v>
      </c>
      <c r="G791" s="30">
        <v>0.77654259880599674</v>
      </c>
      <c r="H791" s="18">
        <f t="shared" si="73"/>
        <v>0.15107802634826581</v>
      </c>
      <c r="I791" s="17">
        <v>3.5676805083339043E-2</v>
      </c>
      <c r="J791" s="18">
        <f t="shared" si="74"/>
        <v>0.1877475932552963</v>
      </c>
      <c r="K791" s="17">
        <v>5.6133759181921736E-3</v>
      </c>
      <c r="L791" s="17">
        <f t="shared" si="75"/>
        <v>0.11156908927108142</v>
      </c>
      <c r="M791" s="17">
        <v>6.4503909319855342E-3</v>
      </c>
      <c r="N791" s="17">
        <f t="shared" si="76"/>
        <v>0.12820524622121529</v>
      </c>
      <c r="O791" s="17">
        <v>2.4327188657774022</v>
      </c>
      <c r="Q791" s="17">
        <v>0.03</v>
      </c>
      <c r="S791" s="17">
        <v>0.14609918417799753</v>
      </c>
      <c r="T791" s="18">
        <f t="shared" si="77"/>
        <v>0.3668332053707567</v>
      </c>
      <c r="U791" s="17">
        <v>22.987194066749073</v>
      </c>
      <c r="W791" s="17">
        <v>26.414833127317674</v>
      </c>
      <c r="Y791" s="17">
        <v>9.9621656365883826</v>
      </c>
      <c r="AA791" s="17">
        <v>0.12285224293771646</v>
      </c>
      <c r="AB791" s="2"/>
    </row>
    <row r="792" spans="1:28" s="2" customFormat="1" ht="14.25" customHeight="1">
      <c r="A792" s="6">
        <v>41591</v>
      </c>
      <c r="B792" s="7">
        <v>0.48137731481481483</v>
      </c>
      <c r="C792" s="28">
        <v>2</v>
      </c>
      <c r="D792" s="17">
        <v>807</v>
      </c>
      <c r="E792" s="17">
        <v>104</v>
      </c>
      <c r="F792" s="17">
        <f t="shared" si="72"/>
        <v>4.9382716049382713E-2</v>
      </c>
      <c r="G792" s="17">
        <v>0.82</v>
      </c>
      <c r="H792" s="18">
        <f t="shared" si="73"/>
        <v>0.16266666666666665</v>
      </c>
      <c r="I792" s="17">
        <v>2.9790000000000001E-2</v>
      </c>
      <c r="J792" s="18">
        <f t="shared" si="74"/>
        <v>0.1494469746258946</v>
      </c>
      <c r="K792" s="17">
        <v>2.8900000000000002E-3</v>
      </c>
      <c r="L792" s="17">
        <f t="shared" si="75"/>
        <v>5.7440419578610305E-2</v>
      </c>
      <c r="M792" s="17">
        <v>4.1200000000000004E-3</v>
      </c>
      <c r="N792" s="17">
        <f t="shared" si="76"/>
        <v>8.1887380160510184E-2</v>
      </c>
      <c r="O792" s="17">
        <v>2.5744699999999998</v>
      </c>
      <c r="P792" s="17"/>
      <c r="Q792" s="17">
        <v>0.02</v>
      </c>
      <c r="R792" s="17"/>
      <c r="S792" s="17">
        <v>0.11552707317073171</v>
      </c>
      <c r="T792" s="18">
        <f t="shared" si="77"/>
        <v>0.25626419656389299</v>
      </c>
      <c r="U792" s="17">
        <v>11.207560975609757</v>
      </c>
      <c r="V792" s="17"/>
      <c r="W792" s="17">
        <v>15.977560975609759</v>
      </c>
      <c r="X792" s="17"/>
      <c r="Y792" s="17">
        <v>9.983920243902439</v>
      </c>
      <c r="Z792" s="17"/>
      <c r="AA792" s="17">
        <v>7.7560975609756111E-2</v>
      </c>
    </row>
    <row r="793" spans="1:28" s="2" customFormat="1" ht="14.25" customHeight="1">
      <c r="A793" s="5">
        <v>41593</v>
      </c>
      <c r="B793" s="4">
        <v>0.48140046296296296</v>
      </c>
      <c r="C793" s="29">
        <v>2</v>
      </c>
      <c r="D793" s="17">
        <v>800</v>
      </c>
      <c r="E793" s="17">
        <v>104</v>
      </c>
      <c r="F793" s="17">
        <f t="shared" si="72"/>
        <v>4.9382716049382713E-2</v>
      </c>
      <c r="G793" s="30">
        <v>0.68</v>
      </c>
      <c r="H793" s="18">
        <f t="shared" si="73"/>
        <v>0.12533333333333335</v>
      </c>
      <c r="I793" s="17">
        <v>3.2199999999999999E-2</v>
      </c>
      <c r="J793" s="18">
        <f t="shared" si="74"/>
        <v>0.16512687052700065</v>
      </c>
      <c r="K793" s="17">
        <v>3.15E-3</v>
      </c>
      <c r="L793" s="17">
        <f t="shared" si="75"/>
        <v>6.2608069782914333E-2</v>
      </c>
      <c r="M793" s="17">
        <v>4.4900000000000001E-3</v>
      </c>
      <c r="N793" s="17">
        <f t="shared" si="76"/>
        <v>8.9241343912789012E-2</v>
      </c>
      <c r="O793" s="17">
        <v>2.1350600000000002</v>
      </c>
      <c r="P793" s="17"/>
      <c r="Q793" s="17">
        <v>0.03</v>
      </c>
      <c r="R793" s="17"/>
      <c r="S793" s="17">
        <v>0.15058235294117647</v>
      </c>
      <c r="T793" s="18">
        <f t="shared" si="77"/>
        <v>0.38304731392023766</v>
      </c>
      <c r="U793" s="17">
        <v>14.730882352941174</v>
      </c>
      <c r="V793" s="17"/>
      <c r="W793" s="17">
        <v>20.997352941176469</v>
      </c>
      <c r="X793" s="17"/>
      <c r="Y793" s="17">
        <v>9.9845452941176482</v>
      </c>
      <c r="Z793" s="17"/>
      <c r="AA793" s="17">
        <v>0.14029411764705882</v>
      </c>
    </row>
    <row r="794" spans="1:28" ht="14.25" customHeight="1">
      <c r="A794" s="5">
        <v>41597</v>
      </c>
      <c r="B794" s="4">
        <v>0.48144675925925928</v>
      </c>
      <c r="C794" s="29">
        <v>2</v>
      </c>
      <c r="D794" s="17">
        <v>797</v>
      </c>
      <c r="E794" s="17">
        <v>104</v>
      </c>
      <c r="F794" s="17">
        <f t="shared" si="72"/>
        <v>4.9382716049382713E-2</v>
      </c>
      <c r="G794" s="30">
        <v>0.62</v>
      </c>
      <c r="H794" s="18">
        <f t="shared" si="73"/>
        <v>0.10933333333333334</v>
      </c>
      <c r="I794" s="17">
        <v>3.3640000000000003E-2</v>
      </c>
      <c r="J794" s="18">
        <f t="shared" si="74"/>
        <v>0.17449577098243332</v>
      </c>
      <c r="K794" s="17">
        <v>3.31E-3</v>
      </c>
      <c r="L794" s="17">
        <f t="shared" si="75"/>
        <v>6.5788162216332213E-2</v>
      </c>
      <c r="M794" s="17">
        <v>4.5100000000000001E-3</v>
      </c>
      <c r="N794" s="17">
        <f t="shared" si="76"/>
        <v>8.9638855466966247E-2</v>
      </c>
      <c r="O794" s="17">
        <v>1.93275</v>
      </c>
      <c r="Q794" s="17">
        <v>0.03</v>
      </c>
      <c r="S794" s="17">
        <v>0.17254064516129036</v>
      </c>
      <c r="T794" s="18">
        <f t="shared" si="77"/>
        <v>0.46246304694869755</v>
      </c>
      <c r="U794" s="17">
        <v>16.977096774193548</v>
      </c>
      <c r="W794" s="17">
        <v>23.131935483870969</v>
      </c>
      <c r="Y794" s="17">
        <v>9.9131370967741947</v>
      </c>
      <c r="AA794" s="17">
        <v>0.15387096774193548</v>
      </c>
      <c r="AB794" s="2"/>
    </row>
    <row r="795" spans="1:28" ht="13.8">
      <c r="A795" s="8">
        <v>41598</v>
      </c>
      <c r="B795" s="9">
        <v>0.48145833333333332</v>
      </c>
      <c r="C795" s="18">
        <v>2</v>
      </c>
      <c r="D795" s="18">
        <v>800</v>
      </c>
      <c r="E795" s="18">
        <v>104</v>
      </c>
      <c r="F795" s="17">
        <f t="shared" si="72"/>
        <v>4.9382716049382713E-2</v>
      </c>
      <c r="G795" s="18">
        <v>0.6</v>
      </c>
      <c r="H795" s="18">
        <f t="shared" si="73"/>
        <v>0.10400000000000001</v>
      </c>
      <c r="I795" s="18">
        <v>2.9610000000000001E-2</v>
      </c>
      <c r="J795" s="18">
        <f t="shared" si="74"/>
        <v>0.14827586206896551</v>
      </c>
      <c r="K795" s="18">
        <v>3.1700000000000001E-3</v>
      </c>
      <c r="L795" s="18">
        <f t="shared" si="75"/>
        <v>6.3005581337091568E-2</v>
      </c>
      <c r="M795" s="18">
        <v>4.1200000000000004E-3</v>
      </c>
      <c r="N795" s="18">
        <f t="shared" si="76"/>
        <v>8.1887380160510184E-2</v>
      </c>
      <c r="O795" s="18">
        <v>1.8911899999999999</v>
      </c>
      <c r="P795" s="18"/>
      <c r="Q795" s="18">
        <v>0.02</v>
      </c>
      <c r="R795" s="18"/>
      <c r="S795" s="18">
        <v>0.15693300000000002</v>
      </c>
      <c r="T795" s="18">
        <f t="shared" si="77"/>
        <v>0.40601546127550081</v>
      </c>
      <c r="U795" s="18">
        <v>16.801000000000002</v>
      </c>
      <c r="V795" s="18"/>
      <c r="W795" s="18">
        <v>21.836000000000002</v>
      </c>
      <c r="X795" s="18"/>
      <c r="Y795" s="18">
        <v>10.023307000000001</v>
      </c>
      <c r="Z795" s="18"/>
      <c r="AA795" s="18">
        <v>0.10600000000000001</v>
      </c>
      <c r="AB795" s="2"/>
    </row>
    <row r="796" spans="1:28" s="2" customFormat="1" ht="14.25" customHeight="1">
      <c r="A796" s="6">
        <v>41606</v>
      </c>
      <c r="B796" s="7">
        <v>0.48155092592592591</v>
      </c>
      <c r="C796" s="28">
        <v>2</v>
      </c>
      <c r="D796" s="17">
        <v>826</v>
      </c>
      <c r="E796" s="17">
        <v>104</v>
      </c>
      <c r="F796" s="17">
        <f t="shared" si="72"/>
        <v>4.9382716049382713E-2</v>
      </c>
      <c r="G796" s="17">
        <v>0.51</v>
      </c>
      <c r="H796" s="18">
        <f t="shared" si="73"/>
        <v>8.0000000000000016E-2</v>
      </c>
      <c r="I796" s="17">
        <v>3.1359999999999999E-2</v>
      </c>
      <c r="J796" s="18">
        <f t="shared" si="74"/>
        <v>0.15966167859466493</v>
      </c>
      <c r="K796" s="17">
        <v>3.16E-3</v>
      </c>
      <c r="L796" s="17">
        <f t="shared" si="75"/>
        <v>6.2806825560002957E-2</v>
      </c>
      <c r="M796" s="17">
        <v>3.47E-3</v>
      </c>
      <c r="N796" s="17">
        <f t="shared" si="76"/>
        <v>6.896825464975008E-2</v>
      </c>
      <c r="O796" s="17">
        <v>1.58379</v>
      </c>
      <c r="P796" s="17"/>
      <c r="Q796" s="17">
        <v>0.03</v>
      </c>
      <c r="R796" s="17"/>
      <c r="S796" s="17">
        <v>0.19553882352941176</v>
      </c>
      <c r="T796" s="18">
        <f t="shared" si="77"/>
        <v>0.5456396972599008</v>
      </c>
      <c r="U796" s="17">
        <v>19.703529411764706</v>
      </c>
      <c r="V796" s="17"/>
      <c r="W796" s="17">
        <v>21.636470588235291</v>
      </c>
      <c r="X796" s="17"/>
      <c r="Y796" s="17">
        <v>9.8753964705882353</v>
      </c>
      <c r="Z796" s="17"/>
      <c r="AA796" s="17">
        <v>0.18705882352941175</v>
      </c>
    </row>
    <row r="797" spans="1:28" s="2" customFormat="1" ht="14.25" customHeight="1">
      <c r="A797" s="6">
        <v>41607</v>
      </c>
      <c r="B797" s="7">
        <v>0.4815625</v>
      </c>
      <c r="C797" s="28">
        <v>2</v>
      </c>
      <c r="D797" s="17">
        <v>821</v>
      </c>
      <c r="E797" s="17">
        <v>104</v>
      </c>
      <c r="F797" s="17">
        <f t="shared" si="72"/>
        <v>4.9382716049382713E-2</v>
      </c>
      <c r="G797" s="17">
        <v>0.52</v>
      </c>
      <c r="H797" s="18">
        <f t="shared" si="73"/>
        <v>8.266666666666668E-2</v>
      </c>
      <c r="I797" s="17">
        <v>3.1189999999999999E-2</v>
      </c>
      <c r="J797" s="18">
        <f t="shared" si="74"/>
        <v>0.15855562784645413</v>
      </c>
      <c r="K797" s="17">
        <v>3.1099999999999999E-3</v>
      </c>
      <c r="L797" s="17">
        <f t="shared" si="75"/>
        <v>6.181304667455987E-2</v>
      </c>
      <c r="M797" s="17">
        <v>3.4099999999999998E-3</v>
      </c>
      <c r="N797" s="17">
        <f t="shared" si="76"/>
        <v>6.7775719987218375E-2</v>
      </c>
      <c r="O797" s="17">
        <v>1.62049</v>
      </c>
      <c r="P797" s="17"/>
      <c r="Q797" s="17">
        <v>0.02</v>
      </c>
      <c r="R797" s="17"/>
      <c r="S797" s="17">
        <v>0.19073884615384615</v>
      </c>
      <c r="T797" s="18">
        <f t="shared" si="77"/>
        <v>0.52827979886801257</v>
      </c>
      <c r="U797" s="17">
        <v>19.018846153846152</v>
      </c>
      <c r="V797" s="17"/>
      <c r="W797" s="17">
        <v>20.853461538461538</v>
      </c>
      <c r="X797" s="17"/>
      <c r="Y797" s="17">
        <v>9.9099196153846147</v>
      </c>
      <c r="Z797" s="17"/>
      <c r="AA797" s="17">
        <v>0.12230769230769231</v>
      </c>
    </row>
    <row r="798" spans="1:28" ht="13.8">
      <c r="A798" s="8">
        <v>41608</v>
      </c>
      <c r="B798" s="9">
        <v>0.4815740740740741</v>
      </c>
      <c r="C798" s="18">
        <v>2</v>
      </c>
      <c r="D798" s="18">
        <v>818</v>
      </c>
      <c r="E798" s="18">
        <v>104</v>
      </c>
      <c r="F798" s="17">
        <f t="shared" si="72"/>
        <v>4.9382716049382713E-2</v>
      </c>
      <c r="G798" s="18">
        <v>0.55000000000000004</v>
      </c>
      <c r="H798" s="18">
        <f t="shared" si="73"/>
        <v>9.0666666666666687E-2</v>
      </c>
      <c r="I798" s="18">
        <v>3.1609999999999999E-2</v>
      </c>
      <c r="J798" s="18">
        <f t="shared" si="74"/>
        <v>0.16128822381262198</v>
      </c>
      <c r="K798" s="18">
        <v>3.0599999999999998E-3</v>
      </c>
      <c r="L798" s="18">
        <f t="shared" si="75"/>
        <v>6.0819267789116782E-2</v>
      </c>
      <c r="M798" s="18">
        <v>3.2299999999999998E-3</v>
      </c>
      <c r="N798" s="18">
        <f t="shared" si="76"/>
        <v>6.4198115999623273E-2</v>
      </c>
      <c r="O798" s="18">
        <v>1.7230799999999999</v>
      </c>
      <c r="P798" s="18"/>
      <c r="Q798" s="18">
        <v>0.02</v>
      </c>
      <c r="R798" s="18"/>
      <c r="S798" s="18">
        <v>0.18276327272727272</v>
      </c>
      <c r="T798" s="18">
        <f t="shared" si="77"/>
        <v>0.49943484117984371</v>
      </c>
      <c r="U798" s="18">
        <v>17.692363636363634</v>
      </c>
      <c r="V798" s="18"/>
      <c r="W798" s="18">
        <v>18.675272727272727</v>
      </c>
      <c r="X798" s="18"/>
      <c r="Y798" s="18">
        <v>9.9625352727272727</v>
      </c>
      <c r="Z798" s="18"/>
      <c r="AA798" s="18">
        <v>0.11563636363636363</v>
      </c>
      <c r="AB798" s="2"/>
    </row>
    <row r="799" spans="1:28" s="2" customFormat="1" ht="13.8">
      <c r="A799" s="6">
        <v>41609</v>
      </c>
      <c r="B799" s="7">
        <v>0.48158564814814814</v>
      </c>
      <c r="C799" s="28">
        <v>2</v>
      </c>
      <c r="D799" s="17">
        <v>818</v>
      </c>
      <c r="E799" s="17">
        <v>104</v>
      </c>
      <c r="F799" s="17">
        <f t="shared" si="72"/>
        <v>4.9382716049382713E-2</v>
      </c>
      <c r="G799" s="17">
        <v>0.55000000000000004</v>
      </c>
      <c r="H799" s="18">
        <f t="shared" si="73"/>
        <v>9.0666666666666687E-2</v>
      </c>
      <c r="I799" s="17">
        <v>3.2590000000000001E-2</v>
      </c>
      <c r="J799" s="18">
        <f t="shared" si="74"/>
        <v>0.16766428106701367</v>
      </c>
      <c r="K799" s="17">
        <v>3.0999999999999999E-3</v>
      </c>
      <c r="L799" s="17">
        <f t="shared" si="75"/>
        <v>6.1614290897471252E-2</v>
      </c>
      <c r="M799" s="17">
        <v>3.14E-3</v>
      </c>
      <c r="N799" s="17">
        <f t="shared" si="76"/>
        <v>6.2409314005825722E-2</v>
      </c>
      <c r="O799" s="17">
        <v>1.71628</v>
      </c>
      <c r="P799" s="17"/>
      <c r="Q799" s="17">
        <v>0.02</v>
      </c>
      <c r="R799" s="17"/>
      <c r="S799" s="17">
        <v>0.18842945454545454</v>
      </c>
      <c r="T799" s="18">
        <f t="shared" si="77"/>
        <v>0.51992750873580473</v>
      </c>
      <c r="U799" s="17">
        <v>17.923636363636362</v>
      </c>
      <c r="V799" s="17"/>
      <c r="W799" s="17">
        <v>18.15490909090909</v>
      </c>
      <c r="X799" s="17"/>
      <c r="Y799" s="17">
        <v>9.9232189090909095</v>
      </c>
      <c r="Z799" s="17"/>
      <c r="AA799" s="17">
        <v>0.11563636363636363</v>
      </c>
    </row>
    <row r="800" spans="1:28" ht="14.25" customHeight="1">
      <c r="A800" s="3">
        <v>41625</v>
      </c>
      <c r="B800" s="4">
        <v>0.48177083333333331</v>
      </c>
      <c r="C800" s="29">
        <v>2</v>
      </c>
      <c r="D800" s="17">
        <v>826</v>
      </c>
      <c r="E800" s="17">
        <v>104</v>
      </c>
      <c r="F800" s="17">
        <f t="shared" si="72"/>
        <v>4.9382716049382713E-2</v>
      </c>
      <c r="G800" s="30">
        <v>0.55000000000000004</v>
      </c>
      <c r="H800" s="18">
        <f t="shared" si="73"/>
        <v>9.0666666666666687E-2</v>
      </c>
      <c r="I800" s="17">
        <v>2.6440000000000002E-2</v>
      </c>
      <c r="J800" s="18">
        <f t="shared" si="74"/>
        <v>0.12765126870527002</v>
      </c>
      <c r="K800" s="17">
        <v>3.0100000000000001E-3</v>
      </c>
      <c r="L800" s="17">
        <f t="shared" si="75"/>
        <v>5.9825488903673701E-2</v>
      </c>
      <c r="M800" s="17">
        <v>2.0600000000000002E-3</v>
      </c>
      <c r="N800" s="17">
        <f t="shared" si="76"/>
        <v>4.0943690080255092E-2</v>
      </c>
      <c r="O800" s="17">
        <v>1.7361200000000001</v>
      </c>
      <c r="Q800" s="17">
        <v>0.02</v>
      </c>
      <c r="S800" s="17">
        <v>0.15287127272727272</v>
      </c>
      <c r="T800" s="18">
        <f t="shared" si="77"/>
        <v>0.39132556437951843</v>
      </c>
      <c r="U800" s="17">
        <v>17.403272727272725</v>
      </c>
      <c r="W800" s="17">
        <v>11.910545454545455</v>
      </c>
      <c r="Y800" s="17">
        <v>10.037930181818183</v>
      </c>
      <c r="AA800" s="17">
        <v>0.11563636363636363</v>
      </c>
      <c r="AB800" s="2"/>
    </row>
    <row r="801" spans="1:28" ht="14.25" customHeight="1">
      <c r="A801" s="8">
        <v>41626</v>
      </c>
      <c r="B801" s="9">
        <v>0.48178240740740735</v>
      </c>
      <c r="C801" s="18">
        <v>2</v>
      </c>
      <c r="D801" s="18">
        <v>826</v>
      </c>
      <c r="E801" s="18">
        <v>104</v>
      </c>
      <c r="F801" s="17">
        <f t="shared" si="72"/>
        <v>4.9382716049382713E-2</v>
      </c>
      <c r="G801" s="18">
        <v>0.53</v>
      </c>
      <c r="H801" s="18">
        <f t="shared" si="73"/>
        <v>8.5333333333333344E-2</v>
      </c>
      <c r="I801" s="18">
        <v>3.0269999999999998E-2</v>
      </c>
      <c r="J801" s="18">
        <f t="shared" si="74"/>
        <v>0.15256994144437214</v>
      </c>
      <c r="K801" s="18">
        <v>3.2100000000000002E-3</v>
      </c>
      <c r="L801" s="18">
        <f t="shared" si="75"/>
        <v>6.3800604445446038E-2</v>
      </c>
      <c r="M801" s="18">
        <v>2.3E-3</v>
      </c>
      <c r="N801" s="18">
        <f t="shared" si="76"/>
        <v>4.5713828730381899E-2</v>
      </c>
      <c r="O801" s="18">
        <v>1.6777200000000001</v>
      </c>
      <c r="P801" s="18"/>
      <c r="Q801" s="18">
        <v>0.02</v>
      </c>
      <c r="R801" s="18"/>
      <c r="S801" s="18">
        <v>0.18162</v>
      </c>
      <c r="T801" s="18">
        <f t="shared" si="77"/>
        <v>0.49530000952819819</v>
      </c>
      <c r="U801" s="18">
        <v>19.260000000000002</v>
      </c>
      <c r="V801" s="18"/>
      <c r="W801" s="18">
        <v>13.8</v>
      </c>
      <c r="X801" s="18"/>
      <c r="Y801" s="18">
        <v>10.066319999999999</v>
      </c>
      <c r="Z801" s="18"/>
      <c r="AA801" s="18">
        <v>0.12</v>
      </c>
      <c r="AB801" s="2"/>
    </row>
    <row r="802" spans="1:28" ht="13.8">
      <c r="A802" s="8">
        <v>41657</v>
      </c>
      <c r="B802" s="9">
        <v>0.48214120370370367</v>
      </c>
      <c r="C802" s="18">
        <v>2</v>
      </c>
      <c r="D802" s="18">
        <v>1269</v>
      </c>
      <c r="E802" s="18">
        <v>104</v>
      </c>
      <c r="F802" s="17">
        <f t="shared" si="72"/>
        <v>4.9382716049382713E-2</v>
      </c>
      <c r="G802" s="18">
        <v>0.88</v>
      </c>
      <c r="H802" s="18">
        <f t="shared" si="73"/>
        <v>0.17866666666666667</v>
      </c>
      <c r="I802" s="18">
        <v>3.7719999999999997E-2</v>
      </c>
      <c r="J802" s="18">
        <f t="shared" si="74"/>
        <v>0.20104098893949249</v>
      </c>
      <c r="K802" s="18">
        <v>6.4599999999999996E-3</v>
      </c>
      <c r="L802" s="18">
        <f t="shared" si="75"/>
        <v>0.12839623199924655</v>
      </c>
      <c r="M802" s="18">
        <v>5.8500000000000002E-3</v>
      </c>
      <c r="N802" s="18">
        <f t="shared" si="76"/>
        <v>0.11627212959684091</v>
      </c>
      <c r="O802" s="18">
        <v>2.75691</v>
      </c>
      <c r="P802" s="18"/>
      <c r="Q802" s="18">
        <v>0.04</v>
      </c>
      <c r="R802" s="18"/>
      <c r="S802" s="18">
        <v>0.13630636363636361</v>
      </c>
      <c r="T802" s="18">
        <f t="shared" si="77"/>
        <v>0.33141587810622403</v>
      </c>
      <c r="U802" s="18">
        <v>23.344090909090909</v>
      </c>
      <c r="V802" s="18"/>
      <c r="W802" s="18">
        <v>21.139772727272728</v>
      </c>
      <c r="X802" s="18"/>
      <c r="Y802" s="18">
        <v>9.9624702272727284</v>
      </c>
      <c r="Z802" s="18"/>
      <c r="AA802" s="18">
        <v>0.14454545454545456</v>
      </c>
      <c r="AB802" s="2"/>
    </row>
    <row r="803" spans="1:28" s="2" customFormat="1" ht="14.25" customHeight="1">
      <c r="A803" s="6">
        <v>41659</v>
      </c>
      <c r="B803" s="7">
        <v>0.48216435185185186</v>
      </c>
      <c r="C803" s="28">
        <v>2</v>
      </c>
      <c r="D803" s="17">
        <v>845</v>
      </c>
      <c r="E803" s="17">
        <v>104</v>
      </c>
      <c r="F803" s="17">
        <f t="shared" si="72"/>
        <v>4.9382716049382713E-2</v>
      </c>
      <c r="G803" s="17">
        <v>0.57999999999999996</v>
      </c>
      <c r="H803" s="18">
        <f t="shared" si="73"/>
        <v>9.8666666666666666E-2</v>
      </c>
      <c r="I803" s="17">
        <v>2.7830000000000001E-2</v>
      </c>
      <c r="J803" s="18">
        <f t="shared" si="74"/>
        <v>0.13669486011711127</v>
      </c>
      <c r="K803" s="17">
        <v>4.2100000000000002E-3</v>
      </c>
      <c r="L803" s="17">
        <f t="shared" si="75"/>
        <v>8.3676182154307735E-2</v>
      </c>
      <c r="M803" s="17">
        <v>3.49E-3</v>
      </c>
      <c r="N803" s="17">
        <f t="shared" si="76"/>
        <v>6.9365766203927315E-2</v>
      </c>
      <c r="O803" s="17">
        <v>1.80246</v>
      </c>
      <c r="P803" s="17"/>
      <c r="Q803" s="17">
        <v>0.02</v>
      </c>
      <c r="R803" s="17"/>
      <c r="S803" s="17">
        <v>0.15258517241379313</v>
      </c>
      <c r="T803" s="18">
        <f t="shared" si="77"/>
        <v>0.39029083609159443</v>
      </c>
      <c r="U803" s="17">
        <v>23.082413793103452</v>
      </c>
      <c r="V803" s="17"/>
      <c r="W803" s="17">
        <v>19.134827586206899</v>
      </c>
      <c r="X803" s="17"/>
      <c r="Y803" s="17">
        <v>9.8824531034482757</v>
      </c>
      <c r="Z803" s="17"/>
      <c r="AA803" s="17">
        <v>0.10965517241379312</v>
      </c>
    </row>
    <row r="804" spans="1:28" ht="14.25" customHeight="1">
      <c r="A804" s="3">
        <v>41662</v>
      </c>
      <c r="B804" s="4">
        <v>0.48219907407407409</v>
      </c>
      <c r="C804" s="29">
        <v>2</v>
      </c>
      <c r="D804" s="17">
        <v>839</v>
      </c>
      <c r="E804" s="17">
        <v>104</v>
      </c>
      <c r="F804" s="17">
        <f t="shared" si="72"/>
        <v>4.9382716049382713E-2</v>
      </c>
      <c r="G804" s="30">
        <v>0.48</v>
      </c>
      <c r="H804" s="18">
        <f t="shared" si="73"/>
        <v>7.2000000000000008E-2</v>
      </c>
      <c r="I804" s="17">
        <v>2.8539999999999999E-2</v>
      </c>
      <c r="J804" s="18">
        <f t="shared" si="74"/>
        <v>0.1413142485361093</v>
      </c>
      <c r="K804" s="17">
        <v>4.3499999999999997E-3</v>
      </c>
      <c r="L804" s="17">
        <f t="shared" si="75"/>
        <v>8.6458763033548366E-2</v>
      </c>
      <c r="M804" s="17">
        <v>3.5300000000000002E-3</v>
      </c>
      <c r="N804" s="17">
        <f t="shared" si="76"/>
        <v>7.0160789312281785E-2</v>
      </c>
      <c r="O804" s="17">
        <v>1.50491</v>
      </c>
      <c r="Q804" s="17">
        <v>0.02</v>
      </c>
      <c r="S804" s="17">
        <v>0.18907750000000001</v>
      </c>
      <c r="T804" s="18">
        <f t="shared" si="77"/>
        <v>0.52227127045882937</v>
      </c>
      <c r="U804" s="17">
        <v>28.818750000000001</v>
      </c>
      <c r="W804" s="17">
        <v>23.38625</v>
      </c>
      <c r="Y804" s="17">
        <v>9.9700287500000009</v>
      </c>
      <c r="AA804" s="17">
        <v>0.13250000000000001</v>
      </c>
      <c r="AB804" s="2"/>
    </row>
    <row r="805" spans="1:28" ht="14.25" customHeight="1">
      <c r="A805" s="6">
        <v>41663</v>
      </c>
      <c r="B805" s="7">
        <v>0.48221064814814812</v>
      </c>
      <c r="C805" s="28">
        <v>2</v>
      </c>
      <c r="D805" s="17">
        <v>839</v>
      </c>
      <c r="E805" s="17">
        <v>104</v>
      </c>
      <c r="F805" s="17">
        <f t="shared" si="72"/>
        <v>4.9382716049382713E-2</v>
      </c>
      <c r="G805" s="17">
        <v>0.55000000000000004</v>
      </c>
      <c r="H805" s="18">
        <f t="shared" si="73"/>
        <v>9.0666666666666687E-2</v>
      </c>
      <c r="I805" s="17">
        <v>2.6749999999999999E-2</v>
      </c>
      <c r="J805" s="18">
        <f t="shared" si="74"/>
        <v>0.12966818477553677</v>
      </c>
      <c r="K805" s="17">
        <v>4.1000000000000003E-3</v>
      </c>
      <c r="L805" s="17">
        <f t="shared" si="75"/>
        <v>8.1489868606332949E-2</v>
      </c>
      <c r="M805" s="17">
        <v>3.2000000000000002E-3</v>
      </c>
      <c r="N805" s="17">
        <f t="shared" si="76"/>
        <v>6.3601848668357427E-2</v>
      </c>
      <c r="O805" s="17">
        <v>1.72092</v>
      </c>
      <c r="Q805" s="17">
        <v>0.02</v>
      </c>
      <c r="S805" s="17">
        <v>0.15466363636363636</v>
      </c>
      <c r="T805" s="18">
        <f t="shared" si="77"/>
        <v>0.39780793881048571</v>
      </c>
      <c r="U805" s="17">
        <v>23.705454545454543</v>
      </c>
      <c r="W805" s="17">
        <v>18.50181818181818</v>
      </c>
      <c r="Y805" s="17">
        <v>9.9500465454545441</v>
      </c>
      <c r="AA805" s="17">
        <v>0.11563636363636363</v>
      </c>
      <c r="AB805" s="2"/>
    </row>
    <row r="806" spans="1:28" s="2" customFormat="1" ht="14.25" customHeight="1">
      <c r="A806" s="6">
        <v>41667</v>
      </c>
      <c r="B806" s="7">
        <v>0.48225694444444445</v>
      </c>
      <c r="C806" s="28">
        <v>2</v>
      </c>
      <c r="D806" s="17">
        <v>804</v>
      </c>
      <c r="E806" s="17">
        <v>104</v>
      </c>
      <c r="F806" s="17">
        <f t="shared" si="72"/>
        <v>4.9382716049382713E-2</v>
      </c>
      <c r="G806" s="17">
        <v>0.54</v>
      </c>
      <c r="H806" s="18">
        <f t="shared" si="73"/>
        <v>8.8000000000000023E-2</v>
      </c>
      <c r="I806" s="17">
        <v>2.5489999999999999E-2</v>
      </c>
      <c r="J806" s="18">
        <f t="shared" si="74"/>
        <v>0.12147039687703318</v>
      </c>
      <c r="K806" s="17">
        <v>3.9500000000000004E-3</v>
      </c>
      <c r="L806" s="17">
        <f t="shared" si="75"/>
        <v>7.8508531950003707E-2</v>
      </c>
      <c r="M806" s="17">
        <v>2.8500000000000001E-3</v>
      </c>
      <c r="N806" s="17">
        <f t="shared" si="76"/>
        <v>5.6645396470255835E-2</v>
      </c>
      <c r="O806" s="17">
        <v>1.68018</v>
      </c>
      <c r="P806" s="17"/>
      <c r="Q806" s="17">
        <v>0.02</v>
      </c>
      <c r="R806" s="17"/>
      <c r="S806" s="17">
        <v>0.15010777777777776</v>
      </c>
      <c r="T806" s="18">
        <f t="shared" si="77"/>
        <v>0.38133093570190396</v>
      </c>
      <c r="U806" s="17">
        <v>23.261111111111113</v>
      </c>
      <c r="V806" s="17"/>
      <c r="W806" s="17">
        <v>16.783333333333335</v>
      </c>
      <c r="X806" s="17"/>
      <c r="Y806" s="17">
        <v>9.8943933333333334</v>
      </c>
      <c r="Z806" s="17"/>
      <c r="AA806" s="17">
        <v>0.11777777777777777</v>
      </c>
    </row>
    <row r="807" spans="1:28" ht="14.25" customHeight="1">
      <c r="A807" s="5">
        <v>41715</v>
      </c>
      <c r="B807" s="4">
        <v>0.48281249999999998</v>
      </c>
      <c r="C807" s="29">
        <v>2</v>
      </c>
      <c r="D807" s="17">
        <v>776</v>
      </c>
      <c r="E807" s="17">
        <v>104</v>
      </c>
      <c r="F807" s="17">
        <f t="shared" si="72"/>
        <v>4.9382716049382713E-2</v>
      </c>
      <c r="G807" s="30">
        <v>0.85</v>
      </c>
      <c r="H807" s="18">
        <f t="shared" si="73"/>
        <v>0.17066666666666666</v>
      </c>
      <c r="I807" s="17">
        <v>3.083E-2</v>
      </c>
      <c r="J807" s="18">
        <f t="shared" si="74"/>
        <v>0.15621340273259596</v>
      </c>
      <c r="K807" s="17">
        <v>3.79E-3</v>
      </c>
      <c r="L807" s="17">
        <f t="shared" si="75"/>
        <v>7.5328439516585827E-2</v>
      </c>
      <c r="M807" s="17">
        <v>3.3500000000000001E-3</v>
      </c>
      <c r="N807" s="17">
        <f t="shared" si="76"/>
        <v>6.6583185324686683E-2</v>
      </c>
      <c r="O807" s="17">
        <v>2.6862400000000002</v>
      </c>
      <c r="Q807" s="17">
        <v>0.02</v>
      </c>
      <c r="S807" s="17">
        <v>0.11534047058823529</v>
      </c>
      <c r="T807" s="18">
        <f t="shared" si="77"/>
        <v>0.25558931799294554</v>
      </c>
      <c r="U807" s="17">
        <v>14.179058823529411</v>
      </c>
      <c r="W807" s="17">
        <v>12.532941176470588</v>
      </c>
      <c r="Y807" s="17">
        <v>10.049697882352943</v>
      </c>
      <c r="AA807" s="17">
        <v>7.4823529411764705E-2</v>
      </c>
      <c r="AB807" s="2"/>
    </row>
    <row r="808" spans="1:28" ht="14.25" customHeight="1">
      <c r="A808" s="6">
        <v>41740</v>
      </c>
      <c r="B808" s="7">
        <v>0.48310185185185189</v>
      </c>
      <c r="C808" s="28">
        <v>2</v>
      </c>
      <c r="D808" s="17">
        <v>870</v>
      </c>
      <c r="E808" s="17">
        <v>104</v>
      </c>
      <c r="F808" s="17">
        <f t="shared" si="72"/>
        <v>4.9382716049382713E-2</v>
      </c>
      <c r="G808" s="17">
        <v>0.74</v>
      </c>
      <c r="H808" s="18">
        <f t="shared" si="73"/>
        <v>0.14133333333333334</v>
      </c>
      <c r="I808" s="17">
        <v>3.2370000000000003E-2</v>
      </c>
      <c r="J808" s="18">
        <f t="shared" si="74"/>
        <v>0.16623292127521147</v>
      </c>
      <c r="K808" s="17">
        <v>4.7000000000000002E-3</v>
      </c>
      <c r="L808" s="17">
        <f t="shared" si="75"/>
        <v>9.3415215231649973E-2</v>
      </c>
      <c r="M808" s="17">
        <v>3.7100000000000002E-3</v>
      </c>
      <c r="N808" s="17">
        <f t="shared" si="76"/>
        <v>7.3738393299876887E-2</v>
      </c>
      <c r="O808" s="17">
        <v>2.3327</v>
      </c>
      <c r="Q808" s="17">
        <v>0.03</v>
      </c>
      <c r="S808" s="17">
        <v>0.13910351351351355</v>
      </c>
      <c r="T808" s="18">
        <f t="shared" si="77"/>
        <v>0.34153222530014876</v>
      </c>
      <c r="U808" s="17">
        <v>20.197297297297297</v>
      </c>
      <c r="W808" s="17">
        <v>15.942972972972974</v>
      </c>
      <c r="Y808" s="17">
        <v>10.024305405405405</v>
      </c>
      <c r="AA808" s="17">
        <v>0.12891891891891891</v>
      </c>
      <c r="AB808" s="2"/>
    </row>
    <row r="809" spans="1:28" ht="14.25" customHeight="1">
      <c r="A809" s="6">
        <v>41788</v>
      </c>
      <c r="B809" s="7">
        <v>0.48365740740740742</v>
      </c>
      <c r="C809" s="28">
        <v>2</v>
      </c>
      <c r="D809" s="17">
        <v>1129</v>
      </c>
      <c r="E809" s="17">
        <v>104</v>
      </c>
      <c r="F809" s="17">
        <f t="shared" si="72"/>
        <v>4.9382716049382713E-2</v>
      </c>
      <c r="G809" s="17">
        <v>0.6</v>
      </c>
      <c r="H809" s="18">
        <f t="shared" si="73"/>
        <v>0.10400000000000001</v>
      </c>
      <c r="I809" s="17">
        <v>4.5519999999999998E-2</v>
      </c>
      <c r="J809" s="18">
        <f t="shared" si="74"/>
        <v>0.25178919973975272</v>
      </c>
      <c r="K809" s="17">
        <v>7.0400000000000003E-3</v>
      </c>
      <c r="L809" s="17">
        <f t="shared" si="75"/>
        <v>0.13992406707038635</v>
      </c>
      <c r="M809" s="17">
        <v>5.8300000000000001E-3</v>
      </c>
      <c r="N809" s="17">
        <f t="shared" si="76"/>
        <v>0.11587461804266368</v>
      </c>
      <c r="O809" s="17">
        <v>1.8826700000000001</v>
      </c>
      <c r="Q809" s="17">
        <v>0.04</v>
      </c>
      <c r="S809" s="17">
        <v>0.24125600000000003</v>
      </c>
      <c r="T809" s="18">
        <f t="shared" si="77"/>
        <v>0.71098329707216312</v>
      </c>
      <c r="U809" s="17">
        <v>37.312000000000005</v>
      </c>
      <c r="W809" s="17">
        <v>30.899000000000001</v>
      </c>
      <c r="Y809" s="17">
        <v>9.9781510000000022</v>
      </c>
      <c r="AA809" s="17">
        <v>0.21200000000000002</v>
      </c>
    </row>
    <row r="810" spans="1:28" ht="13.8">
      <c r="A810" s="8">
        <v>41789</v>
      </c>
      <c r="B810" s="9">
        <v>0.48366898148148146</v>
      </c>
      <c r="C810" s="18">
        <v>2</v>
      </c>
      <c r="D810" s="18">
        <v>1129</v>
      </c>
      <c r="E810" s="18">
        <v>104</v>
      </c>
      <c r="F810" s="17">
        <f t="shared" si="72"/>
        <v>4.9382716049382713E-2</v>
      </c>
      <c r="G810" s="18">
        <v>0.56999999999999995</v>
      </c>
      <c r="H810" s="18">
        <f t="shared" si="73"/>
        <v>9.6000000000000002E-2</v>
      </c>
      <c r="I810" s="18">
        <v>3.2550000000000003E-2</v>
      </c>
      <c r="J810" s="18">
        <f t="shared" si="74"/>
        <v>0.16740403383214056</v>
      </c>
      <c r="K810" s="18">
        <v>6.0800000000000003E-3</v>
      </c>
      <c r="L810" s="18">
        <f t="shared" si="75"/>
        <v>0.12084351246987911</v>
      </c>
      <c r="M810" s="18">
        <v>4.8900000000000002E-3</v>
      </c>
      <c r="N810" s="18">
        <f t="shared" si="76"/>
        <v>9.7191574996333699E-2</v>
      </c>
      <c r="O810" s="18">
        <v>1.78274</v>
      </c>
      <c r="P810" s="18"/>
      <c r="Q810" s="18">
        <v>0.03</v>
      </c>
      <c r="R810" s="18"/>
      <c r="S810" s="18">
        <v>0.18159473684210531</v>
      </c>
      <c r="T810" s="18">
        <f t="shared" si="77"/>
        <v>0.49520864121126762</v>
      </c>
      <c r="U810" s="18">
        <v>33.92</v>
      </c>
      <c r="V810" s="18"/>
      <c r="W810" s="18">
        <v>27.281052631578952</v>
      </c>
      <c r="X810" s="18"/>
      <c r="Y810" s="18">
        <v>9.9458126315789475</v>
      </c>
      <c r="Z810" s="18"/>
      <c r="AA810" s="18">
        <v>0.16736842105263158</v>
      </c>
      <c r="AB810" s="2"/>
    </row>
    <row r="811" spans="1:28" ht="14.25" customHeight="1">
      <c r="A811" s="5">
        <v>41839</v>
      </c>
      <c r="B811" s="4">
        <v>0.48424768518518518</v>
      </c>
      <c r="C811" s="29">
        <v>2</v>
      </c>
      <c r="D811" s="17">
        <v>963</v>
      </c>
      <c r="E811" s="17">
        <v>104</v>
      </c>
      <c r="F811" s="17">
        <f t="shared" si="72"/>
        <v>4.9382716049382713E-2</v>
      </c>
      <c r="G811" s="30">
        <v>0.51</v>
      </c>
      <c r="H811" s="18">
        <f t="shared" si="73"/>
        <v>8.0000000000000016E-2</v>
      </c>
      <c r="I811" s="17">
        <v>3.159E-2</v>
      </c>
      <c r="J811" s="18">
        <f t="shared" si="74"/>
        <v>0.16115810019518542</v>
      </c>
      <c r="K811" s="17">
        <v>5.2199999999999998E-3</v>
      </c>
      <c r="L811" s="17">
        <f t="shared" si="75"/>
        <v>0.10375051564025804</v>
      </c>
      <c r="M811" s="17">
        <v>1.89E-3</v>
      </c>
      <c r="N811" s="17">
        <f t="shared" si="76"/>
        <v>3.7564841869748601E-2</v>
      </c>
      <c r="O811" s="17">
        <v>1.6096299999999999</v>
      </c>
      <c r="Q811" s="17">
        <v>0.03</v>
      </c>
      <c r="S811" s="17">
        <v>0.1969729411764706</v>
      </c>
      <c r="T811" s="18">
        <f t="shared" si="77"/>
        <v>0.55082641683939071</v>
      </c>
      <c r="U811" s="17">
        <v>32.548235294117646</v>
      </c>
      <c r="W811" s="17">
        <v>11.784705882352942</v>
      </c>
      <c r="Y811" s="17">
        <v>10.036516470588234</v>
      </c>
      <c r="AA811" s="17">
        <v>0.18705882352941175</v>
      </c>
    </row>
    <row r="812" spans="1:28" ht="14.25" customHeight="1">
      <c r="A812" s="6">
        <v>41840</v>
      </c>
      <c r="B812" s="7">
        <v>0.48425925925925922</v>
      </c>
      <c r="C812" s="28">
        <v>2</v>
      </c>
      <c r="D812" s="17">
        <v>919</v>
      </c>
      <c r="E812" s="17">
        <v>104</v>
      </c>
      <c r="F812" s="17">
        <f t="shared" si="72"/>
        <v>4.9382716049382713E-2</v>
      </c>
      <c r="G812" s="17">
        <v>0.51</v>
      </c>
      <c r="H812" s="18">
        <f t="shared" si="73"/>
        <v>8.0000000000000016E-2</v>
      </c>
      <c r="I812" s="17">
        <v>3.329E-2</v>
      </c>
      <c r="J812" s="18">
        <f t="shared" si="74"/>
        <v>0.17221860767729344</v>
      </c>
      <c r="K812" s="17">
        <v>5.0099999999999997E-3</v>
      </c>
      <c r="L812" s="17">
        <f t="shared" si="75"/>
        <v>9.9576644321397081E-2</v>
      </c>
      <c r="M812" s="17">
        <v>1.5100000000000001E-3</v>
      </c>
      <c r="N812" s="17">
        <f t="shared" si="76"/>
        <v>3.0012122340381159E-2</v>
      </c>
      <c r="O812" s="17">
        <v>1.60178</v>
      </c>
      <c r="Q812" s="17">
        <v>0.02</v>
      </c>
      <c r="S812" s="17">
        <v>0.2075729411764706</v>
      </c>
      <c r="T812" s="18">
        <f t="shared" si="77"/>
        <v>0.58916303981822948</v>
      </c>
      <c r="U812" s="17">
        <v>31.238823529411761</v>
      </c>
      <c r="W812" s="17">
        <v>9.4152941176470595</v>
      </c>
      <c r="Y812" s="17">
        <v>9.9875694117647065</v>
      </c>
      <c r="AA812" s="17">
        <v>0.12470588235294118</v>
      </c>
    </row>
    <row r="813" spans="1:28" ht="13.8">
      <c r="A813" s="8">
        <v>41863</v>
      </c>
      <c r="B813" s="9">
        <v>0.48452546296296295</v>
      </c>
      <c r="C813" s="18">
        <v>2</v>
      </c>
      <c r="D813" s="18">
        <v>831</v>
      </c>
      <c r="E813" s="18">
        <v>104</v>
      </c>
      <c r="F813" s="17">
        <f t="shared" si="72"/>
        <v>4.9382716049382713E-2</v>
      </c>
      <c r="G813" s="18">
        <v>0.4</v>
      </c>
      <c r="H813" s="18">
        <f t="shared" si="73"/>
        <v>5.0666666666666672E-2</v>
      </c>
      <c r="I813" s="18">
        <v>2.5219999999999999E-2</v>
      </c>
      <c r="J813" s="18">
        <f t="shared" si="74"/>
        <v>0.11971372804163956</v>
      </c>
      <c r="K813" s="18">
        <v>4.7299999999999998E-3</v>
      </c>
      <c r="L813" s="18">
        <f t="shared" si="75"/>
        <v>9.4011482562915819E-2</v>
      </c>
      <c r="M813" s="18">
        <v>2.7E-4</v>
      </c>
      <c r="N813" s="18">
        <f t="shared" si="76"/>
        <v>5.3664059813926576E-3</v>
      </c>
      <c r="O813" s="18">
        <v>1.25125</v>
      </c>
      <c r="P813" s="18"/>
      <c r="Q813" s="18">
        <v>0.02</v>
      </c>
      <c r="R813" s="18"/>
      <c r="S813" s="18">
        <v>0.20049899999999998</v>
      </c>
      <c r="T813" s="18">
        <f t="shared" si="77"/>
        <v>0.56357898171852794</v>
      </c>
      <c r="U813" s="18">
        <v>37.603499999999997</v>
      </c>
      <c r="V813" s="18"/>
      <c r="W813" s="18">
        <v>2.1465000000000001</v>
      </c>
      <c r="X813" s="18"/>
      <c r="Y813" s="18">
        <v>9.9474374999999995</v>
      </c>
      <c r="Z813" s="18"/>
      <c r="AA813" s="18">
        <v>0.159</v>
      </c>
      <c r="AB813" s="2"/>
    </row>
    <row r="814" spans="1:28" s="2" customFormat="1" ht="14.25" customHeight="1">
      <c r="A814" s="6">
        <v>41880</v>
      </c>
      <c r="B814" s="7">
        <v>0.48472222222222222</v>
      </c>
      <c r="C814" s="28">
        <v>2</v>
      </c>
      <c r="D814" s="17">
        <v>919</v>
      </c>
      <c r="E814" s="17">
        <v>104</v>
      </c>
      <c r="F814" s="17">
        <f t="shared" si="72"/>
        <v>4.9382716049382713E-2</v>
      </c>
      <c r="G814" s="17">
        <v>0.52649000280289748</v>
      </c>
      <c r="H814" s="18">
        <f t="shared" si="73"/>
        <v>8.4397334080772671E-2</v>
      </c>
      <c r="I814" s="17">
        <v>2.9472125395317073E-2</v>
      </c>
      <c r="J814" s="18">
        <f t="shared" si="74"/>
        <v>0.14737882495326657</v>
      </c>
      <c r="K814" s="17">
        <v>6.0208675404484491E-3</v>
      </c>
      <c r="L814" s="17">
        <f t="shared" si="75"/>
        <v>0.11966822067494613</v>
      </c>
      <c r="M814" s="17">
        <v>1.1880499727452893E-3</v>
      </c>
      <c r="N814" s="17">
        <f t="shared" si="76"/>
        <v>2.3613179555310015E-2</v>
      </c>
      <c r="O814" s="17">
        <v>1.6475707300606994</v>
      </c>
      <c r="P814" s="17"/>
      <c r="Q814" s="17">
        <v>0.03</v>
      </c>
      <c r="R814" s="17"/>
      <c r="S814" s="17">
        <v>0.17801165883143055</v>
      </c>
      <c r="T814" s="18">
        <f t="shared" si="77"/>
        <v>0.48224985717362556</v>
      </c>
      <c r="U814" s="17">
        <v>36.366044325050382</v>
      </c>
      <c r="V814" s="17"/>
      <c r="W814" s="17">
        <v>7.1758226997985233</v>
      </c>
      <c r="X814" s="17"/>
      <c r="Y814" s="17">
        <v>9.951328408327738</v>
      </c>
      <c r="Z814" s="17"/>
      <c r="AA814" s="17">
        <v>0.18120002182779332</v>
      </c>
      <c r="AB814" s="1"/>
    </row>
    <row r="815" spans="1:28" ht="14.25" customHeight="1">
      <c r="A815" s="6">
        <v>41881</v>
      </c>
      <c r="B815" s="7">
        <v>0.48473379629629632</v>
      </c>
      <c r="C815" s="28">
        <v>2</v>
      </c>
      <c r="D815" s="17">
        <v>919</v>
      </c>
      <c r="E815" s="17">
        <v>104</v>
      </c>
      <c r="F815" s="17">
        <f t="shared" si="72"/>
        <v>4.9382716049382713E-2</v>
      </c>
      <c r="G815" s="17">
        <v>0.53970520149937162</v>
      </c>
      <c r="H815" s="18">
        <f t="shared" si="73"/>
        <v>8.7921387066499115E-2</v>
      </c>
      <c r="I815" s="17">
        <v>3.135971276080559E-2</v>
      </c>
      <c r="J815" s="18">
        <f t="shared" si="74"/>
        <v>0.15965980976451263</v>
      </c>
      <c r="K815" s="17">
        <v>6.1763284429779122E-3</v>
      </c>
      <c r="L815" s="17">
        <f t="shared" si="75"/>
        <v>0.12275809592386025</v>
      </c>
      <c r="M815" s="17">
        <v>1.5006698750727313E-3</v>
      </c>
      <c r="N815" s="17">
        <f t="shared" si="76"/>
        <v>2.9826680717355843E-2</v>
      </c>
      <c r="O815" s="17">
        <v>1.6884679908675473</v>
      </c>
      <c r="Q815" s="17">
        <v>0.03</v>
      </c>
      <c r="S815" s="17">
        <v>0.18477473684210524</v>
      </c>
      <c r="T815" s="18">
        <f t="shared" si="77"/>
        <v>0.50670962810491893</v>
      </c>
      <c r="U815" s="17">
        <v>36.391578947368416</v>
      </c>
      <c r="W815" s="17">
        <v>8.8421052631578938</v>
      </c>
      <c r="Y815" s="17">
        <v>9.9486315789473689</v>
      </c>
      <c r="AA815" s="17">
        <v>0.17676316577080659</v>
      </c>
    </row>
    <row r="816" spans="1:28" s="2" customFormat="1" ht="13.8">
      <c r="A816" s="8">
        <v>41882</v>
      </c>
      <c r="B816" s="9">
        <v>0.48474537037037035</v>
      </c>
      <c r="C816" s="18">
        <v>2</v>
      </c>
      <c r="D816" s="18">
        <v>920</v>
      </c>
      <c r="E816" s="18">
        <v>104</v>
      </c>
      <c r="F816" s="17">
        <f t="shared" si="72"/>
        <v>4.9382716049382713E-2</v>
      </c>
      <c r="G816" s="18">
        <v>0.60473098705380834</v>
      </c>
      <c r="H816" s="18">
        <f t="shared" si="73"/>
        <v>0.10526159654768223</v>
      </c>
      <c r="I816" s="18">
        <v>3.014398936347502E-2</v>
      </c>
      <c r="J816" s="18">
        <f t="shared" si="74"/>
        <v>0.15175009345136642</v>
      </c>
      <c r="K816" s="18">
        <v>6.0255007450643258E-3</v>
      </c>
      <c r="L816" s="18">
        <f t="shared" si="75"/>
        <v>0.11976030829333005</v>
      </c>
      <c r="M816" s="18">
        <v>1.4424933384216926E-3</v>
      </c>
      <c r="N816" s="18">
        <f t="shared" si="76"/>
        <v>2.8670388442315682E-2</v>
      </c>
      <c r="O816" s="18">
        <v>1.895024105732269</v>
      </c>
      <c r="P816" s="18"/>
      <c r="Q816" s="18">
        <v>0.02</v>
      </c>
      <c r="R816" s="18"/>
      <c r="S816" s="18">
        <v>0.15851326991338918</v>
      </c>
      <c r="T816" s="18">
        <f t="shared" si="77"/>
        <v>0.41173076428251992</v>
      </c>
      <c r="U816" s="18">
        <v>31.685315916512842</v>
      </c>
      <c r="V816" s="18"/>
      <c r="W816" s="18">
        <v>7.5854039471815993</v>
      </c>
      <c r="X816" s="18"/>
      <c r="Y816" s="18">
        <v>9.9650535283259973</v>
      </c>
      <c r="Z816" s="18"/>
      <c r="AA816" s="18">
        <v>0.10517073105489952</v>
      </c>
      <c r="AB816" s="1"/>
    </row>
    <row r="817" spans="1:28" s="2" customFormat="1" ht="14.25" customHeight="1">
      <c r="A817" s="5">
        <v>41887</v>
      </c>
      <c r="B817" s="4">
        <v>0.48480324074074077</v>
      </c>
      <c r="C817" s="29">
        <v>2</v>
      </c>
      <c r="D817" s="17">
        <v>1018</v>
      </c>
      <c r="E817" s="17">
        <v>104</v>
      </c>
      <c r="F817" s="17">
        <f t="shared" si="72"/>
        <v>4.9382716049382713E-2</v>
      </c>
      <c r="G817" s="30">
        <v>0.48454035149761598</v>
      </c>
      <c r="H817" s="18">
        <f t="shared" si="73"/>
        <v>7.3210760399364277E-2</v>
      </c>
      <c r="I817" s="17">
        <v>2.6822265026387057E-2</v>
      </c>
      <c r="J817" s="18">
        <f t="shared" si="74"/>
        <v>0.13013835410791838</v>
      </c>
      <c r="K817" s="17">
        <v>9.4635568672747309E-3</v>
      </c>
      <c r="L817" s="17">
        <f t="shared" si="75"/>
        <v>0.18809365991775065</v>
      </c>
      <c r="M817" s="17">
        <v>2.1249365860761225E-3</v>
      </c>
      <c r="N817" s="17">
        <f t="shared" si="76"/>
        <v>4.2234342242959251E-2</v>
      </c>
      <c r="O817" s="17">
        <v>1.5026337287252582</v>
      </c>
      <c r="P817" s="17"/>
      <c r="Q817" s="17">
        <v>0.03</v>
      </c>
      <c r="R817" s="17"/>
      <c r="S817" s="17">
        <v>0.17603240374157053</v>
      </c>
      <c r="T817" s="18">
        <f t="shared" si="77"/>
        <v>0.47509155942278491</v>
      </c>
      <c r="U817" s="17">
        <v>62.108575157711527</v>
      </c>
      <c r="V817" s="17"/>
      <c r="W817" s="17">
        <v>13.945790733086792</v>
      </c>
      <c r="X817" s="17"/>
      <c r="Y817" s="17">
        <v>9.8616663041113757</v>
      </c>
      <c r="Z817" s="17"/>
      <c r="AA817" s="17">
        <v>0.19688762701628035</v>
      </c>
      <c r="AB817" s="1"/>
    </row>
    <row r="818" spans="1:28" ht="14.25" customHeight="1">
      <c r="A818" s="6">
        <v>41889</v>
      </c>
      <c r="B818" s="7">
        <v>0.4848263888888889</v>
      </c>
      <c r="C818" s="28">
        <v>2</v>
      </c>
      <c r="D818" s="17">
        <v>1000</v>
      </c>
      <c r="E818" s="17">
        <v>104</v>
      </c>
      <c r="F818" s="17">
        <f t="shared" si="72"/>
        <v>4.9382716049382713E-2</v>
      </c>
      <c r="G818" s="17">
        <v>0.76734109984272925</v>
      </c>
      <c r="H818" s="18">
        <f t="shared" si="73"/>
        <v>0.14862429329139448</v>
      </c>
      <c r="I818" s="17">
        <v>2.8965939909114818E-2</v>
      </c>
      <c r="J818" s="18">
        <f t="shared" si="74"/>
        <v>0.1440854906253404</v>
      </c>
      <c r="K818" s="17">
        <v>7.7103277523716167E-3</v>
      </c>
      <c r="L818" s="17">
        <f t="shared" si="75"/>
        <v>0.153247218403055</v>
      </c>
      <c r="M818" s="17">
        <v>2.06733822088213E-3</v>
      </c>
      <c r="N818" s="17">
        <f t="shared" si="76"/>
        <v>4.1089541459642658E-2</v>
      </c>
      <c r="O818" s="17">
        <v>2.4040190168543623</v>
      </c>
      <c r="Q818" s="17">
        <v>0.03</v>
      </c>
      <c r="S818" s="17">
        <v>0.12004008247422682</v>
      </c>
      <c r="T818" s="18">
        <f t="shared" si="77"/>
        <v>0.27258622827786311</v>
      </c>
      <c r="U818" s="17">
        <v>31.952989690721651</v>
      </c>
      <c r="W818" s="17">
        <v>8.5674226804123723</v>
      </c>
      <c r="Y818" s="17">
        <v>9.962688659793816</v>
      </c>
      <c r="AA818" s="17">
        <v>0.12432541410795375</v>
      </c>
      <c r="AB818" s="2"/>
    </row>
    <row r="819" spans="1:28" ht="13.8">
      <c r="A819" s="6">
        <v>41909</v>
      </c>
      <c r="B819" s="7">
        <v>0.48505787037037035</v>
      </c>
      <c r="C819" s="28">
        <v>2</v>
      </c>
      <c r="D819" s="17">
        <v>829</v>
      </c>
      <c r="E819" s="17">
        <v>104</v>
      </c>
      <c r="F819" s="17">
        <f t="shared" si="72"/>
        <v>4.9382716049382713E-2</v>
      </c>
      <c r="G819" s="17">
        <v>0.45</v>
      </c>
      <c r="H819" s="18">
        <f t="shared" si="73"/>
        <v>6.4000000000000001E-2</v>
      </c>
      <c r="I819" s="17">
        <v>2.1229999999999999E-2</v>
      </c>
      <c r="J819" s="18">
        <f t="shared" si="74"/>
        <v>9.3754066363044883E-2</v>
      </c>
      <c r="K819" s="17">
        <v>3.5200000000000001E-3</v>
      </c>
      <c r="L819" s="17">
        <f t="shared" si="75"/>
        <v>6.9962033535193174E-2</v>
      </c>
      <c r="M819" s="17">
        <v>2.2300000000000002E-3</v>
      </c>
      <c r="N819" s="17">
        <f t="shared" si="76"/>
        <v>4.4322538290761583E-2</v>
      </c>
      <c r="O819" s="17">
        <v>1.3977900000000001</v>
      </c>
      <c r="Q819" s="17">
        <v>0.03</v>
      </c>
      <c r="S819" s="17">
        <v>0.15002533333333332</v>
      </c>
      <c r="T819" s="18">
        <f t="shared" si="77"/>
        <v>0.38103276196762409</v>
      </c>
      <c r="U819" s="17">
        <v>24.874666666666666</v>
      </c>
      <c r="W819" s="17">
        <v>15.758666666666668</v>
      </c>
      <c r="Y819" s="17">
        <v>9.8777160000000013</v>
      </c>
      <c r="AA819" s="17">
        <v>0.21199999999999999</v>
      </c>
    </row>
    <row r="820" spans="1:28" ht="14.25" customHeight="1">
      <c r="A820" s="5">
        <v>41913</v>
      </c>
      <c r="B820" s="4">
        <v>0.48510416666666667</v>
      </c>
      <c r="C820" s="29">
        <v>2</v>
      </c>
      <c r="D820" s="17">
        <v>863</v>
      </c>
      <c r="E820" s="17">
        <v>104</v>
      </c>
      <c r="F820" s="17">
        <f t="shared" si="72"/>
        <v>4.9382716049382713E-2</v>
      </c>
      <c r="G820" s="30">
        <v>0.5</v>
      </c>
      <c r="H820" s="18">
        <f t="shared" si="73"/>
        <v>7.7333333333333337E-2</v>
      </c>
      <c r="I820" s="17">
        <v>2.775E-2</v>
      </c>
      <c r="J820" s="18">
        <f t="shared" si="74"/>
        <v>0.13617436564736499</v>
      </c>
      <c r="K820" s="17">
        <v>3.7799999999999999E-3</v>
      </c>
      <c r="L820" s="17">
        <f t="shared" si="75"/>
        <v>7.5129683739497202E-2</v>
      </c>
      <c r="M820" s="17">
        <v>2.2799999999999999E-3</v>
      </c>
      <c r="N820" s="17">
        <f t="shared" si="76"/>
        <v>4.5316317176204664E-2</v>
      </c>
      <c r="O820" s="17">
        <v>1.5673299999999999</v>
      </c>
      <c r="Q820" s="17">
        <v>0.03</v>
      </c>
      <c r="S820" s="17">
        <v>0.17649000000000001</v>
      </c>
      <c r="T820" s="18">
        <f t="shared" si="77"/>
        <v>0.47674653067145822</v>
      </c>
      <c r="U820" s="17">
        <v>24.040800000000001</v>
      </c>
      <c r="W820" s="17">
        <v>14.5008</v>
      </c>
      <c r="Y820" s="17">
        <v>9.9682187999999989</v>
      </c>
      <c r="AA820" s="17">
        <v>0.1908</v>
      </c>
      <c r="AB820" s="2"/>
    </row>
    <row r="821" spans="1:28" ht="14.25" customHeight="1">
      <c r="A821" s="6">
        <v>41937</v>
      </c>
      <c r="B821" s="7">
        <v>0.48538194444444444</v>
      </c>
      <c r="C821" s="28">
        <v>2</v>
      </c>
      <c r="D821" s="17">
        <v>910</v>
      </c>
      <c r="E821" s="17">
        <v>104</v>
      </c>
      <c r="F821" s="17">
        <f t="shared" si="72"/>
        <v>4.9382716049382713E-2</v>
      </c>
      <c r="G821" s="17">
        <v>0.51</v>
      </c>
      <c r="H821" s="18">
        <f t="shared" si="73"/>
        <v>8.0000000000000016E-2</v>
      </c>
      <c r="I821" s="17">
        <v>2.7109999999999999E-2</v>
      </c>
      <c r="J821" s="18">
        <f t="shared" si="74"/>
        <v>0.13201040988939491</v>
      </c>
      <c r="K821" s="17">
        <v>4.3800000000000002E-3</v>
      </c>
      <c r="L821" s="17">
        <f t="shared" si="75"/>
        <v>8.7055030364814226E-2</v>
      </c>
      <c r="M821" s="17">
        <v>1.9499999999999999E-3</v>
      </c>
      <c r="N821" s="17">
        <f t="shared" si="76"/>
        <v>3.8757376532280306E-2</v>
      </c>
      <c r="O821" s="17">
        <v>1.60473</v>
      </c>
      <c r="Q821" s="17">
        <v>0.03</v>
      </c>
      <c r="S821" s="17">
        <v>0.16903882352941177</v>
      </c>
      <c r="T821" s="18">
        <f t="shared" si="77"/>
        <v>0.44979813981280398</v>
      </c>
      <c r="U821" s="17">
        <v>27.310588235294116</v>
      </c>
      <c r="W821" s="17">
        <v>12.158823529411764</v>
      </c>
      <c r="Y821" s="17">
        <v>10.005963529411765</v>
      </c>
      <c r="AA821" s="17">
        <v>0.18705882352941175</v>
      </c>
      <c r="AB821" s="2"/>
    </row>
    <row r="822" spans="1:28" ht="13.8">
      <c r="A822" s="8">
        <v>41940</v>
      </c>
      <c r="B822" s="9">
        <v>0.48541666666666666</v>
      </c>
      <c r="C822" s="18">
        <v>2</v>
      </c>
      <c r="D822" s="18">
        <v>963</v>
      </c>
      <c r="E822" s="18">
        <v>104</v>
      </c>
      <c r="F822" s="17">
        <f t="shared" si="72"/>
        <v>4.9382716049382713E-2</v>
      </c>
      <c r="G822" s="18">
        <v>0.62</v>
      </c>
      <c r="H822" s="18">
        <f t="shared" si="73"/>
        <v>0.10933333333333334</v>
      </c>
      <c r="I822" s="18">
        <v>3.4939999999999999E-2</v>
      </c>
      <c r="J822" s="18">
        <f t="shared" si="74"/>
        <v>0.18295380611581</v>
      </c>
      <c r="K822" s="18">
        <v>4.7499999999999999E-3</v>
      </c>
      <c r="L822" s="18">
        <f t="shared" si="75"/>
        <v>9.4408994117093054E-2</v>
      </c>
      <c r="M822" s="18">
        <v>2.0699999999999998E-3</v>
      </c>
      <c r="N822" s="18">
        <f t="shared" si="76"/>
        <v>4.1142445857343703E-2</v>
      </c>
      <c r="O822" s="18">
        <v>1.9436500000000001</v>
      </c>
      <c r="P822" s="18"/>
      <c r="Q822" s="18">
        <v>0.03</v>
      </c>
      <c r="R822" s="18"/>
      <c r="S822" s="18">
        <v>0.1792083870967742</v>
      </c>
      <c r="T822" s="18">
        <f t="shared" si="77"/>
        <v>0.48657801946764428</v>
      </c>
      <c r="U822" s="18">
        <v>24.362903225806452</v>
      </c>
      <c r="V822" s="18"/>
      <c r="W822" s="18">
        <v>10.617096774193547</v>
      </c>
      <c r="X822" s="18"/>
      <c r="Y822" s="18">
        <v>9.9690435483870985</v>
      </c>
      <c r="Z822" s="18"/>
      <c r="AA822" s="18">
        <v>0.15387096774193548</v>
      </c>
    </row>
    <row r="823" spans="1:28" ht="14.25" customHeight="1">
      <c r="A823" s="5">
        <v>41942</v>
      </c>
      <c r="B823" s="4">
        <v>0.48543981481481485</v>
      </c>
      <c r="C823" s="29">
        <v>2</v>
      </c>
      <c r="D823" s="17">
        <v>852</v>
      </c>
      <c r="E823" s="17">
        <v>104</v>
      </c>
      <c r="F823" s="17">
        <f t="shared" si="72"/>
        <v>4.9382716049382713E-2</v>
      </c>
      <c r="G823" s="30">
        <v>0.47800443573019646</v>
      </c>
      <c r="H823" s="18">
        <f t="shared" si="73"/>
        <v>7.1467849528052393E-2</v>
      </c>
      <c r="I823" s="17">
        <v>2.9838391420866049E-2</v>
      </c>
      <c r="J823" s="18">
        <f t="shared" si="74"/>
        <v>0.14976181796269389</v>
      </c>
      <c r="K823" s="17">
        <v>1.693149450677008E-3</v>
      </c>
      <c r="L823" s="17">
        <f t="shared" si="75"/>
        <v>3.3652323479647361E-2</v>
      </c>
      <c r="M823" s="17">
        <v>2.9013576878186187E-3</v>
      </c>
      <c r="N823" s="17">
        <f t="shared" si="76"/>
        <v>5.7666160185442246E-2</v>
      </c>
      <c r="O823" s="17">
        <v>1.5045612009687979</v>
      </c>
      <c r="Q823" s="17">
        <v>0.03</v>
      </c>
      <c r="S823" s="17">
        <v>0.19850461130848435</v>
      </c>
      <c r="T823" s="18">
        <f t="shared" si="77"/>
        <v>0.55636595083740581</v>
      </c>
      <c r="U823" s="17">
        <v>11.263944119949418</v>
      </c>
      <c r="W823" s="17">
        <v>19.301740230023483</v>
      </c>
      <c r="Y823" s="17">
        <v>10.009331004997893</v>
      </c>
      <c r="AA823" s="17">
        <v>0.1995797379040376</v>
      </c>
    </row>
    <row r="824" spans="1:28" s="2" customFormat="1" ht="14.25" customHeight="1">
      <c r="A824" s="6">
        <v>41943</v>
      </c>
      <c r="B824" s="7">
        <v>0.48545138888888889</v>
      </c>
      <c r="C824" s="28">
        <v>2</v>
      </c>
      <c r="D824" s="17">
        <v>868</v>
      </c>
      <c r="E824" s="17">
        <v>104</v>
      </c>
      <c r="F824" s="17">
        <f t="shared" si="72"/>
        <v>4.9382716049382713E-2</v>
      </c>
      <c r="G824" s="17">
        <v>0.47989682738131423</v>
      </c>
      <c r="H824" s="18">
        <f t="shared" si="73"/>
        <v>7.1972487301683805E-2</v>
      </c>
      <c r="I824" s="17">
        <v>2.8255056731263124E-2</v>
      </c>
      <c r="J824" s="18">
        <f t="shared" si="74"/>
        <v>0.13946035609149723</v>
      </c>
      <c r="K824" s="17">
        <v>1.6896780375817574E-3</v>
      </c>
      <c r="L824" s="17">
        <f t="shared" si="75"/>
        <v>3.3583327138913148E-2</v>
      </c>
      <c r="M824" s="17">
        <v>2.895409121927124E-3</v>
      </c>
      <c r="N824" s="17">
        <f t="shared" si="76"/>
        <v>5.7547929001809557E-2</v>
      </c>
      <c r="O824" s="17">
        <v>1.5105763018968368</v>
      </c>
      <c r="P824" s="17"/>
      <c r="Q824" s="17">
        <v>0.02</v>
      </c>
      <c r="R824" s="17"/>
      <c r="S824" s="17">
        <v>0.18722999461303644</v>
      </c>
      <c r="T824" s="18">
        <f t="shared" si="77"/>
        <v>0.51558946692379182</v>
      </c>
      <c r="U824" s="17">
        <v>11.196523612856883</v>
      </c>
      <c r="V824" s="17"/>
      <c r="W824" s="17">
        <v>19.186209373316569</v>
      </c>
      <c r="X824" s="17"/>
      <c r="Y824" s="17">
        <v>10.009719518764589</v>
      </c>
      <c r="Z824" s="17"/>
      <c r="AA824" s="17">
        <v>0.1325284860644953</v>
      </c>
      <c r="AB824" s="1"/>
    </row>
    <row r="825" spans="1:28" ht="13.8">
      <c r="A825" s="5">
        <v>41970</v>
      </c>
      <c r="B825" s="4">
        <v>0.48576388888888888</v>
      </c>
      <c r="C825" s="29">
        <v>2</v>
      </c>
      <c r="D825" s="17">
        <v>946</v>
      </c>
      <c r="E825" s="17">
        <v>104</v>
      </c>
      <c r="F825" s="17">
        <f t="shared" si="72"/>
        <v>4.9382716049382713E-2</v>
      </c>
      <c r="G825" s="30">
        <v>0.81</v>
      </c>
      <c r="H825" s="18">
        <f t="shared" si="73"/>
        <v>0.16000000000000003</v>
      </c>
      <c r="I825" s="17">
        <v>3.5029999999999999E-2</v>
      </c>
      <c r="J825" s="18">
        <f t="shared" si="74"/>
        <v>0.18353936239427454</v>
      </c>
      <c r="K825" s="17">
        <v>4.81E-3</v>
      </c>
      <c r="L825" s="17">
        <f t="shared" si="75"/>
        <v>9.5601528779624759E-2</v>
      </c>
      <c r="M825" s="17">
        <v>2.7100000000000002E-3</v>
      </c>
      <c r="N825" s="17">
        <f t="shared" si="76"/>
        <v>5.3862815591015197E-2</v>
      </c>
      <c r="O825" s="17">
        <v>2.5329000000000002</v>
      </c>
      <c r="Q825" s="17">
        <v>0.03</v>
      </c>
      <c r="S825" s="17">
        <v>0.13752518518518519</v>
      </c>
      <c r="T825" s="18">
        <f t="shared" si="77"/>
        <v>0.3358239443510973</v>
      </c>
      <c r="U825" s="17">
        <v>18.883703703703702</v>
      </c>
      <c r="W825" s="17">
        <v>10.63925925925926</v>
      </c>
      <c r="Y825" s="17">
        <v>9.9439777777777767</v>
      </c>
      <c r="AA825" s="17">
        <v>0.11777777777777777</v>
      </c>
    </row>
    <row r="826" spans="1:28" ht="14.25" customHeight="1">
      <c r="A826" s="6">
        <v>41974</v>
      </c>
      <c r="B826" s="7">
        <v>0.48581018518518521</v>
      </c>
      <c r="C826" s="28">
        <v>2</v>
      </c>
      <c r="D826" s="17">
        <v>842</v>
      </c>
      <c r="E826" s="17">
        <v>104</v>
      </c>
      <c r="F826" s="17">
        <f t="shared" si="72"/>
        <v>4.9382716049382713E-2</v>
      </c>
      <c r="G826" s="17">
        <v>0.6</v>
      </c>
      <c r="H826" s="18">
        <f t="shared" si="73"/>
        <v>0.10400000000000001</v>
      </c>
      <c r="I826" s="17">
        <v>2.512E-2</v>
      </c>
      <c r="J826" s="18">
        <f t="shared" si="74"/>
        <v>0.11906310995445674</v>
      </c>
      <c r="K826" s="17">
        <v>4.1099999999999999E-3</v>
      </c>
      <c r="L826" s="17">
        <f t="shared" si="75"/>
        <v>8.168862438342156E-2</v>
      </c>
      <c r="M826" s="17">
        <v>2.0699999999999998E-3</v>
      </c>
      <c r="N826" s="17">
        <f t="shared" si="76"/>
        <v>4.1142445857343703E-2</v>
      </c>
      <c r="O826" s="17">
        <v>1.89775</v>
      </c>
      <c r="Q826" s="17">
        <v>0.02</v>
      </c>
      <c r="S826" s="17">
        <v>0.133136</v>
      </c>
      <c r="T826" s="18">
        <f t="shared" si="77"/>
        <v>0.3199497426880078</v>
      </c>
      <c r="U826" s="17">
        <v>21.782999999999998</v>
      </c>
      <c r="W826" s="17">
        <v>10.971</v>
      </c>
      <c r="Y826" s="17">
        <v>10.058075000000002</v>
      </c>
      <c r="AA826" s="17">
        <v>0.10600000000000001</v>
      </c>
    </row>
    <row r="827" spans="1:28" ht="14.25" customHeight="1">
      <c r="A827" s="6">
        <v>41986</v>
      </c>
      <c r="B827" s="7">
        <v>0.48594907407407412</v>
      </c>
      <c r="C827" s="28">
        <v>2</v>
      </c>
      <c r="D827" s="17">
        <v>1070</v>
      </c>
      <c r="E827" s="17">
        <v>104</v>
      </c>
      <c r="F827" s="17">
        <f t="shared" si="72"/>
        <v>4.9382716049382713E-2</v>
      </c>
      <c r="G827" s="17">
        <v>0.60666573744386187</v>
      </c>
      <c r="H827" s="18">
        <f t="shared" si="73"/>
        <v>0.10577752998502984</v>
      </c>
      <c r="I827" s="17">
        <v>4.0095249885576112E-2</v>
      </c>
      <c r="J827" s="18">
        <f t="shared" si="74"/>
        <v>0.21649479431084001</v>
      </c>
      <c r="K827" s="17">
        <v>2.3321101865813351E-3</v>
      </c>
      <c r="L827" s="17">
        <f t="shared" si="75"/>
        <v>4.6352037239025271E-2</v>
      </c>
      <c r="M827" s="17">
        <v>3.6156747078780393E-3</v>
      </c>
      <c r="N827" s="17">
        <f t="shared" si="76"/>
        <v>7.1863623626395784E-2</v>
      </c>
      <c r="O827" s="17">
        <v>1.9090762457596042</v>
      </c>
      <c r="Q827" s="17">
        <v>0.03</v>
      </c>
      <c r="S827" s="17">
        <v>0.21016992845739962</v>
      </c>
      <c r="T827" s="18">
        <f t="shared" si="77"/>
        <v>0.5985554664474575</v>
      </c>
      <c r="U827" s="17">
        <v>12.224376515106723</v>
      </c>
      <c r="W827" s="17">
        <v>18.952521728847632</v>
      </c>
      <c r="Y827" s="17">
        <v>10.006931472831546</v>
      </c>
      <c r="AA827" s="17">
        <v>0.15725298811493849</v>
      </c>
      <c r="AB827" s="2"/>
    </row>
    <row r="828" spans="1:28" ht="14.25" customHeight="1">
      <c r="A828" s="6">
        <v>41987</v>
      </c>
      <c r="B828" s="7">
        <v>0.48596064814814816</v>
      </c>
      <c r="C828" s="28">
        <v>2</v>
      </c>
      <c r="D828" s="17">
        <v>1070</v>
      </c>
      <c r="E828" s="17">
        <v>104</v>
      </c>
      <c r="F828" s="17">
        <f t="shared" si="72"/>
        <v>4.9382716049382713E-2</v>
      </c>
      <c r="G828" s="17">
        <v>0.61676429710177072</v>
      </c>
      <c r="H828" s="18">
        <f t="shared" si="73"/>
        <v>0.10847047922713887</v>
      </c>
      <c r="I828" s="17">
        <v>3.89690198519737E-2</v>
      </c>
      <c r="J828" s="18">
        <f t="shared" si="74"/>
        <v>0.20916733800893755</v>
      </c>
      <c r="K828" s="17">
        <v>2.2903556968453692E-3</v>
      </c>
      <c r="L828" s="17">
        <f t="shared" si="75"/>
        <v>4.5522142633584214E-2</v>
      </c>
      <c r="M828" s="17">
        <v>3.1958451583888868E-3</v>
      </c>
      <c r="N828" s="17">
        <f t="shared" si="76"/>
        <v>6.3519268791047731E-2</v>
      </c>
      <c r="O828" s="17">
        <v>1.9418563914781999</v>
      </c>
      <c r="Q828" s="17">
        <v>0.03</v>
      </c>
      <c r="S828" s="17">
        <v>0.20092194653872517</v>
      </c>
      <c r="T828" s="18">
        <f t="shared" si="77"/>
        <v>0.565108636623746</v>
      </c>
      <c r="U828" s="17">
        <v>11.808937628512679</v>
      </c>
      <c r="W828" s="17">
        <v>16.477587388622343</v>
      </c>
      <c r="Y828" s="17">
        <v>10.012095956134338</v>
      </c>
      <c r="AA828" s="17">
        <v>0.15467821410592819</v>
      </c>
      <c r="AB828" s="2"/>
    </row>
    <row r="829" spans="1:28" ht="14.25" customHeight="1">
      <c r="A829" s="6">
        <v>41997</v>
      </c>
      <c r="B829" s="7">
        <v>0.48607638888888888</v>
      </c>
      <c r="C829" s="28">
        <v>2</v>
      </c>
      <c r="D829" s="17">
        <v>1605</v>
      </c>
      <c r="E829" s="17">
        <v>104</v>
      </c>
      <c r="F829" s="17">
        <f t="shared" si="72"/>
        <v>4.9382716049382713E-2</v>
      </c>
      <c r="G829" s="17">
        <v>0.88</v>
      </c>
      <c r="H829" s="18">
        <f t="shared" si="73"/>
        <v>0.17866666666666667</v>
      </c>
      <c r="I829" s="17">
        <v>5.8979999999999998E-2</v>
      </c>
      <c r="J829" s="18">
        <f t="shared" si="74"/>
        <v>0.33936239427456083</v>
      </c>
      <c r="K829" s="17">
        <v>9.9500000000000005E-3</v>
      </c>
      <c r="L829" s="17">
        <f t="shared" si="75"/>
        <v>0.19776199820317386</v>
      </c>
      <c r="M829" s="17">
        <v>6.4700000000000001E-3</v>
      </c>
      <c r="N829" s="17">
        <f t="shared" si="76"/>
        <v>0.12859498777633516</v>
      </c>
      <c r="O829" s="17">
        <v>2.7578499999999999</v>
      </c>
      <c r="Q829" s="17">
        <v>0.06</v>
      </c>
      <c r="S829" s="17">
        <v>0.21313227272727275</v>
      </c>
      <c r="T829" s="18">
        <f t="shared" si="77"/>
        <v>0.60926926601421683</v>
      </c>
      <c r="U829" s="17">
        <v>35.955681818181823</v>
      </c>
      <c r="W829" s="17">
        <v>23.380227272727272</v>
      </c>
      <c r="Y829" s="17">
        <v>9.9658670454545462</v>
      </c>
      <c r="AA829" s="17">
        <v>0.21681818181818183</v>
      </c>
      <c r="AB829" s="2"/>
    </row>
    <row r="830" spans="1:28" ht="14.25" customHeight="1">
      <c r="A830" s="6">
        <v>41998</v>
      </c>
      <c r="B830" s="7">
        <v>0.48608796296296292</v>
      </c>
      <c r="C830" s="28">
        <v>2</v>
      </c>
      <c r="D830" s="17">
        <v>902</v>
      </c>
      <c r="E830" s="17">
        <v>104</v>
      </c>
      <c r="F830" s="17">
        <f t="shared" si="72"/>
        <v>4.9382716049382713E-2</v>
      </c>
      <c r="G830" s="17">
        <v>0.51</v>
      </c>
      <c r="H830" s="18">
        <f t="shared" si="73"/>
        <v>8.0000000000000016E-2</v>
      </c>
      <c r="I830" s="17">
        <v>2.4330000000000001E-2</v>
      </c>
      <c r="J830" s="18">
        <f t="shared" si="74"/>
        <v>0.11392322706571244</v>
      </c>
      <c r="K830" s="17">
        <v>4.9100000000000003E-3</v>
      </c>
      <c r="L830" s="17">
        <f t="shared" si="75"/>
        <v>9.7589086550510934E-2</v>
      </c>
      <c r="M830" s="17">
        <v>3.0100000000000001E-3</v>
      </c>
      <c r="N830" s="17">
        <f t="shared" si="76"/>
        <v>5.9825488903673701E-2</v>
      </c>
      <c r="O830" s="17">
        <v>1.59345</v>
      </c>
      <c r="Q830" s="17">
        <v>0.03</v>
      </c>
      <c r="S830" s="17">
        <v>0.15170470588235294</v>
      </c>
      <c r="T830" s="18">
        <f t="shared" si="77"/>
        <v>0.38710648576505585</v>
      </c>
      <c r="U830" s="17">
        <v>30.615294117647061</v>
      </c>
      <c r="W830" s="17">
        <v>18.768235294117645</v>
      </c>
      <c r="Y830" s="17">
        <v>9.9356294117647064</v>
      </c>
      <c r="AA830" s="17">
        <v>0.18705882352941175</v>
      </c>
      <c r="AB830" s="2"/>
    </row>
    <row r="831" spans="1:28" ht="14.25" customHeight="1">
      <c r="A831" s="6">
        <v>42017</v>
      </c>
      <c r="B831" s="7">
        <v>0.48630787037037032</v>
      </c>
      <c r="C831" s="28">
        <v>2</v>
      </c>
      <c r="D831" s="17">
        <v>808</v>
      </c>
      <c r="E831" s="17">
        <v>104</v>
      </c>
      <c r="F831" s="17">
        <f t="shared" si="72"/>
        <v>4.9382716049382713E-2</v>
      </c>
      <c r="G831" s="17">
        <v>0.52083514620795612</v>
      </c>
      <c r="H831" s="18">
        <f t="shared" si="73"/>
        <v>8.2889372322121638E-2</v>
      </c>
      <c r="I831" s="17">
        <v>2.4267572583187045E-2</v>
      </c>
      <c r="J831" s="18">
        <f t="shared" si="74"/>
        <v>0.11351706300056633</v>
      </c>
      <c r="K831" s="17">
        <v>1.7991476225466257E-3</v>
      </c>
      <c r="L831" s="17">
        <f t="shared" si="75"/>
        <v>3.575909838163923E-2</v>
      </c>
      <c r="M831" s="17">
        <v>2.2921395393415045E-3</v>
      </c>
      <c r="N831" s="17">
        <f t="shared" si="76"/>
        <v>4.5557597533736519E-2</v>
      </c>
      <c r="O831" s="17">
        <v>1.6408808448301884</v>
      </c>
      <c r="Q831" s="17">
        <v>0.02</v>
      </c>
      <c r="S831" s="17">
        <v>0.14816757543417097</v>
      </c>
      <c r="T831" s="18">
        <f t="shared" si="77"/>
        <v>0.37431387855572351</v>
      </c>
      <c r="U831" s="17">
        <v>10.984837489085088</v>
      </c>
      <c r="W831" s="17">
        <v>13.994838459299503</v>
      </c>
      <c r="Y831" s="17">
        <v>10.018527214514409</v>
      </c>
      <c r="AA831" s="17">
        <v>0.12211157496388723</v>
      </c>
      <c r="AB831" s="2"/>
    </row>
    <row r="832" spans="1:28" ht="14.25" customHeight="1">
      <c r="A832" s="6">
        <v>42020</v>
      </c>
      <c r="B832" s="7">
        <v>0.4863425925925926</v>
      </c>
      <c r="C832" s="28">
        <v>2</v>
      </c>
      <c r="D832" s="17">
        <v>892</v>
      </c>
      <c r="E832" s="17">
        <v>104</v>
      </c>
      <c r="F832" s="17">
        <f t="shared" si="72"/>
        <v>4.9382716049382713E-2</v>
      </c>
      <c r="G832" s="17">
        <v>0.5610507592430225</v>
      </c>
      <c r="H832" s="18">
        <f t="shared" si="73"/>
        <v>9.3613535798139344E-2</v>
      </c>
      <c r="I832" s="17">
        <v>3.1457251860540318E-2</v>
      </c>
      <c r="J832" s="18">
        <f t="shared" si="74"/>
        <v>0.16029441678946205</v>
      </c>
      <c r="K832" s="17">
        <v>2.1234879591887496E-3</v>
      </c>
      <c r="L832" s="17">
        <f t="shared" si="75"/>
        <v>4.2205549946688126E-2</v>
      </c>
      <c r="M832" s="17">
        <v>2.705353719492239E-3</v>
      </c>
      <c r="N832" s="17">
        <f t="shared" si="76"/>
        <v>5.3770468081726017E-2</v>
      </c>
      <c r="O832" s="17">
        <v>1.7666389209509639</v>
      </c>
      <c r="Q832" s="17">
        <v>0.03</v>
      </c>
      <c r="S832" s="17">
        <v>0.17829770171149142</v>
      </c>
      <c r="T832" s="18">
        <f t="shared" si="77"/>
        <v>0.4832843777442552</v>
      </c>
      <c r="U832" s="17">
        <v>12.035794621026891</v>
      </c>
      <c r="W832" s="17">
        <v>15.333772722440733</v>
      </c>
      <c r="Y832" s="17">
        <v>10.013196980971614</v>
      </c>
      <c r="AA832" s="17">
        <v>0.17003809090057201</v>
      </c>
    </row>
    <row r="833" spans="1:28" s="2" customFormat="1" ht="14.25" customHeight="1">
      <c r="A833" s="3">
        <v>42046</v>
      </c>
      <c r="B833" s="4">
        <v>0.4866435185185185</v>
      </c>
      <c r="C833" s="29">
        <v>2</v>
      </c>
      <c r="D833" s="17">
        <v>913</v>
      </c>
      <c r="E833" s="17">
        <v>104</v>
      </c>
      <c r="F833" s="17">
        <f t="shared" si="72"/>
        <v>4.9382716049382713E-2</v>
      </c>
      <c r="G833" s="30">
        <v>0.60835486156586172</v>
      </c>
      <c r="H833" s="18">
        <f t="shared" si="73"/>
        <v>0.1062279630842298</v>
      </c>
      <c r="I833" s="17">
        <v>3.0828025372370609E-2</v>
      </c>
      <c r="J833" s="18">
        <f t="shared" si="74"/>
        <v>0.15620055544808464</v>
      </c>
      <c r="K833" s="17">
        <v>2.2638954091145284E-3</v>
      </c>
      <c r="L833" s="17">
        <f t="shared" si="75"/>
        <v>4.4996229128591046E-2</v>
      </c>
      <c r="M833" s="17">
        <v>2.7640583483375053E-3</v>
      </c>
      <c r="N833" s="17">
        <f t="shared" si="76"/>
        <v>5.4937256494209996E-2</v>
      </c>
      <c r="O833" s="17">
        <v>1.9159750487602993</v>
      </c>
      <c r="P833" s="17"/>
      <c r="Q833" s="17">
        <v>0.03</v>
      </c>
      <c r="R833" s="17"/>
      <c r="S833" s="17">
        <v>0.16114463264386239</v>
      </c>
      <c r="T833" s="18">
        <f t="shared" si="77"/>
        <v>0.42124751531258775</v>
      </c>
      <c r="U833" s="17">
        <v>11.833861872088947</v>
      </c>
      <c r="V833" s="17"/>
      <c r="W833" s="17">
        <v>14.448319727550455</v>
      </c>
      <c r="X833" s="17"/>
      <c r="Y833" s="17">
        <v>10.01520829368458</v>
      </c>
      <c r="Z833" s="17"/>
      <c r="AA833" s="17">
        <v>0.15681636825330408</v>
      </c>
    </row>
    <row r="834" spans="1:28" ht="13.8">
      <c r="A834" s="6">
        <v>42047</v>
      </c>
      <c r="B834" s="7">
        <v>0.4866550925925926</v>
      </c>
      <c r="C834" s="28">
        <v>2</v>
      </c>
      <c r="D834" s="17">
        <v>813</v>
      </c>
      <c r="E834" s="17">
        <v>104</v>
      </c>
      <c r="F834" s="17">
        <f t="shared" ref="F834:F897" si="78">(E834-$E$2256)/($E$2255-$E$2256)</f>
        <v>4.9382716049382713E-2</v>
      </c>
      <c r="G834" s="17">
        <v>0.57134588991600399</v>
      </c>
      <c r="H834" s="18">
        <f t="shared" ref="H834:H897" si="79">(G834-$G$2256)/($G$2255-$G$2256)</f>
        <v>9.6358903977601079E-2</v>
      </c>
      <c r="I834" s="17">
        <v>2.6367441287534894E-2</v>
      </c>
      <c r="J834" s="18">
        <f t="shared" ref="J834:J897" si="80">(I834-$I$2256)/($I$2255-$I$2256)</f>
        <v>0.12717918859814503</v>
      </c>
      <c r="K834" s="17">
        <v>1.9458809645835245E-3</v>
      </c>
      <c r="L834" s="17">
        <f t="shared" ref="L834:L897" si="81">(K834-$K$2256)/($K$2255-$K$2256)</f>
        <v>3.8675508323774595E-2</v>
      </c>
      <c r="M834" s="17">
        <v>2.3757848986194195E-3</v>
      </c>
      <c r="N834" s="17">
        <f t="shared" ref="N834:N897" si="82">(M834-$K$2256)/($K$2255-$K$2256)</f>
        <v>4.7220097372050372E-2</v>
      </c>
      <c r="O834" s="17">
        <v>1.8003170009538267</v>
      </c>
      <c r="Q834" s="17">
        <v>0.02</v>
      </c>
      <c r="S834" s="17">
        <v>0.14675604528578631</v>
      </c>
      <c r="T834" s="18">
        <f t="shared" ref="T834:T897" si="83">(S834-$S$2256)/($S$2255-$S$2256)</f>
        <v>0.36920885033667755</v>
      </c>
      <c r="U834" s="17">
        <v>10.830394646376677</v>
      </c>
      <c r="W834" s="17">
        <v>13.223156254297106</v>
      </c>
      <c r="Y834" s="17">
        <v>10.020213961589585</v>
      </c>
      <c r="AA834" s="17">
        <v>0.11131610662212012</v>
      </c>
    </row>
    <row r="835" spans="1:28" s="2" customFormat="1" ht="14.25" customHeight="1">
      <c r="A835" s="6">
        <v>42069</v>
      </c>
      <c r="B835" s="7">
        <v>0.48690972222222223</v>
      </c>
      <c r="C835" s="28">
        <v>2</v>
      </c>
      <c r="D835" s="17">
        <v>879</v>
      </c>
      <c r="E835" s="17">
        <v>104</v>
      </c>
      <c r="F835" s="17">
        <f t="shared" si="78"/>
        <v>4.9382716049382713E-2</v>
      </c>
      <c r="G835" s="17">
        <v>0.50628671120539137</v>
      </c>
      <c r="H835" s="18">
        <f t="shared" si="79"/>
        <v>7.900978965477104E-2</v>
      </c>
      <c r="I835" s="17">
        <v>2.7332718426191789E-2</v>
      </c>
      <c r="J835" s="18">
        <f t="shared" si="80"/>
        <v>0.13345945625368763</v>
      </c>
      <c r="K835" s="17">
        <v>2.2373160974762944E-3</v>
      </c>
      <c r="L835" s="17">
        <f t="shared" si="81"/>
        <v>4.4467949954677274E-2</v>
      </c>
      <c r="M835" s="17">
        <v>2.3309711899287904E-3</v>
      </c>
      <c r="N835" s="17">
        <f t="shared" si="82"/>
        <v>4.6329399022547485E-2</v>
      </c>
      <c r="O835" s="17">
        <v>1.593385306258466</v>
      </c>
      <c r="P835" s="17"/>
      <c r="Q835" s="17">
        <v>0.02</v>
      </c>
      <c r="R835" s="17"/>
      <c r="S835" s="17">
        <v>0.17167751527262351</v>
      </c>
      <c r="T835" s="18">
        <f t="shared" si="83"/>
        <v>0.45934139740873631</v>
      </c>
      <c r="U835" s="17">
        <v>14.052640593776765</v>
      </c>
      <c r="V835" s="17"/>
      <c r="W835" s="17">
        <v>14.640890665144163</v>
      </c>
      <c r="X835" s="17"/>
      <c r="Y835" s="17">
        <v>10.008094547530689</v>
      </c>
      <c r="Z835" s="17"/>
      <c r="AA835" s="17">
        <v>0.12562052013685707</v>
      </c>
    </row>
    <row r="836" spans="1:28" ht="13.8">
      <c r="A836" s="6">
        <v>42071</v>
      </c>
      <c r="B836" s="7">
        <v>0.48693287037037036</v>
      </c>
      <c r="C836" s="28">
        <v>2</v>
      </c>
      <c r="D836" s="17">
        <v>926</v>
      </c>
      <c r="E836" s="17">
        <v>104</v>
      </c>
      <c r="F836" s="17">
        <f t="shared" si="78"/>
        <v>4.9382716049382713E-2</v>
      </c>
      <c r="G836" s="17">
        <v>0.52025895028742497</v>
      </c>
      <c r="H836" s="18">
        <f t="shared" si="79"/>
        <v>8.2735720076646674E-2</v>
      </c>
      <c r="I836" s="17">
        <v>3.051684728103661E-2</v>
      </c>
      <c r="J836" s="18">
        <f t="shared" si="80"/>
        <v>0.15417597450251536</v>
      </c>
      <c r="K836" s="17">
        <v>2.3459389893531429E-3</v>
      </c>
      <c r="L836" s="17">
        <f t="shared" si="81"/>
        <v>4.6626892683136863E-2</v>
      </c>
      <c r="M836" s="17">
        <v>2.4441410865818796E-3</v>
      </c>
      <c r="N836" s="17">
        <f t="shared" si="82"/>
        <v>4.8578716097779806E-2</v>
      </c>
      <c r="O836" s="17">
        <v>1.6371380742443979</v>
      </c>
      <c r="Q836" s="17">
        <v>0.03</v>
      </c>
      <c r="S836" s="17">
        <v>0.18652937023011951</v>
      </c>
      <c r="T836" s="18">
        <f t="shared" si="83"/>
        <v>0.51305554495986105</v>
      </c>
      <c r="U836" s="17">
        <v>14.339178561025344</v>
      </c>
      <c r="W836" s="17">
        <v>14.939423244975245</v>
      </c>
      <c r="Y836" s="17">
        <v>10.006745819982523</v>
      </c>
      <c r="AA836" s="17">
        <v>0.18337022351522222</v>
      </c>
      <c r="AB836" s="2"/>
    </row>
    <row r="837" spans="1:28" ht="14.25" customHeight="1">
      <c r="A837" s="3">
        <v>42074</v>
      </c>
      <c r="B837" s="4">
        <v>0.48696759259259265</v>
      </c>
      <c r="C837" s="29">
        <v>2</v>
      </c>
      <c r="D837" s="17">
        <v>972</v>
      </c>
      <c r="E837" s="17">
        <v>104</v>
      </c>
      <c r="F837" s="17">
        <f t="shared" si="78"/>
        <v>4.9382716049382713E-2</v>
      </c>
      <c r="G837" s="30">
        <v>0.51147104786999487</v>
      </c>
      <c r="H837" s="18">
        <f t="shared" si="79"/>
        <v>8.0392279431998642E-2</v>
      </c>
      <c r="I837" s="17">
        <v>3.3090429992141686E-2</v>
      </c>
      <c r="J837" s="18">
        <f t="shared" si="80"/>
        <v>0.17092016910957505</v>
      </c>
      <c r="K837" s="17">
        <v>2.5271534698460014E-3</v>
      </c>
      <c r="L837" s="17">
        <f t="shared" si="81"/>
        <v>5.0228635172143668E-2</v>
      </c>
      <c r="M837" s="17">
        <v>2.6329412895139733E-3</v>
      </c>
      <c r="N837" s="17">
        <f t="shared" si="82"/>
        <v>5.2331229202605495E-2</v>
      </c>
      <c r="O837" s="17">
        <v>1.6084450270405897</v>
      </c>
      <c r="Q837" s="17">
        <v>0.03</v>
      </c>
      <c r="S837" s="17">
        <v>0.20573513948292377</v>
      </c>
      <c r="T837" s="18">
        <f t="shared" si="83"/>
        <v>0.5825163312677224</v>
      </c>
      <c r="U837" s="17">
        <v>15.71222470475583</v>
      </c>
      <c r="W837" s="17">
        <v>16.369945738908399</v>
      </c>
      <c r="Y837" s="17">
        <v>10.000282923715289</v>
      </c>
      <c r="AA837" s="17">
        <v>0.18652082145664023</v>
      </c>
      <c r="AB837" s="2"/>
    </row>
    <row r="838" spans="1:28" ht="13.8">
      <c r="A838" s="6">
        <v>42096</v>
      </c>
      <c r="B838" s="7">
        <v>0.48722222222222222</v>
      </c>
      <c r="C838" s="28">
        <v>2</v>
      </c>
      <c r="D838" s="17">
        <v>856</v>
      </c>
      <c r="E838" s="17">
        <v>104</v>
      </c>
      <c r="F838" s="17">
        <f t="shared" si="78"/>
        <v>4.9382716049382713E-2</v>
      </c>
      <c r="G838" s="17">
        <v>0.46387061332884133</v>
      </c>
      <c r="H838" s="18">
        <f t="shared" si="79"/>
        <v>6.7698830221024353E-2</v>
      </c>
      <c r="I838" s="17">
        <v>1.4508610322180582E-2</v>
      </c>
      <c r="J838" s="18">
        <f t="shared" si="80"/>
        <v>5.0023489409112443E-2</v>
      </c>
      <c r="K838" s="17">
        <v>2.124230793635135E-3</v>
      </c>
      <c r="L838" s="17">
        <f t="shared" si="81"/>
        <v>4.2220314210452074E-2</v>
      </c>
      <c r="M838" s="17">
        <v>2.6600385609026741E-3</v>
      </c>
      <c r="N838" s="17">
        <f t="shared" si="82"/>
        <v>5.2869803125789733E-2</v>
      </c>
      <c r="O838" s="17">
        <v>1.4588411479007666</v>
      </c>
      <c r="Q838" s="17">
        <v>0.02</v>
      </c>
      <c r="S838" s="17">
        <v>9.9461745363522563E-2</v>
      </c>
      <c r="T838" s="18">
        <f t="shared" si="83"/>
        <v>0.19816132720762589</v>
      </c>
      <c r="U838" s="17">
        <v>14.562366594606893</v>
      </c>
      <c r="W838" s="17">
        <v>18.235521674820799</v>
      </c>
      <c r="Y838" s="17">
        <v>10.00088110137672</v>
      </c>
      <c r="AA838" s="17">
        <v>0.1371071979395114</v>
      </c>
      <c r="AB838" s="2"/>
    </row>
    <row r="839" spans="1:28" ht="13.8">
      <c r="A839" s="6">
        <v>42097</v>
      </c>
      <c r="B839" s="7">
        <v>0.48723379629629626</v>
      </c>
      <c r="C839" s="28">
        <v>2</v>
      </c>
      <c r="D839" s="17">
        <v>794</v>
      </c>
      <c r="E839" s="17">
        <v>104</v>
      </c>
      <c r="F839" s="17">
        <f t="shared" si="78"/>
        <v>4.9382716049382713E-2</v>
      </c>
      <c r="G839" s="17">
        <v>0.55940936172497402</v>
      </c>
      <c r="H839" s="18">
        <f t="shared" si="79"/>
        <v>9.317582979332642E-2</v>
      </c>
      <c r="I839" s="17">
        <v>1.9179093209855998E-2</v>
      </c>
      <c r="J839" s="18">
        <f t="shared" si="80"/>
        <v>8.0410495835107343E-2</v>
      </c>
      <c r="K839" s="17">
        <v>1.9261791419887715E-3</v>
      </c>
      <c r="L839" s="17">
        <f t="shared" si="81"/>
        <v>3.828392321778637E-2</v>
      </c>
      <c r="M839" s="17">
        <v>2.4120311259251165E-3</v>
      </c>
      <c r="N839" s="17">
        <f t="shared" si="82"/>
        <v>4.7940512079517821E-2</v>
      </c>
      <c r="O839" s="17">
        <v>1.7625056013009959</v>
      </c>
      <c r="Q839" s="17">
        <v>0.02</v>
      </c>
      <c r="S839" s="17">
        <v>0.1090248404482847</v>
      </c>
      <c r="T839" s="18">
        <f t="shared" si="83"/>
        <v>0.23274781501661757</v>
      </c>
      <c r="U839" s="17">
        <v>10.949494396441096</v>
      </c>
      <c r="W839" s="17">
        <v>13.711352553682948</v>
      </c>
      <c r="Y839" s="17">
        <v>10.019081187441182</v>
      </c>
      <c r="AA839" s="17">
        <v>0.11369134010179129</v>
      </c>
      <c r="AB839" s="2"/>
    </row>
    <row r="840" spans="1:28" ht="13.8">
      <c r="A840" s="6">
        <v>42114</v>
      </c>
      <c r="B840" s="7">
        <v>0.48743055555555559</v>
      </c>
      <c r="C840" s="28">
        <v>2</v>
      </c>
      <c r="D840" s="17">
        <v>1072</v>
      </c>
      <c r="E840" s="17">
        <v>104</v>
      </c>
      <c r="F840" s="17">
        <f t="shared" si="78"/>
        <v>4.9382716049382713E-2</v>
      </c>
      <c r="G840" s="17">
        <v>0.90303378831250081</v>
      </c>
      <c r="H840" s="18">
        <f t="shared" si="79"/>
        <v>0.1848090102166669</v>
      </c>
      <c r="I840" s="17">
        <v>4.7906336772737278E-2</v>
      </c>
      <c r="J840" s="18">
        <f t="shared" si="80"/>
        <v>0.26731513840427634</v>
      </c>
      <c r="K840" s="17">
        <v>3.4878895491549664E-3</v>
      </c>
      <c r="L840" s="17">
        <f t="shared" si="81"/>
        <v>6.9323819774156123E-2</v>
      </c>
      <c r="M840" s="17">
        <v>4.8668226267278604E-3</v>
      </c>
      <c r="N840" s="17">
        <f t="shared" si="82"/>
        <v>9.6730911312775988E-2</v>
      </c>
      <c r="O840" s="17">
        <v>2.8424561674674864</v>
      </c>
      <c r="Q840" s="17">
        <v>0.04</v>
      </c>
      <c r="S840" s="17">
        <v>0.16870038852254501</v>
      </c>
      <c r="T840" s="18">
        <f t="shared" si="83"/>
        <v>0.44857413459949341</v>
      </c>
      <c r="U840" s="17">
        <v>12.282473712350738</v>
      </c>
      <c r="W840" s="17">
        <v>17.138335412582428</v>
      </c>
      <c r="Y840" s="17">
        <v>10.009603992158262</v>
      </c>
      <c r="AA840" s="17">
        <v>0.1408585167535078</v>
      </c>
      <c r="AB840" s="2"/>
    </row>
    <row r="841" spans="1:28" ht="14.25" customHeight="1">
      <c r="A841" s="6">
        <v>42168</v>
      </c>
      <c r="B841" s="7">
        <v>0.48805555555555552</v>
      </c>
      <c r="C841" s="28">
        <v>2</v>
      </c>
      <c r="D841" s="17">
        <v>1102</v>
      </c>
      <c r="E841" s="17">
        <v>104</v>
      </c>
      <c r="F841" s="17">
        <f t="shared" si="78"/>
        <v>4.9382716049382713E-2</v>
      </c>
      <c r="G841" s="17">
        <v>1.1100000000000001</v>
      </c>
      <c r="H841" s="18">
        <f t="shared" si="79"/>
        <v>0.24000000000000005</v>
      </c>
      <c r="I841" s="17">
        <v>3.9149999999999997E-2</v>
      </c>
      <c r="J841" s="18">
        <f t="shared" si="80"/>
        <v>0.21034482758620687</v>
      </c>
      <c r="K841" s="17">
        <v>2.7000000000000001E-3</v>
      </c>
      <c r="L841" s="17">
        <f t="shared" si="81"/>
        <v>5.3664059813926579E-2</v>
      </c>
      <c r="M841" s="17">
        <v>5.9699999999999996E-3</v>
      </c>
      <c r="N841" s="17">
        <f t="shared" si="82"/>
        <v>0.11865719892190431</v>
      </c>
      <c r="O841" s="17">
        <v>3.4803199999999999</v>
      </c>
      <c r="Q841" s="17">
        <v>0.03</v>
      </c>
      <c r="S841" s="17">
        <v>0.11215945945945945</v>
      </c>
      <c r="T841" s="18">
        <f t="shared" si="83"/>
        <v>0.24408467418772198</v>
      </c>
      <c r="U841" s="17">
        <v>7.7351351351351347</v>
      </c>
      <c r="W841" s="17">
        <v>17.103243243243242</v>
      </c>
      <c r="Y841" s="17">
        <v>9.970646486486487</v>
      </c>
      <c r="AA841" s="17">
        <v>8.5945945945945942E-2</v>
      </c>
      <c r="AB841" s="2"/>
    </row>
    <row r="842" spans="1:28" ht="14.25" customHeight="1">
      <c r="A842" s="3">
        <v>42198</v>
      </c>
      <c r="B842" s="4">
        <v>0.48840277777777774</v>
      </c>
      <c r="C842" s="29">
        <v>2</v>
      </c>
      <c r="D842" s="17">
        <v>1154</v>
      </c>
      <c r="E842" s="17">
        <v>104</v>
      </c>
      <c r="F842" s="17">
        <f t="shared" si="78"/>
        <v>4.9382716049382713E-2</v>
      </c>
      <c r="G842" s="30">
        <v>0.71</v>
      </c>
      <c r="H842" s="18">
        <f t="shared" si="79"/>
        <v>0.13333333333333333</v>
      </c>
      <c r="I842" s="17">
        <v>4.2349999999999999E-2</v>
      </c>
      <c r="J842" s="18">
        <f t="shared" si="80"/>
        <v>0.23116460637605724</v>
      </c>
      <c r="K842" s="17">
        <v>3.2699999999999999E-3</v>
      </c>
      <c r="L842" s="17">
        <f t="shared" si="81"/>
        <v>6.4993139107977743E-2</v>
      </c>
      <c r="M842" s="17">
        <v>7.6400000000000001E-3</v>
      </c>
      <c r="N842" s="17">
        <f t="shared" si="82"/>
        <v>0.15184941369570334</v>
      </c>
      <c r="O842" s="17">
        <v>2.2124600000000001</v>
      </c>
      <c r="Q842" s="17">
        <v>0.04</v>
      </c>
      <c r="S842" s="17">
        <v>0.18968028169014087</v>
      </c>
      <c r="T842" s="18">
        <f t="shared" si="83"/>
        <v>0.52445132842047804</v>
      </c>
      <c r="U842" s="17">
        <v>14.645915492957748</v>
      </c>
      <c r="W842" s="17">
        <v>34.21859154929578</v>
      </c>
      <c r="Y842" s="17">
        <v>9.9093278873239452</v>
      </c>
      <c r="AA842" s="17">
        <v>0.17915492957746482</v>
      </c>
      <c r="AB842" s="2"/>
    </row>
    <row r="843" spans="1:28" ht="13.8">
      <c r="A843" s="8">
        <v>42201</v>
      </c>
      <c r="B843" s="9">
        <v>0.48843750000000002</v>
      </c>
      <c r="C843" s="18">
        <v>2</v>
      </c>
      <c r="D843" s="18">
        <v>873</v>
      </c>
      <c r="E843" s="18">
        <v>104</v>
      </c>
      <c r="F843" s="17">
        <f t="shared" si="78"/>
        <v>4.9382716049382713E-2</v>
      </c>
      <c r="G843" s="18">
        <v>0.47</v>
      </c>
      <c r="H843" s="18">
        <f t="shared" si="79"/>
        <v>6.933333333333333E-2</v>
      </c>
      <c r="I843" s="18">
        <v>3.0099999999999998E-2</v>
      </c>
      <c r="J843" s="18">
        <f t="shared" si="80"/>
        <v>0.15146389069616134</v>
      </c>
      <c r="K843" s="18">
        <v>2.3900000000000002E-3</v>
      </c>
      <c r="L843" s="18">
        <f t="shared" si="81"/>
        <v>4.7502630724179457E-2</v>
      </c>
      <c r="M843" s="18">
        <v>4.9199999999999999E-3</v>
      </c>
      <c r="N843" s="18">
        <f t="shared" si="82"/>
        <v>9.7787842327599531E-2</v>
      </c>
      <c r="O843" s="18">
        <v>1.46065</v>
      </c>
      <c r="P843" s="18"/>
      <c r="Q843" s="18">
        <v>0.03</v>
      </c>
      <c r="R843" s="18"/>
      <c r="S843" s="18">
        <v>0.20365531914893617</v>
      </c>
      <c r="T843" s="18">
        <f t="shared" si="83"/>
        <v>0.57499432296509922</v>
      </c>
      <c r="U843" s="18">
        <v>16.170638297872344</v>
      </c>
      <c r="V843" s="18"/>
      <c r="W843" s="18">
        <v>33.288510638297872</v>
      </c>
      <c r="X843" s="18"/>
      <c r="Y843" s="18">
        <v>9.8826957446808521</v>
      </c>
      <c r="Z843" s="18"/>
      <c r="AA843" s="18">
        <v>0.20297872340425532</v>
      </c>
      <c r="AB843" s="2"/>
    </row>
    <row r="844" spans="1:28" s="2" customFormat="1" ht="14.25" customHeight="1">
      <c r="A844" s="3">
        <v>42202</v>
      </c>
      <c r="B844" s="4">
        <v>0.48844907407407406</v>
      </c>
      <c r="C844" s="29">
        <v>2</v>
      </c>
      <c r="D844" s="17">
        <v>852</v>
      </c>
      <c r="E844" s="17">
        <v>104</v>
      </c>
      <c r="F844" s="17">
        <f t="shared" si="78"/>
        <v>4.9382716049382713E-2</v>
      </c>
      <c r="G844" s="30">
        <v>0.52</v>
      </c>
      <c r="H844" s="18">
        <f t="shared" si="79"/>
        <v>8.266666666666668E-2</v>
      </c>
      <c r="I844" s="17">
        <v>2.622E-2</v>
      </c>
      <c r="J844" s="18">
        <f t="shared" si="80"/>
        <v>0.12621990891346779</v>
      </c>
      <c r="K844" s="17">
        <v>2.14E-3</v>
      </c>
      <c r="L844" s="17">
        <f t="shared" si="81"/>
        <v>4.2533736296964025E-2</v>
      </c>
      <c r="M844" s="17">
        <v>4.64E-3</v>
      </c>
      <c r="N844" s="17">
        <f t="shared" si="82"/>
        <v>9.2222680569118268E-2</v>
      </c>
      <c r="O844" s="17">
        <v>1.6259399999999999</v>
      </c>
      <c r="P844" s="17"/>
      <c r="Q844" s="17">
        <v>0.02</v>
      </c>
      <c r="R844" s="17"/>
      <c r="S844" s="17">
        <v>0.16034538461538461</v>
      </c>
      <c r="T844" s="18">
        <f t="shared" si="83"/>
        <v>0.41835690490368843</v>
      </c>
      <c r="U844" s="17">
        <v>13.086923076923076</v>
      </c>
      <c r="V844" s="17"/>
      <c r="W844" s="17">
        <v>28.375384615384615</v>
      </c>
      <c r="X844" s="17"/>
      <c r="Y844" s="17">
        <v>9.9432484615384613</v>
      </c>
      <c r="Z844" s="17"/>
      <c r="AA844" s="17">
        <v>0.12230769230769231</v>
      </c>
    </row>
    <row r="845" spans="1:28" ht="13.8">
      <c r="A845" s="8">
        <v>42207</v>
      </c>
      <c r="B845" s="9">
        <v>0.48850694444444448</v>
      </c>
      <c r="C845" s="18">
        <v>2</v>
      </c>
      <c r="D845" s="18">
        <v>1314</v>
      </c>
      <c r="E845" s="18">
        <v>104</v>
      </c>
      <c r="F845" s="17">
        <f t="shared" si="78"/>
        <v>4.9382716049382713E-2</v>
      </c>
      <c r="G845" s="18">
        <v>0.61</v>
      </c>
      <c r="H845" s="18">
        <f t="shared" si="79"/>
        <v>0.10666666666666667</v>
      </c>
      <c r="I845" s="18">
        <v>4.0750000000000001E-2</v>
      </c>
      <c r="J845" s="18">
        <f t="shared" si="80"/>
        <v>0.22075471698113208</v>
      </c>
      <c r="K845" s="18">
        <v>3.9199999999999999E-3</v>
      </c>
      <c r="L845" s="18">
        <f t="shared" si="81"/>
        <v>7.7912264618737848E-2</v>
      </c>
      <c r="M845" s="18">
        <v>7.9399999999999991E-3</v>
      </c>
      <c r="N845" s="18">
        <f t="shared" si="82"/>
        <v>0.15781208700836183</v>
      </c>
      <c r="O845" s="18">
        <v>1.9090499999999999</v>
      </c>
      <c r="P845" s="18"/>
      <c r="Q845" s="18">
        <v>0.04</v>
      </c>
      <c r="R845" s="18"/>
      <c r="S845" s="18">
        <v>0.2124344262295082</v>
      </c>
      <c r="T845" s="18">
        <f t="shared" si="83"/>
        <v>0.60674539072347133</v>
      </c>
      <c r="U845" s="18">
        <v>20.435409836065574</v>
      </c>
      <c r="V845" s="18"/>
      <c r="W845" s="18">
        <v>41.392131147540979</v>
      </c>
      <c r="X845" s="18"/>
      <c r="Y845" s="18">
        <v>9.9520967213114755</v>
      </c>
      <c r="Z845" s="18"/>
      <c r="AA845" s="18">
        <v>0.20852459016393443</v>
      </c>
    </row>
    <row r="846" spans="1:28" ht="14.25" customHeight="1">
      <c r="A846" s="6">
        <v>42243</v>
      </c>
      <c r="B846" s="7">
        <v>0.4889236111111111</v>
      </c>
      <c r="C846" s="28">
        <v>2</v>
      </c>
      <c r="D846" s="17">
        <v>1038</v>
      </c>
      <c r="E846" s="17">
        <v>104</v>
      </c>
      <c r="F846" s="17">
        <f t="shared" si="78"/>
        <v>4.9382716049382713E-2</v>
      </c>
      <c r="G846" s="17">
        <v>0.64</v>
      </c>
      <c r="H846" s="18">
        <f t="shared" si="79"/>
        <v>0.11466666666666668</v>
      </c>
      <c r="I846" s="17">
        <v>3.8980000000000001E-2</v>
      </c>
      <c r="J846" s="18">
        <f t="shared" si="80"/>
        <v>0.2092387768379961</v>
      </c>
      <c r="K846" s="17">
        <v>3.3999999999999998E-3</v>
      </c>
      <c r="L846" s="17">
        <f t="shared" si="81"/>
        <v>6.7576964210129764E-2</v>
      </c>
      <c r="M846" s="17">
        <v>7.6099999999999996E-3</v>
      </c>
      <c r="N846" s="17">
        <f t="shared" si="82"/>
        <v>0.15125314636443749</v>
      </c>
      <c r="O846" s="17">
        <v>1.9953399999999999</v>
      </c>
      <c r="Q846" s="17">
        <v>0.03</v>
      </c>
      <c r="S846" s="17">
        <v>0.193681875</v>
      </c>
      <c r="T846" s="18">
        <f t="shared" si="83"/>
        <v>0.53892374106526242</v>
      </c>
      <c r="U846" s="17">
        <v>16.893750000000001</v>
      </c>
      <c r="W846" s="17">
        <v>37.8121875</v>
      </c>
      <c r="Y846" s="17">
        <v>9.9143456249999993</v>
      </c>
      <c r="AA846" s="17">
        <v>0.14906249999999999</v>
      </c>
      <c r="AB846" s="2"/>
    </row>
    <row r="847" spans="1:28" s="2" customFormat="1" ht="14.25" customHeight="1">
      <c r="A847" s="6">
        <v>42319</v>
      </c>
      <c r="B847" s="7">
        <v>0.48980324074074072</v>
      </c>
      <c r="C847" s="28">
        <v>2</v>
      </c>
      <c r="D847" s="17">
        <v>908</v>
      </c>
      <c r="E847" s="17">
        <v>104</v>
      </c>
      <c r="F847" s="17">
        <f t="shared" si="78"/>
        <v>4.9382716049382713E-2</v>
      </c>
      <c r="G847" s="17">
        <v>0.67</v>
      </c>
      <c r="H847" s="18">
        <f t="shared" si="79"/>
        <v>0.12266666666666669</v>
      </c>
      <c r="I847" s="17">
        <v>3.7449999999999997E-2</v>
      </c>
      <c r="J847" s="18">
        <f t="shared" si="80"/>
        <v>0.19928432010409888</v>
      </c>
      <c r="K847" s="17">
        <v>3.1199999999999999E-3</v>
      </c>
      <c r="L847" s="17">
        <f t="shared" si="81"/>
        <v>6.2011802451648487E-2</v>
      </c>
      <c r="M847" s="17">
        <v>4.5999999999999999E-3</v>
      </c>
      <c r="N847" s="17">
        <f t="shared" si="82"/>
        <v>9.1427657460763798E-2</v>
      </c>
      <c r="O847" s="17">
        <v>2.1037599999999999</v>
      </c>
      <c r="P847" s="17"/>
      <c r="Q847" s="17">
        <v>0.03</v>
      </c>
      <c r="R847" s="17"/>
      <c r="S847" s="17">
        <v>0.17774776119402985</v>
      </c>
      <c r="T847" s="18">
        <f t="shared" si="83"/>
        <v>0.4812954284726787</v>
      </c>
      <c r="U847" s="17">
        <v>14.808358208955223</v>
      </c>
      <c r="V847" s="17"/>
      <c r="W847" s="17">
        <v>21.832835820895522</v>
      </c>
      <c r="X847" s="17"/>
      <c r="Y847" s="17">
        <v>9.9850101492537302</v>
      </c>
      <c r="Z847" s="17"/>
      <c r="AA847" s="17">
        <v>0.14238805970149251</v>
      </c>
      <c r="AB847" s="1"/>
    </row>
    <row r="848" spans="1:28" ht="13.8">
      <c r="A848" s="6">
        <v>42320</v>
      </c>
      <c r="B848" s="7">
        <v>0.48981481481481487</v>
      </c>
      <c r="C848" s="28">
        <v>2</v>
      </c>
      <c r="D848" s="17">
        <v>835</v>
      </c>
      <c r="E848" s="17">
        <v>104</v>
      </c>
      <c r="F848" s="17">
        <f t="shared" si="78"/>
        <v>4.9382716049382713E-2</v>
      </c>
      <c r="G848" s="17">
        <v>0.53</v>
      </c>
      <c r="H848" s="18">
        <f t="shared" si="79"/>
        <v>8.5333333333333344E-2</v>
      </c>
      <c r="I848" s="17">
        <v>3.1980000000000001E-2</v>
      </c>
      <c r="J848" s="18">
        <f t="shared" si="80"/>
        <v>0.16369551073519845</v>
      </c>
      <c r="K848" s="17">
        <v>2.97E-3</v>
      </c>
      <c r="L848" s="17">
        <f t="shared" si="81"/>
        <v>5.9030465795319231E-2</v>
      </c>
      <c r="M848" s="17">
        <v>4.15E-3</v>
      </c>
      <c r="N848" s="17">
        <f t="shared" si="82"/>
        <v>8.248364749177603E-2</v>
      </c>
      <c r="O848" s="17">
        <v>1.6556</v>
      </c>
      <c r="Q848" s="17">
        <v>0.03</v>
      </c>
      <c r="S848" s="17">
        <v>0.19188</v>
      </c>
      <c r="T848" s="18">
        <f t="shared" si="83"/>
        <v>0.53240696724167791</v>
      </c>
      <c r="U848" s="17">
        <v>17.82</v>
      </c>
      <c r="W848" s="17">
        <v>24.9</v>
      </c>
      <c r="Y848" s="17">
        <v>9.9336000000000002</v>
      </c>
      <c r="AA848" s="17">
        <v>0.18</v>
      </c>
    </row>
    <row r="849" spans="1:28" s="2" customFormat="1" ht="13.8">
      <c r="A849" s="6">
        <v>42321</v>
      </c>
      <c r="B849" s="7">
        <v>0.48982638888888891</v>
      </c>
      <c r="C849" s="28">
        <v>2</v>
      </c>
      <c r="D849" s="17">
        <v>834</v>
      </c>
      <c r="E849" s="17">
        <v>104</v>
      </c>
      <c r="F849" s="17">
        <f t="shared" si="78"/>
        <v>4.9382716049382713E-2</v>
      </c>
      <c r="G849" s="17">
        <v>0.52</v>
      </c>
      <c r="H849" s="18">
        <f t="shared" si="79"/>
        <v>8.266666666666668E-2</v>
      </c>
      <c r="I849" s="17">
        <v>2.861E-2</v>
      </c>
      <c r="J849" s="18">
        <f t="shared" si="80"/>
        <v>0.14176968119713729</v>
      </c>
      <c r="K849" s="17">
        <v>2.7499999999999998E-3</v>
      </c>
      <c r="L849" s="17">
        <f t="shared" si="81"/>
        <v>5.465783869936966E-2</v>
      </c>
      <c r="M849" s="17">
        <v>3.7799999999999999E-3</v>
      </c>
      <c r="N849" s="17">
        <f t="shared" si="82"/>
        <v>7.5129683739497202E-2</v>
      </c>
      <c r="O849" s="17">
        <v>1.6397699999999999</v>
      </c>
      <c r="P849" s="17"/>
      <c r="Q849" s="17">
        <v>0.03</v>
      </c>
      <c r="R849" s="17"/>
      <c r="S849" s="17">
        <v>0.17496115384615385</v>
      </c>
      <c r="T849" s="18">
        <f t="shared" si="83"/>
        <v>0.47121721004951039</v>
      </c>
      <c r="U849" s="17">
        <v>16.81730769230769</v>
      </c>
      <c r="V849" s="17"/>
      <c r="W849" s="17">
        <v>23.116153846153846</v>
      </c>
      <c r="X849" s="17"/>
      <c r="Y849" s="17">
        <v>10.02782423076923</v>
      </c>
      <c r="Z849" s="17"/>
      <c r="AA849" s="17">
        <v>0.18346153846153845</v>
      </c>
    </row>
    <row r="850" spans="1:28" ht="13.8">
      <c r="A850" s="6">
        <v>42427</v>
      </c>
      <c r="B850" s="7">
        <v>0.49105324074074069</v>
      </c>
      <c r="C850" s="28">
        <v>2</v>
      </c>
      <c r="D850" s="17">
        <v>921</v>
      </c>
      <c r="E850" s="17">
        <v>104</v>
      </c>
      <c r="F850" s="17">
        <f t="shared" si="78"/>
        <v>4.9382716049382713E-2</v>
      </c>
      <c r="G850" s="17">
        <v>0.61211722474029884</v>
      </c>
      <c r="H850" s="18">
        <f t="shared" si="79"/>
        <v>0.10723125993074636</v>
      </c>
      <c r="I850" s="17">
        <v>3.1773254945085622E-2</v>
      </c>
      <c r="J850" s="18">
        <f t="shared" si="80"/>
        <v>0.16235039001356943</v>
      </c>
      <c r="K850" s="17">
        <v>3.3413721912359065E-3</v>
      </c>
      <c r="L850" s="17">
        <f t="shared" si="81"/>
        <v>6.6411702641138742E-2</v>
      </c>
      <c r="M850" s="17">
        <v>3.6262954013412934E-3</v>
      </c>
      <c r="N850" s="17">
        <f t="shared" si="82"/>
        <v>7.2074716044646686E-2</v>
      </c>
      <c r="O850" s="17">
        <v>1.9232316682113646</v>
      </c>
      <c r="Q850" s="17">
        <v>0.03</v>
      </c>
      <c r="S850" s="17">
        <v>0.1650647076109315</v>
      </c>
      <c r="T850" s="18">
        <f t="shared" si="83"/>
        <v>0.43542510362025871</v>
      </c>
      <c r="U850" s="17">
        <v>17.358707023214809</v>
      </c>
      <c r="W850" s="17">
        <v>18.838906846899789</v>
      </c>
      <c r="Y850" s="17">
        <v>9.9913488098736387</v>
      </c>
      <c r="AA850" s="17">
        <v>0.15585250037764428</v>
      </c>
      <c r="AB850" s="2"/>
    </row>
    <row r="851" spans="1:28" ht="13.8">
      <c r="A851" s="6">
        <v>42428</v>
      </c>
      <c r="B851" s="7">
        <v>0.49106481481481484</v>
      </c>
      <c r="C851" s="28">
        <v>2</v>
      </c>
      <c r="D851" s="17">
        <v>921</v>
      </c>
      <c r="E851" s="17">
        <v>104</v>
      </c>
      <c r="F851" s="17">
        <f t="shared" si="78"/>
        <v>4.9382716049382713E-2</v>
      </c>
      <c r="G851" s="17">
        <v>0.61472886484420752</v>
      </c>
      <c r="H851" s="18">
        <f t="shared" si="79"/>
        <v>0.10792769729178868</v>
      </c>
      <c r="I851" s="17">
        <v>3.4465055420174778E-2</v>
      </c>
      <c r="J851" s="18">
        <f t="shared" si="80"/>
        <v>0.17986373077537265</v>
      </c>
      <c r="K851" s="17">
        <v>3.2636952373600353E-3</v>
      </c>
      <c r="L851" s="17">
        <f t="shared" si="81"/>
        <v>6.4867828308191197E-2</v>
      </c>
      <c r="M851" s="17">
        <v>3.3395951266009661E-3</v>
      </c>
      <c r="N851" s="17">
        <f t="shared" si="82"/>
        <v>6.6376382454893315E-2</v>
      </c>
      <c r="O851" s="17">
        <v>1.9321943232477021</v>
      </c>
      <c r="Q851" s="17">
        <v>0.03</v>
      </c>
      <c r="S851" s="17">
        <v>0.17828815678588927</v>
      </c>
      <c r="T851" s="18">
        <f t="shared" si="83"/>
        <v>0.48324985696933354</v>
      </c>
      <c r="U851" s="17">
        <v>16.883135717785397</v>
      </c>
      <c r="W851" s="17">
        <v>17.275766780989709</v>
      </c>
      <c r="Y851" s="17">
        <v>9.9952650661440483</v>
      </c>
      <c r="AA851" s="17">
        <v>0.15519037002464084</v>
      </c>
    </row>
    <row r="852" spans="1:28" ht="13.8">
      <c r="A852" s="5">
        <v>42437</v>
      </c>
      <c r="B852" s="4">
        <v>0.49116898148148147</v>
      </c>
      <c r="C852" s="29">
        <v>2</v>
      </c>
      <c r="D852" s="17">
        <v>835</v>
      </c>
      <c r="E852" s="17">
        <v>104</v>
      </c>
      <c r="F852" s="17">
        <f t="shared" si="78"/>
        <v>4.9382716049382713E-2</v>
      </c>
      <c r="G852" s="30">
        <v>0.62</v>
      </c>
      <c r="H852" s="18">
        <f t="shared" si="79"/>
        <v>0.10933333333333334</v>
      </c>
      <c r="I852" s="17">
        <v>3.2849999999999997E-2</v>
      </c>
      <c r="J852" s="18">
        <f t="shared" si="80"/>
        <v>0.16935588809368898</v>
      </c>
      <c r="K852" s="17">
        <v>2.5400000000000002E-3</v>
      </c>
      <c r="L852" s="17">
        <f t="shared" si="81"/>
        <v>5.0483967380508706E-2</v>
      </c>
      <c r="M852" s="17">
        <v>2.2000000000000001E-3</v>
      </c>
      <c r="N852" s="17">
        <f t="shared" si="82"/>
        <v>4.3726270959495731E-2</v>
      </c>
      <c r="O852" s="17">
        <v>1.9536100000000001</v>
      </c>
      <c r="Q852" s="17">
        <v>0.02</v>
      </c>
      <c r="S852" s="17">
        <v>0.16848870967741936</v>
      </c>
      <c r="T852" s="18">
        <f t="shared" si="83"/>
        <v>0.4478085636487219</v>
      </c>
      <c r="U852" s="17">
        <v>13.027741935483872</v>
      </c>
      <c r="W852" s="17">
        <v>11.283870967741937</v>
      </c>
      <c r="Y852" s="17">
        <v>10.020128709677421</v>
      </c>
      <c r="AA852" s="17">
        <v>0.10258064516129033</v>
      </c>
      <c r="AB852" s="2"/>
    </row>
    <row r="853" spans="1:28" s="2" customFormat="1" ht="14.25" customHeight="1">
      <c r="A853" s="5">
        <v>42438</v>
      </c>
      <c r="B853" s="4">
        <v>0.49118055555555556</v>
      </c>
      <c r="C853" s="29">
        <v>2</v>
      </c>
      <c r="D853" s="17">
        <v>835</v>
      </c>
      <c r="E853" s="17">
        <v>104</v>
      </c>
      <c r="F853" s="17">
        <f t="shared" si="78"/>
        <v>4.9382716049382713E-2</v>
      </c>
      <c r="G853" s="30">
        <v>0.52</v>
      </c>
      <c r="H853" s="18">
        <f t="shared" si="79"/>
        <v>8.266666666666668E-2</v>
      </c>
      <c r="I853" s="17">
        <v>3.3489999999999999E-2</v>
      </c>
      <c r="J853" s="18">
        <f t="shared" si="80"/>
        <v>0.17351984385165906</v>
      </c>
      <c r="K853" s="17">
        <v>2.6700000000000001E-3</v>
      </c>
      <c r="L853" s="17">
        <f t="shared" si="81"/>
        <v>5.3067792482660726E-2</v>
      </c>
      <c r="M853" s="17">
        <v>2.32E-3</v>
      </c>
      <c r="N853" s="17">
        <f t="shared" si="82"/>
        <v>4.6111340284559134E-2</v>
      </c>
      <c r="O853" s="17">
        <v>1.63809</v>
      </c>
      <c r="P853" s="17"/>
      <c r="Q853" s="17">
        <v>0.03</v>
      </c>
      <c r="R853" s="17"/>
      <c r="S853" s="17">
        <v>0.20480423076923077</v>
      </c>
      <c r="T853" s="18">
        <f t="shared" si="83"/>
        <v>0.57914954858993328</v>
      </c>
      <c r="U853" s="17">
        <v>16.328076923076924</v>
      </c>
      <c r="V853" s="17"/>
      <c r="W853" s="17">
        <v>14.187692307692307</v>
      </c>
      <c r="X853" s="17"/>
      <c r="Y853" s="17">
        <v>10.017550384615385</v>
      </c>
      <c r="Z853" s="17"/>
      <c r="AA853" s="17">
        <v>0.18346153846153845</v>
      </c>
    </row>
    <row r="854" spans="1:28" ht="13.8">
      <c r="A854" s="6">
        <v>42440</v>
      </c>
      <c r="B854" s="7">
        <v>0.49120370370370375</v>
      </c>
      <c r="C854" s="28">
        <v>2</v>
      </c>
      <c r="D854" s="17">
        <v>825</v>
      </c>
      <c r="E854" s="17">
        <v>104</v>
      </c>
      <c r="F854" s="17">
        <f t="shared" si="78"/>
        <v>4.9382716049382713E-2</v>
      </c>
      <c r="G854" s="17">
        <v>0.5</v>
      </c>
      <c r="H854" s="18">
        <f t="shared" si="79"/>
        <v>7.7333333333333337E-2</v>
      </c>
      <c r="I854" s="17">
        <v>2.7619999999999999E-2</v>
      </c>
      <c r="J854" s="18">
        <f t="shared" si="80"/>
        <v>0.13532856213402733</v>
      </c>
      <c r="K854" s="17">
        <v>2.5600000000000002E-3</v>
      </c>
      <c r="L854" s="17">
        <f t="shared" si="81"/>
        <v>5.0881478934685941E-2</v>
      </c>
      <c r="M854" s="17">
        <v>1.8799999999999999E-3</v>
      </c>
      <c r="N854" s="17">
        <f t="shared" si="82"/>
        <v>3.7366086092659984E-2</v>
      </c>
      <c r="O854" s="17">
        <v>1.5575600000000001</v>
      </c>
      <c r="Q854" s="17">
        <v>0.02</v>
      </c>
      <c r="S854" s="17">
        <v>0.17566319999999999</v>
      </c>
      <c r="T854" s="18">
        <f t="shared" si="83"/>
        <v>0.47375627407910875</v>
      </c>
      <c r="U854" s="17">
        <v>16.281600000000001</v>
      </c>
      <c r="W854" s="17">
        <v>11.956799999999999</v>
      </c>
      <c r="Y854" s="17">
        <v>9.9060816000000003</v>
      </c>
      <c r="AA854" s="17">
        <v>0.12720000000000001</v>
      </c>
    </row>
    <row r="855" spans="1:28" ht="13.8">
      <c r="A855" s="8">
        <v>42441</v>
      </c>
      <c r="B855" s="9">
        <v>0.49121527777777779</v>
      </c>
      <c r="C855" s="18">
        <v>2</v>
      </c>
      <c r="D855" s="18">
        <v>770</v>
      </c>
      <c r="E855" s="18">
        <v>104</v>
      </c>
      <c r="F855" s="17">
        <f t="shared" si="78"/>
        <v>4.9382716049382713E-2</v>
      </c>
      <c r="G855" s="18">
        <v>0.46</v>
      </c>
      <c r="H855" s="18">
        <f t="shared" si="79"/>
        <v>6.6666666666666666E-2</v>
      </c>
      <c r="I855" s="18">
        <v>2.6929999999999999E-2</v>
      </c>
      <c r="J855" s="18">
        <f t="shared" si="80"/>
        <v>0.13083929733246583</v>
      </c>
      <c r="K855" s="18">
        <v>2.49E-3</v>
      </c>
      <c r="L855" s="18">
        <f t="shared" si="81"/>
        <v>4.9490188495065618E-2</v>
      </c>
      <c r="M855" s="18">
        <v>1.7700000000000001E-3</v>
      </c>
      <c r="N855" s="18">
        <f t="shared" si="82"/>
        <v>3.5179772544685205E-2</v>
      </c>
      <c r="O855" s="18">
        <v>1.44876</v>
      </c>
      <c r="P855" s="18"/>
      <c r="Q855" s="18">
        <v>0.02</v>
      </c>
      <c r="R855" s="18"/>
      <c r="S855" s="18">
        <v>0.18616826086956523</v>
      </c>
      <c r="T855" s="18">
        <f t="shared" si="83"/>
        <v>0.51174953426083281</v>
      </c>
      <c r="U855" s="18">
        <v>17.213478260869564</v>
      </c>
      <c r="V855" s="18"/>
      <c r="W855" s="18">
        <v>12.23608695652174</v>
      </c>
      <c r="X855" s="18"/>
      <c r="Y855" s="18">
        <v>10.015340869565218</v>
      </c>
      <c r="Z855" s="18"/>
      <c r="AA855" s="18">
        <v>0.13826086956521738</v>
      </c>
      <c r="AB855" s="2"/>
    </row>
    <row r="856" spans="1:28" s="2" customFormat="1" ht="14.25" customHeight="1">
      <c r="A856" s="6">
        <v>42451</v>
      </c>
      <c r="B856" s="7">
        <v>0.49133101851851851</v>
      </c>
      <c r="C856" s="28">
        <v>2</v>
      </c>
      <c r="D856" s="17">
        <v>919</v>
      </c>
      <c r="E856" s="17">
        <v>104</v>
      </c>
      <c r="F856" s="17">
        <f t="shared" si="78"/>
        <v>4.9382716049382713E-2</v>
      </c>
      <c r="G856" s="17">
        <v>0.59</v>
      </c>
      <c r="H856" s="18">
        <f t="shared" si="79"/>
        <v>0.10133333333333333</v>
      </c>
      <c r="I856" s="17">
        <v>3.5450000000000002E-2</v>
      </c>
      <c r="J856" s="18">
        <f t="shared" si="80"/>
        <v>0.18627195836044244</v>
      </c>
      <c r="K856" s="17">
        <v>3.2399999999999998E-3</v>
      </c>
      <c r="L856" s="17">
        <f t="shared" si="81"/>
        <v>6.4396871776711884E-2</v>
      </c>
      <c r="M856" s="17">
        <v>2.3999999999999998E-3</v>
      </c>
      <c r="N856" s="17">
        <f t="shared" si="82"/>
        <v>4.770138650126806E-2</v>
      </c>
      <c r="O856" s="17">
        <v>1.8605</v>
      </c>
      <c r="P856" s="17"/>
      <c r="Q856" s="17">
        <v>0.03</v>
      </c>
      <c r="R856" s="17"/>
      <c r="S856" s="17">
        <v>0.19106949152542377</v>
      </c>
      <c r="T856" s="18">
        <f t="shared" si="83"/>
        <v>0.52947563159913225</v>
      </c>
      <c r="U856" s="17">
        <v>17.463050847457627</v>
      </c>
      <c r="V856" s="17"/>
      <c r="W856" s="17">
        <v>12.935593220338983</v>
      </c>
      <c r="X856" s="17"/>
      <c r="Y856" s="17">
        <v>10.02777966101695</v>
      </c>
      <c r="Z856" s="17"/>
      <c r="AA856" s="17">
        <v>0.16169491525423729</v>
      </c>
      <c r="AB856" s="1"/>
    </row>
    <row r="857" spans="1:28" ht="14.25" customHeight="1">
      <c r="A857" s="6">
        <v>42452</v>
      </c>
      <c r="B857" s="7">
        <v>0.49134259259259255</v>
      </c>
      <c r="C857" s="28">
        <v>2</v>
      </c>
      <c r="D857" s="17">
        <v>841</v>
      </c>
      <c r="E857" s="17">
        <v>104</v>
      </c>
      <c r="F857" s="17">
        <f t="shared" si="78"/>
        <v>4.9382716049382713E-2</v>
      </c>
      <c r="G857" s="17">
        <v>0.6</v>
      </c>
      <c r="H857" s="18">
        <f t="shared" si="79"/>
        <v>0.10400000000000001</v>
      </c>
      <c r="I857" s="17">
        <v>3.3890000000000003E-2</v>
      </c>
      <c r="J857" s="18">
        <f t="shared" si="80"/>
        <v>0.1761223162003904</v>
      </c>
      <c r="K857" s="17">
        <v>2.8900000000000002E-3</v>
      </c>
      <c r="L857" s="17">
        <f t="shared" si="81"/>
        <v>5.7440419578610305E-2</v>
      </c>
      <c r="M857" s="17">
        <v>2.15E-3</v>
      </c>
      <c r="N857" s="17">
        <f t="shared" si="82"/>
        <v>4.2732492074052643E-2</v>
      </c>
      <c r="O857" s="17">
        <v>1.8911800000000001</v>
      </c>
      <c r="Q857" s="17">
        <v>0.02</v>
      </c>
      <c r="S857" s="17">
        <v>0.17961700000000003</v>
      </c>
      <c r="T857" s="18">
        <f t="shared" si="83"/>
        <v>0.48805583445021583</v>
      </c>
      <c r="U857" s="17">
        <v>15.317000000000002</v>
      </c>
      <c r="W857" s="17">
        <v>11.395</v>
      </c>
      <c r="Y857" s="17">
        <v>10.023254000000001</v>
      </c>
      <c r="AA857" s="17">
        <v>0.10600000000000001</v>
      </c>
    </row>
    <row r="858" spans="1:28" s="2" customFormat="1" ht="14.25" customHeight="1">
      <c r="A858" s="6">
        <v>42453</v>
      </c>
      <c r="B858" s="7">
        <v>0.4913541666666667</v>
      </c>
      <c r="C858" s="28">
        <v>2</v>
      </c>
      <c r="D858" s="17">
        <v>823</v>
      </c>
      <c r="E858" s="17">
        <v>104</v>
      </c>
      <c r="F858" s="17">
        <f t="shared" si="78"/>
        <v>4.9382716049382713E-2</v>
      </c>
      <c r="G858" s="17">
        <v>0.56999999999999995</v>
      </c>
      <c r="H858" s="18">
        <f t="shared" si="79"/>
        <v>9.6000000000000002E-2</v>
      </c>
      <c r="I858" s="17">
        <v>3.3939999999999998E-2</v>
      </c>
      <c r="J858" s="18">
        <f t="shared" si="80"/>
        <v>0.17644762524398178</v>
      </c>
      <c r="K858" s="17">
        <v>2.9199999999999999E-3</v>
      </c>
      <c r="L858" s="17">
        <f t="shared" si="81"/>
        <v>5.8036686909876144E-2</v>
      </c>
      <c r="M858" s="17">
        <v>2.1700000000000001E-3</v>
      </c>
      <c r="N858" s="17">
        <f t="shared" si="82"/>
        <v>4.3130003628229878E-2</v>
      </c>
      <c r="O858" s="17">
        <v>1.8066</v>
      </c>
      <c r="P858" s="17"/>
      <c r="Q858" s="17">
        <v>0.02</v>
      </c>
      <c r="R858" s="17"/>
      <c r="S858" s="17">
        <v>0.18934947368421054</v>
      </c>
      <c r="T858" s="18">
        <f t="shared" si="83"/>
        <v>0.52325490749578629</v>
      </c>
      <c r="U858" s="17">
        <v>16.290526315789474</v>
      </c>
      <c r="V858" s="17"/>
      <c r="W858" s="17">
        <v>12.106315789473685</v>
      </c>
      <c r="X858" s="17"/>
      <c r="Y858" s="17">
        <v>10.078926315789476</v>
      </c>
      <c r="Z858" s="17"/>
      <c r="AA858" s="17">
        <v>0.11157894736842107</v>
      </c>
    </row>
    <row r="859" spans="1:28" s="2" customFormat="1" ht="14.25" customHeight="1">
      <c r="A859" s="6">
        <v>42588</v>
      </c>
      <c r="B859" s="7">
        <v>0.49291666666666667</v>
      </c>
      <c r="C859" s="28">
        <v>2</v>
      </c>
      <c r="D859" s="17">
        <v>836</v>
      </c>
      <c r="E859" s="17">
        <v>104</v>
      </c>
      <c r="F859" s="17">
        <f t="shared" si="78"/>
        <v>4.9382716049382713E-2</v>
      </c>
      <c r="G859" s="17">
        <v>0.41</v>
      </c>
      <c r="H859" s="18">
        <f t="shared" si="79"/>
        <v>5.333333333333333E-2</v>
      </c>
      <c r="I859" s="17">
        <v>2.2349999999999998E-2</v>
      </c>
      <c r="J859" s="18">
        <f t="shared" si="80"/>
        <v>0.10104098893949251</v>
      </c>
      <c r="K859" s="17">
        <v>2.2499999999999998E-3</v>
      </c>
      <c r="L859" s="17">
        <f t="shared" si="81"/>
        <v>4.4720049844938811E-2</v>
      </c>
      <c r="M859" s="17">
        <v>2.0699999999999998E-3</v>
      </c>
      <c r="N859" s="17">
        <f t="shared" si="82"/>
        <v>4.1142445857343703E-2</v>
      </c>
      <c r="O859" s="17">
        <v>1.27186</v>
      </c>
      <c r="P859" s="17"/>
      <c r="Q859" s="17">
        <v>0.03</v>
      </c>
      <c r="R859" s="17"/>
      <c r="S859" s="17">
        <v>0.17334878048780489</v>
      </c>
      <c r="T859" s="18">
        <f t="shared" si="83"/>
        <v>0.46538579971553418</v>
      </c>
      <c r="U859" s="17">
        <v>17.45121951219512</v>
      </c>
      <c r="V859" s="17"/>
      <c r="W859" s="17">
        <v>16.055121951219512</v>
      </c>
      <c r="X859" s="17"/>
      <c r="Y859" s="17">
        <v>9.8646702439024399</v>
      </c>
      <c r="Z859" s="17"/>
      <c r="AA859" s="17">
        <v>0.23268292682926831</v>
      </c>
    </row>
    <row r="860" spans="1:28" ht="13.8">
      <c r="A860" s="3">
        <v>42654</v>
      </c>
      <c r="B860" s="4">
        <v>0.49368055555555551</v>
      </c>
      <c r="C860" s="29">
        <v>2</v>
      </c>
      <c r="D860" s="17">
        <v>1213</v>
      </c>
      <c r="E860" s="17">
        <v>104</v>
      </c>
      <c r="F860" s="17">
        <f t="shared" si="78"/>
        <v>4.9382716049382713E-2</v>
      </c>
      <c r="G860" s="30">
        <v>1.17</v>
      </c>
      <c r="H860" s="18">
        <f t="shared" si="79"/>
        <v>0.25600000000000001</v>
      </c>
      <c r="I860" s="17">
        <v>3.6560000000000002E-2</v>
      </c>
      <c r="J860" s="18">
        <f t="shared" si="80"/>
        <v>0.19349381912817176</v>
      </c>
      <c r="K860" s="17">
        <v>3.3700000000000002E-3</v>
      </c>
      <c r="L860" s="17">
        <f t="shared" si="81"/>
        <v>6.6980696878863918E-2</v>
      </c>
      <c r="M860" s="17">
        <v>5.3699999999999998E-3</v>
      </c>
      <c r="N860" s="17">
        <f t="shared" si="82"/>
        <v>0.1067318522965873</v>
      </c>
      <c r="O860" s="17">
        <v>3.6940200000000001</v>
      </c>
      <c r="Q860" s="17">
        <v>0.04</v>
      </c>
      <c r="S860" s="17">
        <v>9.9368205128205142E-2</v>
      </c>
      <c r="T860" s="18">
        <f t="shared" si="83"/>
        <v>0.19782302374208666</v>
      </c>
      <c r="U860" s="17">
        <v>9.1594871794871793</v>
      </c>
      <c r="W860" s="17">
        <v>14.595384615384615</v>
      </c>
      <c r="Y860" s="17">
        <v>10.040156923076923</v>
      </c>
      <c r="AA860" s="17">
        <v>0.10871794871794874</v>
      </c>
      <c r="AB860" s="2"/>
    </row>
    <row r="861" spans="1:28" s="2" customFormat="1" ht="14.25" customHeight="1">
      <c r="A861" s="8">
        <v>42656</v>
      </c>
      <c r="B861" s="9">
        <v>0.4937037037037037</v>
      </c>
      <c r="C861" s="18">
        <v>2</v>
      </c>
      <c r="D861" s="18">
        <v>787</v>
      </c>
      <c r="E861" s="18">
        <v>104</v>
      </c>
      <c r="F861" s="17">
        <f t="shared" si="78"/>
        <v>4.9382716049382713E-2</v>
      </c>
      <c r="G861" s="18">
        <v>0.64</v>
      </c>
      <c r="H861" s="18">
        <f t="shared" si="79"/>
        <v>0.11466666666666668</v>
      </c>
      <c r="I861" s="18">
        <v>2.9649999999999999E-2</v>
      </c>
      <c r="J861" s="18">
        <f t="shared" si="80"/>
        <v>0.14853610930383865</v>
      </c>
      <c r="K861" s="18">
        <v>2.4099999999999998E-3</v>
      </c>
      <c r="L861" s="18">
        <f t="shared" si="81"/>
        <v>4.7900142278356678E-2</v>
      </c>
      <c r="M861" s="18">
        <v>3.5000000000000001E-3</v>
      </c>
      <c r="N861" s="18">
        <f t="shared" si="82"/>
        <v>6.9564521981015939E-2</v>
      </c>
      <c r="O861" s="18">
        <v>2.0242200000000001</v>
      </c>
      <c r="P861" s="18"/>
      <c r="Q861" s="18">
        <v>0.02</v>
      </c>
      <c r="R861" s="18"/>
      <c r="S861" s="18">
        <v>0.14732343749999999</v>
      </c>
      <c r="T861" s="18">
        <f t="shared" si="83"/>
        <v>0.37126091650624721</v>
      </c>
      <c r="U861" s="18">
        <v>11.9746875</v>
      </c>
      <c r="V861" s="18"/>
      <c r="W861" s="18">
        <v>17.390625</v>
      </c>
      <c r="X861" s="18"/>
      <c r="Y861" s="18">
        <v>10.057843125000002</v>
      </c>
      <c r="Z861" s="18"/>
      <c r="AA861" s="18">
        <v>9.9375000000000005E-2</v>
      </c>
      <c r="AB861" s="1"/>
    </row>
    <row r="862" spans="1:28" s="2" customFormat="1" ht="14.25" customHeight="1">
      <c r="A862" s="5">
        <v>42658</v>
      </c>
      <c r="B862" s="4">
        <v>0.49372685185185183</v>
      </c>
      <c r="C862" s="29">
        <v>2</v>
      </c>
      <c r="D862" s="17">
        <v>808</v>
      </c>
      <c r="E862" s="17">
        <v>104</v>
      </c>
      <c r="F862" s="17">
        <f t="shared" si="78"/>
        <v>4.9382716049382713E-2</v>
      </c>
      <c r="G862" s="30">
        <v>0.59</v>
      </c>
      <c r="H862" s="18">
        <f t="shared" si="79"/>
        <v>0.10133333333333333</v>
      </c>
      <c r="I862" s="17">
        <v>2.8049999999999999E-2</v>
      </c>
      <c r="J862" s="18">
        <f t="shared" si="80"/>
        <v>0.13812621990891347</v>
      </c>
      <c r="K862" s="17">
        <v>2.3600000000000001E-3</v>
      </c>
      <c r="L862" s="17">
        <f t="shared" si="81"/>
        <v>4.6906363392913604E-2</v>
      </c>
      <c r="M862" s="17">
        <v>3.4199999999999999E-3</v>
      </c>
      <c r="N862" s="17">
        <f t="shared" si="82"/>
        <v>6.7974475764306999E-2</v>
      </c>
      <c r="O862" s="17">
        <v>1.86172</v>
      </c>
      <c r="P862" s="17"/>
      <c r="Q862" s="17">
        <v>0.02</v>
      </c>
      <c r="R862" s="17"/>
      <c r="S862" s="17">
        <v>0.15118474576271188</v>
      </c>
      <c r="T862" s="18">
        <f t="shared" si="83"/>
        <v>0.38522596547536614</v>
      </c>
      <c r="U862" s="17">
        <v>12.72</v>
      </c>
      <c r="V862" s="17"/>
      <c r="W862" s="17">
        <v>18.433220338983052</v>
      </c>
      <c r="X862" s="17"/>
      <c r="Y862" s="17">
        <v>10.034355254237289</v>
      </c>
      <c r="Z862" s="17"/>
      <c r="AA862" s="17">
        <v>0.10779661016949153</v>
      </c>
    </row>
    <row r="863" spans="1:28" ht="13.8">
      <c r="A863" s="6">
        <v>42684</v>
      </c>
      <c r="B863" s="7">
        <v>0.49402777777777779</v>
      </c>
      <c r="C863" s="28">
        <v>2</v>
      </c>
      <c r="D863" s="17">
        <v>951</v>
      </c>
      <c r="E863" s="17">
        <v>104</v>
      </c>
      <c r="F863" s="17">
        <f t="shared" si="78"/>
        <v>4.9382716049382713E-2</v>
      </c>
      <c r="G863" s="17">
        <v>0.4</v>
      </c>
      <c r="H863" s="18">
        <f t="shared" si="79"/>
        <v>5.0666666666666672E-2</v>
      </c>
      <c r="I863" s="17">
        <v>1.026E-2</v>
      </c>
      <c r="J863" s="18">
        <f t="shared" si="80"/>
        <v>2.2381262199089137E-2</v>
      </c>
      <c r="K863" s="17">
        <v>3.0400000000000002E-3</v>
      </c>
      <c r="L863" s="17">
        <f t="shared" si="81"/>
        <v>6.0421756234939554E-2</v>
      </c>
      <c r="M863" s="17">
        <v>3.8600000000000001E-3</v>
      </c>
      <c r="N863" s="17">
        <f t="shared" si="82"/>
        <v>7.6719729956206142E-2</v>
      </c>
      <c r="O863" s="17">
        <v>1.23874</v>
      </c>
      <c r="Q863" s="17">
        <v>0.03</v>
      </c>
      <c r="S863" s="17">
        <v>8.1567000000000001E-2</v>
      </c>
      <c r="T863" s="18">
        <f t="shared" si="83"/>
        <v>0.13344207189595728</v>
      </c>
      <c r="U863" s="17">
        <v>24.168000000000003</v>
      </c>
      <c r="W863" s="17">
        <v>30.687000000000001</v>
      </c>
      <c r="Y863" s="17">
        <v>9.8479829999999993</v>
      </c>
      <c r="AA863" s="17">
        <v>0.23849999999999999</v>
      </c>
      <c r="AB863" s="2"/>
    </row>
    <row r="864" spans="1:28" s="2" customFormat="1" ht="13.8">
      <c r="A864" s="6">
        <v>42685</v>
      </c>
      <c r="B864" s="7">
        <v>0.49403935185185183</v>
      </c>
      <c r="C864" s="28">
        <v>2</v>
      </c>
      <c r="D864" s="17">
        <v>951</v>
      </c>
      <c r="E864" s="17">
        <v>104</v>
      </c>
      <c r="F864" s="17">
        <f t="shared" si="78"/>
        <v>4.9382716049382713E-2</v>
      </c>
      <c r="G864" s="17">
        <v>0.49</v>
      </c>
      <c r="H864" s="18">
        <f t="shared" si="79"/>
        <v>7.4666666666666673E-2</v>
      </c>
      <c r="I864" s="17">
        <v>1.779E-2</v>
      </c>
      <c r="J864" s="18">
        <f t="shared" si="80"/>
        <v>7.1372804163955764E-2</v>
      </c>
      <c r="K864" s="17">
        <v>2.97E-3</v>
      </c>
      <c r="L864" s="17">
        <f t="shared" si="81"/>
        <v>5.9030465795319231E-2</v>
      </c>
      <c r="M864" s="17">
        <v>3.62E-3</v>
      </c>
      <c r="N864" s="17">
        <f t="shared" si="82"/>
        <v>7.1949591306079336E-2</v>
      </c>
      <c r="O864" s="17">
        <v>1.5406599999999999</v>
      </c>
      <c r="P864" s="17"/>
      <c r="Q864" s="17">
        <v>0.03</v>
      </c>
      <c r="R864" s="17"/>
      <c r="S864" s="17">
        <v>0.11545346938775511</v>
      </c>
      <c r="T864" s="18">
        <f t="shared" si="83"/>
        <v>0.25599799651881844</v>
      </c>
      <c r="U864" s="17">
        <v>19.274693877551019</v>
      </c>
      <c r="V864" s="17"/>
      <c r="W864" s="17">
        <v>23.493061224489797</v>
      </c>
      <c r="X864" s="17"/>
      <c r="Y864" s="17">
        <v>9.9985689795918375</v>
      </c>
      <c r="Z864" s="17"/>
      <c r="AA864" s="17">
        <v>0.19469387755102041</v>
      </c>
    </row>
    <row r="865" spans="1:28" ht="13.8">
      <c r="A865" s="3">
        <v>42693</v>
      </c>
      <c r="B865" s="4">
        <v>0.49413194444444447</v>
      </c>
      <c r="C865" s="29">
        <v>2</v>
      </c>
      <c r="D865" s="17">
        <v>951</v>
      </c>
      <c r="E865" s="17">
        <v>104</v>
      </c>
      <c r="F865" s="17">
        <f t="shared" si="78"/>
        <v>4.9382716049382713E-2</v>
      </c>
      <c r="G865" s="30">
        <v>0.56000000000000005</v>
      </c>
      <c r="H865" s="18">
        <f t="shared" si="79"/>
        <v>9.3333333333333351E-2</v>
      </c>
      <c r="I865" s="17">
        <v>3.4869999999999998E-2</v>
      </c>
      <c r="J865" s="18">
        <f t="shared" si="80"/>
        <v>0.18249837345478204</v>
      </c>
      <c r="K865" s="17">
        <v>2.99E-3</v>
      </c>
      <c r="L865" s="17">
        <f t="shared" si="81"/>
        <v>5.9427977349496466E-2</v>
      </c>
      <c r="M865" s="17">
        <v>3.13E-3</v>
      </c>
      <c r="N865" s="17">
        <f t="shared" si="82"/>
        <v>6.2210558228737105E-2</v>
      </c>
      <c r="O865" s="17">
        <v>1.7441599999999999</v>
      </c>
      <c r="Q865" s="17">
        <v>0.03</v>
      </c>
      <c r="S865" s="17">
        <v>0.19801178571428571</v>
      </c>
      <c r="T865" s="18">
        <f t="shared" si="83"/>
        <v>0.55458356696956468</v>
      </c>
      <c r="U865" s="17">
        <v>16.978928571428572</v>
      </c>
      <c r="W865" s="17">
        <v>17.77392857142857</v>
      </c>
      <c r="Y865" s="17">
        <v>9.904337142857143</v>
      </c>
      <c r="AA865" s="17">
        <v>0.17035714285714285</v>
      </c>
      <c r="AB865" s="2"/>
    </row>
    <row r="866" spans="1:28" s="2" customFormat="1" ht="14.25" customHeight="1">
      <c r="A866" s="6">
        <v>42699</v>
      </c>
      <c r="B866" s="7">
        <v>0.49420138888888893</v>
      </c>
      <c r="C866" s="28">
        <v>2</v>
      </c>
      <c r="D866" s="17">
        <v>833</v>
      </c>
      <c r="E866" s="17">
        <v>104</v>
      </c>
      <c r="F866" s="17">
        <f t="shared" si="78"/>
        <v>4.9382716049382713E-2</v>
      </c>
      <c r="G866" s="17">
        <v>0.41</v>
      </c>
      <c r="H866" s="18">
        <f t="shared" si="79"/>
        <v>5.333333333333333E-2</v>
      </c>
      <c r="I866" s="17">
        <v>2.392E-2</v>
      </c>
      <c r="J866" s="18">
        <f t="shared" si="80"/>
        <v>0.11125569290826286</v>
      </c>
      <c r="K866" s="17">
        <v>2.3999999999999998E-3</v>
      </c>
      <c r="L866" s="17">
        <f t="shared" si="81"/>
        <v>4.770138650126806E-2</v>
      </c>
      <c r="M866" s="17">
        <v>2.2300000000000002E-3</v>
      </c>
      <c r="N866" s="17">
        <f t="shared" si="82"/>
        <v>4.4322538290761583E-2</v>
      </c>
      <c r="O866" s="17">
        <v>1.28294</v>
      </c>
      <c r="P866" s="17"/>
      <c r="Q866" s="17">
        <v>0.03</v>
      </c>
      <c r="R866" s="17"/>
      <c r="S866" s="17">
        <v>0.18552585365853663</v>
      </c>
      <c r="T866" s="18">
        <f t="shared" si="83"/>
        <v>0.50942616416195641</v>
      </c>
      <c r="U866" s="17">
        <v>18.614634146341462</v>
      </c>
      <c r="V866" s="17"/>
      <c r="W866" s="17">
        <v>17.296097560975614</v>
      </c>
      <c r="X866" s="17"/>
      <c r="Y866" s="17">
        <v>9.9506078048780502</v>
      </c>
      <c r="Z866" s="17"/>
      <c r="AA866" s="17">
        <v>0.23268292682926831</v>
      </c>
    </row>
    <row r="867" spans="1:28" ht="14.25" customHeight="1">
      <c r="A867" s="3">
        <v>42705</v>
      </c>
      <c r="B867" s="4">
        <v>0.49427083333333338</v>
      </c>
      <c r="C867" s="29">
        <v>2</v>
      </c>
      <c r="D867" s="17">
        <v>963</v>
      </c>
      <c r="E867" s="17">
        <v>104</v>
      </c>
      <c r="F867" s="17">
        <f t="shared" si="78"/>
        <v>4.9382716049382713E-2</v>
      </c>
      <c r="G867" s="30">
        <v>0.52</v>
      </c>
      <c r="H867" s="18">
        <f t="shared" si="79"/>
        <v>8.266666666666668E-2</v>
      </c>
      <c r="I867" s="17">
        <v>3.2669999999999998E-2</v>
      </c>
      <c r="J867" s="18">
        <f t="shared" si="80"/>
        <v>0.1681847755367599</v>
      </c>
      <c r="K867" s="17">
        <v>2.64E-3</v>
      </c>
      <c r="L867" s="17">
        <f t="shared" si="81"/>
        <v>5.2471525151394874E-2</v>
      </c>
      <c r="M867" s="17">
        <v>2.2699999999999999E-3</v>
      </c>
      <c r="N867" s="17">
        <f t="shared" si="82"/>
        <v>4.5117561399116046E-2</v>
      </c>
      <c r="O867" s="17">
        <v>1.6437999999999999</v>
      </c>
      <c r="Q867" s="17">
        <v>0.03</v>
      </c>
      <c r="S867" s="17">
        <v>0.19978961538461537</v>
      </c>
      <c r="T867" s="18">
        <f t="shared" si="83"/>
        <v>0.56101337694994413</v>
      </c>
      <c r="U867" s="17">
        <v>16.144615384615381</v>
      </c>
      <c r="W867" s="17">
        <v>13.881923076923075</v>
      </c>
      <c r="Y867" s="17">
        <v>10.05246923076923</v>
      </c>
      <c r="AA867" s="17">
        <v>0.18346153846153845</v>
      </c>
    </row>
    <row r="868" spans="1:28" ht="14.25" customHeight="1">
      <c r="A868" s="6">
        <v>42710</v>
      </c>
      <c r="B868" s="7">
        <v>0.49432870370370369</v>
      </c>
      <c r="C868" s="28">
        <v>2</v>
      </c>
      <c r="D868" s="17">
        <v>833</v>
      </c>
      <c r="E868" s="17">
        <v>104</v>
      </c>
      <c r="F868" s="17">
        <f t="shared" si="78"/>
        <v>4.9382716049382713E-2</v>
      </c>
      <c r="G868" s="17">
        <v>0.4</v>
      </c>
      <c r="H868" s="18">
        <f t="shared" si="79"/>
        <v>5.0666666666666672E-2</v>
      </c>
      <c r="I868" s="17">
        <v>2.3210000000000001E-2</v>
      </c>
      <c r="J868" s="18">
        <f t="shared" si="80"/>
        <v>0.10663630448926481</v>
      </c>
      <c r="K868" s="17">
        <v>2.16E-3</v>
      </c>
      <c r="L868" s="17">
        <f t="shared" si="81"/>
        <v>4.293124785114126E-2</v>
      </c>
      <c r="M868" s="17">
        <v>1.65E-3</v>
      </c>
      <c r="N868" s="17">
        <f t="shared" si="82"/>
        <v>3.2794703219621794E-2</v>
      </c>
      <c r="O868" s="17">
        <v>1.2702199999999999</v>
      </c>
      <c r="Q868" s="17">
        <v>0.02</v>
      </c>
      <c r="S868" s="17">
        <v>0.1845195</v>
      </c>
      <c r="T868" s="18">
        <f t="shared" si="83"/>
        <v>0.50578652257792867</v>
      </c>
      <c r="U868" s="17">
        <v>17.172000000000001</v>
      </c>
      <c r="W868" s="17">
        <v>13.1175</v>
      </c>
      <c r="Y868" s="17">
        <v>10.098248999999999</v>
      </c>
      <c r="AA868" s="17">
        <v>0.159</v>
      </c>
      <c r="AB868" s="2"/>
    </row>
    <row r="869" spans="1:28" ht="14.25" customHeight="1">
      <c r="A869" s="8">
        <v>42726</v>
      </c>
      <c r="B869" s="9">
        <v>0.49451388888888892</v>
      </c>
      <c r="C869" s="18">
        <v>2</v>
      </c>
      <c r="D869" s="18">
        <v>848</v>
      </c>
      <c r="E869" s="18">
        <v>104</v>
      </c>
      <c r="F869" s="17">
        <f t="shared" si="78"/>
        <v>4.9382716049382713E-2</v>
      </c>
      <c r="G869" s="18">
        <v>0.41</v>
      </c>
      <c r="H869" s="18">
        <f t="shared" si="79"/>
        <v>5.333333333333333E-2</v>
      </c>
      <c r="I869" s="18">
        <v>2.3130000000000001E-2</v>
      </c>
      <c r="J869" s="18">
        <f t="shared" si="80"/>
        <v>0.10611581001951854</v>
      </c>
      <c r="K869" s="18">
        <v>2.4099999999999998E-3</v>
      </c>
      <c r="L869" s="18">
        <f t="shared" si="81"/>
        <v>4.7900142278356678E-2</v>
      </c>
      <c r="M869" s="18">
        <v>1.6800000000000001E-3</v>
      </c>
      <c r="N869" s="18">
        <f t="shared" si="82"/>
        <v>3.3390970550887647E-2</v>
      </c>
      <c r="O869" s="18">
        <v>1.29423</v>
      </c>
      <c r="P869" s="18"/>
      <c r="Q869" s="18">
        <v>0.03</v>
      </c>
      <c r="R869" s="18"/>
      <c r="S869" s="18">
        <v>0.17939853658536586</v>
      </c>
      <c r="T869" s="18">
        <f t="shared" si="83"/>
        <v>0.48726572600101775</v>
      </c>
      <c r="U869" s="18">
        <v>18.692195121951219</v>
      </c>
      <c r="V869" s="18"/>
      <c r="W869" s="18">
        <v>13.030243902439027</v>
      </c>
      <c r="X869" s="18"/>
      <c r="Y869" s="18">
        <v>10.038174146341463</v>
      </c>
      <c r="Z869" s="18"/>
      <c r="AA869" s="18">
        <v>0.23268292682926831</v>
      </c>
      <c r="AB869" s="2"/>
    </row>
    <row r="870" spans="1:28" ht="13.8">
      <c r="A870" s="3">
        <v>42743</v>
      </c>
      <c r="B870" s="4">
        <v>0.49471064814814819</v>
      </c>
      <c r="C870" s="29">
        <v>2</v>
      </c>
      <c r="D870" s="17">
        <v>823</v>
      </c>
      <c r="E870" s="17">
        <v>104</v>
      </c>
      <c r="F870" s="17">
        <f t="shared" si="78"/>
        <v>4.9382716049382713E-2</v>
      </c>
      <c r="G870" s="30">
        <v>0.54</v>
      </c>
      <c r="H870" s="18">
        <f t="shared" si="79"/>
        <v>8.8000000000000023E-2</v>
      </c>
      <c r="I870" s="17">
        <v>2.7189999999999999E-2</v>
      </c>
      <c r="J870" s="18">
        <f t="shared" si="80"/>
        <v>0.13253090435914117</v>
      </c>
      <c r="K870" s="17">
        <v>1.01E-3</v>
      </c>
      <c r="L870" s="17">
        <f t="shared" si="81"/>
        <v>2.0074333485950314E-2</v>
      </c>
      <c r="M870" s="17">
        <v>2.47E-3</v>
      </c>
      <c r="N870" s="17">
        <f t="shared" si="82"/>
        <v>4.9092676940888383E-2</v>
      </c>
      <c r="O870" s="17">
        <v>1.6991400000000001</v>
      </c>
      <c r="Q870" s="17">
        <v>0.02</v>
      </c>
      <c r="S870" s="17">
        <v>0.16011888888888889</v>
      </c>
      <c r="T870" s="18">
        <f t="shared" si="83"/>
        <v>0.41753774629302953</v>
      </c>
      <c r="U870" s="17">
        <v>5.9477777777777776</v>
      </c>
      <c r="W870" s="17">
        <v>14.545555555555554</v>
      </c>
      <c r="Y870" s="17">
        <v>10.006046666666668</v>
      </c>
      <c r="AA870" s="17">
        <v>0.11777777777777777</v>
      </c>
      <c r="AB870" s="2"/>
    </row>
    <row r="871" spans="1:28" ht="13.8">
      <c r="A871" s="6">
        <v>42744</v>
      </c>
      <c r="B871" s="7">
        <v>0.49472222222222223</v>
      </c>
      <c r="C871" s="28">
        <v>2</v>
      </c>
      <c r="D871" s="17">
        <v>906</v>
      </c>
      <c r="E871" s="17">
        <v>104</v>
      </c>
      <c r="F871" s="17">
        <f t="shared" si="78"/>
        <v>4.9382716049382713E-2</v>
      </c>
      <c r="G871" s="17">
        <v>0.54</v>
      </c>
      <c r="H871" s="18">
        <f t="shared" si="79"/>
        <v>8.8000000000000023E-2</v>
      </c>
      <c r="I871" s="17">
        <v>3.0040000000000001E-2</v>
      </c>
      <c r="J871" s="18">
        <f t="shared" si="80"/>
        <v>0.15107351984385167</v>
      </c>
      <c r="K871" s="17">
        <v>1.14E-3</v>
      </c>
      <c r="L871" s="17">
        <f t="shared" si="81"/>
        <v>2.2658158588102332E-2</v>
      </c>
      <c r="M871" s="17">
        <v>2.7699999999999999E-3</v>
      </c>
      <c r="N871" s="17">
        <f t="shared" si="82"/>
        <v>5.5055350253546895E-2</v>
      </c>
      <c r="O871" s="17">
        <v>1.70543</v>
      </c>
      <c r="Q871" s="17">
        <v>0.03</v>
      </c>
      <c r="S871" s="17">
        <v>0.17690222222222221</v>
      </c>
      <c r="T871" s="18">
        <f t="shared" si="83"/>
        <v>0.47823739934285742</v>
      </c>
      <c r="U871" s="17">
        <v>6.7133333333333329</v>
      </c>
      <c r="W871" s="17">
        <v>16.312222222222221</v>
      </c>
      <c r="Y871" s="17">
        <v>10.043087777777778</v>
      </c>
      <c r="AA871" s="17">
        <v>0.17666666666666667</v>
      </c>
    </row>
    <row r="872" spans="1:28" ht="13.8">
      <c r="A872" s="6">
        <v>42757</v>
      </c>
      <c r="B872" s="7">
        <v>0.49487268518518518</v>
      </c>
      <c r="C872" s="28">
        <v>2</v>
      </c>
      <c r="D872" s="17">
        <v>832</v>
      </c>
      <c r="E872" s="17">
        <v>104</v>
      </c>
      <c r="F872" s="17">
        <f t="shared" si="78"/>
        <v>4.9382716049382713E-2</v>
      </c>
      <c r="G872" s="17">
        <v>0.41</v>
      </c>
      <c r="H872" s="18">
        <f t="shared" si="79"/>
        <v>5.333333333333333E-2</v>
      </c>
      <c r="I872" s="17">
        <v>2.3779999999999999E-2</v>
      </c>
      <c r="J872" s="18">
        <f t="shared" si="80"/>
        <v>0.1103448275862069</v>
      </c>
      <c r="K872" s="17">
        <v>1.0300000000000001E-3</v>
      </c>
      <c r="L872" s="17">
        <f t="shared" si="81"/>
        <v>2.0471845040127546E-2</v>
      </c>
      <c r="M872" s="17">
        <v>2.5100000000000001E-3</v>
      </c>
      <c r="N872" s="17">
        <f t="shared" si="82"/>
        <v>4.9887700049242853E-2</v>
      </c>
      <c r="O872" s="17">
        <v>1.2862199999999999</v>
      </c>
      <c r="Q872" s="17">
        <v>0.02</v>
      </c>
      <c r="S872" s="17">
        <v>0.18444000000000002</v>
      </c>
      <c r="T872" s="18">
        <f t="shared" si="83"/>
        <v>0.50549899790558728</v>
      </c>
      <c r="U872" s="17">
        <v>7.9887804878048794</v>
      </c>
      <c r="W872" s="17">
        <v>19.467804878048785</v>
      </c>
      <c r="Y872" s="17">
        <v>9.9760478048780499</v>
      </c>
      <c r="AA872" s="17">
        <v>0.15512195121951222</v>
      </c>
      <c r="AB872" s="2"/>
    </row>
    <row r="873" spans="1:28" s="2" customFormat="1" ht="13.8">
      <c r="A873" s="6">
        <v>42766</v>
      </c>
      <c r="B873" s="7">
        <v>0.49497685185185186</v>
      </c>
      <c r="C873" s="28">
        <v>2</v>
      </c>
      <c r="D873" s="17">
        <v>790</v>
      </c>
      <c r="E873" s="17">
        <v>104</v>
      </c>
      <c r="F873" s="17">
        <f t="shared" si="78"/>
        <v>4.9382716049382713E-2</v>
      </c>
      <c r="G873" s="17">
        <v>0.45</v>
      </c>
      <c r="H873" s="18">
        <f t="shared" si="79"/>
        <v>6.4000000000000001E-2</v>
      </c>
      <c r="I873" s="17">
        <v>2.3990000000000001E-2</v>
      </c>
      <c r="J873" s="18">
        <f t="shared" si="80"/>
        <v>0.11171112556929083</v>
      </c>
      <c r="K873" s="17">
        <v>8.8000000000000003E-4</v>
      </c>
      <c r="L873" s="17">
        <f t="shared" si="81"/>
        <v>1.7490508383798294E-2</v>
      </c>
      <c r="M873" s="17">
        <v>2.0699999999999998E-3</v>
      </c>
      <c r="N873" s="17">
        <f t="shared" si="82"/>
        <v>4.1142445857343703E-2</v>
      </c>
      <c r="O873" s="17">
        <v>1.4277899999999999</v>
      </c>
      <c r="P873" s="17"/>
      <c r="Q873" s="17">
        <v>0.02</v>
      </c>
      <c r="R873" s="17"/>
      <c r="S873" s="17">
        <v>0.16952933333333334</v>
      </c>
      <c r="T873" s="18">
        <f t="shared" si="83"/>
        <v>0.45157214824868747</v>
      </c>
      <c r="U873" s="17">
        <v>6.2186666666666666</v>
      </c>
      <c r="V873" s="17"/>
      <c r="W873" s="17">
        <v>14.627999999999998</v>
      </c>
      <c r="X873" s="17"/>
      <c r="Y873" s="17">
        <v>10.089716000000001</v>
      </c>
      <c r="Z873" s="17"/>
      <c r="AA873" s="17">
        <v>0.14133333333333334</v>
      </c>
      <c r="AB873" s="1"/>
    </row>
    <row r="874" spans="1:28" ht="14.25" customHeight="1">
      <c r="A874" s="3">
        <v>42767</v>
      </c>
      <c r="B874" s="4">
        <v>0.4949884259259259</v>
      </c>
      <c r="C874" s="29">
        <v>2</v>
      </c>
      <c r="D874" s="17">
        <v>790</v>
      </c>
      <c r="E874" s="17">
        <v>104</v>
      </c>
      <c r="F874" s="17">
        <f t="shared" si="78"/>
        <v>4.9382716049382713E-2</v>
      </c>
      <c r="G874" s="30">
        <v>0.5</v>
      </c>
      <c r="H874" s="18">
        <f t="shared" si="79"/>
        <v>7.7333333333333337E-2</v>
      </c>
      <c r="I874" s="17">
        <v>2.4049999999999998E-2</v>
      </c>
      <c r="J874" s="18">
        <f t="shared" si="80"/>
        <v>0.11210149642160051</v>
      </c>
      <c r="K874" s="17">
        <v>8.4999999999999995E-4</v>
      </c>
      <c r="L874" s="17">
        <f t="shared" si="81"/>
        <v>1.6894241052532441E-2</v>
      </c>
      <c r="M874" s="17">
        <v>2.2699999999999999E-3</v>
      </c>
      <c r="N874" s="17">
        <f t="shared" si="82"/>
        <v>4.5117561399116046E-2</v>
      </c>
      <c r="O874" s="17">
        <v>1.59076</v>
      </c>
      <c r="Q874" s="17">
        <v>0.02</v>
      </c>
      <c r="S874" s="17">
        <v>0.15295800000000001</v>
      </c>
      <c r="T874" s="18">
        <f t="shared" si="83"/>
        <v>0.39163922765843628</v>
      </c>
      <c r="U874" s="17">
        <v>5.4059999999999997</v>
      </c>
      <c r="W874" s="17">
        <v>14.437199999999999</v>
      </c>
      <c r="Y874" s="17">
        <v>10.1172336</v>
      </c>
      <c r="AA874" s="17">
        <v>0.12720000000000001</v>
      </c>
    </row>
    <row r="875" spans="1:28" ht="13.8">
      <c r="A875" s="6">
        <v>42773</v>
      </c>
      <c r="B875" s="7">
        <v>0.49505787037037036</v>
      </c>
      <c r="C875" s="28">
        <v>2</v>
      </c>
      <c r="D875" s="17">
        <v>807</v>
      </c>
      <c r="E875" s="17">
        <v>104</v>
      </c>
      <c r="F875" s="17">
        <f t="shared" si="78"/>
        <v>4.9382716049382713E-2</v>
      </c>
      <c r="G875" s="17">
        <v>0.57999999999999996</v>
      </c>
      <c r="H875" s="18">
        <f t="shared" si="79"/>
        <v>9.8666666666666666E-2</v>
      </c>
      <c r="I875" s="17">
        <v>2.4160000000000001E-2</v>
      </c>
      <c r="J875" s="18">
        <f t="shared" si="80"/>
        <v>0.11281717631750163</v>
      </c>
      <c r="K875" s="17">
        <v>8.7000000000000001E-4</v>
      </c>
      <c r="L875" s="17">
        <f t="shared" si="81"/>
        <v>1.7291752606709676E-2</v>
      </c>
      <c r="M875" s="17">
        <v>3.32E-3</v>
      </c>
      <c r="N875" s="17">
        <f t="shared" si="82"/>
        <v>6.5986917993420824E-2</v>
      </c>
      <c r="O875" s="17">
        <v>1.8244499999999999</v>
      </c>
      <c r="Q875" s="17">
        <v>0.02</v>
      </c>
      <c r="S875" s="17">
        <v>0.13246344827586209</v>
      </c>
      <c r="T875" s="18">
        <f t="shared" si="83"/>
        <v>0.31751735005762638</v>
      </c>
      <c r="U875" s="17">
        <v>4.7699999999999996</v>
      </c>
      <c r="W875" s="17">
        <v>18.202758620689657</v>
      </c>
      <c r="Y875" s="17">
        <v>10.003018965517242</v>
      </c>
      <c r="AA875" s="17">
        <v>0.10965517241379312</v>
      </c>
      <c r="AB875" s="2"/>
    </row>
    <row r="876" spans="1:28" ht="14.25" customHeight="1">
      <c r="A876" s="6">
        <v>42774</v>
      </c>
      <c r="B876" s="7">
        <v>0.4950694444444444</v>
      </c>
      <c r="C876" s="28">
        <v>2</v>
      </c>
      <c r="D876" s="17">
        <v>786</v>
      </c>
      <c r="E876" s="17">
        <v>104</v>
      </c>
      <c r="F876" s="17">
        <f t="shared" si="78"/>
        <v>4.9382716049382713E-2</v>
      </c>
      <c r="G876" s="17">
        <v>0.58450684346629289</v>
      </c>
      <c r="H876" s="18">
        <f t="shared" si="79"/>
        <v>9.9868491591011452E-2</v>
      </c>
      <c r="I876" s="17">
        <v>2.626897052571114E-2</v>
      </c>
      <c r="J876" s="18">
        <f t="shared" si="80"/>
        <v>0.126538520011133</v>
      </c>
      <c r="K876" s="17">
        <v>8.7699202842048064E-4</v>
      </c>
      <c r="L876" s="17">
        <f t="shared" si="81"/>
        <v>1.7430723210923506E-2</v>
      </c>
      <c r="M876" s="17">
        <v>3.3744724983621028E-3</v>
      </c>
      <c r="N876" s="17">
        <f t="shared" si="82"/>
        <v>6.7069590367612647E-2</v>
      </c>
      <c r="O876" s="17">
        <v>1.8437227760281734</v>
      </c>
      <c r="Q876" s="17">
        <v>0.02</v>
      </c>
      <c r="S876" s="17">
        <v>0.14291590800951626</v>
      </c>
      <c r="T876" s="18">
        <f t="shared" si="83"/>
        <v>0.35532036968126718</v>
      </c>
      <c r="U876" s="17">
        <v>4.7712609040444089</v>
      </c>
      <c r="W876" s="17">
        <v>18.358762886597933</v>
      </c>
      <c r="Y876" s="17">
        <v>10.030743854084061</v>
      </c>
      <c r="AA876" s="17">
        <v>0.10880967555971424</v>
      </c>
    </row>
    <row r="877" spans="1:28" ht="13.8">
      <c r="A877" s="8">
        <v>42791</v>
      </c>
      <c r="B877" s="9">
        <v>0.49526620370370367</v>
      </c>
      <c r="C877" s="18">
        <v>2</v>
      </c>
      <c r="D877" s="18">
        <v>1084</v>
      </c>
      <c r="E877" s="18">
        <v>104</v>
      </c>
      <c r="F877" s="17">
        <f t="shared" si="78"/>
        <v>4.9382716049382713E-2</v>
      </c>
      <c r="G877" s="18">
        <v>0.41</v>
      </c>
      <c r="H877" s="18">
        <f t="shared" si="79"/>
        <v>5.333333333333333E-2</v>
      </c>
      <c r="I877" s="18">
        <v>6.8199999999999997E-3</v>
      </c>
      <c r="J877" s="18">
        <f t="shared" si="80"/>
        <v>0</v>
      </c>
      <c r="K877" s="18">
        <v>1.2600000000000001E-3</v>
      </c>
      <c r="L877" s="18">
        <f t="shared" si="81"/>
        <v>2.5043227913165735E-2</v>
      </c>
      <c r="M877" s="18">
        <v>4.5999999999999999E-3</v>
      </c>
      <c r="N877" s="18">
        <f t="shared" si="82"/>
        <v>9.1427657460763798E-2</v>
      </c>
      <c r="O877" s="18">
        <v>1.29216</v>
      </c>
      <c r="P877" s="18"/>
      <c r="Q877" s="18">
        <v>0.03</v>
      </c>
      <c r="R877" s="18"/>
      <c r="S877" s="18">
        <v>5.2896585365853663E-2</v>
      </c>
      <c r="T877" s="18">
        <f t="shared" si="83"/>
        <v>2.9750857134046987E-2</v>
      </c>
      <c r="U877" s="18">
        <v>9.772682926829269</v>
      </c>
      <c r="V877" s="18"/>
      <c r="W877" s="18">
        <v>35.678048780487806</v>
      </c>
      <c r="X877" s="18"/>
      <c r="Y877" s="18">
        <v>10.022119024390244</v>
      </c>
      <c r="Z877" s="18"/>
      <c r="AA877" s="18">
        <v>0.23268292682926831</v>
      </c>
      <c r="AB877" s="2"/>
    </row>
    <row r="878" spans="1:28" ht="13.8">
      <c r="A878" s="5">
        <v>42792</v>
      </c>
      <c r="B878" s="4">
        <v>0.49527777777777776</v>
      </c>
      <c r="C878" s="29">
        <v>2</v>
      </c>
      <c r="D878" s="17">
        <v>840</v>
      </c>
      <c r="E878" s="17">
        <v>104</v>
      </c>
      <c r="F878" s="17">
        <f t="shared" si="78"/>
        <v>4.9382716049382713E-2</v>
      </c>
      <c r="G878" s="30">
        <v>0.46</v>
      </c>
      <c r="H878" s="18">
        <f t="shared" si="79"/>
        <v>6.6666666666666666E-2</v>
      </c>
      <c r="I878" s="17">
        <v>1.158E-2</v>
      </c>
      <c r="J878" s="18">
        <f t="shared" si="80"/>
        <v>3.0969420949902408E-2</v>
      </c>
      <c r="K878" s="17">
        <v>9.5E-4</v>
      </c>
      <c r="L878" s="17">
        <f t="shared" si="81"/>
        <v>1.8881798823418609E-2</v>
      </c>
      <c r="M878" s="17">
        <v>3.3500000000000001E-3</v>
      </c>
      <c r="N878" s="17">
        <f t="shared" si="82"/>
        <v>6.6583185324686683E-2</v>
      </c>
      <c r="O878" s="17">
        <v>1.44529</v>
      </c>
      <c r="Q878" s="17">
        <v>0.02</v>
      </c>
      <c r="S878" s="17">
        <v>8.0053043478260866E-2</v>
      </c>
      <c r="T878" s="18">
        <f t="shared" si="83"/>
        <v>0.12796660204876226</v>
      </c>
      <c r="U878" s="17">
        <v>6.5673913043478258</v>
      </c>
      <c r="W878" s="17">
        <v>23.158695652173915</v>
      </c>
      <c r="Y878" s="17">
        <v>9.9913526086956512</v>
      </c>
      <c r="AA878" s="17">
        <v>0.13826086956521738</v>
      </c>
    </row>
    <row r="879" spans="1:28" ht="14.25" customHeight="1">
      <c r="A879" s="6">
        <v>42793</v>
      </c>
      <c r="B879" s="7">
        <v>0.4952893518518518</v>
      </c>
      <c r="C879" s="28">
        <v>2</v>
      </c>
      <c r="D879" s="17">
        <v>813</v>
      </c>
      <c r="E879" s="17">
        <v>104</v>
      </c>
      <c r="F879" s="17">
        <f t="shared" si="78"/>
        <v>4.9382716049382713E-2</v>
      </c>
      <c r="G879" s="17">
        <v>0.54</v>
      </c>
      <c r="H879" s="18">
        <f t="shared" si="79"/>
        <v>8.8000000000000023E-2</v>
      </c>
      <c r="I879" s="17">
        <v>1.8319999999999999E-2</v>
      </c>
      <c r="J879" s="18">
        <f t="shared" si="80"/>
        <v>7.4821080026024722E-2</v>
      </c>
      <c r="K879" s="17">
        <v>9.3999999999999997E-4</v>
      </c>
      <c r="L879" s="17">
        <f t="shared" si="81"/>
        <v>1.8683043046329992E-2</v>
      </c>
      <c r="M879" s="17">
        <v>3.29E-3</v>
      </c>
      <c r="N879" s="17">
        <f t="shared" si="82"/>
        <v>6.5390650662154978E-2</v>
      </c>
      <c r="O879" s="17">
        <v>1.7024600000000001</v>
      </c>
      <c r="Q879" s="17">
        <v>0.02</v>
      </c>
      <c r="S879" s="17">
        <v>0.10788444444444444</v>
      </c>
      <c r="T879" s="18">
        <f t="shared" si="83"/>
        <v>0.22862338750286298</v>
      </c>
      <c r="U879" s="17">
        <v>5.5355555555555549</v>
      </c>
      <c r="W879" s="17">
        <v>19.374444444444443</v>
      </c>
      <c r="Y879" s="17">
        <v>10.025597777777778</v>
      </c>
      <c r="AA879" s="17">
        <v>0.11777777777777777</v>
      </c>
      <c r="AB879" s="2"/>
    </row>
    <row r="880" spans="1:28" s="2" customFormat="1" ht="14.25" customHeight="1">
      <c r="A880" s="6">
        <v>42794</v>
      </c>
      <c r="B880" s="7">
        <v>0.49530092592592595</v>
      </c>
      <c r="C880" s="28">
        <v>2</v>
      </c>
      <c r="D880" s="17">
        <v>799</v>
      </c>
      <c r="E880" s="17">
        <v>104</v>
      </c>
      <c r="F880" s="17">
        <f t="shared" si="78"/>
        <v>4.9382716049382713E-2</v>
      </c>
      <c r="G880" s="17">
        <v>0.6</v>
      </c>
      <c r="H880" s="18">
        <f t="shared" si="79"/>
        <v>0.10400000000000001</v>
      </c>
      <c r="I880" s="17">
        <v>2.2749999999999999E-2</v>
      </c>
      <c r="J880" s="18">
        <f t="shared" si="80"/>
        <v>0.10364346128822381</v>
      </c>
      <c r="K880" s="17">
        <v>9.7999999999999997E-4</v>
      </c>
      <c r="L880" s="17">
        <f t="shared" si="81"/>
        <v>1.9478066154684462E-2</v>
      </c>
      <c r="M880" s="17">
        <v>3.1800000000000001E-3</v>
      </c>
      <c r="N880" s="17">
        <f t="shared" si="82"/>
        <v>6.3204337114180192E-2</v>
      </c>
      <c r="O880" s="17">
        <v>1.9057599999999999</v>
      </c>
      <c r="P880" s="17"/>
      <c r="Q880" s="17">
        <v>0.02</v>
      </c>
      <c r="R880" s="17"/>
      <c r="S880" s="17">
        <v>0.12057500000000002</v>
      </c>
      <c r="T880" s="18">
        <f t="shared" si="83"/>
        <v>0.27452084445808389</v>
      </c>
      <c r="U880" s="17">
        <v>5.194</v>
      </c>
      <c r="V880" s="17"/>
      <c r="W880" s="17">
        <v>16.854000000000003</v>
      </c>
      <c r="X880" s="17"/>
      <c r="Y880" s="17">
        <v>10.100528000000001</v>
      </c>
      <c r="Z880" s="17"/>
      <c r="AA880" s="17">
        <v>0.10600000000000001</v>
      </c>
      <c r="AB880" s="1"/>
    </row>
    <row r="881" spans="1:28" ht="14.25" customHeight="1">
      <c r="A881" s="6">
        <v>42811</v>
      </c>
      <c r="B881" s="7">
        <v>0.49549768518518517</v>
      </c>
      <c r="C881" s="28">
        <v>2</v>
      </c>
      <c r="D881" s="17">
        <v>895</v>
      </c>
      <c r="E881" s="17">
        <v>104</v>
      </c>
      <c r="F881" s="17">
        <f t="shared" si="78"/>
        <v>4.9382716049382713E-2</v>
      </c>
      <c r="G881" s="17">
        <v>0.57999999999999996</v>
      </c>
      <c r="H881" s="18">
        <f t="shared" si="79"/>
        <v>9.8666666666666666E-2</v>
      </c>
      <c r="I881" s="17">
        <v>3.2199999999999999E-2</v>
      </c>
      <c r="J881" s="18">
        <f t="shared" si="80"/>
        <v>0.16512687052700065</v>
      </c>
      <c r="K881" s="17">
        <v>1.57E-3</v>
      </c>
      <c r="L881" s="17">
        <f t="shared" si="81"/>
        <v>3.1204657002912861E-2</v>
      </c>
      <c r="M881" s="17">
        <v>3.5500000000000002E-3</v>
      </c>
      <c r="N881" s="17">
        <f t="shared" si="82"/>
        <v>7.055830086645902E-2</v>
      </c>
      <c r="O881" s="17">
        <v>1.8395300000000001</v>
      </c>
      <c r="Q881" s="17">
        <v>0.03</v>
      </c>
      <c r="S881" s="17">
        <v>0.1765448275862069</v>
      </c>
      <c r="T881" s="18">
        <f t="shared" si="83"/>
        <v>0.47694482354893497</v>
      </c>
      <c r="U881" s="17">
        <v>8.6079310344827604</v>
      </c>
      <c r="W881" s="17">
        <v>19.463793103448278</v>
      </c>
      <c r="Y881" s="17">
        <v>10.085698965517242</v>
      </c>
      <c r="AA881" s="17">
        <v>0.16448275862068967</v>
      </c>
      <c r="AB881" s="2"/>
    </row>
    <row r="882" spans="1:28" ht="13.8">
      <c r="A882" s="5">
        <v>42812</v>
      </c>
      <c r="B882" s="4">
        <v>0.4955092592592592</v>
      </c>
      <c r="C882" s="29">
        <v>2</v>
      </c>
      <c r="D882" s="17">
        <v>943</v>
      </c>
      <c r="E882" s="17">
        <v>104</v>
      </c>
      <c r="F882" s="17">
        <f t="shared" si="78"/>
        <v>4.9382716049382713E-2</v>
      </c>
      <c r="G882" s="30">
        <v>0.55000000000000004</v>
      </c>
      <c r="H882" s="18">
        <f t="shared" si="79"/>
        <v>9.0666666666666687E-2</v>
      </c>
      <c r="I882" s="17">
        <v>3.3709999999999997E-2</v>
      </c>
      <c r="J882" s="18">
        <f t="shared" si="80"/>
        <v>0.17495120364346126</v>
      </c>
      <c r="K882" s="17">
        <v>1.66E-3</v>
      </c>
      <c r="L882" s="17">
        <f t="shared" si="81"/>
        <v>3.2993458996710412E-2</v>
      </c>
      <c r="M882" s="17">
        <v>3.7699999999999999E-3</v>
      </c>
      <c r="N882" s="17">
        <f t="shared" si="82"/>
        <v>7.4930927962408592E-2</v>
      </c>
      <c r="O882" s="17">
        <v>1.7436100000000001</v>
      </c>
      <c r="Q882" s="17">
        <v>0.03</v>
      </c>
      <c r="S882" s="17">
        <v>0.19490509090909089</v>
      </c>
      <c r="T882" s="18">
        <f t="shared" si="83"/>
        <v>0.54334770022833156</v>
      </c>
      <c r="U882" s="17">
        <v>9.597818181818182</v>
      </c>
      <c r="W882" s="17">
        <v>21.797454545454542</v>
      </c>
      <c r="Y882" s="17">
        <v>10.081236000000001</v>
      </c>
      <c r="AA882" s="17">
        <v>0.17345454545454544</v>
      </c>
      <c r="AB882" s="2"/>
    </row>
    <row r="883" spans="1:28" s="2" customFormat="1" ht="14.25" customHeight="1">
      <c r="A883" s="8">
        <v>42813</v>
      </c>
      <c r="B883" s="9">
        <v>0.49552083333333335</v>
      </c>
      <c r="C883" s="18">
        <v>2</v>
      </c>
      <c r="D883" s="18">
        <v>927</v>
      </c>
      <c r="E883" s="18">
        <v>104</v>
      </c>
      <c r="F883" s="17">
        <f t="shared" si="78"/>
        <v>4.9382716049382713E-2</v>
      </c>
      <c r="G883" s="18">
        <v>0.49</v>
      </c>
      <c r="H883" s="18">
        <f t="shared" si="79"/>
        <v>7.4666666666666673E-2</v>
      </c>
      <c r="I883" s="18">
        <v>3.1119999999999998E-2</v>
      </c>
      <c r="J883" s="18">
        <f t="shared" si="80"/>
        <v>0.15810019518542615</v>
      </c>
      <c r="K883" s="18">
        <v>1.67E-3</v>
      </c>
      <c r="L883" s="18">
        <f t="shared" si="81"/>
        <v>3.3192214773799029E-2</v>
      </c>
      <c r="M883" s="18">
        <v>3.5100000000000001E-3</v>
      </c>
      <c r="N883" s="18">
        <f t="shared" si="82"/>
        <v>6.976327775810455E-2</v>
      </c>
      <c r="O883" s="18">
        <v>1.52475</v>
      </c>
      <c r="P883" s="18"/>
      <c r="Q883" s="18">
        <v>0.03</v>
      </c>
      <c r="R883" s="18"/>
      <c r="S883" s="18">
        <v>0.20196244897959184</v>
      </c>
      <c r="T883" s="18">
        <f t="shared" si="83"/>
        <v>0.56887178282979012</v>
      </c>
      <c r="U883" s="18">
        <v>10.837959183673469</v>
      </c>
      <c r="V883" s="18"/>
      <c r="W883" s="18">
        <v>22.779183673469387</v>
      </c>
      <c r="X883" s="18"/>
      <c r="Y883" s="18">
        <v>9.8953163265306134</v>
      </c>
      <c r="Z883" s="18"/>
      <c r="AA883" s="18">
        <v>0.19469387755102041</v>
      </c>
    </row>
    <row r="884" spans="1:28" ht="13.8">
      <c r="A884" s="8">
        <v>42814</v>
      </c>
      <c r="B884" s="9">
        <v>0.49553240740740739</v>
      </c>
      <c r="C884" s="18">
        <v>2</v>
      </c>
      <c r="D884" s="18">
        <v>926</v>
      </c>
      <c r="E884" s="18">
        <v>104</v>
      </c>
      <c r="F884" s="17">
        <f t="shared" si="78"/>
        <v>4.9382716049382713E-2</v>
      </c>
      <c r="G884" s="18">
        <v>0.51</v>
      </c>
      <c r="H884" s="18">
        <f t="shared" si="79"/>
        <v>8.0000000000000016E-2</v>
      </c>
      <c r="I884" s="18">
        <v>2.8500000000000001E-2</v>
      </c>
      <c r="J884" s="18">
        <f t="shared" si="80"/>
        <v>0.14105400130123619</v>
      </c>
      <c r="K884" s="18">
        <v>1.64E-3</v>
      </c>
      <c r="L884" s="18">
        <f t="shared" si="81"/>
        <v>3.2595947442533177E-2</v>
      </c>
      <c r="M884" s="18">
        <v>3.3600000000000001E-3</v>
      </c>
      <c r="N884" s="18">
        <f t="shared" si="82"/>
        <v>6.6781941101775294E-2</v>
      </c>
      <c r="O884" s="18">
        <v>1.6013599999999999</v>
      </c>
      <c r="P884" s="18"/>
      <c r="Q884" s="18">
        <v>0.03</v>
      </c>
      <c r="R884" s="18"/>
      <c r="S884" s="18">
        <v>0.17770588235294119</v>
      </c>
      <c r="T884" s="18">
        <f t="shared" si="83"/>
        <v>0.48114396683667798</v>
      </c>
      <c r="U884" s="18">
        <v>10.225882352941177</v>
      </c>
      <c r="V884" s="18"/>
      <c r="W884" s="18">
        <v>20.95058823529412</v>
      </c>
      <c r="X884" s="18"/>
      <c r="Y884" s="18">
        <v>9.9849505882352947</v>
      </c>
      <c r="Z884" s="18"/>
      <c r="AA884" s="18">
        <v>0.18705882352941175</v>
      </c>
      <c r="AB884" s="2"/>
    </row>
    <row r="885" spans="1:28" ht="14.25" customHeight="1">
      <c r="A885" s="3">
        <v>42815</v>
      </c>
      <c r="B885" s="4">
        <v>0.49554398148148149</v>
      </c>
      <c r="C885" s="29">
        <v>2</v>
      </c>
      <c r="D885" s="17">
        <v>944</v>
      </c>
      <c r="E885" s="17">
        <v>104</v>
      </c>
      <c r="F885" s="17">
        <f t="shared" si="78"/>
        <v>4.9382716049382713E-2</v>
      </c>
      <c r="G885" s="30">
        <v>0.53</v>
      </c>
      <c r="H885" s="18">
        <f t="shared" si="79"/>
        <v>8.5333333333333344E-2</v>
      </c>
      <c r="I885" s="17">
        <v>2.903E-2</v>
      </c>
      <c r="J885" s="18">
        <f t="shared" si="80"/>
        <v>0.14450227716330513</v>
      </c>
      <c r="K885" s="17">
        <v>1.6999999999999999E-3</v>
      </c>
      <c r="L885" s="17">
        <f t="shared" si="81"/>
        <v>3.3788482105064882E-2</v>
      </c>
      <c r="M885" s="17">
        <v>3.3800000000000002E-3</v>
      </c>
      <c r="N885" s="17">
        <f t="shared" si="82"/>
        <v>6.7179452655952529E-2</v>
      </c>
      <c r="O885" s="17">
        <v>1.6749700000000001</v>
      </c>
      <c r="Q885" s="17">
        <v>0.03</v>
      </c>
      <c r="S885" s="17">
        <v>0.17418</v>
      </c>
      <c r="T885" s="18">
        <f t="shared" si="83"/>
        <v>0.46839204019210756</v>
      </c>
      <c r="U885" s="17">
        <v>10.199999999999999</v>
      </c>
      <c r="W885" s="17">
        <v>20.28</v>
      </c>
      <c r="Y885" s="17">
        <v>10.04982</v>
      </c>
      <c r="AA885" s="17">
        <v>0.18</v>
      </c>
      <c r="AB885" s="2"/>
    </row>
    <row r="886" spans="1:28" s="2" customFormat="1" ht="14.25" customHeight="1">
      <c r="A886" s="6">
        <v>42821</v>
      </c>
      <c r="B886" s="7">
        <v>0.49561342592592594</v>
      </c>
      <c r="C886" s="28">
        <v>2</v>
      </c>
      <c r="D886" s="17">
        <v>977</v>
      </c>
      <c r="E886" s="17">
        <v>104</v>
      </c>
      <c r="F886" s="17">
        <f t="shared" si="78"/>
        <v>4.9382716049382713E-2</v>
      </c>
      <c r="G886" s="17">
        <v>0.46</v>
      </c>
      <c r="H886" s="18">
        <f t="shared" si="79"/>
        <v>6.6666666666666666E-2</v>
      </c>
      <c r="I886" s="17">
        <v>3.2210000000000003E-2</v>
      </c>
      <c r="J886" s="18">
        <f t="shared" si="80"/>
        <v>0.16519193233571894</v>
      </c>
      <c r="K886" s="17">
        <v>1.91E-3</v>
      </c>
      <c r="L886" s="17">
        <f t="shared" si="81"/>
        <v>3.7962353423925836E-2</v>
      </c>
      <c r="M886" s="17">
        <v>3.3500000000000001E-3</v>
      </c>
      <c r="N886" s="17">
        <f t="shared" si="82"/>
        <v>6.6583185324686683E-2</v>
      </c>
      <c r="O886" s="17">
        <v>1.4388099999999999</v>
      </c>
      <c r="P886" s="17"/>
      <c r="Q886" s="17">
        <v>0.03</v>
      </c>
      <c r="R886" s="17"/>
      <c r="S886" s="17">
        <v>0.22266913043478262</v>
      </c>
      <c r="T886" s="18">
        <f t="shared" si="83"/>
        <v>0.6437608620836166</v>
      </c>
      <c r="U886" s="17">
        <v>13.203913043478261</v>
      </c>
      <c r="V886" s="17"/>
      <c r="W886" s="17">
        <v>23.158695652173915</v>
      </c>
      <c r="X886" s="17"/>
      <c r="Y886" s="17">
        <v>9.9465560869565213</v>
      </c>
      <c r="Z886" s="17"/>
      <c r="AA886" s="17">
        <v>0.20739130434782607</v>
      </c>
    </row>
    <row r="887" spans="1:28" s="2" customFormat="1" ht="14.25" customHeight="1">
      <c r="A887" s="6">
        <v>42822</v>
      </c>
      <c r="B887" s="7">
        <v>0.49562499999999998</v>
      </c>
      <c r="C887" s="28">
        <v>2</v>
      </c>
      <c r="D887" s="17">
        <v>886</v>
      </c>
      <c r="E887" s="17">
        <v>104</v>
      </c>
      <c r="F887" s="17">
        <f t="shared" si="78"/>
        <v>4.9382716049382713E-2</v>
      </c>
      <c r="G887" s="17">
        <v>0.44</v>
      </c>
      <c r="H887" s="18">
        <f t="shared" si="79"/>
        <v>6.1333333333333337E-2</v>
      </c>
      <c r="I887" s="17">
        <v>2.5669999999999998E-2</v>
      </c>
      <c r="J887" s="18">
        <f t="shared" si="80"/>
        <v>0.12264150943396225</v>
      </c>
      <c r="K887" s="17">
        <v>1.6100000000000001E-3</v>
      </c>
      <c r="L887" s="17">
        <f t="shared" si="81"/>
        <v>3.1999680111267331E-2</v>
      </c>
      <c r="M887" s="17">
        <v>2.9099999999999998E-3</v>
      </c>
      <c r="N887" s="17">
        <f t="shared" si="82"/>
        <v>5.7837931132787526E-2</v>
      </c>
      <c r="O887" s="17">
        <v>1.3944000000000001</v>
      </c>
      <c r="P887" s="17"/>
      <c r="Q887" s="17">
        <v>0.03</v>
      </c>
      <c r="R887" s="17"/>
      <c r="S887" s="17">
        <v>0.18552409090909092</v>
      </c>
      <c r="T887" s="18">
        <f t="shared" si="83"/>
        <v>0.50941978889205941</v>
      </c>
      <c r="U887" s="17">
        <v>11.635909090909092</v>
      </c>
      <c r="V887" s="17"/>
      <c r="W887" s="17">
        <v>21.031363636363636</v>
      </c>
      <c r="X887" s="17"/>
      <c r="Y887" s="17">
        <v>10.077709090909092</v>
      </c>
      <c r="Z887" s="17"/>
      <c r="AA887" s="17">
        <v>0.21681818181818183</v>
      </c>
    </row>
    <row r="888" spans="1:28" s="2" customFormat="1" ht="13.8">
      <c r="A888" s="6">
        <v>42839</v>
      </c>
      <c r="B888" s="7">
        <v>0.49582175925925925</v>
      </c>
      <c r="C888" s="28">
        <v>2</v>
      </c>
      <c r="D888" s="17">
        <v>821</v>
      </c>
      <c r="E888" s="17">
        <v>104</v>
      </c>
      <c r="F888" s="17">
        <f t="shared" si="78"/>
        <v>4.9382716049382713E-2</v>
      </c>
      <c r="G888" s="17">
        <v>0.46</v>
      </c>
      <c r="H888" s="18">
        <f t="shared" si="79"/>
        <v>6.6666666666666666E-2</v>
      </c>
      <c r="I888" s="17">
        <v>2.1610000000000001E-2</v>
      </c>
      <c r="J888" s="18">
        <f t="shared" si="80"/>
        <v>9.6226415094339629E-2</v>
      </c>
      <c r="K888" s="17">
        <v>1.57E-3</v>
      </c>
      <c r="L888" s="17">
        <f t="shared" si="81"/>
        <v>3.1204657002912861E-2</v>
      </c>
      <c r="M888" s="17">
        <v>3.0899999999999999E-3</v>
      </c>
      <c r="N888" s="17">
        <f t="shared" si="82"/>
        <v>6.1415535120382635E-2</v>
      </c>
      <c r="O888" s="17">
        <v>1.45608</v>
      </c>
      <c r="P888" s="17"/>
      <c r="Q888" s="17">
        <v>0.02</v>
      </c>
      <c r="R888" s="17"/>
      <c r="S888" s="17">
        <v>0.14939086956521741</v>
      </c>
      <c r="T888" s="18">
        <f t="shared" si="83"/>
        <v>0.37873812062120971</v>
      </c>
      <c r="U888" s="17">
        <v>10.853478260869565</v>
      </c>
      <c r="V888" s="17"/>
      <c r="W888" s="17">
        <v>21.361304347826085</v>
      </c>
      <c r="X888" s="17"/>
      <c r="Y888" s="17">
        <v>10.065944347826088</v>
      </c>
      <c r="Z888" s="17"/>
      <c r="AA888" s="17">
        <v>0.13826086956521738</v>
      </c>
    </row>
    <row r="889" spans="1:28" s="2" customFormat="1" ht="14.25" customHeight="1">
      <c r="A889" s="6">
        <v>42877</v>
      </c>
      <c r="B889" s="7">
        <v>0.49626157407407406</v>
      </c>
      <c r="C889" s="28">
        <v>2</v>
      </c>
      <c r="D889" s="17">
        <v>1127</v>
      </c>
      <c r="E889" s="17">
        <v>104</v>
      </c>
      <c r="F889" s="17">
        <f t="shared" si="78"/>
        <v>4.9382716049382713E-2</v>
      </c>
      <c r="G889" s="17">
        <v>0.67</v>
      </c>
      <c r="H889" s="18">
        <f t="shared" si="79"/>
        <v>0.12266666666666669</v>
      </c>
      <c r="I889" s="17">
        <v>3.891E-2</v>
      </c>
      <c r="J889" s="18">
        <f t="shared" si="80"/>
        <v>0.20878334417696812</v>
      </c>
      <c r="K889" s="17">
        <v>2.3800000000000002E-3</v>
      </c>
      <c r="L889" s="17">
        <f t="shared" si="81"/>
        <v>4.7303874947090839E-2</v>
      </c>
      <c r="M889" s="17">
        <v>5.9500000000000004E-3</v>
      </c>
      <c r="N889" s="17">
        <f t="shared" si="82"/>
        <v>0.11825968736772709</v>
      </c>
      <c r="O889" s="17">
        <v>2.09301</v>
      </c>
      <c r="P889" s="17"/>
      <c r="Q889" s="17">
        <v>0.04</v>
      </c>
      <c r="R889" s="17"/>
      <c r="S889" s="17">
        <v>0.1846773134328358</v>
      </c>
      <c r="T889" s="18">
        <f t="shared" si="83"/>
        <v>0.50635728050959106</v>
      </c>
      <c r="U889" s="17">
        <v>11.296119402985074</v>
      </c>
      <c r="V889" s="17"/>
      <c r="W889" s="17">
        <v>28.24029850746269</v>
      </c>
      <c r="X889" s="17"/>
      <c r="Y889" s="17">
        <v>9.9339877611940288</v>
      </c>
      <c r="Z889" s="17"/>
      <c r="AA889" s="17">
        <v>0.18985074626865672</v>
      </c>
      <c r="AB889" s="1"/>
    </row>
    <row r="890" spans="1:28" s="2" customFormat="1" ht="14.25" customHeight="1">
      <c r="A890" s="5">
        <v>42885</v>
      </c>
      <c r="B890" s="4">
        <v>0.49635416666666665</v>
      </c>
      <c r="C890" s="29">
        <v>2</v>
      </c>
      <c r="D890" s="17">
        <v>923</v>
      </c>
      <c r="E890" s="17">
        <v>104</v>
      </c>
      <c r="F890" s="17">
        <f t="shared" si="78"/>
        <v>4.9382716049382713E-2</v>
      </c>
      <c r="G890" s="30">
        <v>0.75</v>
      </c>
      <c r="H890" s="18">
        <f t="shared" si="79"/>
        <v>0.14400000000000002</v>
      </c>
      <c r="I890" s="17">
        <v>3.1539999999999999E-2</v>
      </c>
      <c r="J890" s="18">
        <f t="shared" si="80"/>
        <v>0.16083279115159399</v>
      </c>
      <c r="K890" s="17">
        <v>1.8500000000000001E-3</v>
      </c>
      <c r="L890" s="17">
        <f t="shared" si="81"/>
        <v>3.6769818761394138E-2</v>
      </c>
      <c r="M890" s="17">
        <v>4.7299999999999998E-3</v>
      </c>
      <c r="N890" s="17">
        <f t="shared" si="82"/>
        <v>9.4011482562915819E-2</v>
      </c>
      <c r="O890" s="17">
        <v>2.3682599999999998</v>
      </c>
      <c r="P890" s="17"/>
      <c r="Q890" s="17">
        <v>0.03</v>
      </c>
      <c r="R890" s="17"/>
      <c r="S890" s="17">
        <v>0.1337296</v>
      </c>
      <c r="T890" s="18">
        <f t="shared" si="83"/>
        <v>0.32209659357482273</v>
      </c>
      <c r="U890" s="17">
        <v>7.8440000000000003</v>
      </c>
      <c r="V890" s="17"/>
      <c r="W890" s="17">
        <v>20.055199999999999</v>
      </c>
      <c r="X890" s="17"/>
      <c r="Y890" s="17">
        <v>10.0414224</v>
      </c>
      <c r="Z890" s="17"/>
      <c r="AA890" s="17">
        <v>0.12720000000000001</v>
      </c>
    </row>
    <row r="891" spans="1:28" s="2" customFormat="1" ht="14.25" customHeight="1">
      <c r="A891" s="6">
        <v>42890</v>
      </c>
      <c r="B891" s="7">
        <v>0.49641203703703707</v>
      </c>
      <c r="C891" s="28">
        <v>2</v>
      </c>
      <c r="D891" s="17">
        <v>1015</v>
      </c>
      <c r="E891" s="17">
        <v>104</v>
      </c>
      <c r="F891" s="17">
        <f t="shared" si="78"/>
        <v>4.9382716049382713E-2</v>
      </c>
      <c r="G891" s="17">
        <v>0.7</v>
      </c>
      <c r="H891" s="18">
        <f t="shared" si="79"/>
        <v>0.13066666666666665</v>
      </c>
      <c r="I891" s="17">
        <v>3.313E-2</v>
      </c>
      <c r="J891" s="18">
        <f t="shared" si="80"/>
        <v>0.17117761873780091</v>
      </c>
      <c r="K891" s="17">
        <v>2.0300000000000001E-3</v>
      </c>
      <c r="L891" s="17">
        <f t="shared" si="81"/>
        <v>4.0347422748989246E-2</v>
      </c>
      <c r="M891" s="17">
        <v>4.8399999999999997E-3</v>
      </c>
      <c r="N891" s="17">
        <f t="shared" si="82"/>
        <v>9.619779611089059E-2</v>
      </c>
      <c r="O891" s="17">
        <v>2.1980400000000002</v>
      </c>
      <c r="P891" s="17"/>
      <c r="Q891" s="17">
        <v>0.03</v>
      </c>
      <c r="R891" s="17"/>
      <c r="S891" s="17">
        <v>0.15050485714285716</v>
      </c>
      <c r="T891" s="18">
        <f t="shared" si="83"/>
        <v>0.38276703776904791</v>
      </c>
      <c r="U891" s="17">
        <v>9.2220000000000013</v>
      </c>
      <c r="V891" s="17"/>
      <c r="W891" s="17">
        <v>21.987428571428573</v>
      </c>
      <c r="X891" s="17"/>
      <c r="Y891" s="17">
        <v>9.9853817142857171</v>
      </c>
      <c r="Z891" s="17"/>
      <c r="AA891" s="17">
        <v>0.13628571428571429</v>
      </c>
      <c r="AB891" s="1"/>
    </row>
    <row r="892" spans="1:28" ht="13.8">
      <c r="A892" s="6">
        <v>42895</v>
      </c>
      <c r="B892" s="7">
        <v>0.49646990740740743</v>
      </c>
      <c r="C892" s="28">
        <v>2</v>
      </c>
      <c r="D892" s="17">
        <v>871</v>
      </c>
      <c r="E892" s="17">
        <v>104</v>
      </c>
      <c r="F892" s="17">
        <f t="shared" si="78"/>
        <v>4.9382716049382713E-2</v>
      </c>
      <c r="G892" s="17">
        <v>0.65933784353679148</v>
      </c>
      <c r="H892" s="18">
        <f t="shared" si="79"/>
        <v>0.11982342494314441</v>
      </c>
      <c r="I892" s="17">
        <v>3.6590665922323996E-2</v>
      </c>
      <c r="J892" s="18">
        <f t="shared" si="80"/>
        <v>0.19369333716541312</v>
      </c>
      <c r="K892" s="17">
        <v>2.901050239365841E-3</v>
      </c>
      <c r="L892" s="17">
        <f t="shared" si="81"/>
        <v>5.7660049469827591E-2</v>
      </c>
      <c r="M892" s="17">
        <v>4.2656102544313956E-3</v>
      </c>
      <c r="N892" s="17">
        <f t="shared" si="82"/>
        <v>8.478146808766851E-2</v>
      </c>
      <c r="O892" s="17">
        <v>2.0731736369241562</v>
      </c>
      <c r="Q892" s="17">
        <v>0.03</v>
      </c>
      <c r="S892" s="17">
        <v>0.17647753541466096</v>
      </c>
      <c r="T892" s="18">
        <f t="shared" si="83"/>
        <v>0.47670145047252138</v>
      </c>
      <c r="U892" s="17">
        <v>13.991825058451379</v>
      </c>
      <c r="W892" s="17">
        <v>20.573126117452901</v>
      </c>
      <c r="Y892" s="17">
        <v>9.998959152798788</v>
      </c>
      <c r="AA892" s="17">
        <v>0.1446906179209424</v>
      </c>
      <c r="AB892" s="2"/>
    </row>
    <row r="893" spans="1:28" ht="14.25" customHeight="1">
      <c r="A893" s="5">
        <v>42896</v>
      </c>
      <c r="B893" s="4">
        <v>0.49648148148148147</v>
      </c>
      <c r="C893" s="29">
        <v>2</v>
      </c>
      <c r="D893" s="17">
        <v>890</v>
      </c>
      <c r="E893" s="17">
        <v>104</v>
      </c>
      <c r="F893" s="17">
        <f t="shared" si="78"/>
        <v>4.9382716049382713E-2</v>
      </c>
      <c r="G893" s="30">
        <v>0.56067061369435545</v>
      </c>
      <c r="H893" s="18">
        <f t="shared" si="79"/>
        <v>9.3512163651828129E-2</v>
      </c>
      <c r="I893" s="17">
        <v>3.5363096542176668E-2</v>
      </c>
      <c r="J893" s="18">
        <f t="shared" si="80"/>
        <v>0.18570654874545653</v>
      </c>
      <c r="K893" s="17">
        <v>3.2349169553274231E-3</v>
      </c>
      <c r="L893" s="17">
        <f t="shared" si="81"/>
        <v>6.4295843327324478E-2</v>
      </c>
      <c r="M893" s="17">
        <v>4.9370098882177242E-3</v>
      </c>
      <c r="N893" s="17">
        <f t="shared" si="82"/>
        <v>9.8125923682689964E-2</v>
      </c>
      <c r="O893" s="17">
        <v>1.7585159030413611</v>
      </c>
      <c r="Q893" s="17">
        <v>0.03</v>
      </c>
      <c r="S893" s="17">
        <v>0.2005716801584066</v>
      </c>
      <c r="T893" s="18">
        <f t="shared" si="83"/>
        <v>0.56384184132521442</v>
      </c>
      <c r="U893" s="17">
        <v>18.347735134820336</v>
      </c>
      <c r="W893" s="17">
        <v>28.001630656339174</v>
      </c>
      <c r="Y893" s="17">
        <v>9.9739141575912882</v>
      </c>
      <c r="AA893" s="17">
        <v>0.17015338002359875</v>
      </c>
    </row>
    <row r="894" spans="1:28" s="2" customFormat="1" ht="13.8">
      <c r="A894" s="6">
        <v>42897</v>
      </c>
      <c r="B894" s="7">
        <v>0.49649305555555556</v>
      </c>
      <c r="C894" s="28">
        <v>2</v>
      </c>
      <c r="D894" s="17">
        <v>890</v>
      </c>
      <c r="E894" s="17">
        <v>104</v>
      </c>
      <c r="F894" s="17">
        <f t="shared" si="78"/>
        <v>4.9382716049382713E-2</v>
      </c>
      <c r="G894" s="17">
        <v>0.51992195714685419</v>
      </c>
      <c r="H894" s="18">
        <f t="shared" si="79"/>
        <v>8.2645855239161126E-2</v>
      </c>
      <c r="I894" s="17">
        <v>2.9673594627405826E-2</v>
      </c>
      <c r="J894" s="18">
        <f t="shared" si="80"/>
        <v>0.14868962021734436</v>
      </c>
      <c r="K894" s="17">
        <v>3.1294560220207256E-3</v>
      </c>
      <c r="L894" s="17">
        <f t="shared" si="81"/>
        <v>6.2199746352138124E-2</v>
      </c>
      <c r="M894" s="17">
        <v>4.6313302651469507E-3</v>
      </c>
      <c r="N894" s="17">
        <f t="shared" si="82"/>
        <v>9.2050364580331251E-2</v>
      </c>
      <c r="O894" s="17">
        <v>1.6302282533317267</v>
      </c>
      <c r="P894" s="17"/>
      <c r="Q894" s="17">
        <v>0.03</v>
      </c>
      <c r="R894" s="17"/>
      <c r="S894" s="17">
        <v>0.1814926829268293</v>
      </c>
      <c r="T894" s="18">
        <f t="shared" si="83"/>
        <v>0.4948395466383006</v>
      </c>
      <c r="U894" s="17">
        <v>19.14069989395546</v>
      </c>
      <c r="V894" s="17"/>
      <c r="W894" s="17">
        <v>28.326617179215265</v>
      </c>
      <c r="X894" s="17"/>
      <c r="Y894" s="17">
        <v>9.9709692470837741</v>
      </c>
      <c r="Z894" s="17"/>
      <c r="AA894" s="17">
        <v>0.18348907694439584</v>
      </c>
      <c r="AB894" s="1"/>
    </row>
    <row r="895" spans="1:28" ht="14.25" customHeight="1">
      <c r="A895" s="6">
        <v>42898</v>
      </c>
      <c r="B895" s="7">
        <v>0.4965046296296296</v>
      </c>
      <c r="C895" s="28">
        <v>2</v>
      </c>
      <c r="D895" s="17">
        <v>915</v>
      </c>
      <c r="E895" s="17">
        <v>104</v>
      </c>
      <c r="F895" s="17">
        <f t="shared" si="78"/>
        <v>4.9382716049382713E-2</v>
      </c>
      <c r="G895" s="17">
        <v>0.5248016210489912</v>
      </c>
      <c r="H895" s="18">
        <f t="shared" si="79"/>
        <v>8.3947098946397666E-2</v>
      </c>
      <c r="I895" s="17">
        <v>2.9814897969127736E-2</v>
      </c>
      <c r="J895" s="18">
        <f t="shared" si="80"/>
        <v>0.14960896531638085</v>
      </c>
      <c r="K895" s="17">
        <v>3.2067520658327631E-3</v>
      </c>
      <c r="L895" s="17">
        <f t="shared" si="81"/>
        <v>6.3736049877511858E-2</v>
      </c>
      <c r="M895" s="17">
        <v>4.6061418182276343E-3</v>
      </c>
      <c r="N895" s="17">
        <f t="shared" si="82"/>
        <v>9.1549729646220851E-2</v>
      </c>
      <c r="O895" s="17">
        <v>1.6454893295401769</v>
      </c>
      <c r="Q895" s="17">
        <v>0.03</v>
      </c>
      <c r="S895" s="17">
        <v>0.18066136181575437</v>
      </c>
      <c r="T895" s="18">
        <f t="shared" si="83"/>
        <v>0.49183293871286393</v>
      </c>
      <c r="U895" s="17">
        <v>19.43109769547803</v>
      </c>
      <c r="W895" s="17">
        <v>27.910605444941076</v>
      </c>
      <c r="Y895" s="17">
        <v>9.9707315260927611</v>
      </c>
      <c r="AA895" s="17">
        <v>0.18178297507791852</v>
      </c>
      <c r="AB895" s="2"/>
    </row>
    <row r="896" spans="1:28" ht="14.25" customHeight="1">
      <c r="A896" s="3">
        <v>42899</v>
      </c>
      <c r="B896" s="4">
        <v>0.4965162037037037</v>
      </c>
      <c r="C896" s="29">
        <v>2</v>
      </c>
      <c r="D896" s="17">
        <v>920</v>
      </c>
      <c r="E896" s="17">
        <v>104</v>
      </c>
      <c r="F896" s="17">
        <f t="shared" si="78"/>
        <v>4.9382716049382713E-2</v>
      </c>
      <c r="G896" s="30">
        <v>0.53036993353789863</v>
      </c>
      <c r="H896" s="18">
        <f t="shared" si="79"/>
        <v>8.5431982276772983E-2</v>
      </c>
      <c r="I896" s="17">
        <v>3.0294571211957916E-2</v>
      </c>
      <c r="J896" s="18">
        <f t="shared" si="80"/>
        <v>0.15272980619361037</v>
      </c>
      <c r="K896" s="17">
        <v>3.0842299146052726E-3</v>
      </c>
      <c r="L896" s="17">
        <f t="shared" si="81"/>
        <v>6.1300851339732967E-2</v>
      </c>
      <c r="M896" s="17">
        <v>4.2601061540707072E-3</v>
      </c>
      <c r="N896" s="17">
        <f t="shared" si="82"/>
        <v>8.467207091323227E-2</v>
      </c>
      <c r="O896" s="17">
        <v>1.6640496283451702</v>
      </c>
      <c r="Q896" s="17">
        <v>0.03</v>
      </c>
      <c r="S896" s="17">
        <v>0.18164064431669419</v>
      </c>
      <c r="T896" s="18">
        <f t="shared" si="83"/>
        <v>0.49537467305515676</v>
      </c>
      <c r="U896" s="17">
        <v>18.49247196767033</v>
      </c>
      <c r="W896" s="17">
        <v>25.542808355626388</v>
      </c>
      <c r="Y896" s="17">
        <v>9.9773337127895729</v>
      </c>
      <c r="AA896" s="17">
        <v>0.17987444982716577</v>
      </c>
    </row>
    <row r="897" spans="1:28" ht="14.25" customHeight="1">
      <c r="A897" s="6">
        <v>42908</v>
      </c>
      <c r="B897" s="7">
        <v>0.49662037037037038</v>
      </c>
      <c r="C897" s="28">
        <v>2</v>
      </c>
      <c r="D897" s="17">
        <v>841</v>
      </c>
      <c r="E897" s="17">
        <v>104</v>
      </c>
      <c r="F897" s="17">
        <f t="shared" si="78"/>
        <v>4.9382716049382713E-2</v>
      </c>
      <c r="G897" s="17">
        <v>0.5764065342244683</v>
      </c>
      <c r="H897" s="18">
        <f t="shared" si="79"/>
        <v>9.7708409126524884E-2</v>
      </c>
      <c r="I897" s="17">
        <v>1.7536136811117171E-2</v>
      </c>
      <c r="J897" s="18">
        <f t="shared" si="80"/>
        <v>6.972112434038498E-2</v>
      </c>
      <c r="K897" s="17">
        <v>2.4477452424724834E-3</v>
      </c>
      <c r="L897" s="17">
        <f t="shared" si="81"/>
        <v>4.8650350778258356E-2</v>
      </c>
      <c r="M897" s="17">
        <v>2.8979647691006142E-3</v>
      </c>
      <c r="N897" s="17">
        <f t="shared" si="82"/>
        <v>5.7598723965802699E-2</v>
      </c>
      <c r="O897" s="17">
        <v>1.8139879471346465</v>
      </c>
      <c r="Q897" s="17">
        <v>0.02</v>
      </c>
      <c r="S897" s="17">
        <v>9.6745806558876102E-2</v>
      </c>
      <c r="T897" s="18">
        <f t="shared" si="83"/>
        <v>0.18833869305787782</v>
      </c>
      <c r="U897" s="17">
        <v>13.504062512988902</v>
      </c>
      <c r="W897" s="17">
        <v>15.987896421297641</v>
      </c>
      <c r="Y897" s="17">
        <v>10.007661831331312</v>
      </c>
      <c r="AA897" s="17">
        <v>0.11033879080772607</v>
      </c>
    </row>
    <row r="898" spans="1:28" ht="14.25" customHeight="1">
      <c r="A898" s="5">
        <v>42909</v>
      </c>
      <c r="B898" s="4">
        <v>0.49663194444444447</v>
      </c>
      <c r="C898" s="29">
        <v>2</v>
      </c>
      <c r="D898" s="17">
        <v>782</v>
      </c>
      <c r="E898" s="17">
        <v>104</v>
      </c>
      <c r="F898" s="17">
        <f t="shared" ref="F898:F961" si="84">(E898-$E$2256)/($E$2255-$E$2256)</f>
        <v>4.9382716049382713E-2</v>
      </c>
      <c r="G898" s="30">
        <v>0.52761661687288053</v>
      </c>
      <c r="H898" s="18">
        <f t="shared" ref="H898:H961" si="85">(G898-$G$2256)/($G$2255-$G$2256)</f>
        <v>8.4697764499434822E-2</v>
      </c>
      <c r="I898" s="17">
        <v>2.461278904930593E-2</v>
      </c>
      <c r="J898" s="18">
        <f t="shared" ref="J898:J961" si="86">(I898-$I$2256)/($I$2255-$I$2256)</f>
        <v>0.11576310376906916</v>
      </c>
      <c r="K898" s="17">
        <v>2.578101990179753E-3</v>
      </c>
      <c r="L898" s="17">
        <f t="shared" ref="L898:L961" si="87">(K898-$K$2256)/($K$2255-$K$2256)</f>
        <v>5.1241266447188669E-2</v>
      </c>
      <c r="M898" s="17">
        <v>3.0522983393248661E-3</v>
      </c>
      <c r="N898" s="17">
        <f t="shared" ref="N898:N961" si="88">(M898-$K$2256)/($K$2255-$K$2256)</f>
        <v>6.0666192833880882E-2</v>
      </c>
      <c r="O898" s="17">
        <v>1.6587787998830967</v>
      </c>
      <c r="Q898" s="17">
        <v>0.02</v>
      </c>
      <c r="S898" s="17">
        <v>0.14834382897316944</v>
      </c>
      <c r="T898" s="18">
        <f t="shared" ref="T898:T961" si="89">(S898-$S$2256)/($S$2255-$S$2256)</f>
        <v>0.37495132812867354</v>
      </c>
      <c r="U898" s="17">
        <v>15.538487732555357</v>
      </c>
      <c r="W898" s="17">
        <v>18.396518245731503</v>
      </c>
      <c r="Y898" s="17">
        <v>9.9976316418767031</v>
      </c>
      <c r="AA898" s="17">
        <v>0.12054207158400253</v>
      </c>
      <c r="AB898" s="2"/>
    </row>
    <row r="899" spans="1:28" ht="14.25" customHeight="1">
      <c r="A899" s="5">
        <v>42911</v>
      </c>
      <c r="B899" s="4">
        <v>0.49665509259259261</v>
      </c>
      <c r="C899" s="29">
        <v>2</v>
      </c>
      <c r="D899" s="17">
        <v>964</v>
      </c>
      <c r="E899" s="17">
        <v>104</v>
      </c>
      <c r="F899" s="17">
        <f t="shared" si="84"/>
        <v>4.9382716049382713E-2</v>
      </c>
      <c r="G899" s="30">
        <v>0.55677696533983523</v>
      </c>
      <c r="H899" s="18">
        <f t="shared" si="85"/>
        <v>9.2473857423956071E-2</v>
      </c>
      <c r="I899" s="17">
        <v>3.0656164095067232E-2</v>
      </c>
      <c r="J899" s="18">
        <f t="shared" si="86"/>
        <v>0.15508239489308542</v>
      </c>
      <c r="K899" s="17">
        <v>3.2779064765956147E-3</v>
      </c>
      <c r="L899" s="17">
        <f t="shared" si="87"/>
        <v>6.5150284897957184E-2</v>
      </c>
      <c r="M899" s="17">
        <v>3.5574178815766357E-3</v>
      </c>
      <c r="N899" s="17">
        <f t="shared" si="88"/>
        <v>7.070573554817057E-2</v>
      </c>
      <c r="O899" s="17">
        <v>1.7482167875176609</v>
      </c>
      <c r="Q899" s="17">
        <v>0.03</v>
      </c>
      <c r="S899" s="17">
        <v>0.17509093926472288</v>
      </c>
      <c r="T899" s="18">
        <f t="shared" si="89"/>
        <v>0.47168660011175861</v>
      </c>
      <c r="U899" s="17">
        <v>18.721576581767895</v>
      </c>
      <c r="W899" s="17">
        <v>20.317990088740348</v>
      </c>
      <c r="Y899" s="17">
        <v>9.9848408436095433</v>
      </c>
      <c r="AA899" s="17">
        <v>0.17134329532072418</v>
      </c>
    </row>
    <row r="900" spans="1:28" s="2" customFormat="1" ht="14.25" customHeight="1">
      <c r="A900" s="6">
        <v>42912</v>
      </c>
      <c r="B900" s="7">
        <v>0.49666666666666665</v>
      </c>
      <c r="C900" s="28">
        <v>2</v>
      </c>
      <c r="D900" s="17">
        <v>964</v>
      </c>
      <c r="E900" s="17">
        <v>104</v>
      </c>
      <c r="F900" s="17">
        <f t="shared" si="84"/>
        <v>4.9382716049382713E-2</v>
      </c>
      <c r="G900" s="17">
        <v>0.54507649231684285</v>
      </c>
      <c r="H900" s="18">
        <f t="shared" si="85"/>
        <v>8.9353731284491436E-2</v>
      </c>
      <c r="I900" s="17">
        <v>3.111850916034406E-2</v>
      </c>
      <c r="J900" s="18">
        <f t="shared" si="86"/>
        <v>0.15809049551297372</v>
      </c>
      <c r="K900" s="17">
        <v>3.1394580691130897E-3</v>
      </c>
      <c r="L900" s="17">
        <f t="shared" si="87"/>
        <v>6.2398542816370105E-2</v>
      </c>
      <c r="M900" s="17">
        <v>3.5136376645597076E-3</v>
      </c>
      <c r="N900" s="17">
        <f t="shared" si="88"/>
        <v>6.9835578442739785E-2</v>
      </c>
      <c r="O900" s="17">
        <v>1.711643490878372</v>
      </c>
      <c r="P900" s="17"/>
      <c r="Q900" s="17">
        <v>0.03</v>
      </c>
      <c r="R900" s="17"/>
      <c r="S900" s="17">
        <v>0.18154673798034998</v>
      </c>
      <c r="T900" s="18">
        <f t="shared" si="89"/>
        <v>0.49503504552574618</v>
      </c>
      <c r="U900" s="17">
        <v>18.315735131678391</v>
      </c>
      <c r="V900" s="17"/>
      <c r="W900" s="17">
        <v>20.498715190977268</v>
      </c>
      <c r="X900" s="17"/>
      <c r="Y900" s="17">
        <v>9.9858026858903557</v>
      </c>
      <c r="Z900" s="17"/>
      <c r="AA900" s="17">
        <v>0.17502130681604547</v>
      </c>
      <c r="AB900" s="1"/>
    </row>
    <row r="901" spans="1:28" s="2" customFormat="1" ht="14.25" customHeight="1">
      <c r="A901" s="6">
        <v>42914</v>
      </c>
      <c r="B901" s="7">
        <v>0.49668981481481483</v>
      </c>
      <c r="C901" s="28">
        <v>2</v>
      </c>
      <c r="D901" s="17">
        <v>812</v>
      </c>
      <c r="E901" s="17">
        <v>104</v>
      </c>
      <c r="F901" s="17">
        <f t="shared" si="84"/>
        <v>4.9382716049382713E-2</v>
      </c>
      <c r="G901" s="17">
        <v>0.62574758287356913</v>
      </c>
      <c r="H901" s="18">
        <f t="shared" si="85"/>
        <v>0.11086602209961845</v>
      </c>
      <c r="I901" s="17">
        <v>2.87459210346439E-2</v>
      </c>
      <c r="J901" s="18">
        <f t="shared" si="86"/>
        <v>0.14265400803281653</v>
      </c>
      <c r="K901" s="17">
        <v>2.432136638475425E-3</v>
      </c>
      <c r="L901" s="17">
        <f t="shared" si="87"/>
        <v>4.8340120756587973E-2</v>
      </c>
      <c r="M901" s="17">
        <v>2.5543820659156748E-3</v>
      </c>
      <c r="N901" s="17">
        <f t="shared" si="88"/>
        <v>5.0769819249229672E-2</v>
      </c>
      <c r="O901" s="17">
        <v>1.9708882197157944</v>
      </c>
      <c r="P901" s="17"/>
      <c r="Q901" s="17">
        <v>0.02</v>
      </c>
      <c r="R901" s="17"/>
      <c r="S901" s="17">
        <v>0.1460845097800996</v>
      </c>
      <c r="T901" s="18">
        <f t="shared" si="89"/>
        <v>0.36678013302550633</v>
      </c>
      <c r="U901" s="17">
        <v>12.359927104847527</v>
      </c>
      <c r="V901" s="17"/>
      <c r="W901" s="17">
        <v>12.981168752277972</v>
      </c>
      <c r="X901" s="17"/>
      <c r="Y901" s="17">
        <v>10.015898918721904</v>
      </c>
      <c r="Z901" s="17"/>
      <c r="AA901" s="17">
        <v>0.10163842696432794</v>
      </c>
      <c r="AB901" s="1"/>
    </row>
    <row r="902" spans="1:28" s="2" customFormat="1" ht="14.25" customHeight="1">
      <c r="A902" s="6">
        <v>42916</v>
      </c>
      <c r="B902" s="7">
        <v>0.49671296296296297</v>
      </c>
      <c r="C902" s="28">
        <v>2</v>
      </c>
      <c r="D902" s="17">
        <v>894</v>
      </c>
      <c r="E902" s="17">
        <v>104</v>
      </c>
      <c r="F902" s="17">
        <f t="shared" si="84"/>
        <v>4.9382716049382713E-2</v>
      </c>
      <c r="G902" s="17">
        <v>0.58791623388378023</v>
      </c>
      <c r="H902" s="18">
        <f t="shared" si="85"/>
        <v>0.10077766236900806</v>
      </c>
      <c r="I902" s="17">
        <v>3.2228673983757783E-2</v>
      </c>
      <c r="J902" s="18">
        <f t="shared" si="86"/>
        <v>0.16531342865164464</v>
      </c>
      <c r="K902" s="17">
        <v>2.9322791905227715E-3</v>
      </c>
      <c r="L902" s="17">
        <f t="shared" si="87"/>
        <v>5.8280742915313412E-2</v>
      </c>
      <c r="M902" s="17">
        <v>3.0796630658153643E-3</v>
      </c>
      <c r="N902" s="17">
        <f t="shared" si="88"/>
        <v>6.1210082581724522E-2</v>
      </c>
      <c r="O902" s="17">
        <v>1.8486777432223085</v>
      </c>
      <c r="P902" s="17"/>
      <c r="Q902" s="17">
        <v>0.03</v>
      </c>
      <c r="R902" s="17"/>
      <c r="S902" s="17">
        <v>0.17432276464168789</v>
      </c>
      <c r="T902" s="18">
        <f t="shared" si="89"/>
        <v>0.46890837172447525</v>
      </c>
      <c r="U902" s="17">
        <v>15.8605040794055</v>
      </c>
      <c r="V902" s="17"/>
      <c r="W902" s="17">
        <v>16.657693706802476</v>
      </c>
      <c r="X902" s="17"/>
      <c r="Y902" s="17">
        <v>9.9993755651405714</v>
      </c>
      <c r="Z902" s="17"/>
      <c r="AA902" s="17">
        <v>0.16226801456014694</v>
      </c>
      <c r="AB902" s="1"/>
    </row>
    <row r="903" spans="1:28" s="2" customFormat="1" ht="14.25" customHeight="1">
      <c r="A903" s="6">
        <v>42917</v>
      </c>
      <c r="B903" s="7">
        <v>0.49672453703703701</v>
      </c>
      <c r="C903" s="28">
        <v>2</v>
      </c>
      <c r="D903" s="17">
        <v>894</v>
      </c>
      <c r="E903" s="17">
        <v>104</v>
      </c>
      <c r="F903" s="17">
        <f t="shared" si="84"/>
        <v>4.9382716049382713E-2</v>
      </c>
      <c r="G903" s="17">
        <v>0.57516389368956078</v>
      </c>
      <c r="H903" s="18">
        <f t="shared" si="85"/>
        <v>9.7377038317216211E-2</v>
      </c>
      <c r="I903" s="17">
        <v>3.0323499538188341E-2</v>
      </c>
      <c r="J903" s="18">
        <f t="shared" si="86"/>
        <v>0.15291801911638478</v>
      </c>
      <c r="K903" s="17">
        <v>2.839167302409571E-3</v>
      </c>
      <c r="L903" s="17">
        <f t="shared" si="87"/>
        <v>5.6430090347500662E-2</v>
      </c>
      <c r="M903" s="17">
        <v>2.9818711353138782E-3</v>
      </c>
      <c r="N903" s="17">
        <f t="shared" si="88"/>
        <v>5.9266411467742634E-2</v>
      </c>
      <c r="O903" s="17">
        <v>1.8087178343632462</v>
      </c>
      <c r="P903" s="17"/>
      <c r="Q903" s="17">
        <v>0.03</v>
      </c>
      <c r="R903" s="17"/>
      <c r="S903" s="17">
        <v>0.16765434963740164</v>
      </c>
      <c r="T903" s="18">
        <f t="shared" si="89"/>
        <v>0.4447909649428004</v>
      </c>
      <c r="U903" s="17">
        <v>15.69735534639716</v>
      </c>
      <c r="V903" s="17"/>
      <c r="W903" s="17">
        <v>16.486344699891994</v>
      </c>
      <c r="X903" s="17"/>
      <c r="Y903" s="17">
        <v>10.000145656534485</v>
      </c>
      <c r="Z903" s="17"/>
      <c r="AA903" s="17">
        <v>0.16586576634362107</v>
      </c>
      <c r="AB903" s="1"/>
    </row>
    <row r="904" spans="1:28" ht="13.8">
      <c r="A904" s="8">
        <v>42919</v>
      </c>
      <c r="B904" s="9">
        <v>0.49674768518518514</v>
      </c>
      <c r="C904" s="18">
        <v>2</v>
      </c>
      <c r="D904" s="18">
        <v>840</v>
      </c>
      <c r="E904" s="18">
        <v>104</v>
      </c>
      <c r="F904" s="17">
        <f t="shared" si="84"/>
        <v>4.9382716049382713E-2</v>
      </c>
      <c r="G904" s="18">
        <v>0.48718934525240476</v>
      </c>
      <c r="H904" s="18">
        <f t="shared" si="85"/>
        <v>7.3917158733974614E-2</v>
      </c>
      <c r="I904" s="18">
        <v>2.8655936247165833E-2</v>
      </c>
      <c r="J904" s="18">
        <f t="shared" si="86"/>
        <v>0.1420685507297712</v>
      </c>
      <c r="K904" s="18">
        <v>2.6961012858181858E-3</v>
      </c>
      <c r="L904" s="18">
        <f t="shared" si="87"/>
        <v>5.3586570617241286E-2</v>
      </c>
      <c r="M904" s="18">
        <v>2.8316142536725132E-3</v>
      </c>
      <c r="N904" s="18">
        <f t="shared" si="88"/>
        <v>5.627996914038845E-2</v>
      </c>
      <c r="O904" s="18">
        <v>1.5306897622709701</v>
      </c>
      <c r="P904" s="18"/>
      <c r="Q904" s="18">
        <v>0.03</v>
      </c>
      <c r="R904" s="18"/>
      <c r="S904" s="18">
        <v>0.18704406850025945</v>
      </c>
      <c r="T904" s="18">
        <f t="shared" si="89"/>
        <v>0.51491703491554175</v>
      </c>
      <c r="U904" s="18">
        <v>17.598090295796574</v>
      </c>
      <c r="V904" s="18"/>
      <c r="W904" s="18">
        <v>18.482615464452515</v>
      </c>
      <c r="X904" s="18"/>
      <c r="Y904" s="18">
        <v>9.9911738453554761</v>
      </c>
      <c r="Z904" s="18"/>
      <c r="AA904" s="18">
        <v>0.19581709027436722</v>
      </c>
    </row>
    <row r="905" spans="1:28" ht="14.25" customHeight="1">
      <c r="A905" s="3">
        <v>42920</v>
      </c>
      <c r="B905" s="4">
        <v>0.49675925925925929</v>
      </c>
      <c r="C905" s="29">
        <v>2</v>
      </c>
      <c r="D905" s="17">
        <v>848</v>
      </c>
      <c r="E905" s="17">
        <v>104</v>
      </c>
      <c r="F905" s="17">
        <f t="shared" si="84"/>
        <v>4.9382716049382713E-2</v>
      </c>
      <c r="G905" s="30">
        <v>0.530073533365921</v>
      </c>
      <c r="H905" s="18">
        <f t="shared" si="85"/>
        <v>8.5352942230912277E-2</v>
      </c>
      <c r="I905" s="17">
        <v>2.6264934887913916E-2</v>
      </c>
      <c r="J905" s="18">
        <f t="shared" si="86"/>
        <v>0.12651226342169106</v>
      </c>
      <c r="K905" s="17">
        <v>2.5010530748807084E-3</v>
      </c>
      <c r="L905" s="17">
        <f t="shared" si="87"/>
        <v>4.9709874743779005E-2</v>
      </c>
      <c r="M905" s="17">
        <v>2.4428890498834821E-3</v>
      </c>
      <c r="N905" s="17">
        <f t="shared" si="88"/>
        <v>4.8553831145086462E-2</v>
      </c>
      <c r="O905" s="17">
        <v>1.6677564767537869</v>
      </c>
      <c r="Q905" s="17">
        <v>0.02</v>
      </c>
      <c r="S905" s="17">
        <v>0.15756774803149606</v>
      </c>
      <c r="T905" s="18">
        <f t="shared" si="89"/>
        <v>0.40831113070663516</v>
      </c>
      <c r="U905" s="17">
        <v>15.004236728473456</v>
      </c>
      <c r="W905" s="17">
        <v>14.655300990601978</v>
      </c>
      <c r="Y905" s="17">
        <v>10.005150723901448</v>
      </c>
      <c r="AA905" s="17">
        <v>0.11998335324562522</v>
      </c>
    </row>
    <row r="906" spans="1:28" ht="14.25" customHeight="1">
      <c r="A906" s="6">
        <v>42925</v>
      </c>
      <c r="B906" s="7">
        <v>0.49681712962962959</v>
      </c>
      <c r="C906" s="28">
        <v>2</v>
      </c>
      <c r="D906" s="17">
        <v>828</v>
      </c>
      <c r="E906" s="17">
        <v>104</v>
      </c>
      <c r="F906" s="17">
        <f t="shared" si="84"/>
        <v>4.9382716049382713E-2</v>
      </c>
      <c r="G906" s="17">
        <v>0.58400160595770456</v>
      </c>
      <c r="H906" s="18">
        <f t="shared" si="85"/>
        <v>9.9733761588721229E-2</v>
      </c>
      <c r="I906" s="17">
        <v>2.8299110090116018E-2</v>
      </c>
      <c r="J906" s="18">
        <f t="shared" si="86"/>
        <v>0.13974697521220572</v>
      </c>
      <c r="K906" s="17">
        <v>2.4722912106358978E-3</v>
      </c>
      <c r="L906" s="17">
        <f t="shared" si="87"/>
        <v>4.9138216075929546E-2</v>
      </c>
      <c r="M906" s="17">
        <v>2.6831067402250052E-3</v>
      </c>
      <c r="N906" s="17">
        <f t="shared" si="88"/>
        <v>5.3328296516512677E-2</v>
      </c>
      <c r="O906" s="17">
        <v>1.8383114180170177</v>
      </c>
      <c r="Q906" s="17">
        <v>0.02</v>
      </c>
      <c r="S906" s="17">
        <v>0.1540940455788514</v>
      </c>
      <c r="T906" s="18">
        <f t="shared" si="89"/>
        <v>0.395747921153078</v>
      </c>
      <c r="U906" s="17">
        <v>13.462096627164994</v>
      </c>
      <c r="W906" s="17">
        <v>14.610027347310846</v>
      </c>
      <c r="Y906" s="17">
        <v>10.009955879671832</v>
      </c>
      <c r="AA906" s="17">
        <v>0.10890381011145052</v>
      </c>
      <c r="AB906" s="2"/>
    </row>
    <row r="907" spans="1:28" ht="14.25" customHeight="1">
      <c r="A907" s="8">
        <v>42926</v>
      </c>
      <c r="B907" s="9">
        <v>0.49682870370370374</v>
      </c>
      <c r="C907" s="18">
        <v>2</v>
      </c>
      <c r="D907" s="18">
        <v>870</v>
      </c>
      <c r="E907" s="18">
        <v>104</v>
      </c>
      <c r="F907" s="17">
        <f t="shared" si="84"/>
        <v>4.9382716049382713E-2</v>
      </c>
      <c r="G907" s="18">
        <v>0.57823505505471584</v>
      </c>
      <c r="H907" s="18">
        <f t="shared" si="85"/>
        <v>9.8196014681257562E-2</v>
      </c>
      <c r="I907" s="18">
        <v>3.0854782989009226E-2</v>
      </c>
      <c r="J907" s="18">
        <f t="shared" si="86"/>
        <v>0.15637464534163453</v>
      </c>
      <c r="K907" s="18">
        <v>2.7897595960353597E-3</v>
      </c>
      <c r="L907" s="18">
        <f t="shared" si="87"/>
        <v>5.5448083640043402E-2</v>
      </c>
      <c r="M907" s="18">
        <v>2.9299800708548411E-3</v>
      </c>
      <c r="N907" s="18">
        <f t="shared" si="88"/>
        <v>5.823504658369149E-2</v>
      </c>
      <c r="O907" s="18">
        <v>1.8186804868377551</v>
      </c>
      <c r="P907" s="18"/>
      <c r="Q907" s="18">
        <v>0.03</v>
      </c>
      <c r="R907" s="18"/>
      <c r="S907" s="18">
        <v>0.1696856824008445</v>
      </c>
      <c r="T907" s="18">
        <f t="shared" si="89"/>
        <v>0.45213761006512787</v>
      </c>
      <c r="U907" s="18">
        <v>15.34226511838335</v>
      </c>
      <c r="V907" s="18"/>
      <c r="W907" s="18">
        <v>16.113406725984014</v>
      </c>
      <c r="X907" s="18"/>
      <c r="Y907" s="18">
        <v>10.001821746342936</v>
      </c>
      <c r="Z907" s="18"/>
      <c r="AA907" s="18">
        <v>0.16498480880058838</v>
      </c>
    </row>
    <row r="908" spans="1:28" s="2" customFormat="1" ht="13.8">
      <c r="A908" s="8">
        <v>42933</v>
      </c>
      <c r="B908" s="9">
        <v>0.49690972222222224</v>
      </c>
      <c r="C908" s="18">
        <v>2</v>
      </c>
      <c r="D908" s="18">
        <v>824</v>
      </c>
      <c r="E908" s="18">
        <v>104</v>
      </c>
      <c r="F908" s="17">
        <f t="shared" si="84"/>
        <v>4.9382716049382713E-2</v>
      </c>
      <c r="G908" s="18">
        <v>0.56053809768360729</v>
      </c>
      <c r="H908" s="18">
        <f t="shared" si="85"/>
        <v>9.3476826048961958E-2</v>
      </c>
      <c r="I908" s="18">
        <v>3.1568014932576542E-2</v>
      </c>
      <c r="J908" s="18">
        <f t="shared" si="86"/>
        <v>0.16101506137004906</v>
      </c>
      <c r="K908" s="18">
        <v>3.1854042836600279E-3</v>
      </c>
      <c r="L908" s="18">
        <f t="shared" si="87"/>
        <v>6.331175037402581E-2</v>
      </c>
      <c r="M908" s="18">
        <v>3.1689422460183742E-3</v>
      </c>
      <c r="N908" s="18">
        <f t="shared" si="88"/>
        <v>6.2984557865632909E-2</v>
      </c>
      <c r="O908" s="18">
        <v>1.7610264767159254</v>
      </c>
      <c r="P908" s="18"/>
      <c r="Q908" s="18">
        <v>0.03</v>
      </c>
      <c r="R908" s="18"/>
      <c r="S908" s="18">
        <v>0.17908914291541322</v>
      </c>
      <c r="T908" s="18">
        <f t="shared" si="89"/>
        <v>0.48614675350318626</v>
      </c>
      <c r="U908" s="18">
        <v>18.0711813593025</v>
      </c>
      <c r="V908" s="18"/>
      <c r="W908" s="18">
        <v>17.977790241166574</v>
      </c>
      <c r="X908" s="18"/>
      <c r="Y908" s="18">
        <v>9.9905148625911391</v>
      </c>
      <c r="Z908" s="18"/>
      <c r="AA908" s="18">
        <v>0.17019360574104636</v>
      </c>
      <c r="AB908" s="1"/>
    </row>
    <row r="909" spans="1:28" ht="14.25" customHeight="1">
      <c r="A909" s="6">
        <v>42938</v>
      </c>
      <c r="B909" s="7">
        <v>0.49696759259259254</v>
      </c>
      <c r="C909" s="28">
        <v>2</v>
      </c>
      <c r="D909" s="17">
        <v>1008</v>
      </c>
      <c r="E909" s="17">
        <v>104</v>
      </c>
      <c r="F909" s="17">
        <f t="shared" si="84"/>
        <v>4.9382716049382713E-2</v>
      </c>
      <c r="G909" s="17">
        <v>0.66926386408007843</v>
      </c>
      <c r="H909" s="18">
        <f t="shared" si="85"/>
        <v>0.12247036375468759</v>
      </c>
      <c r="I909" s="17">
        <v>3.5633703898205131E-2</v>
      </c>
      <c r="J909" s="18">
        <f t="shared" si="86"/>
        <v>0.18746716914902492</v>
      </c>
      <c r="K909" s="17">
        <v>3.5707253723149817E-3</v>
      </c>
      <c r="L909" s="17">
        <f t="shared" si="87"/>
        <v>7.0970229614450528E-2</v>
      </c>
      <c r="M909" s="17">
        <v>3.6537654972525397E-3</v>
      </c>
      <c r="N909" s="17">
        <f t="shared" si="88"/>
        <v>7.262070007060055E-2</v>
      </c>
      <c r="O909" s="17">
        <v>2.1035249934182478</v>
      </c>
      <c r="Q909" s="17">
        <v>0.03</v>
      </c>
      <c r="S909" s="17">
        <v>0.16931315805022157</v>
      </c>
      <c r="T909" s="18">
        <f t="shared" si="89"/>
        <v>0.45079031519906487</v>
      </c>
      <c r="U909" s="17">
        <v>16.966262924667646</v>
      </c>
      <c r="W909" s="17">
        <v>17.360827178729686</v>
      </c>
      <c r="Y909" s="17">
        <v>9.9948762186115196</v>
      </c>
      <c r="AA909" s="17">
        <v>0.14254467500815979</v>
      </c>
    </row>
    <row r="910" spans="1:28" ht="14.25" customHeight="1">
      <c r="A910" s="6">
        <v>42942</v>
      </c>
      <c r="B910" s="7">
        <v>0.49701388888888887</v>
      </c>
      <c r="C910" s="28">
        <v>2</v>
      </c>
      <c r="D910" s="17">
        <v>868</v>
      </c>
      <c r="E910" s="17">
        <v>104</v>
      </c>
      <c r="F910" s="17">
        <f t="shared" si="84"/>
        <v>4.9382716049382713E-2</v>
      </c>
      <c r="G910" s="17">
        <v>0.53842051182173645</v>
      </c>
      <c r="H910" s="18">
        <f t="shared" si="85"/>
        <v>8.7578803152463067E-2</v>
      </c>
      <c r="I910" s="17">
        <v>3.1902110823904463E-2</v>
      </c>
      <c r="J910" s="18">
        <f t="shared" si="86"/>
        <v>0.16318874966756319</v>
      </c>
      <c r="K910" s="17">
        <v>3.056244616467758E-3</v>
      </c>
      <c r="L910" s="17">
        <f t="shared" si="87"/>
        <v>6.0744627371895128E-2</v>
      </c>
      <c r="M910" s="17">
        <v>3.0153223841119531E-3</v>
      </c>
      <c r="N910" s="17">
        <f t="shared" si="88"/>
        <v>5.9931274362687234E-2</v>
      </c>
      <c r="O910" s="17">
        <v>1.6915958574868053</v>
      </c>
      <c r="Q910" s="17">
        <v>0.03</v>
      </c>
      <c r="S910" s="17">
        <v>0.18841910772820716</v>
      </c>
      <c r="T910" s="18">
        <f t="shared" si="89"/>
        <v>0.51989008778940438</v>
      </c>
      <c r="U910" s="17">
        <v>18.050682815711987</v>
      </c>
      <c r="W910" s="17">
        <v>17.808989388299356</v>
      </c>
      <c r="Y910" s="17">
        <v>9.9908430468359359</v>
      </c>
      <c r="AA910" s="17">
        <v>0.1771849287041754</v>
      </c>
    </row>
    <row r="911" spans="1:28" s="2" customFormat="1" ht="13.8">
      <c r="A911" s="8">
        <v>42943</v>
      </c>
      <c r="B911" s="9">
        <v>0.49702546296296296</v>
      </c>
      <c r="C911" s="18">
        <v>2</v>
      </c>
      <c r="D911" s="18">
        <v>923</v>
      </c>
      <c r="E911" s="18">
        <v>104</v>
      </c>
      <c r="F911" s="17">
        <f t="shared" si="84"/>
        <v>4.9382716049382713E-2</v>
      </c>
      <c r="G911" s="18">
        <v>0.54281858531379212</v>
      </c>
      <c r="H911" s="18">
        <f t="shared" si="85"/>
        <v>8.875162275034458E-2</v>
      </c>
      <c r="I911" s="18">
        <v>3.0016516057089802E-2</v>
      </c>
      <c r="J911" s="18">
        <f t="shared" si="86"/>
        <v>0.15092072906369422</v>
      </c>
      <c r="K911" s="18">
        <v>3.1602193415202874E-3</v>
      </c>
      <c r="L911" s="18">
        <f t="shared" si="87"/>
        <v>6.2811185099434202E-2</v>
      </c>
      <c r="M911" s="18">
        <v>3.1179049176380566E-3</v>
      </c>
      <c r="N911" s="18">
        <f t="shared" si="88"/>
        <v>6.1970161479357216E-2</v>
      </c>
      <c r="O911" s="18">
        <v>1.7050485749597826</v>
      </c>
      <c r="P911" s="18"/>
      <c r="Q911" s="18">
        <v>0.03</v>
      </c>
      <c r="R911" s="18"/>
      <c r="S911" s="18">
        <v>0.17584608125819137</v>
      </c>
      <c r="T911" s="18">
        <f t="shared" si="89"/>
        <v>0.47441769387582372</v>
      </c>
      <c r="U911" s="18">
        <v>18.51354721066728</v>
      </c>
      <c r="V911" s="18"/>
      <c r="W911" s="18">
        <v>18.265656162744317</v>
      </c>
      <c r="X911" s="18"/>
      <c r="Y911" s="18">
        <v>9.9887045415693212</v>
      </c>
      <c r="Z911" s="18"/>
      <c r="AA911" s="18">
        <v>0.1757493250619841</v>
      </c>
      <c r="AB911" s="1"/>
    </row>
    <row r="912" spans="1:28" ht="13.8">
      <c r="A912" s="8">
        <v>42956</v>
      </c>
      <c r="B912" s="9">
        <v>0.49717592592592591</v>
      </c>
      <c r="C912" s="18">
        <v>2</v>
      </c>
      <c r="D912" s="18">
        <v>838</v>
      </c>
      <c r="E912" s="18">
        <v>104</v>
      </c>
      <c r="F912" s="17">
        <f t="shared" si="84"/>
        <v>4.9382716049382713E-2</v>
      </c>
      <c r="G912" s="18">
        <v>0.40560435705317222</v>
      </c>
      <c r="H912" s="18">
        <f t="shared" si="85"/>
        <v>5.2161161880845928E-2</v>
      </c>
      <c r="I912" s="18">
        <v>2.2033493095084598E-2</v>
      </c>
      <c r="J912" s="18">
        <f t="shared" si="86"/>
        <v>9.8981737768930364E-2</v>
      </c>
      <c r="K912" s="18">
        <v>2.5480238541155656E-3</v>
      </c>
      <c r="L912" s="18">
        <f t="shared" si="87"/>
        <v>5.0643446116507194E-2</v>
      </c>
      <c r="M912" s="18">
        <v>2.4887674854152031E-3</v>
      </c>
      <c r="N912" s="18">
        <f t="shared" si="88"/>
        <v>4.9465691555658185E-2</v>
      </c>
      <c r="O912" s="18">
        <v>1.273221842141778</v>
      </c>
      <c r="P912" s="18"/>
      <c r="Q912" s="18">
        <v>0.03</v>
      </c>
      <c r="R912" s="18"/>
      <c r="S912" s="18">
        <v>0.17274594521474468</v>
      </c>
      <c r="T912" s="18">
        <f t="shared" si="89"/>
        <v>0.46320554796254787</v>
      </c>
      <c r="U912" s="18">
        <v>19.976895502198172</v>
      </c>
      <c r="V912" s="18"/>
      <c r="W912" s="18">
        <v>19.51231653703077</v>
      </c>
      <c r="X912" s="18"/>
      <c r="Y912" s="18">
        <v>9.9822533648968559</v>
      </c>
      <c r="Z912" s="18"/>
      <c r="AA912" s="18">
        <v>0.23520457396736902</v>
      </c>
      <c r="AB912" s="2"/>
    </row>
    <row r="913" spans="1:28" ht="14.25" customHeight="1">
      <c r="A913" s="6">
        <v>42960</v>
      </c>
      <c r="B913" s="7">
        <v>0.49722222222222223</v>
      </c>
      <c r="C913" s="28">
        <v>2</v>
      </c>
      <c r="D913" s="17">
        <v>853</v>
      </c>
      <c r="E913" s="17">
        <v>104</v>
      </c>
      <c r="F913" s="17">
        <f t="shared" si="84"/>
        <v>4.9382716049382713E-2</v>
      </c>
      <c r="G913" s="17">
        <v>0.5247452647092713</v>
      </c>
      <c r="H913" s="18">
        <f t="shared" si="85"/>
        <v>8.3932070589139027E-2</v>
      </c>
      <c r="I913" s="17">
        <v>3.067710840752292E-2</v>
      </c>
      <c r="J913" s="18">
        <f t="shared" si="86"/>
        <v>0.15521866237815823</v>
      </c>
      <c r="K913" s="17">
        <v>2.6069479476748723E-3</v>
      </c>
      <c r="L913" s="17">
        <f t="shared" si="87"/>
        <v>5.1814596516969437E-2</v>
      </c>
      <c r="M913" s="17">
        <v>2.8292458346859074E-3</v>
      </c>
      <c r="N913" s="17">
        <f t="shared" si="88"/>
        <v>5.6232895444773022E-2</v>
      </c>
      <c r="O913" s="17">
        <v>1.6499443169263535</v>
      </c>
      <c r="Q913" s="17">
        <v>0.03</v>
      </c>
      <c r="S913" s="17">
        <v>0.18590583145132536</v>
      </c>
      <c r="T913" s="18">
        <f t="shared" si="89"/>
        <v>0.51080041561313294</v>
      </c>
      <c r="U913" s="17">
        <v>15.7983216450731</v>
      </c>
      <c r="W913" s="17">
        <v>17.14546535124212</v>
      </c>
      <c r="Y913" s="17">
        <v>9.9987999524545348</v>
      </c>
      <c r="AA913" s="17">
        <v>0.18180249811850174</v>
      </c>
      <c r="AB913" s="2"/>
    </row>
    <row r="914" spans="1:28" s="2" customFormat="1" ht="14.25" customHeight="1">
      <c r="A914" s="6">
        <v>42974</v>
      </c>
      <c r="B914" s="7">
        <v>0.49738425925925928</v>
      </c>
      <c r="C914" s="28">
        <v>2</v>
      </c>
      <c r="D914" s="17">
        <v>883</v>
      </c>
      <c r="E914" s="17">
        <v>104</v>
      </c>
      <c r="F914" s="17">
        <f t="shared" si="84"/>
        <v>4.9382716049382713E-2</v>
      </c>
      <c r="G914" s="17">
        <v>0.36928623089469154</v>
      </c>
      <c r="H914" s="18">
        <f t="shared" si="85"/>
        <v>4.247632823858441E-2</v>
      </c>
      <c r="I914" s="17">
        <v>1.390999250505562E-2</v>
      </c>
      <c r="J914" s="18">
        <f t="shared" si="86"/>
        <v>4.6128773617798442E-2</v>
      </c>
      <c r="K914" s="17">
        <v>2.3874028476246565E-3</v>
      </c>
      <c r="L914" s="17">
        <f t="shared" si="87"/>
        <v>4.7451010820321556E-2</v>
      </c>
      <c r="M914" s="17">
        <v>4.1640747342290519E-3</v>
      </c>
      <c r="N914" s="17">
        <f t="shared" si="88"/>
        <v>8.2763390965677128E-2</v>
      </c>
      <c r="O914" s="17">
        <v>1.1560264619312082</v>
      </c>
      <c r="P914" s="17"/>
      <c r="Q914" s="17">
        <v>0.03</v>
      </c>
      <c r="R914" s="17"/>
      <c r="S914" s="17">
        <v>0.1197818181818182</v>
      </c>
      <c r="T914" s="18">
        <f t="shared" si="89"/>
        <v>0.27165217348475312</v>
      </c>
      <c r="U914" s="17">
        <v>20.558418972332014</v>
      </c>
      <c r="V914" s="17"/>
      <c r="W914" s="17">
        <v>35.857707509881422</v>
      </c>
      <c r="X914" s="17"/>
      <c r="Y914" s="17">
        <v>9.9547826086956519</v>
      </c>
      <c r="Z914" s="17"/>
      <c r="AA914" s="17">
        <v>0.25833619566282984</v>
      </c>
      <c r="AB914" s="1"/>
    </row>
    <row r="915" spans="1:28" s="2" customFormat="1" ht="14.25" customHeight="1">
      <c r="A915" s="6">
        <v>42982</v>
      </c>
      <c r="B915" s="7">
        <v>0.49747685185185181</v>
      </c>
      <c r="C915" s="28">
        <v>2</v>
      </c>
      <c r="D915" s="17">
        <v>811</v>
      </c>
      <c r="E915" s="17">
        <v>104</v>
      </c>
      <c r="F915" s="17">
        <f t="shared" si="84"/>
        <v>4.9382716049382713E-2</v>
      </c>
      <c r="G915" s="17">
        <v>0.48913255350018353</v>
      </c>
      <c r="H915" s="18">
        <f t="shared" si="85"/>
        <v>7.443534760004894E-2</v>
      </c>
      <c r="I915" s="17">
        <v>2.7638633232509015E-2</v>
      </c>
      <c r="J915" s="18">
        <f t="shared" si="86"/>
        <v>0.13544979331495779</v>
      </c>
      <c r="K915" s="17">
        <v>2.558031056818527E-3</v>
      </c>
      <c r="L915" s="17">
        <f t="shared" si="87"/>
        <v>5.0842345051478235E-2</v>
      </c>
      <c r="M915" s="17">
        <v>3.8866208305149714E-3</v>
      </c>
      <c r="N915" s="17">
        <f t="shared" si="88"/>
        <v>7.7248834341780898E-2</v>
      </c>
      <c r="O915" s="17">
        <v>1.5356118220157111</v>
      </c>
      <c r="P915" s="17"/>
      <c r="Q915" s="17">
        <v>0.03</v>
      </c>
      <c r="R915" s="17"/>
      <c r="S915" s="17">
        <v>0.17968718918918916</v>
      </c>
      <c r="T915" s="18">
        <f t="shared" si="89"/>
        <v>0.48830968506183214</v>
      </c>
      <c r="U915" s="17">
        <v>16.63054054054054</v>
      </c>
      <c r="V915" s="17"/>
      <c r="W915" s="17">
        <v>25.268108108108105</v>
      </c>
      <c r="X915" s="17"/>
      <c r="Y915" s="17">
        <v>9.9834810810810808</v>
      </c>
      <c r="Z915" s="17"/>
      <c r="AA915" s="17">
        <v>0.19503915516832229</v>
      </c>
    </row>
    <row r="916" spans="1:28" ht="14.25" customHeight="1">
      <c r="A916" s="6">
        <v>42984</v>
      </c>
      <c r="B916" s="7">
        <v>0.4975</v>
      </c>
      <c r="C916" s="28">
        <v>2</v>
      </c>
      <c r="D916" s="17">
        <v>806</v>
      </c>
      <c r="E916" s="17">
        <v>104</v>
      </c>
      <c r="F916" s="17">
        <f t="shared" si="84"/>
        <v>4.9382716049382713E-2</v>
      </c>
      <c r="G916" s="17">
        <v>0.62760509618343452</v>
      </c>
      <c r="H916" s="18">
        <f t="shared" si="85"/>
        <v>0.11136135898224922</v>
      </c>
      <c r="I916" s="17">
        <v>2.6021056501460617E-2</v>
      </c>
      <c r="J916" s="18">
        <f t="shared" si="86"/>
        <v>0.12492554652869627</v>
      </c>
      <c r="K916" s="17">
        <v>2.3937935346064186E-3</v>
      </c>
      <c r="L916" s="17">
        <f t="shared" si="87"/>
        <v>4.7578029416040578E-2</v>
      </c>
      <c r="M916" s="17">
        <v>3.519756434980181E-3</v>
      </c>
      <c r="N916" s="17">
        <f t="shared" si="88"/>
        <v>6.9957192539714594E-2</v>
      </c>
      <c r="O916" s="17">
        <v>1.9753735094276523</v>
      </c>
      <c r="Q916" s="17">
        <v>0.02</v>
      </c>
      <c r="S916" s="17">
        <v>0.13184558280014305</v>
      </c>
      <c r="T916" s="18">
        <f t="shared" si="89"/>
        <v>0.31528273913363752</v>
      </c>
      <c r="U916" s="17">
        <v>12.12906569169018</v>
      </c>
      <c r="W916" s="17">
        <v>17.834185113062833</v>
      </c>
      <c r="Y916" s="17">
        <v>10.00898144100465</v>
      </c>
      <c r="AA916" s="17">
        <v>0.10133760924944941</v>
      </c>
      <c r="AB916" s="2"/>
    </row>
    <row r="917" spans="1:28" ht="14.25" customHeight="1">
      <c r="A917" s="6">
        <v>42989</v>
      </c>
      <c r="B917" s="7">
        <v>0.49755787037037041</v>
      </c>
      <c r="C917" s="28">
        <v>2</v>
      </c>
      <c r="D917" s="17">
        <v>817</v>
      </c>
      <c r="E917" s="17">
        <v>104</v>
      </c>
      <c r="F917" s="17">
        <f t="shared" si="84"/>
        <v>4.9382716049382713E-2</v>
      </c>
      <c r="G917" s="17">
        <v>0.57271332113275975</v>
      </c>
      <c r="H917" s="18">
        <f t="shared" si="85"/>
        <v>9.6723552302069277E-2</v>
      </c>
      <c r="I917" s="17">
        <v>2.7747193561349824E-2</v>
      </c>
      <c r="J917" s="18">
        <f t="shared" si="86"/>
        <v>0.13615610644990125</v>
      </c>
      <c r="K917" s="17">
        <v>2.4031636596057249E-3</v>
      </c>
      <c r="L917" s="17">
        <f t="shared" si="87"/>
        <v>4.7764266063606037E-2</v>
      </c>
      <c r="M917" s="17">
        <v>3.2376222519146895E-3</v>
      </c>
      <c r="N917" s="17">
        <f t="shared" si="88"/>
        <v>6.4349612659870201E-2</v>
      </c>
      <c r="O917" s="17">
        <v>1.801890955678711</v>
      </c>
      <c r="Q917" s="17">
        <v>0.02</v>
      </c>
      <c r="S917" s="17">
        <v>0.15406674206664486</v>
      </c>
      <c r="T917" s="18">
        <f t="shared" si="89"/>
        <v>0.3956491735631289</v>
      </c>
      <c r="U917" s="17">
        <v>13.343605178296022</v>
      </c>
      <c r="W917" s="17">
        <v>17.976950039725192</v>
      </c>
      <c r="Y917" s="17">
        <v>10.005028742347058</v>
      </c>
      <c r="AA917" s="17">
        <v>0.11105032422540245</v>
      </c>
    </row>
    <row r="918" spans="1:28" ht="14.25" customHeight="1">
      <c r="A918" s="6">
        <v>42990</v>
      </c>
      <c r="B918" s="7">
        <v>0.49756944444444445</v>
      </c>
      <c r="C918" s="28">
        <v>2</v>
      </c>
      <c r="D918" s="17">
        <v>817</v>
      </c>
      <c r="E918" s="17">
        <v>104</v>
      </c>
      <c r="F918" s="17">
        <f t="shared" si="84"/>
        <v>4.9382716049382713E-2</v>
      </c>
      <c r="G918" s="17">
        <v>0.62779809374801621</v>
      </c>
      <c r="H918" s="18">
        <f t="shared" si="85"/>
        <v>0.111412824999471</v>
      </c>
      <c r="I918" s="17">
        <v>2.6497094911962081E-2</v>
      </c>
      <c r="J918" s="18">
        <f t="shared" si="86"/>
        <v>0.12802273852935642</v>
      </c>
      <c r="K918" s="17">
        <v>2.2731065874529938E-3</v>
      </c>
      <c r="L918" s="17">
        <f t="shared" si="87"/>
        <v>4.5179306619447399E-2</v>
      </c>
      <c r="M918" s="17">
        <v>3.0624050255982599E-3</v>
      </c>
      <c r="N918" s="17">
        <f t="shared" si="88"/>
        <v>6.0867069062286804E-2</v>
      </c>
      <c r="O918" s="17">
        <v>1.9770741016451621</v>
      </c>
      <c r="Q918" s="17">
        <v>0.02</v>
      </c>
      <c r="S918" s="17">
        <v>0.13421633907327499</v>
      </c>
      <c r="T918" s="18">
        <f t="shared" si="89"/>
        <v>0.32385696455040885</v>
      </c>
      <c r="U918" s="17">
        <v>11.514018631286044</v>
      </c>
      <c r="W918" s="17">
        <v>15.512070008468767</v>
      </c>
      <c r="Y918" s="17">
        <v>10.014518530467395</v>
      </c>
      <c r="AA918" s="17">
        <v>0.10130645606185544</v>
      </c>
    </row>
    <row r="919" spans="1:28" ht="14.25" customHeight="1">
      <c r="A919" s="6">
        <v>42992</v>
      </c>
      <c r="B919" s="7">
        <v>0.49759259259259259</v>
      </c>
      <c r="C919" s="28">
        <v>2</v>
      </c>
      <c r="D919" s="17">
        <v>812</v>
      </c>
      <c r="E919" s="17">
        <v>104</v>
      </c>
      <c r="F919" s="17">
        <f t="shared" si="84"/>
        <v>4.9382716049382713E-2</v>
      </c>
      <c r="G919" s="17">
        <v>0.57463761534115743</v>
      </c>
      <c r="H919" s="18">
        <f t="shared" si="85"/>
        <v>9.7236697424308655E-2</v>
      </c>
      <c r="I919" s="17">
        <v>2.9404887627262163E-2</v>
      </c>
      <c r="J919" s="18">
        <f t="shared" si="86"/>
        <v>0.14694136387288331</v>
      </c>
      <c r="K919" s="17">
        <v>2.5294948679093219E-3</v>
      </c>
      <c r="L919" s="17">
        <f t="shared" si="87"/>
        <v>5.0275171811298577E-2</v>
      </c>
      <c r="M919" s="17">
        <v>3.2942258744865587E-3</v>
      </c>
      <c r="N919" s="17">
        <f t="shared" si="88"/>
        <v>6.5474642358900464E-2</v>
      </c>
      <c r="O919" s="17">
        <v>1.8075103637510181</v>
      </c>
      <c r="Q919" s="17">
        <v>0.03</v>
      </c>
      <c r="S919" s="17">
        <v>0.16272436777251184</v>
      </c>
      <c r="T919" s="18">
        <f t="shared" si="89"/>
        <v>0.42696088418366901</v>
      </c>
      <c r="U919" s="17">
        <v>13.998028436018956</v>
      </c>
      <c r="W919" s="17">
        <v>18.229990521327011</v>
      </c>
      <c r="Y919" s="17">
        <v>10.002622180094788</v>
      </c>
      <c r="AA919" s="17">
        <v>0.16601767349212224</v>
      </c>
      <c r="AB919" s="2"/>
    </row>
    <row r="920" spans="1:28" s="2" customFormat="1" ht="13.8">
      <c r="A920" s="6">
        <v>42993</v>
      </c>
      <c r="B920" s="7">
        <v>0.49760416666666668</v>
      </c>
      <c r="C920" s="28">
        <v>2</v>
      </c>
      <c r="D920" s="17">
        <v>818</v>
      </c>
      <c r="E920" s="17">
        <v>104</v>
      </c>
      <c r="F920" s="17">
        <f t="shared" si="84"/>
        <v>4.9382716049382713E-2</v>
      </c>
      <c r="G920" s="17">
        <v>0.54445813606162041</v>
      </c>
      <c r="H920" s="18">
        <f t="shared" si="85"/>
        <v>8.9188836283098788E-2</v>
      </c>
      <c r="I920" s="17">
        <v>2.8943229108032383E-2</v>
      </c>
      <c r="J920" s="18">
        <f t="shared" si="86"/>
        <v>0.14393773004575394</v>
      </c>
      <c r="K920" s="17">
        <v>2.5604694520204203E-3</v>
      </c>
      <c r="L920" s="17">
        <f t="shared" si="87"/>
        <v>5.0890809564798384E-2</v>
      </c>
      <c r="M920" s="17">
        <v>3.3345648677475239E-3</v>
      </c>
      <c r="N920" s="17">
        <f t="shared" si="88"/>
        <v>6.6276403154156033E-2</v>
      </c>
      <c r="O920" s="17">
        <v>1.7117432987770624</v>
      </c>
      <c r="P920" s="17"/>
      <c r="Q920" s="17">
        <v>0.03</v>
      </c>
      <c r="R920" s="17"/>
      <c r="S920" s="17">
        <v>0.16904783392405065</v>
      </c>
      <c r="T920" s="18">
        <f t="shared" si="89"/>
        <v>0.4498307273696116</v>
      </c>
      <c r="U920" s="17">
        <v>14.954855696202529</v>
      </c>
      <c r="V920" s="17"/>
      <c r="W920" s="17">
        <v>19.476091139240502</v>
      </c>
      <c r="X920" s="17"/>
      <c r="Y920" s="17">
        <v>9.9977267848101263</v>
      </c>
      <c r="Z920" s="17"/>
      <c r="AA920" s="17">
        <v>0.17522008338434097</v>
      </c>
    </row>
    <row r="921" spans="1:28" ht="13.8">
      <c r="A921" s="6">
        <v>42998</v>
      </c>
      <c r="B921" s="7">
        <v>0.49766203703703704</v>
      </c>
      <c r="C921" s="28">
        <v>2</v>
      </c>
      <c r="D921" s="17">
        <v>830</v>
      </c>
      <c r="E921" s="17">
        <v>104</v>
      </c>
      <c r="F921" s="17">
        <f t="shared" si="84"/>
        <v>4.9382716049382713E-2</v>
      </c>
      <c r="G921" s="17">
        <v>0.46357884970642887</v>
      </c>
      <c r="H921" s="18">
        <f t="shared" si="85"/>
        <v>6.7621026588381025E-2</v>
      </c>
      <c r="I921" s="17">
        <v>2.274005442215753E-2</v>
      </c>
      <c r="J921" s="18">
        <f t="shared" si="86"/>
        <v>0.10357875355990585</v>
      </c>
      <c r="K921" s="17">
        <v>2.2288900957471414E-3</v>
      </c>
      <c r="L921" s="17">
        <f t="shared" si="87"/>
        <v>4.4300478302534495E-2</v>
      </c>
      <c r="M921" s="17">
        <v>2.9564950451770864E-3</v>
      </c>
      <c r="N921" s="17">
        <f t="shared" si="88"/>
        <v>5.8762047016281752E-2</v>
      </c>
      <c r="O921" s="17">
        <v>1.4571297008372786</v>
      </c>
      <c r="Q921" s="17">
        <v>0.02</v>
      </c>
      <c r="S921" s="17">
        <v>0.15598937075808122</v>
      </c>
      <c r="T921" s="18">
        <f t="shared" si="89"/>
        <v>0.40260267273972267</v>
      </c>
      <c r="U921" s="17">
        <v>15.28946048544806</v>
      </c>
      <c r="W921" s="17">
        <v>20.280593581042215</v>
      </c>
      <c r="Y921" s="17">
        <v>9.9954354077993788</v>
      </c>
      <c r="AA921" s="17">
        <v>0.13719348939296097</v>
      </c>
    </row>
    <row r="922" spans="1:28" ht="14.25" customHeight="1">
      <c r="A922" s="6">
        <v>42999</v>
      </c>
      <c r="B922" s="7">
        <v>0.49767361111111108</v>
      </c>
      <c r="C922" s="28">
        <v>2</v>
      </c>
      <c r="D922" s="17">
        <v>830</v>
      </c>
      <c r="E922" s="17">
        <v>104</v>
      </c>
      <c r="F922" s="17">
        <f t="shared" si="84"/>
        <v>4.9382716049382713E-2</v>
      </c>
      <c r="G922" s="17">
        <v>0.51924036042578892</v>
      </c>
      <c r="H922" s="18">
        <f t="shared" si="85"/>
        <v>8.2464096113543717E-2</v>
      </c>
      <c r="I922" s="17">
        <v>2.3315084495516916E-2</v>
      </c>
      <c r="J922" s="18">
        <f t="shared" si="86"/>
        <v>0.10732000322392268</v>
      </c>
      <c r="K922" s="17">
        <v>2.2518339268893287E-3</v>
      </c>
      <c r="L922" s="17">
        <f t="shared" si="87"/>
        <v>4.475650020134004E-2</v>
      </c>
      <c r="M922" s="17">
        <v>2.8802526971840247E-3</v>
      </c>
      <c r="N922" s="17">
        <f t="shared" si="88"/>
        <v>5.7246686304039576E-2</v>
      </c>
      <c r="O922" s="17">
        <v>1.6335147439743685</v>
      </c>
      <c r="Q922" s="17">
        <v>0.02</v>
      </c>
      <c r="S922" s="17">
        <v>0.14278930211616389</v>
      </c>
      <c r="T922" s="18">
        <f t="shared" si="89"/>
        <v>0.35486247888878147</v>
      </c>
      <c r="U922" s="17">
        <v>13.790977037370554</v>
      </c>
      <c r="W922" s="17">
        <v>17.63962179198559</v>
      </c>
      <c r="Y922" s="17">
        <v>10.004185502026115</v>
      </c>
      <c r="AA922" s="17">
        <v>0.12248662632436076</v>
      </c>
      <c r="AB922" s="2"/>
    </row>
    <row r="923" spans="1:28" ht="13.8">
      <c r="A923" s="8">
        <v>43000</v>
      </c>
      <c r="B923" s="9">
        <v>0.49768518518518517</v>
      </c>
      <c r="C923" s="18">
        <v>2</v>
      </c>
      <c r="D923" s="18">
        <v>851</v>
      </c>
      <c r="E923" s="18">
        <v>104</v>
      </c>
      <c r="F923" s="17">
        <f t="shared" si="84"/>
        <v>4.9382716049382713E-2</v>
      </c>
      <c r="G923" s="18">
        <v>0.63476803132423976</v>
      </c>
      <c r="H923" s="18">
        <f t="shared" si="85"/>
        <v>0.11327147501979727</v>
      </c>
      <c r="I923" s="18">
        <v>2.5471255339056125E-2</v>
      </c>
      <c r="J923" s="18">
        <f t="shared" si="86"/>
        <v>0.12134844072255124</v>
      </c>
      <c r="K923" s="18">
        <v>2.2148917686135756E-3</v>
      </c>
      <c r="L923" s="18">
        <f t="shared" si="87"/>
        <v>4.4022253463797241E-2</v>
      </c>
      <c r="M923" s="18">
        <v>3.0905466538794085E-3</v>
      </c>
      <c r="N923" s="18">
        <f t="shared" si="88"/>
        <v>6.1426400182042672E-2</v>
      </c>
      <c r="O923" s="18">
        <v>1.9992893472834175</v>
      </c>
      <c r="P923" s="18"/>
      <c r="Q923" s="18">
        <v>0.02</v>
      </c>
      <c r="R923" s="18"/>
      <c r="S923" s="18">
        <v>0.12760345194010622</v>
      </c>
      <c r="T923" s="18">
        <f t="shared" si="89"/>
        <v>0.29994038334041784</v>
      </c>
      <c r="U923" s="18">
        <v>11.095952342617931</v>
      </c>
      <c r="V923" s="18"/>
      <c r="W923" s="18">
        <v>15.482724199001769</v>
      </c>
      <c r="X923" s="18"/>
      <c r="Y923" s="18">
        <v>10.015848011592334</v>
      </c>
      <c r="Z923" s="18"/>
      <c r="AA923" s="18">
        <v>0.10019408171410116</v>
      </c>
    </row>
    <row r="924" spans="1:28" ht="14.25" customHeight="1">
      <c r="A924" s="8">
        <v>43001</v>
      </c>
      <c r="B924" s="9">
        <v>0.49769675925925921</v>
      </c>
      <c r="C924" s="18">
        <v>2</v>
      </c>
      <c r="D924" s="18">
        <v>863</v>
      </c>
      <c r="E924" s="18">
        <v>104</v>
      </c>
      <c r="F924" s="17">
        <f t="shared" si="84"/>
        <v>4.9382716049382713E-2</v>
      </c>
      <c r="G924" s="18">
        <v>0.64284581288197729</v>
      </c>
      <c r="H924" s="18">
        <f t="shared" si="85"/>
        <v>0.11542555010186062</v>
      </c>
      <c r="I924" s="18">
        <v>2.8707740493341401E-2</v>
      </c>
      <c r="J924" s="18">
        <f t="shared" si="86"/>
        <v>0.14240559852531817</v>
      </c>
      <c r="K924" s="18">
        <v>2.337150554735482E-3</v>
      </c>
      <c r="L924" s="18">
        <f t="shared" si="87"/>
        <v>4.645221746795429E-2</v>
      </c>
      <c r="M924" s="18">
        <v>3.261140308933231E-3</v>
      </c>
      <c r="N924" s="18">
        <f t="shared" si="88"/>
        <v>6.4817047629703667E-2</v>
      </c>
      <c r="O924" s="18">
        <v>2.0242363774735557</v>
      </c>
      <c r="P924" s="18"/>
      <c r="Q924" s="18">
        <v>0.02</v>
      </c>
      <c r="R924" s="18"/>
      <c r="S924" s="18">
        <v>0.1420101258178158</v>
      </c>
      <c r="T924" s="18">
        <f t="shared" si="89"/>
        <v>0.35204446115445903</v>
      </c>
      <c r="U924" s="18">
        <v>11.561308505284346</v>
      </c>
      <c r="V924" s="18"/>
      <c r="W924" s="18">
        <v>16.132058379466532</v>
      </c>
      <c r="X924" s="18"/>
      <c r="Y924" s="18">
        <v>10.013399094111726</v>
      </c>
      <c r="Z924" s="18"/>
      <c r="AA924" s="18">
        <v>9.8935077005279634E-2</v>
      </c>
    </row>
    <row r="925" spans="1:28" ht="14.25" customHeight="1">
      <c r="A925" s="8">
        <v>43004</v>
      </c>
      <c r="B925" s="9">
        <v>0.4977314814814815</v>
      </c>
      <c r="C925" s="18">
        <v>2</v>
      </c>
      <c r="D925" s="18">
        <v>855</v>
      </c>
      <c r="E925" s="18">
        <v>104</v>
      </c>
      <c r="F925" s="17">
        <f t="shared" si="84"/>
        <v>4.9382716049382713E-2</v>
      </c>
      <c r="G925" s="18">
        <v>0.54268435122323533</v>
      </c>
      <c r="H925" s="18">
        <f t="shared" si="85"/>
        <v>8.8715826992862762E-2</v>
      </c>
      <c r="I925" s="18">
        <v>2.8057654891482191E-2</v>
      </c>
      <c r="J925" s="18">
        <f t="shared" si="86"/>
        <v>0.13817602401745083</v>
      </c>
      <c r="K925" s="18">
        <v>2.6184167554085241E-3</v>
      </c>
      <c r="L925" s="18">
        <f t="shared" si="87"/>
        <v>5.2042545696307625E-2</v>
      </c>
      <c r="M925" s="18">
        <v>3.4100311233227292E-3</v>
      </c>
      <c r="N925" s="18">
        <f t="shared" si="88"/>
        <v>6.7776338581237841E-2</v>
      </c>
      <c r="O925" s="18">
        <v>1.7058274738335841</v>
      </c>
      <c r="P925" s="18"/>
      <c r="Q925" s="18">
        <v>0.03</v>
      </c>
      <c r="R925" s="18"/>
      <c r="S925" s="18">
        <v>0.16441112103896102</v>
      </c>
      <c r="T925" s="18">
        <f t="shared" si="89"/>
        <v>0.43306130154538475</v>
      </c>
      <c r="U925" s="18">
        <v>15.343293506493504</v>
      </c>
      <c r="V925" s="18"/>
      <c r="W925" s="18">
        <v>19.981963636363634</v>
      </c>
      <c r="X925" s="18"/>
      <c r="Y925" s="18">
        <v>9.9957394285714258</v>
      </c>
      <c r="Z925" s="18"/>
      <c r="AA925" s="18">
        <v>0.17579279701904807</v>
      </c>
    </row>
    <row r="926" spans="1:28" ht="14.25" customHeight="1">
      <c r="A926" s="6">
        <v>43005</v>
      </c>
      <c r="B926" s="7">
        <v>0.49774305555555554</v>
      </c>
      <c r="C926" s="28">
        <v>2</v>
      </c>
      <c r="D926" s="17">
        <v>853</v>
      </c>
      <c r="E926" s="17">
        <v>104</v>
      </c>
      <c r="F926" s="17">
        <f t="shared" si="84"/>
        <v>4.9382716049382713E-2</v>
      </c>
      <c r="G926" s="17">
        <v>0.5483806484919862</v>
      </c>
      <c r="H926" s="18">
        <f t="shared" si="85"/>
        <v>9.0234839597862992E-2</v>
      </c>
      <c r="I926" s="17">
        <v>2.7815413560345562E-2</v>
      </c>
      <c r="J926" s="18">
        <f t="shared" si="86"/>
        <v>0.13659995810244346</v>
      </c>
      <c r="K926" s="17">
        <v>2.5659241628179187E-3</v>
      </c>
      <c r="L926" s="17">
        <f t="shared" si="87"/>
        <v>5.0999225093133434E-2</v>
      </c>
      <c r="M926" s="17">
        <v>3.3416686771582196E-3</v>
      </c>
      <c r="N926" s="17">
        <f t="shared" si="88"/>
        <v>6.6417595470127253E-2</v>
      </c>
      <c r="O926" s="17">
        <v>1.7241419103337765</v>
      </c>
      <c r="Q926" s="17">
        <v>0.03</v>
      </c>
      <c r="S926" s="17">
        <v>0.16129857128463479</v>
      </c>
      <c r="T926" s="18">
        <f t="shared" si="89"/>
        <v>0.42180425942892419</v>
      </c>
      <c r="U926" s="17">
        <v>14.879516372795973</v>
      </c>
      <c r="W926" s="17">
        <v>19.377974811083128</v>
      </c>
      <c r="Y926" s="17">
        <v>9.9981122418136028</v>
      </c>
      <c r="AA926" s="17">
        <v>0.17396675149340929</v>
      </c>
      <c r="AB926" s="2"/>
    </row>
    <row r="927" spans="1:28" s="2" customFormat="1" ht="13.8">
      <c r="A927" s="6">
        <v>43012</v>
      </c>
      <c r="B927" s="7">
        <v>0.49782407407407409</v>
      </c>
      <c r="C927" s="28">
        <v>2</v>
      </c>
      <c r="D927" s="17">
        <v>847</v>
      </c>
      <c r="E927" s="17">
        <v>104</v>
      </c>
      <c r="F927" s="17">
        <f t="shared" si="84"/>
        <v>4.9382716049382713E-2</v>
      </c>
      <c r="G927" s="17">
        <v>0.42787710135333357</v>
      </c>
      <c r="H927" s="18">
        <f t="shared" si="85"/>
        <v>5.8100560360888953E-2</v>
      </c>
      <c r="I927" s="17">
        <v>2.2655718643463656E-2</v>
      </c>
      <c r="J927" s="18">
        <f t="shared" si="86"/>
        <v>0.10303004972975703</v>
      </c>
      <c r="K927" s="17">
        <v>2.5722475840580985E-3</v>
      </c>
      <c r="L927" s="17">
        <f t="shared" si="87"/>
        <v>5.1124906743378488E-2</v>
      </c>
      <c r="M927" s="17">
        <v>3.3499038304012447E-3</v>
      </c>
      <c r="N927" s="17">
        <f t="shared" si="88"/>
        <v>6.6581273898353388E-2</v>
      </c>
      <c r="O927" s="17">
        <v>1.3423543206107844</v>
      </c>
      <c r="P927" s="17"/>
      <c r="Q927" s="17">
        <v>0.03</v>
      </c>
      <c r="R927" s="17"/>
      <c r="S927" s="17">
        <v>0.16837822135922331</v>
      </c>
      <c r="T927" s="18">
        <f t="shared" si="89"/>
        <v>0.44740896468662306</v>
      </c>
      <c r="U927" s="17">
        <v>19.117048543689322</v>
      </c>
      <c r="V927" s="17"/>
      <c r="W927" s="17">
        <v>24.896621359223303</v>
      </c>
      <c r="X927" s="17"/>
      <c r="Y927" s="17">
        <v>9.9764318446601941</v>
      </c>
      <c r="Z927" s="17"/>
      <c r="AA927" s="17">
        <v>0.22296121876646144</v>
      </c>
    </row>
    <row r="928" spans="1:28" ht="13.8">
      <c r="A928" s="5">
        <v>43023</v>
      </c>
      <c r="B928" s="4">
        <v>0.4979513888888889</v>
      </c>
      <c r="C928" s="29">
        <v>2</v>
      </c>
      <c r="D928" s="17">
        <v>803</v>
      </c>
      <c r="E928" s="17">
        <v>104</v>
      </c>
      <c r="F928" s="17">
        <f t="shared" si="84"/>
        <v>4.9382716049382713E-2</v>
      </c>
      <c r="G928" s="30">
        <v>0.52079550479475767</v>
      </c>
      <c r="H928" s="18">
        <f t="shared" si="85"/>
        <v>8.287880127860206E-2</v>
      </c>
      <c r="I928" s="17">
        <v>2.2513840473699528E-2</v>
      </c>
      <c r="J928" s="18">
        <f t="shared" si="86"/>
        <v>0.10210696469550766</v>
      </c>
      <c r="K928" s="17">
        <v>2.1664533192402684E-3</v>
      </c>
      <c r="L928" s="17">
        <f t="shared" si="87"/>
        <v>4.3059511299181306E-2</v>
      </c>
      <c r="M928" s="17">
        <v>2.771044943214296E-3</v>
      </c>
      <c r="N928" s="17">
        <f t="shared" si="88"/>
        <v>5.5076119103603986E-2</v>
      </c>
      <c r="O928" s="17">
        <v>1.6388751521295981</v>
      </c>
      <c r="Q928" s="17">
        <v>0.02</v>
      </c>
      <c r="S928" s="17">
        <v>0.13747048898699551</v>
      </c>
      <c r="T928" s="18">
        <f t="shared" si="89"/>
        <v>0.33562612665974134</v>
      </c>
      <c r="U928" s="17">
        <v>13.22845817937521</v>
      </c>
      <c r="W928" s="17">
        <v>16.920120927107821</v>
      </c>
      <c r="Y928" s="17">
        <v>10.007042948318057</v>
      </c>
      <c r="AA928" s="17">
        <v>0.12212086973574085</v>
      </c>
    </row>
    <row r="929" spans="1:28" ht="14.25" customHeight="1">
      <c r="A929" s="3">
        <v>43058</v>
      </c>
      <c r="B929" s="4">
        <v>0.49835648148148143</v>
      </c>
      <c r="C929" s="29">
        <v>2</v>
      </c>
      <c r="D929" s="17">
        <v>892</v>
      </c>
      <c r="E929" s="17">
        <v>104</v>
      </c>
      <c r="F929" s="17">
        <f t="shared" si="84"/>
        <v>4.9382716049382713E-2</v>
      </c>
      <c r="G929" s="30">
        <v>0.56999999999999995</v>
      </c>
      <c r="H929" s="18">
        <f t="shared" si="85"/>
        <v>9.6000000000000002E-2</v>
      </c>
      <c r="I929" s="17">
        <v>2.8819999999999998E-2</v>
      </c>
      <c r="J929" s="18">
        <f t="shared" si="86"/>
        <v>0.1431359791802212</v>
      </c>
      <c r="K929" s="17">
        <v>2.7299999999999998E-3</v>
      </c>
      <c r="L929" s="17">
        <f t="shared" si="87"/>
        <v>5.4260327145192425E-2</v>
      </c>
      <c r="M929" s="17">
        <v>3.15E-3</v>
      </c>
      <c r="N929" s="17">
        <f t="shared" si="88"/>
        <v>6.2608069782914333E-2</v>
      </c>
      <c r="O929" s="17">
        <v>1.79864</v>
      </c>
      <c r="Q929" s="17">
        <v>0.03</v>
      </c>
      <c r="S929" s="17">
        <v>0.16078526315789474</v>
      </c>
      <c r="T929" s="18">
        <f t="shared" si="89"/>
        <v>0.41994779715281033</v>
      </c>
      <c r="U929" s="17">
        <v>15.230526315789476</v>
      </c>
      <c r="W929" s="17">
        <v>17.573684210526316</v>
      </c>
      <c r="Y929" s="17">
        <v>10.034517894736844</v>
      </c>
      <c r="AA929" s="17">
        <v>0.16736842105263158</v>
      </c>
    </row>
    <row r="930" spans="1:28" s="2" customFormat="1" ht="13.8">
      <c r="A930" s="8">
        <v>43059</v>
      </c>
      <c r="B930" s="9">
        <v>0.49836805555555558</v>
      </c>
      <c r="C930" s="18">
        <v>2</v>
      </c>
      <c r="D930" s="18">
        <v>1061</v>
      </c>
      <c r="E930" s="18">
        <v>104</v>
      </c>
      <c r="F930" s="17">
        <f t="shared" si="84"/>
        <v>4.9382716049382713E-2</v>
      </c>
      <c r="G930" s="18">
        <v>0.63</v>
      </c>
      <c r="H930" s="18">
        <f t="shared" si="85"/>
        <v>0.11200000000000002</v>
      </c>
      <c r="I930" s="18">
        <v>3.7499999999999999E-2</v>
      </c>
      <c r="J930" s="18">
        <f t="shared" si="86"/>
        <v>0.19960962914769029</v>
      </c>
      <c r="K930" s="18">
        <v>3.3E-3</v>
      </c>
      <c r="L930" s="18">
        <f t="shared" si="87"/>
        <v>6.5589406439243589E-2</v>
      </c>
      <c r="M930" s="18">
        <v>3.9300000000000003E-3</v>
      </c>
      <c r="N930" s="18">
        <f t="shared" si="88"/>
        <v>7.8111020395826472E-2</v>
      </c>
      <c r="O930" s="18">
        <v>1.97014</v>
      </c>
      <c r="P930" s="18"/>
      <c r="Q930" s="18">
        <v>0.03</v>
      </c>
      <c r="R930" s="18"/>
      <c r="S930" s="18">
        <v>0.18928571428571428</v>
      </c>
      <c r="T930" s="18">
        <f t="shared" si="89"/>
        <v>0.52302431126734217</v>
      </c>
      <c r="U930" s="18">
        <v>16.657142857142858</v>
      </c>
      <c r="V930" s="18"/>
      <c r="W930" s="18">
        <v>19.837142857142858</v>
      </c>
      <c r="X930" s="18"/>
      <c r="Y930" s="18">
        <v>9.9445161904761914</v>
      </c>
      <c r="Z930" s="18"/>
      <c r="AA930" s="18">
        <v>0.15142857142857141</v>
      </c>
      <c r="AB930" s="1"/>
    </row>
    <row r="931" spans="1:28" ht="13.8">
      <c r="A931" s="8">
        <v>43069</v>
      </c>
      <c r="B931" s="9">
        <v>0.4984837962962963</v>
      </c>
      <c r="C931" s="18">
        <v>2</v>
      </c>
      <c r="D931" s="18">
        <v>1239</v>
      </c>
      <c r="E931" s="18">
        <v>104</v>
      </c>
      <c r="F931" s="17">
        <f t="shared" si="84"/>
        <v>4.9382716049382713E-2</v>
      </c>
      <c r="G931" s="18">
        <v>0.89</v>
      </c>
      <c r="H931" s="18">
        <f t="shared" si="85"/>
        <v>0.18133333333333335</v>
      </c>
      <c r="I931" s="18">
        <v>3.739E-2</v>
      </c>
      <c r="J931" s="18">
        <f t="shared" si="86"/>
        <v>0.19889394925178919</v>
      </c>
      <c r="K931" s="18">
        <v>3.8600000000000001E-3</v>
      </c>
      <c r="L931" s="18">
        <f t="shared" si="87"/>
        <v>7.6719729956206142E-2</v>
      </c>
      <c r="M931" s="18">
        <v>5.4400000000000004E-3</v>
      </c>
      <c r="N931" s="18">
        <f t="shared" si="88"/>
        <v>0.10812314273620763</v>
      </c>
      <c r="O931" s="18">
        <v>2.7877399999999999</v>
      </c>
      <c r="P931" s="18"/>
      <c r="Q931" s="18">
        <v>0.04</v>
      </c>
      <c r="R931" s="18"/>
      <c r="S931" s="18">
        <v>0.13359573033707867</v>
      </c>
      <c r="T931" s="18">
        <f t="shared" si="89"/>
        <v>0.32161243217900015</v>
      </c>
      <c r="U931" s="18">
        <v>13.791910112359551</v>
      </c>
      <c r="V931" s="18"/>
      <c r="W931" s="18">
        <v>19.43730337078652</v>
      </c>
      <c r="X931" s="18"/>
      <c r="Y931" s="18">
        <v>9.9606889887640442</v>
      </c>
      <c r="Z931" s="18"/>
      <c r="AA931" s="18">
        <v>0.14292134831460676</v>
      </c>
      <c r="AB931" s="2"/>
    </row>
    <row r="932" spans="1:28" ht="13.8">
      <c r="A932" s="8">
        <v>43072</v>
      </c>
      <c r="B932" s="9">
        <v>0.49851851851851853</v>
      </c>
      <c r="C932" s="18">
        <v>2</v>
      </c>
      <c r="D932" s="18">
        <v>826</v>
      </c>
      <c r="E932" s="18">
        <v>104</v>
      </c>
      <c r="F932" s="17">
        <f t="shared" si="84"/>
        <v>4.9382716049382713E-2</v>
      </c>
      <c r="G932" s="18">
        <v>0.45</v>
      </c>
      <c r="H932" s="18">
        <f t="shared" si="85"/>
        <v>6.4000000000000001E-2</v>
      </c>
      <c r="I932" s="18">
        <v>2.4070000000000001E-2</v>
      </c>
      <c r="J932" s="18">
        <f t="shared" si="86"/>
        <v>0.1122316200390371</v>
      </c>
      <c r="K932" s="18">
        <v>2.7599999999999999E-3</v>
      </c>
      <c r="L932" s="18">
        <f t="shared" si="87"/>
        <v>5.4856594476458277E-2</v>
      </c>
      <c r="M932" s="18">
        <v>3.65E-3</v>
      </c>
      <c r="N932" s="18">
        <f t="shared" si="88"/>
        <v>7.2545858637345181E-2</v>
      </c>
      <c r="O932" s="18">
        <v>1.4114599999999999</v>
      </c>
      <c r="P932" s="18"/>
      <c r="Q932" s="18">
        <v>0.03</v>
      </c>
      <c r="R932" s="18"/>
      <c r="S932" s="18">
        <v>0.17009466666666667</v>
      </c>
      <c r="T932" s="18">
        <f t="shared" si="89"/>
        <v>0.45361676814089225</v>
      </c>
      <c r="U932" s="18">
        <v>19.503999999999998</v>
      </c>
      <c r="V932" s="18"/>
      <c r="W932" s="18">
        <v>25.793333333333329</v>
      </c>
      <c r="X932" s="18"/>
      <c r="Y932" s="18">
        <v>9.9743173333333317</v>
      </c>
      <c r="Z932" s="18"/>
      <c r="AA932" s="18">
        <v>0.21199999999999999</v>
      </c>
      <c r="AB932" s="2"/>
    </row>
    <row r="933" spans="1:28" ht="14.25" customHeight="1">
      <c r="A933" s="5">
        <v>43080</v>
      </c>
      <c r="B933" s="4">
        <v>0.49861111111111112</v>
      </c>
      <c r="C933" s="29">
        <v>2</v>
      </c>
      <c r="D933" s="17">
        <v>870</v>
      </c>
      <c r="E933" s="17">
        <v>104</v>
      </c>
      <c r="F933" s="17">
        <f t="shared" si="84"/>
        <v>4.9382716049382713E-2</v>
      </c>
      <c r="G933" s="30">
        <v>0.50551278647281805</v>
      </c>
      <c r="H933" s="18">
        <f t="shared" si="85"/>
        <v>7.8803409726084822E-2</v>
      </c>
      <c r="I933" s="17">
        <v>2.4649850984884737E-2</v>
      </c>
      <c r="J933" s="18">
        <f t="shared" si="86"/>
        <v>0.11600423542540493</v>
      </c>
      <c r="K933" s="17">
        <v>2.6653351202832049E-3</v>
      </c>
      <c r="L933" s="17">
        <f t="shared" si="87"/>
        <v>5.2975075303347073E-2</v>
      </c>
      <c r="M933" s="17">
        <v>3.3591620420673554E-3</v>
      </c>
      <c r="N933" s="17">
        <f t="shared" si="88"/>
        <v>6.6765286203768259E-2</v>
      </c>
      <c r="O933" s="17">
        <v>1.5880038653630317</v>
      </c>
      <c r="Q933" s="17">
        <v>0.03</v>
      </c>
      <c r="S933" s="17">
        <v>0.15506338955117288</v>
      </c>
      <c r="T933" s="18">
        <f t="shared" si="89"/>
        <v>0.39925371119116276</v>
      </c>
      <c r="U933" s="17">
        <v>16.766669230346643</v>
      </c>
      <c r="W933" s="17">
        <v>21.131286051749711</v>
      </c>
      <c r="Y933" s="17">
        <v>9.989563918035488</v>
      </c>
      <c r="AA933" s="17">
        <v>0.18871926201045708</v>
      </c>
      <c r="AB933" s="2"/>
    </row>
    <row r="934" spans="1:28" ht="13.8">
      <c r="A934" s="8">
        <v>43082</v>
      </c>
      <c r="B934" s="9">
        <v>0.49863425925925925</v>
      </c>
      <c r="C934" s="18">
        <v>2</v>
      </c>
      <c r="D934" s="18">
        <v>834</v>
      </c>
      <c r="E934" s="18">
        <v>104</v>
      </c>
      <c r="F934" s="17">
        <f t="shared" si="84"/>
        <v>4.9382716049382713E-2</v>
      </c>
      <c r="G934" s="18">
        <v>0.68322407385858608</v>
      </c>
      <c r="H934" s="18">
        <f t="shared" si="85"/>
        <v>0.12619308636228962</v>
      </c>
      <c r="I934" s="18">
        <v>2.6821991463985811E-2</v>
      </c>
      <c r="J934" s="18">
        <f t="shared" si="86"/>
        <v>0.13013657426145617</v>
      </c>
      <c r="K934" s="18">
        <v>2.3842167659037798E-3</v>
      </c>
      <c r="L934" s="18">
        <f t="shared" si="87"/>
        <v>4.7387685605491489E-2</v>
      </c>
      <c r="M934" s="18">
        <v>3.0048643411240438E-3</v>
      </c>
      <c r="N934" s="18">
        <f t="shared" si="88"/>
        <v>5.9723414716598429E-2</v>
      </c>
      <c r="O934" s="18">
        <v>2.1524129453027823</v>
      </c>
      <c r="P934" s="18"/>
      <c r="Q934" s="18">
        <v>0.02</v>
      </c>
      <c r="R934" s="18"/>
      <c r="S934" s="18">
        <v>0.12484035050721742</v>
      </c>
      <c r="T934" s="18">
        <f t="shared" si="89"/>
        <v>0.28994717787957375</v>
      </c>
      <c r="U934" s="18">
        <v>11.097105043086209</v>
      </c>
      <c r="V934" s="18"/>
      <c r="W934" s="18">
        <v>13.985848816492746</v>
      </c>
      <c r="X934" s="18"/>
      <c r="Y934" s="18">
        <v>10.018196705813912</v>
      </c>
      <c r="Z934" s="18"/>
      <c r="AA934" s="18">
        <v>9.308805475897787E-2</v>
      </c>
      <c r="AB934" s="2"/>
    </row>
    <row r="935" spans="1:28" ht="13.8">
      <c r="A935" s="3">
        <v>43083</v>
      </c>
      <c r="B935" s="4">
        <v>0.49864583333333329</v>
      </c>
      <c r="C935" s="29">
        <v>2</v>
      </c>
      <c r="D935" s="17">
        <v>891</v>
      </c>
      <c r="E935" s="17">
        <v>104</v>
      </c>
      <c r="F935" s="17">
        <f t="shared" si="84"/>
        <v>4.9382716049382713E-2</v>
      </c>
      <c r="G935" s="30">
        <v>0.73</v>
      </c>
      <c r="H935" s="18">
        <f t="shared" si="85"/>
        <v>0.13866666666666666</v>
      </c>
      <c r="I935" s="17">
        <v>3.065E-2</v>
      </c>
      <c r="J935" s="18">
        <f t="shared" si="86"/>
        <v>0.1550422901756669</v>
      </c>
      <c r="K935" s="17">
        <v>1.4599999999999999E-3</v>
      </c>
      <c r="L935" s="17">
        <f t="shared" si="87"/>
        <v>2.9018343454938072E-2</v>
      </c>
      <c r="M935" s="17">
        <v>2.66E-3</v>
      </c>
      <c r="N935" s="17">
        <f t="shared" si="88"/>
        <v>5.2869036705572109E-2</v>
      </c>
      <c r="O935" s="17">
        <v>2.2936800000000002</v>
      </c>
      <c r="Q935" s="17">
        <v>0.03</v>
      </c>
      <c r="S935" s="17">
        <v>0.13351643835616439</v>
      </c>
      <c r="T935" s="18">
        <f t="shared" si="89"/>
        <v>0.32132565984149486</v>
      </c>
      <c r="U935" s="17">
        <v>6.36</v>
      </c>
      <c r="W935" s="17">
        <v>11.587397260273972</v>
      </c>
      <c r="Y935" s="17">
        <v>9.9916471232876738</v>
      </c>
      <c r="AA935" s="17">
        <v>0.13068493150684932</v>
      </c>
      <c r="AB935" s="2"/>
    </row>
    <row r="936" spans="1:28" ht="13.8">
      <c r="A936" s="6">
        <v>43089</v>
      </c>
      <c r="B936" s="7">
        <v>0.49871527777777774</v>
      </c>
      <c r="C936" s="28">
        <v>2</v>
      </c>
      <c r="D936" s="17">
        <v>1032</v>
      </c>
      <c r="E936" s="17">
        <v>104</v>
      </c>
      <c r="F936" s="17">
        <f t="shared" si="84"/>
        <v>4.9382716049382713E-2</v>
      </c>
      <c r="G936" s="17">
        <v>0.60065586316657582</v>
      </c>
      <c r="H936" s="18">
        <f t="shared" si="85"/>
        <v>0.10417489684442023</v>
      </c>
      <c r="I936" s="17">
        <v>3.7707573979794781E-2</v>
      </c>
      <c r="J936" s="18">
        <f t="shared" si="86"/>
        <v>0.20096014300452036</v>
      </c>
      <c r="K936" s="17">
        <v>3.074295178346132E-3</v>
      </c>
      <c r="L936" s="17">
        <f t="shared" si="87"/>
        <v>6.110339271719737E-2</v>
      </c>
      <c r="M936" s="17">
        <v>3.7966436043729295E-3</v>
      </c>
      <c r="N936" s="17">
        <f t="shared" si="88"/>
        <v>7.546048499156692E-2</v>
      </c>
      <c r="O936" s="17">
        <v>1.8874742490311136</v>
      </c>
      <c r="Q936" s="17">
        <v>0.03</v>
      </c>
      <c r="S936" s="17">
        <v>0.19963192338387872</v>
      </c>
      <c r="T936" s="18">
        <f t="shared" si="89"/>
        <v>0.56044305819720641</v>
      </c>
      <c r="U936" s="17">
        <v>16.275973093147876</v>
      </c>
      <c r="W936" s="17">
        <v>20.10023942537909</v>
      </c>
      <c r="Y936" s="17">
        <v>9.9926904571884645</v>
      </c>
      <c r="AA936" s="17">
        <v>0.15882638603919425</v>
      </c>
      <c r="AB936" s="2"/>
    </row>
    <row r="937" spans="1:28" s="2" customFormat="1" ht="14.25" customHeight="1">
      <c r="A937" s="6">
        <v>43090</v>
      </c>
      <c r="B937" s="7">
        <v>0.49872685185185189</v>
      </c>
      <c r="C937" s="28">
        <v>2</v>
      </c>
      <c r="D937" s="17">
        <v>960</v>
      </c>
      <c r="E937" s="17">
        <v>104</v>
      </c>
      <c r="F937" s="17">
        <f t="shared" si="84"/>
        <v>4.9382716049382713E-2</v>
      </c>
      <c r="G937" s="17">
        <v>0.52188663065797891</v>
      </c>
      <c r="H937" s="18">
        <f t="shared" si="85"/>
        <v>8.3169768175461053E-2</v>
      </c>
      <c r="I937" s="17">
        <v>3.4639578420150315E-2</v>
      </c>
      <c r="J937" s="18">
        <f t="shared" si="86"/>
        <v>0.18099920897950758</v>
      </c>
      <c r="K937" s="17">
        <v>2.8672787447678355E-3</v>
      </c>
      <c r="L937" s="17">
        <f t="shared" si="87"/>
        <v>5.698882150460053E-2</v>
      </c>
      <c r="M937" s="17">
        <v>3.5409857794245921E-3</v>
      </c>
      <c r="N937" s="17">
        <f t="shared" si="88"/>
        <v>7.0379138024927679E-2</v>
      </c>
      <c r="O937" s="17">
        <v>1.63897056076224</v>
      </c>
      <c r="P937" s="17"/>
      <c r="Q937" s="17">
        <v>0.03</v>
      </c>
      <c r="R937" s="17"/>
      <c r="S937" s="17">
        <v>0.21106855953983597</v>
      </c>
      <c r="T937" s="18">
        <f t="shared" si="89"/>
        <v>0.60180551182523356</v>
      </c>
      <c r="U937" s="17">
        <v>17.4711247093379</v>
      </c>
      <c r="V937" s="17"/>
      <c r="W937" s="17">
        <v>21.576208542406064</v>
      </c>
      <c r="X937" s="17"/>
      <c r="Y937" s="17">
        <v>9.9867022396279523</v>
      </c>
      <c r="Z937" s="17"/>
      <c r="AA937" s="17">
        <v>0.18279832131304563</v>
      </c>
    </row>
    <row r="938" spans="1:28" ht="14.25" customHeight="1">
      <c r="A938" s="6">
        <v>43091</v>
      </c>
      <c r="B938" s="7">
        <v>0.49873842592592593</v>
      </c>
      <c r="C938" s="28">
        <v>2</v>
      </c>
      <c r="D938" s="17">
        <v>960</v>
      </c>
      <c r="E938" s="17">
        <v>104</v>
      </c>
      <c r="F938" s="17">
        <f t="shared" si="84"/>
        <v>4.9382716049382713E-2</v>
      </c>
      <c r="G938" s="17">
        <v>0.52656668263111694</v>
      </c>
      <c r="H938" s="18">
        <f t="shared" si="85"/>
        <v>8.4417782034964528E-2</v>
      </c>
      <c r="I938" s="17">
        <v>3.3125579692630178E-2</v>
      </c>
      <c r="J938" s="18">
        <f t="shared" si="86"/>
        <v>0.17114885941854377</v>
      </c>
      <c r="K938" s="17">
        <v>2.8238718810985664E-3</v>
      </c>
      <c r="L938" s="17">
        <f t="shared" si="87"/>
        <v>5.612608501264401E-2</v>
      </c>
      <c r="M938" s="17">
        <v>3.4873798691995128E-3</v>
      </c>
      <c r="N938" s="17">
        <f t="shared" si="88"/>
        <v>6.9313689590594849E-2</v>
      </c>
      <c r="O938" s="17">
        <v>1.654014452248912</v>
      </c>
      <c r="Q938" s="17">
        <v>0.03</v>
      </c>
      <c r="S938" s="17">
        <v>0.20004938955919246</v>
      </c>
      <c r="T938" s="18">
        <f t="shared" si="89"/>
        <v>0.56195289247734037</v>
      </c>
      <c r="U938" s="17">
        <v>17.053704455859513</v>
      </c>
      <c r="W938" s="17">
        <v>21.06070959264126</v>
      </c>
      <c r="Y938" s="17">
        <v>9.9887936925098568</v>
      </c>
      <c r="AA938" s="17">
        <v>0.1811736350718412</v>
      </c>
    </row>
    <row r="939" spans="1:28" ht="13.8">
      <c r="A939" s="8">
        <v>43094</v>
      </c>
      <c r="B939" s="9">
        <v>0.49877314814814816</v>
      </c>
      <c r="C939" s="18">
        <v>2</v>
      </c>
      <c r="D939" s="18">
        <v>892</v>
      </c>
      <c r="E939" s="18">
        <v>104</v>
      </c>
      <c r="F939" s="17">
        <f t="shared" si="84"/>
        <v>4.9382716049382713E-2</v>
      </c>
      <c r="G939" s="18">
        <v>0.43952245481374924</v>
      </c>
      <c r="H939" s="18">
        <f t="shared" si="85"/>
        <v>6.1205987950333135E-2</v>
      </c>
      <c r="I939" s="18">
        <v>3.2193715684168893E-2</v>
      </c>
      <c r="J939" s="18">
        <f t="shared" si="86"/>
        <v>0.16508598363154778</v>
      </c>
      <c r="K939" s="18">
        <v>2.7230253990475888E-3</v>
      </c>
      <c r="L939" s="18">
        <f t="shared" si="87"/>
        <v>5.4121702921974477E-2</v>
      </c>
      <c r="M939" s="18">
        <v>3.3628381030740072E-3</v>
      </c>
      <c r="N939" s="18">
        <f t="shared" si="88"/>
        <v>6.6838350039968478E-2</v>
      </c>
      <c r="O939" s="18">
        <v>1.3787636222603432</v>
      </c>
      <c r="P939" s="18"/>
      <c r="Q939" s="18">
        <v>0.03</v>
      </c>
      <c r="R939" s="18"/>
      <c r="S939" s="18">
        <v>0.23292556444935139</v>
      </c>
      <c r="T939" s="18">
        <f t="shared" si="89"/>
        <v>0.68085492283115057</v>
      </c>
      <c r="U939" s="18">
        <v>19.701429754347224</v>
      </c>
      <c r="V939" s="18"/>
      <c r="W939" s="18">
        <v>24.330554788849017</v>
      </c>
      <c r="X939" s="18"/>
      <c r="Y939" s="18">
        <v>9.975527463428099</v>
      </c>
      <c r="Z939" s="18"/>
      <c r="AA939" s="18">
        <v>0.21705375676522926</v>
      </c>
      <c r="AB939" s="2"/>
    </row>
    <row r="940" spans="1:28" ht="14.25" customHeight="1">
      <c r="A940" s="6">
        <v>43097</v>
      </c>
      <c r="B940" s="7">
        <v>0.49880787037037039</v>
      </c>
      <c r="C940" s="28">
        <v>2</v>
      </c>
      <c r="D940" s="17">
        <v>831</v>
      </c>
      <c r="E940" s="17">
        <v>104</v>
      </c>
      <c r="F940" s="17">
        <f t="shared" si="84"/>
        <v>4.9382716049382713E-2</v>
      </c>
      <c r="G940" s="17">
        <v>0.55284487936515325</v>
      </c>
      <c r="H940" s="18">
        <f t="shared" si="85"/>
        <v>9.1425301164040879E-2</v>
      </c>
      <c r="I940" s="17">
        <v>2.4592277219926011E-2</v>
      </c>
      <c r="J940" s="18">
        <f t="shared" si="86"/>
        <v>0.11562965009711132</v>
      </c>
      <c r="K940" s="17">
        <v>2.2988433053409097E-3</v>
      </c>
      <c r="L940" s="17">
        <f t="shared" si="87"/>
        <v>4.5690838755799726E-2</v>
      </c>
      <c r="M940" s="17">
        <v>2.8389885246391344E-3</v>
      </c>
      <c r="N940" s="17">
        <f t="shared" si="88"/>
        <v>5.6426537036031732E-2</v>
      </c>
      <c r="O940" s="17">
        <v>1.7398943958145552</v>
      </c>
      <c r="Q940" s="17">
        <v>0.02</v>
      </c>
      <c r="S940" s="17">
        <v>0.14145639125602077</v>
      </c>
      <c r="T940" s="18">
        <f t="shared" si="89"/>
        <v>0.35004179010484693</v>
      </c>
      <c r="U940" s="17">
        <v>13.223097443497593</v>
      </c>
      <c r="W940" s="17">
        <v>16.330048165987403</v>
      </c>
      <c r="Y940" s="17">
        <v>10.007986661726566</v>
      </c>
      <c r="AA940" s="17">
        <v>0.11504131153938445</v>
      </c>
      <c r="AB940" s="2"/>
    </row>
    <row r="941" spans="1:28" s="2" customFormat="1" ht="13.8">
      <c r="A941" s="8">
        <v>43154</v>
      </c>
      <c r="B941" s="9">
        <v>0.4994675925925926</v>
      </c>
      <c r="C941" s="18">
        <v>2</v>
      </c>
      <c r="D941" s="18">
        <v>828</v>
      </c>
      <c r="E941" s="18">
        <v>104</v>
      </c>
      <c r="F941" s="17">
        <f t="shared" si="84"/>
        <v>4.9382716049382713E-2</v>
      </c>
      <c r="G941" s="18">
        <v>0.48074128839295005</v>
      </c>
      <c r="H941" s="18">
        <f t="shared" si="85"/>
        <v>7.2197676904786692E-2</v>
      </c>
      <c r="I941" s="18">
        <v>1.9988292304369073E-2</v>
      </c>
      <c r="J941" s="18">
        <f t="shared" si="86"/>
        <v>8.5675291505329043E-2</v>
      </c>
      <c r="K941" s="18">
        <v>2.400604885265441E-3</v>
      </c>
      <c r="L941" s="18">
        <f t="shared" si="87"/>
        <v>4.7713408945366284E-2</v>
      </c>
      <c r="M941" s="18">
        <v>3.1263691529038302E-3</v>
      </c>
      <c r="N941" s="18">
        <f t="shared" si="88"/>
        <v>6.2138393045128186E-2</v>
      </c>
      <c r="O941" s="18">
        <v>1.5107062370996007</v>
      </c>
      <c r="P941" s="18"/>
      <c r="Q941" s="18">
        <v>0.02</v>
      </c>
      <c r="R941" s="18"/>
      <c r="S941" s="18">
        <v>0.13221824516129033</v>
      </c>
      <c r="T941" s="18">
        <f t="shared" si="89"/>
        <v>0.3166305331371948</v>
      </c>
      <c r="U941" s="18">
        <v>15.879483870967743</v>
      </c>
      <c r="V941" s="18"/>
      <c r="W941" s="18">
        <v>20.680258064516128</v>
      </c>
      <c r="X941" s="18"/>
      <c r="Y941" s="18">
        <v>9.9929961290322584</v>
      </c>
      <c r="Z941" s="18"/>
      <c r="AA941" s="18">
        <v>0.13229568904432107</v>
      </c>
    </row>
    <row r="942" spans="1:28" ht="14.25" customHeight="1">
      <c r="A942" s="5">
        <v>43191</v>
      </c>
      <c r="B942" s="4">
        <v>0.49989583333333337</v>
      </c>
      <c r="C942" s="29">
        <v>2</v>
      </c>
      <c r="D942" s="17">
        <v>857</v>
      </c>
      <c r="E942" s="17">
        <v>104</v>
      </c>
      <c r="F942" s="17">
        <f t="shared" si="84"/>
        <v>4.9382716049382713E-2</v>
      </c>
      <c r="G942" s="30">
        <v>0.46</v>
      </c>
      <c r="H942" s="18">
        <f t="shared" si="85"/>
        <v>6.6666666666666666E-2</v>
      </c>
      <c r="I942" s="17">
        <v>2.8709999999999999E-2</v>
      </c>
      <c r="J942" s="18">
        <f t="shared" si="86"/>
        <v>0.1424202992843201</v>
      </c>
      <c r="K942" s="17">
        <v>1.82E-3</v>
      </c>
      <c r="L942" s="17">
        <f t="shared" si="87"/>
        <v>3.6173551430128285E-2</v>
      </c>
      <c r="M942" s="17">
        <v>3.7299999999999998E-3</v>
      </c>
      <c r="N942" s="17">
        <f t="shared" si="88"/>
        <v>7.4135904854054122E-2</v>
      </c>
      <c r="O942" s="17">
        <v>1.4330099999999999</v>
      </c>
      <c r="Q942" s="17">
        <v>0.03</v>
      </c>
      <c r="S942" s="17">
        <v>0.19847347826086956</v>
      </c>
      <c r="T942" s="18">
        <f t="shared" si="89"/>
        <v>0.5562533531101802</v>
      </c>
      <c r="U942" s="17">
        <v>12.581739130434782</v>
      </c>
      <c r="W942" s="17">
        <v>25.785652173913043</v>
      </c>
      <c r="Y942" s="17">
        <v>9.9064604347826073</v>
      </c>
      <c r="AA942" s="17">
        <v>0.20739130434782607</v>
      </c>
    </row>
    <row r="943" spans="1:28" ht="13.8">
      <c r="A943" s="8">
        <v>43195</v>
      </c>
      <c r="B943" s="9">
        <v>0.49994212962962964</v>
      </c>
      <c r="C943" s="18">
        <v>2</v>
      </c>
      <c r="D943" s="18">
        <v>867</v>
      </c>
      <c r="E943" s="18">
        <v>104</v>
      </c>
      <c r="F943" s="17">
        <f t="shared" si="84"/>
        <v>4.9382716049382713E-2</v>
      </c>
      <c r="G943" s="18">
        <v>0.53</v>
      </c>
      <c r="H943" s="18">
        <f t="shared" si="85"/>
        <v>8.5333333333333344E-2</v>
      </c>
      <c r="I943" s="18">
        <v>1.9869999999999999E-2</v>
      </c>
      <c r="J943" s="18">
        <f t="shared" si="86"/>
        <v>8.4905660377358486E-2</v>
      </c>
      <c r="K943" s="18">
        <v>1.5E-3</v>
      </c>
      <c r="L943" s="18">
        <f t="shared" si="87"/>
        <v>2.9813366563292542E-2</v>
      </c>
      <c r="M943" s="18">
        <v>3.29E-3</v>
      </c>
      <c r="N943" s="18">
        <f t="shared" si="88"/>
        <v>6.5390650662154978E-2</v>
      </c>
      <c r="O943" s="18">
        <v>1.6581900000000001</v>
      </c>
      <c r="P943" s="18"/>
      <c r="Q943" s="18">
        <v>0.02</v>
      </c>
      <c r="R943" s="18"/>
      <c r="S943" s="18">
        <v>0.11921999999999998</v>
      </c>
      <c r="T943" s="18">
        <f t="shared" si="89"/>
        <v>0.26962026670937372</v>
      </c>
      <c r="U943" s="18">
        <v>9</v>
      </c>
      <c r="V943" s="18"/>
      <c r="W943" s="18">
        <v>19.739999999999998</v>
      </c>
      <c r="X943" s="18"/>
      <c r="Y943" s="18">
        <v>9.9491399999999999</v>
      </c>
      <c r="Z943" s="18"/>
      <c r="AA943" s="18">
        <v>0.12</v>
      </c>
    </row>
    <row r="944" spans="1:28" s="2" customFormat="1" ht="13.8">
      <c r="A944" s="6">
        <v>43196</v>
      </c>
      <c r="B944" s="7">
        <v>0.49995370370370368</v>
      </c>
      <c r="C944" s="28">
        <v>2</v>
      </c>
      <c r="D944" s="17">
        <v>910</v>
      </c>
      <c r="E944" s="17">
        <v>104</v>
      </c>
      <c r="F944" s="17">
        <f t="shared" si="84"/>
        <v>4.9382716049382713E-2</v>
      </c>
      <c r="G944" s="17">
        <v>0.68</v>
      </c>
      <c r="H944" s="18">
        <f t="shared" si="85"/>
        <v>0.12533333333333335</v>
      </c>
      <c r="I944" s="17">
        <v>2.5080000000000002E-2</v>
      </c>
      <c r="J944" s="18">
        <f t="shared" si="86"/>
        <v>0.11880286271958361</v>
      </c>
      <c r="K944" s="17">
        <v>1.5499999999999999E-3</v>
      </c>
      <c r="L944" s="17">
        <f t="shared" si="87"/>
        <v>3.0807145448735626E-2</v>
      </c>
      <c r="M944" s="17">
        <v>3.5500000000000002E-3</v>
      </c>
      <c r="N944" s="17">
        <f t="shared" si="88"/>
        <v>7.055830086645902E-2</v>
      </c>
      <c r="O944" s="17">
        <v>2.1565400000000001</v>
      </c>
      <c r="P944" s="17"/>
      <c r="Q944" s="17">
        <v>0.02</v>
      </c>
      <c r="R944" s="17"/>
      <c r="S944" s="17">
        <v>0.11728588235294117</v>
      </c>
      <c r="T944" s="18">
        <f t="shared" si="89"/>
        <v>0.26262521585729709</v>
      </c>
      <c r="U944" s="17">
        <v>7.2485294117647054</v>
      </c>
      <c r="V944" s="17"/>
      <c r="W944" s="17">
        <v>16.601470588235294</v>
      </c>
      <c r="X944" s="17"/>
      <c r="Y944" s="17">
        <v>10.084995882352942</v>
      </c>
      <c r="Z944" s="17"/>
      <c r="AA944" s="17">
        <v>9.3529411764705875E-2</v>
      </c>
      <c r="AB944" s="1"/>
    </row>
    <row r="945" spans="1:28" ht="13.8">
      <c r="A945" s="5">
        <v>43197</v>
      </c>
      <c r="B945" s="4">
        <v>0.49996527777777783</v>
      </c>
      <c r="C945" s="29">
        <v>2</v>
      </c>
      <c r="D945" s="17">
        <v>786</v>
      </c>
      <c r="E945" s="17">
        <v>104</v>
      </c>
      <c r="F945" s="17">
        <f t="shared" si="84"/>
        <v>4.9382716049382713E-2</v>
      </c>
      <c r="G945" s="30">
        <v>0.67</v>
      </c>
      <c r="H945" s="18">
        <f t="shared" si="85"/>
        <v>0.12266666666666669</v>
      </c>
      <c r="I945" s="17">
        <v>2.5329999999999998E-2</v>
      </c>
      <c r="J945" s="18">
        <f t="shared" si="86"/>
        <v>0.12042940793754066</v>
      </c>
      <c r="K945" s="17">
        <v>1.3699999999999999E-3</v>
      </c>
      <c r="L945" s="17">
        <f t="shared" si="87"/>
        <v>2.7229541461140521E-2</v>
      </c>
      <c r="M945" s="17">
        <v>3.13E-3</v>
      </c>
      <c r="N945" s="17">
        <f t="shared" si="88"/>
        <v>6.2210558228737105E-2</v>
      </c>
      <c r="O945" s="17">
        <v>2.1049199999999999</v>
      </c>
      <c r="Q945" s="17">
        <v>0.02</v>
      </c>
      <c r="S945" s="17">
        <v>0.12022298507462685</v>
      </c>
      <c r="T945" s="18">
        <f t="shared" si="89"/>
        <v>0.27324772526214475</v>
      </c>
      <c r="U945" s="17">
        <v>6.5023880597014916</v>
      </c>
      <c r="W945" s="17">
        <v>14.855820895522388</v>
      </c>
      <c r="Y945" s="17">
        <v>9.9905158208955225</v>
      </c>
      <c r="AA945" s="17">
        <v>9.4925373134328361E-2</v>
      </c>
    </row>
    <row r="946" spans="1:28" ht="14.25" customHeight="1">
      <c r="A946" s="6">
        <v>43200</v>
      </c>
      <c r="B946" s="7">
        <v>0.5</v>
      </c>
      <c r="C946" s="28">
        <v>2</v>
      </c>
      <c r="D946" s="17">
        <v>804</v>
      </c>
      <c r="E946" s="17">
        <v>104</v>
      </c>
      <c r="F946" s="17">
        <f t="shared" si="84"/>
        <v>4.9382716049382713E-2</v>
      </c>
      <c r="G946" s="17">
        <v>0.56000000000000005</v>
      </c>
      <c r="H946" s="18">
        <f t="shared" si="85"/>
        <v>9.3333333333333351E-2</v>
      </c>
      <c r="I946" s="17">
        <v>2.895E-2</v>
      </c>
      <c r="J946" s="18">
        <f t="shared" si="86"/>
        <v>0.14398178269355888</v>
      </c>
      <c r="K946" s="17">
        <v>1.6800000000000001E-3</v>
      </c>
      <c r="L946" s="17">
        <f t="shared" si="87"/>
        <v>3.3390970550887647E-2</v>
      </c>
      <c r="M946" s="17">
        <v>3.65E-3</v>
      </c>
      <c r="N946" s="17">
        <f t="shared" si="88"/>
        <v>7.2545858637345181E-2</v>
      </c>
      <c r="O946" s="17">
        <v>1.74705</v>
      </c>
      <c r="Q946" s="17">
        <v>0.03</v>
      </c>
      <c r="S946" s="17">
        <v>0.16439464285714284</v>
      </c>
      <c r="T946" s="18">
        <f t="shared" si="89"/>
        <v>0.43300170552239037</v>
      </c>
      <c r="U946" s="17">
        <v>9.5399999999999991</v>
      </c>
      <c r="W946" s="17">
        <v>20.726785714285711</v>
      </c>
      <c r="Y946" s="17">
        <v>9.9207482142857142</v>
      </c>
      <c r="AA946" s="17">
        <v>0.17035714285714285</v>
      </c>
    </row>
    <row r="947" spans="1:28" ht="14.25" customHeight="1">
      <c r="A947" s="6">
        <v>43209</v>
      </c>
      <c r="B947" s="7">
        <v>0.50010416666666668</v>
      </c>
      <c r="C947" s="28">
        <v>2</v>
      </c>
      <c r="D947" s="17">
        <v>846</v>
      </c>
      <c r="E947" s="17">
        <v>104</v>
      </c>
      <c r="F947" s="17">
        <f t="shared" si="84"/>
        <v>4.9382716049382713E-2</v>
      </c>
      <c r="G947" s="17">
        <v>0.48</v>
      </c>
      <c r="H947" s="18">
        <f t="shared" si="85"/>
        <v>7.2000000000000008E-2</v>
      </c>
      <c r="I947" s="17">
        <v>2.3560000000000001E-2</v>
      </c>
      <c r="J947" s="18">
        <f t="shared" si="86"/>
        <v>0.10891346779440469</v>
      </c>
      <c r="K947" s="17">
        <v>1.6100000000000001E-3</v>
      </c>
      <c r="L947" s="17">
        <f t="shared" si="87"/>
        <v>3.1999680111267331E-2</v>
      </c>
      <c r="M947" s="17">
        <v>3.31E-3</v>
      </c>
      <c r="N947" s="17">
        <f t="shared" si="88"/>
        <v>6.5788162216332213E-2</v>
      </c>
      <c r="O947" s="17">
        <v>1.50498</v>
      </c>
      <c r="Q947" s="17">
        <v>0.03</v>
      </c>
      <c r="S947" s="17">
        <v>0.15608500000000003</v>
      </c>
      <c r="T947" s="18">
        <f t="shared" si="89"/>
        <v>0.40294853143719378</v>
      </c>
      <c r="U947" s="17">
        <v>10.66625</v>
      </c>
      <c r="W947" s="17">
        <v>21.928750000000001</v>
      </c>
      <c r="Y947" s="17">
        <v>9.9704925000000006</v>
      </c>
      <c r="AA947" s="17">
        <v>0.19875000000000001</v>
      </c>
    </row>
    <row r="948" spans="1:28" ht="14.25" customHeight="1">
      <c r="A948" s="6">
        <v>43216</v>
      </c>
      <c r="B948" s="7">
        <v>0.50018518518518518</v>
      </c>
      <c r="C948" s="28">
        <v>2</v>
      </c>
      <c r="D948" s="17">
        <v>829</v>
      </c>
      <c r="E948" s="17">
        <v>104</v>
      </c>
      <c r="F948" s="17">
        <f t="shared" si="84"/>
        <v>4.9382716049382713E-2</v>
      </c>
      <c r="G948" s="17">
        <v>0.52</v>
      </c>
      <c r="H948" s="18">
        <f t="shared" si="85"/>
        <v>8.266666666666668E-2</v>
      </c>
      <c r="I948" s="17">
        <v>2.3869999999999999E-2</v>
      </c>
      <c r="J948" s="18">
        <f t="shared" si="86"/>
        <v>0.11093038386467143</v>
      </c>
      <c r="K948" s="17">
        <v>1.5499999999999999E-3</v>
      </c>
      <c r="L948" s="17">
        <f t="shared" si="87"/>
        <v>3.0807145448735626E-2</v>
      </c>
      <c r="M948" s="17">
        <v>3.13E-3</v>
      </c>
      <c r="N948" s="17">
        <f t="shared" si="88"/>
        <v>6.2210558228737105E-2</v>
      </c>
      <c r="O948" s="17">
        <v>1.64571</v>
      </c>
      <c r="Q948" s="17">
        <v>0.02</v>
      </c>
      <c r="S948" s="17">
        <v>0.14597423076923077</v>
      </c>
      <c r="T948" s="18">
        <f t="shared" si="89"/>
        <v>0.36638129105737827</v>
      </c>
      <c r="U948" s="17">
        <v>9.4788461538461544</v>
      </c>
      <c r="W948" s="17">
        <v>19.141153846153845</v>
      </c>
      <c r="Y948" s="17">
        <v>10.064149615384615</v>
      </c>
      <c r="AA948" s="17">
        <v>0.12230769230769231</v>
      </c>
      <c r="AB948" s="2"/>
    </row>
    <row r="949" spans="1:28" ht="13.8">
      <c r="A949" s="6">
        <v>43240</v>
      </c>
      <c r="B949" s="7">
        <v>0.500462962962963</v>
      </c>
      <c r="C949" s="28">
        <v>2</v>
      </c>
      <c r="D949" s="17">
        <v>1436</v>
      </c>
      <c r="E949" s="17">
        <v>104</v>
      </c>
      <c r="F949" s="17">
        <f t="shared" si="84"/>
        <v>4.9382716049382713E-2</v>
      </c>
      <c r="G949" s="17">
        <v>1.1299999999999999</v>
      </c>
      <c r="H949" s="18">
        <f t="shared" si="85"/>
        <v>0.24533333333333332</v>
      </c>
      <c r="I949" s="17">
        <v>3.6040000000000003E-2</v>
      </c>
      <c r="J949" s="18">
        <f t="shared" si="86"/>
        <v>0.19011060507482108</v>
      </c>
      <c r="K949" s="17">
        <v>3.3600000000000001E-3</v>
      </c>
      <c r="L949" s="17">
        <f t="shared" si="87"/>
        <v>6.6781941101775294E-2</v>
      </c>
      <c r="M949" s="17">
        <v>6.5100000000000002E-3</v>
      </c>
      <c r="N949" s="17">
        <f t="shared" si="88"/>
        <v>0.12939001088468963</v>
      </c>
      <c r="O949" s="17">
        <v>3.5422099999999999</v>
      </c>
      <c r="Q949" s="17">
        <v>0.04</v>
      </c>
      <c r="S949" s="17">
        <v>0.10142230088495578</v>
      </c>
      <c r="T949" s="18">
        <f t="shared" si="89"/>
        <v>0.20525199492972643</v>
      </c>
      <c r="U949" s="17">
        <v>9.4555752212389397</v>
      </c>
      <c r="W949" s="17">
        <v>18.320176991150447</v>
      </c>
      <c r="Y949" s="17">
        <v>9.968343185840709</v>
      </c>
      <c r="AA949" s="17">
        <v>0.11256637168141595</v>
      </c>
      <c r="AB949" s="2"/>
    </row>
    <row r="950" spans="1:28" ht="14.25" customHeight="1">
      <c r="A950" s="8">
        <v>43261</v>
      </c>
      <c r="B950" s="9">
        <v>0.50070601851851848</v>
      </c>
      <c r="C950" s="18">
        <v>2</v>
      </c>
      <c r="D950" s="18">
        <v>832</v>
      </c>
      <c r="E950" s="18">
        <v>104</v>
      </c>
      <c r="F950" s="17">
        <f t="shared" si="84"/>
        <v>4.9382716049382713E-2</v>
      </c>
      <c r="G950" s="18">
        <v>0.45</v>
      </c>
      <c r="H950" s="18">
        <f t="shared" si="85"/>
        <v>6.4000000000000001E-2</v>
      </c>
      <c r="I950" s="18">
        <v>2.086E-2</v>
      </c>
      <c r="J950" s="18">
        <f t="shared" si="86"/>
        <v>9.1346779440468442E-2</v>
      </c>
      <c r="K950" s="18">
        <v>1.81E-3</v>
      </c>
      <c r="L950" s="18">
        <f t="shared" si="87"/>
        <v>3.5974795653039668E-2</v>
      </c>
      <c r="M950" s="18">
        <v>3.0699999999999998E-3</v>
      </c>
      <c r="N950" s="18">
        <f t="shared" si="88"/>
        <v>6.10180235662054E-2</v>
      </c>
      <c r="O950" s="18">
        <v>1.4105399999999999</v>
      </c>
      <c r="P950" s="18"/>
      <c r="Q950" s="18">
        <v>0.02</v>
      </c>
      <c r="R950" s="18"/>
      <c r="S950" s="18">
        <v>0.14741066666666666</v>
      </c>
      <c r="T950" s="18">
        <f t="shared" si="89"/>
        <v>0.37157639496617728</v>
      </c>
      <c r="U950" s="18">
        <v>12.790666666666667</v>
      </c>
      <c r="V950" s="18"/>
      <c r="W950" s="18">
        <v>21.694666666666663</v>
      </c>
      <c r="X950" s="18"/>
      <c r="Y950" s="18">
        <v>9.9678160000000009</v>
      </c>
      <c r="Z950" s="18"/>
      <c r="AA950" s="18">
        <v>0.14133333333333334</v>
      </c>
    </row>
    <row r="951" spans="1:28" ht="13.8">
      <c r="A951" s="6">
        <v>43262</v>
      </c>
      <c r="B951" s="7">
        <v>0.50071759259259252</v>
      </c>
      <c r="C951" s="28">
        <v>2</v>
      </c>
      <c r="D951" s="17">
        <v>820</v>
      </c>
      <c r="E951" s="17">
        <v>104</v>
      </c>
      <c r="F951" s="17">
        <f t="shared" si="84"/>
        <v>4.9382716049382713E-2</v>
      </c>
      <c r="G951" s="17">
        <v>0.64</v>
      </c>
      <c r="H951" s="18">
        <f t="shared" si="85"/>
        <v>0.11466666666666668</v>
      </c>
      <c r="I951" s="17">
        <v>2.0070000000000001E-2</v>
      </c>
      <c r="J951" s="18">
        <f t="shared" si="86"/>
        <v>8.6206896551724144E-2</v>
      </c>
      <c r="K951" s="17">
        <v>1.6299999999999999E-3</v>
      </c>
      <c r="L951" s="17">
        <f t="shared" si="87"/>
        <v>3.2397191665444559E-2</v>
      </c>
      <c r="M951" s="17">
        <v>4.0000000000000001E-3</v>
      </c>
      <c r="N951" s="17">
        <f t="shared" si="88"/>
        <v>7.9502310835446788E-2</v>
      </c>
      <c r="O951" s="17">
        <v>2.0216599999999998</v>
      </c>
      <c r="Q951" s="17">
        <v>0.02</v>
      </c>
      <c r="S951" s="17">
        <v>9.9722812500000008E-2</v>
      </c>
      <c r="T951" s="18">
        <f t="shared" si="89"/>
        <v>0.19910551894189954</v>
      </c>
      <c r="U951" s="17">
        <v>8.0990625000000005</v>
      </c>
      <c r="W951" s="17">
        <v>19.875</v>
      </c>
      <c r="Y951" s="17">
        <v>10.045123125</v>
      </c>
      <c r="AA951" s="17">
        <v>9.9375000000000005E-2</v>
      </c>
    </row>
    <row r="952" spans="1:28" ht="13.8">
      <c r="A952" s="6">
        <v>43265</v>
      </c>
      <c r="B952" s="7">
        <v>0.50075231481481486</v>
      </c>
      <c r="C952" s="28">
        <v>2</v>
      </c>
      <c r="D952" s="17">
        <v>1026</v>
      </c>
      <c r="E952" s="17">
        <v>104</v>
      </c>
      <c r="F952" s="17">
        <f t="shared" si="84"/>
        <v>4.9382716049382713E-2</v>
      </c>
      <c r="G952" s="17">
        <v>0.5</v>
      </c>
      <c r="H952" s="18">
        <f t="shared" si="85"/>
        <v>7.7333333333333337E-2</v>
      </c>
      <c r="I952" s="17">
        <v>4.0469999999999999E-2</v>
      </c>
      <c r="J952" s="18">
        <f t="shared" si="86"/>
        <v>0.21893298633702016</v>
      </c>
      <c r="K952" s="17">
        <v>2.7499999999999998E-3</v>
      </c>
      <c r="L952" s="17">
        <f t="shared" si="87"/>
        <v>5.465783869936966E-2</v>
      </c>
      <c r="M952" s="17">
        <v>8.5299999999999994E-3</v>
      </c>
      <c r="N952" s="17">
        <f t="shared" si="88"/>
        <v>0.16953867785659024</v>
      </c>
      <c r="O952" s="17">
        <v>1.5703</v>
      </c>
      <c r="Q952" s="17">
        <v>0.04</v>
      </c>
      <c r="S952" s="17">
        <v>0.25738919999999998</v>
      </c>
      <c r="T952" s="18">
        <f t="shared" si="89"/>
        <v>0.76933163724595555</v>
      </c>
      <c r="U952" s="17">
        <v>17.489999999999998</v>
      </c>
      <c r="W952" s="17">
        <v>54.250799999999998</v>
      </c>
      <c r="Y952" s="17">
        <v>9.987108000000001</v>
      </c>
      <c r="AA952" s="17">
        <v>0.25440000000000002</v>
      </c>
    </row>
    <row r="953" spans="1:28" s="2" customFormat="1" ht="14.25" customHeight="1">
      <c r="A953" s="6">
        <v>43281</v>
      </c>
      <c r="B953" s="7">
        <v>0.50093750000000004</v>
      </c>
      <c r="C953" s="28">
        <v>2</v>
      </c>
      <c r="D953" s="17">
        <v>810</v>
      </c>
      <c r="E953" s="17">
        <v>104</v>
      </c>
      <c r="F953" s="17">
        <f t="shared" si="84"/>
        <v>4.9382716049382713E-2</v>
      </c>
      <c r="G953" s="17">
        <v>0.58487074786195925</v>
      </c>
      <c r="H953" s="18">
        <f t="shared" si="85"/>
        <v>9.9965532763189147E-2</v>
      </c>
      <c r="I953" s="17">
        <v>2.3662806520537993E-2</v>
      </c>
      <c r="J953" s="18">
        <f t="shared" si="86"/>
        <v>0.10958234561182818</v>
      </c>
      <c r="K953" s="17">
        <v>1.2944332534994593E-3</v>
      </c>
      <c r="L953" s="17">
        <f t="shared" si="87"/>
        <v>2.5727608718863173E-2</v>
      </c>
      <c r="M953" s="17">
        <v>3.9665259751556613E-3</v>
      </c>
      <c r="N953" s="17">
        <f t="shared" si="88"/>
        <v>7.883699525342476E-2</v>
      </c>
      <c r="O953" s="17">
        <v>1.8426638079227595</v>
      </c>
      <c r="P953" s="17"/>
      <c r="Q953" s="17">
        <v>0.02</v>
      </c>
      <c r="R953" s="17"/>
      <c r="S953" s="17">
        <v>0.12865701526428661</v>
      </c>
      <c r="T953" s="18">
        <f t="shared" si="89"/>
        <v>0.30375076635394949</v>
      </c>
      <c r="U953" s="17">
        <v>7.0379613977545104</v>
      </c>
      <c r="V953" s="17"/>
      <c r="W953" s="17">
        <v>21.566393339220387</v>
      </c>
      <c r="X953" s="17"/>
      <c r="Y953" s="17">
        <v>10.018745048568185</v>
      </c>
      <c r="Z953" s="17"/>
      <c r="AA953" s="17">
        <v>0.10874197458582906</v>
      </c>
    </row>
    <row r="954" spans="1:28" ht="13.8">
      <c r="A954" s="8">
        <v>43325</v>
      </c>
      <c r="B954" s="9">
        <v>0.50144675925925919</v>
      </c>
      <c r="C954" s="18">
        <v>2</v>
      </c>
      <c r="D954" s="18">
        <v>839</v>
      </c>
      <c r="E954" s="18">
        <v>104</v>
      </c>
      <c r="F954" s="17">
        <f t="shared" si="84"/>
        <v>4.9382716049382713E-2</v>
      </c>
      <c r="G954" s="18">
        <v>0.4132027377645438</v>
      </c>
      <c r="H954" s="18">
        <f t="shared" si="85"/>
        <v>5.4187396737211686E-2</v>
      </c>
      <c r="I954" s="18">
        <v>1.812824634660426E-2</v>
      </c>
      <c r="J954" s="18">
        <f t="shared" si="86"/>
        <v>7.3573496074198177E-2</v>
      </c>
      <c r="K954" s="18">
        <v>2.1544997784100736E-3</v>
      </c>
      <c r="L954" s="18">
        <f t="shared" si="87"/>
        <v>4.2821927769514719E-2</v>
      </c>
      <c r="M954" s="18">
        <v>3.2375309729239035E-3</v>
      </c>
      <c r="N954" s="18">
        <f t="shared" si="88"/>
        <v>6.4347798437195652E-2</v>
      </c>
      <c r="O954" s="18">
        <v>1.2973249112930785</v>
      </c>
      <c r="P954" s="18"/>
      <c r="Q954" s="18">
        <v>0.02</v>
      </c>
      <c r="R954" s="18"/>
      <c r="S954" s="18">
        <v>0.13951462106490478</v>
      </c>
      <c r="T954" s="18">
        <f t="shared" si="89"/>
        <v>0.34301906258330339</v>
      </c>
      <c r="U954" s="18">
        <v>16.580987174504468</v>
      </c>
      <c r="V954" s="18"/>
      <c r="W954" s="18">
        <v>24.915973571706182</v>
      </c>
      <c r="X954" s="18"/>
      <c r="Y954" s="18">
        <v>9.984186552662262</v>
      </c>
      <c r="Z954" s="18"/>
      <c r="AA954" s="18">
        <v>0.15391959972017738</v>
      </c>
      <c r="AB954" s="2"/>
    </row>
    <row r="955" spans="1:28" ht="14.25" customHeight="1">
      <c r="A955" s="5">
        <v>43605</v>
      </c>
      <c r="B955" s="4">
        <v>0.50468749999999996</v>
      </c>
      <c r="C955" s="29">
        <v>2</v>
      </c>
      <c r="D955" s="17">
        <v>947</v>
      </c>
      <c r="E955" s="17">
        <v>104</v>
      </c>
      <c r="F955" s="17">
        <f t="shared" si="84"/>
        <v>4.9382716049382713E-2</v>
      </c>
      <c r="G955" s="30">
        <v>0.84504795884161343</v>
      </c>
      <c r="H955" s="18">
        <f t="shared" si="85"/>
        <v>0.16934612235776358</v>
      </c>
      <c r="I955" s="17">
        <v>3.5411597656789952E-2</v>
      </c>
      <c r="J955" s="18">
        <f t="shared" si="86"/>
        <v>0.18602210576961581</v>
      </c>
      <c r="K955" s="17">
        <v>1.3553634433512893E-3</v>
      </c>
      <c r="L955" s="17">
        <f t="shared" si="87"/>
        <v>2.6938631442078916E-2</v>
      </c>
      <c r="M955" s="17">
        <v>3.7339171784633012E-3</v>
      </c>
      <c r="N955" s="17">
        <f t="shared" si="88"/>
        <v>7.4213761039000944E-2</v>
      </c>
      <c r="O955" s="17">
        <v>2.6670836989023581</v>
      </c>
      <c r="Q955" s="17">
        <v>0.03</v>
      </c>
      <c r="S955" s="17">
        <v>0.13325738423527539</v>
      </c>
      <c r="T955" s="18">
        <f t="shared" si="89"/>
        <v>0.3203887485053028</v>
      </c>
      <c r="U955" s="17">
        <v>5.1003682155096834</v>
      </c>
      <c r="W955" s="17">
        <v>14.051103849525781</v>
      </c>
      <c r="Y955" s="17">
        <v>10.036502749661272</v>
      </c>
      <c r="AA955" s="17">
        <v>0.11289300092597553</v>
      </c>
      <c r="AB955" s="2"/>
    </row>
    <row r="956" spans="1:28" s="2" customFormat="1" ht="14.25" customHeight="1">
      <c r="A956" s="8">
        <v>43606</v>
      </c>
      <c r="B956" s="9">
        <v>0.50469907407407411</v>
      </c>
      <c r="C956" s="18">
        <v>2</v>
      </c>
      <c r="D956" s="18">
        <v>848</v>
      </c>
      <c r="E956" s="18">
        <v>104</v>
      </c>
      <c r="F956" s="17">
        <f t="shared" si="84"/>
        <v>4.9382716049382713E-2</v>
      </c>
      <c r="G956" s="18">
        <v>0.80923183970732915</v>
      </c>
      <c r="H956" s="18">
        <f t="shared" si="85"/>
        <v>0.15979515725528778</v>
      </c>
      <c r="I956" s="18">
        <v>2.6064784392830394E-2</v>
      </c>
      <c r="J956" s="18">
        <f t="shared" si="86"/>
        <v>0.1252100480990917</v>
      </c>
      <c r="K956" s="18">
        <v>1.0611182343305068E-3</v>
      </c>
      <c r="L956" s="18">
        <f t="shared" si="87"/>
        <v>2.1090337924726102E-2</v>
      </c>
      <c r="M956" s="18">
        <v>2.9232953146135607E-3</v>
      </c>
      <c r="N956" s="18">
        <f t="shared" si="88"/>
        <v>5.8102183191553122E-2</v>
      </c>
      <c r="O956" s="18">
        <v>2.5557953322049993</v>
      </c>
      <c r="P956" s="18"/>
      <c r="Q956" s="18">
        <v>0.02</v>
      </c>
      <c r="R956" s="18"/>
      <c r="S956" s="18">
        <v>0.10242554766403855</v>
      </c>
      <c r="T956" s="18">
        <f t="shared" si="89"/>
        <v>0.20888039997920102</v>
      </c>
      <c r="U956" s="18">
        <v>4.1698260246302201</v>
      </c>
      <c r="V956" s="18"/>
      <c r="W956" s="18">
        <v>11.487535023131555</v>
      </c>
      <c r="X956" s="18"/>
      <c r="Y956" s="18">
        <v>10.043387763080732</v>
      </c>
      <c r="Z956" s="18"/>
      <c r="AA956" s="18">
        <v>7.8593051928112348E-2</v>
      </c>
      <c r="AB956" s="1"/>
    </row>
    <row r="957" spans="1:28" ht="13.8">
      <c r="A957" s="6">
        <v>43607</v>
      </c>
      <c r="B957" s="7">
        <v>0.50471064814814814</v>
      </c>
      <c r="C957" s="28">
        <v>2</v>
      </c>
      <c r="D957" s="17">
        <v>754</v>
      </c>
      <c r="E957" s="17">
        <v>104</v>
      </c>
      <c r="F957" s="17">
        <f t="shared" si="84"/>
        <v>4.9382716049382713E-2</v>
      </c>
      <c r="G957" s="17">
        <v>0.77337918773011916</v>
      </c>
      <c r="H957" s="18">
        <f t="shared" si="85"/>
        <v>0.15023445006136513</v>
      </c>
      <c r="I957" s="17">
        <v>2.5464617612264599E-2</v>
      </c>
      <c r="J957" s="18">
        <f t="shared" si="86"/>
        <v>0.12130525447146778</v>
      </c>
      <c r="K957" s="17">
        <v>9.3772867228299813E-4</v>
      </c>
      <c r="L957" s="17">
        <f t="shared" si="87"/>
        <v>1.8637899095788432E-2</v>
      </c>
      <c r="M957" s="17">
        <v>2.5833670041427851E-3</v>
      </c>
      <c r="N957" s="17">
        <f t="shared" si="88"/>
        <v>5.1345911641349155E-2</v>
      </c>
      <c r="O957" s="17">
        <v>2.4431270810607484</v>
      </c>
      <c r="Q957" s="17">
        <v>0.02</v>
      </c>
      <c r="S957" s="17">
        <v>0.10470605531120084</v>
      </c>
      <c r="T957" s="18">
        <f t="shared" si="89"/>
        <v>0.21712822657067452</v>
      </c>
      <c r="U957" s="17">
        <v>3.8557763451226128</v>
      </c>
      <c r="W957" s="17">
        <v>10.622353437368199</v>
      </c>
      <c r="Y957" s="17">
        <v>10.045711393625355</v>
      </c>
      <c r="AA957" s="17">
        <v>8.2236503139769074E-2</v>
      </c>
      <c r="AB957" s="2"/>
    </row>
    <row r="958" spans="1:28" s="2" customFormat="1" ht="13.8">
      <c r="A958" s="5">
        <v>43608</v>
      </c>
      <c r="B958" s="4">
        <v>0.50472222222222218</v>
      </c>
      <c r="C958" s="29">
        <v>2</v>
      </c>
      <c r="D958" s="17">
        <v>793</v>
      </c>
      <c r="E958" s="17">
        <v>104</v>
      </c>
      <c r="F958" s="17">
        <f t="shared" si="84"/>
        <v>4.9382716049382713E-2</v>
      </c>
      <c r="G958" s="30">
        <v>0.73545815479642096</v>
      </c>
      <c r="H958" s="18">
        <f t="shared" si="85"/>
        <v>0.14012217461237894</v>
      </c>
      <c r="I958" s="17">
        <v>2.9571807455950522E-2</v>
      </c>
      <c r="J958" s="18">
        <f t="shared" si="86"/>
        <v>0.14802737446942435</v>
      </c>
      <c r="K958" s="17">
        <v>1.0067330373603267E-3</v>
      </c>
      <c r="L958" s="17">
        <f t="shared" si="87"/>
        <v>2.0009400716133538E-2</v>
      </c>
      <c r="M958" s="17">
        <v>3.0045908479358584E-3</v>
      </c>
      <c r="N958" s="17">
        <f t="shared" si="88"/>
        <v>5.9717978881483808E-2</v>
      </c>
      <c r="O958" s="17">
        <v>2.3221194981904283</v>
      </c>
      <c r="P958" s="17"/>
      <c r="Q958" s="17">
        <v>0.02</v>
      </c>
      <c r="R958" s="17"/>
      <c r="S958" s="17">
        <v>0.12786362772189674</v>
      </c>
      <c r="T958" s="18">
        <f t="shared" si="89"/>
        <v>0.30088135134558081</v>
      </c>
      <c r="U958" s="17">
        <v>4.3529479385431626</v>
      </c>
      <c r="V958" s="17"/>
      <c r="W958" s="17">
        <v>12.991356250690833</v>
      </c>
      <c r="X958" s="17"/>
      <c r="Y958" s="17">
        <v>10.040462473748203</v>
      </c>
      <c r="Z958" s="17"/>
      <c r="AA958" s="17">
        <v>8.6476707866003408E-2</v>
      </c>
    </row>
    <row r="959" spans="1:28" ht="14.25" customHeight="1">
      <c r="A959" s="5">
        <v>43627</v>
      </c>
      <c r="B959" s="4">
        <v>0.50494212962962959</v>
      </c>
      <c r="C959" s="29">
        <v>2</v>
      </c>
      <c r="D959" s="17">
        <v>799</v>
      </c>
      <c r="E959" s="17">
        <v>104</v>
      </c>
      <c r="F959" s="17">
        <f t="shared" si="84"/>
        <v>4.9382716049382713E-2</v>
      </c>
      <c r="G959" s="30">
        <v>0.65660361444968007</v>
      </c>
      <c r="H959" s="18">
        <f t="shared" si="85"/>
        <v>0.11909429718658136</v>
      </c>
      <c r="I959" s="17">
        <v>2.8272851002016253E-2</v>
      </c>
      <c r="J959" s="18">
        <f t="shared" si="86"/>
        <v>0.13957612883549936</v>
      </c>
      <c r="K959" s="17">
        <v>1.1922843345080407E-3</v>
      </c>
      <c r="L959" s="17">
        <f t="shared" si="87"/>
        <v>2.3697339941573015E-2</v>
      </c>
      <c r="M959" s="17">
        <v>4.1406463710046693E-3</v>
      </c>
      <c r="N959" s="17">
        <f t="shared" si="88"/>
        <v>8.2297738711819474E-2</v>
      </c>
      <c r="O959" s="17">
        <v>2.0699534849334946</v>
      </c>
      <c r="Q959" s="17">
        <v>0.02</v>
      </c>
      <c r="S959" s="17">
        <v>0.13692837536656891</v>
      </c>
      <c r="T959" s="18">
        <f t="shared" si="89"/>
        <v>0.33366548463351603</v>
      </c>
      <c r="U959" s="17">
        <v>5.7743577712609966</v>
      </c>
      <c r="W959" s="17">
        <v>20.053583577712612</v>
      </c>
      <c r="Y959" s="17">
        <v>10.02500129032258</v>
      </c>
      <c r="AA959" s="17">
        <v>9.6862092441122399E-2</v>
      </c>
    </row>
    <row r="960" spans="1:28" ht="14.25" customHeight="1">
      <c r="A960" s="6">
        <v>43645</v>
      </c>
      <c r="B960" s="7">
        <v>0.50515046296296295</v>
      </c>
      <c r="C960" s="28">
        <v>2</v>
      </c>
      <c r="D960" s="17">
        <v>875</v>
      </c>
      <c r="E960" s="17">
        <v>104</v>
      </c>
      <c r="F960" s="17">
        <f t="shared" si="84"/>
        <v>4.9382716049382713E-2</v>
      </c>
      <c r="G960" s="17">
        <v>0.47181920325696908</v>
      </c>
      <c r="H960" s="18">
        <f t="shared" si="85"/>
        <v>6.9818454201858421E-2</v>
      </c>
      <c r="I960" s="17">
        <v>2.4940166841451086E-2</v>
      </c>
      <c r="J960" s="18">
        <f t="shared" si="86"/>
        <v>0.11789308289818533</v>
      </c>
      <c r="K960" s="17">
        <v>2.3549125476117629E-4</v>
      </c>
      <c r="L960" s="17">
        <f t="shared" si="87"/>
        <v>4.680524733763106E-3</v>
      </c>
      <c r="M960" s="17">
        <v>3.0668628527036911E-3</v>
      </c>
      <c r="N960" s="17">
        <f t="shared" si="88"/>
        <v>6.0955670951333474E-2</v>
      </c>
      <c r="O960" s="17">
        <v>1.4891809766199777</v>
      </c>
      <c r="Q960" s="17">
        <v>0.03</v>
      </c>
      <c r="S960" s="17">
        <v>0.16809347734966953</v>
      </c>
      <c r="T960" s="18">
        <f t="shared" si="89"/>
        <v>0.44637914169230741</v>
      </c>
      <c r="U960" s="17">
        <v>1.587180396582299</v>
      </c>
      <c r="W960" s="17">
        <v>20.670256327583431</v>
      </c>
      <c r="Y960" s="17">
        <v>10.036885893922296</v>
      </c>
      <c r="AA960" s="17">
        <v>0.20219609405775257</v>
      </c>
      <c r="AB960" s="2"/>
    </row>
    <row r="961" spans="1:28" ht="13.8">
      <c r="A961" s="6">
        <v>43675</v>
      </c>
      <c r="B961" s="7">
        <v>0.50549768518518523</v>
      </c>
      <c r="C961" s="28">
        <v>2</v>
      </c>
      <c r="D961" s="17">
        <v>834</v>
      </c>
      <c r="E961" s="17">
        <v>104</v>
      </c>
      <c r="F961" s="17">
        <f t="shared" si="84"/>
        <v>4.9382716049382713E-2</v>
      </c>
      <c r="G961" s="17">
        <v>0.66287422238923466</v>
      </c>
      <c r="H961" s="18">
        <f t="shared" si="85"/>
        <v>0.12076645930379591</v>
      </c>
      <c r="I961" s="17">
        <v>3.2562549144657719E-2</v>
      </c>
      <c r="J961" s="18">
        <f t="shared" si="86"/>
        <v>0.16748568083707038</v>
      </c>
      <c r="K961" s="17">
        <v>4.5094673533664479E-4</v>
      </c>
      <c r="L961" s="17">
        <f t="shared" si="87"/>
        <v>8.9628268807409716E-3</v>
      </c>
      <c r="M961" s="17">
        <v>2.3491178771025216E-3</v>
      </c>
      <c r="N961" s="17">
        <f t="shared" si="88"/>
        <v>4.6690074913627387E-2</v>
      </c>
      <c r="O961" s="17">
        <v>2.094909763973213</v>
      </c>
      <c r="Q961" s="17">
        <v>0.03</v>
      </c>
      <c r="S961" s="17">
        <v>0.15621199736321686</v>
      </c>
      <c r="T961" s="18">
        <f t="shared" si="89"/>
        <v>0.40340783804407587</v>
      </c>
      <c r="U961" s="17">
        <v>2.1633223467369809</v>
      </c>
      <c r="W961" s="17">
        <v>11.269400131839156</v>
      </c>
      <c r="Y961" s="17">
        <v>10.049890046143704</v>
      </c>
      <c r="AA961" s="17">
        <v>0.1439187055066713</v>
      </c>
      <c r="AB961" s="2"/>
    </row>
    <row r="962" spans="1:28" ht="14.25" customHeight="1">
      <c r="A962" s="8">
        <v>43676</v>
      </c>
      <c r="B962" s="9">
        <v>0.50550925925925927</v>
      </c>
      <c r="C962" s="18">
        <v>2</v>
      </c>
      <c r="D962" s="18">
        <v>811</v>
      </c>
      <c r="E962" s="18">
        <v>104</v>
      </c>
      <c r="F962" s="17">
        <f t="shared" ref="F962:F1025" si="90">(E962-$E$2256)/($E$2255-$E$2256)</f>
        <v>4.9382716049382713E-2</v>
      </c>
      <c r="G962" s="18">
        <v>0.63836745542541762</v>
      </c>
      <c r="H962" s="18">
        <f t="shared" ref="H962:H1025" si="91">(G962-$G$2256)/($G$2255-$G$2256)</f>
        <v>0.11423132144677804</v>
      </c>
      <c r="I962" s="18">
        <v>3.054298230111515E-2</v>
      </c>
      <c r="J962" s="18">
        <f t="shared" ref="J962:J1025" si="92">(I962-$I$2256)/($I$2255-$I$2256)</f>
        <v>0.1543460136702352</v>
      </c>
      <c r="K962" s="18">
        <v>4.186370773135126E-4</v>
      </c>
      <c r="L962" s="18">
        <f t="shared" ref="L962:L1025" si="93">(K962-$K$2256)/($K$2255-$K$2256)</f>
        <v>8.3206537619554613E-3</v>
      </c>
      <c r="M962" s="18">
        <v>2.1808071004238796E-3</v>
      </c>
      <c r="N962" s="18">
        <f t="shared" ref="N962:N1025" si="94">(M962-$K$2256)/($K$2255-$K$2256)</f>
        <v>4.3344800992512172E-2</v>
      </c>
      <c r="O962" s="18">
        <v>2.0176359977314497</v>
      </c>
      <c r="P962" s="18"/>
      <c r="Q962" s="18">
        <v>0.02</v>
      </c>
      <c r="R962" s="18"/>
      <c r="S962" s="18">
        <v>0.15214855157805549</v>
      </c>
      <c r="T962" s="18">
        <f t="shared" ref="T962:T1025" si="95">(S962-$S$2256)/($S$2255-$S$2256)</f>
        <v>0.38871172586853975</v>
      </c>
      <c r="U962" s="18">
        <v>2.0854225799618726</v>
      </c>
      <c r="V962" s="18"/>
      <c r="W962" s="18">
        <v>10.863596695615335</v>
      </c>
      <c r="X962" s="18"/>
      <c r="Y962" s="18">
        <v>10.050766871425544</v>
      </c>
      <c r="Z962" s="18"/>
      <c r="AA962" s="18">
        <v>9.9629139078864878E-2</v>
      </c>
    </row>
    <row r="963" spans="1:28" s="2" customFormat="1" ht="14.25" customHeight="1">
      <c r="A963" s="5">
        <v>43677</v>
      </c>
      <c r="B963" s="4">
        <v>0.50552083333333331</v>
      </c>
      <c r="C963" s="29">
        <v>2</v>
      </c>
      <c r="D963" s="17">
        <v>865</v>
      </c>
      <c r="E963" s="17">
        <v>104</v>
      </c>
      <c r="F963" s="17">
        <f t="shared" si="90"/>
        <v>4.9382716049382713E-2</v>
      </c>
      <c r="G963" s="30">
        <v>0.73743607457761862</v>
      </c>
      <c r="H963" s="18">
        <f t="shared" si="91"/>
        <v>0.14064961988736496</v>
      </c>
      <c r="I963" s="17">
        <v>3.3349955999047609E-2</v>
      </c>
      <c r="J963" s="18">
        <f t="shared" si="92"/>
        <v>0.17260869225144834</v>
      </c>
      <c r="K963" s="17">
        <v>3.5325732429093411E-4</v>
      </c>
      <c r="L963" s="17">
        <f t="shared" si="93"/>
        <v>7.0211934001690171E-3</v>
      </c>
      <c r="M963" s="17">
        <v>2.3002802511967804E-3</v>
      </c>
      <c r="N963" s="17">
        <f t="shared" si="94"/>
        <v>4.5719398884821509E-2</v>
      </c>
      <c r="O963" s="17">
        <v>2.3314983403201652</v>
      </c>
      <c r="P963" s="17"/>
      <c r="Q963" s="17">
        <v>0.02</v>
      </c>
      <c r="R963" s="17"/>
      <c r="S963" s="17">
        <v>0.14381295373665481</v>
      </c>
      <c r="T963" s="18">
        <f t="shared" si="95"/>
        <v>0.35856468136391711</v>
      </c>
      <c r="U963" s="17">
        <v>1.5233297230388365</v>
      </c>
      <c r="V963" s="17"/>
      <c r="W963" s="17">
        <v>9.9193563360668424</v>
      </c>
      <c r="X963" s="17"/>
      <c r="Y963" s="17">
        <v>10.053976172056322</v>
      </c>
      <c r="Z963" s="17"/>
      <c r="AA963" s="17">
        <v>8.6244763705692298E-2</v>
      </c>
      <c r="AB963" s="1"/>
    </row>
    <row r="964" spans="1:28" ht="14.25" customHeight="1">
      <c r="A964" s="6">
        <v>43771</v>
      </c>
      <c r="B964" s="7">
        <v>0.50660879629629629</v>
      </c>
      <c r="C964" s="28">
        <v>2</v>
      </c>
      <c r="D964" s="17">
        <v>776</v>
      </c>
      <c r="E964" s="17">
        <v>104</v>
      </c>
      <c r="F964" s="17">
        <f t="shared" si="90"/>
        <v>4.9382716049382713E-2</v>
      </c>
      <c r="G964" s="17">
        <v>0.72517289079353653</v>
      </c>
      <c r="H964" s="18">
        <f t="shared" si="91"/>
        <v>0.13737943754494308</v>
      </c>
      <c r="I964" s="17">
        <v>3.1602271240897276E-2</v>
      </c>
      <c r="J964" s="18">
        <f t="shared" si="92"/>
        <v>0.16123793910798487</v>
      </c>
      <c r="K964" s="17">
        <v>8.9518950155374375E-4</v>
      </c>
      <c r="L964" s="17">
        <f t="shared" si="93"/>
        <v>1.7792408502288602E-2</v>
      </c>
      <c r="M964" s="17">
        <v>2.9145704701749797E-3</v>
      </c>
      <c r="N964" s="17">
        <f t="shared" si="94"/>
        <v>5.7928771867916375E-2</v>
      </c>
      <c r="O964" s="17">
        <v>2.2900196551374838</v>
      </c>
      <c r="Q964" s="17">
        <v>0.03</v>
      </c>
      <c r="S964" s="17">
        <v>0.13858105263157894</v>
      </c>
      <c r="T964" s="18">
        <f t="shared" si="95"/>
        <v>0.33964266059713755</v>
      </c>
      <c r="U964" s="17">
        <v>3.9255502392344499</v>
      </c>
      <c r="W964" s="17">
        <v>12.780861244019139</v>
      </c>
      <c r="Y964" s="17">
        <v>10.042105263157895</v>
      </c>
      <c r="AA964" s="17">
        <v>0.13155483500714765</v>
      </c>
    </row>
    <row r="965" spans="1:28" ht="13.8">
      <c r="A965" s="6">
        <v>41322</v>
      </c>
      <c r="B965" s="7">
        <v>0.47826388888888888</v>
      </c>
      <c r="C965" s="28">
        <v>3</v>
      </c>
      <c r="D965" s="17">
        <v>987</v>
      </c>
      <c r="E965" s="17">
        <v>104</v>
      </c>
      <c r="F965" s="17">
        <f t="shared" si="90"/>
        <v>4.9382716049382713E-2</v>
      </c>
      <c r="G965" s="17">
        <v>0.63</v>
      </c>
      <c r="H965" s="18">
        <f t="shared" si="91"/>
        <v>0.11200000000000002</v>
      </c>
      <c r="I965" s="17">
        <v>2.4160000000000001E-2</v>
      </c>
      <c r="J965" s="18">
        <f t="shared" si="92"/>
        <v>0.11281717631750163</v>
      </c>
      <c r="K965" s="17">
        <v>6.4999999999999997E-3</v>
      </c>
      <c r="L965" s="17">
        <f t="shared" si="93"/>
        <v>0.12919125510760102</v>
      </c>
      <c r="M965" s="17">
        <v>9.9799999999999993E-3</v>
      </c>
      <c r="N965" s="17">
        <f t="shared" si="94"/>
        <v>0.19835826553443969</v>
      </c>
      <c r="O965" s="17">
        <v>1.9741299999999999</v>
      </c>
      <c r="Q965" s="17">
        <v>0.03</v>
      </c>
      <c r="S965" s="17">
        <v>0.12195047619047619</v>
      </c>
      <c r="T965" s="18">
        <f t="shared" si="95"/>
        <v>0.27949547767795696</v>
      </c>
      <c r="U965" s="17">
        <v>32.809523809523803</v>
      </c>
      <c r="W965" s="17">
        <v>50.375238095238089</v>
      </c>
      <c r="Y965" s="17">
        <v>9.9646561904761892</v>
      </c>
      <c r="AA965" s="17">
        <v>0.15142857142857141</v>
      </c>
    </row>
    <row r="966" spans="1:28" s="2" customFormat="1" ht="13.8">
      <c r="A966" s="8">
        <v>41323</v>
      </c>
      <c r="B966" s="9">
        <v>0.47827546296296292</v>
      </c>
      <c r="C966" s="18">
        <v>3</v>
      </c>
      <c r="D966" s="18">
        <v>1018</v>
      </c>
      <c r="E966" s="18">
        <v>104</v>
      </c>
      <c r="F966" s="17">
        <f t="shared" si="90"/>
        <v>4.9382716049382713E-2</v>
      </c>
      <c r="G966" s="18">
        <v>0.63</v>
      </c>
      <c r="H966" s="18">
        <f t="shared" si="91"/>
        <v>0.11200000000000002</v>
      </c>
      <c r="I966" s="18">
        <v>2.674E-2</v>
      </c>
      <c r="J966" s="18">
        <f t="shared" si="92"/>
        <v>0.12960312296681847</v>
      </c>
      <c r="K966" s="18">
        <v>6.8399999999999997E-3</v>
      </c>
      <c r="L966" s="18">
        <f t="shared" si="93"/>
        <v>0.135948951528614</v>
      </c>
      <c r="M966" s="18">
        <v>1.04E-2</v>
      </c>
      <c r="N966" s="18">
        <f t="shared" si="94"/>
        <v>0.20670600817216161</v>
      </c>
      <c r="O966" s="18">
        <v>1.9703200000000001</v>
      </c>
      <c r="P966" s="18"/>
      <c r="Q966" s="18">
        <v>0.03</v>
      </c>
      <c r="R966" s="18"/>
      <c r="S966" s="18">
        <v>0.13497333333333333</v>
      </c>
      <c r="T966" s="18">
        <f t="shared" si="95"/>
        <v>0.32659475733767318</v>
      </c>
      <c r="U966" s="18">
        <v>34.525714285714287</v>
      </c>
      <c r="V966" s="18"/>
      <c r="W966" s="18">
        <v>52.495238095238086</v>
      </c>
      <c r="X966" s="18"/>
      <c r="Y966" s="18">
        <v>9.9454247619047624</v>
      </c>
      <c r="Z966" s="18"/>
      <c r="AA966" s="18">
        <v>0.15142857142857141</v>
      </c>
    </row>
    <row r="967" spans="1:28" ht="13.8">
      <c r="A967" s="3">
        <v>41324</v>
      </c>
      <c r="B967" s="4">
        <v>0.47828703703703707</v>
      </c>
      <c r="C967" s="29">
        <v>3</v>
      </c>
      <c r="D967" s="17">
        <v>1018</v>
      </c>
      <c r="E967" s="17">
        <v>104</v>
      </c>
      <c r="F967" s="17">
        <f t="shared" si="90"/>
        <v>4.9382716049382713E-2</v>
      </c>
      <c r="G967" s="30">
        <v>0.63</v>
      </c>
      <c r="H967" s="18">
        <f t="shared" si="91"/>
        <v>0.11200000000000002</v>
      </c>
      <c r="I967" s="17">
        <v>2.6179999999999998E-2</v>
      </c>
      <c r="J967" s="18">
        <f t="shared" si="92"/>
        <v>0.12595966167859465</v>
      </c>
      <c r="K967" s="17">
        <v>6.7299999999999999E-3</v>
      </c>
      <c r="L967" s="17">
        <f t="shared" si="93"/>
        <v>0.1337626379806392</v>
      </c>
      <c r="M967" s="17">
        <v>1.0319999999999999E-2</v>
      </c>
      <c r="N967" s="17">
        <f t="shared" si="94"/>
        <v>0.20511596195545267</v>
      </c>
      <c r="O967" s="17">
        <v>1.94329</v>
      </c>
      <c r="Q967" s="17">
        <v>0.03</v>
      </c>
      <c r="S967" s="17">
        <v>0.13214666666666666</v>
      </c>
      <c r="T967" s="18">
        <f t="shared" si="95"/>
        <v>0.31637165787664945</v>
      </c>
      <c r="U967" s="17">
        <v>33.970476190476191</v>
      </c>
      <c r="W967" s="17">
        <v>52.091428571428573</v>
      </c>
      <c r="Y967" s="17">
        <v>9.8089876190476186</v>
      </c>
      <c r="AA967" s="17">
        <v>0.15142857142857141</v>
      </c>
      <c r="AB967" s="2"/>
    </row>
    <row r="968" spans="1:28" ht="14.25" customHeight="1">
      <c r="A968" s="5">
        <v>41330</v>
      </c>
      <c r="B968" s="4">
        <v>0.47835648148148152</v>
      </c>
      <c r="C968" s="29">
        <v>3</v>
      </c>
      <c r="D968" s="17">
        <v>1325</v>
      </c>
      <c r="E968" s="17">
        <v>104</v>
      </c>
      <c r="F968" s="17">
        <f t="shared" si="90"/>
        <v>4.9382716049382713E-2</v>
      </c>
      <c r="G968" s="30">
        <v>0.9</v>
      </c>
      <c r="H968" s="18">
        <f t="shared" si="91"/>
        <v>0.18400000000000002</v>
      </c>
      <c r="I968" s="17">
        <v>3.3590000000000002E-2</v>
      </c>
      <c r="J968" s="18">
        <f t="shared" si="92"/>
        <v>0.17417046193884192</v>
      </c>
      <c r="K968" s="17">
        <v>9.6399999999999993E-3</v>
      </c>
      <c r="L968" s="17">
        <f t="shared" si="93"/>
        <v>0.19160056911342671</v>
      </c>
      <c r="M968" s="17">
        <v>1.396E-2</v>
      </c>
      <c r="N968" s="17">
        <f t="shared" si="94"/>
        <v>0.27746306481570926</v>
      </c>
      <c r="O968" s="17">
        <v>2.78972</v>
      </c>
      <c r="Q968" s="17">
        <v>0.04</v>
      </c>
      <c r="S968" s="17">
        <v>0.11868466666666667</v>
      </c>
      <c r="T968" s="18">
        <f t="shared" si="95"/>
        <v>0.26768414669352431</v>
      </c>
      <c r="U968" s="17">
        <v>34.06133333333333</v>
      </c>
      <c r="W968" s="17">
        <v>49.325333333333333</v>
      </c>
      <c r="Y968" s="17">
        <v>9.8570106666666657</v>
      </c>
      <c r="AA968" s="17">
        <v>0.14133333333333334</v>
      </c>
      <c r="AB968" s="2"/>
    </row>
    <row r="969" spans="1:28" ht="13.8">
      <c r="A969" s="3">
        <v>41360</v>
      </c>
      <c r="B969" s="4">
        <v>0.47870370370370369</v>
      </c>
      <c r="C969" s="29">
        <v>3</v>
      </c>
      <c r="D969" s="17">
        <v>983</v>
      </c>
      <c r="E969" s="17">
        <v>104</v>
      </c>
      <c r="F969" s="17">
        <f t="shared" si="90"/>
        <v>4.9382716049382713E-2</v>
      </c>
      <c r="G969" s="30">
        <v>0.56999999999999995</v>
      </c>
      <c r="H969" s="18">
        <f t="shared" si="91"/>
        <v>9.6000000000000002E-2</v>
      </c>
      <c r="I969" s="17">
        <v>2.7869999999999999E-2</v>
      </c>
      <c r="J969" s="18">
        <f t="shared" si="92"/>
        <v>0.13695510735198438</v>
      </c>
      <c r="K969" s="17">
        <v>7.7799999999999996E-3</v>
      </c>
      <c r="L969" s="17">
        <f t="shared" si="93"/>
        <v>0.15463199457494398</v>
      </c>
      <c r="M969" s="17">
        <v>8.6499999999999997E-3</v>
      </c>
      <c r="N969" s="17">
        <f t="shared" si="94"/>
        <v>0.17192374718165365</v>
      </c>
      <c r="O969" s="17">
        <v>1.7805200000000001</v>
      </c>
      <c r="Q969" s="17">
        <v>0.03</v>
      </c>
      <c r="S969" s="17">
        <v>0.15548526315789474</v>
      </c>
      <c r="T969" s="18">
        <f t="shared" si="95"/>
        <v>0.40077948566339094</v>
      </c>
      <c r="U969" s="17">
        <v>43.404210526315786</v>
      </c>
      <c r="W969" s="17">
        <v>48.257894736842104</v>
      </c>
      <c r="Y969" s="17">
        <v>9.9334273684210554</v>
      </c>
      <c r="AA969" s="17">
        <v>0.16736842105263158</v>
      </c>
      <c r="AB969" s="2"/>
    </row>
    <row r="970" spans="1:28" ht="14.25" customHeight="1">
      <c r="A970" s="6">
        <v>41381</v>
      </c>
      <c r="B970" s="7">
        <v>0.47894675925925928</v>
      </c>
      <c r="C970" s="28">
        <v>3</v>
      </c>
      <c r="D970" s="17">
        <v>1002</v>
      </c>
      <c r="E970" s="17">
        <v>104</v>
      </c>
      <c r="F970" s="17">
        <f t="shared" si="90"/>
        <v>4.9382716049382713E-2</v>
      </c>
      <c r="G970" s="17">
        <v>0.54</v>
      </c>
      <c r="H970" s="18">
        <f t="shared" si="91"/>
        <v>8.8000000000000023E-2</v>
      </c>
      <c r="I970" s="17">
        <v>2.928E-2</v>
      </c>
      <c r="J970" s="18">
        <f t="shared" si="92"/>
        <v>0.14612882238126221</v>
      </c>
      <c r="K970" s="17">
        <v>8.2699999999999996E-3</v>
      </c>
      <c r="L970" s="17">
        <f t="shared" si="93"/>
        <v>0.1643710276522862</v>
      </c>
      <c r="M970" s="17">
        <v>8.7899999999999992E-3</v>
      </c>
      <c r="N970" s="17">
        <f t="shared" si="94"/>
        <v>0.17470632806089428</v>
      </c>
      <c r="O970" s="17">
        <v>1.6712199999999999</v>
      </c>
      <c r="Q970" s="17">
        <v>0.03</v>
      </c>
      <c r="S970" s="17">
        <v>0.17242666666666667</v>
      </c>
      <c r="T970" s="18">
        <f t="shared" si="95"/>
        <v>0.4620508251962368</v>
      </c>
      <c r="U970" s="17">
        <v>48.701111111111111</v>
      </c>
      <c r="W970" s="17">
        <v>51.763333333333328</v>
      </c>
      <c r="Y970" s="17">
        <v>9.8416288888888896</v>
      </c>
      <c r="AA970" s="17">
        <v>0.17666666666666667</v>
      </c>
    </row>
    <row r="971" spans="1:28" ht="14.25" customHeight="1">
      <c r="A971" s="6">
        <v>41447</v>
      </c>
      <c r="B971" s="7">
        <v>0.47971064814814812</v>
      </c>
      <c r="C971" s="28">
        <v>3</v>
      </c>
      <c r="D971" s="17">
        <v>1323</v>
      </c>
      <c r="E971" s="17">
        <v>104</v>
      </c>
      <c r="F971" s="17">
        <f t="shared" si="90"/>
        <v>4.9382716049382713E-2</v>
      </c>
      <c r="G971" s="17">
        <v>0.69</v>
      </c>
      <c r="H971" s="18">
        <f t="shared" si="91"/>
        <v>0.128</v>
      </c>
      <c r="I971" s="17">
        <v>3.09E-2</v>
      </c>
      <c r="J971" s="18">
        <f t="shared" si="92"/>
        <v>0.15666883539362395</v>
      </c>
      <c r="K971" s="17">
        <v>1.222E-2</v>
      </c>
      <c r="L971" s="17">
        <f t="shared" si="93"/>
        <v>0.24287955960228991</v>
      </c>
      <c r="M971" s="17">
        <v>7.4599999999999996E-3</v>
      </c>
      <c r="N971" s="17">
        <f t="shared" si="94"/>
        <v>0.14827180970810824</v>
      </c>
      <c r="O971" s="17">
        <v>2.12283</v>
      </c>
      <c r="Q971" s="17">
        <v>0.04</v>
      </c>
      <c r="S971" s="17">
        <v>0.14240869565217393</v>
      </c>
      <c r="T971" s="18">
        <f t="shared" si="95"/>
        <v>0.35348595374601804</v>
      </c>
      <c r="U971" s="17">
        <v>56.318260869565222</v>
      </c>
      <c r="W971" s="17">
        <v>34.380869565217395</v>
      </c>
      <c r="Y971" s="17">
        <v>9.7834773913043485</v>
      </c>
      <c r="AA971" s="17">
        <v>0.18434782608695655</v>
      </c>
    </row>
    <row r="972" spans="1:28" ht="14.25" customHeight="1">
      <c r="A972" s="6">
        <v>41475</v>
      </c>
      <c r="B972" s="7">
        <v>0.48003472222222227</v>
      </c>
      <c r="C972" s="28">
        <v>3</v>
      </c>
      <c r="D972" s="17">
        <v>1015</v>
      </c>
      <c r="E972" s="17">
        <v>104</v>
      </c>
      <c r="F972" s="17">
        <f t="shared" si="90"/>
        <v>4.9382716049382713E-2</v>
      </c>
      <c r="G972" s="17">
        <v>0.87</v>
      </c>
      <c r="H972" s="18">
        <f t="shared" si="91"/>
        <v>0.17600000000000002</v>
      </c>
      <c r="I972" s="17">
        <v>4.1230000000000003E-2</v>
      </c>
      <c r="J972" s="18">
        <f t="shared" si="92"/>
        <v>0.22387768379960965</v>
      </c>
      <c r="K972" s="17">
        <v>9.4599999999999997E-3</v>
      </c>
      <c r="L972" s="17">
        <f t="shared" si="93"/>
        <v>0.18802296512583164</v>
      </c>
      <c r="M972" s="17">
        <v>6.9199999999999999E-3</v>
      </c>
      <c r="N972" s="17">
        <f t="shared" si="94"/>
        <v>0.13753899774532294</v>
      </c>
      <c r="O972" s="17">
        <v>2.7054900000000002</v>
      </c>
      <c r="Q972" s="17">
        <v>0.03</v>
      </c>
      <c r="S972" s="17">
        <v>0.15070275862068969</v>
      </c>
      <c r="T972" s="18">
        <f t="shared" si="95"/>
        <v>0.38348278063155927</v>
      </c>
      <c r="U972" s="17">
        <v>34.577931034482759</v>
      </c>
      <c r="W972" s="17">
        <v>25.293793103448277</v>
      </c>
      <c r="Y972" s="17">
        <v>9.8890324137931032</v>
      </c>
      <c r="AA972" s="17">
        <v>0.10965517241379311</v>
      </c>
      <c r="AB972" s="2"/>
    </row>
    <row r="973" spans="1:28" s="2" customFormat="1" ht="13.8">
      <c r="A973" s="8">
        <v>41481</v>
      </c>
      <c r="B973" s="9">
        <v>0.48010416666666672</v>
      </c>
      <c r="C973" s="18">
        <v>3</v>
      </c>
      <c r="D973" s="18">
        <v>771</v>
      </c>
      <c r="E973" s="18">
        <v>104</v>
      </c>
      <c r="F973" s="17">
        <f t="shared" si="90"/>
        <v>4.9382716049382713E-2</v>
      </c>
      <c r="G973" s="18">
        <v>0.82</v>
      </c>
      <c r="H973" s="18">
        <f t="shared" si="91"/>
        <v>0.16266666666666665</v>
      </c>
      <c r="I973" s="18">
        <v>2.879E-2</v>
      </c>
      <c r="J973" s="18">
        <f t="shared" si="92"/>
        <v>0.14294079375406635</v>
      </c>
      <c r="K973" s="18">
        <v>6.4099999999999999E-3</v>
      </c>
      <c r="L973" s="18">
        <f t="shared" si="93"/>
        <v>0.12740245311380347</v>
      </c>
      <c r="M973" s="18">
        <v>4.1399999999999996E-3</v>
      </c>
      <c r="N973" s="18">
        <f t="shared" si="94"/>
        <v>8.2284891714687405E-2</v>
      </c>
      <c r="O973" s="18">
        <v>2.5664699999999998</v>
      </c>
      <c r="P973" s="18"/>
      <c r="Q973" s="18">
        <v>0.02</v>
      </c>
      <c r="R973" s="18"/>
      <c r="S973" s="18">
        <v>0.11164902439024391</v>
      </c>
      <c r="T973" s="18">
        <f t="shared" si="95"/>
        <v>0.24223860279114709</v>
      </c>
      <c r="U973" s="18">
        <v>24.85829268292683</v>
      </c>
      <c r="V973" s="18"/>
      <c r="W973" s="18">
        <v>16.055121951219512</v>
      </c>
      <c r="X973" s="18"/>
      <c r="Y973" s="18">
        <v>9.9528958536585375</v>
      </c>
      <c r="Z973" s="18"/>
      <c r="AA973" s="18">
        <v>7.7560975609756111E-2</v>
      </c>
      <c r="AB973" s="1"/>
    </row>
    <row r="974" spans="1:28" ht="13.8">
      <c r="A974" s="6">
        <v>41649</v>
      </c>
      <c r="B974" s="7">
        <v>0.48204861111111108</v>
      </c>
      <c r="C974" s="28">
        <v>3</v>
      </c>
      <c r="D974" s="17">
        <v>870</v>
      </c>
      <c r="E974" s="17">
        <v>104</v>
      </c>
      <c r="F974" s="17">
        <f t="shared" si="90"/>
        <v>4.9382716049382713E-2</v>
      </c>
      <c r="G974" s="17">
        <v>0.56999999999999995</v>
      </c>
      <c r="H974" s="18">
        <f t="shared" si="91"/>
        <v>9.6000000000000002E-2</v>
      </c>
      <c r="I974" s="17">
        <v>2.9600000000000001E-2</v>
      </c>
      <c r="J974" s="18">
        <f t="shared" si="92"/>
        <v>0.14821080026024724</v>
      </c>
      <c r="K974" s="17">
        <v>4.1799999999999997E-3</v>
      </c>
      <c r="L974" s="17">
        <f t="shared" si="93"/>
        <v>8.3079914823041875E-2</v>
      </c>
      <c r="M974" s="17">
        <v>4.1999999999999997E-3</v>
      </c>
      <c r="N974" s="17">
        <f t="shared" si="94"/>
        <v>8.3477426377219111E-2</v>
      </c>
      <c r="O974" s="17">
        <v>1.7796799999999999</v>
      </c>
      <c r="Q974" s="17">
        <v>0.02</v>
      </c>
      <c r="S974" s="17">
        <v>0.16513684210526317</v>
      </c>
      <c r="T974" s="18">
        <f t="shared" si="95"/>
        <v>0.43568598974412309</v>
      </c>
      <c r="U974" s="17">
        <v>23.32</v>
      </c>
      <c r="W974" s="17">
        <v>23.431578947368422</v>
      </c>
      <c r="Y974" s="17">
        <v>9.9287410526315796</v>
      </c>
      <c r="AA974" s="17">
        <v>0.11157894736842107</v>
      </c>
      <c r="AB974" s="2"/>
    </row>
    <row r="975" spans="1:28" ht="13.8">
      <c r="A975" s="8">
        <v>43591</v>
      </c>
      <c r="B975" s="9">
        <v>0.50452546296296297</v>
      </c>
      <c r="C975" s="18">
        <v>3</v>
      </c>
      <c r="D975" s="18">
        <v>1035</v>
      </c>
      <c r="E975" s="18">
        <v>104</v>
      </c>
      <c r="F975" s="17">
        <f t="shared" si="90"/>
        <v>4.9382716049382713E-2</v>
      </c>
      <c r="G975" s="18">
        <v>0.58410036672332666</v>
      </c>
      <c r="H975" s="18">
        <f t="shared" si="91"/>
        <v>9.9760097792887123E-2</v>
      </c>
      <c r="I975" s="18">
        <v>3.3908850291587932E-2</v>
      </c>
      <c r="J975" s="18">
        <f t="shared" si="92"/>
        <v>0.17624495960694816</v>
      </c>
      <c r="K975" s="18">
        <v>1.8390984985272871E-3</v>
      </c>
      <c r="L975" s="18">
        <f t="shared" si="93"/>
        <v>3.6553145121729962E-2</v>
      </c>
      <c r="M975" s="18">
        <v>4.5788772466753246E-3</v>
      </c>
      <c r="N975" s="18">
        <f t="shared" si="94"/>
        <v>9.1007830535634091E-2</v>
      </c>
      <c r="O975" s="18">
        <v>1.8375889785558557</v>
      </c>
      <c r="P975" s="18"/>
      <c r="Q975" s="18">
        <v>0.03</v>
      </c>
      <c r="R975" s="18"/>
      <c r="S975" s="18">
        <v>0.18460893036611634</v>
      </c>
      <c r="T975" s="18">
        <f t="shared" si="95"/>
        <v>0.50610996203346259</v>
      </c>
      <c r="U975" s="18">
        <v>10.012548456568558</v>
      </c>
      <c r="V975" s="18"/>
      <c r="W975" s="18">
        <v>24.928643216080403</v>
      </c>
      <c r="X975" s="18"/>
      <c r="Y975" s="18">
        <v>10.004330222541279</v>
      </c>
      <c r="Z975" s="18"/>
      <c r="AA975" s="18">
        <v>0.16332809468203693</v>
      </c>
    </row>
    <row r="976" spans="1:28" ht="14.25" customHeight="1">
      <c r="A976" s="6">
        <v>41458</v>
      </c>
      <c r="B976" s="7">
        <v>0.47983796296296299</v>
      </c>
      <c r="C976" s="28">
        <v>4</v>
      </c>
      <c r="D976" s="17">
        <v>1045</v>
      </c>
      <c r="E976" s="17">
        <v>104</v>
      </c>
      <c r="F976" s="17">
        <f t="shared" si="90"/>
        <v>4.9382716049382713E-2</v>
      </c>
      <c r="G976" s="17">
        <v>0.59</v>
      </c>
      <c r="H976" s="18">
        <f t="shared" si="91"/>
        <v>0.10133333333333333</v>
      </c>
      <c r="I976" s="17">
        <v>3.8199999999999998E-2</v>
      </c>
      <c r="J976" s="18">
        <f t="shared" si="92"/>
        <v>0.20416395575797006</v>
      </c>
      <c r="K976" s="17">
        <v>9.5200000000000007E-3</v>
      </c>
      <c r="L976" s="17">
        <f t="shared" si="93"/>
        <v>0.18921549978836336</v>
      </c>
      <c r="M976" s="17">
        <v>4.9399999999999999E-3</v>
      </c>
      <c r="N976" s="17">
        <f t="shared" si="94"/>
        <v>9.8185353881776766E-2</v>
      </c>
      <c r="O976" s="17">
        <v>1.84405</v>
      </c>
      <c r="Q976" s="17">
        <v>0.03</v>
      </c>
      <c r="S976" s="17">
        <v>0.20589152542372882</v>
      </c>
      <c r="T976" s="18">
        <f t="shared" si="95"/>
        <v>0.58308192644242363</v>
      </c>
      <c r="U976" s="17">
        <v>51.311186440677972</v>
      </c>
      <c r="W976" s="17">
        <v>26.625762711864407</v>
      </c>
      <c r="Y976" s="17">
        <v>9.9391169491525435</v>
      </c>
      <c r="AA976" s="17">
        <v>0.16169491525423729</v>
      </c>
    </row>
    <row r="977" spans="1:28" ht="14.25" customHeight="1">
      <c r="A977" s="6">
        <v>41757</v>
      </c>
      <c r="B977" s="7">
        <v>0.48329861111111111</v>
      </c>
      <c r="C977" s="28">
        <v>4</v>
      </c>
      <c r="D977" s="17">
        <v>837</v>
      </c>
      <c r="E977" s="17">
        <v>104</v>
      </c>
      <c r="F977" s="17">
        <f t="shared" si="90"/>
        <v>4.9382716049382713E-2</v>
      </c>
      <c r="G977" s="17">
        <v>0.45</v>
      </c>
      <c r="H977" s="18">
        <f t="shared" si="91"/>
        <v>6.4000000000000001E-2</v>
      </c>
      <c r="I977" s="17">
        <v>2.8580000000000001E-2</v>
      </c>
      <c r="J977" s="18">
        <f t="shared" si="92"/>
        <v>0.14157449577098244</v>
      </c>
      <c r="K977" s="17">
        <v>4.5599999999999998E-3</v>
      </c>
      <c r="L977" s="17">
        <f t="shared" si="93"/>
        <v>9.0632634352409328E-2</v>
      </c>
      <c r="M977" s="17">
        <v>3.81E-3</v>
      </c>
      <c r="N977" s="17">
        <f t="shared" si="94"/>
        <v>7.5725951070763062E-2</v>
      </c>
      <c r="O977" s="17">
        <v>1.4044099999999999</v>
      </c>
      <c r="Q977" s="17">
        <v>0.03</v>
      </c>
      <c r="S977" s="17">
        <v>0.20196533333333333</v>
      </c>
      <c r="T977" s="18">
        <f t="shared" si="95"/>
        <v>0.56888221456393406</v>
      </c>
      <c r="U977" s="17">
        <v>32.223999999999997</v>
      </c>
      <c r="W977" s="17">
        <v>26.923999999999999</v>
      </c>
      <c r="Y977" s="17">
        <v>9.9244973333333331</v>
      </c>
      <c r="AA977" s="17">
        <v>0.21199999999999999</v>
      </c>
    </row>
    <row r="978" spans="1:28" ht="14.25" customHeight="1">
      <c r="A978" s="6">
        <v>41764</v>
      </c>
      <c r="B978" s="7">
        <v>0.4833796296296296</v>
      </c>
      <c r="C978" s="28">
        <v>4</v>
      </c>
      <c r="D978" s="17">
        <v>832</v>
      </c>
      <c r="E978" s="17">
        <v>104</v>
      </c>
      <c r="F978" s="17">
        <f t="shared" si="90"/>
        <v>4.9382716049382713E-2</v>
      </c>
      <c r="G978" s="17">
        <v>0.42</v>
      </c>
      <c r="H978" s="18">
        <f t="shared" si="91"/>
        <v>5.6000000000000001E-2</v>
      </c>
      <c r="I978" s="17">
        <v>2.6169999999999999E-2</v>
      </c>
      <c r="J978" s="18">
        <f t="shared" si="92"/>
        <v>0.12589459986987636</v>
      </c>
      <c r="K978" s="17">
        <v>4.3400000000000001E-3</v>
      </c>
      <c r="L978" s="17">
        <f t="shared" si="93"/>
        <v>8.6260007256459756E-2</v>
      </c>
      <c r="M978" s="17">
        <v>2.8999999999999998E-3</v>
      </c>
      <c r="N978" s="17">
        <f t="shared" si="94"/>
        <v>5.7639175355698909E-2</v>
      </c>
      <c r="O978" s="17">
        <v>1.3092900000000001</v>
      </c>
      <c r="Q978" s="17">
        <v>0.02</v>
      </c>
      <c r="S978" s="17">
        <v>0.19814428571428574</v>
      </c>
      <c r="T978" s="18">
        <f t="shared" si="95"/>
        <v>0.55506277475680033</v>
      </c>
      <c r="U978" s="17">
        <v>32.86</v>
      </c>
      <c r="W978" s="17">
        <v>21.957142857142856</v>
      </c>
      <c r="Y978" s="17">
        <v>9.913195714285715</v>
      </c>
      <c r="AA978" s="17">
        <v>0.15142857142857144</v>
      </c>
      <c r="AB978" s="2"/>
    </row>
    <row r="979" spans="1:28" ht="14.25" customHeight="1">
      <c r="A979" s="6">
        <v>41869</v>
      </c>
      <c r="B979" s="7">
        <v>0.4845949074074074</v>
      </c>
      <c r="C979" s="28">
        <v>4</v>
      </c>
      <c r="D979" s="17">
        <v>961</v>
      </c>
      <c r="E979" s="17">
        <v>104</v>
      </c>
      <c r="F979" s="17">
        <f t="shared" si="90"/>
        <v>4.9382716049382713E-2</v>
      </c>
      <c r="G979" s="17">
        <v>0.667811856310632</v>
      </c>
      <c r="H979" s="18">
        <f t="shared" si="91"/>
        <v>0.12208316168283521</v>
      </c>
      <c r="I979" s="17">
        <v>4.1990870593418418E-2</v>
      </c>
      <c r="J979" s="18">
        <f t="shared" si="92"/>
        <v>0.22882804550044514</v>
      </c>
      <c r="K979" s="17">
        <v>6.4689603288500437E-3</v>
      </c>
      <c r="L979" s="17">
        <f t="shared" si="93"/>
        <v>0.12857432371160255</v>
      </c>
      <c r="M979" s="17">
        <v>2.1418709799897666E-3</v>
      </c>
      <c r="N979" s="17">
        <f t="shared" si="94"/>
        <v>4.2570923105142357E-2</v>
      </c>
      <c r="O979" s="17">
        <v>2.0924039597376214</v>
      </c>
      <c r="Q979" s="17">
        <v>0.03</v>
      </c>
      <c r="S979" s="17">
        <v>0.1999529766134592</v>
      </c>
      <c r="T979" s="18">
        <f t="shared" si="95"/>
        <v>0.56160419938763706</v>
      </c>
      <c r="U979" s="17">
        <v>30.804026091106749</v>
      </c>
      <c r="W979" s="17">
        <v>10.199204539428329</v>
      </c>
      <c r="Y979" s="17">
        <v>9.9636514822081974</v>
      </c>
      <c r="AA979" s="17">
        <v>0.14285460657593474</v>
      </c>
    </row>
    <row r="980" spans="1:28" ht="14.25" customHeight="1">
      <c r="A980" s="3">
        <v>42009</v>
      </c>
      <c r="B980" s="4">
        <v>0.48621527777777779</v>
      </c>
      <c r="C980" s="29">
        <v>4</v>
      </c>
      <c r="D980" s="17">
        <v>865</v>
      </c>
      <c r="E980" s="17">
        <v>104</v>
      </c>
      <c r="F980" s="17">
        <f t="shared" si="90"/>
        <v>4.9382716049382713E-2</v>
      </c>
      <c r="G980" s="30">
        <v>0.45093418318900819</v>
      </c>
      <c r="H980" s="18">
        <f t="shared" si="91"/>
        <v>6.4249115517068855E-2</v>
      </c>
      <c r="I980" s="17">
        <v>2.5379394693241544E-2</v>
      </c>
      <c r="J980" s="18">
        <f t="shared" si="92"/>
        <v>0.12075077874587861</v>
      </c>
      <c r="K980" s="17">
        <v>1.9914488536667638E-3</v>
      </c>
      <c r="L980" s="17">
        <f t="shared" si="93"/>
        <v>3.9581196444277308E-2</v>
      </c>
      <c r="M980" s="17">
        <v>3.1009415921605821E-3</v>
      </c>
      <c r="N980" s="17">
        <f t="shared" si="94"/>
        <v>6.163300558562896E-2</v>
      </c>
      <c r="O980" s="17">
        <v>1.4175732992734091</v>
      </c>
      <c r="Q980" s="17">
        <v>0.03</v>
      </c>
      <c r="S980" s="17">
        <v>0.17897617464648971</v>
      </c>
      <c r="T980" s="18">
        <f t="shared" si="95"/>
        <v>0.48573818539617741</v>
      </c>
      <c r="U980" s="17">
        <v>14.043750930290253</v>
      </c>
      <c r="W980" s="17">
        <v>21.867923592160754</v>
      </c>
      <c r="Y980" s="17">
        <v>9.996765070702061</v>
      </c>
      <c r="AA980" s="17">
        <v>0.21156080766672167</v>
      </c>
    </row>
    <row r="981" spans="1:28" ht="13.8">
      <c r="A981" s="6">
        <v>42458</v>
      </c>
      <c r="B981" s="7">
        <v>0.49141203703703701</v>
      </c>
      <c r="C981" s="28">
        <v>4</v>
      </c>
      <c r="D981" s="17">
        <v>1058</v>
      </c>
      <c r="E981" s="17">
        <v>104</v>
      </c>
      <c r="F981" s="17">
        <f t="shared" si="90"/>
        <v>4.9382716049382713E-2</v>
      </c>
      <c r="G981" s="17">
        <v>0.78</v>
      </c>
      <c r="H981" s="18">
        <f t="shared" si="91"/>
        <v>0.15200000000000002</v>
      </c>
      <c r="I981" s="17">
        <v>4.2869999999999998E-2</v>
      </c>
      <c r="J981" s="18">
        <f t="shared" si="92"/>
        <v>0.23454782042940792</v>
      </c>
      <c r="K981" s="17">
        <v>4.3200000000000001E-3</v>
      </c>
      <c r="L981" s="17">
        <f t="shared" si="93"/>
        <v>8.5862495702282521E-2</v>
      </c>
      <c r="M981" s="17">
        <v>3.7000000000000002E-3</v>
      </c>
      <c r="N981" s="17">
        <f t="shared" si="94"/>
        <v>7.3539637522788276E-2</v>
      </c>
      <c r="O981" s="17">
        <v>2.4451200000000002</v>
      </c>
      <c r="Q981" s="17">
        <v>0.03</v>
      </c>
      <c r="S981" s="17">
        <v>0.1747776923076923</v>
      </c>
      <c r="T981" s="18">
        <f t="shared" si="95"/>
        <v>0.47055369157487664</v>
      </c>
      <c r="U981" s="17">
        <v>17.612307692307692</v>
      </c>
      <c r="W981" s="17">
        <v>15.084615384615384</v>
      </c>
      <c r="Y981" s="17">
        <v>9.9685661538461545</v>
      </c>
      <c r="AA981" s="17">
        <v>0.1223076923076923</v>
      </c>
    </row>
    <row r="982" spans="1:28" ht="13.8">
      <c r="A982" s="6">
        <v>42535</v>
      </c>
      <c r="B982" s="7">
        <v>0.49230324074074078</v>
      </c>
      <c r="C982" s="28">
        <v>4</v>
      </c>
      <c r="D982" s="17">
        <v>882</v>
      </c>
      <c r="E982" s="17">
        <v>104</v>
      </c>
      <c r="F982" s="17">
        <f t="shared" si="90"/>
        <v>4.9382716049382713E-2</v>
      </c>
      <c r="G982" s="17">
        <v>0.46</v>
      </c>
      <c r="H982" s="18">
        <f t="shared" si="91"/>
        <v>6.6666666666666666E-2</v>
      </c>
      <c r="I982" s="17">
        <v>2.4410000000000001E-2</v>
      </c>
      <c r="J982" s="18">
        <f t="shared" si="92"/>
        <v>0.11444372153545869</v>
      </c>
      <c r="K982" s="17">
        <v>2.3400000000000001E-3</v>
      </c>
      <c r="L982" s="17">
        <f t="shared" si="93"/>
        <v>4.6508851838736369E-2</v>
      </c>
      <c r="M982" s="17">
        <v>1.8699999999999999E-3</v>
      </c>
      <c r="N982" s="17">
        <f t="shared" si="94"/>
        <v>3.7167330315571366E-2</v>
      </c>
      <c r="O982" s="17">
        <v>1.44092</v>
      </c>
      <c r="Q982" s="17">
        <v>0.03</v>
      </c>
      <c r="S982" s="17">
        <v>0.16874739130434782</v>
      </c>
      <c r="T982" s="18">
        <f t="shared" si="95"/>
        <v>0.44874412779995859</v>
      </c>
      <c r="U982" s="17">
        <v>16.176521739130436</v>
      </c>
      <c r="W982" s="17">
        <v>12.927391304347825</v>
      </c>
      <c r="Y982" s="17">
        <v>9.9611426086956527</v>
      </c>
      <c r="AA982" s="17">
        <v>0.20739130434782607</v>
      </c>
      <c r="AB982" s="2"/>
    </row>
    <row r="983" spans="1:28" ht="14.25" customHeight="1">
      <c r="A983" s="6">
        <v>41498</v>
      </c>
      <c r="B983" s="7">
        <v>0.48030092592592594</v>
      </c>
      <c r="C983" s="28">
        <v>2</v>
      </c>
      <c r="D983" s="17">
        <v>1248</v>
      </c>
      <c r="E983" s="17">
        <v>105</v>
      </c>
      <c r="F983" s="17">
        <f t="shared" si="90"/>
        <v>6.1728395061728392E-2</v>
      </c>
      <c r="G983" s="17">
        <v>1.1399999999999999</v>
      </c>
      <c r="H983" s="18">
        <f t="shared" si="91"/>
        <v>0.24799999999999997</v>
      </c>
      <c r="I983" s="17">
        <v>4.7440000000000003E-2</v>
      </c>
      <c r="J983" s="18">
        <f t="shared" si="92"/>
        <v>0.264281067013663</v>
      </c>
      <c r="K983" s="17">
        <v>1.206E-2</v>
      </c>
      <c r="L983" s="17">
        <f t="shared" si="93"/>
        <v>0.23969946716887203</v>
      </c>
      <c r="M983" s="17">
        <v>6.5300000000000002E-3</v>
      </c>
      <c r="N983" s="17">
        <f t="shared" si="94"/>
        <v>0.12978752243886688</v>
      </c>
      <c r="O983" s="17">
        <v>3.5701999999999998</v>
      </c>
      <c r="Q983" s="17">
        <v>0.04</v>
      </c>
      <c r="S983" s="17">
        <v>0.1323326315789474</v>
      </c>
      <c r="T983" s="18">
        <f t="shared" si="95"/>
        <v>0.31704423020961164</v>
      </c>
      <c r="U983" s="17">
        <v>33.641052631578951</v>
      </c>
      <c r="W983" s="17">
        <v>18.215263157894739</v>
      </c>
      <c r="Y983" s="17">
        <v>9.958978947368422</v>
      </c>
      <c r="AA983" s="17">
        <v>0.11157894736842107</v>
      </c>
      <c r="AB983" s="2"/>
    </row>
    <row r="984" spans="1:28" ht="14.25" customHeight="1">
      <c r="A984" s="6">
        <v>41531</v>
      </c>
      <c r="B984" s="7">
        <v>0.48068287037037033</v>
      </c>
      <c r="C984" s="28">
        <v>2</v>
      </c>
      <c r="D984" s="17">
        <v>818</v>
      </c>
      <c r="E984" s="17">
        <v>105</v>
      </c>
      <c r="F984" s="17">
        <f t="shared" si="90"/>
        <v>6.1728395061728392E-2</v>
      </c>
      <c r="G984" s="17">
        <v>0.58461049150420574</v>
      </c>
      <c r="H984" s="18">
        <f t="shared" si="91"/>
        <v>9.9896131067788205E-2</v>
      </c>
      <c r="I984" s="17">
        <v>2.9343721147058004E-2</v>
      </c>
      <c r="J984" s="18">
        <f t="shared" si="92"/>
        <v>0.14654340368938193</v>
      </c>
      <c r="K984" s="17">
        <v>4.6000621457918363E-3</v>
      </c>
      <c r="L984" s="17">
        <f t="shared" si="93"/>
        <v>9.1428892644278711E-2</v>
      </c>
      <c r="M984" s="17">
        <v>4.7149646455575244E-3</v>
      </c>
      <c r="N984" s="17">
        <f t="shared" si="94"/>
        <v>9.3712646207314121E-2</v>
      </c>
      <c r="O984" s="17">
        <v>1.8305156859223328</v>
      </c>
      <c r="Q984" s="17">
        <v>0.02</v>
      </c>
      <c r="S984" s="17">
        <v>0.1596157349272839</v>
      </c>
      <c r="T984" s="18">
        <f t="shared" si="95"/>
        <v>0.41571800820563709</v>
      </c>
      <c r="U984" s="17">
        <v>25.022126417847229</v>
      </c>
      <c r="W984" s="17">
        <v>25.647140772814993</v>
      </c>
      <c r="Y984" s="17">
        <v>9.9571252412105267</v>
      </c>
      <c r="AA984" s="17">
        <v>0.10879038423747217</v>
      </c>
      <c r="AB984" s="2"/>
    </row>
    <row r="985" spans="1:28" ht="14.25" customHeight="1">
      <c r="A985" s="6">
        <v>41562</v>
      </c>
      <c r="B985" s="7">
        <v>0.48104166666666665</v>
      </c>
      <c r="C985" s="28">
        <v>2</v>
      </c>
      <c r="D985" s="17">
        <v>792</v>
      </c>
      <c r="E985" s="17">
        <v>105</v>
      </c>
      <c r="F985" s="17">
        <f t="shared" si="90"/>
        <v>6.1728395061728392E-2</v>
      </c>
      <c r="G985" s="17">
        <v>0.78</v>
      </c>
      <c r="H985" s="18">
        <f t="shared" si="91"/>
        <v>0.15200000000000002</v>
      </c>
      <c r="I985" s="17">
        <v>3.2099999999999997E-2</v>
      </c>
      <c r="J985" s="18">
        <f t="shared" si="92"/>
        <v>0.16447625243981781</v>
      </c>
      <c r="K985" s="17">
        <v>4.2199999999999998E-3</v>
      </c>
      <c r="L985" s="17">
        <f t="shared" si="93"/>
        <v>8.3874937931396346E-2</v>
      </c>
      <c r="M985" s="17">
        <v>5.6499999999999996E-3</v>
      </c>
      <c r="N985" s="17">
        <f t="shared" si="94"/>
        <v>0.11229701405506858</v>
      </c>
      <c r="O985" s="17">
        <v>2.4527299999999999</v>
      </c>
      <c r="Q985" s="17">
        <v>0.02</v>
      </c>
      <c r="S985" s="17">
        <v>0.13086923076923074</v>
      </c>
      <c r="T985" s="18">
        <f t="shared" si="95"/>
        <v>0.31175160331253293</v>
      </c>
      <c r="U985" s="17">
        <v>17.204615384615384</v>
      </c>
      <c r="W985" s="17">
        <v>23.034615384615382</v>
      </c>
      <c r="Y985" s="17">
        <v>9.9995915384615373</v>
      </c>
      <c r="AA985" s="17">
        <v>8.1538461538461546E-2</v>
      </c>
    </row>
    <row r="986" spans="1:28" ht="13.8">
      <c r="A986" s="6">
        <v>41594</v>
      </c>
      <c r="B986" s="7">
        <v>0.481412037037037</v>
      </c>
      <c r="C986" s="28">
        <v>2</v>
      </c>
      <c r="D986" s="17">
        <v>802</v>
      </c>
      <c r="E986" s="17">
        <v>105</v>
      </c>
      <c r="F986" s="17">
        <f t="shared" si="90"/>
        <v>6.1728395061728392E-2</v>
      </c>
      <c r="G986" s="17">
        <v>0.73</v>
      </c>
      <c r="H986" s="18">
        <f t="shared" si="91"/>
        <v>0.13866666666666666</v>
      </c>
      <c r="I986" s="17">
        <v>2.9010000000000001E-2</v>
      </c>
      <c r="J986" s="18">
        <f t="shared" si="92"/>
        <v>0.14437215354586858</v>
      </c>
      <c r="K986" s="17">
        <v>2.96E-3</v>
      </c>
      <c r="L986" s="17">
        <f t="shared" si="93"/>
        <v>5.8831710018230614E-2</v>
      </c>
      <c r="M986" s="17">
        <v>4.0299999999999997E-3</v>
      </c>
      <c r="N986" s="17">
        <f t="shared" si="94"/>
        <v>8.009857816671262E-2</v>
      </c>
      <c r="O986" s="17">
        <v>2.2811599999999999</v>
      </c>
      <c r="Q986" s="17">
        <v>0.02</v>
      </c>
      <c r="S986" s="17">
        <v>0.12637232876712332</v>
      </c>
      <c r="T986" s="18">
        <f t="shared" si="95"/>
        <v>0.29548782627219544</v>
      </c>
      <c r="U986" s="17">
        <v>12.894246575342468</v>
      </c>
      <c r="W986" s="17">
        <v>17.555342465753423</v>
      </c>
      <c r="Y986" s="17">
        <v>9.9371079452054794</v>
      </c>
      <c r="AA986" s="17">
        <v>8.7123287671232882E-2</v>
      </c>
      <c r="AB986" s="2"/>
    </row>
    <row r="987" spans="1:28" ht="14.25" customHeight="1">
      <c r="A987" s="6">
        <v>41595</v>
      </c>
      <c r="B987" s="7">
        <v>0.48142361111111115</v>
      </c>
      <c r="C987" s="28">
        <v>2</v>
      </c>
      <c r="D987" s="17">
        <v>794</v>
      </c>
      <c r="E987" s="17">
        <v>105</v>
      </c>
      <c r="F987" s="17">
        <f t="shared" si="90"/>
        <v>6.1728395061728392E-2</v>
      </c>
      <c r="G987" s="17">
        <v>0.77</v>
      </c>
      <c r="H987" s="18">
        <f t="shared" si="91"/>
        <v>0.14933333333333335</v>
      </c>
      <c r="I987" s="17">
        <v>2.9530000000000001E-2</v>
      </c>
      <c r="J987" s="18">
        <f t="shared" si="92"/>
        <v>0.14775536759921926</v>
      </c>
      <c r="K987" s="17">
        <v>2.8600000000000001E-3</v>
      </c>
      <c r="L987" s="17">
        <f t="shared" si="93"/>
        <v>5.6844152247344452E-2</v>
      </c>
      <c r="M987" s="17">
        <v>3.8899999999999998E-3</v>
      </c>
      <c r="N987" s="17">
        <f t="shared" si="94"/>
        <v>7.7315997287471988E-2</v>
      </c>
      <c r="O987" s="17">
        <v>2.4256899999999999</v>
      </c>
      <c r="Q987" s="17">
        <v>0.02</v>
      </c>
      <c r="S987" s="17">
        <v>0.12195506493506493</v>
      </c>
      <c r="T987" s="18">
        <f t="shared" si="95"/>
        <v>0.27951207361864044</v>
      </c>
      <c r="U987" s="17">
        <v>11.811428571428573</v>
      </c>
      <c r="W987" s="17">
        <v>16.065194805194803</v>
      </c>
      <c r="Y987" s="17">
        <v>10.017784675324675</v>
      </c>
      <c r="AA987" s="17">
        <v>8.25974025974026E-2</v>
      </c>
      <c r="AB987" s="2"/>
    </row>
    <row r="988" spans="1:28" ht="13.8">
      <c r="A988" s="6">
        <v>41665</v>
      </c>
      <c r="B988" s="7">
        <v>0.48223379629629631</v>
      </c>
      <c r="C988" s="28">
        <v>2</v>
      </c>
      <c r="D988" s="17">
        <v>1058</v>
      </c>
      <c r="E988" s="17">
        <v>105</v>
      </c>
      <c r="F988" s="17">
        <f t="shared" si="90"/>
        <v>6.1728395061728392E-2</v>
      </c>
      <c r="G988" s="17">
        <v>0.71</v>
      </c>
      <c r="H988" s="18">
        <f t="shared" si="91"/>
        <v>0.13333333333333333</v>
      </c>
      <c r="I988" s="17">
        <v>3.8879999999999998E-2</v>
      </c>
      <c r="J988" s="18">
        <f t="shared" si="92"/>
        <v>0.20858815875081327</v>
      </c>
      <c r="K988" s="17">
        <v>5.5599999999999998E-3</v>
      </c>
      <c r="L988" s="17">
        <f t="shared" si="93"/>
        <v>0.11050821206127102</v>
      </c>
      <c r="M988" s="17">
        <v>4.3400000000000001E-3</v>
      </c>
      <c r="N988" s="17">
        <f t="shared" si="94"/>
        <v>8.6260007256459756E-2</v>
      </c>
      <c r="O988" s="17">
        <v>2.2191200000000002</v>
      </c>
      <c r="Q988" s="17">
        <v>0.03</v>
      </c>
      <c r="S988" s="17">
        <v>0.17413859154929578</v>
      </c>
      <c r="T988" s="18">
        <f t="shared" si="95"/>
        <v>0.46824227979939198</v>
      </c>
      <c r="U988" s="17">
        <v>24.902535211267605</v>
      </c>
      <c r="W988" s="17">
        <v>19.438309859154931</v>
      </c>
      <c r="Y988" s="17">
        <v>9.9391571830985939</v>
      </c>
      <c r="AA988" s="17">
        <v>0.13436619718309858</v>
      </c>
      <c r="AB988" s="2"/>
    </row>
    <row r="989" spans="1:28" ht="14.25" customHeight="1">
      <c r="A989" s="5">
        <v>41687</v>
      </c>
      <c r="B989" s="4">
        <v>0.48248842592592589</v>
      </c>
      <c r="C989" s="29">
        <v>2</v>
      </c>
      <c r="D989" s="17">
        <v>1324</v>
      </c>
      <c r="E989" s="17">
        <v>105</v>
      </c>
      <c r="F989" s="17">
        <f t="shared" si="90"/>
        <v>6.1728395061728392E-2</v>
      </c>
      <c r="G989" s="30">
        <v>0.84</v>
      </c>
      <c r="H989" s="18">
        <f t="shared" si="91"/>
        <v>0.16800000000000001</v>
      </c>
      <c r="I989" s="17">
        <v>4.3929999999999997E-2</v>
      </c>
      <c r="J989" s="18">
        <f t="shared" si="92"/>
        <v>0.24144437215354583</v>
      </c>
      <c r="K989" s="17">
        <v>7.1199999999999996E-3</v>
      </c>
      <c r="L989" s="17">
        <f t="shared" si="93"/>
        <v>0.14151411328709526</v>
      </c>
      <c r="M989" s="17">
        <v>5.8500000000000002E-3</v>
      </c>
      <c r="N989" s="17">
        <f t="shared" si="94"/>
        <v>0.11627212959684091</v>
      </c>
      <c r="O989" s="17">
        <v>2.64072</v>
      </c>
      <c r="Q989" s="17">
        <v>0.04</v>
      </c>
      <c r="S989" s="17">
        <v>0.16630642857142858</v>
      </c>
      <c r="T989" s="18">
        <f t="shared" si="95"/>
        <v>0.43991598930964532</v>
      </c>
      <c r="U989" s="17">
        <v>26.954285714285717</v>
      </c>
      <c r="W989" s="17">
        <v>22.146428571428576</v>
      </c>
      <c r="Y989" s="17">
        <v>9.9970114285714295</v>
      </c>
      <c r="AA989" s="17">
        <v>0.15142857142857144</v>
      </c>
      <c r="AB989" s="2"/>
    </row>
    <row r="990" spans="1:28" ht="14.25" customHeight="1">
      <c r="A990" s="6">
        <v>41691</v>
      </c>
      <c r="B990" s="7">
        <v>0.48253472222222221</v>
      </c>
      <c r="C990" s="28">
        <v>2</v>
      </c>
      <c r="D990" s="17">
        <v>1020</v>
      </c>
      <c r="E990" s="17">
        <v>105</v>
      </c>
      <c r="F990" s="17">
        <f t="shared" si="90"/>
        <v>6.1728395061728392E-2</v>
      </c>
      <c r="G990" s="17">
        <v>0.95</v>
      </c>
      <c r="H990" s="18">
        <f t="shared" si="91"/>
        <v>0.19733333333333333</v>
      </c>
      <c r="I990" s="17">
        <v>3.798E-2</v>
      </c>
      <c r="J990" s="18">
        <f t="shared" si="92"/>
        <v>0.20273259596616786</v>
      </c>
      <c r="K990" s="17">
        <v>5.0099999999999997E-3</v>
      </c>
      <c r="L990" s="17">
        <f t="shared" si="93"/>
        <v>9.9576644321397081E-2</v>
      </c>
      <c r="M990" s="17">
        <v>4.1200000000000004E-3</v>
      </c>
      <c r="N990" s="17">
        <f t="shared" si="94"/>
        <v>8.1887380160510184E-2</v>
      </c>
      <c r="O990" s="17">
        <v>2.9961799999999998</v>
      </c>
      <c r="Q990" s="17">
        <v>0.03</v>
      </c>
      <c r="S990" s="17">
        <v>0.12713305263157895</v>
      </c>
      <c r="T990" s="18">
        <f t="shared" si="95"/>
        <v>0.29823910777999174</v>
      </c>
      <c r="U990" s="17">
        <v>16.770315789473685</v>
      </c>
      <c r="W990" s="17">
        <v>13.791157894736845</v>
      </c>
      <c r="Y990" s="17">
        <v>10.029318315789475</v>
      </c>
      <c r="AA990" s="17">
        <v>0.10042105263157895</v>
      </c>
      <c r="AB990" s="2"/>
    </row>
    <row r="991" spans="1:28" ht="14.25" customHeight="1">
      <c r="A991" s="6">
        <v>41711</v>
      </c>
      <c r="B991" s="7">
        <v>0.48276620370370371</v>
      </c>
      <c r="C991" s="28">
        <v>2</v>
      </c>
      <c r="D991" s="17">
        <v>775</v>
      </c>
      <c r="E991" s="17">
        <v>105</v>
      </c>
      <c r="F991" s="17">
        <f t="shared" si="90"/>
        <v>6.1728395061728392E-2</v>
      </c>
      <c r="G991" s="17">
        <v>0.65</v>
      </c>
      <c r="H991" s="18">
        <f t="shared" si="91"/>
        <v>0.11733333333333335</v>
      </c>
      <c r="I991" s="17">
        <v>3.3270000000000001E-2</v>
      </c>
      <c r="J991" s="18">
        <f t="shared" si="92"/>
        <v>0.17208848405985686</v>
      </c>
      <c r="K991" s="17">
        <v>4.1399999999999996E-3</v>
      </c>
      <c r="L991" s="17">
        <f t="shared" si="93"/>
        <v>8.2284891714687405E-2</v>
      </c>
      <c r="M991" s="17">
        <v>3.5300000000000002E-3</v>
      </c>
      <c r="N991" s="17">
        <f t="shared" si="94"/>
        <v>7.0160789312281785E-2</v>
      </c>
      <c r="O991" s="17">
        <v>2.0476100000000002</v>
      </c>
      <c r="Q991" s="17">
        <v>0.02</v>
      </c>
      <c r="S991" s="17">
        <v>0.16276707692307693</v>
      </c>
      <c r="T991" s="18">
        <f t="shared" si="95"/>
        <v>0.42711534876885393</v>
      </c>
      <c r="U991" s="17">
        <v>20.254153846153844</v>
      </c>
      <c r="W991" s="17">
        <v>17.269846153846153</v>
      </c>
      <c r="Y991" s="17">
        <v>10.017538153846154</v>
      </c>
      <c r="AA991" s="17">
        <v>9.7846153846153847E-2</v>
      </c>
    </row>
    <row r="992" spans="1:28" ht="13.8">
      <c r="A992" s="6">
        <v>41712</v>
      </c>
      <c r="B992" s="7">
        <v>0.48277777777777775</v>
      </c>
      <c r="C992" s="28">
        <v>2</v>
      </c>
      <c r="D992" s="17">
        <v>922</v>
      </c>
      <c r="E992" s="17">
        <v>105</v>
      </c>
      <c r="F992" s="17">
        <f t="shared" si="90"/>
        <v>6.1728395061728392E-2</v>
      </c>
      <c r="G992" s="17">
        <v>0.82</v>
      </c>
      <c r="H992" s="18">
        <f t="shared" si="91"/>
        <v>0.16266666666666665</v>
      </c>
      <c r="I992" s="17">
        <v>3.866E-2</v>
      </c>
      <c r="J992" s="18">
        <f t="shared" si="92"/>
        <v>0.20715679895901107</v>
      </c>
      <c r="K992" s="17">
        <v>4.8500000000000001E-3</v>
      </c>
      <c r="L992" s="17">
        <f t="shared" si="93"/>
        <v>9.6396551887979229E-2</v>
      </c>
      <c r="M992" s="17">
        <v>4.0899999999999999E-3</v>
      </c>
      <c r="N992" s="17">
        <f t="shared" si="94"/>
        <v>8.1291112829244325E-2</v>
      </c>
      <c r="O992" s="17">
        <v>2.5613199999999998</v>
      </c>
      <c r="Q992" s="17">
        <v>0.03</v>
      </c>
      <c r="S992" s="17">
        <v>0.14992536585365854</v>
      </c>
      <c r="T992" s="18">
        <f t="shared" si="95"/>
        <v>0.38067121332814896</v>
      </c>
      <c r="U992" s="17">
        <v>18.808536585365854</v>
      </c>
      <c r="W992" s="17">
        <v>15.861219512195122</v>
      </c>
      <c r="Y992" s="17">
        <v>9.9329239024390255</v>
      </c>
      <c r="AA992" s="17">
        <v>0.11634146341463415</v>
      </c>
      <c r="AB992" s="2"/>
    </row>
    <row r="993" spans="1:28" ht="13.8">
      <c r="A993" s="6">
        <v>41739</v>
      </c>
      <c r="B993" s="7">
        <v>0.48309027777777774</v>
      </c>
      <c r="C993" s="28">
        <v>2</v>
      </c>
      <c r="D993" s="17">
        <v>1046</v>
      </c>
      <c r="E993" s="17">
        <v>105</v>
      </c>
      <c r="F993" s="17">
        <f t="shared" si="90"/>
        <v>6.1728395061728392E-2</v>
      </c>
      <c r="G993" s="17">
        <v>0.91</v>
      </c>
      <c r="H993" s="18">
        <f t="shared" si="91"/>
        <v>0.18666666666666668</v>
      </c>
      <c r="I993" s="17">
        <v>4.0280000000000003E-2</v>
      </c>
      <c r="J993" s="18">
        <f t="shared" si="92"/>
        <v>0.21769681197137283</v>
      </c>
      <c r="K993" s="17">
        <v>5.8999999999999999E-3</v>
      </c>
      <c r="L993" s="17">
        <f t="shared" si="93"/>
        <v>0.11726590848228399</v>
      </c>
      <c r="M993" s="17">
        <v>4.6600000000000001E-3</v>
      </c>
      <c r="N993" s="17">
        <f t="shared" si="94"/>
        <v>9.2620192123295503E-2</v>
      </c>
      <c r="O993" s="17">
        <v>2.8500399999999999</v>
      </c>
      <c r="Q993" s="17">
        <v>0.03</v>
      </c>
      <c r="S993" s="17">
        <v>0.14075868131868133</v>
      </c>
      <c r="T993" s="18">
        <f t="shared" si="95"/>
        <v>0.34751840870707601</v>
      </c>
      <c r="U993" s="17">
        <v>20.617582417582419</v>
      </c>
      <c r="W993" s="17">
        <v>16.284395604395602</v>
      </c>
      <c r="Y993" s="17">
        <v>9.9594804395604388</v>
      </c>
      <c r="AA993" s="17">
        <v>0.10483516483516483</v>
      </c>
      <c r="AB993" s="2"/>
    </row>
    <row r="994" spans="1:28" ht="13.8">
      <c r="A994" s="5">
        <v>41741</v>
      </c>
      <c r="B994" s="4">
        <v>0.48311342592592593</v>
      </c>
      <c r="C994" s="29">
        <v>2</v>
      </c>
      <c r="D994" s="17">
        <v>811</v>
      </c>
      <c r="E994" s="17">
        <v>105</v>
      </c>
      <c r="F994" s="17">
        <f t="shared" si="90"/>
        <v>6.1728395061728392E-2</v>
      </c>
      <c r="G994" s="30">
        <v>0.74</v>
      </c>
      <c r="H994" s="18">
        <f t="shared" si="91"/>
        <v>0.14133333333333334</v>
      </c>
      <c r="I994" s="17">
        <v>3.0349999999999999E-2</v>
      </c>
      <c r="J994" s="18">
        <f t="shared" si="92"/>
        <v>0.15309043591411839</v>
      </c>
      <c r="K994" s="17">
        <v>4.2300000000000003E-3</v>
      </c>
      <c r="L994" s="17">
        <f t="shared" si="93"/>
        <v>8.407369370848497E-2</v>
      </c>
      <c r="M994" s="17">
        <v>3.2399999999999998E-3</v>
      </c>
      <c r="N994" s="17">
        <f t="shared" si="94"/>
        <v>6.4396871776711884E-2</v>
      </c>
      <c r="O994" s="17">
        <v>2.3120400000000001</v>
      </c>
      <c r="Q994" s="17">
        <v>0.02</v>
      </c>
      <c r="S994" s="17">
        <v>0.13042297297297298</v>
      </c>
      <c r="T994" s="18">
        <f t="shared" si="95"/>
        <v>0.31013763945531581</v>
      </c>
      <c r="U994" s="17">
        <v>18.177567567567568</v>
      </c>
      <c r="W994" s="17">
        <v>13.923243243243242</v>
      </c>
      <c r="Y994" s="17">
        <v>9.9355232432432441</v>
      </c>
      <c r="AA994" s="17">
        <v>8.5945945945945956E-2</v>
      </c>
      <c r="AB994" s="2"/>
    </row>
    <row r="995" spans="1:28" ht="14.25" customHeight="1">
      <c r="A995" s="6">
        <v>41742</v>
      </c>
      <c r="B995" s="7">
        <v>0.48312500000000003</v>
      </c>
      <c r="C995" s="28">
        <v>2</v>
      </c>
      <c r="D995" s="17">
        <v>764</v>
      </c>
      <c r="E995" s="17">
        <v>105</v>
      </c>
      <c r="F995" s="17">
        <f t="shared" si="90"/>
        <v>6.1728395061728392E-2</v>
      </c>
      <c r="G995" s="17">
        <v>0.64</v>
      </c>
      <c r="H995" s="18">
        <f t="shared" si="91"/>
        <v>0.11466666666666668</v>
      </c>
      <c r="I995" s="17">
        <v>3.1989999999999998E-2</v>
      </c>
      <c r="J995" s="18">
        <f t="shared" si="92"/>
        <v>0.16376057254391671</v>
      </c>
      <c r="K995" s="17">
        <v>4.28E-3</v>
      </c>
      <c r="L995" s="17">
        <f t="shared" si="93"/>
        <v>8.5067472593928051E-2</v>
      </c>
      <c r="M995" s="17">
        <v>3.1800000000000001E-3</v>
      </c>
      <c r="N995" s="17">
        <f t="shared" si="94"/>
        <v>6.3204337114180192E-2</v>
      </c>
      <c r="O995" s="17">
        <v>2.0198299999999998</v>
      </c>
      <c r="Q995" s="17">
        <v>0.02</v>
      </c>
      <c r="S995" s="17">
        <v>0.1589503125</v>
      </c>
      <c r="T995" s="18">
        <f t="shared" si="95"/>
        <v>0.413311399836161</v>
      </c>
      <c r="U995" s="17">
        <v>21.266249999999999</v>
      </c>
      <c r="W995" s="17">
        <v>15.800625</v>
      </c>
      <c r="Y995" s="17">
        <v>10.036030312499999</v>
      </c>
      <c r="AA995" s="17">
        <v>9.9375000000000005E-2</v>
      </c>
      <c r="AB995" s="2"/>
    </row>
    <row r="996" spans="1:28" ht="14.25" customHeight="1">
      <c r="A996" s="6">
        <v>41743</v>
      </c>
      <c r="B996" s="7">
        <v>0.48313657407407407</v>
      </c>
      <c r="C996" s="28">
        <v>2</v>
      </c>
      <c r="D996" s="17">
        <v>813</v>
      </c>
      <c r="E996" s="17">
        <v>105</v>
      </c>
      <c r="F996" s="17">
        <f t="shared" si="90"/>
        <v>6.1728395061728392E-2</v>
      </c>
      <c r="G996" s="17">
        <v>0.62</v>
      </c>
      <c r="H996" s="18">
        <f t="shared" si="91"/>
        <v>0.10933333333333334</v>
      </c>
      <c r="I996" s="17">
        <v>3.3459999999999997E-2</v>
      </c>
      <c r="J996" s="18">
        <f t="shared" si="92"/>
        <v>0.17332465842550421</v>
      </c>
      <c r="K996" s="17">
        <v>4.7200000000000002E-3</v>
      </c>
      <c r="L996" s="17">
        <f t="shared" si="93"/>
        <v>9.3812726785827208E-2</v>
      </c>
      <c r="M996" s="17">
        <v>3.48E-3</v>
      </c>
      <c r="N996" s="17">
        <f t="shared" si="94"/>
        <v>6.9167010426838704E-2</v>
      </c>
      <c r="O996" s="17">
        <v>1.9279299999999999</v>
      </c>
      <c r="Q996" s="17">
        <v>0.03</v>
      </c>
      <c r="S996" s="17">
        <v>0.17161741935483871</v>
      </c>
      <c r="T996" s="18">
        <f t="shared" si="95"/>
        <v>0.45912405075376628</v>
      </c>
      <c r="U996" s="17">
        <v>24.209032258064518</v>
      </c>
      <c r="W996" s="17">
        <v>17.849032258064515</v>
      </c>
      <c r="Y996" s="17">
        <v>9.8884151612903217</v>
      </c>
      <c r="AA996" s="17">
        <v>0.15387096774193548</v>
      </c>
    </row>
    <row r="997" spans="1:28" ht="13.8">
      <c r="A997" s="6">
        <v>41838</v>
      </c>
      <c r="B997" s="7">
        <v>0.48423611111111109</v>
      </c>
      <c r="C997" s="28">
        <v>2</v>
      </c>
      <c r="D997" s="17">
        <v>1067</v>
      </c>
      <c r="E997" s="17">
        <v>105</v>
      </c>
      <c r="F997" s="17">
        <f t="shared" si="90"/>
        <v>6.1728395061728392E-2</v>
      </c>
      <c r="G997" s="17">
        <v>0.53</v>
      </c>
      <c r="H997" s="18">
        <f t="shared" si="91"/>
        <v>8.5333333333333344E-2</v>
      </c>
      <c r="I997" s="17">
        <v>3.007E-2</v>
      </c>
      <c r="J997" s="18">
        <f t="shared" si="92"/>
        <v>0.15126870527000649</v>
      </c>
      <c r="K997" s="17">
        <v>6.0600000000000003E-3</v>
      </c>
      <c r="L997" s="17">
        <f t="shared" si="93"/>
        <v>0.12044600091570187</v>
      </c>
      <c r="M997" s="17">
        <v>2.15E-3</v>
      </c>
      <c r="N997" s="17">
        <f t="shared" si="94"/>
        <v>4.2732492074052643E-2</v>
      </c>
      <c r="O997" s="17">
        <v>1.6546099999999999</v>
      </c>
      <c r="Q997" s="17">
        <v>0.03</v>
      </c>
      <c r="S997" s="17">
        <v>0.18042</v>
      </c>
      <c r="T997" s="18">
        <f t="shared" si="95"/>
        <v>0.4909600144739899</v>
      </c>
      <c r="U997" s="17">
        <v>36.36</v>
      </c>
      <c r="W997" s="17">
        <v>12.9</v>
      </c>
      <c r="Y997" s="17">
        <v>9.9276599999999995</v>
      </c>
      <c r="AA997" s="17">
        <v>0.18</v>
      </c>
      <c r="AB997" s="2"/>
    </row>
    <row r="998" spans="1:28" ht="14.25" customHeight="1">
      <c r="A998" s="6">
        <v>41851</v>
      </c>
      <c r="B998" s="7">
        <v>0.48438657407407404</v>
      </c>
      <c r="C998" s="28">
        <v>2</v>
      </c>
      <c r="D998" s="17">
        <v>1155</v>
      </c>
      <c r="E998" s="17">
        <v>105</v>
      </c>
      <c r="F998" s="17">
        <f t="shared" si="90"/>
        <v>6.1728395061728392E-2</v>
      </c>
      <c r="G998" s="17">
        <v>0.7</v>
      </c>
      <c r="H998" s="18">
        <f t="shared" si="91"/>
        <v>0.13066666666666665</v>
      </c>
      <c r="I998" s="17">
        <v>3.8649999999999997E-2</v>
      </c>
      <c r="J998" s="18">
        <f t="shared" si="92"/>
        <v>0.20709173715029275</v>
      </c>
      <c r="K998" s="17">
        <v>7.26E-3</v>
      </c>
      <c r="L998" s="17">
        <f t="shared" si="93"/>
        <v>0.14429669416633589</v>
      </c>
      <c r="M998" s="17">
        <v>1.6900000000000001E-3</v>
      </c>
      <c r="N998" s="17">
        <f t="shared" si="94"/>
        <v>3.3589726327976265E-2</v>
      </c>
      <c r="O998" s="17">
        <v>2.1797599999999999</v>
      </c>
      <c r="Q998" s="17">
        <v>0.04</v>
      </c>
      <c r="S998" s="17">
        <v>0.17558142857142858</v>
      </c>
      <c r="T998" s="18">
        <f t="shared" si="95"/>
        <v>0.47346053441612918</v>
      </c>
      <c r="U998" s="17">
        <v>32.981142857142856</v>
      </c>
      <c r="W998" s="17">
        <v>7.6774285714285719</v>
      </c>
      <c r="Y998" s="17">
        <v>9.9023382857142863</v>
      </c>
      <c r="AA998" s="17">
        <v>0.18171428571428574</v>
      </c>
    </row>
    <row r="999" spans="1:28" ht="14.25" customHeight="1">
      <c r="A999" s="6">
        <v>41879</v>
      </c>
      <c r="B999" s="7">
        <v>0.48471064814814818</v>
      </c>
      <c r="C999" s="28">
        <v>2</v>
      </c>
      <c r="D999" s="17">
        <v>828</v>
      </c>
      <c r="E999" s="17">
        <v>105</v>
      </c>
      <c r="F999" s="17">
        <f t="shared" si="90"/>
        <v>6.1728395061728392E-2</v>
      </c>
      <c r="G999" s="17">
        <v>0.43053529080221198</v>
      </c>
      <c r="H999" s="18">
        <f t="shared" si="91"/>
        <v>5.8809410880589864E-2</v>
      </c>
      <c r="I999" s="17">
        <v>2.5192682733044931E-2</v>
      </c>
      <c r="J999" s="18">
        <f t="shared" si="92"/>
        <v>0.11953599696190587</v>
      </c>
      <c r="K999" s="17">
        <v>5.4766701593575925E-3</v>
      </c>
      <c r="L999" s="17">
        <f t="shared" si="93"/>
        <v>0.1088519833381158</v>
      </c>
      <c r="M999" s="17">
        <v>1.3716168556530647E-3</v>
      </c>
      <c r="N999" s="17">
        <f t="shared" si="94"/>
        <v>2.7261677401317019E-2</v>
      </c>
      <c r="O999" s="17">
        <v>1.3449682996003764</v>
      </c>
      <c r="Q999" s="17">
        <v>0.02</v>
      </c>
      <c r="S999" s="17">
        <v>0.18607703666245259</v>
      </c>
      <c r="T999" s="18">
        <f t="shared" si="95"/>
        <v>0.51141960708775536</v>
      </c>
      <c r="U999" s="17">
        <v>40.451529709228808</v>
      </c>
      <c r="W999" s="17">
        <v>10.130973451327435</v>
      </c>
      <c r="Y999" s="17">
        <v>9.9341431099873567</v>
      </c>
      <c r="AA999" s="17">
        <v>0.14772308184421951</v>
      </c>
    </row>
    <row r="1000" spans="1:28" ht="13.8">
      <c r="A1000" s="5">
        <v>41896</v>
      </c>
      <c r="B1000" s="4">
        <v>0.4849074074074074</v>
      </c>
      <c r="C1000" s="29">
        <v>2</v>
      </c>
      <c r="D1000" s="17">
        <v>831</v>
      </c>
      <c r="E1000" s="17">
        <v>105</v>
      </c>
      <c r="F1000" s="17">
        <f t="shared" si="90"/>
        <v>6.1728395061728392E-2</v>
      </c>
      <c r="G1000" s="30">
        <v>0.40818074646057934</v>
      </c>
      <c r="H1000" s="18">
        <f t="shared" si="91"/>
        <v>5.2848199056154489E-2</v>
      </c>
      <c r="I1000" s="17">
        <v>2.4805406096833741E-2</v>
      </c>
      <c r="J1000" s="18">
        <f t="shared" si="92"/>
        <v>0.11701630511928264</v>
      </c>
      <c r="K1000" s="17">
        <v>5.5822149791183813E-3</v>
      </c>
      <c r="L1000" s="17">
        <f t="shared" si="93"/>
        <v>0.11094974760503915</v>
      </c>
      <c r="M1000" s="17">
        <v>1.1184402104852573E-3</v>
      </c>
      <c r="N1000" s="17">
        <f t="shared" si="94"/>
        <v>2.2229645316215362E-2</v>
      </c>
      <c r="O1000" s="17">
        <v>1.2742229540885608</v>
      </c>
      <c r="Q1000" s="17">
        <v>0.03</v>
      </c>
      <c r="S1000" s="17">
        <v>0.19325064220183488</v>
      </c>
      <c r="T1000" s="18">
        <f t="shared" si="95"/>
        <v>0.53736411755588809</v>
      </c>
      <c r="U1000" s="17">
        <v>43.489174311926604</v>
      </c>
      <c r="W1000" s="17">
        <v>8.7133944954128459</v>
      </c>
      <c r="Y1000" s="17">
        <v>9.927045871559633</v>
      </c>
      <c r="AA1000" s="17">
        <v>0.23371999004664812</v>
      </c>
      <c r="AB1000" s="2"/>
    </row>
    <row r="1001" spans="1:28" ht="13.8">
      <c r="A1001" s="6">
        <v>41897</v>
      </c>
      <c r="B1001" s="7">
        <v>0.48491898148148144</v>
      </c>
      <c r="C1001" s="28">
        <v>2</v>
      </c>
      <c r="D1001" s="17">
        <v>857</v>
      </c>
      <c r="E1001" s="17">
        <v>105</v>
      </c>
      <c r="F1001" s="17">
        <f t="shared" si="90"/>
        <v>6.1728395061728392E-2</v>
      </c>
      <c r="G1001" s="17">
        <v>0.46490797875100998</v>
      </c>
      <c r="H1001" s="18">
        <f t="shared" si="91"/>
        <v>6.7975461000269341E-2</v>
      </c>
      <c r="I1001" s="17">
        <v>2.6978205702158062E-2</v>
      </c>
      <c r="J1001" s="18">
        <f t="shared" si="92"/>
        <v>0.13115293234975967</v>
      </c>
      <c r="K1001" s="17">
        <v>5.5261972965705997E-3</v>
      </c>
      <c r="L1001" s="17">
        <f t="shared" si="93"/>
        <v>0.10983636380249037</v>
      </c>
      <c r="M1001" s="17">
        <v>1.142366366216145E-3</v>
      </c>
      <c r="N1001" s="17">
        <f t="shared" si="94"/>
        <v>2.2705191483718946E-2</v>
      </c>
      <c r="O1001" s="17">
        <v>1.4540691889979787</v>
      </c>
      <c r="Q1001" s="17">
        <v>0.03</v>
      </c>
      <c r="S1001" s="17">
        <v>0.18453263452983118</v>
      </c>
      <c r="T1001" s="18">
        <f t="shared" si="95"/>
        <v>0.50583402574001746</v>
      </c>
      <c r="U1001" s="17">
        <v>37.799539277225904</v>
      </c>
      <c r="W1001" s="17">
        <v>7.8138582485221528</v>
      </c>
      <c r="Y1001" s="17">
        <v>9.9459252849046251</v>
      </c>
      <c r="AA1001" s="17">
        <v>0.20520189878499209</v>
      </c>
      <c r="AB1001" s="2"/>
    </row>
    <row r="1002" spans="1:28" s="2" customFormat="1" ht="13.8">
      <c r="A1002" s="6">
        <v>41903</v>
      </c>
      <c r="B1002" s="7">
        <v>0.48498842592592589</v>
      </c>
      <c r="C1002" s="28">
        <v>2</v>
      </c>
      <c r="D1002" s="17">
        <v>1219</v>
      </c>
      <c r="E1002" s="17">
        <v>105</v>
      </c>
      <c r="F1002" s="17">
        <f t="shared" si="90"/>
        <v>6.1728395061728392E-2</v>
      </c>
      <c r="G1002" s="17">
        <v>0.67098328924204664</v>
      </c>
      <c r="H1002" s="18">
        <f t="shared" si="91"/>
        <v>0.12292887713121245</v>
      </c>
      <c r="I1002" s="17">
        <v>4.0330153264504273E-2</v>
      </c>
      <c r="J1002" s="18">
        <f t="shared" si="92"/>
        <v>0.21802311818155024</v>
      </c>
      <c r="K1002" s="17">
        <v>1.8358224775222361E-3</v>
      </c>
      <c r="L1002" s="17">
        <f t="shared" si="93"/>
        <v>3.6488032311668209E-2</v>
      </c>
      <c r="M1002" s="17">
        <v>4.2693545988889215E-3</v>
      </c>
      <c r="N1002" s="17">
        <f t="shared" si="94"/>
        <v>8.4855889096902809E-2</v>
      </c>
      <c r="O1002" s="17">
        <v>2.1133305264500164</v>
      </c>
      <c r="P1002" s="17"/>
      <c r="Q1002" s="17">
        <v>0.04</v>
      </c>
      <c r="R1002" s="17"/>
      <c r="S1002" s="17">
        <v>0.19113723014770859</v>
      </c>
      <c r="T1002" s="18">
        <f t="shared" si="95"/>
        <v>0.52972061933721148</v>
      </c>
      <c r="U1002" s="17">
        <v>8.7005378108824623</v>
      </c>
      <c r="V1002" s="17"/>
      <c r="W1002" s="17">
        <v>20.233808862517357</v>
      </c>
      <c r="X1002" s="17"/>
      <c r="Y1002" s="17">
        <v>10.015735386946094</v>
      </c>
      <c r="Z1002" s="17"/>
      <c r="AA1002" s="17">
        <v>0.18957253040338329</v>
      </c>
    </row>
    <row r="1003" spans="1:28" s="2" customFormat="1" ht="13.8">
      <c r="A1003" s="3">
        <v>41910</v>
      </c>
      <c r="B1003" s="4">
        <v>0.4850694444444445</v>
      </c>
      <c r="C1003" s="29">
        <v>2</v>
      </c>
      <c r="D1003" s="17">
        <v>829</v>
      </c>
      <c r="E1003" s="17">
        <v>105</v>
      </c>
      <c r="F1003" s="17">
        <f t="shared" si="90"/>
        <v>6.1728395061728392E-2</v>
      </c>
      <c r="G1003" s="30">
        <v>0.51</v>
      </c>
      <c r="H1003" s="18">
        <f t="shared" si="91"/>
        <v>8.0000000000000016E-2</v>
      </c>
      <c r="I1003" s="17">
        <v>2.239E-2</v>
      </c>
      <c r="J1003" s="18">
        <f t="shared" si="92"/>
        <v>0.10130123617436565</v>
      </c>
      <c r="K1003" s="17">
        <v>3.4299999999999999E-3</v>
      </c>
      <c r="L1003" s="17">
        <f t="shared" si="93"/>
        <v>6.817323154139561E-2</v>
      </c>
      <c r="M1003" s="17">
        <v>2.1299999999999999E-3</v>
      </c>
      <c r="N1003" s="17">
        <f t="shared" si="94"/>
        <v>4.2334980519875408E-2</v>
      </c>
      <c r="O1003" s="17">
        <v>1.58829</v>
      </c>
      <c r="P1003" s="17"/>
      <c r="Q1003" s="17">
        <v>0.02</v>
      </c>
      <c r="R1003" s="17"/>
      <c r="S1003" s="17">
        <v>0.13960823529411764</v>
      </c>
      <c r="T1003" s="18">
        <f t="shared" si="95"/>
        <v>0.34335763365979283</v>
      </c>
      <c r="U1003" s="17">
        <v>21.387058823529408</v>
      </c>
      <c r="V1003" s="17"/>
      <c r="W1003" s="17">
        <v>13.281176470588234</v>
      </c>
      <c r="X1003" s="17"/>
      <c r="Y1003" s="17">
        <v>9.9034552941176468</v>
      </c>
      <c r="Z1003" s="17"/>
      <c r="AA1003" s="17">
        <v>0.12470588235294118</v>
      </c>
      <c r="AB1003" s="1"/>
    </row>
    <row r="1004" spans="1:28" ht="13.8">
      <c r="A1004" s="6">
        <v>41939</v>
      </c>
      <c r="B1004" s="7">
        <v>0.48540509259259257</v>
      </c>
      <c r="C1004" s="28">
        <v>2</v>
      </c>
      <c r="D1004" s="17">
        <v>872</v>
      </c>
      <c r="E1004" s="17">
        <v>105</v>
      </c>
      <c r="F1004" s="17">
        <f t="shared" si="90"/>
        <v>6.1728395061728392E-2</v>
      </c>
      <c r="G1004" s="17">
        <v>0.56999999999999995</v>
      </c>
      <c r="H1004" s="18">
        <f t="shared" si="91"/>
        <v>9.6000000000000002E-2</v>
      </c>
      <c r="I1004" s="17">
        <v>3.0499999999999999E-2</v>
      </c>
      <c r="J1004" s="18">
        <f t="shared" si="92"/>
        <v>0.15406636304489263</v>
      </c>
      <c r="K1004" s="17">
        <v>4.2399999999999998E-3</v>
      </c>
      <c r="L1004" s="17">
        <f t="shared" si="93"/>
        <v>8.4272449485573581E-2</v>
      </c>
      <c r="M1004" s="17">
        <v>1.8500000000000001E-3</v>
      </c>
      <c r="N1004" s="17">
        <f t="shared" si="94"/>
        <v>3.6769818761394138E-2</v>
      </c>
      <c r="O1004" s="17">
        <v>1.7954600000000001</v>
      </c>
      <c r="Q1004" s="17">
        <v>0.02</v>
      </c>
      <c r="S1004" s="17">
        <v>0.17015789473684212</v>
      </c>
      <c r="T1004" s="18">
        <f t="shared" si="95"/>
        <v>0.45384544273409938</v>
      </c>
      <c r="U1004" s="17">
        <v>23.654736842105265</v>
      </c>
      <c r="W1004" s="17">
        <v>10.321052631578949</v>
      </c>
      <c r="Y1004" s="17">
        <v>10.016776842105266</v>
      </c>
      <c r="AA1004" s="17">
        <v>0.11157894736842107</v>
      </c>
    </row>
    <row r="1005" spans="1:28" ht="13.8">
      <c r="A1005" s="5">
        <v>41944</v>
      </c>
      <c r="B1005" s="4">
        <v>0.48546296296296299</v>
      </c>
      <c r="C1005" s="29">
        <v>2</v>
      </c>
      <c r="D1005" s="17">
        <v>868</v>
      </c>
      <c r="E1005" s="17">
        <v>105</v>
      </c>
      <c r="F1005" s="17">
        <f t="shared" si="90"/>
        <v>6.1728395061728392E-2</v>
      </c>
      <c r="G1005" s="30">
        <v>0.49476603725820045</v>
      </c>
      <c r="H1005" s="18">
        <f t="shared" si="91"/>
        <v>7.5937609935520137E-2</v>
      </c>
      <c r="I1005" s="17">
        <v>2.7822267996288681E-2</v>
      </c>
      <c r="J1005" s="18">
        <f t="shared" si="92"/>
        <v>0.13664455430246378</v>
      </c>
      <c r="K1005" s="17">
        <v>1.6865108289781756E-3</v>
      </c>
      <c r="L1005" s="17">
        <f t="shared" si="93"/>
        <v>3.3520377038192488E-2</v>
      </c>
      <c r="M1005" s="17">
        <v>2.8899818366823083E-3</v>
      </c>
      <c r="N1005" s="17">
        <f t="shared" si="94"/>
        <v>5.7440058572178064E-2</v>
      </c>
      <c r="O1005" s="17">
        <v>1.5577002099717643</v>
      </c>
      <c r="Q1005" s="17">
        <v>0.03</v>
      </c>
      <c r="S1005" s="17">
        <v>0.17882151474763863</v>
      </c>
      <c r="T1005" s="18">
        <f t="shared" si="95"/>
        <v>0.48517883273276247</v>
      </c>
      <c r="U1005" s="17">
        <v>10.839677811902414</v>
      </c>
      <c r="W1005" s="17">
        <v>18.57472330068957</v>
      </c>
      <c r="Y1005" s="17">
        <v>10.01177585907168</v>
      </c>
      <c r="AA1005" s="17">
        <v>0.19281840873449888</v>
      </c>
    </row>
    <row r="1006" spans="1:28" ht="13.8">
      <c r="A1006" s="6">
        <v>41945</v>
      </c>
      <c r="B1006" s="7">
        <v>0.48547453703703702</v>
      </c>
      <c r="C1006" s="28">
        <v>2</v>
      </c>
      <c r="D1006" s="17">
        <v>887</v>
      </c>
      <c r="E1006" s="17">
        <v>105</v>
      </c>
      <c r="F1006" s="17">
        <f t="shared" si="90"/>
        <v>6.1728395061728392E-2</v>
      </c>
      <c r="G1006" s="17">
        <v>0.61315909450634121</v>
      </c>
      <c r="H1006" s="18">
        <f t="shared" si="91"/>
        <v>0.10750909186835766</v>
      </c>
      <c r="I1006" s="17">
        <v>2.7862887935438937E-2</v>
      </c>
      <c r="J1006" s="18">
        <f t="shared" si="92"/>
        <v>0.136908834973578</v>
      </c>
      <c r="K1006" s="17">
        <v>1.6278589418802641E-3</v>
      </c>
      <c r="L1006" s="17">
        <f t="shared" si="93"/>
        <v>3.2354636898406564E-2</v>
      </c>
      <c r="M1006" s="17">
        <v>2.7894767669918849E-3</v>
      </c>
      <c r="N1006" s="17">
        <f t="shared" si="94"/>
        <v>5.5442462249411496E-2</v>
      </c>
      <c r="O1006" s="17">
        <v>1.933107399525376</v>
      </c>
      <c r="Q1006" s="17">
        <v>0.02</v>
      </c>
      <c r="S1006" s="17">
        <v>0.14450406824028522</v>
      </c>
      <c r="T1006" s="18">
        <f t="shared" si="95"/>
        <v>0.36106420930362337</v>
      </c>
      <c r="U1006" s="17">
        <v>8.4424931172992732</v>
      </c>
      <c r="W1006" s="17">
        <v>14.466940470280273</v>
      </c>
      <c r="Y1006" s="17">
        <v>10.025589745904229</v>
      </c>
      <c r="AA1006" s="17">
        <v>0.10372511892888879</v>
      </c>
    </row>
    <row r="1007" spans="1:28" ht="13.8">
      <c r="A1007" s="6">
        <v>41975</v>
      </c>
      <c r="B1007" s="7">
        <v>0.48582175925925924</v>
      </c>
      <c r="C1007" s="28">
        <v>2</v>
      </c>
      <c r="D1007" s="17">
        <v>828</v>
      </c>
      <c r="E1007" s="17">
        <v>105</v>
      </c>
      <c r="F1007" s="17">
        <f t="shared" si="90"/>
        <v>6.1728395061728392E-2</v>
      </c>
      <c r="G1007" s="17">
        <v>0.59</v>
      </c>
      <c r="H1007" s="18">
        <f t="shared" si="91"/>
        <v>0.10133333333333333</v>
      </c>
      <c r="I1007" s="17">
        <v>2.9270000000000001E-2</v>
      </c>
      <c r="J1007" s="18">
        <f t="shared" si="92"/>
        <v>0.14606376057254392</v>
      </c>
      <c r="K1007" s="17">
        <v>4.4099999999999999E-3</v>
      </c>
      <c r="L1007" s="17">
        <f t="shared" si="93"/>
        <v>8.7651297696080072E-2</v>
      </c>
      <c r="M1007" s="17">
        <v>1.9300000000000001E-3</v>
      </c>
      <c r="N1007" s="17">
        <f t="shared" si="94"/>
        <v>3.8359864978103071E-2</v>
      </c>
      <c r="O1007" s="17">
        <v>1.8594200000000001</v>
      </c>
      <c r="Q1007" s="17">
        <v>0.02</v>
      </c>
      <c r="S1007" s="17">
        <v>0.15776033898305086</v>
      </c>
      <c r="T1007" s="18">
        <f t="shared" si="95"/>
        <v>0.40900766718766274</v>
      </c>
      <c r="U1007" s="17">
        <v>23.769152542372883</v>
      </c>
      <c r="W1007" s="17">
        <v>10.402372881355934</v>
      </c>
      <c r="Y1007" s="17">
        <v>10.021958644067798</v>
      </c>
      <c r="AA1007" s="17">
        <v>0.10779661016949153</v>
      </c>
    </row>
    <row r="1008" spans="1:28" ht="13.8">
      <c r="A1008" s="6">
        <v>41996</v>
      </c>
      <c r="B1008" s="7">
        <v>0.48606481481481478</v>
      </c>
      <c r="C1008" s="28">
        <v>2</v>
      </c>
      <c r="D1008" s="17">
        <v>1605</v>
      </c>
      <c r="E1008" s="17">
        <v>105</v>
      </c>
      <c r="F1008" s="17">
        <f t="shared" si="90"/>
        <v>6.1728395061728392E-2</v>
      </c>
      <c r="G1008" s="17">
        <v>1.1399999999999999</v>
      </c>
      <c r="H1008" s="18">
        <f t="shared" si="91"/>
        <v>0.24799999999999997</v>
      </c>
      <c r="I1008" s="17">
        <v>6.7430000000000004E-2</v>
      </c>
      <c r="J1008" s="18">
        <f t="shared" si="92"/>
        <v>0.39433962264150946</v>
      </c>
      <c r="K1008" s="17">
        <v>9.7599999999999996E-3</v>
      </c>
      <c r="L1008" s="17">
        <f t="shared" si="93"/>
        <v>0.19398563843849012</v>
      </c>
      <c r="M1008" s="17">
        <v>6.3499999999999997E-3</v>
      </c>
      <c r="N1008" s="17">
        <f t="shared" si="94"/>
        <v>0.12620991845127175</v>
      </c>
      <c r="O1008" s="17">
        <v>3.56698</v>
      </c>
      <c r="Q1008" s="17">
        <v>0.06</v>
      </c>
      <c r="S1008" s="17">
        <v>0.18809421052631581</v>
      </c>
      <c r="T1008" s="18">
        <f t="shared" si="95"/>
        <v>0.5187150442482924</v>
      </c>
      <c r="U1008" s="17">
        <v>27.225263157894737</v>
      </c>
      <c r="W1008" s="17">
        <v>17.713157894736842</v>
      </c>
      <c r="Y1008" s="17">
        <v>9.9499968421052642</v>
      </c>
      <c r="AA1008" s="17">
        <v>0.16736842105263158</v>
      </c>
      <c r="AB1008" s="2"/>
    </row>
    <row r="1009" spans="1:28" ht="13.8">
      <c r="A1009" s="6">
        <v>41999</v>
      </c>
      <c r="B1009" s="7">
        <v>0.48609953703703707</v>
      </c>
      <c r="C1009" s="28">
        <v>2</v>
      </c>
      <c r="D1009" s="17">
        <v>811</v>
      </c>
      <c r="E1009" s="17">
        <v>105</v>
      </c>
      <c r="F1009" s="17">
        <f t="shared" si="90"/>
        <v>6.1728395061728392E-2</v>
      </c>
      <c r="G1009" s="17">
        <v>0.54</v>
      </c>
      <c r="H1009" s="18">
        <f t="shared" si="91"/>
        <v>8.8000000000000023E-2</v>
      </c>
      <c r="I1009" s="17">
        <v>2.6079999999999999E-2</v>
      </c>
      <c r="J1009" s="18">
        <f t="shared" si="92"/>
        <v>0.12530904359141185</v>
      </c>
      <c r="K1009" s="17">
        <v>4.1900000000000001E-3</v>
      </c>
      <c r="L1009" s="17">
        <f t="shared" si="93"/>
        <v>8.32786706001305E-2</v>
      </c>
      <c r="M1009" s="17">
        <v>2.3600000000000001E-3</v>
      </c>
      <c r="N1009" s="17">
        <f t="shared" si="94"/>
        <v>4.6906363392913604E-2</v>
      </c>
      <c r="O1009" s="17">
        <v>1.69442</v>
      </c>
      <c r="Q1009" s="17">
        <v>0.02</v>
      </c>
      <c r="S1009" s="17">
        <v>0.15358222222222223</v>
      </c>
      <c r="T1009" s="18">
        <f t="shared" si="95"/>
        <v>0.39389682878941229</v>
      </c>
      <c r="U1009" s="17">
        <v>24.674444444444443</v>
      </c>
      <c r="W1009" s="17">
        <v>13.897777777777778</v>
      </c>
      <c r="Y1009" s="17">
        <v>9.9782511111111116</v>
      </c>
      <c r="AA1009" s="17">
        <v>0.11777777777777777</v>
      </c>
      <c r="AB1009" s="2"/>
    </row>
    <row r="1010" spans="1:28" s="2" customFormat="1" ht="13.8">
      <c r="A1010" s="5">
        <v>42000</v>
      </c>
      <c r="B1010" s="4">
        <v>0.4861111111111111</v>
      </c>
      <c r="C1010" s="29">
        <v>2</v>
      </c>
      <c r="D1010" s="17">
        <v>891</v>
      </c>
      <c r="E1010" s="17">
        <v>105</v>
      </c>
      <c r="F1010" s="17">
        <f t="shared" si="90"/>
        <v>6.1728395061728392E-2</v>
      </c>
      <c r="G1010" s="30">
        <v>0.57104630993941285</v>
      </c>
      <c r="H1010" s="18">
        <f t="shared" si="91"/>
        <v>9.6279015983843433E-2</v>
      </c>
      <c r="I1010" s="17">
        <v>3.2655201371551965E-2</v>
      </c>
      <c r="J1010" s="18">
        <f t="shared" si="92"/>
        <v>0.16808849298342202</v>
      </c>
      <c r="K1010" s="17">
        <v>2.1470545244292576E-3</v>
      </c>
      <c r="L1010" s="17">
        <f t="shared" si="93"/>
        <v>4.2673949045456801E-2</v>
      </c>
      <c r="M1010" s="17">
        <v>4.2550322223269422E-3</v>
      </c>
      <c r="N1010" s="17">
        <f t="shared" si="94"/>
        <v>8.4571223588569611E-2</v>
      </c>
      <c r="O1010" s="17">
        <v>1.7957972726065536</v>
      </c>
      <c r="P1010" s="17"/>
      <c r="Q1010" s="17">
        <v>0.03</v>
      </c>
      <c r="R1010" s="17"/>
      <c r="S1010" s="17">
        <v>0.18184784413115795</v>
      </c>
      <c r="T1010" s="18">
        <f t="shared" si="95"/>
        <v>0.49612404486349471</v>
      </c>
      <c r="U1010" s="17">
        <v>11.956356724219864</v>
      </c>
      <c r="V1010" s="17"/>
      <c r="W1010" s="17">
        <v>23.695105338191038</v>
      </c>
      <c r="X1010" s="17"/>
      <c r="Y1010" s="17">
        <v>10.000301599873277</v>
      </c>
      <c r="Z1010" s="17"/>
      <c r="AA1010" s="17">
        <v>0.16706175723317745</v>
      </c>
      <c r="AB1010" s="1"/>
    </row>
    <row r="1011" spans="1:28" ht="13.8">
      <c r="A1011" s="6">
        <v>42024</v>
      </c>
      <c r="B1011" s="7">
        <v>0.48638888888888893</v>
      </c>
      <c r="C1011" s="28">
        <v>2</v>
      </c>
      <c r="D1011" s="17">
        <v>995</v>
      </c>
      <c r="E1011" s="17">
        <v>105</v>
      </c>
      <c r="F1011" s="17">
        <f t="shared" si="90"/>
        <v>6.1728395061728392E-2</v>
      </c>
      <c r="G1011" s="17">
        <v>0.62241957609983745</v>
      </c>
      <c r="H1011" s="18">
        <f t="shared" si="91"/>
        <v>0.10997855362662333</v>
      </c>
      <c r="I1011" s="17">
        <v>3.5501186612187603E-2</v>
      </c>
      <c r="J1011" s="18">
        <f t="shared" si="92"/>
        <v>0.1866049877175511</v>
      </c>
      <c r="K1011" s="17">
        <v>2.4319432183058489E-3</v>
      </c>
      <c r="L1011" s="17">
        <f t="shared" si="93"/>
        <v>4.83362764189771E-2</v>
      </c>
      <c r="M1011" s="17">
        <v>2.9692329990943498E-3</v>
      </c>
      <c r="N1011" s="17">
        <f t="shared" si="94"/>
        <v>5.9015221209216213E-2</v>
      </c>
      <c r="O1011" s="17">
        <v>1.9596937794022711</v>
      </c>
      <c r="Q1011" s="17">
        <v>0.03</v>
      </c>
      <c r="S1011" s="17">
        <v>0.18137889256980597</v>
      </c>
      <c r="T1011" s="18">
        <f t="shared" si="95"/>
        <v>0.4944280053160523</v>
      </c>
      <c r="U1011" s="17">
        <v>12.425026029342169</v>
      </c>
      <c r="W1011" s="17">
        <v>15.170089919545669</v>
      </c>
      <c r="Y1011" s="17">
        <v>10.012259346900143</v>
      </c>
      <c r="AA1011" s="17">
        <v>0.15327281413253241</v>
      </c>
    </row>
    <row r="1012" spans="1:28" ht="13.8">
      <c r="A1012" s="6">
        <v>42044</v>
      </c>
      <c r="B1012" s="7">
        <v>0.48662037037037037</v>
      </c>
      <c r="C1012" s="28">
        <v>2</v>
      </c>
      <c r="D1012" s="17">
        <v>1144</v>
      </c>
      <c r="E1012" s="17">
        <v>105</v>
      </c>
      <c r="F1012" s="17">
        <f t="shared" si="90"/>
        <v>6.1728395061728392E-2</v>
      </c>
      <c r="G1012" s="17">
        <v>0.76345433201604085</v>
      </c>
      <c r="H1012" s="18">
        <f t="shared" si="91"/>
        <v>0.14758782187094424</v>
      </c>
      <c r="I1012" s="17">
        <v>3.7896359567161801E-2</v>
      </c>
      <c r="J1012" s="18">
        <f t="shared" si="92"/>
        <v>0.20218841618192454</v>
      </c>
      <c r="K1012" s="17">
        <v>2.8198891825878562E-3</v>
      </c>
      <c r="L1012" s="17">
        <f t="shared" si="93"/>
        <v>5.6046926578903422E-2</v>
      </c>
      <c r="M1012" s="17">
        <v>3.4428879554851727E-3</v>
      </c>
      <c r="N1012" s="17">
        <f t="shared" si="94"/>
        <v>6.8429387102149519E-2</v>
      </c>
      <c r="O1012" s="17">
        <v>2.4045566673229781</v>
      </c>
      <c r="Q1012" s="17">
        <v>0.03</v>
      </c>
      <c r="S1012" s="17">
        <v>0.15784889595864196</v>
      </c>
      <c r="T1012" s="18">
        <f t="shared" si="95"/>
        <v>0.40932794788439686</v>
      </c>
      <c r="U1012" s="17">
        <v>11.745624099020731</v>
      </c>
      <c r="W1012" s="17">
        <v>14.340587562757866</v>
      </c>
      <c r="Y1012" s="17">
        <v>10.015648456529304</v>
      </c>
      <c r="AA1012" s="17">
        <v>0.12495835834486503</v>
      </c>
      <c r="AB1012" s="2"/>
    </row>
    <row r="1013" spans="1:28" ht="13.8">
      <c r="A1013" s="6">
        <v>42058</v>
      </c>
      <c r="B1013" s="7">
        <v>0.48678240740740741</v>
      </c>
      <c r="C1013" s="28">
        <v>2</v>
      </c>
      <c r="D1013" s="17">
        <v>1566</v>
      </c>
      <c r="E1013" s="17">
        <v>105</v>
      </c>
      <c r="F1013" s="17">
        <f t="shared" si="90"/>
        <v>6.1728395061728392E-2</v>
      </c>
      <c r="G1013" s="17">
        <v>0.52956088683263103</v>
      </c>
      <c r="H1013" s="18">
        <f t="shared" si="91"/>
        <v>8.5216236488701622E-2</v>
      </c>
      <c r="I1013" s="17">
        <v>5.3483741733653202E-2</v>
      </c>
      <c r="J1013" s="18">
        <f t="shared" si="92"/>
        <v>0.30360274387542746</v>
      </c>
      <c r="K1013" s="17">
        <v>5.062852822338113E-3</v>
      </c>
      <c r="L1013" s="17">
        <f t="shared" si="93"/>
        <v>0.10062712469891091</v>
      </c>
      <c r="M1013" s="17">
        <v>6.8682111930943391E-3</v>
      </c>
      <c r="N1013" s="17">
        <f t="shared" si="94"/>
        <v>0.13650966528922023</v>
      </c>
      <c r="O1013" s="17">
        <v>1.6513142054253964</v>
      </c>
      <c r="Q1013" s="17">
        <v>0.06</v>
      </c>
      <c r="S1013" s="17">
        <v>0.32116854348944929</v>
      </c>
      <c r="T1013" s="18">
        <f t="shared" si="95"/>
        <v>1</v>
      </c>
      <c r="U1013" s="17">
        <v>30.402305712815235</v>
      </c>
      <c r="W1013" s="17">
        <v>41.243437982501284</v>
      </c>
      <c r="Y1013" s="17">
        <v>9.9161008749356689</v>
      </c>
      <c r="AA1013" s="17">
        <v>0.3602985128701599</v>
      </c>
      <c r="AB1013" s="2"/>
    </row>
    <row r="1014" spans="1:28" ht="13.8">
      <c r="A1014" s="5">
        <v>42068</v>
      </c>
      <c r="B1014" s="4">
        <v>0.48689814814814819</v>
      </c>
      <c r="C1014" s="29">
        <v>2</v>
      </c>
      <c r="D1014" s="17">
        <v>879</v>
      </c>
      <c r="E1014" s="17">
        <v>105</v>
      </c>
      <c r="F1014" s="17">
        <f t="shared" si="90"/>
        <v>6.1728395061728392E-2</v>
      </c>
      <c r="G1014" s="30">
        <v>0.50815694623317942</v>
      </c>
      <c r="H1014" s="18">
        <f t="shared" si="91"/>
        <v>7.9508518995514518E-2</v>
      </c>
      <c r="I1014" s="17">
        <v>2.664493961282945E-2</v>
      </c>
      <c r="J1014" s="18">
        <f t="shared" si="92"/>
        <v>0.12898464289414086</v>
      </c>
      <c r="K1014" s="17">
        <v>2.2520095985369653E-3</v>
      </c>
      <c r="L1014" s="17">
        <f t="shared" si="93"/>
        <v>4.4759991776823882E-2</v>
      </c>
      <c r="M1014" s="17">
        <v>2.3462797677780475E-3</v>
      </c>
      <c r="N1014" s="17">
        <f t="shared" si="94"/>
        <v>4.6633665851202551E-2</v>
      </c>
      <c r="O1014" s="17">
        <v>1.5992410488587157</v>
      </c>
      <c r="Q1014" s="17">
        <v>0.03</v>
      </c>
      <c r="S1014" s="17">
        <v>0.16674161122244494</v>
      </c>
      <c r="T1014" s="18">
        <f t="shared" si="95"/>
        <v>0.4414898981038855</v>
      </c>
      <c r="U1014" s="17">
        <v>14.09287145720012</v>
      </c>
      <c r="W1014" s="17">
        <v>14.682805611222449</v>
      </c>
      <c r="Y1014" s="17">
        <v>10.007905181792159</v>
      </c>
      <c r="AA1014" s="17">
        <v>0.18773727429522047</v>
      </c>
      <c r="AB1014" s="2"/>
    </row>
    <row r="1015" spans="1:28" ht="13.8">
      <c r="A1015" s="6">
        <v>42070</v>
      </c>
      <c r="B1015" s="7">
        <v>0.48692129629629632</v>
      </c>
      <c r="C1015" s="28">
        <v>2</v>
      </c>
      <c r="D1015" s="17">
        <v>993</v>
      </c>
      <c r="E1015" s="17">
        <v>105</v>
      </c>
      <c r="F1015" s="17">
        <f t="shared" si="90"/>
        <v>6.1728395061728392E-2</v>
      </c>
      <c r="G1015" s="17">
        <v>0.57298239795734995</v>
      </c>
      <c r="H1015" s="18">
        <f t="shared" si="91"/>
        <v>9.6795306121959995E-2</v>
      </c>
      <c r="I1015" s="17">
        <v>3.2551091972527792E-2</v>
      </c>
      <c r="J1015" s="18">
        <f t="shared" si="92"/>
        <v>0.16741113840291341</v>
      </c>
      <c r="K1015" s="17">
        <v>2.5612958476407097E-3</v>
      </c>
      <c r="L1015" s="17">
        <f t="shared" si="93"/>
        <v>5.0907234655167707E-2</v>
      </c>
      <c r="M1015" s="17">
        <v>2.668512883123344E-3</v>
      </c>
      <c r="N1015" s="17">
        <f t="shared" si="94"/>
        <v>5.3038235175616587E-2</v>
      </c>
      <c r="O1015" s="17">
        <v>1.8031522767390595</v>
      </c>
      <c r="Q1015" s="17">
        <v>0.03</v>
      </c>
      <c r="S1015" s="17">
        <v>0.18065558879584176</v>
      </c>
      <c r="T1015" s="18">
        <f t="shared" si="95"/>
        <v>0.49181205964797342</v>
      </c>
      <c r="U1015" s="17">
        <v>14.214958128790068</v>
      </c>
      <c r="W1015" s="17">
        <v>14.810002887669651</v>
      </c>
      <c r="Y1015" s="17">
        <v>10.007330522668207</v>
      </c>
      <c r="AA1015" s="17">
        <v>0.16649726124239703</v>
      </c>
      <c r="AB1015" s="2"/>
    </row>
    <row r="1016" spans="1:28" ht="13.8">
      <c r="A1016" s="6">
        <v>42072</v>
      </c>
      <c r="B1016" s="7">
        <v>0.48694444444444446</v>
      </c>
      <c r="C1016" s="28">
        <v>2</v>
      </c>
      <c r="D1016" s="17">
        <v>922</v>
      </c>
      <c r="E1016" s="17">
        <v>105</v>
      </c>
      <c r="F1016" s="17">
        <f t="shared" si="90"/>
        <v>6.1728395061728392E-2</v>
      </c>
      <c r="G1016" s="17">
        <v>0.52233775887422551</v>
      </c>
      <c r="H1016" s="18">
        <f t="shared" si="91"/>
        <v>8.3290069033126815E-2</v>
      </c>
      <c r="I1016" s="17">
        <v>3.0879912464684977E-2</v>
      </c>
      <c r="J1016" s="18">
        <f t="shared" si="92"/>
        <v>0.15653814225559518</v>
      </c>
      <c r="K1016" s="17">
        <v>2.3621935458291009E-3</v>
      </c>
      <c r="L1016" s="17">
        <f t="shared" si="93"/>
        <v>4.6949961383497843E-2</v>
      </c>
      <c r="M1016" s="17">
        <v>2.4610760663521794E-3</v>
      </c>
      <c r="N1016" s="17">
        <f t="shared" si="94"/>
        <v>4.8915308604202401E-2</v>
      </c>
      <c r="O1016" s="17">
        <v>1.6436472300280627</v>
      </c>
      <c r="Q1016" s="17">
        <v>0.03</v>
      </c>
      <c r="S1016" s="17">
        <v>0.18799736371603856</v>
      </c>
      <c r="T1016" s="18">
        <f t="shared" si="95"/>
        <v>0.51836478201694303</v>
      </c>
      <c r="U1016" s="17">
        <v>14.381069237510959</v>
      </c>
      <c r="W1016" s="17">
        <v>14.983067484662579</v>
      </c>
      <c r="Y1016" s="17">
        <v>10.006548641542508</v>
      </c>
      <c r="AA1016" s="17">
        <v>0.18264044361949239</v>
      </c>
      <c r="AB1016" s="2"/>
    </row>
    <row r="1017" spans="1:28" ht="14.25" customHeight="1">
      <c r="A1017" s="5">
        <v>42073</v>
      </c>
      <c r="B1017" s="4">
        <v>0.4869560185185185</v>
      </c>
      <c r="C1017" s="29">
        <v>2</v>
      </c>
      <c r="D1017" s="17">
        <v>942</v>
      </c>
      <c r="E1017" s="17">
        <v>105</v>
      </c>
      <c r="F1017" s="17">
        <f t="shared" si="90"/>
        <v>6.1728395061728392E-2</v>
      </c>
      <c r="G1017" s="30">
        <v>0.53723209513355474</v>
      </c>
      <c r="H1017" s="18">
        <f t="shared" si="91"/>
        <v>8.7261892035614602E-2</v>
      </c>
      <c r="I1017" s="17">
        <v>3.1123801628894568E-2</v>
      </c>
      <c r="J1017" s="18">
        <f t="shared" si="92"/>
        <v>0.15812492927062177</v>
      </c>
      <c r="K1017" s="17">
        <v>2.408442754899342E-3</v>
      </c>
      <c r="L1017" s="17">
        <f t="shared" si="93"/>
        <v>4.7869191132346813E-2</v>
      </c>
      <c r="M1017" s="17">
        <v>2.5092612888253612E-3</v>
      </c>
      <c r="N1017" s="17">
        <f t="shared" si="94"/>
        <v>4.9873017737886917E-2</v>
      </c>
      <c r="O1017" s="17">
        <v>1.6906147933460873</v>
      </c>
      <c r="Q1017" s="17">
        <v>0.03</v>
      </c>
      <c r="S1017" s="17">
        <v>0.18422892093831456</v>
      </c>
      <c r="T1017" s="18">
        <f t="shared" si="95"/>
        <v>0.50473559616911923</v>
      </c>
      <c r="U1017" s="17">
        <v>14.256125108601218</v>
      </c>
      <c r="W1017" s="17">
        <v>14.852893136403129</v>
      </c>
      <c r="Y1017" s="17">
        <v>10.007136750651609</v>
      </c>
      <c r="AA1017" s="17">
        <v>0.17757688132218491</v>
      </c>
      <c r="AB1017" s="2"/>
    </row>
    <row r="1018" spans="1:28" ht="13.8">
      <c r="A1018" s="6">
        <v>42083</v>
      </c>
      <c r="B1018" s="7">
        <v>0.48707175925925927</v>
      </c>
      <c r="C1018" s="28">
        <v>2</v>
      </c>
      <c r="D1018" s="17">
        <v>1081</v>
      </c>
      <c r="E1018" s="17">
        <v>105</v>
      </c>
      <c r="F1018" s="17">
        <f t="shared" si="90"/>
        <v>6.1728395061728392E-2</v>
      </c>
      <c r="G1018" s="17">
        <v>0.66705588009573336</v>
      </c>
      <c r="H1018" s="18">
        <f t="shared" si="91"/>
        <v>0.12188156802552891</v>
      </c>
      <c r="I1018" s="17">
        <v>3.2623261923240374E-2</v>
      </c>
      <c r="J1018" s="18">
        <f t="shared" si="92"/>
        <v>0.1678806891557604</v>
      </c>
      <c r="K1018" s="17">
        <v>2.8715308742719558E-3</v>
      </c>
      <c r="L1018" s="17">
        <f t="shared" si="93"/>
        <v>5.7073335034987821E-2</v>
      </c>
      <c r="M1018" s="17">
        <v>4.1136349268640106E-3</v>
      </c>
      <c r="N1018" s="17">
        <f t="shared" si="94"/>
        <v>8.1760870654773235E-2</v>
      </c>
      <c r="O1018" s="17">
        <v>2.0979538127006454</v>
      </c>
      <c r="Q1018" s="17">
        <v>0.03</v>
      </c>
      <c r="S1018" s="17">
        <v>0.15552216240266967</v>
      </c>
      <c r="T1018" s="18">
        <f t="shared" si="95"/>
        <v>0.4009129377799136</v>
      </c>
      <c r="U1018" s="17">
        <v>13.689210233592883</v>
      </c>
      <c r="W1018" s="17">
        <v>19.610589543937706</v>
      </c>
      <c r="Y1018" s="17">
        <v>10.001400667408232</v>
      </c>
      <c r="AA1018" s="17">
        <v>0.14301650408404848</v>
      </c>
      <c r="AB1018" s="2"/>
    </row>
    <row r="1019" spans="1:28" s="2" customFormat="1" ht="13.8">
      <c r="A1019" s="6">
        <v>42086</v>
      </c>
      <c r="B1019" s="7">
        <v>0.48710648148148145</v>
      </c>
      <c r="C1019" s="28">
        <v>2</v>
      </c>
      <c r="D1019" s="17">
        <v>868</v>
      </c>
      <c r="E1019" s="17">
        <v>105</v>
      </c>
      <c r="F1019" s="17">
        <f t="shared" si="90"/>
        <v>6.1728395061728392E-2</v>
      </c>
      <c r="G1019" s="17">
        <v>0.56177241347179718</v>
      </c>
      <c r="H1019" s="18">
        <f t="shared" si="91"/>
        <v>9.3805976925812593E-2</v>
      </c>
      <c r="I1019" s="17">
        <v>2.7177263528516293E-2</v>
      </c>
      <c r="J1019" s="18">
        <f t="shared" si="92"/>
        <v>0.1324480385719993</v>
      </c>
      <c r="K1019" s="17">
        <v>2.2239921406002942E-3</v>
      </c>
      <c r="L1019" s="17">
        <f t="shared" si="93"/>
        <v>4.4203128614398811E-2</v>
      </c>
      <c r="M1019" s="17">
        <v>3.0634596569986162E-3</v>
      </c>
      <c r="N1019" s="17">
        <f t="shared" si="94"/>
        <v>6.0888030470638788E-2</v>
      </c>
      <c r="O1019" s="17">
        <v>1.7680538591820585</v>
      </c>
      <c r="P1019" s="17"/>
      <c r="Q1019" s="17">
        <v>0.02</v>
      </c>
      <c r="R1019" s="17"/>
      <c r="S1019" s="17">
        <v>0.15384112132985783</v>
      </c>
      <c r="T1019" s="18">
        <f t="shared" si="95"/>
        <v>0.39483317949497682</v>
      </c>
      <c r="U1019" s="17">
        <v>12.589252938572761</v>
      </c>
      <c r="V1019" s="17"/>
      <c r="W1019" s="17">
        <v>17.341189199822946</v>
      </c>
      <c r="X1019" s="17"/>
      <c r="Y1019" s="17">
        <v>10.008343481040672</v>
      </c>
      <c r="Z1019" s="17"/>
      <c r="AA1019" s="17">
        <v>0.11321310636623656</v>
      </c>
    </row>
    <row r="1020" spans="1:28" ht="14.25" customHeight="1">
      <c r="A1020" s="8">
        <v>42094</v>
      </c>
      <c r="B1020" s="9">
        <v>0.48719907407407409</v>
      </c>
      <c r="C1020" s="18">
        <v>2</v>
      </c>
      <c r="D1020" s="18">
        <v>1594</v>
      </c>
      <c r="E1020" s="18">
        <v>105</v>
      </c>
      <c r="F1020" s="17">
        <f t="shared" si="90"/>
        <v>6.1728395061728392E-2</v>
      </c>
      <c r="G1020" s="18">
        <v>0.59422031523199725</v>
      </c>
      <c r="H1020" s="18">
        <f t="shared" si="91"/>
        <v>0.10245875072853261</v>
      </c>
      <c r="I1020" s="18">
        <v>3.8597683027672879E-2</v>
      </c>
      <c r="J1020" s="18">
        <f t="shared" si="92"/>
        <v>0.20675135346566609</v>
      </c>
      <c r="K1020" s="18">
        <v>4.9561047843703224E-3</v>
      </c>
      <c r="L1020" s="18">
        <f t="shared" si="93"/>
        <v>9.8505445775013578E-2</v>
      </c>
      <c r="M1020" s="18">
        <v>7.0999082492374851E-3</v>
      </c>
      <c r="N1020" s="18">
        <f t="shared" si="94"/>
        <v>0.14111477813350781</v>
      </c>
      <c r="O1020" s="18">
        <v>1.8561188708720855</v>
      </c>
      <c r="P1020" s="18"/>
      <c r="Q1020" s="18">
        <v>0.06</v>
      </c>
      <c r="R1020" s="18"/>
      <c r="S1020" s="18">
        <v>0.20655744827586212</v>
      </c>
      <c r="T1020" s="18">
        <f t="shared" si="95"/>
        <v>0.58549034467970917</v>
      </c>
      <c r="U1020" s="18">
        <v>26.522844827586209</v>
      </c>
      <c r="V1020" s="18"/>
      <c r="W1020" s="18">
        <v>37.995517241379311</v>
      </c>
      <c r="X1020" s="18"/>
      <c r="Y1020" s="18">
        <v>9.9331137931034501</v>
      </c>
      <c r="Z1020" s="18"/>
      <c r="AA1020" s="18">
        <v>0.32109302746660101</v>
      </c>
      <c r="AB1020" s="2"/>
    </row>
    <row r="1021" spans="1:28" ht="14.25" customHeight="1">
      <c r="A1021" s="8">
        <v>42108</v>
      </c>
      <c r="B1021" s="9">
        <v>0.48736111111111113</v>
      </c>
      <c r="C1021" s="18">
        <v>2</v>
      </c>
      <c r="D1021" s="18">
        <v>1197</v>
      </c>
      <c r="E1021" s="18">
        <v>105</v>
      </c>
      <c r="F1021" s="17">
        <f t="shared" si="90"/>
        <v>6.1728395061728392E-2</v>
      </c>
      <c r="G1021" s="18">
        <v>0.87861162168174489</v>
      </c>
      <c r="H1021" s="18">
        <f t="shared" si="91"/>
        <v>0.17829643244846533</v>
      </c>
      <c r="I1021" s="18">
        <v>3.1046150728813889E-2</v>
      </c>
      <c r="J1021" s="18">
        <f t="shared" si="92"/>
        <v>0.15761971846983663</v>
      </c>
      <c r="K1021" s="18">
        <v>3.3557937804816057E-3</v>
      </c>
      <c r="L1021" s="18">
        <f t="shared" si="93"/>
        <v>6.6698340058876912E-2</v>
      </c>
      <c r="M1021" s="18">
        <v>4.4512682359532062E-3</v>
      </c>
      <c r="N1021" s="18">
        <f t="shared" si="94"/>
        <v>8.8471527726675658E-2</v>
      </c>
      <c r="O1021" s="18">
        <v>2.766145260913778</v>
      </c>
      <c r="P1021" s="18"/>
      <c r="Q1021" s="18">
        <v>0.04</v>
      </c>
      <c r="R1021" s="18"/>
      <c r="S1021" s="18">
        <v>0.11236678059033173</v>
      </c>
      <c r="T1021" s="18">
        <f t="shared" si="95"/>
        <v>0.24483448475657074</v>
      </c>
      <c r="U1021" s="18">
        <v>12.145780864479576</v>
      </c>
      <c r="V1021" s="18"/>
      <c r="W1021" s="18">
        <v>16.11068262816412</v>
      </c>
      <c r="X1021" s="18"/>
      <c r="Y1021" s="18">
        <v>10.011638490359134</v>
      </c>
      <c r="Z1021" s="18"/>
      <c r="AA1021" s="18">
        <v>0.14477386465310726</v>
      </c>
      <c r="AB1021" s="2"/>
    </row>
    <row r="1022" spans="1:28" ht="14.25" customHeight="1">
      <c r="A1022" s="8">
        <v>42109</v>
      </c>
      <c r="B1022" s="9">
        <v>0.48737268518518517</v>
      </c>
      <c r="C1022" s="18">
        <v>2</v>
      </c>
      <c r="D1022" s="18">
        <v>1197</v>
      </c>
      <c r="E1022" s="18">
        <v>105</v>
      </c>
      <c r="F1022" s="17">
        <f t="shared" si="90"/>
        <v>6.1728395061728392E-2</v>
      </c>
      <c r="G1022" s="18">
        <v>0.88395022311061955</v>
      </c>
      <c r="H1022" s="18">
        <f t="shared" si="91"/>
        <v>0.17972005949616524</v>
      </c>
      <c r="I1022" s="18">
        <v>3.2825803085613114E-2</v>
      </c>
      <c r="J1022" s="18">
        <f t="shared" si="92"/>
        <v>0.16919845859214777</v>
      </c>
      <c r="K1022" s="18">
        <v>3.300775799618641E-3</v>
      </c>
      <c r="L1022" s="18">
        <f t="shared" si="93"/>
        <v>6.5604825904850395E-2</v>
      </c>
      <c r="M1022" s="18">
        <v>4.3782900356698603E-3</v>
      </c>
      <c r="N1022" s="18">
        <f t="shared" si="94"/>
        <v>8.7021043835891154E-2</v>
      </c>
      <c r="O1022" s="18">
        <v>2.7833415226758396</v>
      </c>
      <c r="P1022" s="18"/>
      <c r="Q1022" s="18">
        <v>0.04</v>
      </c>
      <c r="R1022" s="18"/>
      <c r="S1022" s="18">
        <v>0.11809042079871346</v>
      </c>
      <c r="T1022" s="18">
        <f t="shared" si="95"/>
        <v>0.26553495992027382</v>
      </c>
      <c r="U1022" s="18">
        <v>11.874500134012328</v>
      </c>
      <c r="V1022" s="18"/>
      <c r="W1022" s="18">
        <v>15.750844277673544</v>
      </c>
      <c r="X1022" s="18"/>
      <c r="Y1022" s="18">
        <v>10.013036719378183</v>
      </c>
      <c r="Z1022" s="18"/>
      <c r="AA1022" s="18">
        <v>0.14389950550878691</v>
      </c>
      <c r="AB1022" s="2"/>
    </row>
    <row r="1023" spans="1:28" ht="14.25" customHeight="1">
      <c r="A1023" s="8">
        <v>42116</v>
      </c>
      <c r="B1023" s="9">
        <v>0.48745370370370367</v>
      </c>
      <c r="C1023" s="18">
        <v>2</v>
      </c>
      <c r="D1023" s="18">
        <v>805</v>
      </c>
      <c r="E1023" s="18">
        <v>105</v>
      </c>
      <c r="F1023" s="17">
        <f t="shared" si="90"/>
        <v>6.1728395061728392E-2</v>
      </c>
      <c r="G1023" s="18">
        <v>0.56655623464137461</v>
      </c>
      <c r="H1023" s="18">
        <f t="shared" si="91"/>
        <v>9.5081662571033246E-2</v>
      </c>
      <c r="I1023" s="18">
        <v>2.8087663394632836E-2</v>
      </c>
      <c r="J1023" s="18">
        <f t="shared" si="92"/>
        <v>0.13837126476664174</v>
      </c>
      <c r="K1023" s="18">
        <v>2.3338541564622453E-3</v>
      </c>
      <c r="L1023" s="18">
        <f t="shared" si="93"/>
        <v>4.6386699647915218E-2</v>
      </c>
      <c r="M1023" s="18">
        <v>3.2565406834356909E-3</v>
      </c>
      <c r="N1023" s="18">
        <f t="shared" si="94"/>
        <v>6.4725627415695652E-2</v>
      </c>
      <c r="O1023" s="18">
        <v>1.7825683407663457</v>
      </c>
      <c r="P1023" s="18"/>
      <c r="Q1023" s="18">
        <v>0.02</v>
      </c>
      <c r="R1023" s="18"/>
      <c r="S1023" s="18">
        <v>0.1576520813533549</v>
      </c>
      <c r="T1023" s="18">
        <f t="shared" si="95"/>
        <v>0.40861613587311207</v>
      </c>
      <c r="U1023" s="18">
        <v>13.099593233225624</v>
      </c>
      <c r="V1023" s="18"/>
      <c r="W1023" s="18">
        <v>18.278502185896219</v>
      </c>
      <c r="X1023" s="18"/>
      <c r="Y1023" s="18">
        <v>10.005303934613192</v>
      </c>
      <c r="Z1023" s="18"/>
      <c r="AA1023" s="18">
        <v>0.11225717080010297</v>
      </c>
    </row>
    <row r="1024" spans="1:28" ht="14.25" customHeight="1">
      <c r="A1024" s="8">
        <v>42146</v>
      </c>
      <c r="B1024" s="9">
        <v>0.48780092592592594</v>
      </c>
      <c r="C1024" s="18">
        <v>2</v>
      </c>
      <c r="D1024" s="18">
        <v>832</v>
      </c>
      <c r="E1024" s="18">
        <v>105</v>
      </c>
      <c r="F1024" s="17">
        <f t="shared" si="90"/>
        <v>6.1728395061728392E-2</v>
      </c>
      <c r="G1024" s="18">
        <v>0.41</v>
      </c>
      <c r="H1024" s="18">
        <f t="shared" si="91"/>
        <v>5.333333333333333E-2</v>
      </c>
      <c r="I1024" s="18">
        <v>2.452E-2</v>
      </c>
      <c r="J1024" s="18">
        <f t="shared" si="92"/>
        <v>0.11515940143135979</v>
      </c>
      <c r="K1024" s="18">
        <v>2.32E-3</v>
      </c>
      <c r="L1024" s="18">
        <f t="shared" si="93"/>
        <v>4.6111340284559134E-2</v>
      </c>
      <c r="M1024" s="18">
        <v>3.0699999999999998E-3</v>
      </c>
      <c r="N1024" s="18">
        <f t="shared" si="94"/>
        <v>6.10180235662054E-2</v>
      </c>
      <c r="O1024" s="18">
        <v>1.2738799999999999</v>
      </c>
      <c r="P1024" s="18"/>
      <c r="Q1024" s="18">
        <v>0.02</v>
      </c>
      <c r="R1024" s="18"/>
      <c r="S1024" s="18">
        <v>0.19017951219512197</v>
      </c>
      <c r="T1024" s="18">
        <f t="shared" si="95"/>
        <v>0.52625687668925136</v>
      </c>
      <c r="U1024" s="18">
        <v>17.994146341463416</v>
      </c>
      <c r="V1024" s="18"/>
      <c r="W1024" s="18">
        <v>23.81121951219512</v>
      </c>
      <c r="X1024" s="18"/>
      <c r="Y1024" s="18">
        <v>9.8803375609756099</v>
      </c>
      <c r="Z1024" s="18"/>
      <c r="AA1024" s="18">
        <v>0.15512195121951222</v>
      </c>
      <c r="AB1024" s="2"/>
    </row>
    <row r="1025" spans="1:28" ht="13.8">
      <c r="A1025" s="8">
        <v>42147</v>
      </c>
      <c r="B1025" s="9">
        <v>0.48781249999999998</v>
      </c>
      <c r="C1025" s="18">
        <v>2</v>
      </c>
      <c r="D1025" s="18">
        <v>832</v>
      </c>
      <c r="E1025" s="18">
        <v>105</v>
      </c>
      <c r="F1025" s="17">
        <f t="shared" si="90"/>
        <v>6.1728395061728392E-2</v>
      </c>
      <c r="G1025" s="18">
        <v>0.41</v>
      </c>
      <c r="H1025" s="18">
        <f t="shared" si="91"/>
        <v>5.333333333333333E-2</v>
      </c>
      <c r="I1025" s="18">
        <v>2.436E-2</v>
      </c>
      <c r="J1025" s="18">
        <f t="shared" si="92"/>
        <v>0.11411841249186727</v>
      </c>
      <c r="K1025" s="18">
        <v>2.32E-3</v>
      </c>
      <c r="L1025" s="18">
        <f t="shared" si="93"/>
        <v>4.6111340284559134E-2</v>
      </c>
      <c r="M1025" s="18">
        <v>2.7899999999999999E-3</v>
      </c>
      <c r="N1025" s="18">
        <f t="shared" si="94"/>
        <v>5.545286180772413E-2</v>
      </c>
      <c r="O1025" s="18">
        <v>1.28792</v>
      </c>
      <c r="P1025" s="18"/>
      <c r="Q1025" s="18">
        <v>0.02</v>
      </c>
      <c r="R1025" s="18"/>
      <c r="S1025" s="18">
        <v>0.18893853658536586</v>
      </c>
      <c r="T1025" s="18">
        <f t="shared" si="95"/>
        <v>0.52176868668197263</v>
      </c>
      <c r="U1025" s="18">
        <v>17.994146341463416</v>
      </c>
      <c r="V1025" s="18"/>
      <c r="W1025" s="18">
        <v>21.639512195121952</v>
      </c>
      <c r="X1025" s="18"/>
      <c r="Y1025" s="18">
        <v>9.9892331707317066</v>
      </c>
      <c r="Z1025" s="18"/>
      <c r="AA1025" s="18">
        <v>0.15512195121951222</v>
      </c>
    </row>
    <row r="1026" spans="1:28" s="2" customFormat="1" ht="13.8">
      <c r="A1026" s="8">
        <v>42158</v>
      </c>
      <c r="B1026" s="9">
        <v>0.4879398148148148</v>
      </c>
      <c r="C1026" s="18">
        <v>2</v>
      </c>
      <c r="D1026" s="18">
        <v>1404</v>
      </c>
      <c r="E1026" s="18">
        <v>105</v>
      </c>
      <c r="F1026" s="17">
        <f t="shared" ref="F1026:F1089" si="96">(E1026-$E$2256)/($E$2255-$E$2256)</f>
        <v>6.1728395061728392E-2</v>
      </c>
      <c r="G1026" s="18">
        <v>0.57999999999999996</v>
      </c>
      <c r="H1026" s="18">
        <f t="shared" ref="H1026:H1089" si="97">(G1026-$G$2256)/($G$2255-$G$2256)</f>
        <v>9.8666666666666666E-2</v>
      </c>
      <c r="I1026" s="18">
        <v>3.1710000000000002E-2</v>
      </c>
      <c r="J1026" s="18">
        <f t="shared" ref="J1026:J1089" si="98">(I1026-$I$2256)/($I$2255-$I$2256)</f>
        <v>0.16193884189980481</v>
      </c>
      <c r="K1026" s="18">
        <v>3.9699999999999996E-3</v>
      </c>
      <c r="L1026" s="18">
        <f t="shared" ref="L1026:L1089" si="99">(K1026-$K$2256)/($K$2255-$K$2256)</f>
        <v>7.8906043504180914E-2</v>
      </c>
      <c r="M1026" s="18">
        <v>5.1599999999999997E-3</v>
      </c>
      <c r="N1026" s="18">
        <f t="shared" ref="N1026:N1089" si="100">(M1026-$K$2256)/($K$2255-$K$2256)</f>
        <v>0.10255798097772634</v>
      </c>
      <c r="O1026" s="18">
        <v>1.80061</v>
      </c>
      <c r="P1026" s="18"/>
      <c r="Q1026" s="18">
        <v>0.05</v>
      </c>
      <c r="R1026" s="18"/>
      <c r="S1026" s="18">
        <v>0.17385827586206898</v>
      </c>
      <c r="T1026" s="18">
        <f t="shared" ref="T1026:T1089" si="101">(S1026-$S$2256)/($S$2255-$S$2256)</f>
        <v>0.46722847255257421</v>
      </c>
      <c r="U1026" s="18">
        <v>21.76655172413793</v>
      </c>
      <c r="V1026" s="18"/>
      <c r="W1026" s="18">
        <v>28.291034482758622</v>
      </c>
      <c r="X1026" s="18"/>
      <c r="Y1026" s="18">
        <v>9.8723100000000024</v>
      </c>
      <c r="Z1026" s="18"/>
      <c r="AA1026" s="18">
        <v>0.27413793103448281</v>
      </c>
    </row>
    <row r="1027" spans="1:28" ht="13.8">
      <c r="A1027" s="8">
        <v>42159</v>
      </c>
      <c r="B1027" s="9">
        <v>0.48795138888888889</v>
      </c>
      <c r="C1027" s="18">
        <v>2</v>
      </c>
      <c r="D1027" s="18">
        <v>920</v>
      </c>
      <c r="E1027" s="18">
        <v>105</v>
      </c>
      <c r="F1027" s="17">
        <f t="shared" si="96"/>
        <v>6.1728395061728392E-2</v>
      </c>
      <c r="G1027" s="18">
        <v>0.27</v>
      </c>
      <c r="H1027" s="18">
        <f t="shared" si="97"/>
        <v>1.6000000000000007E-2</v>
      </c>
      <c r="I1027" s="18">
        <v>1.6969999999999999E-2</v>
      </c>
      <c r="J1027" s="18">
        <f t="shared" si="98"/>
        <v>6.6037735849056603E-2</v>
      </c>
      <c r="K1027" s="18">
        <v>2.5799999999999998E-3</v>
      </c>
      <c r="L1027" s="18">
        <f t="shared" si="99"/>
        <v>5.1278990488863169E-2</v>
      </c>
      <c r="M1027" s="18">
        <v>3.3500000000000001E-3</v>
      </c>
      <c r="N1027" s="18">
        <f t="shared" si="100"/>
        <v>6.6583185324686683E-2</v>
      </c>
      <c r="O1027" s="18">
        <v>0.83291000000000004</v>
      </c>
      <c r="P1027" s="18"/>
      <c r="Q1027" s="18">
        <v>0.03</v>
      </c>
      <c r="R1027" s="18"/>
      <c r="S1027" s="18">
        <v>0.19986888888888887</v>
      </c>
      <c r="T1027" s="18">
        <f t="shared" si="101"/>
        <v>0.5613000824636748</v>
      </c>
      <c r="U1027" s="18">
        <v>30.386666666666663</v>
      </c>
      <c r="V1027" s="18"/>
      <c r="W1027" s="18">
        <v>39.455555555555556</v>
      </c>
      <c r="X1027" s="18"/>
      <c r="Y1027" s="18">
        <v>9.8098288888888892</v>
      </c>
      <c r="Z1027" s="18"/>
      <c r="AA1027" s="18">
        <v>0.35333333333333333</v>
      </c>
    </row>
    <row r="1028" spans="1:28" ht="13.8">
      <c r="A1028" s="8">
        <v>42170</v>
      </c>
      <c r="B1028" s="9">
        <v>0.48807870370370371</v>
      </c>
      <c r="C1028" s="18">
        <v>2</v>
      </c>
      <c r="D1028" s="18">
        <v>896</v>
      </c>
      <c r="E1028" s="18">
        <v>105</v>
      </c>
      <c r="F1028" s="17">
        <f t="shared" si="96"/>
        <v>6.1728395061728392E-2</v>
      </c>
      <c r="G1028" s="18">
        <v>0.75</v>
      </c>
      <c r="H1028" s="18">
        <f t="shared" si="97"/>
        <v>0.14400000000000002</v>
      </c>
      <c r="I1028" s="18">
        <v>3.601E-2</v>
      </c>
      <c r="J1028" s="18">
        <f t="shared" si="98"/>
        <v>0.18991541964866623</v>
      </c>
      <c r="K1028" s="18">
        <v>2.4299999999999999E-3</v>
      </c>
      <c r="L1028" s="18">
        <f t="shared" si="99"/>
        <v>4.8297653832533913E-2</v>
      </c>
      <c r="M1028" s="18">
        <v>5.3600000000000002E-3</v>
      </c>
      <c r="N1028" s="18">
        <f t="shared" si="100"/>
        <v>0.10653309651949869</v>
      </c>
      <c r="O1028" s="18">
        <v>2.3591600000000001</v>
      </c>
      <c r="P1028" s="18"/>
      <c r="Q1028" s="18">
        <v>0.03</v>
      </c>
      <c r="R1028" s="18"/>
      <c r="S1028" s="18">
        <v>0.15268240000000002</v>
      </c>
      <c r="T1028" s="18">
        <f t="shared" si="101"/>
        <v>0.39064247546098652</v>
      </c>
      <c r="U1028" s="18">
        <v>10.303199999999999</v>
      </c>
      <c r="V1028" s="18"/>
      <c r="W1028" s="18">
        <v>22.726400000000002</v>
      </c>
      <c r="X1028" s="18"/>
      <c r="Y1028" s="18">
        <v>10.002838400000002</v>
      </c>
      <c r="Z1028" s="18"/>
      <c r="AA1028" s="18">
        <v>0.12720000000000001</v>
      </c>
      <c r="AB1028" s="2"/>
    </row>
    <row r="1029" spans="1:28" ht="13.8">
      <c r="A1029" s="8">
        <v>42199</v>
      </c>
      <c r="B1029" s="9">
        <v>0.48841435185185184</v>
      </c>
      <c r="C1029" s="18">
        <v>2</v>
      </c>
      <c r="D1029" s="18">
        <v>929</v>
      </c>
      <c r="E1029" s="18">
        <v>105</v>
      </c>
      <c r="F1029" s="17">
        <f t="shared" si="96"/>
        <v>6.1728395061728392E-2</v>
      </c>
      <c r="G1029" s="18">
        <v>0.53</v>
      </c>
      <c r="H1029" s="18">
        <f t="shared" si="97"/>
        <v>8.5333333333333344E-2</v>
      </c>
      <c r="I1029" s="18">
        <v>3.066E-2</v>
      </c>
      <c r="J1029" s="18">
        <f t="shared" si="98"/>
        <v>0.15510735198438516</v>
      </c>
      <c r="K1029" s="18">
        <v>2.5600000000000002E-3</v>
      </c>
      <c r="L1029" s="18">
        <f t="shared" si="99"/>
        <v>5.0881478934685941E-2</v>
      </c>
      <c r="M1029" s="18">
        <v>5.7200000000000003E-3</v>
      </c>
      <c r="N1029" s="18">
        <f t="shared" si="100"/>
        <v>0.1136883044946889</v>
      </c>
      <c r="O1029" s="18">
        <v>1.64602</v>
      </c>
      <c r="P1029" s="18"/>
      <c r="Q1029" s="18">
        <v>0.03</v>
      </c>
      <c r="R1029" s="18"/>
      <c r="S1029" s="18">
        <v>0.18396000000000001</v>
      </c>
      <c r="T1029" s="18">
        <f t="shared" si="101"/>
        <v>0.50376299988390416</v>
      </c>
      <c r="U1029" s="18">
        <v>15.36</v>
      </c>
      <c r="V1029" s="18"/>
      <c r="W1029" s="18">
        <v>34.32</v>
      </c>
      <c r="X1029" s="18"/>
      <c r="Y1029" s="18">
        <v>9.8761200000000002</v>
      </c>
      <c r="Z1029" s="18"/>
      <c r="AA1029" s="18">
        <v>0.18</v>
      </c>
      <c r="AB1029" s="2"/>
    </row>
    <row r="1030" spans="1:28" ht="13.8">
      <c r="A1030" s="8">
        <v>42221</v>
      </c>
      <c r="B1030" s="9">
        <v>0.48866898148148147</v>
      </c>
      <c r="C1030" s="18">
        <v>2</v>
      </c>
      <c r="D1030" s="18">
        <v>1895</v>
      </c>
      <c r="E1030" s="18">
        <v>105</v>
      </c>
      <c r="F1030" s="17">
        <f t="shared" si="96"/>
        <v>6.1728395061728392E-2</v>
      </c>
      <c r="G1030" s="18">
        <v>0.92</v>
      </c>
      <c r="H1030" s="18">
        <f t="shared" si="97"/>
        <v>0.18933333333333335</v>
      </c>
      <c r="I1030" s="18">
        <v>2.6950000000000002E-2</v>
      </c>
      <c r="J1030" s="18">
        <f t="shared" si="98"/>
        <v>0.13096942094990241</v>
      </c>
      <c r="K1030" s="18">
        <v>6.4000000000000003E-3</v>
      </c>
      <c r="L1030" s="18">
        <f t="shared" si="99"/>
        <v>0.12720369733671485</v>
      </c>
      <c r="M1030" s="18">
        <v>9.7099999999999999E-3</v>
      </c>
      <c r="N1030" s="18">
        <f t="shared" si="100"/>
        <v>0.19299185955304707</v>
      </c>
      <c r="O1030" s="18">
        <v>2.86659</v>
      </c>
      <c r="P1030" s="18"/>
      <c r="Q1030" s="18">
        <v>0.06</v>
      </c>
      <c r="R1030" s="18"/>
      <c r="S1030" s="18">
        <v>9.3153260869565227E-2</v>
      </c>
      <c r="T1030" s="18">
        <f t="shared" si="101"/>
        <v>0.17534566762152279</v>
      </c>
      <c r="U1030" s="18">
        <v>22.121739130434783</v>
      </c>
      <c r="V1030" s="18"/>
      <c r="W1030" s="18">
        <v>33.56282608695652</v>
      </c>
      <c r="X1030" s="18"/>
      <c r="Y1030" s="18">
        <v>9.9084306521739123</v>
      </c>
      <c r="Z1030" s="18"/>
      <c r="AA1030" s="18">
        <v>0.20739130434782607</v>
      </c>
      <c r="AB1030" s="2"/>
    </row>
    <row r="1031" spans="1:28" ht="13.8">
      <c r="A1031" s="8">
        <v>42222</v>
      </c>
      <c r="B1031" s="9">
        <v>0.48868055555555556</v>
      </c>
      <c r="C1031" s="18">
        <v>2</v>
      </c>
      <c r="D1031" s="18">
        <v>1141</v>
      </c>
      <c r="E1031" s="18">
        <v>105</v>
      </c>
      <c r="F1031" s="17">
        <f t="shared" si="96"/>
        <v>6.1728395061728392E-2</v>
      </c>
      <c r="G1031" s="18">
        <v>0.83</v>
      </c>
      <c r="H1031" s="18">
        <f t="shared" si="97"/>
        <v>0.16533333333333333</v>
      </c>
      <c r="I1031" s="18">
        <v>1.9560000000000001E-2</v>
      </c>
      <c r="J1031" s="18">
        <f t="shared" si="98"/>
        <v>8.2888744307091741E-2</v>
      </c>
      <c r="K1031" s="18">
        <v>3.1900000000000001E-3</v>
      </c>
      <c r="L1031" s="18">
        <f t="shared" si="99"/>
        <v>6.3403092891268803E-2</v>
      </c>
      <c r="M1031" s="18">
        <v>4.6699999999999997E-3</v>
      </c>
      <c r="N1031" s="18">
        <f t="shared" si="100"/>
        <v>9.2818947900384113E-2</v>
      </c>
      <c r="O1031" s="18">
        <v>2.6125699999999998</v>
      </c>
      <c r="P1031" s="18"/>
      <c r="Q1031" s="18">
        <v>0.03</v>
      </c>
      <c r="R1031" s="18"/>
      <c r="S1031" s="18">
        <v>7.494072289156628E-2</v>
      </c>
      <c r="T1031" s="18">
        <f t="shared" si="101"/>
        <v>0.1094770636639447</v>
      </c>
      <c r="U1031" s="18">
        <v>12.221927710843374</v>
      </c>
      <c r="V1031" s="18"/>
      <c r="W1031" s="18">
        <v>17.892289156626504</v>
      </c>
      <c r="X1031" s="18"/>
      <c r="Y1031" s="18">
        <v>10.009605542168675</v>
      </c>
      <c r="Z1031" s="18"/>
      <c r="AA1031" s="18">
        <v>0.11493975903614458</v>
      </c>
    </row>
    <row r="1032" spans="1:28" ht="13.8">
      <c r="A1032" s="8">
        <v>42229</v>
      </c>
      <c r="B1032" s="9">
        <v>0.48876157407407406</v>
      </c>
      <c r="C1032" s="18">
        <v>2</v>
      </c>
      <c r="D1032" s="18">
        <v>1261</v>
      </c>
      <c r="E1032" s="18">
        <v>105</v>
      </c>
      <c r="F1032" s="17">
        <f t="shared" si="96"/>
        <v>6.1728395061728392E-2</v>
      </c>
      <c r="G1032" s="18">
        <v>0.9</v>
      </c>
      <c r="H1032" s="18">
        <f t="shared" si="97"/>
        <v>0.18400000000000002</v>
      </c>
      <c r="I1032" s="18">
        <v>3.746E-2</v>
      </c>
      <c r="J1032" s="18">
        <f t="shared" si="98"/>
        <v>0.19934938191281718</v>
      </c>
      <c r="K1032" s="18">
        <v>4.0000000000000001E-3</v>
      </c>
      <c r="L1032" s="18">
        <f t="shared" si="99"/>
        <v>7.9502310835446788E-2</v>
      </c>
      <c r="M1032" s="18">
        <v>4.8500000000000001E-3</v>
      </c>
      <c r="N1032" s="18">
        <f t="shared" si="100"/>
        <v>9.6396551887979229E-2</v>
      </c>
      <c r="O1032" s="18">
        <v>2.8412899999999999</v>
      </c>
      <c r="P1032" s="18"/>
      <c r="Q1032" s="18">
        <v>0.04</v>
      </c>
      <c r="R1032" s="18"/>
      <c r="S1032" s="18">
        <v>0.13235866666666665</v>
      </c>
      <c r="T1032" s="18">
        <f t="shared" si="101"/>
        <v>0.31713839033622621</v>
      </c>
      <c r="U1032" s="18">
        <v>14.133333333333333</v>
      </c>
      <c r="V1032" s="18"/>
      <c r="W1032" s="18">
        <v>17.136666666666667</v>
      </c>
      <c r="X1032" s="18"/>
      <c r="Y1032" s="18">
        <v>10.039224666666668</v>
      </c>
      <c r="Z1032" s="18"/>
      <c r="AA1032" s="18">
        <v>0.14133333333333334</v>
      </c>
      <c r="AB1032" s="2"/>
    </row>
    <row r="1033" spans="1:28" ht="14.25" customHeight="1">
      <c r="A1033" s="8">
        <v>42232</v>
      </c>
      <c r="B1033" s="9">
        <v>0.48879629629629634</v>
      </c>
      <c r="C1033" s="18">
        <v>2</v>
      </c>
      <c r="D1033" s="18">
        <v>1229</v>
      </c>
      <c r="E1033" s="18">
        <v>105</v>
      </c>
      <c r="F1033" s="17">
        <f t="shared" si="96"/>
        <v>6.1728395061728392E-2</v>
      </c>
      <c r="G1033" s="18">
        <v>0.85</v>
      </c>
      <c r="H1033" s="18">
        <f t="shared" si="97"/>
        <v>0.17066666666666666</v>
      </c>
      <c r="I1033" s="18">
        <v>5.0540000000000002E-2</v>
      </c>
      <c r="J1033" s="18">
        <f t="shared" si="98"/>
        <v>0.28445022771633049</v>
      </c>
      <c r="K1033" s="18">
        <v>4.1200000000000004E-3</v>
      </c>
      <c r="L1033" s="18">
        <f t="shared" si="99"/>
        <v>8.1887380160510184E-2</v>
      </c>
      <c r="M1033" s="18">
        <v>5.2300000000000003E-3</v>
      </c>
      <c r="N1033" s="18">
        <f t="shared" si="100"/>
        <v>0.10394927141734667</v>
      </c>
      <c r="O1033" s="18">
        <v>2.6740900000000001</v>
      </c>
      <c r="P1033" s="18"/>
      <c r="Q1033" s="18">
        <v>0.04</v>
      </c>
      <c r="R1033" s="18"/>
      <c r="S1033" s="18">
        <v>0.18907905882352943</v>
      </c>
      <c r="T1033" s="18">
        <f t="shared" si="101"/>
        <v>0.52227690819750272</v>
      </c>
      <c r="U1033" s="18">
        <v>15.413647058823532</v>
      </c>
      <c r="V1033" s="18"/>
      <c r="W1033" s="18">
        <v>19.566352941176469</v>
      </c>
      <c r="X1033" s="18"/>
      <c r="Y1033" s="18">
        <v>10.004242588235295</v>
      </c>
      <c r="Z1033" s="18"/>
      <c r="AA1033" s="18">
        <v>0.14964705882352941</v>
      </c>
      <c r="AB1033" s="2"/>
    </row>
    <row r="1034" spans="1:28" ht="14.25" customHeight="1">
      <c r="A1034" s="8">
        <v>42242</v>
      </c>
      <c r="B1034" s="9">
        <v>0.48891203703703701</v>
      </c>
      <c r="C1034" s="18">
        <v>2</v>
      </c>
      <c r="D1034" s="18">
        <v>1030</v>
      </c>
      <c r="E1034" s="18">
        <v>105</v>
      </c>
      <c r="F1034" s="17">
        <f t="shared" si="96"/>
        <v>6.1728395061728392E-2</v>
      </c>
      <c r="G1034" s="18">
        <v>0.72</v>
      </c>
      <c r="H1034" s="18">
        <f t="shared" si="97"/>
        <v>0.13600000000000001</v>
      </c>
      <c r="I1034" s="18">
        <v>3.8190000000000002E-2</v>
      </c>
      <c r="J1034" s="18">
        <f t="shared" si="98"/>
        <v>0.20409889394925179</v>
      </c>
      <c r="K1034" s="18">
        <v>3.1199999999999999E-3</v>
      </c>
      <c r="L1034" s="18">
        <f t="shared" si="99"/>
        <v>6.2011802451648487E-2</v>
      </c>
      <c r="M1034" s="18">
        <v>6.9300000000000004E-3</v>
      </c>
      <c r="N1034" s="18">
        <f t="shared" si="100"/>
        <v>0.13773775352241155</v>
      </c>
      <c r="O1034" s="18">
        <v>2.2741600000000002</v>
      </c>
      <c r="P1034" s="18"/>
      <c r="Q1034" s="18">
        <v>0.03</v>
      </c>
      <c r="R1034" s="18"/>
      <c r="S1034" s="18">
        <v>0.16867250000000003</v>
      </c>
      <c r="T1034" s="18">
        <f t="shared" si="101"/>
        <v>0.44847327122456476</v>
      </c>
      <c r="U1034" s="18">
        <v>13.78</v>
      </c>
      <c r="V1034" s="18"/>
      <c r="W1034" s="18">
        <v>30.607500000000002</v>
      </c>
      <c r="X1034" s="18"/>
      <c r="Y1034" s="18">
        <v>10.044206666666668</v>
      </c>
      <c r="Z1034" s="18"/>
      <c r="AA1034" s="18">
        <v>0.13250000000000001</v>
      </c>
    </row>
    <row r="1035" spans="1:28" ht="13.8">
      <c r="A1035" s="8">
        <v>42244</v>
      </c>
      <c r="B1035" s="9">
        <v>0.48893518518518514</v>
      </c>
      <c r="C1035" s="18">
        <v>2</v>
      </c>
      <c r="D1035" s="18">
        <v>1038</v>
      </c>
      <c r="E1035" s="18">
        <v>105</v>
      </c>
      <c r="F1035" s="17">
        <f t="shared" si="96"/>
        <v>6.1728395061728392E-2</v>
      </c>
      <c r="G1035" s="18">
        <v>0.66</v>
      </c>
      <c r="H1035" s="18">
        <f t="shared" si="97"/>
        <v>0.12000000000000002</v>
      </c>
      <c r="I1035" s="18">
        <v>3.4200000000000001E-2</v>
      </c>
      <c r="J1035" s="18">
        <f t="shared" si="98"/>
        <v>0.17813923227065714</v>
      </c>
      <c r="K1035" s="18">
        <v>3.32E-3</v>
      </c>
      <c r="L1035" s="18">
        <f t="shared" si="99"/>
        <v>6.5986917993420824E-2</v>
      </c>
      <c r="M1035" s="18">
        <v>7.1399999999999996E-3</v>
      </c>
      <c r="N1035" s="18">
        <f t="shared" si="100"/>
        <v>0.14191162484127248</v>
      </c>
      <c r="O1035" s="18">
        <v>2.0812400000000002</v>
      </c>
      <c r="P1035" s="18"/>
      <c r="Q1035" s="18">
        <v>0.03</v>
      </c>
      <c r="R1035" s="18"/>
      <c r="S1035" s="18">
        <v>0.1647818181818182</v>
      </c>
      <c r="T1035" s="18">
        <f t="shared" si="101"/>
        <v>0.43440198801755914</v>
      </c>
      <c r="U1035" s="18">
        <v>15.996363636363636</v>
      </c>
      <c r="V1035" s="18"/>
      <c r="W1035" s="18">
        <v>34.401818181818179</v>
      </c>
      <c r="X1035" s="18"/>
      <c r="Y1035" s="18">
        <v>10.027792727272729</v>
      </c>
      <c r="Z1035" s="18"/>
      <c r="AA1035" s="18">
        <v>0.14454545454545453</v>
      </c>
    </row>
    <row r="1036" spans="1:28" ht="13.8">
      <c r="A1036" s="8">
        <v>42245</v>
      </c>
      <c r="B1036" s="9">
        <v>0.48894675925925929</v>
      </c>
      <c r="C1036" s="18">
        <v>2</v>
      </c>
      <c r="D1036" s="18">
        <v>811</v>
      </c>
      <c r="E1036" s="18">
        <v>105</v>
      </c>
      <c r="F1036" s="17">
        <f t="shared" si="96"/>
        <v>6.1728395061728392E-2</v>
      </c>
      <c r="G1036" s="18">
        <v>0.55000000000000004</v>
      </c>
      <c r="H1036" s="18">
        <f t="shared" si="97"/>
        <v>9.0666666666666687E-2</v>
      </c>
      <c r="I1036" s="18">
        <v>2.666E-2</v>
      </c>
      <c r="J1036" s="18">
        <f t="shared" si="98"/>
        <v>0.12908262849707222</v>
      </c>
      <c r="K1036" s="18">
        <v>2.49E-3</v>
      </c>
      <c r="L1036" s="18">
        <f t="shared" si="99"/>
        <v>4.9490188495065618E-2</v>
      </c>
      <c r="M1036" s="18">
        <v>5.4900000000000001E-3</v>
      </c>
      <c r="N1036" s="18">
        <f t="shared" si="100"/>
        <v>0.10911692162165071</v>
      </c>
      <c r="O1036" s="18">
        <v>1.73106</v>
      </c>
      <c r="P1036" s="18"/>
      <c r="Q1036" s="18">
        <v>0.02</v>
      </c>
      <c r="R1036" s="18"/>
      <c r="S1036" s="18">
        <v>0.15414327272727271</v>
      </c>
      <c r="T1036" s="18">
        <f t="shared" si="101"/>
        <v>0.39592595913697903</v>
      </c>
      <c r="U1036" s="18">
        <v>14.39672727272727</v>
      </c>
      <c r="V1036" s="18"/>
      <c r="W1036" s="18">
        <v>31.74218181818182</v>
      </c>
      <c r="X1036" s="18"/>
      <c r="Y1036" s="18">
        <v>10.008674181818181</v>
      </c>
      <c r="Z1036" s="18"/>
      <c r="AA1036" s="18">
        <v>0.11563636363636363</v>
      </c>
    </row>
    <row r="1037" spans="1:28" ht="13.8">
      <c r="A1037" s="8">
        <v>42250</v>
      </c>
      <c r="B1037" s="9">
        <v>0.48900462962962959</v>
      </c>
      <c r="C1037" s="18">
        <v>2</v>
      </c>
      <c r="D1037" s="18">
        <v>1221</v>
      </c>
      <c r="E1037" s="18">
        <v>105</v>
      </c>
      <c r="F1037" s="17">
        <f t="shared" si="96"/>
        <v>6.1728395061728392E-2</v>
      </c>
      <c r="G1037" s="18">
        <v>0.77</v>
      </c>
      <c r="H1037" s="18">
        <f t="shared" si="97"/>
        <v>0.14933333333333335</v>
      </c>
      <c r="I1037" s="18">
        <v>4.2729999999999997E-2</v>
      </c>
      <c r="J1037" s="18">
        <f t="shared" si="98"/>
        <v>0.23363695510735197</v>
      </c>
      <c r="K1037" s="18">
        <v>4.1000000000000003E-3</v>
      </c>
      <c r="L1037" s="18">
        <f t="shared" si="99"/>
        <v>8.1489868606332949E-2</v>
      </c>
      <c r="M1037" s="18">
        <v>7.7400000000000004E-3</v>
      </c>
      <c r="N1037" s="18">
        <f t="shared" si="100"/>
        <v>0.15383697146658953</v>
      </c>
      <c r="O1037" s="18">
        <v>2.3967999999999998</v>
      </c>
      <c r="P1037" s="18"/>
      <c r="Q1037" s="18">
        <v>0.04</v>
      </c>
      <c r="R1037" s="18"/>
      <c r="S1037" s="18">
        <v>0.17646935064935063</v>
      </c>
      <c r="T1037" s="18">
        <f t="shared" si="101"/>
        <v>0.47667184893838244</v>
      </c>
      <c r="U1037" s="18">
        <v>16.932467532467534</v>
      </c>
      <c r="V1037" s="18"/>
      <c r="W1037" s="18">
        <v>31.965194805194809</v>
      </c>
      <c r="X1037" s="18"/>
      <c r="Y1037" s="18">
        <v>9.8984727272727273</v>
      </c>
      <c r="Z1037" s="18"/>
      <c r="AA1037" s="18">
        <v>0.1651948051948052</v>
      </c>
      <c r="AB1037" s="2"/>
    </row>
    <row r="1038" spans="1:28" ht="14.25" customHeight="1">
      <c r="A1038" s="8">
        <v>42277</v>
      </c>
      <c r="B1038" s="9">
        <v>0.48931712962962964</v>
      </c>
      <c r="C1038" s="18">
        <v>2</v>
      </c>
      <c r="D1038" s="18">
        <v>1397</v>
      </c>
      <c r="E1038" s="18">
        <v>105</v>
      </c>
      <c r="F1038" s="17">
        <f t="shared" si="96"/>
        <v>6.1728395061728392E-2</v>
      </c>
      <c r="G1038" s="18">
        <v>0.89</v>
      </c>
      <c r="H1038" s="18">
        <f t="shared" si="97"/>
        <v>0.18133333333333335</v>
      </c>
      <c r="I1038" s="18">
        <v>4.9700000000000001E-2</v>
      </c>
      <c r="J1038" s="18">
        <f t="shared" si="98"/>
        <v>0.27898503578399481</v>
      </c>
      <c r="K1038" s="18">
        <v>4.2500000000000003E-3</v>
      </c>
      <c r="L1038" s="18">
        <f t="shared" si="99"/>
        <v>8.4471205262662205E-2</v>
      </c>
      <c r="M1038" s="18">
        <v>8.3000000000000001E-3</v>
      </c>
      <c r="N1038" s="18">
        <f t="shared" si="100"/>
        <v>0.16496729498355206</v>
      </c>
      <c r="O1038" s="18">
        <v>2.78199</v>
      </c>
      <c r="P1038" s="18"/>
      <c r="Q1038" s="18">
        <v>0.05</v>
      </c>
      <c r="R1038" s="18"/>
      <c r="S1038" s="18">
        <v>0.17757977528089888</v>
      </c>
      <c r="T1038" s="18">
        <f t="shared" si="101"/>
        <v>0.48068788011254104</v>
      </c>
      <c r="U1038" s="18">
        <v>15.185393258426966</v>
      </c>
      <c r="V1038" s="18"/>
      <c r="W1038" s="18">
        <v>29.656179775280901</v>
      </c>
      <c r="X1038" s="18"/>
      <c r="Y1038" s="18">
        <v>9.9401440449438212</v>
      </c>
      <c r="Z1038" s="18"/>
      <c r="AA1038" s="18">
        <v>0.17865168539325846</v>
      </c>
    </row>
    <row r="1039" spans="1:28" s="2" customFormat="1" ht="14.25" customHeight="1">
      <c r="A1039" s="8">
        <v>42279</v>
      </c>
      <c r="B1039" s="9">
        <v>0.48934027777777778</v>
      </c>
      <c r="C1039" s="18">
        <v>2</v>
      </c>
      <c r="D1039" s="18">
        <v>846</v>
      </c>
      <c r="E1039" s="18">
        <v>105</v>
      </c>
      <c r="F1039" s="17">
        <f t="shared" si="96"/>
        <v>6.1728395061728392E-2</v>
      </c>
      <c r="G1039" s="18">
        <v>0.55000000000000004</v>
      </c>
      <c r="H1039" s="18">
        <f t="shared" si="97"/>
        <v>9.0666666666666687E-2</v>
      </c>
      <c r="I1039" s="18">
        <v>3.049E-2</v>
      </c>
      <c r="J1039" s="18">
        <f t="shared" si="98"/>
        <v>0.15400130123617436</v>
      </c>
      <c r="K1039" s="18">
        <v>2.4099999999999998E-3</v>
      </c>
      <c r="L1039" s="18">
        <f t="shared" si="99"/>
        <v>4.7900142278356678E-2</v>
      </c>
      <c r="M1039" s="18">
        <v>4.28E-3</v>
      </c>
      <c r="N1039" s="18">
        <f t="shared" si="100"/>
        <v>8.5067472593928051E-2</v>
      </c>
      <c r="O1039" s="18">
        <v>1.7350300000000001</v>
      </c>
      <c r="P1039" s="18"/>
      <c r="Q1039" s="18">
        <v>0.03</v>
      </c>
      <c r="R1039" s="18"/>
      <c r="S1039" s="18">
        <v>0.17628763636363637</v>
      </c>
      <c r="T1039" s="18">
        <f t="shared" si="101"/>
        <v>0.47601464968731683</v>
      </c>
      <c r="U1039" s="18">
        <v>13.934181818181816</v>
      </c>
      <c r="V1039" s="18"/>
      <c r="W1039" s="18">
        <v>24.746181818181817</v>
      </c>
      <c r="X1039" s="18"/>
      <c r="Y1039" s="18">
        <v>10.031628000000001</v>
      </c>
      <c r="Z1039" s="18"/>
      <c r="AA1039" s="18">
        <v>0.17345454545454544</v>
      </c>
    </row>
    <row r="1040" spans="1:28" s="2" customFormat="1" ht="14.25" customHeight="1">
      <c r="A1040" s="8">
        <v>42334</v>
      </c>
      <c r="B1040" s="9">
        <v>0.48997685185185186</v>
      </c>
      <c r="C1040" s="18">
        <v>2</v>
      </c>
      <c r="D1040" s="18">
        <v>1185</v>
      </c>
      <c r="E1040" s="18">
        <v>105</v>
      </c>
      <c r="F1040" s="17">
        <f t="shared" si="96"/>
        <v>6.1728395061728392E-2</v>
      </c>
      <c r="G1040" s="18">
        <v>0.67</v>
      </c>
      <c r="H1040" s="18">
        <f t="shared" si="97"/>
        <v>0.12266666666666669</v>
      </c>
      <c r="I1040" s="18">
        <v>3.4909999999999997E-2</v>
      </c>
      <c r="J1040" s="18">
        <f t="shared" si="98"/>
        <v>0.18275862068965515</v>
      </c>
      <c r="K1040" s="18">
        <v>3.7499999999999999E-3</v>
      </c>
      <c r="L1040" s="18">
        <f t="shared" si="99"/>
        <v>7.4533416408231357E-2</v>
      </c>
      <c r="M1040" s="18">
        <v>3.8E-3</v>
      </c>
      <c r="N1040" s="18">
        <f t="shared" si="100"/>
        <v>7.5527195293674437E-2</v>
      </c>
      <c r="O1040" s="18">
        <v>2.11103</v>
      </c>
      <c r="P1040" s="18"/>
      <c r="Q1040" s="18">
        <v>0.04</v>
      </c>
      <c r="R1040" s="18"/>
      <c r="S1040" s="18">
        <v>0.16569223880597014</v>
      </c>
      <c r="T1040" s="18">
        <f t="shared" si="101"/>
        <v>0.43769467218928293</v>
      </c>
      <c r="U1040" s="18">
        <v>17.798507462686565</v>
      </c>
      <c r="V1040" s="18"/>
      <c r="W1040" s="18">
        <v>18.035820895522388</v>
      </c>
      <c r="X1040" s="18"/>
      <c r="Y1040" s="18">
        <v>10.01951552238806</v>
      </c>
      <c r="Z1040" s="18"/>
      <c r="AA1040" s="18">
        <v>0.18985074626865672</v>
      </c>
      <c r="AB1040" s="1"/>
    </row>
    <row r="1041" spans="1:28" s="2" customFormat="1" ht="13.8">
      <c r="A1041" s="8">
        <v>42355</v>
      </c>
      <c r="B1041" s="9">
        <v>0.4902199074074074</v>
      </c>
      <c r="C1041" s="18">
        <v>2</v>
      </c>
      <c r="D1041" s="18">
        <v>809</v>
      </c>
      <c r="E1041" s="18">
        <v>105</v>
      </c>
      <c r="F1041" s="17">
        <f t="shared" si="96"/>
        <v>6.1728395061728392E-2</v>
      </c>
      <c r="G1041" s="18">
        <v>0.56999999999999995</v>
      </c>
      <c r="H1041" s="18">
        <f t="shared" si="97"/>
        <v>9.6000000000000002E-2</v>
      </c>
      <c r="I1041" s="18">
        <v>2.1590000000000002E-2</v>
      </c>
      <c r="J1041" s="18">
        <f t="shared" si="98"/>
        <v>9.6096291476903073E-2</v>
      </c>
      <c r="K1041" s="18">
        <v>2.49E-3</v>
      </c>
      <c r="L1041" s="18">
        <f t="shared" si="99"/>
        <v>4.9490188495065618E-2</v>
      </c>
      <c r="M1041" s="18">
        <v>2.8700000000000002E-3</v>
      </c>
      <c r="N1041" s="18">
        <f t="shared" si="100"/>
        <v>5.704290802443307E-2</v>
      </c>
      <c r="O1041" s="18">
        <v>1.79728</v>
      </c>
      <c r="P1041" s="18"/>
      <c r="Q1041" s="18">
        <v>0.02</v>
      </c>
      <c r="R1041" s="18"/>
      <c r="S1041" s="18">
        <v>0.12044947368421056</v>
      </c>
      <c r="T1041" s="18">
        <f t="shared" si="101"/>
        <v>0.27406685813333459</v>
      </c>
      <c r="U1041" s="18">
        <v>13.891578947368421</v>
      </c>
      <c r="V1041" s="18"/>
      <c r="W1041" s="18">
        <v>16.011578947368424</v>
      </c>
      <c r="X1041" s="18"/>
      <c r="Y1041" s="18">
        <v>10.026930526315791</v>
      </c>
      <c r="Z1041" s="18"/>
      <c r="AA1041" s="18">
        <v>0.11157894736842107</v>
      </c>
      <c r="AB1041" s="1"/>
    </row>
    <row r="1042" spans="1:28" ht="13.8">
      <c r="A1042" s="8">
        <v>42393</v>
      </c>
      <c r="B1042" s="9">
        <v>0.49065972222222221</v>
      </c>
      <c r="C1042" s="18">
        <v>2</v>
      </c>
      <c r="D1042" s="18">
        <v>883</v>
      </c>
      <c r="E1042" s="18">
        <v>105</v>
      </c>
      <c r="F1042" s="17">
        <f t="shared" si="96"/>
        <v>6.1728395061728392E-2</v>
      </c>
      <c r="G1042" s="18">
        <v>0.53</v>
      </c>
      <c r="H1042" s="18">
        <f t="shared" si="97"/>
        <v>8.5333333333333344E-2</v>
      </c>
      <c r="I1042" s="18">
        <v>1.316E-2</v>
      </c>
      <c r="J1042" s="18">
        <f t="shared" si="98"/>
        <v>4.1249186727391023E-2</v>
      </c>
      <c r="K1042" s="18">
        <v>2.65E-3</v>
      </c>
      <c r="L1042" s="18">
        <f t="shared" si="99"/>
        <v>5.2670280928483491E-2</v>
      </c>
      <c r="M1042" s="18">
        <v>3.14E-3</v>
      </c>
      <c r="N1042" s="18">
        <f t="shared" si="100"/>
        <v>6.2409314005825722E-2</v>
      </c>
      <c r="O1042" s="18">
        <v>1.6624300000000001</v>
      </c>
      <c r="P1042" s="18"/>
      <c r="Q1042" s="18">
        <v>0.02</v>
      </c>
      <c r="R1042" s="18"/>
      <c r="S1042" s="18">
        <v>7.8959999999999989E-2</v>
      </c>
      <c r="T1042" s="18">
        <f t="shared" si="101"/>
        <v>0.12401343264069001</v>
      </c>
      <c r="U1042" s="18">
        <v>15.9</v>
      </c>
      <c r="V1042" s="18"/>
      <c r="W1042" s="18">
        <v>18.84</v>
      </c>
      <c r="X1042" s="18"/>
      <c r="Y1042" s="18">
        <v>9.9745800000000013</v>
      </c>
      <c r="Z1042" s="18"/>
      <c r="AA1042" s="18">
        <v>0.12</v>
      </c>
      <c r="AB1042" s="2"/>
    </row>
    <row r="1043" spans="1:28" s="2" customFormat="1" ht="14.25" customHeight="1">
      <c r="A1043" s="8">
        <v>42433</v>
      </c>
      <c r="B1043" s="9">
        <v>0.49112268518518515</v>
      </c>
      <c r="C1043" s="18">
        <v>2</v>
      </c>
      <c r="D1043" s="18">
        <v>1239</v>
      </c>
      <c r="E1043" s="18">
        <v>105</v>
      </c>
      <c r="F1043" s="17">
        <f t="shared" si="96"/>
        <v>6.1728395061728392E-2</v>
      </c>
      <c r="G1043" s="18">
        <v>0.80689283039495241</v>
      </c>
      <c r="H1043" s="18">
        <f t="shared" si="97"/>
        <v>0.15917142143865398</v>
      </c>
      <c r="I1043" s="18">
        <v>4.8721496904492678E-2</v>
      </c>
      <c r="J1043" s="18">
        <f t="shared" si="98"/>
        <v>0.27261871766098034</v>
      </c>
      <c r="K1043" s="18">
        <v>4.2462082624183549E-3</v>
      </c>
      <c r="L1043" s="18">
        <f t="shared" si="99"/>
        <v>8.4395842287706607E-2</v>
      </c>
      <c r="M1043" s="18">
        <v>4.0136702255417298E-3</v>
      </c>
      <c r="N1043" s="18">
        <f t="shared" si="100"/>
        <v>7.9774014465499102E-2</v>
      </c>
      <c r="O1043" s="18">
        <v>2.53689441874717</v>
      </c>
      <c r="P1043" s="18"/>
      <c r="Q1043" s="18">
        <v>0.04</v>
      </c>
      <c r="R1043" s="18"/>
      <c r="S1043" s="18">
        <v>0.1920135541177761</v>
      </c>
      <c r="T1043" s="18">
        <f t="shared" si="101"/>
        <v>0.5328899874171924</v>
      </c>
      <c r="U1043" s="18">
        <v>16.734492817194869</v>
      </c>
      <c r="V1043" s="18"/>
      <c r="W1043" s="18">
        <v>15.818050224805349</v>
      </c>
      <c r="X1043" s="18"/>
      <c r="Y1043" s="18">
        <v>9.9980120627261773</v>
      </c>
      <c r="Z1043" s="18"/>
      <c r="AA1043" s="18">
        <v>0.15764175266960673</v>
      </c>
    </row>
    <row r="1044" spans="1:28" ht="14.25" customHeight="1">
      <c r="A1044" s="8">
        <v>42434</v>
      </c>
      <c r="B1044" s="9">
        <v>0.4911342592592593</v>
      </c>
      <c r="C1044" s="18">
        <v>2</v>
      </c>
      <c r="D1044" s="18">
        <v>1057</v>
      </c>
      <c r="E1044" s="18">
        <v>105</v>
      </c>
      <c r="F1044" s="17">
        <f t="shared" si="96"/>
        <v>6.1728395061728392E-2</v>
      </c>
      <c r="G1044" s="18">
        <v>0.69</v>
      </c>
      <c r="H1044" s="18">
        <f t="shared" si="97"/>
        <v>0.128</v>
      </c>
      <c r="I1044" s="18">
        <v>3.8550000000000001E-2</v>
      </c>
      <c r="J1044" s="18">
        <f t="shared" si="98"/>
        <v>0.20644111906310997</v>
      </c>
      <c r="K1044" s="18">
        <v>2.8400000000000001E-3</v>
      </c>
      <c r="L1044" s="18">
        <f t="shared" si="99"/>
        <v>5.6446640693167217E-2</v>
      </c>
      <c r="M1044" s="18">
        <v>3.8999999999999998E-3</v>
      </c>
      <c r="N1044" s="18">
        <f t="shared" si="100"/>
        <v>7.7514753064560613E-2</v>
      </c>
      <c r="O1044" s="18">
        <v>2.1751100000000001</v>
      </c>
      <c r="P1044" s="18"/>
      <c r="Q1044" s="18">
        <v>0.03</v>
      </c>
      <c r="R1044" s="18"/>
      <c r="S1044" s="18">
        <v>0.17766521739130436</v>
      </c>
      <c r="T1044" s="18">
        <f t="shared" si="101"/>
        <v>0.48099689539302526</v>
      </c>
      <c r="U1044" s="18">
        <v>13.088695652173914</v>
      </c>
      <c r="V1044" s="18"/>
      <c r="W1044" s="18">
        <v>17.973913043478262</v>
      </c>
      <c r="X1044" s="18"/>
      <c r="Y1044" s="18">
        <v>10.024420000000001</v>
      </c>
      <c r="Z1044" s="18"/>
      <c r="AA1044" s="18">
        <v>0.13826086956521741</v>
      </c>
      <c r="AB1044" s="2"/>
    </row>
    <row r="1045" spans="1:28" ht="14.25" customHeight="1">
      <c r="A1045" s="8">
        <v>42435</v>
      </c>
      <c r="B1045" s="9">
        <v>0.49114583333333334</v>
      </c>
      <c r="C1045" s="18">
        <v>2</v>
      </c>
      <c r="D1045" s="18">
        <v>886</v>
      </c>
      <c r="E1045" s="18">
        <v>105</v>
      </c>
      <c r="F1045" s="17">
        <f t="shared" si="96"/>
        <v>6.1728395061728392E-2</v>
      </c>
      <c r="G1045" s="18">
        <v>0.64</v>
      </c>
      <c r="H1045" s="18">
        <f t="shared" si="97"/>
        <v>0.11466666666666668</v>
      </c>
      <c r="I1045" s="18">
        <v>3.2320000000000002E-2</v>
      </c>
      <c r="J1045" s="18">
        <f t="shared" si="98"/>
        <v>0.16590761223162004</v>
      </c>
      <c r="K1045" s="18">
        <v>2.6099999999999999E-3</v>
      </c>
      <c r="L1045" s="18">
        <f t="shared" si="99"/>
        <v>5.1875257820129021E-2</v>
      </c>
      <c r="M1045" s="18">
        <v>2.2599999999999999E-3</v>
      </c>
      <c r="N1045" s="18">
        <f t="shared" si="100"/>
        <v>4.4918805622027429E-2</v>
      </c>
      <c r="O1045" s="18">
        <v>2.0120300000000002</v>
      </c>
      <c r="P1045" s="18"/>
      <c r="Q1045" s="18">
        <v>0.03</v>
      </c>
      <c r="R1045" s="18"/>
      <c r="S1045" s="18">
        <v>0.16059000000000001</v>
      </c>
      <c r="T1045" s="18">
        <f t="shared" si="101"/>
        <v>0.41924159620320017</v>
      </c>
      <c r="U1045" s="18">
        <v>12.9684375</v>
      </c>
      <c r="V1045" s="18"/>
      <c r="W1045" s="18">
        <v>11.229374999999999</v>
      </c>
      <c r="X1045" s="18"/>
      <c r="Y1045" s="18">
        <v>9.9972740625000007</v>
      </c>
      <c r="Z1045" s="18"/>
      <c r="AA1045" s="18">
        <v>0.14906249999999999</v>
      </c>
      <c r="AB1045" s="2"/>
    </row>
    <row r="1046" spans="1:28" ht="14.25" customHeight="1">
      <c r="A1046" s="8">
        <v>42625</v>
      </c>
      <c r="B1046" s="9">
        <v>0.49334490740740744</v>
      </c>
      <c r="C1046" s="18">
        <v>2</v>
      </c>
      <c r="D1046" s="18">
        <v>836</v>
      </c>
      <c r="E1046" s="18">
        <v>105</v>
      </c>
      <c r="F1046" s="17">
        <f t="shared" si="96"/>
        <v>6.1728395061728392E-2</v>
      </c>
      <c r="G1046" s="18">
        <v>0.41</v>
      </c>
      <c r="H1046" s="18">
        <f t="shared" si="97"/>
        <v>5.333333333333333E-2</v>
      </c>
      <c r="I1046" s="18">
        <v>2.198E-2</v>
      </c>
      <c r="J1046" s="18">
        <f t="shared" si="98"/>
        <v>9.8633702016916069E-2</v>
      </c>
      <c r="K1046" s="18">
        <v>2.2399999999999998E-3</v>
      </c>
      <c r="L1046" s="18">
        <f t="shared" si="99"/>
        <v>4.4521294067850194E-2</v>
      </c>
      <c r="M1046" s="18">
        <v>1.9599999999999999E-3</v>
      </c>
      <c r="N1046" s="18">
        <f t="shared" si="100"/>
        <v>3.8956132309368924E-2</v>
      </c>
      <c r="O1046" s="18">
        <v>1.28491</v>
      </c>
      <c r="P1046" s="18"/>
      <c r="Q1046" s="18">
        <v>0.03</v>
      </c>
      <c r="R1046" s="18"/>
      <c r="S1046" s="18">
        <v>0.1704790243902439</v>
      </c>
      <c r="T1046" s="18">
        <f t="shared" si="101"/>
        <v>0.45500686032370208</v>
      </c>
      <c r="U1046" s="18">
        <v>17.373658536585367</v>
      </c>
      <c r="V1046" s="18"/>
      <c r="W1046" s="18">
        <v>15.201951219512196</v>
      </c>
      <c r="X1046" s="18"/>
      <c r="Y1046" s="18">
        <v>9.9658873170731717</v>
      </c>
      <c r="Z1046" s="18"/>
      <c r="AA1046" s="18">
        <v>0.23268292682926831</v>
      </c>
      <c r="AB1046" s="2"/>
    </row>
    <row r="1047" spans="1:28" ht="13.8">
      <c r="A1047" s="8">
        <v>42686</v>
      </c>
      <c r="B1047" s="9">
        <v>0.49405092592592598</v>
      </c>
      <c r="C1047" s="18">
        <v>2</v>
      </c>
      <c r="D1047" s="18">
        <v>880</v>
      </c>
      <c r="E1047" s="18">
        <v>105</v>
      </c>
      <c r="F1047" s="17">
        <f t="shared" si="96"/>
        <v>6.1728395061728392E-2</v>
      </c>
      <c r="G1047" s="18">
        <v>0.49</v>
      </c>
      <c r="H1047" s="18">
        <f t="shared" si="97"/>
        <v>7.4666666666666673E-2</v>
      </c>
      <c r="I1047" s="18">
        <v>2.4549999999999999E-2</v>
      </c>
      <c r="J1047" s="18">
        <f t="shared" si="98"/>
        <v>0.11535458685751464</v>
      </c>
      <c r="K1047" s="18">
        <v>2.8400000000000001E-3</v>
      </c>
      <c r="L1047" s="18">
        <f t="shared" si="99"/>
        <v>5.6446640693167217E-2</v>
      </c>
      <c r="M1047" s="18">
        <v>3.3700000000000002E-3</v>
      </c>
      <c r="N1047" s="18">
        <f t="shared" si="100"/>
        <v>6.6980696878863918E-2</v>
      </c>
      <c r="O1047" s="18">
        <v>1.54413</v>
      </c>
      <c r="P1047" s="18"/>
      <c r="Q1047" s="18">
        <v>0.03</v>
      </c>
      <c r="R1047" s="18"/>
      <c r="S1047" s="18">
        <v>0.15932448979591837</v>
      </c>
      <c r="T1047" s="18">
        <f t="shared" si="101"/>
        <v>0.41466467284756325</v>
      </c>
      <c r="U1047" s="18">
        <v>18.431020408163267</v>
      </c>
      <c r="V1047" s="18"/>
      <c r="W1047" s="18">
        <v>21.870612244897959</v>
      </c>
      <c r="X1047" s="18"/>
      <c r="Y1047" s="18">
        <v>10.021088571428571</v>
      </c>
      <c r="Z1047" s="18"/>
      <c r="AA1047" s="18">
        <v>0.19469387755102041</v>
      </c>
      <c r="AB1047" s="2"/>
    </row>
    <row r="1048" spans="1:28" s="2" customFormat="1" ht="14.25" customHeight="1">
      <c r="A1048" s="8">
        <v>42703</v>
      </c>
      <c r="B1048" s="9">
        <v>0.49424768518518519</v>
      </c>
      <c r="C1048" s="18">
        <v>2</v>
      </c>
      <c r="D1048" s="18">
        <v>944</v>
      </c>
      <c r="E1048" s="18">
        <v>105</v>
      </c>
      <c r="F1048" s="17">
        <f t="shared" si="96"/>
        <v>6.1728395061728392E-2</v>
      </c>
      <c r="G1048" s="18">
        <v>0.49</v>
      </c>
      <c r="H1048" s="18">
        <f t="shared" si="97"/>
        <v>7.4666666666666673E-2</v>
      </c>
      <c r="I1048" s="18">
        <v>2.9440000000000001E-2</v>
      </c>
      <c r="J1048" s="18">
        <f t="shared" si="98"/>
        <v>0.14716981132075471</v>
      </c>
      <c r="K1048" s="18">
        <v>2.63E-3</v>
      </c>
      <c r="L1048" s="18">
        <f t="shared" si="99"/>
        <v>5.2272769374306256E-2</v>
      </c>
      <c r="M1048" s="18">
        <v>2.3700000000000001E-3</v>
      </c>
      <c r="N1048" s="18">
        <f t="shared" si="100"/>
        <v>4.7105119170002221E-2</v>
      </c>
      <c r="O1048" s="18">
        <v>1.54976</v>
      </c>
      <c r="P1048" s="18"/>
      <c r="Q1048" s="18">
        <v>0.03</v>
      </c>
      <c r="R1048" s="18"/>
      <c r="S1048" s="18">
        <v>0.19105959183673474</v>
      </c>
      <c r="T1048" s="18">
        <f t="shared" si="101"/>
        <v>0.52943982776584175</v>
      </c>
      <c r="U1048" s="18">
        <v>17.068163265306122</v>
      </c>
      <c r="V1048" s="18"/>
      <c r="W1048" s="18">
        <v>15.380816326530613</v>
      </c>
      <c r="X1048" s="18"/>
      <c r="Y1048" s="18">
        <v>10.057626122448982</v>
      </c>
      <c r="Z1048" s="18"/>
      <c r="AA1048" s="18">
        <v>0.19469387755102041</v>
      </c>
    </row>
    <row r="1049" spans="1:28" ht="13.8">
      <c r="A1049" s="8">
        <v>42704</v>
      </c>
      <c r="B1049" s="9">
        <v>0.49425925925925923</v>
      </c>
      <c r="C1049" s="18">
        <v>2</v>
      </c>
      <c r="D1049" s="18">
        <v>944</v>
      </c>
      <c r="E1049" s="18">
        <v>105</v>
      </c>
      <c r="F1049" s="17">
        <f t="shared" si="96"/>
        <v>6.1728395061728392E-2</v>
      </c>
      <c r="G1049" s="18">
        <v>0.51</v>
      </c>
      <c r="H1049" s="18">
        <f t="shared" si="97"/>
        <v>8.0000000000000016E-2</v>
      </c>
      <c r="I1049" s="18">
        <v>3.1660000000000001E-2</v>
      </c>
      <c r="J1049" s="18">
        <f t="shared" si="98"/>
        <v>0.16161353285621341</v>
      </c>
      <c r="K1049" s="18">
        <v>2.6700000000000001E-3</v>
      </c>
      <c r="L1049" s="18">
        <f t="shared" si="99"/>
        <v>5.3067792482660726E-2</v>
      </c>
      <c r="M1049" s="18">
        <v>2.2499999999999998E-3</v>
      </c>
      <c r="N1049" s="18">
        <f t="shared" si="100"/>
        <v>4.4720049844938811E-2</v>
      </c>
      <c r="O1049" s="18">
        <v>1.59735</v>
      </c>
      <c r="P1049" s="18"/>
      <c r="Q1049" s="18">
        <v>0.03</v>
      </c>
      <c r="R1049" s="18"/>
      <c r="S1049" s="18">
        <v>0.19740941176470592</v>
      </c>
      <c r="T1049" s="18">
        <f t="shared" si="101"/>
        <v>0.55240498366793123</v>
      </c>
      <c r="U1049" s="18">
        <v>16.648235294117647</v>
      </c>
      <c r="V1049" s="18"/>
      <c r="W1049" s="18">
        <v>14.02941176470588</v>
      </c>
      <c r="X1049" s="18"/>
      <c r="Y1049" s="18">
        <v>9.9599470588235306</v>
      </c>
      <c r="Z1049" s="18"/>
      <c r="AA1049" s="18">
        <v>0.18705882352941175</v>
      </c>
      <c r="AB1049" s="2"/>
    </row>
    <row r="1050" spans="1:28" ht="13.8">
      <c r="A1050" s="8">
        <v>42727</v>
      </c>
      <c r="B1050" s="9">
        <v>0.49452546296296296</v>
      </c>
      <c r="C1050" s="18">
        <v>2</v>
      </c>
      <c r="D1050" s="18">
        <v>872</v>
      </c>
      <c r="E1050" s="18">
        <v>105</v>
      </c>
      <c r="F1050" s="17">
        <f t="shared" si="96"/>
        <v>6.1728395061728392E-2</v>
      </c>
      <c r="G1050" s="18">
        <v>0.44</v>
      </c>
      <c r="H1050" s="18">
        <f t="shared" si="97"/>
        <v>6.1333333333333337E-2</v>
      </c>
      <c r="I1050" s="18">
        <v>2.3939999999999999E-2</v>
      </c>
      <c r="J1050" s="18">
        <f t="shared" si="98"/>
        <v>0.11138581652569941</v>
      </c>
      <c r="K1050" s="18">
        <v>2.48E-3</v>
      </c>
      <c r="L1050" s="18">
        <f t="shared" si="99"/>
        <v>4.9291432717977E-2</v>
      </c>
      <c r="M1050" s="18">
        <v>1.73E-3</v>
      </c>
      <c r="N1050" s="18">
        <f t="shared" si="100"/>
        <v>3.4384749436330735E-2</v>
      </c>
      <c r="O1050" s="18">
        <v>1.38636</v>
      </c>
      <c r="P1050" s="18"/>
      <c r="Q1050" s="18">
        <v>0.03</v>
      </c>
      <c r="R1050" s="18"/>
      <c r="S1050" s="18">
        <v>0.17302090909090911</v>
      </c>
      <c r="T1050" s="18">
        <f t="shared" si="101"/>
        <v>0.4641999995147475</v>
      </c>
      <c r="U1050" s="18">
        <v>17.923636363636362</v>
      </c>
      <c r="V1050" s="18"/>
      <c r="W1050" s="18">
        <v>12.503181818181819</v>
      </c>
      <c r="X1050" s="18"/>
      <c r="Y1050" s="18">
        <v>10.019601818181819</v>
      </c>
      <c r="Z1050" s="18"/>
      <c r="AA1050" s="18">
        <v>0.21681818181818183</v>
      </c>
      <c r="AB1050" s="2"/>
    </row>
    <row r="1051" spans="1:28" ht="14.25" customHeight="1">
      <c r="A1051" s="8">
        <v>42728</v>
      </c>
      <c r="B1051" s="9">
        <v>0.49453703703703705</v>
      </c>
      <c r="C1051" s="18">
        <v>2</v>
      </c>
      <c r="D1051" s="18">
        <v>872</v>
      </c>
      <c r="E1051" s="18">
        <v>105</v>
      </c>
      <c r="F1051" s="17">
        <f t="shared" si="96"/>
        <v>6.1728395061728392E-2</v>
      </c>
      <c r="G1051" s="18">
        <v>0.54700533589666545</v>
      </c>
      <c r="H1051" s="18">
        <f t="shared" si="97"/>
        <v>8.9868089572444132E-2</v>
      </c>
      <c r="I1051" s="18">
        <v>2.4274937256612387E-2</v>
      </c>
      <c r="J1051" s="18">
        <f t="shared" si="98"/>
        <v>0.11356497889793356</v>
      </c>
      <c r="K1051" s="18">
        <v>2.3752153154783678E-3</v>
      </c>
      <c r="L1051" s="18">
        <f t="shared" si="99"/>
        <v>4.7208776578068747E-2</v>
      </c>
      <c r="M1051" s="18">
        <v>1.6571269642872335E-3</v>
      </c>
      <c r="N1051" s="18">
        <f t="shared" si="100"/>
        <v>3.2936355752140989E-2</v>
      </c>
      <c r="O1051" s="18">
        <v>1.7230174888196068</v>
      </c>
      <c r="P1051" s="18"/>
      <c r="Q1051" s="18">
        <v>0.03</v>
      </c>
      <c r="R1051" s="18"/>
      <c r="S1051" s="18">
        <v>0.1411216589861751</v>
      </c>
      <c r="T1051" s="18">
        <f t="shared" si="101"/>
        <v>0.34883117644183514</v>
      </c>
      <c r="U1051" s="18">
        <v>13.808246844319775</v>
      </c>
      <c r="V1051" s="18"/>
      <c r="W1051" s="18">
        <v>9.6336605890603089</v>
      </c>
      <c r="X1051" s="18"/>
      <c r="Y1051" s="18">
        <v>10.016713283911042</v>
      </c>
      <c r="Z1051" s="18"/>
      <c r="AA1051" s="18">
        <v>0.17440414880710042</v>
      </c>
      <c r="AB1051" s="2"/>
    </row>
    <row r="1052" spans="1:28" ht="14.25" customHeight="1">
      <c r="A1052" s="8">
        <v>42741</v>
      </c>
      <c r="B1052" s="9">
        <v>0.4946875</v>
      </c>
      <c r="C1052" s="18">
        <v>2</v>
      </c>
      <c r="D1052" s="18">
        <v>824</v>
      </c>
      <c r="E1052" s="18">
        <v>105</v>
      </c>
      <c r="F1052" s="17">
        <f t="shared" si="96"/>
        <v>6.1728395061728392E-2</v>
      </c>
      <c r="G1052" s="18">
        <v>0.54</v>
      </c>
      <c r="H1052" s="18">
        <f t="shared" si="97"/>
        <v>8.8000000000000023E-2</v>
      </c>
      <c r="I1052" s="18">
        <v>2.5340000000000001E-2</v>
      </c>
      <c r="J1052" s="18">
        <f t="shared" si="98"/>
        <v>0.12049446974625895</v>
      </c>
      <c r="K1052" s="18">
        <v>9.2000000000000003E-4</v>
      </c>
      <c r="L1052" s="18">
        <f t="shared" si="99"/>
        <v>1.828553149215276E-2</v>
      </c>
      <c r="M1052" s="18">
        <v>2.16E-3</v>
      </c>
      <c r="N1052" s="18">
        <f t="shared" si="100"/>
        <v>4.293124785114126E-2</v>
      </c>
      <c r="O1052" s="18">
        <v>1.6882699999999999</v>
      </c>
      <c r="P1052" s="18"/>
      <c r="Q1052" s="18">
        <v>0.02</v>
      </c>
      <c r="R1052" s="18"/>
      <c r="S1052" s="18">
        <v>0.14922444444444444</v>
      </c>
      <c r="T1052" s="18">
        <f t="shared" si="101"/>
        <v>0.37813621712033413</v>
      </c>
      <c r="U1052" s="18">
        <v>5.4177777777777774</v>
      </c>
      <c r="V1052" s="18"/>
      <c r="W1052" s="18">
        <v>12.72</v>
      </c>
      <c r="X1052" s="18"/>
      <c r="Y1052" s="18">
        <v>9.9420344444444435</v>
      </c>
      <c r="Z1052" s="18"/>
      <c r="AA1052" s="18">
        <v>0.11777777777777777</v>
      </c>
    </row>
    <row r="1053" spans="1:28" ht="14.25" customHeight="1">
      <c r="A1053" s="8">
        <v>42742</v>
      </c>
      <c r="B1053" s="9">
        <v>0.49469907407407404</v>
      </c>
      <c r="C1053" s="18">
        <v>2</v>
      </c>
      <c r="D1053" s="18">
        <v>823</v>
      </c>
      <c r="E1053" s="18">
        <v>105</v>
      </c>
      <c r="F1053" s="17">
        <f t="shared" si="96"/>
        <v>6.1728395061728392E-2</v>
      </c>
      <c r="G1053" s="18">
        <v>0.56999999999999995</v>
      </c>
      <c r="H1053" s="18">
        <f t="shared" si="97"/>
        <v>9.6000000000000002E-2</v>
      </c>
      <c r="I1053" s="18">
        <v>2.5659999999999999E-2</v>
      </c>
      <c r="J1053" s="18">
        <f t="shared" si="98"/>
        <v>0.12257644762524397</v>
      </c>
      <c r="K1053" s="18">
        <v>9.1E-4</v>
      </c>
      <c r="L1053" s="18">
        <f t="shared" si="99"/>
        <v>1.8086775715064143E-2</v>
      </c>
      <c r="M1053" s="18">
        <v>2.4199999999999998E-3</v>
      </c>
      <c r="N1053" s="18">
        <f t="shared" si="100"/>
        <v>4.8098898055445295E-2</v>
      </c>
      <c r="O1053" s="18">
        <v>1.79565</v>
      </c>
      <c r="P1053" s="18"/>
      <c r="Q1053" s="18">
        <v>0.02</v>
      </c>
      <c r="R1053" s="18"/>
      <c r="S1053" s="18">
        <v>0.14315578947368421</v>
      </c>
      <c r="T1053" s="18">
        <f t="shared" si="101"/>
        <v>0.3561879399880048</v>
      </c>
      <c r="U1053" s="18">
        <v>5.0768421052631583</v>
      </c>
      <c r="V1053" s="18"/>
      <c r="W1053" s="18">
        <v>13.501052631578949</v>
      </c>
      <c r="X1053" s="18"/>
      <c r="Y1053" s="18">
        <v>10.017836842105265</v>
      </c>
      <c r="Z1053" s="18"/>
      <c r="AA1053" s="18">
        <v>0.11157894736842107</v>
      </c>
      <c r="AB1053" s="2"/>
    </row>
    <row r="1054" spans="1:28" ht="13.8">
      <c r="A1054" s="8">
        <v>42746</v>
      </c>
      <c r="B1054" s="9">
        <v>0.49474537037037036</v>
      </c>
      <c r="C1054" s="18">
        <v>2</v>
      </c>
      <c r="D1054" s="18">
        <v>864</v>
      </c>
      <c r="E1054" s="18">
        <v>105</v>
      </c>
      <c r="F1054" s="17">
        <f t="shared" si="96"/>
        <v>6.1728395061728392E-2</v>
      </c>
      <c r="G1054" s="18">
        <v>0.49</v>
      </c>
      <c r="H1054" s="18">
        <f t="shared" si="97"/>
        <v>7.4666666666666673E-2</v>
      </c>
      <c r="I1054" s="18">
        <v>2.7689999999999999E-2</v>
      </c>
      <c r="J1054" s="18">
        <f t="shared" si="98"/>
        <v>0.13578399479505529</v>
      </c>
      <c r="K1054" s="18">
        <v>1.08E-3</v>
      </c>
      <c r="L1054" s="18">
        <f t="shared" si="99"/>
        <v>2.146562392557063E-2</v>
      </c>
      <c r="M1054" s="18">
        <v>2.63E-3</v>
      </c>
      <c r="N1054" s="18">
        <f t="shared" si="100"/>
        <v>5.2272769374306256E-2</v>
      </c>
      <c r="O1054" s="18">
        <v>1.5378000000000001</v>
      </c>
      <c r="P1054" s="18"/>
      <c r="Q1054" s="18">
        <v>0.03</v>
      </c>
      <c r="R1054" s="18"/>
      <c r="S1054" s="18">
        <v>0.17970244897959184</v>
      </c>
      <c r="T1054" s="18">
        <f t="shared" si="101"/>
        <v>0.48836487457422872</v>
      </c>
      <c r="U1054" s="18">
        <v>7.0089795918367352</v>
      </c>
      <c r="V1054" s="18"/>
      <c r="W1054" s="18">
        <v>17.068163265306122</v>
      </c>
      <c r="X1054" s="18"/>
      <c r="Y1054" s="18">
        <v>9.9800081632653068</v>
      </c>
      <c r="Z1054" s="18"/>
      <c r="AA1054" s="18">
        <v>0.19469387755102041</v>
      </c>
      <c r="AB1054" s="2"/>
    </row>
    <row r="1055" spans="1:28" s="2" customFormat="1" ht="13.8">
      <c r="A1055" s="8">
        <v>42747</v>
      </c>
      <c r="B1055" s="9">
        <v>0.49475694444444446</v>
      </c>
      <c r="C1055" s="18">
        <v>2</v>
      </c>
      <c r="D1055" s="18">
        <v>864</v>
      </c>
      <c r="E1055" s="18">
        <v>105</v>
      </c>
      <c r="F1055" s="17">
        <f t="shared" si="96"/>
        <v>6.1728395061728392E-2</v>
      </c>
      <c r="G1055" s="18">
        <v>0.49</v>
      </c>
      <c r="H1055" s="18">
        <f t="shared" si="97"/>
        <v>7.4666666666666673E-2</v>
      </c>
      <c r="I1055" s="18">
        <v>2.6919999999999999E-2</v>
      </c>
      <c r="J1055" s="18">
        <f t="shared" si="98"/>
        <v>0.13077423552374756</v>
      </c>
      <c r="K1055" s="18">
        <v>1.07E-3</v>
      </c>
      <c r="L1055" s="18">
        <f t="shared" si="99"/>
        <v>2.1266868148482013E-2</v>
      </c>
      <c r="M1055" s="18">
        <v>2.5999999999999999E-3</v>
      </c>
      <c r="N1055" s="18">
        <f t="shared" si="100"/>
        <v>5.1676502043040404E-2</v>
      </c>
      <c r="O1055" s="18">
        <v>1.53695</v>
      </c>
      <c r="P1055" s="18"/>
      <c r="Q1055" s="18">
        <v>0.03</v>
      </c>
      <c r="R1055" s="18"/>
      <c r="S1055" s="18">
        <v>0.174705306122449</v>
      </c>
      <c r="T1055" s="18">
        <f t="shared" si="101"/>
        <v>0.47029189516991921</v>
      </c>
      <c r="U1055" s="18">
        <v>6.9440816326530612</v>
      </c>
      <c r="V1055" s="18"/>
      <c r="W1055" s="18">
        <v>16.873469387755101</v>
      </c>
      <c r="X1055" s="18"/>
      <c r="Y1055" s="18">
        <v>9.9744918367346944</v>
      </c>
      <c r="Z1055" s="18"/>
      <c r="AA1055" s="18">
        <v>0.19469387755102041</v>
      </c>
    </row>
    <row r="1056" spans="1:28" ht="13.8">
      <c r="A1056" s="8">
        <v>42795</v>
      </c>
      <c r="B1056" s="9">
        <v>0.49531249999999999</v>
      </c>
      <c r="C1056" s="18">
        <v>2</v>
      </c>
      <c r="D1056" s="18">
        <v>802</v>
      </c>
      <c r="E1056" s="18">
        <v>105</v>
      </c>
      <c r="F1056" s="17">
        <f t="shared" si="96"/>
        <v>6.1728395061728392E-2</v>
      </c>
      <c r="G1056" s="18">
        <v>0.65</v>
      </c>
      <c r="H1056" s="18">
        <f t="shared" si="97"/>
        <v>0.11733333333333335</v>
      </c>
      <c r="I1056" s="18">
        <v>2.6069999999999999E-2</v>
      </c>
      <c r="J1056" s="18">
        <f t="shared" si="98"/>
        <v>0.12524398178269355</v>
      </c>
      <c r="K1056" s="18">
        <v>1.0499999999999999E-3</v>
      </c>
      <c r="L1056" s="18">
        <f t="shared" si="99"/>
        <v>2.0869356594304778E-2</v>
      </c>
      <c r="M1056" s="18">
        <v>3.3E-3</v>
      </c>
      <c r="N1056" s="18">
        <f t="shared" si="100"/>
        <v>6.5589406439243589E-2</v>
      </c>
      <c r="O1056" s="18">
        <v>2.05124</v>
      </c>
      <c r="P1056" s="18"/>
      <c r="Q1056" s="18">
        <v>0.02</v>
      </c>
      <c r="R1056" s="18"/>
      <c r="S1056" s="18">
        <v>0.12754246153846155</v>
      </c>
      <c r="T1056" s="18">
        <f t="shared" si="101"/>
        <v>0.29971980163917444</v>
      </c>
      <c r="U1056" s="18">
        <v>5.1369230769230763</v>
      </c>
      <c r="V1056" s="18"/>
      <c r="W1056" s="18">
        <v>16.144615384615385</v>
      </c>
      <c r="X1056" s="18"/>
      <c r="Y1056" s="18">
        <v>10.035297230769231</v>
      </c>
      <c r="Z1056" s="18"/>
      <c r="AA1056" s="18">
        <v>9.7846153846153847E-2</v>
      </c>
    </row>
    <row r="1057" spans="1:28" ht="14.25" customHeight="1">
      <c r="A1057" s="8">
        <v>42803</v>
      </c>
      <c r="B1057" s="9">
        <v>0.49540509259259258</v>
      </c>
      <c r="C1057" s="18">
        <v>2</v>
      </c>
      <c r="D1057" s="18">
        <v>804</v>
      </c>
      <c r="E1057" s="18">
        <v>105</v>
      </c>
      <c r="F1057" s="17">
        <f t="shared" si="96"/>
        <v>6.1728395061728392E-2</v>
      </c>
      <c r="G1057" s="18">
        <v>0.6</v>
      </c>
      <c r="H1057" s="18">
        <f t="shared" si="97"/>
        <v>0.10400000000000001</v>
      </c>
      <c r="I1057" s="18">
        <v>2.7179999999999999E-2</v>
      </c>
      <c r="J1057" s="18">
        <f t="shared" si="98"/>
        <v>0.1324658425504229</v>
      </c>
      <c r="K1057" s="18">
        <v>1.15E-3</v>
      </c>
      <c r="L1057" s="18">
        <f t="shared" si="99"/>
        <v>2.2856914365190949E-2</v>
      </c>
      <c r="M1057" s="18">
        <v>2.8300000000000001E-3</v>
      </c>
      <c r="N1057" s="18">
        <f t="shared" si="100"/>
        <v>5.62478849160786E-2</v>
      </c>
      <c r="O1057" s="18">
        <v>1.9011100000000001</v>
      </c>
      <c r="P1057" s="18"/>
      <c r="Q1057" s="18">
        <v>0.02</v>
      </c>
      <c r="R1057" s="18"/>
      <c r="S1057" s="18">
        <v>0.14405400000000002</v>
      </c>
      <c r="T1057" s="18">
        <f t="shared" si="101"/>
        <v>0.35943646435621174</v>
      </c>
      <c r="U1057" s="18">
        <v>6.0949999999999998</v>
      </c>
      <c r="V1057" s="18"/>
      <c r="W1057" s="18">
        <v>14.999000000000001</v>
      </c>
      <c r="X1057" s="18"/>
      <c r="Y1057" s="18">
        <v>10.075883000000001</v>
      </c>
      <c r="Z1057" s="18"/>
      <c r="AA1057" s="18">
        <v>0.10600000000000001</v>
      </c>
      <c r="AB1057" s="2"/>
    </row>
    <row r="1058" spans="1:28" ht="14.25" customHeight="1">
      <c r="A1058" s="8">
        <v>42808</v>
      </c>
      <c r="B1058" s="9">
        <v>0.49546296296296299</v>
      </c>
      <c r="C1058" s="18">
        <v>2</v>
      </c>
      <c r="D1058" s="18">
        <v>827</v>
      </c>
      <c r="E1058" s="18">
        <v>105</v>
      </c>
      <c r="F1058" s="17">
        <f t="shared" si="96"/>
        <v>6.1728395061728392E-2</v>
      </c>
      <c r="G1058" s="18">
        <v>0.55000000000000004</v>
      </c>
      <c r="H1058" s="18">
        <f t="shared" si="97"/>
        <v>9.0666666666666687E-2</v>
      </c>
      <c r="I1058" s="18">
        <v>2.2579999999999999E-2</v>
      </c>
      <c r="J1058" s="18">
        <f t="shared" si="98"/>
        <v>0.102537410540013</v>
      </c>
      <c r="K1058" s="18">
        <v>1.33E-3</v>
      </c>
      <c r="L1058" s="18">
        <f t="shared" si="99"/>
        <v>2.6434518352786054E-2</v>
      </c>
      <c r="M1058" s="18">
        <v>2.98E-3</v>
      </c>
      <c r="N1058" s="18">
        <f t="shared" si="100"/>
        <v>5.9229221572407849E-2</v>
      </c>
      <c r="O1058" s="18">
        <v>1.7341800000000001</v>
      </c>
      <c r="P1058" s="18"/>
      <c r="Q1058" s="18">
        <v>0.03</v>
      </c>
      <c r="R1058" s="18"/>
      <c r="S1058" s="18">
        <v>0.13055345454545456</v>
      </c>
      <c r="T1058" s="18">
        <f t="shared" si="101"/>
        <v>0.31060954727134527</v>
      </c>
      <c r="U1058" s="18">
        <v>7.6898181818181817</v>
      </c>
      <c r="V1058" s="18"/>
      <c r="W1058" s="18">
        <v>17.229818181818182</v>
      </c>
      <c r="X1058" s="18"/>
      <c r="Y1058" s="18">
        <v>10.026713454545455</v>
      </c>
      <c r="Z1058" s="18"/>
      <c r="AA1058" s="18">
        <v>0.17345454545454544</v>
      </c>
      <c r="AB1058" s="2"/>
    </row>
    <row r="1059" spans="1:28" ht="13.8">
      <c r="A1059" s="8">
        <v>42809</v>
      </c>
      <c r="B1059" s="9">
        <v>0.49547453703703703</v>
      </c>
      <c r="C1059" s="18">
        <v>2</v>
      </c>
      <c r="D1059" s="18">
        <v>847</v>
      </c>
      <c r="E1059" s="18">
        <v>105</v>
      </c>
      <c r="F1059" s="17">
        <f t="shared" si="96"/>
        <v>6.1728395061728392E-2</v>
      </c>
      <c r="G1059" s="18">
        <v>0.63</v>
      </c>
      <c r="H1059" s="18">
        <f t="shared" si="97"/>
        <v>0.11200000000000002</v>
      </c>
      <c r="I1059" s="18">
        <v>2.469E-2</v>
      </c>
      <c r="J1059" s="18">
        <f t="shared" si="98"/>
        <v>0.11626545217957059</v>
      </c>
      <c r="K1059" s="18">
        <v>1.3500000000000001E-3</v>
      </c>
      <c r="L1059" s="18">
        <f t="shared" si="99"/>
        <v>2.6832029906963289E-2</v>
      </c>
      <c r="M1059" s="18">
        <v>2.9299999999999999E-3</v>
      </c>
      <c r="N1059" s="18">
        <f t="shared" si="100"/>
        <v>5.8235442686964761E-2</v>
      </c>
      <c r="O1059" s="18">
        <v>1.9918899999999999</v>
      </c>
      <c r="P1059" s="18"/>
      <c r="Q1059" s="18">
        <v>0.02</v>
      </c>
      <c r="R1059" s="18"/>
      <c r="S1059" s="18">
        <v>0.1246257142857143</v>
      </c>
      <c r="T1059" s="18">
        <f t="shared" si="101"/>
        <v>0.28917091109642584</v>
      </c>
      <c r="U1059" s="18">
        <v>6.8142857142857141</v>
      </c>
      <c r="V1059" s="18"/>
      <c r="W1059" s="18">
        <v>14.789523809523809</v>
      </c>
      <c r="X1059" s="18"/>
      <c r="Y1059" s="18">
        <v>10.054301904761905</v>
      </c>
      <c r="Z1059" s="18"/>
      <c r="AA1059" s="18">
        <v>0.10095238095238096</v>
      </c>
      <c r="AB1059" s="2"/>
    </row>
    <row r="1060" spans="1:28" ht="13.8">
      <c r="A1060" s="8">
        <v>42810</v>
      </c>
      <c r="B1060" s="9">
        <v>0.49548611111111113</v>
      </c>
      <c r="C1060" s="18">
        <v>2</v>
      </c>
      <c r="D1060" s="18">
        <v>895</v>
      </c>
      <c r="E1060" s="18">
        <v>105</v>
      </c>
      <c r="F1060" s="17">
        <f t="shared" si="96"/>
        <v>6.1728395061728392E-2</v>
      </c>
      <c r="G1060" s="18">
        <v>0.67</v>
      </c>
      <c r="H1060" s="18">
        <f t="shared" si="97"/>
        <v>0.12266666666666669</v>
      </c>
      <c r="I1060" s="18">
        <v>3.1309999999999998E-2</v>
      </c>
      <c r="J1060" s="18">
        <f t="shared" si="98"/>
        <v>0.1593363695510735</v>
      </c>
      <c r="K1060" s="18">
        <v>1.5200000000000001E-3</v>
      </c>
      <c r="L1060" s="18">
        <f t="shared" si="99"/>
        <v>3.0210878117469777E-2</v>
      </c>
      <c r="M1060" s="18">
        <v>3.4499999999999999E-3</v>
      </c>
      <c r="N1060" s="18">
        <f t="shared" si="100"/>
        <v>6.8570743095572845E-2</v>
      </c>
      <c r="O1060" s="18">
        <v>2.11883</v>
      </c>
      <c r="P1060" s="18"/>
      <c r="Q1060" s="18">
        <v>0.03</v>
      </c>
      <c r="R1060" s="18"/>
      <c r="S1060" s="18">
        <v>0.14860567164179103</v>
      </c>
      <c r="T1060" s="18">
        <f t="shared" si="101"/>
        <v>0.37589832470100554</v>
      </c>
      <c r="U1060" s="18">
        <v>7.2143283582089559</v>
      </c>
      <c r="V1060" s="18"/>
      <c r="W1060" s="18">
        <v>16.37462686567164</v>
      </c>
      <c r="X1060" s="18"/>
      <c r="Y1060" s="18">
        <v>10.056536417910449</v>
      </c>
      <c r="Z1060" s="18"/>
      <c r="AA1060" s="18">
        <v>0.14238805970149251</v>
      </c>
      <c r="AB1060" s="2"/>
    </row>
    <row r="1061" spans="1:28" ht="14.25" customHeight="1">
      <c r="A1061" s="8">
        <v>42816</v>
      </c>
      <c r="B1061" s="9">
        <v>0.49555555555555553</v>
      </c>
      <c r="C1061" s="18">
        <v>2</v>
      </c>
      <c r="D1061" s="18">
        <v>944</v>
      </c>
      <c r="E1061" s="18">
        <v>105</v>
      </c>
      <c r="F1061" s="17">
        <f t="shared" si="96"/>
        <v>6.1728395061728392E-2</v>
      </c>
      <c r="G1061" s="18">
        <v>0.5</v>
      </c>
      <c r="H1061" s="18">
        <f t="shared" si="97"/>
        <v>7.7333333333333337E-2</v>
      </c>
      <c r="I1061" s="18">
        <v>3.1050000000000001E-2</v>
      </c>
      <c r="J1061" s="18">
        <f t="shared" si="98"/>
        <v>0.15764476252439819</v>
      </c>
      <c r="K1061" s="18">
        <v>1.83E-3</v>
      </c>
      <c r="L1061" s="18">
        <f t="shared" si="99"/>
        <v>3.6372307207216903E-2</v>
      </c>
      <c r="M1061" s="18">
        <v>3.5300000000000002E-3</v>
      </c>
      <c r="N1061" s="18">
        <f t="shared" si="100"/>
        <v>7.0160789312281785E-2</v>
      </c>
      <c r="O1061" s="18">
        <v>1.5746800000000001</v>
      </c>
      <c r="P1061" s="18"/>
      <c r="Q1061" s="18">
        <v>0.03</v>
      </c>
      <c r="R1061" s="18"/>
      <c r="S1061" s="18">
        <v>0.19747800000000001</v>
      </c>
      <c r="T1061" s="18">
        <f t="shared" si="101"/>
        <v>0.55265304416955896</v>
      </c>
      <c r="U1061" s="18">
        <v>11.6388</v>
      </c>
      <c r="V1061" s="18"/>
      <c r="W1061" s="18">
        <v>22.450800000000001</v>
      </c>
      <c r="X1061" s="18"/>
      <c r="Y1061" s="18">
        <v>10.014964800000001</v>
      </c>
      <c r="Z1061" s="18"/>
      <c r="AA1061" s="18">
        <v>0.1908</v>
      </c>
    </row>
    <row r="1062" spans="1:28" ht="13.8">
      <c r="A1062" s="8">
        <v>42818</v>
      </c>
      <c r="B1062" s="9">
        <v>0.49557870370370366</v>
      </c>
      <c r="C1062" s="18">
        <v>2</v>
      </c>
      <c r="D1062" s="18">
        <v>889</v>
      </c>
      <c r="E1062" s="18">
        <v>105</v>
      </c>
      <c r="F1062" s="17">
        <f t="shared" si="96"/>
        <v>6.1728395061728392E-2</v>
      </c>
      <c r="G1062" s="18">
        <v>0.55000000000000004</v>
      </c>
      <c r="H1062" s="18">
        <f t="shared" si="97"/>
        <v>9.0666666666666687E-2</v>
      </c>
      <c r="I1062" s="18">
        <v>3.007E-2</v>
      </c>
      <c r="J1062" s="18">
        <f t="shared" si="98"/>
        <v>0.15126870527000649</v>
      </c>
      <c r="K1062" s="18">
        <v>1.6800000000000001E-3</v>
      </c>
      <c r="L1062" s="18">
        <f t="shared" si="99"/>
        <v>3.3390970550887647E-2</v>
      </c>
      <c r="M1062" s="18">
        <v>3.2499999999999999E-3</v>
      </c>
      <c r="N1062" s="18">
        <f t="shared" si="100"/>
        <v>6.4595627553800508E-2</v>
      </c>
      <c r="O1062" s="18">
        <v>1.73996</v>
      </c>
      <c r="P1062" s="18"/>
      <c r="Q1062" s="18">
        <v>0.03</v>
      </c>
      <c r="R1062" s="18"/>
      <c r="S1062" s="18">
        <v>0.17385927272727272</v>
      </c>
      <c r="T1062" s="18">
        <f t="shared" si="101"/>
        <v>0.46723207787761911</v>
      </c>
      <c r="U1062" s="18">
        <v>9.713454545454546</v>
      </c>
      <c r="V1062" s="18"/>
      <c r="W1062" s="18">
        <v>18.790909090909089</v>
      </c>
      <c r="X1062" s="18"/>
      <c r="Y1062" s="18">
        <v>10.060132363636363</v>
      </c>
      <c r="Z1062" s="18"/>
      <c r="AA1062" s="18">
        <v>0.17345454545454544</v>
      </c>
      <c r="AB1062" s="2"/>
    </row>
    <row r="1063" spans="1:28" ht="13.8">
      <c r="A1063" s="8">
        <v>42819</v>
      </c>
      <c r="B1063" s="9">
        <v>0.49559027777777781</v>
      </c>
      <c r="C1063" s="18">
        <v>2</v>
      </c>
      <c r="D1063" s="18">
        <v>985</v>
      </c>
      <c r="E1063" s="18">
        <v>105</v>
      </c>
      <c r="F1063" s="17">
        <f t="shared" si="96"/>
        <v>6.1728395061728392E-2</v>
      </c>
      <c r="G1063" s="18">
        <v>0.57999999999999996</v>
      </c>
      <c r="H1063" s="18">
        <f t="shared" si="97"/>
        <v>9.8666666666666666E-2</v>
      </c>
      <c r="I1063" s="18">
        <v>3.4380000000000001E-2</v>
      </c>
      <c r="J1063" s="18">
        <f t="shared" si="98"/>
        <v>0.1793103448275862</v>
      </c>
      <c r="K1063" s="18">
        <v>1.92E-3</v>
      </c>
      <c r="L1063" s="18">
        <f t="shared" si="99"/>
        <v>3.8161109201014454E-2</v>
      </c>
      <c r="M1063" s="18">
        <v>3.7100000000000002E-3</v>
      </c>
      <c r="N1063" s="18">
        <f t="shared" si="100"/>
        <v>7.3738393299876887E-2</v>
      </c>
      <c r="O1063" s="18">
        <v>1.8271599999999999</v>
      </c>
      <c r="P1063" s="18"/>
      <c r="Q1063" s="18">
        <v>0.03</v>
      </c>
      <c r="R1063" s="18"/>
      <c r="S1063" s="18">
        <v>0.18849724137931037</v>
      </c>
      <c r="T1063" s="18">
        <f t="shared" si="101"/>
        <v>0.52017267083886698</v>
      </c>
      <c r="U1063" s="18">
        <v>10.526896551724139</v>
      </c>
      <c r="V1063" s="18"/>
      <c r="W1063" s="18">
        <v>20.341034482758623</v>
      </c>
      <c r="X1063" s="18"/>
      <c r="Y1063" s="18">
        <v>10.017877241379312</v>
      </c>
      <c r="Z1063" s="18"/>
      <c r="AA1063" s="18">
        <v>0.16448275862068967</v>
      </c>
      <c r="AB1063" s="2"/>
    </row>
    <row r="1064" spans="1:28" ht="13.8">
      <c r="A1064" s="8">
        <v>42831</v>
      </c>
      <c r="B1064" s="9">
        <v>0.49572916666666672</v>
      </c>
      <c r="C1064" s="18">
        <v>2</v>
      </c>
      <c r="D1064" s="18">
        <v>853</v>
      </c>
      <c r="E1064" s="18">
        <v>105</v>
      </c>
      <c r="F1064" s="17">
        <f t="shared" si="96"/>
        <v>6.1728395061728392E-2</v>
      </c>
      <c r="G1064" s="18">
        <v>0.45</v>
      </c>
      <c r="H1064" s="18">
        <f t="shared" si="97"/>
        <v>6.4000000000000001E-2</v>
      </c>
      <c r="I1064" s="18">
        <v>2.2339999999999999E-2</v>
      </c>
      <c r="J1064" s="18">
        <f t="shared" si="98"/>
        <v>0.10097592713077423</v>
      </c>
      <c r="K1064" s="18">
        <v>1.4599999999999999E-3</v>
      </c>
      <c r="L1064" s="18">
        <f t="shared" si="99"/>
        <v>2.9018343454938072E-2</v>
      </c>
      <c r="M1064" s="18">
        <v>2.65E-3</v>
      </c>
      <c r="N1064" s="18">
        <f t="shared" si="100"/>
        <v>5.2670280928483491E-2</v>
      </c>
      <c r="O1064" s="18">
        <v>1.4009</v>
      </c>
      <c r="P1064" s="18"/>
      <c r="Q1064" s="18">
        <v>0.02</v>
      </c>
      <c r="R1064" s="18"/>
      <c r="S1064" s="18">
        <v>0.15786933333333333</v>
      </c>
      <c r="T1064" s="18">
        <f t="shared" si="101"/>
        <v>0.40940186297196485</v>
      </c>
      <c r="U1064" s="18">
        <v>10.317333333333332</v>
      </c>
      <c r="V1064" s="18"/>
      <c r="W1064" s="18">
        <v>18.726666666666667</v>
      </c>
      <c r="X1064" s="18"/>
      <c r="Y1064" s="18">
        <v>9.8996933333333335</v>
      </c>
      <c r="Z1064" s="18"/>
      <c r="AA1064" s="18">
        <v>0.14133333333333334</v>
      </c>
      <c r="AB1064" s="2"/>
    </row>
    <row r="1065" spans="1:28" ht="13.8">
      <c r="A1065" s="8">
        <v>42832</v>
      </c>
      <c r="B1065" s="9">
        <v>0.49574074074074076</v>
      </c>
      <c r="C1065" s="18">
        <v>2</v>
      </c>
      <c r="D1065" s="18">
        <v>865</v>
      </c>
      <c r="E1065" s="18">
        <v>105</v>
      </c>
      <c r="F1065" s="17">
        <f t="shared" si="96"/>
        <v>6.1728395061728392E-2</v>
      </c>
      <c r="G1065" s="18">
        <v>0.46</v>
      </c>
      <c r="H1065" s="18">
        <f t="shared" si="97"/>
        <v>6.6666666666666666E-2</v>
      </c>
      <c r="I1065" s="18">
        <v>2.3269999999999999E-2</v>
      </c>
      <c r="J1065" s="18">
        <f t="shared" si="98"/>
        <v>0.10702667534157449</v>
      </c>
      <c r="K1065" s="18">
        <v>1.5299999999999999E-3</v>
      </c>
      <c r="L1065" s="18">
        <f t="shared" si="99"/>
        <v>3.0409633894558391E-2</v>
      </c>
      <c r="M1065" s="18">
        <v>2.7100000000000002E-3</v>
      </c>
      <c r="N1065" s="18">
        <f t="shared" si="100"/>
        <v>5.3862815591015197E-2</v>
      </c>
      <c r="O1065" s="18">
        <v>1.4376199999999999</v>
      </c>
      <c r="P1065" s="18"/>
      <c r="Q1065" s="18">
        <v>0.03</v>
      </c>
      <c r="R1065" s="18"/>
      <c r="S1065" s="18">
        <v>0.16086652173913044</v>
      </c>
      <c r="T1065" s="18">
        <f t="shared" si="101"/>
        <v>0.42024168202003942</v>
      </c>
      <c r="U1065" s="18">
        <v>10.576956521739129</v>
      </c>
      <c r="V1065" s="18"/>
      <c r="W1065" s="18">
        <v>18.734347826086957</v>
      </c>
      <c r="X1065" s="18"/>
      <c r="Y1065" s="18">
        <v>9.9383295652173906</v>
      </c>
      <c r="Z1065" s="18"/>
      <c r="AA1065" s="18">
        <v>0.20739130434782607</v>
      </c>
      <c r="AB1065" s="2"/>
    </row>
    <row r="1066" spans="1:28" ht="13.8">
      <c r="A1066" s="8">
        <v>42881</v>
      </c>
      <c r="B1066" s="9">
        <v>0.49630787037037033</v>
      </c>
      <c r="C1066" s="18">
        <v>2</v>
      </c>
      <c r="D1066" s="18">
        <v>1077</v>
      </c>
      <c r="E1066" s="18">
        <v>105</v>
      </c>
      <c r="F1066" s="17">
        <f t="shared" si="96"/>
        <v>6.1728395061728392E-2</v>
      </c>
      <c r="G1066" s="18">
        <v>0.67</v>
      </c>
      <c r="H1066" s="18">
        <f t="shared" si="97"/>
        <v>0.12266666666666669</v>
      </c>
      <c r="I1066" s="18">
        <v>4.0259999999999997E-2</v>
      </c>
      <c r="J1066" s="18">
        <f t="shared" si="98"/>
        <v>0.21756668835393622</v>
      </c>
      <c r="K1066" s="18">
        <v>2.64E-3</v>
      </c>
      <c r="L1066" s="18">
        <f t="shared" si="99"/>
        <v>5.2471525151394874E-2</v>
      </c>
      <c r="M1066" s="18">
        <v>6.94E-3</v>
      </c>
      <c r="N1066" s="18">
        <f t="shared" si="100"/>
        <v>0.13793650929950016</v>
      </c>
      <c r="O1066" s="18">
        <v>2.1001599999999998</v>
      </c>
      <c r="P1066" s="18"/>
      <c r="Q1066" s="18">
        <v>0.04</v>
      </c>
      <c r="R1066" s="18"/>
      <c r="S1066" s="18">
        <v>0.19108477611940297</v>
      </c>
      <c r="T1066" s="18">
        <f t="shared" si="101"/>
        <v>0.5295309108176951</v>
      </c>
      <c r="U1066" s="18">
        <v>12.530149253731341</v>
      </c>
      <c r="V1066" s="18"/>
      <c r="W1066" s="18">
        <v>32.939104477611934</v>
      </c>
      <c r="X1066" s="18"/>
      <c r="Y1066" s="18">
        <v>9.9679235820895506</v>
      </c>
      <c r="Z1066" s="18"/>
      <c r="AA1066" s="18">
        <v>0.18985074626865672</v>
      </c>
      <c r="AB1066" s="2"/>
    </row>
    <row r="1067" spans="1:28" ht="14.25" customHeight="1">
      <c r="A1067" s="8">
        <v>42882</v>
      </c>
      <c r="B1067" s="9">
        <v>0.49631944444444448</v>
      </c>
      <c r="C1067" s="18">
        <v>2</v>
      </c>
      <c r="D1067" s="18">
        <v>926</v>
      </c>
      <c r="E1067" s="18">
        <v>105</v>
      </c>
      <c r="F1067" s="17">
        <f t="shared" si="96"/>
        <v>6.1728395061728392E-2</v>
      </c>
      <c r="G1067" s="18">
        <v>0.48</v>
      </c>
      <c r="H1067" s="18">
        <f t="shared" si="97"/>
        <v>7.2000000000000008E-2</v>
      </c>
      <c r="I1067" s="18">
        <v>3.1359999999999999E-2</v>
      </c>
      <c r="J1067" s="18">
        <f t="shared" si="98"/>
        <v>0.15966167859466493</v>
      </c>
      <c r="K1067" s="18">
        <v>2.2399999999999998E-3</v>
      </c>
      <c r="L1067" s="18">
        <f t="shared" si="99"/>
        <v>4.4521294067850194E-2</v>
      </c>
      <c r="M1067" s="18">
        <v>5.8900000000000003E-3</v>
      </c>
      <c r="N1067" s="18">
        <f t="shared" si="100"/>
        <v>0.11706715270519538</v>
      </c>
      <c r="O1067" s="18">
        <v>1.51475</v>
      </c>
      <c r="P1067" s="18"/>
      <c r="Q1067" s="18">
        <v>0.03</v>
      </c>
      <c r="R1067" s="18"/>
      <c r="S1067" s="18">
        <v>0.20776</v>
      </c>
      <c r="T1067" s="18">
        <f t="shared" si="101"/>
        <v>0.58983956845903263</v>
      </c>
      <c r="U1067" s="18">
        <v>14.84</v>
      </c>
      <c r="V1067" s="18"/>
      <c r="W1067" s="18">
        <v>39.021250000000002</v>
      </c>
      <c r="X1067" s="18"/>
      <c r="Y1067" s="18">
        <v>10.03521875</v>
      </c>
      <c r="Z1067" s="18"/>
      <c r="AA1067" s="18">
        <v>0.19875000000000001</v>
      </c>
      <c r="AB1067" s="2"/>
    </row>
    <row r="1068" spans="1:28" ht="14.25" customHeight="1">
      <c r="A1068" s="8">
        <v>42883</v>
      </c>
      <c r="B1068" s="9">
        <v>0.49633101851851852</v>
      </c>
      <c r="C1068" s="18">
        <v>2</v>
      </c>
      <c r="D1068" s="18">
        <v>926</v>
      </c>
      <c r="E1068" s="18">
        <v>105</v>
      </c>
      <c r="F1068" s="17">
        <f t="shared" si="96"/>
        <v>6.1728395061728392E-2</v>
      </c>
      <c r="G1068" s="18">
        <v>0.63</v>
      </c>
      <c r="H1068" s="18">
        <f t="shared" si="97"/>
        <v>0.11200000000000002</v>
      </c>
      <c r="I1068" s="18">
        <v>2.5139999999999999E-2</v>
      </c>
      <c r="J1068" s="18">
        <f t="shared" si="98"/>
        <v>0.11919323357189329</v>
      </c>
      <c r="K1068" s="18">
        <v>1.9E-3</v>
      </c>
      <c r="L1068" s="18">
        <f t="shared" si="99"/>
        <v>3.7763597646837219E-2</v>
      </c>
      <c r="M1068" s="18">
        <v>5.0000000000000001E-3</v>
      </c>
      <c r="N1068" s="18">
        <f t="shared" si="100"/>
        <v>9.9377888544308471E-2</v>
      </c>
      <c r="O1068" s="18">
        <v>1.9661599999999999</v>
      </c>
      <c r="P1068" s="18"/>
      <c r="Q1068" s="18">
        <v>0.03</v>
      </c>
      <c r="R1068" s="18"/>
      <c r="S1068" s="18">
        <v>0.12689714285714288</v>
      </c>
      <c r="T1068" s="18">
        <f t="shared" si="101"/>
        <v>0.29738590173474844</v>
      </c>
      <c r="U1068" s="18">
        <v>9.5904761904761902</v>
      </c>
      <c r="V1068" s="18"/>
      <c r="W1068" s="18">
        <v>25.238095238095237</v>
      </c>
      <c r="X1068" s="18"/>
      <c r="Y1068" s="18">
        <v>9.9244266666666672</v>
      </c>
      <c r="Z1068" s="18"/>
      <c r="AA1068" s="18">
        <v>0.15142857142857141</v>
      </c>
      <c r="AB1068" s="2"/>
    </row>
    <row r="1069" spans="1:28" s="2" customFormat="1" ht="14.25" customHeight="1">
      <c r="A1069" s="8">
        <v>42884</v>
      </c>
      <c r="B1069" s="9">
        <v>0.49634259259259261</v>
      </c>
      <c r="C1069" s="18">
        <v>2</v>
      </c>
      <c r="D1069" s="18">
        <v>871</v>
      </c>
      <c r="E1069" s="18">
        <v>105</v>
      </c>
      <c r="F1069" s="17">
        <f t="shared" si="96"/>
        <v>6.1728395061728392E-2</v>
      </c>
      <c r="G1069" s="18">
        <v>0.63</v>
      </c>
      <c r="H1069" s="18">
        <f t="shared" si="97"/>
        <v>0.11200000000000002</v>
      </c>
      <c r="I1069" s="18">
        <v>2.759E-2</v>
      </c>
      <c r="J1069" s="18">
        <f t="shared" si="98"/>
        <v>0.13513337670787248</v>
      </c>
      <c r="K1069" s="18">
        <v>1.7899999999999999E-3</v>
      </c>
      <c r="L1069" s="18">
        <f t="shared" si="99"/>
        <v>3.5577284098862433E-2</v>
      </c>
      <c r="M1069" s="18">
        <v>4.5700000000000003E-3</v>
      </c>
      <c r="N1069" s="18">
        <f t="shared" si="100"/>
        <v>9.0831390129497952E-2</v>
      </c>
      <c r="O1069" s="18">
        <v>1.9878100000000001</v>
      </c>
      <c r="P1069" s="18"/>
      <c r="Q1069" s="18">
        <v>0.03</v>
      </c>
      <c r="R1069" s="18"/>
      <c r="S1069" s="18">
        <v>0.13926380952380951</v>
      </c>
      <c r="T1069" s="18">
        <f t="shared" si="101"/>
        <v>0.34211196187672688</v>
      </c>
      <c r="U1069" s="18">
        <v>9.0352380952380944</v>
      </c>
      <c r="V1069" s="18"/>
      <c r="W1069" s="18">
        <v>23.067619047619047</v>
      </c>
      <c r="X1069" s="18"/>
      <c r="Y1069" s="18">
        <v>10.03370761904762</v>
      </c>
      <c r="Z1069" s="18"/>
      <c r="AA1069" s="18">
        <v>0.15142857142857141</v>
      </c>
    </row>
    <row r="1070" spans="1:28" ht="14.25" customHeight="1">
      <c r="A1070" s="8">
        <v>42887</v>
      </c>
      <c r="B1070" s="9">
        <v>0.49637731481481479</v>
      </c>
      <c r="C1070" s="18">
        <v>2</v>
      </c>
      <c r="D1070" s="18">
        <v>838</v>
      </c>
      <c r="E1070" s="18">
        <v>105</v>
      </c>
      <c r="F1070" s="17">
        <f t="shared" si="96"/>
        <v>6.1728395061728392E-2</v>
      </c>
      <c r="G1070" s="18">
        <v>0.55000000000000004</v>
      </c>
      <c r="H1070" s="18">
        <f t="shared" si="97"/>
        <v>9.0666666666666687E-2</v>
      </c>
      <c r="I1070" s="18">
        <v>3.2129999999999999E-2</v>
      </c>
      <c r="J1070" s="18">
        <f t="shared" si="98"/>
        <v>0.16467143786597266</v>
      </c>
      <c r="K1070" s="18">
        <v>1.99E-3</v>
      </c>
      <c r="L1070" s="18">
        <f t="shared" si="99"/>
        <v>3.9552399640634776E-2</v>
      </c>
      <c r="M1070" s="18">
        <v>4.81E-3</v>
      </c>
      <c r="N1070" s="18">
        <f t="shared" si="100"/>
        <v>9.5601528779624759E-2</v>
      </c>
      <c r="O1070" s="18">
        <v>1.72831</v>
      </c>
      <c r="P1070" s="18"/>
      <c r="Q1070" s="18">
        <v>0.03</v>
      </c>
      <c r="R1070" s="18"/>
      <c r="S1070" s="18">
        <v>0.18576981818181817</v>
      </c>
      <c r="T1070" s="18">
        <f t="shared" si="101"/>
        <v>0.51030850151565976</v>
      </c>
      <c r="U1070" s="18">
        <v>11.50581818181818</v>
      </c>
      <c r="V1070" s="18"/>
      <c r="W1070" s="18">
        <v>27.810545454545451</v>
      </c>
      <c r="X1070" s="18"/>
      <c r="Y1070" s="18">
        <v>9.9927741818181808</v>
      </c>
      <c r="Z1070" s="18"/>
      <c r="AA1070" s="18">
        <v>0.17345454545454544</v>
      </c>
    </row>
    <row r="1071" spans="1:28" ht="14.25" customHeight="1">
      <c r="A1071" s="8">
        <v>42888</v>
      </c>
      <c r="B1071" s="9">
        <v>0.49638888888888894</v>
      </c>
      <c r="C1071" s="18">
        <v>2</v>
      </c>
      <c r="D1071" s="18">
        <v>838</v>
      </c>
      <c r="E1071" s="18">
        <v>105</v>
      </c>
      <c r="F1071" s="17">
        <f t="shared" si="96"/>
        <v>6.1728395061728392E-2</v>
      </c>
      <c r="G1071" s="18">
        <v>0.52</v>
      </c>
      <c r="H1071" s="18">
        <f t="shared" si="97"/>
        <v>8.266666666666668E-2</v>
      </c>
      <c r="I1071" s="18">
        <v>2.7959999999999999E-2</v>
      </c>
      <c r="J1071" s="18">
        <f t="shared" si="98"/>
        <v>0.13754066363044892</v>
      </c>
      <c r="K1071" s="18">
        <v>1.8699999999999999E-3</v>
      </c>
      <c r="L1071" s="18">
        <f t="shared" si="99"/>
        <v>3.7167330315571366E-2</v>
      </c>
      <c r="M1071" s="18">
        <v>4.62E-3</v>
      </c>
      <c r="N1071" s="18">
        <f t="shared" si="100"/>
        <v>9.1825169014941033E-2</v>
      </c>
      <c r="O1071" s="18">
        <v>1.6198600000000001</v>
      </c>
      <c r="P1071" s="18"/>
      <c r="Q1071" s="18">
        <v>0.03</v>
      </c>
      <c r="R1071" s="18"/>
      <c r="S1071" s="18">
        <v>0.17098615384615384</v>
      </c>
      <c r="T1071" s="18">
        <f t="shared" si="101"/>
        <v>0.45684097643244587</v>
      </c>
      <c r="U1071" s="18">
        <v>11.43576923076923</v>
      </c>
      <c r="V1071" s="18"/>
      <c r="W1071" s="18">
        <v>28.253076923076922</v>
      </c>
      <c r="X1071" s="18"/>
      <c r="Y1071" s="18">
        <v>9.9060669230769243</v>
      </c>
      <c r="Z1071" s="18"/>
      <c r="AA1071" s="18">
        <v>0.18346153846153845</v>
      </c>
      <c r="AB1071" s="2"/>
    </row>
    <row r="1072" spans="1:28" ht="14.25" customHeight="1">
      <c r="A1072" s="8">
        <v>42894</v>
      </c>
      <c r="B1072" s="9">
        <v>0.49645833333333328</v>
      </c>
      <c r="C1072" s="18">
        <v>2</v>
      </c>
      <c r="D1072" s="18">
        <v>918</v>
      </c>
      <c r="E1072" s="18">
        <v>105</v>
      </c>
      <c r="F1072" s="17">
        <f t="shared" si="96"/>
        <v>6.1728395061728392E-2</v>
      </c>
      <c r="G1072" s="18">
        <v>0.84444471214170302</v>
      </c>
      <c r="H1072" s="18">
        <f t="shared" si="97"/>
        <v>0.16918525657112082</v>
      </c>
      <c r="I1072" s="18">
        <v>2.9319883745412709E-2</v>
      </c>
      <c r="J1072" s="18">
        <f t="shared" si="98"/>
        <v>0.14638831324276322</v>
      </c>
      <c r="K1072" s="18">
        <v>2.4617710252266595E-3</v>
      </c>
      <c r="L1072" s="18">
        <f t="shared" si="99"/>
        <v>4.8929121313316594E-2</v>
      </c>
      <c r="M1072" s="18">
        <v>3.7403652786389559E-3</v>
      </c>
      <c r="N1072" s="18">
        <f t="shared" si="100"/>
        <v>7.4341920755116697E-2</v>
      </c>
      <c r="O1072" s="18">
        <v>2.6617660666559262</v>
      </c>
      <c r="P1072" s="18"/>
      <c r="Q1072" s="18">
        <v>0.03</v>
      </c>
      <c r="R1072" s="18"/>
      <c r="S1072" s="18">
        <v>0.11041247457627118</v>
      </c>
      <c r="T1072" s="18">
        <f t="shared" si="101"/>
        <v>0.23776641939371071</v>
      </c>
      <c r="U1072" s="18">
        <v>9.2705084745762711</v>
      </c>
      <c r="V1072" s="18"/>
      <c r="W1072" s="18">
        <v>14.085423728813559</v>
      </c>
      <c r="X1072" s="18"/>
      <c r="Y1072" s="18">
        <v>10.023647457627119</v>
      </c>
      <c r="Z1072" s="18"/>
      <c r="AA1072" s="18">
        <v>0.11297364839676004</v>
      </c>
      <c r="AB1072" s="2"/>
    </row>
    <row r="1073" spans="1:28" ht="14.25" customHeight="1">
      <c r="A1073" s="8">
        <v>42907</v>
      </c>
      <c r="B1073" s="9">
        <v>0.49660879629629634</v>
      </c>
      <c r="C1073" s="18">
        <v>2</v>
      </c>
      <c r="D1073" s="18">
        <v>841</v>
      </c>
      <c r="E1073" s="18">
        <v>105</v>
      </c>
      <c r="F1073" s="17">
        <f t="shared" si="96"/>
        <v>6.1728395061728392E-2</v>
      </c>
      <c r="G1073" s="18">
        <v>0.39040889479652491</v>
      </c>
      <c r="H1073" s="18">
        <f t="shared" si="97"/>
        <v>4.8109038612406646E-2</v>
      </c>
      <c r="I1073" s="18">
        <v>1.5334846531855911E-2</v>
      </c>
      <c r="J1073" s="18">
        <f t="shared" si="98"/>
        <v>5.5399131632113928E-2</v>
      </c>
      <c r="K1073" s="18">
        <v>2.6212110345135071E-3</v>
      </c>
      <c r="L1073" s="18">
        <f t="shared" si="99"/>
        <v>5.2098083607798967E-2</v>
      </c>
      <c r="M1073" s="18">
        <v>3.2003157979525383E-3</v>
      </c>
      <c r="N1073" s="18">
        <f t="shared" si="100"/>
        <v>6.3608125335103391E-2</v>
      </c>
      <c r="O1073" s="18">
        <v>1.2237398027408992</v>
      </c>
      <c r="P1073" s="18"/>
      <c r="Q1073" s="18">
        <v>0.02</v>
      </c>
      <c r="R1073" s="18"/>
      <c r="S1073" s="18">
        <v>0.12490702087286527</v>
      </c>
      <c r="T1073" s="18">
        <f t="shared" si="101"/>
        <v>0.29018830209388535</v>
      </c>
      <c r="U1073" s="18">
        <v>21.350566549200323</v>
      </c>
      <c r="V1073" s="18"/>
      <c r="W1073" s="18">
        <v>26.06755218216319</v>
      </c>
      <c r="X1073" s="18"/>
      <c r="Y1073" s="18">
        <v>9.9677354296557343</v>
      </c>
      <c r="Z1073" s="18"/>
      <c r="AA1073" s="18">
        <v>0.16290612444459632</v>
      </c>
    </row>
    <row r="1074" spans="1:28" ht="14.25" customHeight="1">
      <c r="A1074" s="8">
        <v>42910</v>
      </c>
      <c r="B1074" s="9">
        <v>0.49664351851851851</v>
      </c>
      <c r="C1074" s="18">
        <v>2</v>
      </c>
      <c r="D1074" s="18">
        <v>934</v>
      </c>
      <c r="E1074" s="18">
        <v>105</v>
      </c>
      <c r="F1074" s="17">
        <f t="shared" si="96"/>
        <v>6.1728395061728392E-2</v>
      </c>
      <c r="G1074" s="18">
        <v>0.5795453326176534</v>
      </c>
      <c r="H1074" s="18">
        <f t="shared" si="97"/>
        <v>9.8545422031374244E-2</v>
      </c>
      <c r="I1074" s="18">
        <v>3.0432666187982647E-2</v>
      </c>
      <c r="J1074" s="18">
        <f t="shared" si="98"/>
        <v>0.15362827708511806</v>
      </c>
      <c r="K1074" s="18">
        <v>3.2260535873858791E-3</v>
      </c>
      <c r="L1074" s="18">
        <f t="shared" si="99"/>
        <v>6.4119678769040081E-2</v>
      </c>
      <c r="M1074" s="18">
        <v>3.5011434281707211E-3</v>
      </c>
      <c r="N1074" s="18">
        <f t="shared" si="100"/>
        <v>6.9587248276477595E-2</v>
      </c>
      <c r="O1074" s="18">
        <v>1.8205945826487751</v>
      </c>
      <c r="P1074" s="18"/>
      <c r="Q1074" s="18">
        <v>0.03</v>
      </c>
      <c r="R1074" s="18"/>
      <c r="S1074" s="18">
        <v>0.16698586466165416</v>
      </c>
      <c r="T1074" s="18">
        <f t="shared" si="101"/>
        <v>0.44237328036900331</v>
      </c>
      <c r="U1074" s="18">
        <v>17.701549525988888</v>
      </c>
      <c r="V1074" s="18"/>
      <c r="W1074" s="18">
        <v>19.210983981693364</v>
      </c>
      <c r="X1074" s="18"/>
      <c r="Y1074" s="18">
        <v>9.9897116704805509</v>
      </c>
      <c r="Z1074" s="18"/>
      <c r="AA1074" s="18">
        <v>0.16461179933777287</v>
      </c>
    </row>
    <row r="1075" spans="1:28" ht="13.8">
      <c r="A1075" s="8">
        <v>42913</v>
      </c>
      <c r="B1075" s="9">
        <v>0.4966782407407408</v>
      </c>
      <c r="C1075" s="18">
        <v>2</v>
      </c>
      <c r="D1075" s="18">
        <v>940</v>
      </c>
      <c r="E1075" s="18">
        <v>105</v>
      </c>
      <c r="F1075" s="17">
        <f t="shared" si="96"/>
        <v>6.1728395061728392E-2</v>
      </c>
      <c r="G1075" s="18">
        <v>0.69544337815425605</v>
      </c>
      <c r="H1075" s="18">
        <f t="shared" si="97"/>
        <v>0.12945156750780162</v>
      </c>
      <c r="I1075" s="18">
        <v>2.8793696806546084E-2</v>
      </c>
      <c r="J1075" s="18">
        <f t="shared" si="98"/>
        <v>0.14296484584610333</v>
      </c>
      <c r="K1075" s="18">
        <v>2.7134675039325509E-3</v>
      </c>
      <c r="L1075" s="18">
        <f t="shared" si="99"/>
        <v>5.3931734234882393E-2</v>
      </c>
      <c r="M1075" s="18">
        <v>3.1348386767112734E-3</v>
      </c>
      <c r="N1075" s="18">
        <f t="shared" si="100"/>
        <v>6.2306729723720082E-2</v>
      </c>
      <c r="O1075" s="18">
        <v>2.1899087327311615</v>
      </c>
      <c r="P1075" s="18"/>
      <c r="Q1075" s="18">
        <v>0.03</v>
      </c>
      <c r="R1075" s="18"/>
      <c r="S1075" s="18">
        <v>0.13166270428490123</v>
      </c>
      <c r="T1075" s="18">
        <f t="shared" si="101"/>
        <v>0.31462132925724551</v>
      </c>
      <c r="U1075" s="18">
        <v>12.407662411578178</v>
      </c>
      <c r="V1075" s="18"/>
      <c r="W1075" s="18">
        <v>14.334433693796242</v>
      </c>
      <c r="X1075" s="18"/>
      <c r="Y1075" s="18">
        <v>10.013625823237662</v>
      </c>
      <c r="Z1075" s="18"/>
      <c r="AA1075" s="18">
        <v>0.13717867334246062</v>
      </c>
    </row>
    <row r="1076" spans="1:28" ht="13.8">
      <c r="A1076" s="8">
        <v>42927</v>
      </c>
      <c r="B1076" s="9">
        <v>0.49684027777777778</v>
      </c>
      <c r="C1076" s="18">
        <v>2</v>
      </c>
      <c r="D1076" s="18">
        <v>870</v>
      </c>
      <c r="E1076" s="18">
        <v>105</v>
      </c>
      <c r="F1076" s="17">
        <f t="shared" si="96"/>
        <v>6.1728395061728392E-2</v>
      </c>
      <c r="G1076" s="18">
        <v>0.5670451758562054</v>
      </c>
      <c r="H1076" s="18">
        <f t="shared" si="97"/>
        <v>9.521204689498812E-2</v>
      </c>
      <c r="I1076" s="18">
        <v>2.9230779487798751E-2</v>
      </c>
      <c r="J1076" s="18">
        <f t="shared" si="98"/>
        <v>0.14580858482627684</v>
      </c>
      <c r="K1076" s="18">
        <v>2.8668248449900983E-3</v>
      </c>
      <c r="L1076" s="18">
        <f t="shared" si="99"/>
        <v>5.697979998429608E-2</v>
      </c>
      <c r="M1076" s="18">
        <v>2.9168276039143446E-3</v>
      </c>
      <c r="N1076" s="18">
        <f t="shared" si="100"/>
        <v>5.7973633704952419E-2</v>
      </c>
      <c r="O1076" s="18">
        <v>1.783015045307069</v>
      </c>
      <c r="P1076" s="18"/>
      <c r="Q1076" s="18">
        <v>0.03</v>
      </c>
      <c r="R1076" s="18"/>
      <c r="S1076" s="18">
        <v>0.16392676056338026</v>
      </c>
      <c r="T1076" s="18">
        <f t="shared" si="101"/>
        <v>0.43130953315498943</v>
      </c>
      <c r="U1076" s="18">
        <v>16.077207593386401</v>
      </c>
      <c r="V1076" s="18"/>
      <c r="W1076" s="18">
        <v>16.357624004898955</v>
      </c>
      <c r="X1076" s="18"/>
      <c r="Y1076" s="18">
        <v>9.999181873851807</v>
      </c>
      <c r="Z1076" s="18"/>
      <c r="AA1076" s="18">
        <v>0.16824056364812826</v>
      </c>
    </row>
    <row r="1077" spans="1:28" ht="13.8">
      <c r="A1077" s="8">
        <v>42929</v>
      </c>
      <c r="B1077" s="9">
        <v>0.49686342592592592</v>
      </c>
      <c r="C1077" s="18">
        <v>2</v>
      </c>
      <c r="D1077" s="18">
        <v>871</v>
      </c>
      <c r="E1077" s="18">
        <v>105</v>
      </c>
      <c r="F1077" s="17">
        <f t="shared" si="96"/>
        <v>6.1728395061728392E-2</v>
      </c>
      <c r="G1077" s="18">
        <v>0.64785442225944601</v>
      </c>
      <c r="H1077" s="18">
        <f t="shared" si="97"/>
        <v>0.11676117926918561</v>
      </c>
      <c r="I1077" s="18">
        <v>3.3067036749604921E-2</v>
      </c>
      <c r="J1077" s="18">
        <f t="shared" si="98"/>
        <v>0.17076796844245232</v>
      </c>
      <c r="K1077" s="18">
        <v>2.9353847449289576E-3</v>
      </c>
      <c r="L1077" s="18">
        <f t="shared" si="99"/>
        <v>5.8342467603242659E-2</v>
      </c>
      <c r="M1077" s="18">
        <v>2.8960807913323049E-3</v>
      </c>
      <c r="N1077" s="18">
        <f t="shared" si="100"/>
        <v>5.7561278819266898E-2</v>
      </c>
      <c r="O1077" s="18">
        <v>2.0388408770979431</v>
      </c>
      <c r="P1077" s="18"/>
      <c r="Q1077" s="18">
        <v>0.03</v>
      </c>
      <c r="R1077" s="18"/>
      <c r="S1077" s="18">
        <v>0.1623098851390305</v>
      </c>
      <c r="T1077" s="18">
        <f t="shared" si="101"/>
        <v>0.42546184036753215</v>
      </c>
      <c r="U1077" s="18">
        <v>14.408365781187632</v>
      </c>
      <c r="V1077" s="18"/>
      <c r="W1077" s="18">
        <v>14.215441926471236</v>
      </c>
      <c r="X1077" s="18"/>
      <c r="Y1077" s="18">
        <v>10.007671116235754</v>
      </c>
      <c r="Z1077" s="18"/>
      <c r="AA1077" s="18">
        <v>0.14725530415812335</v>
      </c>
    </row>
    <row r="1078" spans="1:28" ht="13.8">
      <c r="A1078" s="8">
        <v>42930</v>
      </c>
      <c r="B1078" s="9">
        <v>0.49687500000000001</v>
      </c>
      <c r="C1078" s="18">
        <v>2</v>
      </c>
      <c r="D1078" s="18">
        <v>965</v>
      </c>
      <c r="E1078" s="18">
        <v>105</v>
      </c>
      <c r="F1078" s="17">
        <f t="shared" si="96"/>
        <v>6.1728395061728392E-2</v>
      </c>
      <c r="G1078" s="18">
        <v>0.62325701196159344</v>
      </c>
      <c r="H1078" s="18">
        <f t="shared" si="97"/>
        <v>0.11020186985642492</v>
      </c>
      <c r="I1078" s="18">
        <v>3.7449530179384648E-2</v>
      </c>
      <c r="J1078" s="18">
        <f t="shared" si="98"/>
        <v>0.19928126336619809</v>
      </c>
      <c r="K1078" s="18">
        <v>3.6232686865369833E-3</v>
      </c>
      <c r="L1078" s="18">
        <f t="shared" si="99"/>
        <v>7.2014558339351054E-2</v>
      </c>
      <c r="M1078" s="18">
        <v>3.8165757710444288E-3</v>
      </c>
      <c r="N1078" s="18">
        <f t="shared" si="100"/>
        <v>7.5856648319152287E-2</v>
      </c>
      <c r="O1078" s="18">
        <v>1.9573581454356428</v>
      </c>
      <c r="P1078" s="18"/>
      <c r="Q1078" s="18">
        <v>0.03</v>
      </c>
      <c r="R1078" s="18"/>
      <c r="S1078" s="18">
        <v>0.19107607886452749</v>
      </c>
      <c r="T1078" s="18">
        <f t="shared" si="101"/>
        <v>0.52949945578174118</v>
      </c>
      <c r="U1078" s="18">
        <v>18.48674656210305</v>
      </c>
      <c r="V1078" s="18"/>
      <c r="W1078" s="18">
        <v>19.473043574308278</v>
      </c>
      <c r="X1078" s="18"/>
      <c r="Y1078" s="18">
        <v>9.9868894902523877</v>
      </c>
      <c r="Z1078" s="18"/>
      <c r="AA1078" s="18">
        <v>0.15306686995745949</v>
      </c>
    </row>
    <row r="1079" spans="1:28" ht="14.25" customHeight="1">
      <c r="A1079" s="8">
        <v>42931</v>
      </c>
      <c r="B1079" s="9">
        <v>0.49688657407407405</v>
      </c>
      <c r="C1079" s="18">
        <v>2</v>
      </c>
      <c r="D1079" s="18">
        <v>797</v>
      </c>
      <c r="E1079" s="18">
        <v>105</v>
      </c>
      <c r="F1079" s="17">
        <f t="shared" si="96"/>
        <v>6.1728395061728392E-2</v>
      </c>
      <c r="G1079" s="18">
        <v>0.60317546423452095</v>
      </c>
      <c r="H1079" s="18">
        <f t="shared" si="97"/>
        <v>0.10484679046253893</v>
      </c>
      <c r="I1079" s="18">
        <v>2.393307115756662E-2</v>
      </c>
      <c r="J1079" s="18">
        <f t="shared" si="98"/>
        <v>0.11134073622359544</v>
      </c>
      <c r="K1079" s="18">
        <v>2.5960936364714643E-3</v>
      </c>
      <c r="L1079" s="18">
        <f t="shared" si="99"/>
        <v>5.1598860811169933E-2</v>
      </c>
      <c r="M1079" s="18">
        <v>2.7345993161190527E-3</v>
      </c>
      <c r="N1079" s="18">
        <f t="shared" si="100"/>
        <v>5.4351741210124281E-2</v>
      </c>
      <c r="O1079" s="18">
        <v>1.8985932394769425</v>
      </c>
      <c r="P1079" s="18"/>
      <c r="Q1079" s="18">
        <v>0.02</v>
      </c>
      <c r="R1079" s="18"/>
      <c r="S1079" s="18">
        <v>0.12617749028907879</v>
      </c>
      <c r="T1079" s="18">
        <f t="shared" si="101"/>
        <v>0.29478316124629317</v>
      </c>
      <c r="U1079" s="18">
        <v>13.686859385860897</v>
      </c>
      <c r="V1079" s="18"/>
      <c r="W1079" s="18">
        <v>14.417074866091506</v>
      </c>
      <c r="X1079" s="18"/>
      <c r="Y1079" s="18">
        <v>10.009569121314961</v>
      </c>
      <c r="Z1079" s="18"/>
      <c r="AA1079" s="18">
        <v>0.10544195473984276</v>
      </c>
    </row>
    <row r="1080" spans="1:28" ht="13.8">
      <c r="A1080" s="8">
        <v>42934</v>
      </c>
      <c r="B1080" s="9">
        <v>0.49692129629629633</v>
      </c>
      <c r="C1080" s="18">
        <v>2</v>
      </c>
      <c r="D1080" s="18">
        <v>865</v>
      </c>
      <c r="E1080" s="18">
        <v>105</v>
      </c>
      <c r="F1080" s="17">
        <f t="shared" si="96"/>
        <v>6.1728395061728392E-2</v>
      </c>
      <c r="G1080" s="18">
        <v>0.55893818362872461</v>
      </c>
      <c r="H1080" s="18">
        <f t="shared" si="97"/>
        <v>9.3050182300993239E-2</v>
      </c>
      <c r="I1080" s="18">
        <v>2.9452952580547344E-2</v>
      </c>
      <c r="J1080" s="18">
        <f t="shared" si="98"/>
        <v>0.14725408315255267</v>
      </c>
      <c r="K1080" s="18">
        <v>3.2765483718783539E-3</v>
      </c>
      <c r="L1080" s="18">
        <f t="shared" si="99"/>
        <v>6.5123291782112486E-2</v>
      </c>
      <c r="M1080" s="18">
        <v>3.2596153053570179E-3</v>
      </c>
      <c r="N1080" s="18">
        <f t="shared" si="100"/>
        <v>6.4786737302618358E-2</v>
      </c>
      <c r="O1080" s="18">
        <v>1.7555356715994226</v>
      </c>
      <c r="P1080" s="18"/>
      <c r="Q1080" s="18">
        <v>0.03</v>
      </c>
      <c r="R1080" s="18"/>
      <c r="S1080" s="18">
        <v>0.16756842160626942</v>
      </c>
      <c r="T1080" s="18">
        <f t="shared" si="101"/>
        <v>0.44448019225102398</v>
      </c>
      <c r="U1080" s="18">
        <v>18.641460053647506</v>
      </c>
      <c r="V1080" s="18"/>
      <c r="W1080" s="18">
        <v>18.545121758796611</v>
      </c>
      <c r="X1080" s="18"/>
      <c r="Y1080" s="18">
        <v>9.9878727186661767</v>
      </c>
      <c r="Z1080" s="18"/>
      <c r="AA1080" s="18">
        <v>0.17068077077977833</v>
      </c>
    </row>
    <row r="1081" spans="1:28" ht="13.8">
      <c r="A1081" s="8">
        <v>42939</v>
      </c>
      <c r="B1081" s="9">
        <v>0.49697916666666669</v>
      </c>
      <c r="C1081" s="18">
        <v>2</v>
      </c>
      <c r="D1081" s="18">
        <v>936</v>
      </c>
      <c r="E1081" s="18">
        <v>105</v>
      </c>
      <c r="F1081" s="17">
        <f t="shared" si="96"/>
        <v>6.1728395061728392E-2</v>
      </c>
      <c r="G1081" s="18">
        <v>0.62370159494218091</v>
      </c>
      <c r="H1081" s="18">
        <f t="shared" si="97"/>
        <v>0.11032042531791492</v>
      </c>
      <c r="I1081" s="18">
        <v>3.4781927301744994E-2</v>
      </c>
      <c r="J1081" s="18">
        <f t="shared" si="98"/>
        <v>0.18192535655006503</v>
      </c>
      <c r="K1081" s="18">
        <v>3.2418193111788335E-3</v>
      </c>
      <c r="L1081" s="18">
        <f t="shared" si="99"/>
        <v>6.4433031637423394E-2</v>
      </c>
      <c r="M1081" s="18">
        <v>3.1043413376541499E-3</v>
      </c>
      <c r="N1081" s="18">
        <f t="shared" si="100"/>
        <v>6.1700577491376717E-2</v>
      </c>
      <c r="O1081" s="18">
        <v>1.9610567707295212</v>
      </c>
      <c r="P1081" s="18"/>
      <c r="Q1081" s="18">
        <v>0.03</v>
      </c>
      <c r="R1081" s="18"/>
      <c r="S1081" s="18">
        <v>0.17733885838435712</v>
      </c>
      <c r="T1081" s="18">
        <f t="shared" si="101"/>
        <v>0.47981656499631903</v>
      </c>
      <c r="U1081" s="18">
        <v>16.52871420106656</v>
      </c>
      <c r="V1081" s="18"/>
      <c r="W1081" s="18">
        <v>15.827770096780569</v>
      </c>
      <c r="X1081" s="18"/>
      <c r="Y1081" s="18">
        <v>9.9986284811376649</v>
      </c>
      <c r="Z1081" s="18"/>
      <c r="AA1081" s="18">
        <v>0.15295776181050791</v>
      </c>
    </row>
    <row r="1082" spans="1:28" ht="13.8">
      <c r="A1082" s="8">
        <v>42940</v>
      </c>
      <c r="B1082" s="9">
        <v>0.49699074074074073</v>
      </c>
      <c r="C1082" s="18">
        <v>2</v>
      </c>
      <c r="D1082" s="18">
        <v>804</v>
      </c>
      <c r="E1082" s="18">
        <v>105</v>
      </c>
      <c r="F1082" s="17">
        <f t="shared" si="96"/>
        <v>6.1728395061728392E-2</v>
      </c>
      <c r="G1082" s="18">
        <v>0.6533774873462519</v>
      </c>
      <c r="H1082" s="18">
        <f t="shared" si="97"/>
        <v>0.11823399662566718</v>
      </c>
      <c r="I1082" s="18">
        <v>2.6692480420213327E-2</v>
      </c>
      <c r="J1082" s="18">
        <f t="shared" si="98"/>
        <v>0.12929395198577312</v>
      </c>
      <c r="K1082" s="18">
        <v>2.5099309476686316E-3</v>
      </c>
      <c r="L1082" s="18">
        <f t="shared" si="99"/>
        <v>4.9886327594264764E-2</v>
      </c>
      <c r="M1082" s="18">
        <v>2.4034906475623014E-3</v>
      </c>
      <c r="N1082" s="18">
        <f t="shared" si="100"/>
        <v>4.7770765138146841E-2</v>
      </c>
      <c r="O1082" s="18">
        <v>2.0584180617337138</v>
      </c>
      <c r="P1082" s="18"/>
      <c r="Q1082" s="18">
        <v>0.02</v>
      </c>
      <c r="R1082" s="18"/>
      <c r="S1082" s="18">
        <v>0.12991278300853951</v>
      </c>
      <c r="T1082" s="18">
        <f t="shared" si="101"/>
        <v>0.3082924545200259</v>
      </c>
      <c r="U1082" s="18">
        <v>12.215879132910002</v>
      </c>
      <c r="V1082" s="18"/>
      <c r="W1082" s="18">
        <v>11.69783227501642</v>
      </c>
      <c r="X1082" s="18"/>
      <c r="Y1082" s="18">
        <v>10.018357784103349</v>
      </c>
      <c r="Z1082" s="18"/>
      <c r="AA1082" s="18">
        <v>9.7340360253789587E-2</v>
      </c>
      <c r="AB1082" s="2"/>
    </row>
    <row r="1083" spans="1:28" ht="14.25" customHeight="1">
      <c r="A1083" s="8">
        <v>42941</v>
      </c>
      <c r="B1083" s="9">
        <v>0.49700231481481483</v>
      </c>
      <c r="C1083" s="18">
        <v>2</v>
      </c>
      <c r="D1083" s="18">
        <v>804</v>
      </c>
      <c r="E1083" s="18">
        <v>105</v>
      </c>
      <c r="F1083" s="17">
        <f t="shared" si="96"/>
        <v>6.1728395061728392E-2</v>
      </c>
      <c r="G1083" s="18">
        <v>0.60994490804953305</v>
      </c>
      <c r="H1083" s="18">
        <f t="shared" si="97"/>
        <v>0.1066519754798755</v>
      </c>
      <c r="I1083" s="18">
        <v>3.1567381625014254E-2</v>
      </c>
      <c r="J1083" s="18">
        <f t="shared" si="98"/>
        <v>0.16101094095650131</v>
      </c>
      <c r="K1083" s="18">
        <v>2.7792070297344837E-3</v>
      </c>
      <c r="L1083" s="18">
        <f t="shared" si="99"/>
        <v>5.5238345288502425E-2</v>
      </c>
      <c r="M1083" s="18">
        <v>2.6613473608948545E-3</v>
      </c>
      <c r="N1083" s="18">
        <f t="shared" si="100"/>
        <v>5.2895816281739672E-2</v>
      </c>
      <c r="O1083" s="18">
        <v>1.9195918321654457</v>
      </c>
      <c r="P1083" s="18"/>
      <c r="Q1083" s="18">
        <v>0.02</v>
      </c>
      <c r="R1083" s="18"/>
      <c r="S1083" s="18">
        <v>0.16457924681845729</v>
      </c>
      <c r="T1083" s="18">
        <f t="shared" si="101"/>
        <v>0.43366935575496701</v>
      </c>
      <c r="U1083" s="18">
        <v>14.48963379793957</v>
      </c>
      <c r="V1083" s="18"/>
      <c r="W1083" s="18">
        <v>13.875162323608345</v>
      </c>
      <c r="X1083" s="18"/>
      <c r="Y1083" s="18">
        <v>10.007956367414076</v>
      </c>
      <c r="Z1083" s="18"/>
      <c r="AA1083" s="18">
        <v>0.10427171234756026</v>
      </c>
    </row>
    <row r="1084" spans="1:28" s="2" customFormat="1" ht="14.25" customHeight="1">
      <c r="A1084" s="8">
        <v>42985</v>
      </c>
      <c r="B1084" s="9">
        <v>0.49751157407407409</v>
      </c>
      <c r="C1084" s="18">
        <v>2</v>
      </c>
      <c r="D1084" s="18">
        <v>806</v>
      </c>
      <c r="E1084" s="18">
        <v>105</v>
      </c>
      <c r="F1084" s="17">
        <f t="shared" si="96"/>
        <v>6.1728395061728392E-2</v>
      </c>
      <c r="G1084" s="18">
        <v>0.64962634249555229</v>
      </c>
      <c r="H1084" s="18">
        <f t="shared" si="97"/>
        <v>0.11723369133214728</v>
      </c>
      <c r="I1084" s="18">
        <v>2.7648682529483493E-2</v>
      </c>
      <c r="J1084" s="18">
        <f t="shared" si="98"/>
        <v>0.13551517585870848</v>
      </c>
      <c r="K1084" s="18">
        <v>2.4728726390097619E-3</v>
      </c>
      <c r="L1084" s="18">
        <f t="shared" si="99"/>
        <v>4.9149772300756414E-2</v>
      </c>
      <c r="M1084" s="18">
        <v>3.6360317872911737E-3</v>
      </c>
      <c r="N1084" s="18">
        <f t="shared" si="100"/>
        <v>7.2268232340196997E-2</v>
      </c>
      <c r="O1084" s="18">
        <v>2.044711344873638</v>
      </c>
      <c r="P1084" s="18"/>
      <c r="Q1084" s="18">
        <v>0.02</v>
      </c>
      <c r="R1084" s="18"/>
      <c r="S1084" s="18">
        <v>0.13534366556934915</v>
      </c>
      <c r="T1084" s="18">
        <f t="shared" si="101"/>
        <v>0.32793412406494193</v>
      </c>
      <c r="U1084" s="18">
        <v>12.105012493554913</v>
      </c>
      <c r="V1084" s="18"/>
      <c r="W1084" s="18">
        <v>17.798818070043236</v>
      </c>
      <c r="X1084" s="18"/>
      <c r="Y1084" s="18">
        <v>10.009110855511047</v>
      </c>
      <c r="Z1084" s="18"/>
      <c r="AA1084" s="18">
        <v>9.790243381399738E-2</v>
      </c>
      <c r="AB1084" s="1"/>
    </row>
    <row r="1085" spans="1:28" ht="14.25" customHeight="1">
      <c r="A1085" s="8">
        <v>43024</v>
      </c>
      <c r="B1085" s="9">
        <v>0.49796296296296294</v>
      </c>
      <c r="C1085" s="18">
        <v>2</v>
      </c>
      <c r="D1085" s="18">
        <v>803</v>
      </c>
      <c r="E1085" s="18">
        <v>105</v>
      </c>
      <c r="F1085" s="17">
        <f t="shared" si="96"/>
        <v>6.1728395061728392E-2</v>
      </c>
      <c r="G1085" s="18">
        <v>0.51655650422767629</v>
      </c>
      <c r="H1085" s="18">
        <f t="shared" si="97"/>
        <v>8.1748401127380355E-2</v>
      </c>
      <c r="I1085" s="18">
        <v>2.5563599501821854E-2</v>
      </c>
      <c r="J1085" s="18">
        <f t="shared" si="98"/>
        <v>0.12194924854796262</v>
      </c>
      <c r="K1085" s="18">
        <v>2.3732734200991551E-3</v>
      </c>
      <c r="L1085" s="18">
        <f t="shared" si="99"/>
        <v>4.7170180285556723E-2</v>
      </c>
      <c r="M1085" s="18">
        <v>2.9309070304352034E-3</v>
      </c>
      <c r="N1085" s="18">
        <f t="shared" si="100"/>
        <v>5.8253470440863951E-2</v>
      </c>
      <c r="O1085" s="18">
        <v>1.6245598968697987</v>
      </c>
      <c r="P1085" s="18"/>
      <c r="Q1085" s="18">
        <v>0.02</v>
      </c>
      <c r="R1085" s="18"/>
      <c r="S1085" s="18">
        <v>0.15737338655204175</v>
      </c>
      <c r="T1085" s="18">
        <f t="shared" si="101"/>
        <v>0.40760819082366823</v>
      </c>
      <c r="U1085" s="18">
        <v>14.610230273257599</v>
      </c>
      <c r="V1085" s="18"/>
      <c r="W1085" s="18">
        <v>18.043107153822536</v>
      </c>
      <c r="X1085" s="18"/>
      <c r="Y1085" s="18">
        <v>10.001036536690208</v>
      </c>
      <c r="Z1085" s="18"/>
      <c r="AA1085" s="18">
        <v>0.1231230261926347</v>
      </c>
    </row>
    <row r="1086" spans="1:28" ht="14.25" customHeight="1">
      <c r="A1086" s="6">
        <v>43025</v>
      </c>
      <c r="B1086" s="7">
        <v>0.49797453703703703</v>
      </c>
      <c r="C1086" s="28">
        <v>2</v>
      </c>
      <c r="D1086" s="17">
        <v>882</v>
      </c>
      <c r="E1086" s="17">
        <v>105</v>
      </c>
      <c r="F1086" s="17">
        <f t="shared" si="96"/>
        <v>6.1728395061728392E-2</v>
      </c>
      <c r="G1086" s="17">
        <v>0.63681876611040689</v>
      </c>
      <c r="H1086" s="18">
        <f t="shared" si="97"/>
        <v>0.11381833762944185</v>
      </c>
      <c r="I1086" s="17">
        <v>2.7279820712606886E-2</v>
      </c>
      <c r="J1086" s="18">
        <f t="shared" si="98"/>
        <v>0.13311529416139808</v>
      </c>
      <c r="K1086" s="17">
        <v>2.5196605013421808E-3</v>
      </c>
      <c r="L1086" s="17">
        <f t="shared" si="99"/>
        <v>5.0079708094375931E-2</v>
      </c>
      <c r="M1086" s="17">
        <v>3.1116897931571441E-3</v>
      </c>
      <c r="N1086" s="17">
        <f t="shared" si="100"/>
        <v>6.1846632289766591E-2</v>
      </c>
      <c r="O1086" s="17">
        <v>2.0048172810198173</v>
      </c>
      <c r="Q1086" s="17">
        <v>0.03</v>
      </c>
      <c r="S1086" s="17">
        <v>0.13622373347435221</v>
      </c>
      <c r="T1086" s="18">
        <f t="shared" si="101"/>
        <v>0.33111703269417575</v>
      </c>
      <c r="U1086" s="17">
        <v>12.582104706504493</v>
      </c>
      <c r="W1086" s="17">
        <v>15.538445267054467</v>
      </c>
      <c r="Y1086" s="17">
        <v>10.011198307773665</v>
      </c>
      <c r="AA1086" s="17">
        <v>0.14980714306314941</v>
      </c>
    </row>
    <row r="1087" spans="1:28" ht="14.25" customHeight="1">
      <c r="A1087" s="6">
        <v>43034</v>
      </c>
      <c r="B1087" s="7">
        <v>0.49807870370370372</v>
      </c>
      <c r="C1087" s="28">
        <v>2</v>
      </c>
      <c r="D1087" s="17">
        <v>1574</v>
      </c>
      <c r="E1087" s="17">
        <v>105</v>
      </c>
      <c r="F1087" s="17">
        <f t="shared" si="96"/>
        <v>6.1728395061728392E-2</v>
      </c>
      <c r="G1087" s="17">
        <v>0.87414695072823823</v>
      </c>
      <c r="H1087" s="18">
        <f t="shared" si="97"/>
        <v>0.17710585352753019</v>
      </c>
      <c r="I1087" s="17">
        <v>5.2674295781773711E-2</v>
      </c>
      <c r="J1087" s="18">
        <f t="shared" si="98"/>
        <v>0.29833634210653032</v>
      </c>
      <c r="K1087" s="17">
        <v>1.4295198083833401E-2</v>
      </c>
      <c r="L1087" s="17">
        <f t="shared" si="99"/>
        <v>0.28412532037880156</v>
      </c>
      <c r="M1087" s="17">
        <v>8.4035079174989615E-3</v>
      </c>
      <c r="N1087" s="17">
        <f t="shared" si="100"/>
        <v>0.16702457464128512</v>
      </c>
      <c r="O1087" s="17">
        <v>2.7122090938125769</v>
      </c>
      <c r="Q1087" s="17">
        <v>0.06</v>
      </c>
      <c r="S1087" s="17">
        <v>0.19162025383317438</v>
      </c>
      <c r="T1087" s="18">
        <f t="shared" si="101"/>
        <v>0.53146755300886739</v>
      </c>
      <c r="U1087" s="17">
        <v>52.003533123028404</v>
      </c>
      <c r="W1087" s="17">
        <v>30.570552417284137</v>
      </c>
      <c r="Y1087" s="17">
        <v>9.8665618076443415</v>
      </c>
      <c r="AA1087" s="17">
        <v>0.21826993715535756</v>
      </c>
      <c r="AB1087" s="2"/>
    </row>
    <row r="1088" spans="1:28" ht="14.25" customHeight="1">
      <c r="A1088" s="6">
        <v>43054</v>
      </c>
      <c r="B1088" s="7">
        <v>0.49831018518518522</v>
      </c>
      <c r="C1088" s="28">
        <v>2</v>
      </c>
      <c r="D1088" s="17">
        <v>1109</v>
      </c>
      <c r="E1088" s="17">
        <v>105</v>
      </c>
      <c r="F1088" s="17">
        <f t="shared" si="96"/>
        <v>6.1728395061728392E-2</v>
      </c>
      <c r="G1088" s="17">
        <v>0.8</v>
      </c>
      <c r="H1088" s="18">
        <f t="shared" si="97"/>
        <v>0.15733333333333335</v>
      </c>
      <c r="I1088" s="17">
        <v>3.8719999999999997E-2</v>
      </c>
      <c r="J1088" s="18">
        <f t="shared" si="98"/>
        <v>0.20754716981132074</v>
      </c>
      <c r="K1088" s="17">
        <v>3.5899999999999999E-3</v>
      </c>
      <c r="L1088" s="17">
        <f t="shared" si="99"/>
        <v>7.1353323974813476E-2</v>
      </c>
      <c r="M1088" s="17">
        <v>4.0099999999999997E-3</v>
      </c>
      <c r="N1088" s="17">
        <f t="shared" si="100"/>
        <v>7.9701066612535384E-2</v>
      </c>
      <c r="O1088" s="17">
        <v>2.5302899999999999</v>
      </c>
      <c r="Q1088" s="17">
        <v>0.03</v>
      </c>
      <c r="S1088" s="17">
        <v>0.15391199999999999</v>
      </c>
      <c r="T1088" s="18">
        <f t="shared" si="101"/>
        <v>0.39508952372653167</v>
      </c>
      <c r="U1088" s="17">
        <v>14.270249999999999</v>
      </c>
      <c r="W1088" s="17">
        <v>15.939749999999998</v>
      </c>
      <c r="Y1088" s="17">
        <v>10.05790275</v>
      </c>
      <c r="AA1088" s="17">
        <v>0.11924999999999999</v>
      </c>
    </row>
    <row r="1089" spans="1:28" ht="14.25" customHeight="1">
      <c r="A1089" s="5">
        <v>43055</v>
      </c>
      <c r="B1089" s="4">
        <v>0.49832175925925926</v>
      </c>
      <c r="C1089" s="29">
        <v>2</v>
      </c>
      <c r="D1089" s="17">
        <v>1098</v>
      </c>
      <c r="E1089" s="17">
        <v>105</v>
      </c>
      <c r="F1089" s="17">
        <f t="shared" si="96"/>
        <v>6.1728395061728392E-2</v>
      </c>
      <c r="G1089" s="30">
        <v>0.66</v>
      </c>
      <c r="H1089" s="18">
        <f t="shared" si="97"/>
        <v>0.12000000000000002</v>
      </c>
      <c r="I1089" s="17">
        <v>4.3240000000000001E-2</v>
      </c>
      <c r="J1089" s="18">
        <f t="shared" si="98"/>
        <v>0.23695510735198438</v>
      </c>
      <c r="K1089" s="17">
        <v>3.82E-3</v>
      </c>
      <c r="L1089" s="17">
        <f t="shared" si="99"/>
        <v>7.5924706847851672E-2</v>
      </c>
      <c r="M1089" s="17">
        <v>4.2700000000000004E-3</v>
      </c>
      <c r="N1089" s="17">
        <f t="shared" si="100"/>
        <v>8.486871681683944E-2</v>
      </c>
      <c r="O1089" s="17">
        <v>2.0678399999999999</v>
      </c>
      <c r="Q1089" s="17">
        <v>0.04</v>
      </c>
      <c r="S1089" s="17">
        <v>0.20833818181818184</v>
      </c>
      <c r="T1089" s="18">
        <f t="shared" si="101"/>
        <v>0.59193065698515102</v>
      </c>
      <c r="U1089" s="17">
        <v>18.405454545454546</v>
      </c>
      <c r="W1089" s="17">
        <v>20.573636363636364</v>
      </c>
      <c r="Y1089" s="17">
        <v>9.9632290909090901</v>
      </c>
      <c r="AA1089" s="17">
        <v>0.19272727272727272</v>
      </c>
    </row>
    <row r="1090" spans="1:28" ht="13.8">
      <c r="A1090" s="6">
        <v>43056</v>
      </c>
      <c r="B1090" s="7">
        <v>0.49833333333333335</v>
      </c>
      <c r="C1090" s="28">
        <v>2</v>
      </c>
      <c r="D1090" s="17">
        <v>839</v>
      </c>
      <c r="E1090" s="17">
        <v>105</v>
      </c>
      <c r="F1090" s="17">
        <f t="shared" ref="F1090:F1153" si="102">(E1090-$E$2256)/($E$2255-$E$2256)</f>
        <v>6.1728395061728392E-2</v>
      </c>
      <c r="G1090" s="17">
        <v>0.43</v>
      </c>
      <c r="H1090" s="18">
        <f t="shared" ref="H1090:H1153" si="103">(G1090-$G$2256)/($G$2255-$G$2256)</f>
        <v>5.8666666666666666E-2</v>
      </c>
      <c r="I1090" s="17">
        <v>3.007E-2</v>
      </c>
      <c r="J1090" s="18">
        <f t="shared" ref="J1090:J1153" si="104">(I1090-$I$2256)/($I$2255-$I$2256)</f>
        <v>0.15126870527000649</v>
      </c>
      <c r="K1090" s="17">
        <v>2.9399999999999999E-3</v>
      </c>
      <c r="L1090" s="17">
        <f t="shared" ref="L1090:L1153" si="105">(K1090-$K$2256)/($K$2255-$K$2256)</f>
        <v>5.8434198464053379E-2</v>
      </c>
      <c r="M1090" s="17">
        <v>3.29E-3</v>
      </c>
      <c r="N1090" s="17">
        <f t="shared" ref="N1090:N1153" si="106">(M1090-$K$2256)/($K$2255-$K$2256)</f>
        <v>6.5390650662154978E-2</v>
      </c>
      <c r="O1090" s="17">
        <v>1.34904</v>
      </c>
      <c r="Q1090" s="17">
        <v>0.03</v>
      </c>
      <c r="S1090" s="17">
        <v>0.22237813953488372</v>
      </c>
      <c r="T1090" s="18">
        <f t="shared" ref="T1090:T1153" si="107">(S1090-$S$2256)/($S$2255-$S$2256)</f>
        <v>0.64270844619496603</v>
      </c>
      <c r="U1090" s="17">
        <v>21.742325581395349</v>
      </c>
      <c r="W1090" s="17">
        <v>24.330697674418602</v>
      </c>
      <c r="Y1090" s="17">
        <v>9.9766213953488379</v>
      </c>
      <c r="AA1090" s="17">
        <v>0.22186046511627908</v>
      </c>
      <c r="AB1090" s="2"/>
    </row>
    <row r="1091" spans="1:28" ht="14.25" customHeight="1">
      <c r="A1091" s="5">
        <v>43081</v>
      </c>
      <c r="B1091" s="4">
        <v>0.49862268518518515</v>
      </c>
      <c r="C1091" s="29">
        <v>2</v>
      </c>
      <c r="D1091" s="17">
        <v>834</v>
      </c>
      <c r="E1091" s="17">
        <v>105</v>
      </c>
      <c r="F1091" s="17">
        <f t="shared" si="102"/>
        <v>6.1728395061728392E-2</v>
      </c>
      <c r="G1091" s="30">
        <v>0.63508470678589268</v>
      </c>
      <c r="H1091" s="18">
        <f t="shared" si="103"/>
        <v>0.11335592180957139</v>
      </c>
      <c r="I1091" s="17">
        <v>2.3469641798824332E-2</v>
      </c>
      <c r="J1091" s="18">
        <f t="shared" si="104"/>
        <v>0.10832558099430274</v>
      </c>
      <c r="K1091" s="17">
        <v>2.4334433814469352E-3</v>
      </c>
      <c r="L1091" s="17">
        <f t="shared" si="105"/>
        <v>4.8366093028063731E-2</v>
      </c>
      <c r="M1091" s="17">
        <v>2.9710645936270727E-3</v>
      </c>
      <c r="N1091" s="17">
        <f t="shared" si="106"/>
        <v>5.9051625208682477E-2</v>
      </c>
      <c r="O1091" s="17">
        <v>1.9998094300437459</v>
      </c>
      <c r="Q1091" s="17">
        <v>0.02</v>
      </c>
      <c r="S1091" s="17">
        <v>0.1175173329207921</v>
      </c>
      <c r="T1091" s="18">
        <f t="shared" si="107"/>
        <v>0.26346229445710267</v>
      </c>
      <c r="U1091" s="17">
        <v>12.184752475247524</v>
      </c>
      <c r="W1091" s="17">
        <v>14.876732673267329</v>
      </c>
      <c r="Y1091" s="17">
        <v>10.01345792079208</v>
      </c>
      <c r="AA1091" s="17">
        <v>0.1001441214383416</v>
      </c>
      <c r="AB1091" s="2"/>
    </row>
    <row r="1092" spans="1:28" ht="14.25" customHeight="1">
      <c r="A1092" s="6">
        <v>43085</v>
      </c>
      <c r="B1092" s="7">
        <v>0.49866898148148148</v>
      </c>
      <c r="C1092" s="28">
        <v>2</v>
      </c>
      <c r="D1092" s="17">
        <v>855</v>
      </c>
      <c r="E1092" s="17">
        <v>105</v>
      </c>
      <c r="F1092" s="17">
        <f t="shared" si="102"/>
        <v>6.1728395061728392E-2</v>
      </c>
      <c r="G1092" s="17">
        <v>0.58437357926942224</v>
      </c>
      <c r="H1092" s="18">
        <f t="shared" si="103"/>
        <v>9.9832954471845939E-2</v>
      </c>
      <c r="I1092" s="17">
        <v>3.0349897543524761E-2</v>
      </c>
      <c r="J1092" s="18">
        <f t="shared" si="104"/>
        <v>0.15308976931375901</v>
      </c>
      <c r="K1092" s="17">
        <v>2.8866702854696939E-3</v>
      </c>
      <c r="L1092" s="17">
        <f t="shared" si="105"/>
        <v>5.7374239578714875E-2</v>
      </c>
      <c r="M1092" s="17">
        <v>3.5244230229571848E-3</v>
      </c>
      <c r="N1092" s="17">
        <f t="shared" si="106"/>
        <v>7.0049943671686765E-2</v>
      </c>
      <c r="O1092" s="17">
        <v>1.836895713631733</v>
      </c>
      <c r="Q1092" s="17">
        <v>0.03</v>
      </c>
      <c r="S1092" s="17">
        <v>0.16515577981651375</v>
      </c>
      <c r="T1092" s="18">
        <f t="shared" si="107"/>
        <v>0.43575448105509434</v>
      </c>
      <c r="U1092" s="17">
        <v>15.708464299960108</v>
      </c>
      <c r="W1092" s="17">
        <v>19.178938970881529</v>
      </c>
      <c r="Y1092" s="17">
        <v>9.9958803350618268</v>
      </c>
      <c r="AA1092" s="17">
        <v>0.16325173379547392</v>
      </c>
      <c r="AB1092" s="2"/>
    </row>
    <row r="1093" spans="1:28" ht="13.8">
      <c r="A1093" s="8">
        <v>43099</v>
      </c>
      <c r="B1093" s="9">
        <v>0.49883101851851852</v>
      </c>
      <c r="C1093" s="18">
        <v>2</v>
      </c>
      <c r="D1093" s="18">
        <v>1021</v>
      </c>
      <c r="E1093" s="18">
        <v>105</v>
      </c>
      <c r="F1093" s="17">
        <f t="shared" si="102"/>
        <v>6.1728395061728392E-2</v>
      </c>
      <c r="G1093" s="18">
        <v>0.6747856566258208</v>
      </c>
      <c r="H1093" s="18">
        <f t="shared" si="103"/>
        <v>0.12394284176688555</v>
      </c>
      <c r="I1093" s="18">
        <v>3.3555913903412581E-2</v>
      </c>
      <c r="J1093" s="18">
        <f t="shared" si="104"/>
        <v>0.17394869162922955</v>
      </c>
      <c r="K1093" s="18">
        <v>2.9922929517702717E-3</v>
      </c>
      <c r="L1093" s="18">
        <f t="shared" si="105"/>
        <v>5.9473551090589175E-2</v>
      </c>
      <c r="M1093" s="18">
        <v>4.0313168877097495E-3</v>
      </c>
      <c r="N1093" s="18">
        <f t="shared" si="106"/>
        <v>8.0124752070721603E-2</v>
      </c>
      <c r="O1093" s="18">
        <v>2.1222003901729174</v>
      </c>
      <c r="P1093" s="18"/>
      <c r="Q1093" s="18">
        <v>0.03</v>
      </c>
      <c r="R1093" s="18"/>
      <c r="S1093" s="18">
        <v>0.15813585420062234</v>
      </c>
      <c r="T1093" s="18">
        <f t="shared" si="107"/>
        <v>0.41036577901019616</v>
      </c>
      <c r="U1093" s="18">
        <v>14.101502444806638</v>
      </c>
      <c r="V1093" s="18"/>
      <c r="W1093" s="18">
        <v>18.998014520669731</v>
      </c>
      <c r="X1093" s="18"/>
      <c r="Y1093" s="18">
        <v>10.00109764409542</v>
      </c>
      <c r="Z1093" s="18"/>
      <c r="AA1093" s="18">
        <v>0.14137822738710168</v>
      </c>
    </row>
    <row r="1094" spans="1:28" ht="13.8">
      <c r="A1094" s="8">
        <v>43100</v>
      </c>
      <c r="B1094" s="9">
        <v>0.49884259259259256</v>
      </c>
      <c r="C1094" s="18">
        <v>2</v>
      </c>
      <c r="D1094" s="18">
        <v>1021</v>
      </c>
      <c r="E1094" s="18">
        <v>105</v>
      </c>
      <c r="F1094" s="17">
        <f t="shared" si="102"/>
        <v>6.1728395061728392E-2</v>
      </c>
      <c r="G1094" s="18">
        <v>0.55457881040702506</v>
      </c>
      <c r="H1094" s="18">
        <f t="shared" si="103"/>
        <v>9.1887682775206689E-2</v>
      </c>
      <c r="I1094" s="18">
        <v>3.6664903786092037E-2</v>
      </c>
      <c r="J1094" s="18">
        <f t="shared" si="104"/>
        <v>0.19417634213462615</v>
      </c>
      <c r="K1094" s="18">
        <v>3.2902765832388682E-3</v>
      </c>
      <c r="L1094" s="18">
        <f t="shared" si="105"/>
        <v>6.5396147913812069E-2</v>
      </c>
      <c r="M1094" s="18">
        <v>4.642095644569565E-3</v>
      </c>
      <c r="N1094" s="18">
        <f t="shared" si="106"/>
        <v>9.2264332715610811E-2</v>
      </c>
      <c r="O1094" s="18">
        <v>1.7395105657123318</v>
      </c>
      <c r="P1094" s="18"/>
      <c r="Q1094" s="18">
        <v>0.03</v>
      </c>
      <c r="R1094" s="18"/>
      <c r="S1094" s="18">
        <v>0.21023954008304055</v>
      </c>
      <c r="T1094" s="18">
        <f t="shared" si="107"/>
        <v>0.59880722820662158</v>
      </c>
      <c r="U1094" s="18">
        <v>18.866713510060681</v>
      </c>
      <c r="V1094" s="18"/>
      <c r="W1094" s="18">
        <v>26.618153944426691</v>
      </c>
      <c r="X1094" s="18"/>
      <c r="Y1094" s="18">
        <v>9.9744950495049487</v>
      </c>
      <c r="Z1094" s="18"/>
      <c r="AA1094" s="18">
        <v>0.17202243975023596</v>
      </c>
      <c r="AB1094" s="2"/>
    </row>
    <row r="1095" spans="1:28" ht="14.25" customHeight="1">
      <c r="A1095" s="6">
        <v>43140</v>
      </c>
      <c r="B1095" s="7">
        <v>0.4993055555555555</v>
      </c>
      <c r="C1095" s="28">
        <v>2</v>
      </c>
      <c r="D1095" s="17">
        <v>824</v>
      </c>
      <c r="E1095" s="17">
        <v>105</v>
      </c>
      <c r="F1095" s="17">
        <f t="shared" si="102"/>
        <v>6.1728395061728392E-2</v>
      </c>
      <c r="G1095" s="17">
        <v>0.59</v>
      </c>
      <c r="H1095" s="18">
        <f t="shared" si="103"/>
        <v>0.10133333333333333</v>
      </c>
      <c r="I1095" s="17">
        <v>2.793E-2</v>
      </c>
      <c r="J1095" s="18">
        <f t="shared" si="104"/>
        <v>0.13734547820429407</v>
      </c>
      <c r="K1095" s="17">
        <v>1.7799999999999999E-3</v>
      </c>
      <c r="L1095" s="17">
        <f t="shared" si="105"/>
        <v>3.5378528321773815E-2</v>
      </c>
      <c r="M1095" s="17">
        <v>2.82E-3</v>
      </c>
      <c r="N1095" s="17">
        <f t="shared" si="106"/>
        <v>5.6049129138989982E-2</v>
      </c>
      <c r="O1095" s="17">
        <v>1.85572</v>
      </c>
      <c r="Q1095" s="17">
        <v>0.02</v>
      </c>
      <c r="S1095" s="17">
        <v>0.15053796610169493</v>
      </c>
      <c r="T1095" s="18">
        <f t="shared" si="107"/>
        <v>0.38288678170038615</v>
      </c>
      <c r="U1095" s="17">
        <v>9.5938983050847462</v>
      </c>
      <c r="W1095" s="17">
        <v>15.199322033898307</v>
      </c>
      <c r="Y1095" s="17">
        <v>10.002016271186442</v>
      </c>
      <c r="AA1095" s="17">
        <v>0.10779661016949153</v>
      </c>
      <c r="AB1095" s="2"/>
    </row>
    <row r="1096" spans="1:28" ht="14.25" customHeight="1">
      <c r="A1096" s="6">
        <v>43141</v>
      </c>
      <c r="B1096" s="7">
        <v>0.49931712962962965</v>
      </c>
      <c r="C1096" s="28">
        <v>2</v>
      </c>
      <c r="D1096" s="17">
        <v>862</v>
      </c>
      <c r="E1096" s="17">
        <v>105</v>
      </c>
      <c r="F1096" s="17">
        <f t="shared" si="102"/>
        <v>6.1728395061728392E-2</v>
      </c>
      <c r="G1096" s="17">
        <v>0.6</v>
      </c>
      <c r="H1096" s="18">
        <f t="shared" si="103"/>
        <v>0.10400000000000001</v>
      </c>
      <c r="I1096" s="17">
        <v>2.9860000000000001E-2</v>
      </c>
      <c r="J1096" s="18">
        <f t="shared" si="104"/>
        <v>0.14990240728692258</v>
      </c>
      <c r="K1096" s="17">
        <v>1.89E-3</v>
      </c>
      <c r="L1096" s="17">
        <f t="shared" si="105"/>
        <v>3.7564841869748601E-2</v>
      </c>
      <c r="M1096" s="17">
        <v>3.0000000000000001E-3</v>
      </c>
      <c r="N1096" s="17">
        <f t="shared" si="106"/>
        <v>5.9626733126585084E-2</v>
      </c>
      <c r="O1096" s="17">
        <v>1.88026</v>
      </c>
      <c r="Q1096" s="17">
        <v>0.03</v>
      </c>
      <c r="S1096" s="17">
        <v>0.15825800000000001</v>
      </c>
      <c r="T1096" s="18">
        <f t="shared" si="107"/>
        <v>0.41080753914785562</v>
      </c>
      <c r="U1096" s="17">
        <v>10.017000000000001</v>
      </c>
      <c r="W1096" s="17">
        <v>15.9</v>
      </c>
      <c r="Y1096" s="17">
        <v>9.9653780000000012</v>
      </c>
      <c r="AA1096" s="17">
        <v>0.159</v>
      </c>
    </row>
    <row r="1097" spans="1:28" ht="13.8">
      <c r="A1097" s="6">
        <v>43142</v>
      </c>
      <c r="B1097" s="7">
        <v>0.49932870370370369</v>
      </c>
      <c r="C1097" s="28">
        <v>2</v>
      </c>
      <c r="D1097" s="17">
        <v>918</v>
      </c>
      <c r="E1097" s="17">
        <v>105</v>
      </c>
      <c r="F1097" s="17">
        <f t="shared" si="102"/>
        <v>6.1728395061728392E-2</v>
      </c>
      <c r="G1097" s="17">
        <v>0.64</v>
      </c>
      <c r="H1097" s="18">
        <f t="shared" si="103"/>
        <v>0.11466666666666668</v>
      </c>
      <c r="I1097" s="17">
        <v>3.1329999999999997E-2</v>
      </c>
      <c r="J1097" s="18">
        <f t="shared" si="104"/>
        <v>0.15946649316851005</v>
      </c>
      <c r="K1097" s="17">
        <v>2E-3</v>
      </c>
      <c r="L1097" s="17">
        <f t="shared" si="105"/>
        <v>3.9751155417723394E-2</v>
      </c>
      <c r="M1097" s="17">
        <v>3.1800000000000001E-3</v>
      </c>
      <c r="N1097" s="17">
        <f t="shared" si="106"/>
        <v>6.3204337114180192E-2</v>
      </c>
      <c r="O1097" s="17">
        <v>2.0127899999999999</v>
      </c>
      <c r="Q1097" s="17">
        <v>0.03</v>
      </c>
      <c r="S1097" s="17">
        <v>0.1556709375</v>
      </c>
      <c r="T1097" s="18">
        <f t="shared" si="107"/>
        <v>0.40145100710208276</v>
      </c>
      <c r="U1097" s="17">
        <v>9.9375</v>
      </c>
      <c r="W1097" s="17">
        <v>15.800625</v>
      </c>
      <c r="Y1097" s="17">
        <v>10.0010503125</v>
      </c>
      <c r="AA1097" s="17">
        <v>0.14906249999999999</v>
      </c>
    </row>
    <row r="1098" spans="1:28" ht="14.25" customHeight="1">
      <c r="A1098" s="6">
        <v>43157</v>
      </c>
      <c r="B1098" s="7">
        <v>0.49950231481481483</v>
      </c>
      <c r="C1098" s="28">
        <v>2</v>
      </c>
      <c r="D1098" s="17">
        <v>1174</v>
      </c>
      <c r="E1098" s="17">
        <v>105</v>
      </c>
      <c r="F1098" s="17">
        <f t="shared" si="102"/>
        <v>6.1728395061728392E-2</v>
      </c>
      <c r="G1098" s="17">
        <v>0.79</v>
      </c>
      <c r="H1098" s="18">
        <f t="shared" si="103"/>
        <v>0.15466666666666667</v>
      </c>
      <c r="I1098" s="17">
        <v>4.181E-2</v>
      </c>
      <c r="J1098" s="18">
        <f t="shared" si="104"/>
        <v>0.22765126870527</v>
      </c>
      <c r="K1098" s="17">
        <v>2.6199999999999999E-3</v>
      </c>
      <c r="L1098" s="17">
        <f t="shared" si="105"/>
        <v>5.2074013597217639E-2</v>
      </c>
      <c r="M1098" s="17">
        <v>4.7699999999999999E-3</v>
      </c>
      <c r="N1098" s="17">
        <f t="shared" si="106"/>
        <v>9.4806505671270289E-2</v>
      </c>
      <c r="O1098" s="17">
        <v>2.4855399999999999</v>
      </c>
      <c r="Q1098" s="17">
        <v>0.04</v>
      </c>
      <c r="S1098" s="17">
        <v>0.16829848101265824</v>
      </c>
      <c r="T1098" s="18">
        <f t="shared" si="107"/>
        <v>0.44712057076186201</v>
      </c>
      <c r="U1098" s="17">
        <v>10.546329113924051</v>
      </c>
      <c r="W1098" s="17">
        <v>19.200759493670883</v>
      </c>
      <c r="Y1098" s="17">
        <v>10.005085063291139</v>
      </c>
      <c r="AA1098" s="17">
        <v>0.1610126582278481</v>
      </c>
    </row>
    <row r="1099" spans="1:28" ht="14.25" customHeight="1">
      <c r="A1099" s="6">
        <v>43160</v>
      </c>
      <c r="B1099" s="7">
        <v>0.49953703703703706</v>
      </c>
      <c r="C1099" s="28">
        <v>2</v>
      </c>
      <c r="D1099" s="17">
        <v>843</v>
      </c>
      <c r="E1099" s="17">
        <v>105</v>
      </c>
      <c r="F1099" s="17">
        <f t="shared" si="102"/>
        <v>6.1728395061728392E-2</v>
      </c>
      <c r="G1099" s="17">
        <v>0.4</v>
      </c>
      <c r="H1099" s="18">
        <f t="shared" si="103"/>
        <v>5.0666666666666672E-2</v>
      </c>
      <c r="I1099" s="17">
        <v>2.0740000000000001E-2</v>
      </c>
      <c r="J1099" s="18">
        <f t="shared" si="104"/>
        <v>9.0566037735849064E-2</v>
      </c>
      <c r="K1099" s="17">
        <v>1.97E-3</v>
      </c>
      <c r="L1099" s="17">
        <f t="shared" si="105"/>
        <v>3.9154888086457541E-2</v>
      </c>
      <c r="M1099" s="17">
        <v>3.2000000000000002E-3</v>
      </c>
      <c r="N1099" s="17">
        <f t="shared" si="106"/>
        <v>6.3601848668357427E-2</v>
      </c>
      <c r="O1099" s="17">
        <v>1.2561800000000001</v>
      </c>
      <c r="Q1099" s="17">
        <v>0.03</v>
      </c>
      <c r="S1099" s="17">
        <v>0.164883</v>
      </c>
      <c r="T1099" s="18">
        <f t="shared" si="107"/>
        <v>0.43476792850962981</v>
      </c>
      <c r="U1099" s="17">
        <v>15.661499999999998</v>
      </c>
      <c r="W1099" s="17">
        <v>25.44</v>
      </c>
      <c r="Y1099" s="17">
        <v>9.9866310000000009</v>
      </c>
      <c r="AA1099" s="17">
        <v>0.23849999999999999</v>
      </c>
      <c r="AB1099" s="2"/>
    </row>
    <row r="1100" spans="1:28" ht="14.25" customHeight="1">
      <c r="A1100" s="6">
        <v>43161</v>
      </c>
      <c r="B1100" s="7">
        <v>0.4995486111111111</v>
      </c>
      <c r="C1100" s="28">
        <v>2</v>
      </c>
      <c r="D1100" s="17">
        <v>842</v>
      </c>
      <c r="E1100" s="17">
        <v>105</v>
      </c>
      <c r="F1100" s="17">
        <f t="shared" si="102"/>
        <v>6.1728395061728392E-2</v>
      </c>
      <c r="G1100" s="17">
        <v>0.55000000000000004</v>
      </c>
      <c r="H1100" s="18">
        <f t="shared" si="103"/>
        <v>9.0666666666666687E-2</v>
      </c>
      <c r="I1100" s="17">
        <v>1.9619999999999999E-2</v>
      </c>
      <c r="J1100" s="18">
        <f t="shared" si="104"/>
        <v>8.3279115159401423E-2</v>
      </c>
      <c r="K1100" s="17">
        <v>1.83E-3</v>
      </c>
      <c r="L1100" s="17">
        <f t="shared" si="105"/>
        <v>3.6372307207216903E-2</v>
      </c>
      <c r="M1100" s="17">
        <v>3.3E-3</v>
      </c>
      <c r="N1100" s="17">
        <f t="shared" si="106"/>
        <v>6.5589406439243589E-2</v>
      </c>
      <c r="O1100" s="17">
        <v>1.7408300000000001</v>
      </c>
      <c r="Q1100" s="17">
        <v>0.02</v>
      </c>
      <c r="S1100" s="17">
        <v>0.11343927272727272</v>
      </c>
      <c r="T1100" s="18">
        <f t="shared" si="107"/>
        <v>0.2487133268982383</v>
      </c>
      <c r="U1100" s="17">
        <v>10.580727272727271</v>
      </c>
      <c r="W1100" s="17">
        <v>19.079999999999998</v>
      </c>
      <c r="Y1100" s="17">
        <v>10.065162545454545</v>
      </c>
      <c r="AA1100" s="17">
        <v>0.11563636363636363</v>
      </c>
      <c r="AB1100" s="2"/>
    </row>
    <row r="1101" spans="1:28" s="2" customFormat="1" ht="13.8">
      <c r="A1101" s="8">
        <v>43212</v>
      </c>
      <c r="B1101" s="9">
        <v>0.50013888888888891</v>
      </c>
      <c r="C1101" s="18">
        <v>2</v>
      </c>
      <c r="D1101" s="18">
        <v>808</v>
      </c>
      <c r="E1101" s="18">
        <v>105</v>
      </c>
      <c r="F1101" s="17">
        <f t="shared" si="102"/>
        <v>6.1728395061728392E-2</v>
      </c>
      <c r="G1101" s="18">
        <v>0.65</v>
      </c>
      <c r="H1101" s="18">
        <f t="shared" si="103"/>
        <v>0.11733333333333335</v>
      </c>
      <c r="I1101" s="18">
        <v>2.6380000000000001E-2</v>
      </c>
      <c r="J1101" s="18">
        <f t="shared" si="104"/>
        <v>0.12726089785296033</v>
      </c>
      <c r="K1101" s="18">
        <v>1.4400000000000001E-3</v>
      </c>
      <c r="L1101" s="18">
        <f t="shared" si="105"/>
        <v>2.8620831900760844E-2</v>
      </c>
      <c r="M1101" s="18">
        <v>2.9099999999999998E-3</v>
      </c>
      <c r="N1101" s="18">
        <f t="shared" si="106"/>
        <v>5.7837931132787526E-2</v>
      </c>
      <c r="O1101" s="18">
        <v>2.0409899999999999</v>
      </c>
      <c r="P1101" s="18"/>
      <c r="Q1101" s="18">
        <v>0.02</v>
      </c>
      <c r="R1101" s="18"/>
      <c r="S1101" s="18">
        <v>0.12905907692307692</v>
      </c>
      <c r="T1101" s="18">
        <f t="shared" si="107"/>
        <v>0.30520488769614668</v>
      </c>
      <c r="U1101" s="18">
        <v>7.0449230769230766</v>
      </c>
      <c r="V1101" s="18"/>
      <c r="W1101" s="18">
        <v>14.236615384615384</v>
      </c>
      <c r="X1101" s="18"/>
      <c r="Y1101" s="18">
        <v>9.985151076923076</v>
      </c>
      <c r="Z1101" s="18"/>
      <c r="AA1101" s="18">
        <v>9.7846153846153847E-2</v>
      </c>
      <c r="AB1101" s="1"/>
    </row>
    <row r="1102" spans="1:28" ht="13.8">
      <c r="A1102" s="8">
        <v>43220</v>
      </c>
      <c r="B1102" s="9">
        <v>0.50023148148148155</v>
      </c>
      <c r="C1102" s="18">
        <v>2</v>
      </c>
      <c r="D1102" s="18">
        <v>1092</v>
      </c>
      <c r="E1102" s="18">
        <v>105</v>
      </c>
      <c r="F1102" s="17">
        <f t="shared" si="102"/>
        <v>6.1728395061728392E-2</v>
      </c>
      <c r="G1102" s="18">
        <v>0.7</v>
      </c>
      <c r="H1102" s="18">
        <f t="shared" si="103"/>
        <v>0.13066666666666665</v>
      </c>
      <c r="I1102" s="18">
        <v>3.6510000000000001E-2</v>
      </c>
      <c r="J1102" s="18">
        <f t="shared" si="104"/>
        <v>0.19316851008458036</v>
      </c>
      <c r="K1102" s="18">
        <v>2.1800000000000001E-3</v>
      </c>
      <c r="L1102" s="18">
        <f t="shared" si="105"/>
        <v>4.3328759405318495E-2</v>
      </c>
      <c r="M1102" s="18">
        <v>4.1799999999999997E-3</v>
      </c>
      <c r="N1102" s="18">
        <f t="shared" si="106"/>
        <v>8.3079914823041875E-2</v>
      </c>
      <c r="O1102" s="18">
        <v>2.1998700000000002</v>
      </c>
      <c r="P1102" s="18"/>
      <c r="Q1102" s="18">
        <v>0.03</v>
      </c>
      <c r="R1102" s="18"/>
      <c r="S1102" s="18">
        <v>0.1658597142857143</v>
      </c>
      <c r="T1102" s="18">
        <f t="shared" si="107"/>
        <v>0.43830037448410858</v>
      </c>
      <c r="U1102" s="18">
        <v>9.9034285714285719</v>
      </c>
      <c r="V1102" s="18"/>
      <c r="W1102" s="18">
        <v>18.989142857142856</v>
      </c>
      <c r="X1102" s="18"/>
      <c r="Y1102" s="18">
        <v>9.9936951428571454</v>
      </c>
      <c r="Z1102" s="18"/>
      <c r="AA1102" s="18">
        <v>0.13628571428571429</v>
      </c>
      <c r="AB1102" s="2"/>
    </row>
    <row r="1103" spans="1:28" ht="13.8">
      <c r="A1103" s="8">
        <v>43231</v>
      </c>
      <c r="B1103" s="9">
        <v>0.50035879629629632</v>
      </c>
      <c r="C1103" s="18">
        <v>2</v>
      </c>
      <c r="D1103" s="18">
        <v>1340</v>
      </c>
      <c r="E1103" s="18">
        <v>105</v>
      </c>
      <c r="F1103" s="17">
        <f t="shared" si="102"/>
        <v>6.1728395061728392E-2</v>
      </c>
      <c r="G1103" s="18">
        <v>0.72</v>
      </c>
      <c r="H1103" s="18">
        <f t="shared" si="103"/>
        <v>0.13600000000000001</v>
      </c>
      <c r="I1103" s="18">
        <v>3.2989999999999998E-2</v>
      </c>
      <c r="J1103" s="18">
        <f t="shared" si="104"/>
        <v>0.17026675341574496</v>
      </c>
      <c r="K1103" s="18">
        <v>2.9299999999999999E-3</v>
      </c>
      <c r="L1103" s="18">
        <f t="shared" si="105"/>
        <v>5.8235442686964761E-2</v>
      </c>
      <c r="M1103" s="18">
        <v>5.4799999999999996E-3</v>
      </c>
      <c r="N1103" s="18">
        <f t="shared" si="106"/>
        <v>0.10891816584456208</v>
      </c>
      <c r="O1103" s="18">
        <v>2.25719</v>
      </c>
      <c r="P1103" s="18"/>
      <c r="Q1103" s="18">
        <v>0.04</v>
      </c>
      <c r="R1103" s="18"/>
      <c r="S1103" s="18">
        <v>0.14570583333333334</v>
      </c>
      <c r="T1103" s="18">
        <f t="shared" si="107"/>
        <v>0.36541058810374738</v>
      </c>
      <c r="U1103" s="18">
        <v>12.940833333333332</v>
      </c>
      <c r="V1103" s="18"/>
      <c r="W1103" s="18">
        <v>24.20333333333333</v>
      </c>
      <c r="X1103" s="18"/>
      <c r="Y1103" s="18">
        <v>9.9692558333333334</v>
      </c>
      <c r="Z1103" s="18"/>
      <c r="AA1103" s="18">
        <v>0.17666666666666669</v>
      </c>
    </row>
    <row r="1104" spans="1:28" ht="13.8">
      <c r="A1104" s="8">
        <v>43326</v>
      </c>
      <c r="B1104" s="9">
        <v>0.50145833333333334</v>
      </c>
      <c r="C1104" s="18">
        <v>2</v>
      </c>
      <c r="D1104" s="18">
        <v>884</v>
      </c>
      <c r="E1104" s="18">
        <v>105</v>
      </c>
      <c r="F1104" s="17">
        <f t="shared" si="102"/>
        <v>6.1728395061728392E-2</v>
      </c>
      <c r="G1104" s="18">
        <v>0.51029658266402078</v>
      </c>
      <c r="H1104" s="18">
        <f t="shared" si="103"/>
        <v>8.0079088710405547E-2</v>
      </c>
      <c r="I1104" s="18">
        <v>2.2524082831035602E-2</v>
      </c>
      <c r="J1104" s="18">
        <f t="shared" si="104"/>
        <v>0.10217360332489006</v>
      </c>
      <c r="K1104" s="18">
        <v>2.3637765675524115E-3</v>
      </c>
      <c r="L1104" s="18">
        <f t="shared" si="105"/>
        <v>4.6981424854774322E-2</v>
      </c>
      <c r="M1104" s="18">
        <v>3.705489537420662E-3</v>
      </c>
      <c r="N1104" s="18">
        <f t="shared" si="106"/>
        <v>7.3648745250378345E-2</v>
      </c>
      <c r="O1104" s="18">
        <v>1.6035404174024803</v>
      </c>
      <c r="P1104" s="18"/>
      <c r="Q1104" s="18">
        <v>0.03</v>
      </c>
      <c r="R1104" s="18"/>
      <c r="S1104" s="18">
        <v>0.14036265543610774</v>
      </c>
      <c r="T1104" s="18">
        <f t="shared" si="107"/>
        <v>0.34608611673065282</v>
      </c>
      <c r="U1104" s="18">
        <v>14.730275961431895</v>
      </c>
      <c r="V1104" s="18"/>
      <c r="W1104" s="18">
        <v>23.09138867339022</v>
      </c>
      <c r="X1104" s="18"/>
      <c r="Y1104" s="18">
        <v>9.9927350105286497</v>
      </c>
      <c r="Z1104" s="18"/>
      <c r="AA1104" s="18">
        <v>0.1869501055679445</v>
      </c>
      <c r="AB1104" s="2"/>
    </row>
    <row r="1105" spans="1:28" ht="13.8">
      <c r="A1105" s="8">
        <v>43331</v>
      </c>
      <c r="B1105" s="9">
        <v>0.50151620370370364</v>
      </c>
      <c r="C1105" s="18">
        <v>2</v>
      </c>
      <c r="D1105" s="18">
        <v>1062</v>
      </c>
      <c r="E1105" s="18">
        <v>105</v>
      </c>
      <c r="F1105" s="17">
        <f t="shared" si="102"/>
        <v>6.1728395061728392E-2</v>
      </c>
      <c r="G1105" s="18">
        <v>0.5974878579628734</v>
      </c>
      <c r="H1105" s="18">
        <f t="shared" si="103"/>
        <v>0.10333009545676625</v>
      </c>
      <c r="I1105" s="18">
        <v>3.6244745546285095E-2</v>
      </c>
      <c r="J1105" s="18">
        <f t="shared" si="104"/>
        <v>0.19144271663165319</v>
      </c>
      <c r="K1105" s="18">
        <v>1.1126751327837933E-3</v>
      </c>
      <c r="L1105" s="18">
        <f t="shared" si="105"/>
        <v>2.2115061066362289E-2</v>
      </c>
      <c r="M1105" s="18">
        <v>3.260396900715301E-3</v>
      </c>
      <c r="N1105" s="18">
        <f t="shared" si="106"/>
        <v>6.4802271961898791E-2</v>
      </c>
      <c r="O1105" s="18">
        <v>1.8843023992864143</v>
      </c>
      <c r="P1105" s="18"/>
      <c r="Q1105" s="18">
        <v>0.03</v>
      </c>
      <c r="R1105" s="18"/>
      <c r="S1105" s="18">
        <v>0.19290482526315791</v>
      </c>
      <c r="T1105" s="18">
        <f t="shared" si="107"/>
        <v>0.53611341438628857</v>
      </c>
      <c r="U1105" s="18">
        <v>5.9219729323308279</v>
      </c>
      <c r="V1105" s="18"/>
      <c r="W1105" s="18">
        <v>17.352757894736843</v>
      </c>
      <c r="X1105" s="18"/>
      <c r="Y1105" s="18">
        <v>10.028792300751881</v>
      </c>
      <c r="Z1105" s="18"/>
      <c r="AA1105" s="18">
        <v>0.15966851665448897</v>
      </c>
    </row>
    <row r="1106" spans="1:28" ht="13.8">
      <c r="A1106" s="8">
        <v>43332</v>
      </c>
      <c r="B1106" s="9">
        <v>0.50152777777777779</v>
      </c>
      <c r="C1106" s="18">
        <v>2</v>
      </c>
      <c r="D1106" s="18">
        <v>985</v>
      </c>
      <c r="E1106" s="18">
        <v>105</v>
      </c>
      <c r="F1106" s="17">
        <f t="shared" si="102"/>
        <v>6.1728395061728392E-2</v>
      </c>
      <c r="G1106" s="18">
        <v>0.56510458698329225</v>
      </c>
      <c r="H1106" s="18">
        <f t="shared" si="103"/>
        <v>9.4694556528877941E-2</v>
      </c>
      <c r="I1106" s="18">
        <v>3.2936290778289662E-2</v>
      </c>
      <c r="J1106" s="18">
        <f t="shared" si="104"/>
        <v>0.16991731150481237</v>
      </c>
      <c r="K1106" s="18">
        <v>1.0127720991607949E-3</v>
      </c>
      <c r="L1106" s="18">
        <f t="shared" si="105"/>
        <v>2.0129430558237363E-2</v>
      </c>
      <c r="M1106" s="18">
        <v>2.9676577789362821E-3</v>
      </c>
      <c r="N1106" s="18">
        <f t="shared" si="106"/>
        <v>5.8983912798555978E-2</v>
      </c>
      <c r="O1106" s="18">
        <v>1.782478894522999</v>
      </c>
      <c r="P1106" s="18"/>
      <c r="Q1106" s="18">
        <v>0.03</v>
      </c>
      <c r="R1106" s="18"/>
      <c r="S1106" s="18">
        <v>0.1853416289435601</v>
      </c>
      <c r="T1106" s="18">
        <f t="shared" si="107"/>
        <v>0.50875988553540552</v>
      </c>
      <c r="U1106" s="18">
        <v>5.6991490593342995</v>
      </c>
      <c r="V1106" s="18"/>
      <c r="W1106" s="18">
        <v>16.699832127351666</v>
      </c>
      <c r="X1106" s="18"/>
      <c r="Y1106" s="18">
        <v>10.030502344428367</v>
      </c>
      <c r="Z1106" s="18"/>
      <c r="AA1106" s="18">
        <v>0.16881830761501246</v>
      </c>
    </row>
    <row r="1107" spans="1:28" ht="13.8">
      <c r="A1107" s="8">
        <v>43334</v>
      </c>
      <c r="B1107" s="9">
        <v>0.50155092592592598</v>
      </c>
      <c r="C1107" s="18">
        <v>2</v>
      </c>
      <c r="D1107" s="18">
        <v>1001</v>
      </c>
      <c r="E1107" s="18">
        <v>105</v>
      </c>
      <c r="F1107" s="17">
        <f t="shared" si="102"/>
        <v>6.1728395061728392E-2</v>
      </c>
      <c r="G1107" s="18">
        <v>0.5972165492981506</v>
      </c>
      <c r="H1107" s="18">
        <f t="shared" si="103"/>
        <v>0.10325774647950683</v>
      </c>
      <c r="I1107" s="18">
        <v>3.5879249659236861E-2</v>
      </c>
      <c r="J1107" s="18">
        <f t="shared" si="104"/>
        <v>0.18906473428260809</v>
      </c>
      <c r="K1107" s="18">
        <v>9.2593155628998831E-4</v>
      </c>
      <c r="L1107" s="18">
        <f t="shared" si="105"/>
        <v>1.840342460012891E-2</v>
      </c>
      <c r="M1107" s="18">
        <v>3.0146608809441477E-3</v>
      </c>
      <c r="N1107" s="18">
        <f t="shared" si="106"/>
        <v>5.9918126605070864E-2</v>
      </c>
      <c r="O1107" s="18">
        <v>1.8844023093901672</v>
      </c>
      <c r="P1107" s="18"/>
      <c r="Q1107" s="18">
        <v>0.03</v>
      </c>
      <c r="R1107" s="18"/>
      <c r="S1107" s="18">
        <v>0.19104630313821502</v>
      </c>
      <c r="T1107" s="18">
        <f t="shared" si="107"/>
        <v>0.52939176702763158</v>
      </c>
      <c r="U1107" s="18">
        <v>4.9303093701313161</v>
      </c>
      <c r="V1107" s="18"/>
      <c r="W1107" s="18">
        <v>16.052170042288004</v>
      </c>
      <c r="X1107" s="18"/>
      <c r="Y1107" s="18">
        <v>10.033880258179391</v>
      </c>
      <c r="Z1107" s="18"/>
      <c r="AA1107" s="18">
        <v>0.15974105223995241</v>
      </c>
    </row>
    <row r="1108" spans="1:28" ht="14.25" customHeight="1">
      <c r="A1108" s="8">
        <v>43335</v>
      </c>
      <c r="B1108" s="9">
        <v>0.50156250000000002</v>
      </c>
      <c r="C1108" s="18">
        <v>2</v>
      </c>
      <c r="D1108" s="18">
        <v>1061</v>
      </c>
      <c r="E1108" s="18">
        <v>105</v>
      </c>
      <c r="F1108" s="17">
        <f t="shared" si="102"/>
        <v>6.1728395061728392E-2</v>
      </c>
      <c r="G1108" s="18">
        <v>0.64871572003600941</v>
      </c>
      <c r="H1108" s="18">
        <f t="shared" si="103"/>
        <v>0.11699085867626918</v>
      </c>
      <c r="I1108" s="18">
        <v>3.6846438134063381E-2</v>
      </c>
      <c r="J1108" s="18">
        <f t="shared" si="104"/>
        <v>0.19535743743697709</v>
      </c>
      <c r="K1108" s="18">
        <v>9.7328315868422171E-4</v>
      </c>
      <c r="L1108" s="18">
        <f t="shared" si="105"/>
        <v>1.9344565053154617E-2</v>
      </c>
      <c r="M1108" s="18">
        <v>3.1688288887393259E-3</v>
      </c>
      <c r="N1108" s="18">
        <f t="shared" si="106"/>
        <v>6.2982304824224317E-2</v>
      </c>
      <c r="O1108" s="18">
        <v>2.0471640598681047</v>
      </c>
      <c r="P1108" s="18"/>
      <c r="Q1108" s="18">
        <v>0.03</v>
      </c>
      <c r="R1108" s="18"/>
      <c r="S1108" s="18">
        <v>0.18062098643118668</v>
      </c>
      <c r="T1108" s="18">
        <f t="shared" si="107"/>
        <v>0.49168691457175095</v>
      </c>
      <c r="U1108" s="18">
        <v>4.7710273530045226</v>
      </c>
      <c r="V1108" s="18"/>
      <c r="W1108" s="18">
        <v>15.533577428386815</v>
      </c>
      <c r="X1108" s="18"/>
      <c r="Y1108" s="18">
        <v>10.035184148180056</v>
      </c>
      <c r="Z1108" s="18"/>
      <c r="AA1108" s="18">
        <v>0.1470597937640612</v>
      </c>
    </row>
    <row r="1109" spans="1:28" ht="14.25" customHeight="1">
      <c r="A1109" s="6">
        <v>43597</v>
      </c>
      <c r="B1109" s="7">
        <v>0.50459490740740742</v>
      </c>
      <c r="C1109" s="28">
        <v>2</v>
      </c>
      <c r="D1109" s="17">
        <v>1268</v>
      </c>
      <c r="E1109" s="17">
        <v>105</v>
      </c>
      <c r="F1109" s="17">
        <f t="shared" si="102"/>
        <v>6.1728395061728392E-2</v>
      </c>
      <c r="G1109" s="17">
        <v>0.91599356018414113</v>
      </c>
      <c r="H1109" s="18">
        <f t="shared" si="103"/>
        <v>0.18826494938243765</v>
      </c>
      <c r="I1109" s="17">
        <v>3.9925690348070322E-2</v>
      </c>
      <c r="J1109" s="18">
        <f t="shared" si="104"/>
        <v>0.21539160929128381</v>
      </c>
      <c r="K1109" s="17">
        <v>2.175407852971599E-3</v>
      </c>
      <c r="L1109" s="17">
        <f t="shared" si="105"/>
        <v>4.3237487830204993E-2</v>
      </c>
      <c r="M1109" s="17">
        <v>5.3120424316748351E-3</v>
      </c>
      <c r="N1109" s="17">
        <f t="shared" si="106"/>
        <v>0.10557991214352383</v>
      </c>
      <c r="O1109" s="17">
        <v>2.8868421072137647</v>
      </c>
      <c r="Q1109" s="17">
        <v>0.04</v>
      </c>
      <c r="S1109" s="17">
        <v>0.13860762872758653</v>
      </c>
      <c r="T1109" s="18">
        <f t="shared" si="107"/>
        <v>0.3397387773681651</v>
      </c>
      <c r="U1109" s="17">
        <v>7.5522331958960587</v>
      </c>
      <c r="W1109" s="17">
        <v>18.441499664397352</v>
      </c>
      <c r="Y1109" s="17">
        <v>10.022076900949276</v>
      </c>
      <c r="AA1109" s="17">
        <v>0.13886560509708074</v>
      </c>
      <c r="AB1109" s="2"/>
    </row>
    <row r="1110" spans="1:28" ht="14.25" customHeight="1">
      <c r="A1110" s="6">
        <v>43599</v>
      </c>
      <c r="B1110" s="7">
        <v>0.50461805555555561</v>
      </c>
      <c r="C1110" s="28">
        <v>2</v>
      </c>
      <c r="D1110" s="17">
        <v>853</v>
      </c>
      <c r="E1110" s="17">
        <v>105</v>
      </c>
      <c r="F1110" s="17">
        <f t="shared" si="102"/>
        <v>6.1728395061728392E-2</v>
      </c>
      <c r="G1110" s="17">
        <v>0.36021681545878659</v>
      </c>
      <c r="H1110" s="18">
        <f t="shared" si="103"/>
        <v>4.0057817455676423E-2</v>
      </c>
      <c r="I1110" s="17">
        <v>2.2529474713810328E-2</v>
      </c>
      <c r="J1110" s="18">
        <f t="shared" si="104"/>
        <v>0.10220868388946212</v>
      </c>
      <c r="K1110" s="17">
        <v>1.4359200781035237E-3</v>
      </c>
      <c r="L1110" s="17">
        <f t="shared" si="105"/>
        <v>2.853974109606134E-2</v>
      </c>
      <c r="M1110" s="17">
        <v>3.4283983260146146E-3</v>
      </c>
      <c r="N1110" s="17">
        <f t="shared" si="106"/>
        <v>6.8141397345634819E-2</v>
      </c>
      <c r="O1110" s="17">
        <v>1.1313714475848227</v>
      </c>
      <c r="Q1110" s="17">
        <v>0.03</v>
      </c>
      <c r="S1110" s="17">
        <v>0.19889057510729619</v>
      </c>
      <c r="T1110" s="18">
        <f t="shared" si="107"/>
        <v>0.55776185165236147</v>
      </c>
      <c r="U1110" s="17">
        <v>12.676326180257512</v>
      </c>
      <c r="W1110" s="17">
        <v>30.265957081545068</v>
      </c>
      <c r="Y1110" s="17">
        <v>9.9877658369098707</v>
      </c>
      <c r="AA1110" s="17">
        <v>0.2648404957955523</v>
      </c>
      <c r="AB1110" s="2"/>
    </row>
    <row r="1111" spans="1:28" s="2" customFormat="1" ht="13.8">
      <c r="A1111" s="8">
        <v>43646</v>
      </c>
      <c r="B1111" s="9">
        <v>0.50516203703703699</v>
      </c>
      <c r="C1111" s="18">
        <v>2</v>
      </c>
      <c r="D1111" s="18">
        <v>777</v>
      </c>
      <c r="E1111" s="18">
        <v>105</v>
      </c>
      <c r="F1111" s="17">
        <f t="shared" si="102"/>
        <v>6.1728395061728392E-2</v>
      </c>
      <c r="G1111" s="18">
        <v>0.58286107893542227</v>
      </c>
      <c r="H1111" s="18">
        <f t="shared" si="103"/>
        <v>9.9429621049445943E-2</v>
      </c>
      <c r="I1111" s="18">
        <v>2.0000274933488892E-2</v>
      </c>
      <c r="J1111" s="18">
        <f t="shared" si="104"/>
        <v>8.5753252657702617E-2</v>
      </c>
      <c r="K1111" s="18">
        <v>1.8222133700737826E-4</v>
      </c>
      <c r="L1111" s="18">
        <f t="shared" si="105"/>
        <v>3.6217543439028221E-3</v>
      </c>
      <c r="M1111" s="18">
        <v>2.373115086607717E-3</v>
      </c>
      <c r="N1111" s="18">
        <f t="shared" si="106"/>
        <v>4.7167033315943727E-2</v>
      </c>
      <c r="O1111" s="18">
        <v>1.8422153400894765</v>
      </c>
      <c r="P1111" s="18"/>
      <c r="Q1111" s="18">
        <v>0.02</v>
      </c>
      <c r="R1111" s="18"/>
      <c r="S1111" s="18">
        <v>0.10911841017873368</v>
      </c>
      <c r="T1111" s="18">
        <f t="shared" si="107"/>
        <v>0.23308622515609437</v>
      </c>
      <c r="U1111" s="18">
        <v>0.99417146319297167</v>
      </c>
      <c r="V1111" s="18"/>
      <c r="W1111" s="18">
        <v>12.947349288094514</v>
      </c>
      <c r="X1111" s="18"/>
      <c r="Y1111" s="18">
        <v>10.050842290215087</v>
      </c>
      <c r="Z1111" s="18"/>
      <c r="AA1111" s="18">
        <v>0.10911691018409299</v>
      </c>
    </row>
    <row r="1112" spans="1:28" s="2" customFormat="1" ht="13.8">
      <c r="A1112" s="6">
        <v>43647</v>
      </c>
      <c r="B1112" s="7">
        <v>0.50517361111111114</v>
      </c>
      <c r="C1112" s="28">
        <v>2</v>
      </c>
      <c r="D1112" s="17">
        <v>777</v>
      </c>
      <c r="E1112" s="17">
        <v>105</v>
      </c>
      <c r="F1112" s="17">
        <f t="shared" si="102"/>
        <v>6.1728395061728392E-2</v>
      </c>
      <c r="G1112" s="17">
        <v>0.67500131556991205</v>
      </c>
      <c r="H1112" s="18">
        <f t="shared" si="103"/>
        <v>0.12400035081864322</v>
      </c>
      <c r="I1112" s="17">
        <v>2.5581248695694156E-2</v>
      </c>
      <c r="J1112" s="18">
        <f t="shared" si="104"/>
        <v>0.12206407739553778</v>
      </c>
      <c r="K1112" s="17">
        <v>1.839454337650249E-4</v>
      </c>
      <c r="L1112" s="17">
        <f t="shared" si="105"/>
        <v>3.6560217629870244E-3</v>
      </c>
      <c r="M1112" s="17">
        <v>2.1560115957575008E-3</v>
      </c>
      <c r="N1112" s="17">
        <f t="shared" si="106"/>
        <v>4.2851976012685117E-2</v>
      </c>
      <c r="O1112" s="17">
        <v>2.1344514797999259</v>
      </c>
      <c r="P1112" s="17"/>
      <c r="Q1112" s="17">
        <v>0.02</v>
      </c>
      <c r="R1112" s="17"/>
      <c r="S1112" s="17">
        <v>0.12051587008185899</v>
      </c>
      <c r="T1112" s="18">
        <f t="shared" si="107"/>
        <v>0.2743069914978441</v>
      </c>
      <c r="U1112" s="17">
        <v>0.86658568787958823</v>
      </c>
      <c r="V1112" s="17"/>
      <c r="W1112" s="17">
        <v>10.157190388170056</v>
      </c>
      <c r="X1112" s="17"/>
      <c r="Y1112" s="17">
        <v>10.055618484288356</v>
      </c>
      <c r="Z1112" s="17"/>
      <c r="AA1112" s="17">
        <v>9.4222038584179241E-2</v>
      </c>
    </row>
    <row r="1113" spans="1:28" ht="13.8">
      <c r="A1113" s="6">
        <v>43648</v>
      </c>
      <c r="B1113" s="7">
        <v>0.50518518518518518</v>
      </c>
      <c r="C1113" s="28">
        <v>2</v>
      </c>
      <c r="D1113" s="17">
        <v>780</v>
      </c>
      <c r="E1113" s="17">
        <v>105</v>
      </c>
      <c r="F1113" s="17">
        <f t="shared" si="102"/>
        <v>6.1728395061728392E-2</v>
      </c>
      <c r="G1113" s="17">
        <v>0.78752625857006098</v>
      </c>
      <c r="H1113" s="18">
        <f t="shared" si="103"/>
        <v>0.15400700228534961</v>
      </c>
      <c r="I1113" s="17">
        <v>2.7062517162032486E-2</v>
      </c>
      <c r="J1113" s="18">
        <f t="shared" si="104"/>
        <v>0.13170147795727055</v>
      </c>
      <c r="K1113" s="17">
        <v>1.8278591322684672E-4</v>
      </c>
      <c r="L1113" s="17">
        <f t="shared" si="105"/>
        <v>3.6329756224254424E-3</v>
      </c>
      <c r="M1113" s="17">
        <v>1.9043741657122635E-3</v>
      </c>
      <c r="N1113" s="17">
        <f t="shared" si="106"/>
        <v>3.785053671736275E-2</v>
      </c>
      <c r="O1113" s="17">
        <v>2.4913294889300079</v>
      </c>
      <c r="Q1113" s="17">
        <v>0.02</v>
      </c>
      <c r="S1113" s="17">
        <v>0.10927737791438637</v>
      </c>
      <c r="T1113" s="18">
        <f t="shared" si="107"/>
        <v>0.2336611578115205</v>
      </c>
      <c r="U1113" s="17">
        <v>0.73808231501611798</v>
      </c>
      <c r="W1113" s="17">
        <v>7.6897878401679272</v>
      </c>
      <c r="Y1113" s="17">
        <v>10.059890306619687</v>
      </c>
      <c r="AA1113" s="17">
        <v>8.075921190930288E-2</v>
      </c>
    </row>
    <row r="1114" spans="1:28" s="2" customFormat="1" ht="14.25" customHeight="1">
      <c r="A1114" s="8">
        <v>43674</v>
      </c>
      <c r="B1114" s="9">
        <v>0.50548611111111108</v>
      </c>
      <c r="C1114" s="18">
        <v>2</v>
      </c>
      <c r="D1114" s="18">
        <v>1047</v>
      </c>
      <c r="E1114" s="18">
        <v>105</v>
      </c>
      <c r="F1114" s="17">
        <f t="shared" si="102"/>
        <v>6.1728395061728392E-2</v>
      </c>
      <c r="G1114" s="18">
        <v>0.89</v>
      </c>
      <c r="H1114" s="18">
        <f t="shared" si="103"/>
        <v>0.18133333333333335</v>
      </c>
      <c r="I1114" s="18">
        <v>5.3109999999999997E-2</v>
      </c>
      <c r="J1114" s="18">
        <f t="shared" si="104"/>
        <v>0.30117111255692908</v>
      </c>
      <c r="K1114" s="18">
        <v>6.4999999999999997E-4</v>
      </c>
      <c r="L1114" s="18">
        <f t="shared" si="105"/>
        <v>1.2919125510760101E-2</v>
      </c>
      <c r="M1114" s="18">
        <v>3.3500000000000001E-3</v>
      </c>
      <c r="N1114" s="18">
        <f t="shared" si="106"/>
        <v>6.6583185324686683E-2</v>
      </c>
      <c r="O1114" s="18">
        <v>2.8202600000000002</v>
      </c>
      <c r="P1114" s="18"/>
      <c r="Q1114" s="18">
        <v>0.04</v>
      </c>
      <c r="R1114" s="18"/>
      <c r="S1114" s="18">
        <v>0.1897638202247191</v>
      </c>
      <c r="T1114" s="18">
        <f t="shared" si="107"/>
        <v>0.52475345910956595</v>
      </c>
      <c r="U1114" s="18">
        <v>2.3224719101123594</v>
      </c>
      <c r="V1114" s="18"/>
      <c r="W1114" s="18">
        <v>11.969662921348315</v>
      </c>
      <c r="X1114" s="18"/>
      <c r="Y1114" s="18">
        <v>10.076884044943821</v>
      </c>
      <c r="Z1114" s="18"/>
      <c r="AA1114" s="18">
        <v>0.14292134831460676</v>
      </c>
    </row>
    <row r="1115" spans="1:28" ht="14.25" customHeight="1">
      <c r="A1115" s="6">
        <v>43679</v>
      </c>
      <c r="B1115" s="7">
        <v>0.5055439814814815</v>
      </c>
      <c r="C1115" s="28">
        <v>2</v>
      </c>
      <c r="D1115" s="17">
        <v>808</v>
      </c>
      <c r="E1115" s="17">
        <v>105</v>
      </c>
      <c r="F1115" s="17">
        <f t="shared" si="102"/>
        <v>6.1728395061728392E-2</v>
      </c>
      <c r="G1115" s="17">
        <v>0.89179959354818772</v>
      </c>
      <c r="H1115" s="18">
        <f t="shared" si="103"/>
        <v>0.1818132249461834</v>
      </c>
      <c r="I1115" s="17">
        <v>2.8256417537370425E-2</v>
      </c>
      <c r="J1115" s="18">
        <f t="shared" si="104"/>
        <v>0.13946920974216281</v>
      </c>
      <c r="K1115" s="17">
        <v>2.8710443149974674E-4</v>
      </c>
      <c r="L1115" s="17">
        <f t="shared" si="105"/>
        <v>5.7063664388317756E-3</v>
      </c>
      <c r="M1115" s="17">
        <v>2.5705861890093604E-3</v>
      </c>
      <c r="N1115" s="17">
        <f t="shared" si="106"/>
        <v>5.1091885556982179E-2</v>
      </c>
      <c r="O1115" s="17">
        <v>2.8203002759416984</v>
      </c>
      <c r="Q1115" s="17">
        <v>0.02</v>
      </c>
      <c r="S1115" s="17">
        <v>0.10075739932929526</v>
      </c>
      <c r="T1115" s="18">
        <f t="shared" si="107"/>
        <v>0.20284727037714143</v>
      </c>
      <c r="U1115" s="17">
        <v>1.0237637455481323</v>
      </c>
      <c r="W1115" s="17">
        <v>9.1662567915356039</v>
      </c>
      <c r="Y1115" s="17">
        <v>10.05669316557049</v>
      </c>
      <c r="AA1115" s="17">
        <v>7.1316471166975731E-2</v>
      </c>
      <c r="AB1115" s="2"/>
    </row>
    <row r="1116" spans="1:28" ht="14.25" customHeight="1">
      <c r="A1116" s="8">
        <v>43765</v>
      </c>
      <c r="B1116" s="9">
        <v>0.50653935185185184</v>
      </c>
      <c r="C1116" s="18">
        <v>2</v>
      </c>
      <c r="D1116" s="18">
        <v>1175</v>
      </c>
      <c r="E1116" s="18">
        <v>105</v>
      </c>
      <c r="F1116" s="17">
        <f t="shared" si="102"/>
        <v>6.1728395061728392E-2</v>
      </c>
      <c r="G1116" s="18">
        <v>0.58260634820777357</v>
      </c>
      <c r="H1116" s="18">
        <f t="shared" si="103"/>
        <v>9.9361692855406289E-2</v>
      </c>
      <c r="I1116" s="18">
        <v>3.3175398900013746E-2</v>
      </c>
      <c r="J1116" s="18">
        <f t="shared" si="104"/>
        <v>0.1714729921926724</v>
      </c>
      <c r="K1116" s="18">
        <v>1.6061881158070052E-3</v>
      </c>
      <c r="L1116" s="18">
        <f t="shared" si="105"/>
        <v>3.1923916710772278E-2</v>
      </c>
      <c r="M1116" s="18">
        <v>4.8271843194199809E-3</v>
      </c>
      <c r="N1116" s="18">
        <f t="shared" si="106"/>
        <v>9.5943077055630488E-2</v>
      </c>
      <c r="O1116" s="18">
        <v>1.8331807117797303</v>
      </c>
      <c r="P1116" s="18"/>
      <c r="Q1116" s="18">
        <v>0.04</v>
      </c>
      <c r="R1116" s="18"/>
      <c r="S1116" s="18">
        <v>0.1810789889718474</v>
      </c>
      <c r="T1116" s="18">
        <f t="shared" si="107"/>
        <v>0.4933433552061528</v>
      </c>
      <c r="U1116" s="18">
        <v>8.7669456812110411</v>
      </c>
      <c r="V1116" s="18"/>
      <c r="W1116" s="18">
        <v>26.347886841564495</v>
      </c>
      <c r="X1116" s="18"/>
      <c r="Y1116" s="18">
        <v>10.005923693403657</v>
      </c>
      <c r="Z1116" s="18"/>
      <c r="AA1116" s="18">
        <v>0.21832923790016268</v>
      </c>
    </row>
    <row r="1117" spans="1:28" ht="13.8">
      <c r="A1117" s="6">
        <v>43766</v>
      </c>
      <c r="B1117" s="7">
        <v>0.50655092592592588</v>
      </c>
      <c r="C1117" s="28">
        <v>2</v>
      </c>
      <c r="D1117" s="17">
        <v>1054</v>
      </c>
      <c r="E1117" s="17">
        <v>105</v>
      </c>
      <c r="F1117" s="17">
        <f t="shared" si="102"/>
        <v>6.1728395061728392E-2</v>
      </c>
      <c r="G1117" s="17">
        <v>0.60083092641429892</v>
      </c>
      <c r="H1117" s="18">
        <f t="shared" si="103"/>
        <v>0.10422158037714639</v>
      </c>
      <c r="I1117" s="17">
        <v>3.1548157120539551E-2</v>
      </c>
      <c r="J1117" s="18">
        <f t="shared" si="104"/>
        <v>0.16088586285321763</v>
      </c>
      <c r="K1117" s="17">
        <v>1.1564968083403245E-3</v>
      </c>
      <c r="L1117" s="17">
        <f t="shared" si="105"/>
        <v>2.2986042184218649E-2</v>
      </c>
      <c r="M1117" s="17">
        <v>4.1076419408282144E-3</v>
      </c>
      <c r="N1117" s="17">
        <f t="shared" si="106"/>
        <v>8.1641756595110651E-2</v>
      </c>
      <c r="O1117" s="17">
        <v>1.8934273327246243</v>
      </c>
      <c r="Q1117" s="17">
        <v>0.03</v>
      </c>
      <c r="S1117" s="17">
        <v>0.16697399423500819</v>
      </c>
      <c r="T1117" s="18">
        <f t="shared" si="107"/>
        <v>0.4423303490415576</v>
      </c>
      <c r="U1117" s="17">
        <v>6.1209563104052442</v>
      </c>
      <c r="W1117" s="17">
        <v>21.740394506301925</v>
      </c>
      <c r="Y1117" s="17">
        <v>10.021286610523935</v>
      </c>
      <c r="AA1117" s="17">
        <v>0.15878010902224693</v>
      </c>
    </row>
    <row r="1118" spans="1:28" ht="13.8">
      <c r="A1118" s="3">
        <v>41321</v>
      </c>
      <c r="B1118" s="4">
        <v>0.47825231481481478</v>
      </c>
      <c r="C1118" s="29">
        <v>3</v>
      </c>
      <c r="D1118" s="17">
        <v>855</v>
      </c>
      <c r="E1118" s="17">
        <v>105</v>
      </c>
      <c r="F1118" s="17">
        <f t="shared" si="102"/>
        <v>6.1728395061728392E-2</v>
      </c>
      <c r="G1118" s="30">
        <v>0.54</v>
      </c>
      <c r="H1118" s="18">
        <f t="shared" si="103"/>
        <v>8.8000000000000023E-2</v>
      </c>
      <c r="I1118" s="17">
        <v>1.813E-2</v>
      </c>
      <c r="J1118" s="18">
        <f t="shared" si="104"/>
        <v>7.3584905660377356E-2</v>
      </c>
      <c r="K1118" s="17">
        <v>5.5900000000000004E-3</v>
      </c>
      <c r="L1118" s="17">
        <f t="shared" si="105"/>
        <v>0.11110447939253688</v>
      </c>
      <c r="M1118" s="17">
        <v>8.5800000000000008E-3</v>
      </c>
      <c r="N1118" s="17">
        <f t="shared" si="106"/>
        <v>0.17053245674203335</v>
      </c>
      <c r="O1118" s="17">
        <v>1.6671499999999999</v>
      </c>
      <c r="Q1118" s="17">
        <v>0.03</v>
      </c>
      <c r="S1118" s="17">
        <v>0.10676555555555554</v>
      </c>
      <c r="T1118" s="18">
        <f t="shared" si="107"/>
        <v>0.22457674396620778</v>
      </c>
      <c r="U1118" s="17">
        <v>32.918888888888894</v>
      </c>
      <c r="W1118" s="17">
        <v>50.526666666666664</v>
      </c>
      <c r="Y1118" s="17">
        <v>9.8176611111111107</v>
      </c>
      <c r="AA1118" s="17">
        <v>0.17666666666666667</v>
      </c>
    </row>
    <row r="1119" spans="1:28" ht="14.25" customHeight="1">
      <c r="A1119" s="8">
        <v>41331</v>
      </c>
      <c r="B1119" s="9">
        <v>0.47836805555555556</v>
      </c>
      <c r="C1119" s="18">
        <v>3</v>
      </c>
      <c r="D1119" s="18">
        <v>894</v>
      </c>
      <c r="E1119" s="18">
        <v>105</v>
      </c>
      <c r="F1119" s="17">
        <f t="shared" si="102"/>
        <v>6.1728395061728392E-2</v>
      </c>
      <c r="G1119" s="18">
        <v>0.54</v>
      </c>
      <c r="H1119" s="18">
        <f t="shared" si="103"/>
        <v>8.8000000000000023E-2</v>
      </c>
      <c r="I1119" s="18">
        <v>1.9089999999999999E-2</v>
      </c>
      <c r="J1119" s="18">
        <f t="shared" si="104"/>
        <v>7.9830839297332465E-2</v>
      </c>
      <c r="K1119" s="18">
        <v>6.4099999999999999E-3</v>
      </c>
      <c r="L1119" s="18">
        <f t="shared" si="105"/>
        <v>0.12740245311380347</v>
      </c>
      <c r="M1119" s="18">
        <v>9.3699999999999999E-3</v>
      </c>
      <c r="N1119" s="18">
        <f t="shared" si="106"/>
        <v>0.18623416313203409</v>
      </c>
      <c r="O1119" s="18">
        <v>1.6840299999999999</v>
      </c>
      <c r="P1119" s="18"/>
      <c r="Q1119" s="18">
        <v>0.03</v>
      </c>
      <c r="R1119" s="18"/>
      <c r="S1119" s="18">
        <v>0.11241888888888889</v>
      </c>
      <c r="T1119" s="18">
        <f t="shared" si="107"/>
        <v>0.24502294288825516</v>
      </c>
      <c r="U1119" s="18">
        <v>37.747777777777777</v>
      </c>
      <c r="V1119" s="18"/>
      <c r="W1119" s="18">
        <v>55.178888888888885</v>
      </c>
      <c r="X1119" s="18"/>
      <c r="Y1119" s="18">
        <v>9.9170655555555545</v>
      </c>
      <c r="Z1119" s="18"/>
      <c r="AA1119" s="18">
        <v>0.17666666666666667</v>
      </c>
    </row>
    <row r="1120" spans="1:28" ht="13.8">
      <c r="A1120" s="6">
        <v>41358</v>
      </c>
      <c r="B1120" s="7">
        <v>0.47868055555555555</v>
      </c>
      <c r="C1120" s="28">
        <v>3</v>
      </c>
      <c r="D1120" s="17">
        <v>1095</v>
      </c>
      <c r="E1120" s="17">
        <v>105</v>
      </c>
      <c r="F1120" s="17">
        <f t="shared" si="102"/>
        <v>6.1728395061728392E-2</v>
      </c>
      <c r="G1120" s="17">
        <v>0.75</v>
      </c>
      <c r="H1120" s="18">
        <f t="shared" si="103"/>
        <v>0.14400000000000002</v>
      </c>
      <c r="I1120" s="17">
        <v>3.585E-2</v>
      </c>
      <c r="J1120" s="18">
        <f t="shared" si="104"/>
        <v>0.1888744307091737</v>
      </c>
      <c r="K1120" s="17">
        <v>8.6999999999999994E-3</v>
      </c>
      <c r="L1120" s="17">
        <f t="shared" si="105"/>
        <v>0.17291752606709673</v>
      </c>
      <c r="M1120" s="17">
        <v>1.001E-2</v>
      </c>
      <c r="N1120" s="17">
        <f t="shared" si="106"/>
        <v>0.19895453286570555</v>
      </c>
      <c r="O1120" s="17">
        <v>2.3226200000000001</v>
      </c>
      <c r="Q1120" s="17">
        <v>0.03</v>
      </c>
      <c r="S1120" s="17">
        <v>0.152004</v>
      </c>
      <c r="T1120" s="18">
        <f t="shared" si="107"/>
        <v>0.38818893159034074</v>
      </c>
      <c r="U1120" s="17">
        <v>36.887999999999998</v>
      </c>
      <c r="W1120" s="17">
        <v>42.442399999999999</v>
      </c>
      <c r="Y1120" s="17">
        <v>9.8479088000000008</v>
      </c>
      <c r="AA1120" s="17">
        <v>0.12720000000000001</v>
      </c>
    </row>
    <row r="1121" spans="1:28" ht="14.25" customHeight="1">
      <c r="A1121" s="8">
        <v>41379</v>
      </c>
      <c r="B1121" s="9">
        <v>0.47892361111111109</v>
      </c>
      <c r="C1121" s="18">
        <v>3</v>
      </c>
      <c r="D1121" s="18">
        <v>1048</v>
      </c>
      <c r="E1121" s="18">
        <v>105</v>
      </c>
      <c r="F1121" s="17">
        <f t="shared" si="102"/>
        <v>6.1728395061728392E-2</v>
      </c>
      <c r="G1121" s="18">
        <v>0.72</v>
      </c>
      <c r="H1121" s="18">
        <f t="shared" si="103"/>
        <v>0.13600000000000001</v>
      </c>
      <c r="I1121" s="18">
        <v>3.3250000000000002E-2</v>
      </c>
      <c r="J1121" s="18">
        <f t="shared" si="104"/>
        <v>0.1719583604424203</v>
      </c>
      <c r="K1121" s="18">
        <v>8.4899999999999993E-3</v>
      </c>
      <c r="L1121" s="18">
        <f t="shared" si="105"/>
        <v>0.16874365474823577</v>
      </c>
      <c r="M1121" s="18">
        <v>8.8400000000000006E-3</v>
      </c>
      <c r="N1121" s="18">
        <f t="shared" si="106"/>
        <v>0.17570010694633739</v>
      </c>
      <c r="O1121" s="18">
        <v>2.2418999999999998</v>
      </c>
      <c r="P1121" s="18"/>
      <c r="Q1121" s="18">
        <v>0.03</v>
      </c>
      <c r="R1121" s="18"/>
      <c r="S1121" s="18">
        <v>0.14685416666666667</v>
      </c>
      <c r="T1121" s="18">
        <f t="shared" si="107"/>
        <v>0.36956372225978829</v>
      </c>
      <c r="U1121" s="18">
        <v>37.497500000000002</v>
      </c>
      <c r="V1121" s="18"/>
      <c r="W1121" s="18">
        <v>39.043333333333337</v>
      </c>
      <c r="X1121" s="18"/>
      <c r="Y1121" s="18">
        <v>9.901724999999999</v>
      </c>
      <c r="Z1121" s="18"/>
      <c r="AA1121" s="18">
        <v>0.13250000000000001</v>
      </c>
    </row>
    <row r="1122" spans="1:28" ht="14.25" customHeight="1">
      <c r="A1122" s="6">
        <v>41382</v>
      </c>
      <c r="B1122" s="7">
        <v>0.47895833333333332</v>
      </c>
      <c r="C1122" s="28">
        <v>3</v>
      </c>
      <c r="D1122" s="17">
        <v>1002</v>
      </c>
      <c r="E1122" s="17">
        <v>105</v>
      </c>
      <c r="F1122" s="17">
        <f t="shared" si="102"/>
        <v>6.1728395061728392E-2</v>
      </c>
      <c r="G1122" s="17">
        <v>0.56999999999999995</v>
      </c>
      <c r="H1122" s="18">
        <f t="shared" si="103"/>
        <v>9.6000000000000002E-2</v>
      </c>
      <c r="I1122" s="17">
        <v>2.9909999999999999E-2</v>
      </c>
      <c r="J1122" s="18">
        <f t="shared" si="104"/>
        <v>0.15022771633051399</v>
      </c>
      <c r="K1122" s="17">
        <v>8.26E-3</v>
      </c>
      <c r="L1122" s="17">
        <f t="shared" si="105"/>
        <v>0.16417227187519759</v>
      </c>
      <c r="M1122" s="17">
        <v>8.6E-3</v>
      </c>
      <c r="N1122" s="17">
        <f t="shared" si="106"/>
        <v>0.17092996829621057</v>
      </c>
      <c r="O1122" s="17">
        <v>1.77945</v>
      </c>
      <c r="Q1122" s="17">
        <v>0.03</v>
      </c>
      <c r="S1122" s="17">
        <v>0.1668663157894737</v>
      </c>
      <c r="T1122" s="18">
        <f t="shared" si="107"/>
        <v>0.44194091244067046</v>
      </c>
      <c r="U1122" s="17">
        <v>46.082105263157899</v>
      </c>
      <c r="W1122" s="17">
        <v>47.978947368421053</v>
      </c>
      <c r="Y1122" s="17">
        <v>9.9274578947368433</v>
      </c>
      <c r="AA1122" s="17">
        <v>0.16736842105263158</v>
      </c>
      <c r="AB1122" s="2"/>
    </row>
    <row r="1123" spans="1:28" ht="13.8">
      <c r="A1123" s="6">
        <v>41385</v>
      </c>
      <c r="B1123" s="7">
        <v>0.47899305555555555</v>
      </c>
      <c r="C1123" s="28">
        <v>3</v>
      </c>
      <c r="D1123" s="17">
        <v>1070</v>
      </c>
      <c r="E1123" s="17">
        <v>105</v>
      </c>
      <c r="F1123" s="17">
        <f t="shared" si="102"/>
        <v>6.1728395061728392E-2</v>
      </c>
      <c r="G1123" s="17">
        <v>0.67</v>
      </c>
      <c r="H1123" s="18">
        <f t="shared" si="103"/>
        <v>0.12266666666666669</v>
      </c>
      <c r="I1123" s="17">
        <v>3.5180000000000003E-2</v>
      </c>
      <c r="J1123" s="18">
        <f t="shared" si="104"/>
        <v>0.18451528952504881</v>
      </c>
      <c r="K1123" s="17">
        <v>8.6300000000000005E-3</v>
      </c>
      <c r="L1123" s="17">
        <f t="shared" si="105"/>
        <v>0.17152623562747643</v>
      </c>
      <c r="M1123" s="17">
        <v>8.5500000000000003E-3</v>
      </c>
      <c r="N1123" s="17">
        <f t="shared" si="106"/>
        <v>0.16993618941076749</v>
      </c>
      <c r="O1123" s="17">
        <v>2.0737899999999998</v>
      </c>
      <c r="Q1123" s="17">
        <v>0.03</v>
      </c>
      <c r="S1123" s="17">
        <v>0.16697373134328358</v>
      </c>
      <c r="T1123" s="18">
        <f t="shared" si="107"/>
        <v>0.44232939825090373</v>
      </c>
      <c r="U1123" s="17">
        <v>40.960298507462682</v>
      </c>
      <c r="W1123" s="17">
        <v>40.580597014925374</v>
      </c>
      <c r="Y1123" s="17">
        <v>9.8427644776119383</v>
      </c>
      <c r="AA1123" s="17">
        <v>0.14238805970149251</v>
      </c>
      <c r="AB1123" s="2"/>
    </row>
    <row r="1124" spans="1:28" s="2" customFormat="1" ht="13.8">
      <c r="A1124" s="8">
        <v>41386</v>
      </c>
      <c r="B1124" s="9">
        <v>0.47900462962962959</v>
      </c>
      <c r="C1124" s="18">
        <v>3</v>
      </c>
      <c r="D1124" s="18">
        <v>1070</v>
      </c>
      <c r="E1124" s="18">
        <v>105</v>
      </c>
      <c r="F1124" s="17">
        <f t="shared" si="102"/>
        <v>6.1728395061728392E-2</v>
      </c>
      <c r="G1124" s="18">
        <v>0.64</v>
      </c>
      <c r="H1124" s="18">
        <f t="shared" si="103"/>
        <v>0.11466666666666668</v>
      </c>
      <c r="I1124" s="18">
        <v>3.5189999999999999E-2</v>
      </c>
      <c r="J1124" s="18">
        <f t="shared" si="104"/>
        <v>0.18458035133376707</v>
      </c>
      <c r="K1124" s="18">
        <v>8.6199999999999992E-3</v>
      </c>
      <c r="L1124" s="18">
        <f t="shared" si="105"/>
        <v>0.17132747985038779</v>
      </c>
      <c r="M1124" s="18">
        <v>8.4100000000000008E-3</v>
      </c>
      <c r="N1124" s="18">
        <f t="shared" si="106"/>
        <v>0.16715360853152686</v>
      </c>
      <c r="O1124" s="18">
        <v>1.99997</v>
      </c>
      <c r="P1124" s="18"/>
      <c r="Q1124" s="18">
        <v>0.03</v>
      </c>
      <c r="R1124" s="18"/>
      <c r="S1124" s="18">
        <v>0.17485031250000002</v>
      </c>
      <c r="T1124" s="18">
        <f t="shared" si="107"/>
        <v>0.47081633430441916</v>
      </c>
      <c r="U1124" s="18">
        <v>42.830624999999998</v>
      </c>
      <c r="V1124" s="18"/>
      <c r="W1124" s="18">
        <v>41.787187500000002</v>
      </c>
      <c r="X1124" s="18"/>
      <c r="Y1124" s="18">
        <v>9.9373509374999998</v>
      </c>
      <c r="Z1124" s="18"/>
      <c r="AA1124" s="18">
        <v>0.14906249999999999</v>
      </c>
    </row>
    <row r="1125" spans="1:28" s="2" customFormat="1" ht="14.25" customHeight="1">
      <c r="A1125" s="5">
        <v>41411</v>
      </c>
      <c r="B1125" s="4">
        <v>0.47929398148148145</v>
      </c>
      <c r="C1125" s="29">
        <v>3</v>
      </c>
      <c r="D1125" s="17">
        <v>1423</v>
      </c>
      <c r="E1125" s="17">
        <v>105</v>
      </c>
      <c r="F1125" s="17">
        <f t="shared" si="102"/>
        <v>6.1728395061728392E-2</v>
      </c>
      <c r="G1125" s="30">
        <v>0.92</v>
      </c>
      <c r="H1125" s="18">
        <f t="shared" si="103"/>
        <v>0.18933333333333335</v>
      </c>
      <c r="I1125" s="17">
        <v>3.1179999999999999E-2</v>
      </c>
      <c r="J1125" s="18">
        <f t="shared" si="104"/>
        <v>0.15849056603773584</v>
      </c>
      <c r="K1125" s="17">
        <v>1.281E-2</v>
      </c>
      <c r="L1125" s="17">
        <f t="shared" si="105"/>
        <v>0.25460615045051832</v>
      </c>
      <c r="M1125" s="17">
        <v>9.4599999999999997E-3</v>
      </c>
      <c r="N1125" s="17">
        <f t="shared" si="106"/>
        <v>0.18802296512583164</v>
      </c>
      <c r="O1125" s="17">
        <v>2.8593799999999998</v>
      </c>
      <c r="P1125" s="17"/>
      <c r="Q1125" s="17">
        <v>0.05</v>
      </c>
      <c r="R1125" s="17"/>
      <c r="S1125" s="17">
        <v>0.10777434782608696</v>
      </c>
      <c r="T1125" s="18">
        <f t="shared" si="107"/>
        <v>0.22822520518689923</v>
      </c>
      <c r="U1125" s="17">
        <v>44.278043478260862</v>
      </c>
      <c r="V1125" s="17"/>
      <c r="W1125" s="17">
        <v>32.69869565217391</v>
      </c>
      <c r="X1125" s="17"/>
      <c r="Y1125" s="17">
        <v>9.8835091304347831</v>
      </c>
      <c r="Z1125" s="17"/>
      <c r="AA1125" s="17">
        <v>0.17282608695652177</v>
      </c>
    </row>
    <row r="1126" spans="1:28" ht="13.8">
      <c r="A1126" s="8">
        <v>41471</v>
      </c>
      <c r="B1126" s="9">
        <v>0.47998842592592594</v>
      </c>
      <c r="C1126" s="18">
        <v>3</v>
      </c>
      <c r="D1126" s="18">
        <v>826</v>
      </c>
      <c r="E1126" s="18">
        <v>105</v>
      </c>
      <c r="F1126" s="17">
        <f t="shared" si="102"/>
        <v>6.1728395061728392E-2</v>
      </c>
      <c r="G1126" s="18">
        <v>0.6</v>
      </c>
      <c r="H1126" s="18">
        <f t="shared" si="103"/>
        <v>0.10400000000000001</v>
      </c>
      <c r="I1126" s="18">
        <v>2.4969999999999999E-2</v>
      </c>
      <c r="J1126" s="18">
        <f t="shared" si="104"/>
        <v>0.1180871828236825</v>
      </c>
      <c r="K1126" s="18">
        <v>6.9699999999999996E-3</v>
      </c>
      <c r="L1126" s="18">
        <f t="shared" si="105"/>
        <v>0.13853277663076602</v>
      </c>
      <c r="M1126" s="18">
        <v>3.8400000000000001E-3</v>
      </c>
      <c r="N1126" s="18">
        <f t="shared" si="106"/>
        <v>7.6322218402028907E-2</v>
      </c>
      <c r="O1126" s="18">
        <v>1.8701700000000001</v>
      </c>
      <c r="P1126" s="18"/>
      <c r="Q1126" s="18">
        <v>0.02</v>
      </c>
      <c r="R1126" s="18"/>
      <c r="S1126" s="18">
        <v>0.13234100000000001</v>
      </c>
      <c r="T1126" s="18">
        <f t="shared" si="107"/>
        <v>0.31707449596459492</v>
      </c>
      <c r="U1126" s="18">
        <v>36.941000000000003</v>
      </c>
      <c r="V1126" s="18"/>
      <c r="W1126" s="18">
        <v>20.352</v>
      </c>
      <c r="X1126" s="18"/>
      <c r="Y1126" s="18">
        <v>9.9119010000000021</v>
      </c>
      <c r="Z1126" s="18"/>
      <c r="AA1126" s="18">
        <v>0.10600000000000001</v>
      </c>
    </row>
    <row r="1127" spans="1:28" ht="14.25" customHeight="1">
      <c r="A1127" s="6">
        <v>41472</v>
      </c>
      <c r="B1127" s="7">
        <v>0.48</v>
      </c>
      <c r="C1127" s="28">
        <v>3</v>
      </c>
      <c r="D1127" s="17">
        <v>913</v>
      </c>
      <c r="E1127" s="17">
        <v>105</v>
      </c>
      <c r="F1127" s="17">
        <f t="shared" si="102"/>
        <v>6.1728395061728392E-2</v>
      </c>
      <c r="G1127" s="17">
        <v>0.72</v>
      </c>
      <c r="H1127" s="18">
        <f t="shared" si="103"/>
        <v>0.13600000000000001</v>
      </c>
      <c r="I1127" s="17">
        <v>2.8510000000000001E-2</v>
      </c>
      <c r="J1127" s="18">
        <f t="shared" si="104"/>
        <v>0.14111906310995445</v>
      </c>
      <c r="K1127" s="17">
        <v>7.5700000000000003E-3</v>
      </c>
      <c r="L1127" s="17">
        <f t="shared" si="105"/>
        <v>0.15045812325608304</v>
      </c>
      <c r="M1127" s="17">
        <v>4.7800000000000004E-3</v>
      </c>
      <c r="N1127" s="17">
        <f t="shared" si="106"/>
        <v>9.5005261448358913E-2</v>
      </c>
      <c r="O1127" s="17">
        <v>2.2494299999999998</v>
      </c>
      <c r="Q1127" s="17">
        <v>0.03</v>
      </c>
      <c r="S1127" s="17">
        <v>0.12591916666666667</v>
      </c>
      <c r="T1127" s="18">
        <f t="shared" si="107"/>
        <v>0.2938488918765817</v>
      </c>
      <c r="U1127" s="17">
        <v>33.43416666666667</v>
      </c>
      <c r="W1127" s="17">
        <v>21.111666666666672</v>
      </c>
      <c r="Y1127" s="17">
        <v>9.9349825000000003</v>
      </c>
      <c r="AA1127" s="17">
        <v>0.13250000000000001</v>
      </c>
    </row>
    <row r="1128" spans="1:28" ht="13.8">
      <c r="A1128" s="8">
        <v>41476</v>
      </c>
      <c r="B1128" s="9">
        <v>0.4800462962962963</v>
      </c>
      <c r="C1128" s="18">
        <v>3</v>
      </c>
      <c r="D1128" s="18">
        <v>950</v>
      </c>
      <c r="E1128" s="18">
        <v>105</v>
      </c>
      <c r="F1128" s="17">
        <f t="shared" si="102"/>
        <v>6.1728395061728392E-2</v>
      </c>
      <c r="G1128" s="18">
        <v>0.75</v>
      </c>
      <c r="H1128" s="18">
        <f t="shared" si="103"/>
        <v>0.14400000000000002</v>
      </c>
      <c r="I1128" s="18">
        <v>3.5529999999999999E-2</v>
      </c>
      <c r="J1128" s="18">
        <f t="shared" si="104"/>
        <v>0.18679245283018867</v>
      </c>
      <c r="K1128" s="18">
        <v>8.8199999999999997E-3</v>
      </c>
      <c r="L1128" s="18">
        <f t="shared" si="105"/>
        <v>0.17530259539216014</v>
      </c>
      <c r="M1128" s="18">
        <v>6.28E-3</v>
      </c>
      <c r="N1128" s="18">
        <f t="shared" si="106"/>
        <v>0.12481862801165144</v>
      </c>
      <c r="O1128" s="18">
        <v>2.3214999999999999</v>
      </c>
      <c r="P1128" s="18"/>
      <c r="Q1128" s="18">
        <v>0.03</v>
      </c>
      <c r="R1128" s="18"/>
      <c r="S1128" s="18">
        <v>0.15064720000000001</v>
      </c>
      <c r="T1128" s="18">
        <f t="shared" si="107"/>
        <v>0.3832818438490494</v>
      </c>
      <c r="U1128" s="18">
        <v>37.396799999999999</v>
      </c>
      <c r="V1128" s="18"/>
      <c r="W1128" s="18">
        <v>26.627200000000002</v>
      </c>
      <c r="X1128" s="18"/>
      <c r="Y1128" s="18">
        <v>9.8431599999999992</v>
      </c>
      <c r="Z1128" s="18"/>
      <c r="AA1128" s="18">
        <v>0.12720000000000001</v>
      </c>
      <c r="AB1128" s="2"/>
    </row>
    <row r="1129" spans="1:28" ht="14.25" customHeight="1">
      <c r="A1129" s="6">
        <v>41479</v>
      </c>
      <c r="B1129" s="7">
        <v>0.48008101851851853</v>
      </c>
      <c r="C1129" s="28">
        <v>3</v>
      </c>
      <c r="D1129" s="17">
        <v>940</v>
      </c>
      <c r="E1129" s="17">
        <v>105</v>
      </c>
      <c r="F1129" s="17">
        <f t="shared" si="102"/>
        <v>6.1728395061728392E-2</v>
      </c>
      <c r="G1129" s="17">
        <v>0.96</v>
      </c>
      <c r="H1129" s="18">
        <f t="shared" si="103"/>
        <v>0.2</v>
      </c>
      <c r="I1129" s="17">
        <v>3.5220000000000001E-2</v>
      </c>
      <c r="J1129" s="18">
        <f t="shared" si="104"/>
        <v>0.18477553675992192</v>
      </c>
      <c r="K1129" s="17">
        <v>7.7799999999999996E-3</v>
      </c>
      <c r="L1129" s="17">
        <f t="shared" si="105"/>
        <v>0.15463199457494398</v>
      </c>
      <c r="M1129" s="17">
        <v>5.1500000000000001E-3</v>
      </c>
      <c r="N1129" s="17">
        <f t="shared" si="106"/>
        <v>0.10235922520063773</v>
      </c>
      <c r="O1129" s="17">
        <v>3.01857</v>
      </c>
      <c r="Q1129" s="17">
        <v>0.03</v>
      </c>
      <c r="S1129" s="17">
        <v>0.11666625000000001</v>
      </c>
      <c r="T1129" s="18">
        <f t="shared" si="107"/>
        <v>0.26038421473463713</v>
      </c>
      <c r="U1129" s="17">
        <v>25.771249999999998</v>
      </c>
      <c r="W1129" s="17">
        <v>17.059374999999999</v>
      </c>
      <c r="Y1129" s="17">
        <v>9.9990131250000012</v>
      </c>
      <c r="AA1129" s="17">
        <v>9.9375000000000005E-2</v>
      </c>
    </row>
    <row r="1130" spans="1:28" s="2" customFormat="1" ht="14.25" customHeight="1">
      <c r="A1130" s="6">
        <v>41480</v>
      </c>
      <c r="B1130" s="7">
        <v>0.48009259259259257</v>
      </c>
      <c r="C1130" s="28">
        <v>3</v>
      </c>
      <c r="D1130" s="17">
        <v>904</v>
      </c>
      <c r="E1130" s="17">
        <v>105</v>
      </c>
      <c r="F1130" s="17">
        <f t="shared" si="102"/>
        <v>6.1728395061728392E-2</v>
      </c>
      <c r="G1130" s="17">
        <v>0.96</v>
      </c>
      <c r="H1130" s="18">
        <f t="shared" si="103"/>
        <v>0.2</v>
      </c>
      <c r="I1130" s="17">
        <v>3.3849999999999998E-2</v>
      </c>
      <c r="J1130" s="18">
        <f t="shared" si="104"/>
        <v>0.17586206896551723</v>
      </c>
      <c r="K1130" s="17">
        <v>7.5199999999999998E-3</v>
      </c>
      <c r="L1130" s="17">
        <f t="shared" si="105"/>
        <v>0.14946434437063993</v>
      </c>
      <c r="M1130" s="17">
        <v>5.0000000000000001E-3</v>
      </c>
      <c r="N1130" s="17">
        <f t="shared" si="106"/>
        <v>9.9377888544308471E-2</v>
      </c>
      <c r="O1130" s="17">
        <v>3.0040200000000001</v>
      </c>
      <c r="P1130" s="17"/>
      <c r="Q1130" s="17">
        <v>0.03</v>
      </c>
      <c r="R1130" s="17"/>
      <c r="S1130" s="17">
        <v>0.11212812500000001</v>
      </c>
      <c r="T1130" s="18">
        <f t="shared" si="107"/>
        <v>0.24397134802182177</v>
      </c>
      <c r="U1130" s="17">
        <v>24.91</v>
      </c>
      <c r="V1130" s="17"/>
      <c r="W1130" s="17">
        <v>16.5625</v>
      </c>
      <c r="X1130" s="17"/>
      <c r="Y1130" s="17">
        <v>9.9508162500000026</v>
      </c>
      <c r="Z1130" s="17"/>
      <c r="AA1130" s="17">
        <v>9.9375000000000005E-2</v>
      </c>
      <c r="AB1130" s="1"/>
    </row>
    <row r="1131" spans="1:28" s="2" customFormat="1" ht="14.25" customHeight="1">
      <c r="A1131" s="8">
        <v>42532</v>
      </c>
      <c r="B1131" s="9">
        <v>0.49226851851851849</v>
      </c>
      <c r="C1131" s="18">
        <v>3</v>
      </c>
      <c r="D1131" s="18">
        <v>839</v>
      </c>
      <c r="E1131" s="18">
        <v>105</v>
      </c>
      <c r="F1131" s="17">
        <f t="shared" si="102"/>
        <v>6.1728395061728392E-2</v>
      </c>
      <c r="G1131" s="18">
        <v>0.39</v>
      </c>
      <c r="H1131" s="18">
        <f t="shared" si="103"/>
        <v>4.8000000000000008E-2</v>
      </c>
      <c r="I1131" s="18">
        <v>1.397E-2</v>
      </c>
      <c r="J1131" s="18">
        <f t="shared" si="104"/>
        <v>4.6519193233571891E-2</v>
      </c>
      <c r="K1131" s="18">
        <v>2.0400000000000001E-3</v>
      </c>
      <c r="L1131" s="18">
        <f t="shared" si="105"/>
        <v>4.0546178526077857E-2</v>
      </c>
      <c r="M1131" s="18">
        <v>1.6900000000000001E-3</v>
      </c>
      <c r="N1131" s="18">
        <f t="shared" si="106"/>
        <v>3.3589726327976265E-2</v>
      </c>
      <c r="O1131" s="18">
        <v>1.24047</v>
      </c>
      <c r="P1131" s="18"/>
      <c r="Q1131" s="18">
        <v>0.02</v>
      </c>
      <c r="R1131" s="18"/>
      <c r="S1131" s="18">
        <v>0.11390923076923076</v>
      </c>
      <c r="T1131" s="18">
        <f t="shared" si="107"/>
        <v>0.25041300654639098</v>
      </c>
      <c r="U1131" s="18">
        <v>16.633846153846154</v>
      </c>
      <c r="V1131" s="18"/>
      <c r="W1131" s="18">
        <v>13.78</v>
      </c>
      <c r="X1131" s="18"/>
      <c r="Y1131" s="18">
        <v>10.114601538461539</v>
      </c>
      <c r="Z1131" s="18"/>
      <c r="AA1131" s="18">
        <v>0.16307692307692309</v>
      </c>
      <c r="AB1131" s="1"/>
    </row>
    <row r="1132" spans="1:28" ht="13.8">
      <c r="A1132" s="6">
        <v>43589</v>
      </c>
      <c r="B1132" s="7">
        <v>0.50450231481481478</v>
      </c>
      <c r="C1132" s="28">
        <v>3</v>
      </c>
      <c r="D1132" s="17">
        <v>1060</v>
      </c>
      <c r="E1132" s="17">
        <v>105</v>
      </c>
      <c r="F1132" s="17">
        <f t="shared" si="102"/>
        <v>6.1728395061728392E-2</v>
      </c>
      <c r="G1132" s="17">
        <v>0.6750422578873716</v>
      </c>
      <c r="H1132" s="18">
        <f t="shared" si="103"/>
        <v>0.12401126876996577</v>
      </c>
      <c r="I1132" s="17">
        <v>3.708093556719301E-2</v>
      </c>
      <c r="J1132" s="18">
        <f t="shared" si="104"/>
        <v>0.19688312015089793</v>
      </c>
      <c r="K1132" s="17">
        <v>2.0111414081924683E-3</v>
      </c>
      <c r="L1132" s="17">
        <f t="shared" si="105"/>
        <v>3.9972597342038937E-2</v>
      </c>
      <c r="M1132" s="17">
        <v>5.0072193747062819E-3</v>
      </c>
      <c r="N1132" s="17">
        <f t="shared" si="106"/>
        <v>9.9521377787292573E-2</v>
      </c>
      <c r="O1132" s="17">
        <v>2.1244916489825227</v>
      </c>
      <c r="Q1132" s="17">
        <v>0.03</v>
      </c>
      <c r="S1132" s="17">
        <v>0.17468147175365112</v>
      </c>
      <c r="T1132" s="18">
        <f t="shared" si="107"/>
        <v>0.47020569430100001</v>
      </c>
      <c r="U1132" s="17">
        <v>9.4741175138684479</v>
      </c>
      <c r="W1132" s="17">
        <v>23.588090116608175</v>
      </c>
      <c r="Y1132" s="17">
        <v>10.008089663760899</v>
      </c>
      <c r="AA1132" s="17">
        <v>0.14132448581599338</v>
      </c>
    </row>
    <row r="1133" spans="1:28" s="2" customFormat="1" ht="13.8">
      <c r="A1133" s="8">
        <v>43590</v>
      </c>
      <c r="B1133" s="9">
        <v>0.50451388888888882</v>
      </c>
      <c r="C1133" s="18">
        <v>3</v>
      </c>
      <c r="D1133" s="18">
        <v>1035</v>
      </c>
      <c r="E1133" s="18">
        <v>105</v>
      </c>
      <c r="F1133" s="17">
        <f t="shared" si="102"/>
        <v>6.1728395061728392E-2</v>
      </c>
      <c r="G1133" s="18">
        <v>0.59634961994930069</v>
      </c>
      <c r="H1133" s="18">
        <f t="shared" si="103"/>
        <v>0.10302656531981352</v>
      </c>
      <c r="I1133" s="18">
        <v>3.3185578148643945E-2</v>
      </c>
      <c r="J1133" s="18">
        <f t="shared" si="104"/>
        <v>0.17153922022539977</v>
      </c>
      <c r="K1133" s="18">
        <v>1.9004040443915959E-3</v>
      </c>
      <c r="L1133" s="18">
        <f t="shared" si="105"/>
        <v>3.7771628262540213E-2</v>
      </c>
      <c r="M1133" s="18">
        <v>4.7315121214674483E-3</v>
      </c>
      <c r="N1133" s="18">
        <f t="shared" si="106"/>
        <v>9.4041536850647325E-2</v>
      </c>
      <c r="O1133" s="18">
        <v>1.875966564203797</v>
      </c>
      <c r="P1133" s="18"/>
      <c r="Q1133" s="18">
        <v>0.03</v>
      </c>
      <c r="R1133" s="18"/>
      <c r="S1133" s="18">
        <v>0.17696018406393804</v>
      </c>
      <c r="T1133" s="18">
        <f t="shared" si="107"/>
        <v>0.47844702776484044</v>
      </c>
      <c r="U1133" s="18">
        <v>10.133795107774281</v>
      </c>
      <c r="V1133" s="18"/>
      <c r="W1133" s="18">
        <v>25.230515863405188</v>
      </c>
      <c r="X1133" s="18"/>
      <c r="Y1133" s="18">
        <v>10.003483652216035</v>
      </c>
      <c r="Z1133" s="18"/>
      <c r="AA1133" s="18">
        <v>0.15997327206833892</v>
      </c>
      <c r="AB1133" s="1"/>
    </row>
    <row r="1134" spans="1:28" ht="13.8">
      <c r="A1134" s="8">
        <v>41455</v>
      </c>
      <c r="B1134" s="9">
        <v>0.47980324074074071</v>
      </c>
      <c r="C1134" s="18">
        <v>4</v>
      </c>
      <c r="D1134" s="18">
        <v>828</v>
      </c>
      <c r="E1134" s="18">
        <v>105</v>
      </c>
      <c r="F1134" s="17">
        <f t="shared" si="102"/>
        <v>6.1728395061728392E-2</v>
      </c>
      <c r="G1134" s="18">
        <v>0.54</v>
      </c>
      <c r="H1134" s="18">
        <f t="shared" si="103"/>
        <v>8.8000000000000023E-2</v>
      </c>
      <c r="I1134" s="18">
        <v>2.6159999999999999E-2</v>
      </c>
      <c r="J1134" s="18">
        <f t="shared" si="104"/>
        <v>0.1258295380611581</v>
      </c>
      <c r="K1134" s="18">
        <v>7.1000000000000004E-3</v>
      </c>
      <c r="L1134" s="18">
        <f t="shared" si="105"/>
        <v>0.14111660173291804</v>
      </c>
      <c r="M1134" s="18">
        <v>3.7299999999999998E-3</v>
      </c>
      <c r="N1134" s="18">
        <f t="shared" si="106"/>
        <v>7.4135904854054122E-2</v>
      </c>
      <c r="O1134" s="18">
        <v>1.66666</v>
      </c>
      <c r="P1134" s="18"/>
      <c r="Q1134" s="18">
        <v>0.02</v>
      </c>
      <c r="R1134" s="18"/>
      <c r="S1134" s="18">
        <v>0.15405333333333335</v>
      </c>
      <c r="T1134" s="18">
        <f t="shared" si="107"/>
        <v>0.39560067869958293</v>
      </c>
      <c r="U1134" s="18">
        <v>41.811111111111117</v>
      </c>
      <c r="V1134" s="18"/>
      <c r="W1134" s="18">
        <v>21.965555555555554</v>
      </c>
      <c r="X1134" s="18"/>
      <c r="Y1134" s="18">
        <v>9.8147755555555563</v>
      </c>
      <c r="Z1134" s="18"/>
      <c r="AA1134" s="18">
        <v>0.11777777777777777</v>
      </c>
    </row>
    <row r="1135" spans="1:28" ht="14.25" customHeight="1">
      <c r="A1135" s="6">
        <v>41456</v>
      </c>
      <c r="B1135" s="7">
        <v>0.47981481481481486</v>
      </c>
      <c r="C1135" s="28">
        <v>4</v>
      </c>
      <c r="D1135" s="17">
        <v>884</v>
      </c>
      <c r="E1135" s="17">
        <v>105</v>
      </c>
      <c r="F1135" s="17">
        <f t="shared" si="102"/>
        <v>6.1728395061728392E-2</v>
      </c>
      <c r="G1135" s="17">
        <v>0.57999999999999996</v>
      </c>
      <c r="H1135" s="18">
        <f t="shared" si="103"/>
        <v>9.8666666666666666E-2</v>
      </c>
      <c r="I1135" s="17">
        <v>2.9899999999999999E-2</v>
      </c>
      <c r="J1135" s="18">
        <f t="shared" si="104"/>
        <v>0.1501626545217957</v>
      </c>
      <c r="K1135" s="17">
        <v>7.6600000000000001E-3</v>
      </c>
      <c r="L1135" s="17">
        <f t="shared" si="105"/>
        <v>0.15224692524988059</v>
      </c>
      <c r="M1135" s="17">
        <v>4.0200000000000001E-3</v>
      </c>
      <c r="N1135" s="17">
        <f t="shared" si="106"/>
        <v>7.9899822389624023E-2</v>
      </c>
      <c r="O1135" s="17">
        <v>1.80341</v>
      </c>
      <c r="Q1135" s="17">
        <v>0.03</v>
      </c>
      <c r="S1135" s="17">
        <v>0.16393448275862071</v>
      </c>
      <c r="T1135" s="18">
        <f t="shared" si="107"/>
        <v>0.43133746172928211</v>
      </c>
      <c r="U1135" s="17">
        <v>41.997931034482768</v>
      </c>
      <c r="W1135" s="17">
        <v>22.040689655172415</v>
      </c>
      <c r="Y1135" s="17">
        <v>9.8876617241379314</v>
      </c>
      <c r="AA1135" s="17">
        <v>0.16448275862068967</v>
      </c>
    </row>
    <row r="1136" spans="1:28" ht="13.8">
      <c r="A1136" s="6">
        <v>41457</v>
      </c>
      <c r="B1136" s="7">
        <v>0.4798263888888889</v>
      </c>
      <c r="C1136" s="28">
        <v>4</v>
      </c>
      <c r="D1136" s="17">
        <v>994</v>
      </c>
      <c r="E1136" s="17">
        <v>105</v>
      </c>
      <c r="F1136" s="17">
        <f t="shared" si="102"/>
        <v>6.1728395061728392E-2</v>
      </c>
      <c r="G1136" s="17">
        <v>0.64</v>
      </c>
      <c r="H1136" s="18">
        <f t="shared" si="103"/>
        <v>0.11466666666666668</v>
      </c>
      <c r="I1136" s="17">
        <v>3.5389999999999998E-2</v>
      </c>
      <c r="J1136" s="18">
        <f t="shared" si="104"/>
        <v>0.18588158750813272</v>
      </c>
      <c r="K1136" s="17">
        <v>8.8000000000000005E-3</v>
      </c>
      <c r="L1136" s="17">
        <f t="shared" si="105"/>
        <v>0.17490508383798292</v>
      </c>
      <c r="M1136" s="17">
        <v>4.5900000000000003E-3</v>
      </c>
      <c r="N1136" s="17">
        <f t="shared" si="106"/>
        <v>9.1228901683675187E-2</v>
      </c>
      <c r="O1136" s="17">
        <v>1.9762</v>
      </c>
      <c r="Q1136" s="17">
        <v>0.03</v>
      </c>
      <c r="S1136" s="17">
        <v>0.17584406249999998</v>
      </c>
      <c r="T1136" s="18">
        <f t="shared" si="107"/>
        <v>0.47441039270868512</v>
      </c>
      <c r="U1136" s="17">
        <v>43.725000000000001</v>
      </c>
      <c r="W1136" s="17">
        <v>22.806562499999998</v>
      </c>
      <c r="Y1136" s="17">
        <v>9.81924375</v>
      </c>
      <c r="AA1136" s="17">
        <v>0.14906249999999999</v>
      </c>
    </row>
    <row r="1137" spans="1:28" ht="14.25" customHeight="1">
      <c r="A1137" s="6">
        <v>41523</v>
      </c>
      <c r="B1137" s="7">
        <v>0.48059027777777774</v>
      </c>
      <c r="C1137" s="28">
        <v>4</v>
      </c>
      <c r="D1137" s="17">
        <v>871</v>
      </c>
      <c r="E1137" s="17">
        <v>105</v>
      </c>
      <c r="F1137" s="17">
        <f t="shared" si="102"/>
        <v>6.1728395061728392E-2</v>
      </c>
      <c r="G1137" s="17">
        <v>0.88737700257303287</v>
      </c>
      <c r="H1137" s="18">
        <f t="shared" si="103"/>
        <v>0.18063386735280879</v>
      </c>
      <c r="I1137" s="17">
        <v>3.2058669994019219E-2</v>
      </c>
      <c r="J1137" s="18">
        <f t="shared" si="104"/>
        <v>0.16420735194547312</v>
      </c>
      <c r="K1137" s="17">
        <v>7.5357844926190612E-3</v>
      </c>
      <c r="L1137" s="17">
        <f t="shared" si="105"/>
        <v>0.14977807028028506</v>
      </c>
      <c r="M1137" s="17">
        <v>5.4205480666216065E-3</v>
      </c>
      <c r="N1137" s="17">
        <f t="shared" si="106"/>
        <v>0.10773652432275777</v>
      </c>
      <c r="O1137" s="17">
        <v>2.7795592341623578</v>
      </c>
      <c r="Q1137" s="17">
        <v>0.02</v>
      </c>
      <c r="S1137" s="17">
        <v>0.11488529710075591</v>
      </c>
      <c r="T1137" s="18">
        <f t="shared" si="107"/>
        <v>0.25394310908922291</v>
      </c>
      <c r="U1137" s="17">
        <v>27.005201416132426</v>
      </c>
      <c r="W1137" s="17">
        <v>19.425050234427324</v>
      </c>
      <c r="Y1137" s="17">
        <v>9.9608152329920578</v>
      </c>
      <c r="AA1137" s="17">
        <v>7.1671904743514689E-2</v>
      </c>
      <c r="AB1137" s="2"/>
    </row>
    <row r="1138" spans="1:28" ht="14.25" customHeight="1">
      <c r="A1138" s="5">
        <v>41526</v>
      </c>
      <c r="B1138" s="4">
        <v>0.48062500000000002</v>
      </c>
      <c r="C1138" s="29">
        <v>4</v>
      </c>
      <c r="D1138" s="17">
        <v>768</v>
      </c>
      <c r="E1138" s="17">
        <v>105</v>
      </c>
      <c r="F1138" s="17">
        <f t="shared" si="102"/>
        <v>6.1728395061728392E-2</v>
      </c>
      <c r="G1138" s="30">
        <v>0.89937280058859559</v>
      </c>
      <c r="H1138" s="18">
        <f t="shared" si="103"/>
        <v>0.18383274682362549</v>
      </c>
      <c r="I1138" s="17">
        <v>3.129941867748081E-2</v>
      </c>
      <c r="J1138" s="18">
        <f t="shared" si="104"/>
        <v>0.15926752555290052</v>
      </c>
      <c r="K1138" s="17">
        <v>4.1305626694578251E-3</v>
      </c>
      <c r="L1138" s="17">
        <f t="shared" si="105"/>
        <v>8.2097319318132203E-2</v>
      </c>
      <c r="M1138" s="17">
        <v>4.4827811916596551E-3</v>
      </c>
      <c r="N1138" s="17">
        <f t="shared" si="106"/>
        <v>8.9097865926655112E-2</v>
      </c>
      <c r="O1138" s="17">
        <v>2.8294887950213683</v>
      </c>
      <c r="Q1138" s="17">
        <v>0.02</v>
      </c>
      <c r="S1138" s="17">
        <v>0.11066840283500907</v>
      </c>
      <c r="T1138" s="18">
        <f t="shared" si="107"/>
        <v>0.23869202554133953</v>
      </c>
      <c r="U1138" s="17">
        <v>14.604832701499916</v>
      </c>
      <c r="W1138" s="17">
        <v>15.850206032635569</v>
      </c>
      <c r="Y1138" s="17">
        <v>10.004499093456403</v>
      </c>
      <c r="AA1138" s="17">
        <v>7.0715947778693E-2</v>
      </c>
      <c r="AB1138" s="2"/>
    </row>
    <row r="1139" spans="1:28" ht="14.25" customHeight="1">
      <c r="A1139" s="6">
        <v>41852</v>
      </c>
      <c r="B1139" s="7">
        <v>0.48439814814814813</v>
      </c>
      <c r="C1139" s="28">
        <v>4</v>
      </c>
      <c r="D1139" s="17">
        <v>1155</v>
      </c>
      <c r="E1139" s="17">
        <v>105</v>
      </c>
      <c r="F1139" s="17">
        <f t="shared" si="102"/>
        <v>6.1728395061728392E-2</v>
      </c>
      <c r="G1139" s="17">
        <v>0.52</v>
      </c>
      <c r="H1139" s="18">
        <f t="shared" si="103"/>
        <v>8.266666666666668E-2</v>
      </c>
      <c r="I1139" s="17">
        <v>3.4340000000000002E-2</v>
      </c>
      <c r="J1139" s="18">
        <f t="shared" si="104"/>
        <v>0.17905009759271309</v>
      </c>
      <c r="K1139" s="17">
        <v>7.4099999999999999E-3</v>
      </c>
      <c r="L1139" s="17">
        <f t="shared" si="105"/>
        <v>0.14727803082266516</v>
      </c>
      <c r="M1139" s="17">
        <v>1.72E-3</v>
      </c>
      <c r="N1139" s="17">
        <f t="shared" si="106"/>
        <v>3.4185993659242117E-2</v>
      </c>
      <c r="O1139" s="17">
        <v>1.63568</v>
      </c>
      <c r="Q1139" s="17">
        <v>0.04</v>
      </c>
      <c r="S1139" s="17">
        <v>0.21000230769230771</v>
      </c>
      <c r="T1139" s="18">
        <f t="shared" si="107"/>
        <v>0.59794923870455619</v>
      </c>
      <c r="U1139" s="17">
        <v>45.314999999999998</v>
      </c>
      <c r="W1139" s="17">
        <v>10.518461538461537</v>
      </c>
      <c r="Y1139" s="17">
        <v>10.002812307692308</v>
      </c>
      <c r="AA1139" s="17">
        <v>0.24461538461538462</v>
      </c>
    </row>
    <row r="1140" spans="1:28" ht="13.8">
      <c r="A1140" s="8">
        <v>42457</v>
      </c>
      <c r="B1140" s="9">
        <v>0.49140046296296297</v>
      </c>
      <c r="C1140" s="18">
        <v>4</v>
      </c>
      <c r="D1140" s="18">
        <v>1115</v>
      </c>
      <c r="E1140" s="18">
        <v>105</v>
      </c>
      <c r="F1140" s="17">
        <f t="shared" si="102"/>
        <v>6.1728395061728392E-2</v>
      </c>
      <c r="G1140" s="18">
        <v>0.93</v>
      </c>
      <c r="H1140" s="18">
        <f t="shared" si="103"/>
        <v>0.19200000000000003</v>
      </c>
      <c r="I1140" s="18">
        <v>4.1660000000000003E-2</v>
      </c>
      <c r="J1140" s="18">
        <f t="shared" si="104"/>
        <v>0.22667534157449579</v>
      </c>
      <c r="K1140" s="18">
        <v>4.0499999999999998E-3</v>
      </c>
      <c r="L1140" s="18">
        <f t="shared" si="105"/>
        <v>8.0496089720889855E-2</v>
      </c>
      <c r="M1140" s="18">
        <v>3.5599999999999998E-3</v>
      </c>
      <c r="N1140" s="18">
        <f t="shared" si="106"/>
        <v>7.0757056643547631E-2</v>
      </c>
      <c r="O1140" s="18">
        <v>2.9177200000000001</v>
      </c>
      <c r="P1140" s="18"/>
      <c r="Q1140" s="18">
        <v>0.03</v>
      </c>
      <c r="R1140" s="18"/>
      <c r="S1140" s="18">
        <v>0.14245032258064516</v>
      </c>
      <c r="T1140" s="18">
        <f t="shared" si="107"/>
        <v>0.3536365042990906</v>
      </c>
      <c r="U1140" s="18">
        <v>13.848387096774193</v>
      </c>
      <c r="V1140" s="18"/>
      <c r="W1140" s="18">
        <v>12.172903225806451</v>
      </c>
      <c r="X1140" s="18"/>
      <c r="Y1140" s="18">
        <v>9.9767200000000003</v>
      </c>
      <c r="Z1140" s="18"/>
      <c r="AA1140" s="18">
        <v>0.10258064516129031</v>
      </c>
    </row>
    <row r="1141" spans="1:28" ht="14.25" customHeight="1">
      <c r="A1141" s="8">
        <v>42572</v>
      </c>
      <c r="B1141" s="9">
        <v>0.49273148148148144</v>
      </c>
      <c r="C1141" s="18">
        <v>4</v>
      </c>
      <c r="D1141" s="18">
        <v>934</v>
      </c>
      <c r="E1141" s="18">
        <v>105</v>
      </c>
      <c r="F1141" s="17">
        <f t="shared" si="102"/>
        <v>6.1728395061728392E-2</v>
      </c>
      <c r="G1141" s="18">
        <v>0.6</v>
      </c>
      <c r="H1141" s="18">
        <f t="shared" si="103"/>
        <v>0.10400000000000001</v>
      </c>
      <c r="I1141" s="18">
        <v>1.993E-2</v>
      </c>
      <c r="J1141" s="18">
        <f t="shared" si="104"/>
        <v>8.5296031229668182E-2</v>
      </c>
      <c r="K1141" s="18">
        <v>2.81E-3</v>
      </c>
      <c r="L1141" s="18">
        <f t="shared" si="105"/>
        <v>5.5850373361901365E-2</v>
      </c>
      <c r="M1141" s="18">
        <v>2.3900000000000002E-3</v>
      </c>
      <c r="N1141" s="18">
        <f t="shared" si="106"/>
        <v>4.7502630724179457E-2</v>
      </c>
      <c r="O1141" s="18">
        <v>1.8973100000000001</v>
      </c>
      <c r="P1141" s="18"/>
      <c r="Q1141" s="18">
        <v>0.03</v>
      </c>
      <c r="R1141" s="18"/>
      <c r="S1141" s="18">
        <v>0.105629</v>
      </c>
      <c r="T1141" s="18">
        <f t="shared" si="107"/>
        <v>0.22046620605792122</v>
      </c>
      <c r="U1141" s="18">
        <v>14.893000000000001</v>
      </c>
      <c r="V1141" s="18"/>
      <c r="W1141" s="18">
        <v>12.667000000000002</v>
      </c>
      <c r="X1141" s="18"/>
      <c r="Y1141" s="18">
        <v>10.055743000000001</v>
      </c>
      <c r="Z1141" s="18"/>
      <c r="AA1141" s="18">
        <v>0.159</v>
      </c>
      <c r="AB1141" s="2"/>
    </row>
    <row r="1142" spans="1:28" ht="13.8">
      <c r="A1142" s="6">
        <v>41560</v>
      </c>
      <c r="B1142" s="7">
        <v>0.48101851851851851</v>
      </c>
      <c r="C1142" s="28">
        <v>2</v>
      </c>
      <c r="D1142" s="17">
        <v>875</v>
      </c>
      <c r="E1142" s="17">
        <v>106</v>
      </c>
      <c r="F1142" s="17">
        <f t="shared" si="102"/>
        <v>7.407407407407407E-2</v>
      </c>
      <c r="G1142" s="17">
        <v>0.93</v>
      </c>
      <c r="H1142" s="18">
        <f t="shared" si="103"/>
        <v>0.19200000000000003</v>
      </c>
      <c r="I1142" s="17">
        <v>3.6999999999999998E-2</v>
      </c>
      <c r="J1142" s="18">
        <f t="shared" si="104"/>
        <v>0.19635653871177616</v>
      </c>
      <c r="K1142" s="17">
        <v>4.7299999999999998E-3</v>
      </c>
      <c r="L1142" s="17">
        <f t="shared" si="105"/>
        <v>9.4011482562915819E-2</v>
      </c>
      <c r="M1142" s="17">
        <v>5.9100000000000003E-3</v>
      </c>
      <c r="N1142" s="17">
        <f t="shared" si="106"/>
        <v>0.11746466425937262</v>
      </c>
      <c r="O1142" s="17">
        <v>2.9211399999999998</v>
      </c>
      <c r="Q1142" s="17">
        <v>0.02</v>
      </c>
      <c r="S1142" s="17">
        <v>0.12651612903225806</v>
      </c>
      <c r="T1142" s="18">
        <f t="shared" si="107"/>
        <v>0.2960079033050943</v>
      </c>
      <c r="U1142" s="17">
        <v>16.173548387096773</v>
      </c>
      <c r="W1142" s="17">
        <v>20.208387096774192</v>
      </c>
      <c r="Y1142" s="17">
        <v>9.9884141935483868</v>
      </c>
      <c r="AA1142" s="17">
        <v>6.8387096774193551E-2</v>
      </c>
      <c r="AB1142" s="2"/>
    </row>
    <row r="1143" spans="1:28" ht="14.25" customHeight="1">
      <c r="A1143" s="8">
        <v>41561</v>
      </c>
      <c r="B1143" s="9">
        <v>0.48103009259259261</v>
      </c>
      <c r="C1143" s="18">
        <v>2</v>
      </c>
      <c r="D1143" s="18">
        <v>1012</v>
      </c>
      <c r="E1143" s="18">
        <v>106</v>
      </c>
      <c r="F1143" s="17">
        <f t="shared" si="102"/>
        <v>7.407407407407407E-2</v>
      </c>
      <c r="G1143" s="18">
        <v>1.05</v>
      </c>
      <c r="H1143" s="18">
        <f t="shared" si="103"/>
        <v>0.22400000000000003</v>
      </c>
      <c r="I1143" s="18">
        <v>4.2130000000000001E-2</v>
      </c>
      <c r="J1143" s="18">
        <f t="shared" si="104"/>
        <v>0.22973324658425504</v>
      </c>
      <c r="K1143" s="18">
        <v>5.4999999999999997E-3</v>
      </c>
      <c r="L1143" s="18">
        <f t="shared" si="105"/>
        <v>0.10931567739873932</v>
      </c>
      <c r="M1143" s="18">
        <v>6.8799999999999998E-3</v>
      </c>
      <c r="N1143" s="18">
        <f t="shared" si="106"/>
        <v>0.13674397463696847</v>
      </c>
      <c r="O1143" s="18">
        <v>3.2899699999999998</v>
      </c>
      <c r="P1143" s="18"/>
      <c r="Q1143" s="18">
        <v>0.03</v>
      </c>
      <c r="R1143" s="18"/>
      <c r="S1143" s="18">
        <v>0.12759371428571431</v>
      </c>
      <c r="T1143" s="18">
        <f t="shared" si="107"/>
        <v>0.29990516553050073</v>
      </c>
      <c r="U1143" s="18">
        <v>16.657142857142855</v>
      </c>
      <c r="V1143" s="18"/>
      <c r="W1143" s="18">
        <v>20.836571428571428</v>
      </c>
      <c r="X1143" s="18"/>
      <c r="Y1143" s="18">
        <v>9.9639091428571422</v>
      </c>
      <c r="Z1143" s="18"/>
      <c r="AA1143" s="18">
        <v>9.0857142857142859E-2</v>
      </c>
      <c r="AB1143" s="2"/>
    </row>
    <row r="1144" spans="1:28" ht="14.25" customHeight="1">
      <c r="A1144" s="8">
        <v>41590</v>
      </c>
      <c r="B1144" s="9">
        <v>0.48136574074074073</v>
      </c>
      <c r="C1144" s="18">
        <v>2</v>
      </c>
      <c r="D1144" s="18">
        <v>1078</v>
      </c>
      <c r="E1144" s="18">
        <v>106</v>
      </c>
      <c r="F1144" s="17">
        <f t="shared" si="102"/>
        <v>7.407407407407407E-2</v>
      </c>
      <c r="G1144" s="18">
        <v>1.07</v>
      </c>
      <c r="H1144" s="18">
        <f t="shared" si="103"/>
        <v>0.22933333333333336</v>
      </c>
      <c r="I1144" s="18">
        <v>3.9759999999999997E-2</v>
      </c>
      <c r="J1144" s="18">
        <f t="shared" si="104"/>
        <v>0.2143135979180221</v>
      </c>
      <c r="K1144" s="18">
        <v>3.9899999999999996E-3</v>
      </c>
      <c r="L1144" s="18">
        <f t="shared" si="105"/>
        <v>7.9303555058358149E-2</v>
      </c>
      <c r="M1144" s="18">
        <v>5.5900000000000004E-3</v>
      </c>
      <c r="N1144" s="18">
        <f t="shared" si="106"/>
        <v>0.11110447939253688</v>
      </c>
      <c r="O1144" s="18">
        <v>3.36693</v>
      </c>
      <c r="P1144" s="18"/>
      <c r="Q1144" s="18">
        <v>0.03</v>
      </c>
      <c r="R1144" s="18"/>
      <c r="S1144" s="18">
        <v>0.1181652336448598</v>
      </c>
      <c r="T1144" s="18">
        <f t="shared" si="107"/>
        <v>0.26580553273882912</v>
      </c>
      <c r="U1144" s="18">
        <v>11.858130841121493</v>
      </c>
      <c r="V1144" s="18"/>
      <c r="W1144" s="18">
        <v>16.613271028037385</v>
      </c>
      <c r="X1144" s="18"/>
      <c r="Y1144" s="18">
        <v>10.006390093457945</v>
      </c>
      <c r="Z1144" s="18"/>
      <c r="AA1144" s="18">
        <v>8.9158878504672898E-2</v>
      </c>
      <c r="AB1144" s="2"/>
    </row>
    <row r="1145" spans="1:28" s="2" customFormat="1" ht="13.8">
      <c r="A1145" s="6">
        <v>41668</v>
      </c>
      <c r="B1145" s="7">
        <v>0.48226851851851849</v>
      </c>
      <c r="C1145" s="28">
        <v>2</v>
      </c>
      <c r="D1145" s="17">
        <v>804</v>
      </c>
      <c r="E1145" s="17">
        <v>106</v>
      </c>
      <c r="F1145" s="17">
        <f t="shared" si="102"/>
        <v>7.407407407407407E-2</v>
      </c>
      <c r="G1145" s="17">
        <v>0.62</v>
      </c>
      <c r="H1145" s="18">
        <f t="shared" si="103"/>
        <v>0.10933333333333334</v>
      </c>
      <c r="I1145" s="17">
        <v>2.8649999999999998E-2</v>
      </c>
      <c r="J1145" s="18">
        <f t="shared" si="104"/>
        <v>0.1420299284320104</v>
      </c>
      <c r="K1145" s="17">
        <v>3.9100000000000003E-3</v>
      </c>
      <c r="L1145" s="17">
        <f t="shared" si="105"/>
        <v>7.7713508841649237E-2</v>
      </c>
      <c r="M1145" s="17">
        <v>2.8500000000000001E-3</v>
      </c>
      <c r="N1145" s="17">
        <f t="shared" si="106"/>
        <v>5.6645396470255835E-2</v>
      </c>
      <c r="O1145" s="17">
        <v>1.9412499999999999</v>
      </c>
      <c r="P1145" s="17"/>
      <c r="Q1145" s="17">
        <v>0.02</v>
      </c>
      <c r="R1145" s="17"/>
      <c r="S1145" s="17">
        <v>0.14694677419354837</v>
      </c>
      <c r="T1145" s="18">
        <f t="shared" si="107"/>
        <v>0.36989865243366243</v>
      </c>
      <c r="U1145" s="17">
        <v>20.054516129032262</v>
      </c>
      <c r="V1145" s="17"/>
      <c r="W1145" s="17">
        <v>14.617741935483872</v>
      </c>
      <c r="X1145" s="17"/>
      <c r="Y1145" s="17">
        <v>9.9567338709677422</v>
      </c>
      <c r="Z1145" s="17"/>
      <c r="AA1145" s="17">
        <v>0.10258064516129033</v>
      </c>
    </row>
    <row r="1146" spans="1:28" s="2" customFormat="1" ht="13.8">
      <c r="A1146" s="6">
        <v>41688</v>
      </c>
      <c r="B1146" s="7">
        <v>0.48249999999999998</v>
      </c>
      <c r="C1146" s="28">
        <v>2</v>
      </c>
      <c r="D1146" s="17">
        <v>1289</v>
      </c>
      <c r="E1146" s="17">
        <v>106</v>
      </c>
      <c r="F1146" s="17">
        <f t="shared" si="102"/>
        <v>7.407407407407407E-2</v>
      </c>
      <c r="G1146" s="17">
        <v>0.73</v>
      </c>
      <c r="H1146" s="18">
        <f t="shared" si="103"/>
        <v>0.13866666666666666</v>
      </c>
      <c r="I1146" s="17">
        <v>3.7010000000000001E-2</v>
      </c>
      <c r="J1146" s="18">
        <f t="shared" si="104"/>
        <v>0.19642160052049448</v>
      </c>
      <c r="K1146" s="17">
        <v>6.96E-3</v>
      </c>
      <c r="L1146" s="17">
        <f t="shared" si="105"/>
        <v>0.13833402085367741</v>
      </c>
      <c r="M1146" s="17">
        <v>5.6600000000000001E-3</v>
      </c>
      <c r="N1146" s="17">
        <f t="shared" si="106"/>
        <v>0.1124957698321572</v>
      </c>
      <c r="O1146" s="17">
        <v>2.2920199999999999</v>
      </c>
      <c r="P1146" s="17"/>
      <c r="Q1146" s="17">
        <v>0.04</v>
      </c>
      <c r="R1146" s="17"/>
      <c r="S1146" s="17">
        <v>0.16122164383561646</v>
      </c>
      <c r="T1146" s="18">
        <f t="shared" si="107"/>
        <v>0.42152603880536388</v>
      </c>
      <c r="U1146" s="17">
        <v>30.318904109589042</v>
      </c>
      <c r="V1146" s="17"/>
      <c r="W1146" s="17">
        <v>24.655890410958904</v>
      </c>
      <c r="X1146" s="17"/>
      <c r="Y1146" s="17">
        <v>9.9844158904109594</v>
      </c>
      <c r="Z1146" s="17"/>
      <c r="AA1146" s="17">
        <v>0.17424657534246576</v>
      </c>
      <c r="AB1146" s="1"/>
    </row>
    <row r="1147" spans="1:28" ht="13.8">
      <c r="A1147" s="6">
        <v>41708</v>
      </c>
      <c r="B1147" s="7">
        <v>0.48273148148148143</v>
      </c>
      <c r="C1147" s="28">
        <v>2</v>
      </c>
      <c r="D1147" s="17">
        <v>1134</v>
      </c>
      <c r="E1147" s="17">
        <v>106</v>
      </c>
      <c r="F1147" s="17">
        <f t="shared" si="102"/>
        <v>7.407407407407407E-2</v>
      </c>
      <c r="G1147" s="17">
        <v>0.64</v>
      </c>
      <c r="H1147" s="18">
        <f t="shared" si="103"/>
        <v>0.11466666666666668</v>
      </c>
      <c r="I1147" s="17">
        <v>3.1649999999999998E-2</v>
      </c>
      <c r="J1147" s="18">
        <f t="shared" si="104"/>
        <v>0.16154847104749509</v>
      </c>
      <c r="K1147" s="17">
        <v>6.2399999999999999E-3</v>
      </c>
      <c r="L1147" s="17">
        <f t="shared" si="105"/>
        <v>0.12402360490329697</v>
      </c>
      <c r="M1147" s="17">
        <v>5.9699999999999996E-3</v>
      </c>
      <c r="N1147" s="17">
        <f t="shared" si="106"/>
        <v>0.11865719892190431</v>
      </c>
      <c r="O1147" s="17">
        <v>1.99034</v>
      </c>
      <c r="Q1147" s="17">
        <v>0.04</v>
      </c>
      <c r="S1147" s="17">
        <v>0.1572609375</v>
      </c>
      <c r="T1147" s="18">
        <f t="shared" si="107"/>
        <v>0.40720150054890858</v>
      </c>
      <c r="U1147" s="17">
        <v>31.004999999999999</v>
      </c>
      <c r="W1147" s="17">
        <v>29.663437500000001</v>
      </c>
      <c r="Y1147" s="17">
        <v>9.8895018750000006</v>
      </c>
      <c r="AA1147" s="17">
        <v>0.19875000000000001</v>
      </c>
    </row>
    <row r="1148" spans="1:28" s="2" customFormat="1" ht="14.25" customHeight="1">
      <c r="A1148" s="8">
        <v>41709</v>
      </c>
      <c r="B1148" s="9">
        <v>0.48274305555555558</v>
      </c>
      <c r="C1148" s="18">
        <v>2</v>
      </c>
      <c r="D1148" s="18">
        <v>1149</v>
      </c>
      <c r="E1148" s="18">
        <v>106</v>
      </c>
      <c r="F1148" s="17">
        <f t="shared" si="102"/>
        <v>7.407407407407407E-2</v>
      </c>
      <c r="G1148" s="18">
        <v>0.87</v>
      </c>
      <c r="H1148" s="18">
        <f t="shared" si="103"/>
        <v>0.17600000000000002</v>
      </c>
      <c r="I1148" s="18">
        <v>3.3079999999999998E-2</v>
      </c>
      <c r="J1148" s="18">
        <f t="shared" si="104"/>
        <v>0.17085230969420948</v>
      </c>
      <c r="K1148" s="18">
        <v>5.6699999999999997E-3</v>
      </c>
      <c r="L1148" s="18">
        <f t="shared" si="105"/>
        <v>0.11269452560924581</v>
      </c>
      <c r="M1148" s="18">
        <v>5.1900000000000002E-3</v>
      </c>
      <c r="N1148" s="18">
        <f t="shared" si="106"/>
        <v>0.1031542483089922</v>
      </c>
      <c r="O1148" s="18">
        <v>2.73672</v>
      </c>
      <c r="P1148" s="18"/>
      <c r="Q1148" s="18">
        <v>0.03</v>
      </c>
      <c r="R1148" s="18"/>
      <c r="S1148" s="18">
        <v>0.12091310344827585</v>
      </c>
      <c r="T1148" s="18">
        <f t="shared" si="107"/>
        <v>0.27574365053585714</v>
      </c>
      <c r="U1148" s="18">
        <v>20.724827586206896</v>
      </c>
      <c r="V1148" s="18"/>
      <c r="W1148" s="18">
        <v>18.970344827586207</v>
      </c>
      <c r="X1148" s="18"/>
      <c r="Y1148" s="18">
        <v>10.003183448275863</v>
      </c>
      <c r="Z1148" s="18"/>
      <c r="AA1148" s="18">
        <v>0.10965517241379311</v>
      </c>
      <c r="AB1148" s="1"/>
    </row>
    <row r="1149" spans="1:28" s="2" customFormat="1" ht="13.8">
      <c r="A1149" s="5">
        <v>41710</v>
      </c>
      <c r="B1149" s="4">
        <v>0.48275462962962962</v>
      </c>
      <c r="C1149" s="29">
        <v>2</v>
      </c>
      <c r="D1149" s="17">
        <v>775</v>
      </c>
      <c r="E1149" s="17">
        <v>106</v>
      </c>
      <c r="F1149" s="17">
        <f t="shared" si="102"/>
        <v>7.407407407407407E-2</v>
      </c>
      <c r="G1149" s="30">
        <v>0.66</v>
      </c>
      <c r="H1149" s="18">
        <f t="shared" si="103"/>
        <v>0.12000000000000002</v>
      </c>
      <c r="I1149" s="17">
        <v>2.8160000000000001E-2</v>
      </c>
      <c r="J1149" s="18">
        <f t="shared" si="104"/>
        <v>0.13884189980481457</v>
      </c>
      <c r="K1149" s="17">
        <v>3.8300000000000001E-3</v>
      </c>
      <c r="L1149" s="17">
        <f t="shared" si="105"/>
        <v>7.6123462624940297E-2</v>
      </c>
      <c r="M1149" s="17">
        <v>3.3899999999999998E-3</v>
      </c>
      <c r="N1149" s="17">
        <f t="shared" si="106"/>
        <v>6.737820843304114E-2</v>
      </c>
      <c r="O1149" s="17">
        <v>2.08168</v>
      </c>
      <c r="P1149" s="17"/>
      <c r="Q1149" s="17">
        <v>0.02</v>
      </c>
      <c r="R1149" s="17"/>
      <c r="S1149" s="17">
        <v>0.13568000000000002</v>
      </c>
      <c r="T1149" s="18">
        <f t="shared" si="107"/>
        <v>0.32915053220292917</v>
      </c>
      <c r="U1149" s="17">
        <v>18.453636363636363</v>
      </c>
      <c r="V1149" s="17"/>
      <c r="W1149" s="17">
        <v>16.333636363636362</v>
      </c>
      <c r="X1149" s="17"/>
      <c r="Y1149" s="17">
        <v>10.029912727272729</v>
      </c>
      <c r="Z1149" s="17"/>
      <c r="AA1149" s="17">
        <v>9.636363636363636E-2</v>
      </c>
      <c r="AB1149" s="1"/>
    </row>
    <row r="1150" spans="1:28" s="2" customFormat="1" ht="14.25" customHeight="1">
      <c r="A1150" s="6">
        <v>41714</v>
      </c>
      <c r="B1150" s="7">
        <v>0.48280092592592588</v>
      </c>
      <c r="C1150" s="28">
        <v>2</v>
      </c>
      <c r="D1150" s="17">
        <v>848</v>
      </c>
      <c r="E1150" s="17">
        <v>106</v>
      </c>
      <c r="F1150" s="17">
        <f t="shared" si="102"/>
        <v>7.407407407407407E-2</v>
      </c>
      <c r="G1150" s="17">
        <v>0.91</v>
      </c>
      <c r="H1150" s="18">
        <f t="shared" si="103"/>
        <v>0.18666666666666668</v>
      </c>
      <c r="I1150" s="17">
        <v>3.4079999999999999E-2</v>
      </c>
      <c r="J1150" s="18">
        <f t="shared" si="104"/>
        <v>0.17735849056603772</v>
      </c>
      <c r="K1150" s="17">
        <v>4.1999999999999997E-3</v>
      </c>
      <c r="L1150" s="17">
        <f t="shared" si="105"/>
        <v>8.3477426377219111E-2</v>
      </c>
      <c r="M1150" s="17">
        <v>3.6800000000000001E-3</v>
      </c>
      <c r="N1150" s="17">
        <f t="shared" si="106"/>
        <v>7.3142125968611041E-2</v>
      </c>
      <c r="O1150" s="17">
        <v>2.8594599999999999</v>
      </c>
      <c r="P1150" s="17"/>
      <c r="Q1150" s="17">
        <v>0.02</v>
      </c>
      <c r="R1150" s="17"/>
      <c r="S1150" s="17">
        <v>0.11909274725274725</v>
      </c>
      <c r="T1150" s="18">
        <f t="shared" si="107"/>
        <v>0.26916003646461439</v>
      </c>
      <c r="U1150" s="17">
        <v>14.676923076923076</v>
      </c>
      <c r="V1150" s="17"/>
      <c r="W1150" s="17">
        <v>12.85978021978022</v>
      </c>
      <c r="X1150" s="17"/>
      <c r="Y1150" s="17">
        <v>9.9923986813186811</v>
      </c>
      <c r="Z1150" s="17"/>
      <c r="AA1150" s="17">
        <v>6.9890109890109894E-2</v>
      </c>
    </row>
    <row r="1151" spans="1:28" s="2" customFormat="1" ht="13.8">
      <c r="A1151" s="6">
        <v>41716</v>
      </c>
      <c r="B1151" s="7">
        <v>0.48282407407407407</v>
      </c>
      <c r="C1151" s="28">
        <v>2</v>
      </c>
      <c r="D1151" s="17">
        <v>776</v>
      </c>
      <c r="E1151" s="17">
        <v>106</v>
      </c>
      <c r="F1151" s="17">
        <f t="shared" si="102"/>
        <v>7.407407407407407E-2</v>
      </c>
      <c r="G1151" s="17">
        <v>0.84</v>
      </c>
      <c r="H1151" s="18">
        <f t="shared" si="103"/>
        <v>0.16800000000000001</v>
      </c>
      <c r="I1151" s="17">
        <v>3.4070000000000003E-2</v>
      </c>
      <c r="J1151" s="18">
        <f t="shared" si="104"/>
        <v>0.17729342875731946</v>
      </c>
      <c r="K1151" s="17">
        <v>4.15E-3</v>
      </c>
      <c r="L1151" s="17">
        <f t="shared" si="105"/>
        <v>8.248364749177603E-2</v>
      </c>
      <c r="M1151" s="17">
        <v>3.6700000000000001E-3</v>
      </c>
      <c r="N1151" s="17">
        <f t="shared" si="106"/>
        <v>7.2943370191522416E-2</v>
      </c>
      <c r="O1151" s="17">
        <v>2.65124</v>
      </c>
      <c r="P1151" s="17"/>
      <c r="Q1151" s="17">
        <v>0.02</v>
      </c>
      <c r="R1151" s="17"/>
      <c r="S1151" s="17">
        <v>0.12897928571428574</v>
      </c>
      <c r="T1151" s="18">
        <f t="shared" si="107"/>
        <v>0.30491630981987755</v>
      </c>
      <c r="U1151" s="17">
        <v>15.710714285714287</v>
      </c>
      <c r="V1151" s="17"/>
      <c r="W1151" s="17">
        <v>13.893571428571429</v>
      </c>
      <c r="X1151" s="17"/>
      <c r="Y1151" s="17">
        <v>10.036837142857143</v>
      </c>
      <c r="Z1151" s="17"/>
      <c r="AA1151" s="17">
        <v>7.571428571428572E-2</v>
      </c>
    </row>
    <row r="1152" spans="1:28" ht="14.25" customHeight="1">
      <c r="A1152" s="8">
        <v>41777</v>
      </c>
      <c r="B1152" s="9">
        <v>0.48353009259259255</v>
      </c>
      <c r="C1152" s="18">
        <v>2</v>
      </c>
      <c r="D1152" s="18">
        <v>1006</v>
      </c>
      <c r="E1152" s="18">
        <v>106</v>
      </c>
      <c r="F1152" s="17">
        <f t="shared" si="102"/>
        <v>7.407407407407407E-2</v>
      </c>
      <c r="G1152" s="18">
        <v>0.6</v>
      </c>
      <c r="H1152" s="18">
        <f t="shared" si="103"/>
        <v>0.10400000000000001</v>
      </c>
      <c r="I1152" s="18">
        <v>2.6579999999999999E-2</v>
      </c>
      <c r="J1152" s="18">
        <f t="shared" si="104"/>
        <v>0.12856213402732597</v>
      </c>
      <c r="K1152" s="18">
        <v>5.4599999999999996E-3</v>
      </c>
      <c r="L1152" s="18">
        <f t="shared" si="105"/>
        <v>0.10852065429038485</v>
      </c>
      <c r="M1152" s="18">
        <v>2.8700000000000002E-3</v>
      </c>
      <c r="N1152" s="18">
        <f t="shared" si="106"/>
        <v>5.704290802443307E-2</v>
      </c>
      <c r="O1152" s="18">
        <v>1.8862399999999999</v>
      </c>
      <c r="P1152" s="18"/>
      <c r="Q1152" s="18">
        <v>0.03</v>
      </c>
      <c r="R1152" s="18"/>
      <c r="S1152" s="18">
        <v>0.140874</v>
      </c>
      <c r="T1152" s="18">
        <f t="shared" si="107"/>
        <v>0.34793547746256004</v>
      </c>
      <c r="U1152" s="18">
        <v>28.938000000000002</v>
      </c>
      <c r="V1152" s="18"/>
      <c r="W1152" s="18">
        <v>15.211</v>
      </c>
      <c r="X1152" s="18"/>
      <c r="Y1152" s="18">
        <v>9.9970720000000011</v>
      </c>
      <c r="Z1152" s="18"/>
      <c r="AA1152" s="18">
        <v>0.159</v>
      </c>
    </row>
    <row r="1153" spans="1:28" ht="13.8">
      <c r="A1153" s="8">
        <v>41790</v>
      </c>
      <c r="B1153" s="9">
        <v>0.4836805555555555</v>
      </c>
      <c r="C1153" s="18">
        <v>2</v>
      </c>
      <c r="D1153" s="18">
        <v>865</v>
      </c>
      <c r="E1153" s="18">
        <v>106</v>
      </c>
      <c r="F1153" s="17">
        <f t="shared" si="102"/>
        <v>7.407407407407407E-2</v>
      </c>
      <c r="G1153" s="18">
        <v>0.6</v>
      </c>
      <c r="H1153" s="18">
        <f t="shared" si="103"/>
        <v>0.10400000000000001</v>
      </c>
      <c r="I1153" s="18">
        <v>2.3640000000000001E-2</v>
      </c>
      <c r="J1153" s="18">
        <f t="shared" si="104"/>
        <v>0.10943396226415095</v>
      </c>
      <c r="K1153" s="18">
        <v>4.1700000000000001E-3</v>
      </c>
      <c r="L1153" s="18">
        <f t="shared" si="105"/>
        <v>8.2881159045953265E-2</v>
      </c>
      <c r="M1153" s="18">
        <v>2.9499999999999999E-3</v>
      </c>
      <c r="N1153" s="18">
        <f t="shared" si="106"/>
        <v>5.8632954241141996E-2</v>
      </c>
      <c r="O1153" s="18">
        <v>1.8963399999999999</v>
      </c>
      <c r="P1153" s="18"/>
      <c r="Q1153" s="18">
        <v>0.02</v>
      </c>
      <c r="R1153" s="18"/>
      <c r="S1153" s="18">
        <v>0.12529200000000001</v>
      </c>
      <c r="T1153" s="18">
        <f t="shared" si="107"/>
        <v>0.29158064168366715</v>
      </c>
      <c r="U1153" s="18">
        <v>22.101000000000003</v>
      </c>
      <c r="V1153" s="18"/>
      <c r="W1153" s="18">
        <v>15.635</v>
      </c>
      <c r="X1153" s="18"/>
      <c r="Y1153" s="18">
        <v>10.050602</v>
      </c>
      <c r="Z1153" s="18"/>
      <c r="AA1153" s="18">
        <v>0.10600000000000001</v>
      </c>
      <c r="AB1153" s="2"/>
    </row>
    <row r="1154" spans="1:28" ht="14.25" customHeight="1">
      <c r="A1154" s="8">
        <v>41791</v>
      </c>
      <c r="B1154" s="9">
        <v>0.48369212962962965</v>
      </c>
      <c r="C1154" s="18">
        <v>2</v>
      </c>
      <c r="D1154" s="18">
        <v>799</v>
      </c>
      <c r="E1154" s="18">
        <v>106</v>
      </c>
      <c r="F1154" s="17">
        <f t="shared" ref="F1154:F1217" si="108">(E1154-$E$2256)/($E$2255-$E$2256)</f>
        <v>7.407407407407407E-2</v>
      </c>
      <c r="G1154" s="18">
        <v>0.72</v>
      </c>
      <c r="H1154" s="18">
        <f t="shared" ref="H1154:H1217" si="109">(G1154-$G$2256)/($G$2255-$G$2256)</f>
        <v>0.13600000000000001</v>
      </c>
      <c r="I1154" s="18">
        <v>2.647E-2</v>
      </c>
      <c r="J1154" s="18">
        <f t="shared" ref="J1154:J1217" si="110">(I1154-$I$2256)/($I$2255-$I$2256)</f>
        <v>0.12784645413142487</v>
      </c>
      <c r="K1154" s="18">
        <v>3.6800000000000001E-3</v>
      </c>
      <c r="L1154" s="18">
        <f t="shared" ref="L1154:L1217" si="111">(K1154-$K$2256)/($K$2255-$K$2256)</f>
        <v>7.3142125968611041E-2</v>
      </c>
      <c r="M1154" s="18">
        <v>2.7200000000000002E-3</v>
      </c>
      <c r="N1154" s="18">
        <f t="shared" ref="N1154:N1217" si="112">(M1154-$K$2256)/($K$2255-$K$2256)</f>
        <v>5.4061571368103814E-2</v>
      </c>
      <c r="O1154" s="18">
        <v>2.2584200000000001</v>
      </c>
      <c r="P1154" s="18"/>
      <c r="Q1154" s="18">
        <v>0.02</v>
      </c>
      <c r="R1154" s="18"/>
      <c r="S1154" s="18">
        <v>0.11690916666666668</v>
      </c>
      <c r="T1154" s="18">
        <f t="shared" ref="T1154:T1217" si="113">(S1154-$S$2256)/($S$2255-$S$2256)</f>
        <v>0.2612627623445688</v>
      </c>
      <c r="U1154" s="18">
        <v>16.253333333333334</v>
      </c>
      <c r="V1154" s="18"/>
      <c r="W1154" s="18">
        <v>12.013333333333335</v>
      </c>
      <c r="X1154" s="18"/>
      <c r="Y1154" s="18">
        <v>9.9746883333333347</v>
      </c>
      <c r="Z1154" s="18"/>
      <c r="AA1154" s="18">
        <v>8.8333333333333347E-2</v>
      </c>
      <c r="AB1154" s="2"/>
    </row>
    <row r="1155" spans="1:28" s="2" customFormat="1" ht="14.25" customHeight="1">
      <c r="A1155" s="8">
        <v>41792</v>
      </c>
      <c r="B1155" s="9">
        <v>0.48370370370370369</v>
      </c>
      <c r="C1155" s="18">
        <v>2</v>
      </c>
      <c r="D1155" s="18">
        <v>962</v>
      </c>
      <c r="E1155" s="18">
        <v>106</v>
      </c>
      <c r="F1155" s="17">
        <f t="shared" si="108"/>
        <v>7.407407407407407E-2</v>
      </c>
      <c r="G1155" s="18">
        <v>0.85</v>
      </c>
      <c r="H1155" s="18">
        <f t="shared" si="109"/>
        <v>0.17066666666666666</v>
      </c>
      <c r="I1155" s="18">
        <v>4.0289999999999999E-2</v>
      </c>
      <c r="J1155" s="18">
        <f t="shared" si="110"/>
        <v>0.21776187378009107</v>
      </c>
      <c r="K1155" s="18">
        <v>5.0299999999999997E-3</v>
      </c>
      <c r="L1155" s="18">
        <f t="shared" si="111"/>
        <v>9.9974155875574316E-2</v>
      </c>
      <c r="M1155" s="18">
        <v>3.8500000000000001E-3</v>
      </c>
      <c r="N1155" s="18">
        <f t="shared" si="112"/>
        <v>7.6520974179117532E-2</v>
      </c>
      <c r="O1155" s="18">
        <v>2.65713</v>
      </c>
      <c r="P1155" s="18"/>
      <c r="Q1155" s="18">
        <v>0.03</v>
      </c>
      <c r="R1155" s="18"/>
      <c r="S1155" s="18">
        <v>0.150732</v>
      </c>
      <c r="T1155" s="18">
        <f t="shared" si="113"/>
        <v>0.38358853683288008</v>
      </c>
      <c r="U1155" s="18">
        <v>18.818117647058823</v>
      </c>
      <c r="V1155" s="18"/>
      <c r="W1155" s="18">
        <v>14.403529411764707</v>
      </c>
      <c r="X1155" s="18"/>
      <c r="Y1155" s="18">
        <v>9.9407922352941185</v>
      </c>
      <c r="Z1155" s="18"/>
      <c r="AA1155" s="18">
        <v>0.11223529411764706</v>
      </c>
      <c r="AB1155" s="1"/>
    </row>
    <row r="1156" spans="1:28" ht="13.8">
      <c r="A1156" s="8">
        <v>41843</v>
      </c>
      <c r="B1156" s="9">
        <v>0.48429398148148151</v>
      </c>
      <c r="C1156" s="18">
        <v>2</v>
      </c>
      <c r="D1156" s="18">
        <v>848</v>
      </c>
      <c r="E1156" s="18">
        <v>106</v>
      </c>
      <c r="F1156" s="17">
        <f t="shared" si="108"/>
        <v>7.407407407407407E-2</v>
      </c>
      <c r="G1156" s="18">
        <v>0.83</v>
      </c>
      <c r="H1156" s="18">
        <f t="shared" si="109"/>
        <v>0.16533333333333333</v>
      </c>
      <c r="I1156" s="18">
        <v>3.3160000000000002E-2</v>
      </c>
      <c r="J1156" s="18">
        <f t="shared" si="110"/>
        <v>0.17137280416395578</v>
      </c>
      <c r="K1156" s="18">
        <v>4.1200000000000004E-3</v>
      </c>
      <c r="L1156" s="18">
        <f t="shared" si="111"/>
        <v>8.1887380160510184E-2</v>
      </c>
      <c r="M1156" s="18">
        <v>1.24E-3</v>
      </c>
      <c r="N1156" s="18">
        <f t="shared" si="112"/>
        <v>2.46457163589885E-2</v>
      </c>
      <c r="O1156" s="18">
        <v>2.61016</v>
      </c>
      <c r="P1156" s="18"/>
      <c r="Q1156" s="18">
        <v>0.02</v>
      </c>
      <c r="R1156" s="18"/>
      <c r="S1156" s="18">
        <v>0.12704674698795182</v>
      </c>
      <c r="T1156" s="18">
        <f t="shared" si="113"/>
        <v>0.29792696939124841</v>
      </c>
      <c r="U1156" s="18">
        <v>15.785060240963858</v>
      </c>
      <c r="V1156" s="18"/>
      <c r="W1156" s="18">
        <v>4.7508433734939759</v>
      </c>
      <c r="X1156" s="18"/>
      <c r="Y1156" s="18">
        <v>10.000372048192771</v>
      </c>
      <c r="Z1156" s="18"/>
      <c r="AA1156" s="18">
        <v>7.6626506024096389E-2</v>
      </c>
    </row>
    <row r="1157" spans="1:28" ht="14.25" customHeight="1">
      <c r="A1157" s="8">
        <v>41844</v>
      </c>
      <c r="B1157" s="9">
        <v>0.48430555555555554</v>
      </c>
      <c r="C1157" s="18">
        <v>2</v>
      </c>
      <c r="D1157" s="18">
        <v>824</v>
      </c>
      <c r="E1157" s="18">
        <v>106</v>
      </c>
      <c r="F1157" s="17">
        <f t="shared" si="108"/>
        <v>7.407407407407407E-2</v>
      </c>
      <c r="G1157" s="18">
        <v>0.89</v>
      </c>
      <c r="H1157" s="18">
        <f t="shared" si="109"/>
        <v>0.18133333333333335</v>
      </c>
      <c r="I1157" s="18">
        <v>3.4439999999999998E-2</v>
      </c>
      <c r="J1157" s="18">
        <f t="shared" si="110"/>
        <v>0.1797007156798959</v>
      </c>
      <c r="K1157" s="18">
        <v>4.15E-3</v>
      </c>
      <c r="L1157" s="18">
        <f t="shared" si="111"/>
        <v>8.248364749177603E-2</v>
      </c>
      <c r="M1157" s="18">
        <v>1E-3</v>
      </c>
      <c r="N1157" s="18">
        <f t="shared" si="112"/>
        <v>1.9875577708861697E-2</v>
      </c>
      <c r="O1157" s="18">
        <v>2.8038599999999998</v>
      </c>
      <c r="P1157" s="18"/>
      <c r="Q1157" s="18">
        <v>0.02</v>
      </c>
      <c r="R1157" s="18"/>
      <c r="S1157" s="18">
        <v>0.12305528089887639</v>
      </c>
      <c r="T1157" s="18">
        <f t="shared" si="113"/>
        <v>0.28349118348655927</v>
      </c>
      <c r="U1157" s="18">
        <v>14.82808988764045</v>
      </c>
      <c r="V1157" s="18"/>
      <c r="W1157" s="18">
        <v>3.5730337078651688</v>
      </c>
      <c r="X1157" s="18"/>
      <c r="Y1157" s="18">
        <v>10.018286292134832</v>
      </c>
      <c r="Z1157" s="18"/>
      <c r="AA1157" s="18">
        <v>7.146067415730338E-2</v>
      </c>
      <c r="AB1157" s="2"/>
    </row>
    <row r="1158" spans="1:28" ht="14.25" customHeight="1">
      <c r="A1158" s="8">
        <v>41885</v>
      </c>
      <c r="B1158" s="9">
        <v>0.48478009259259264</v>
      </c>
      <c r="C1158" s="18">
        <v>2</v>
      </c>
      <c r="D1158" s="18">
        <v>1214</v>
      </c>
      <c r="E1158" s="18">
        <v>106</v>
      </c>
      <c r="F1158" s="17">
        <f t="shared" si="108"/>
        <v>7.407407407407407E-2</v>
      </c>
      <c r="G1158" s="18">
        <v>0.78949235564858644</v>
      </c>
      <c r="H1158" s="18">
        <f t="shared" si="109"/>
        <v>0.15453129483962305</v>
      </c>
      <c r="I1158" s="18">
        <v>4.5345406702688475E-2</v>
      </c>
      <c r="J1158" s="18">
        <f t="shared" si="110"/>
        <v>0.25065326416843509</v>
      </c>
      <c r="K1158" s="18">
        <v>9.5390013548754832E-3</v>
      </c>
      <c r="L1158" s="18">
        <f t="shared" si="111"/>
        <v>0.18959316269376467</v>
      </c>
      <c r="M1158" s="18">
        <v>2.6245532715674443E-3</v>
      </c>
      <c r="N1158" s="18">
        <f t="shared" si="112"/>
        <v>5.2164512500085927E-2</v>
      </c>
      <c r="O1158" s="18">
        <v>2.467704968909485</v>
      </c>
      <c r="P1158" s="18"/>
      <c r="Q1158" s="18">
        <v>0.04</v>
      </c>
      <c r="R1158" s="18"/>
      <c r="S1158" s="18">
        <v>0.18264697850821748</v>
      </c>
      <c r="T1158" s="18">
        <f t="shared" si="113"/>
        <v>0.49901424423356644</v>
      </c>
      <c r="U1158" s="18">
        <v>38.422188753916338</v>
      </c>
      <c r="V1158" s="18"/>
      <c r="W1158" s="18">
        <v>10.571450557906887</v>
      </c>
      <c r="X1158" s="18"/>
      <c r="Y1158" s="18">
        <v>9.9396805364700711</v>
      </c>
      <c r="Z1158" s="18"/>
      <c r="AA1158" s="18">
        <v>0.16111618952345932</v>
      </c>
    </row>
    <row r="1159" spans="1:28" ht="13.8">
      <c r="A1159" s="8">
        <v>41938</v>
      </c>
      <c r="B1159" s="9">
        <v>0.48539351851851853</v>
      </c>
      <c r="C1159" s="18">
        <v>2</v>
      </c>
      <c r="D1159" s="18">
        <v>872</v>
      </c>
      <c r="E1159" s="18">
        <v>106</v>
      </c>
      <c r="F1159" s="17">
        <f t="shared" si="108"/>
        <v>7.407407407407407E-2</v>
      </c>
      <c r="G1159" s="18">
        <v>0.52</v>
      </c>
      <c r="H1159" s="18">
        <f t="shared" si="109"/>
        <v>8.266666666666668E-2</v>
      </c>
      <c r="I1159" s="18">
        <v>3.0159999999999999E-2</v>
      </c>
      <c r="J1159" s="18">
        <f t="shared" si="110"/>
        <v>0.15185426154847104</v>
      </c>
      <c r="K1159" s="18">
        <v>4.3200000000000001E-3</v>
      </c>
      <c r="L1159" s="18">
        <f t="shared" si="111"/>
        <v>8.5862495702282521E-2</v>
      </c>
      <c r="M1159" s="18">
        <v>1.9E-3</v>
      </c>
      <c r="N1159" s="18">
        <f t="shared" si="112"/>
        <v>3.7763597646837219E-2</v>
      </c>
      <c r="O1159" s="18">
        <v>1.6216600000000001</v>
      </c>
      <c r="P1159" s="18"/>
      <c r="Q1159" s="18">
        <v>0.03</v>
      </c>
      <c r="R1159" s="18"/>
      <c r="S1159" s="18">
        <v>0.18443999999999999</v>
      </c>
      <c r="T1159" s="18">
        <f t="shared" si="113"/>
        <v>0.50549899790558728</v>
      </c>
      <c r="U1159" s="18">
        <v>26.418461538461539</v>
      </c>
      <c r="V1159" s="18"/>
      <c r="W1159" s="18">
        <v>11.619230769230768</v>
      </c>
      <c r="X1159" s="18"/>
      <c r="Y1159" s="18">
        <v>9.9170746153846157</v>
      </c>
      <c r="Z1159" s="18"/>
      <c r="AA1159" s="18">
        <v>0.18346153846153845</v>
      </c>
      <c r="AB1159" s="2"/>
    </row>
    <row r="1160" spans="1:28" s="2" customFormat="1" ht="14.25" customHeight="1">
      <c r="A1160" s="8">
        <v>41961</v>
      </c>
      <c r="B1160" s="9">
        <v>0.48565972222222226</v>
      </c>
      <c r="C1160" s="18">
        <v>2</v>
      </c>
      <c r="D1160" s="18">
        <v>1047</v>
      </c>
      <c r="E1160" s="18">
        <v>106</v>
      </c>
      <c r="F1160" s="17">
        <f t="shared" si="108"/>
        <v>7.407407407407407E-2</v>
      </c>
      <c r="G1160" s="18">
        <v>0.69069392525818174</v>
      </c>
      <c r="H1160" s="18">
        <f t="shared" si="109"/>
        <v>0.12818504673551515</v>
      </c>
      <c r="I1160" s="18">
        <v>3.9901720598309126E-2</v>
      </c>
      <c r="J1160" s="18">
        <f t="shared" si="110"/>
        <v>0.21523565776388501</v>
      </c>
      <c r="K1160" s="18">
        <v>2.2503429545901927E-3</v>
      </c>
      <c r="L1160" s="18">
        <f t="shared" si="111"/>
        <v>4.4726866265546797E-2</v>
      </c>
      <c r="M1160" s="18">
        <v>3.2970140962600494E-3</v>
      </c>
      <c r="N1160" s="18">
        <f t="shared" si="112"/>
        <v>6.553005987742902E-2</v>
      </c>
      <c r="O1160" s="18">
        <v>2.1760293035316329</v>
      </c>
      <c r="P1160" s="18"/>
      <c r="Q1160" s="18">
        <v>0.03</v>
      </c>
      <c r="R1160" s="18"/>
      <c r="S1160" s="18">
        <v>0.18371013101815312</v>
      </c>
      <c r="T1160" s="18">
        <f t="shared" si="113"/>
        <v>0.50285930809605772</v>
      </c>
      <c r="U1160" s="18">
        <v>10.360726124704025</v>
      </c>
      <c r="V1160" s="18"/>
      <c r="W1160" s="18">
        <v>15.179668508287289</v>
      </c>
      <c r="X1160" s="18"/>
      <c r="Y1160" s="18">
        <v>10.018581215469613</v>
      </c>
      <c r="Z1160" s="18"/>
      <c r="AA1160" s="18">
        <v>0.13812196185790895</v>
      </c>
    </row>
    <row r="1161" spans="1:28" ht="13.8">
      <c r="A1161" s="6">
        <v>42018</v>
      </c>
      <c r="B1161" s="7">
        <v>0.48631944444444447</v>
      </c>
      <c r="C1161" s="28">
        <v>2</v>
      </c>
      <c r="D1161" s="17">
        <v>822</v>
      </c>
      <c r="E1161" s="17">
        <v>106</v>
      </c>
      <c r="F1161" s="17">
        <f t="shared" si="108"/>
        <v>7.407407407407407E-2</v>
      </c>
      <c r="G1161" s="17">
        <v>0.59397581633873842</v>
      </c>
      <c r="H1161" s="18">
        <f t="shared" si="109"/>
        <v>0.10239355102366358</v>
      </c>
      <c r="I1161" s="17">
        <v>2.5841914070781374E-2</v>
      </c>
      <c r="J1161" s="18">
        <f t="shared" si="110"/>
        <v>0.12376001347287817</v>
      </c>
      <c r="K1161" s="17">
        <v>1.8458510050558125E-3</v>
      </c>
      <c r="L1161" s="17">
        <f t="shared" si="111"/>
        <v>3.6687355089967261E-2</v>
      </c>
      <c r="M1161" s="17">
        <v>2.3516403097778803E-3</v>
      </c>
      <c r="N1161" s="17">
        <f t="shared" si="112"/>
        <v>4.6740209720281846E-2</v>
      </c>
      <c r="O1161" s="17">
        <v>1.8723536180707694</v>
      </c>
      <c r="Q1161" s="17">
        <v>0.02</v>
      </c>
      <c r="S1161" s="17">
        <v>0.13835123330714849</v>
      </c>
      <c r="T1161" s="18">
        <f t="shared" si="113"/>
        <v>0.33881148165431285</v>
      </c>
      <c r="U1161" s="17">
        <v>9.8822309505106052</v>
      </c>
      <c r="W1161" s="17">
        <v>12.590102120974077</v>
      </c>
      <c r="Y1161" s="17">
        <v>10.024119402985074</v>
      </c>
      <c r="AA1161" s="17">
        <v>0.10707506644299061</v>
      </c>
    </row>
    <row r="1162" spans="1:28" s="2" customFormat="1" ht="14.25" customHeight="1">
      <c r="A1162" s="8">
        <v>42019</v>
      </c>
      <c r="B1162" s="9">
        <v>0.48633101851851851</v>
      </c>
      <c r="C1162" s="18">
        <v>2</v>
      </c>
      <c r="D1162" s="18">
        <v>877</v>
      </c>
      <c r="E1162" s="18">
        <v>106</v>
      </c>
      <c r="F1162" s="17">
        <f t="shared" si="108"/>
        <v>7.407407407407407E-2</v>
      </c>
      <c r="G1162" s="18">
        <v>0.61758133284690098</v>
      </c>
      <c r="H1162" s="18">
        <f t="shared" si="109"/>
        <v>0.10868835542584027</v>
      </c>
      <c r="I1162" s="18">
        <v>2.9316184487987659E-2</v>
      </c>
      <c r="J1162" s="18">
        <f t="shared" si="110"/>
        <v>0.14636424520486441</v>
      </c>
      <c r="K1162" s="18">
        <v>2.0299451416803047E-3</v>
      </c>
      <c r="L1162" s="18">
        <f t="shared" si="111"/>
        <v>4.0346332408193158E-2</v>
      </c>
      <c r="M1162" s="18">
        <v>2.5861788458212171E-3</v>
      </c>
      <c r="N1162" s="18">
        <f t="shared" si="112"/>
        <v>5.1401798619133847E-2</v>
      </c>
      <c r="O1162" s="18">
        <v>1.9462022076251415</v>
      </c>
      <c r="P1162" s="18"/>
      <c r="Q1162" s="18">
        <v>0.03</v>
      </c>
      <c r="R1162" s="18"/>
      <c r="S1162" s="18">
        <v>0.15095253323485969</v>
      </c>
      <c r="T1162" s="18">
        <f t="shared" si="113"/>
        <v>0.38438613112336306</v>
      </c>
      <c r="U1162" s="18">
        <v>10.452429837518462</v>
      </c>
      <c r="V1162" s="18"/>
      <c r="W1162" s="18">
        <v>13.316543574593792</v>
      </c>
      <c r="X1162" s="18"/>
      <c r="Y1162" s="18">
        <v>10.021227474150663</v>
      </c>
      <c r="Z1162" s="18"/>
      <c r="AA1162" s="18">
        <v>0.15447358092937979</v>
      </c>
    </row>
    <row r="1163" spans="1:28" ht="14.25" customHeight="1">
      <c r="A1163" s="8">
        <v>42021</v>
      </c>
      <c r="B1163" s="9">
        <v>0.48635416666666664</v>
      </c>
      <c r="C1163" s="18">
        <v>2</v>
      </c>
      <c r="D1163" s="18">
        <v>892</v>
      </c>
      <c r="E1163" s="18">
        <v>106</v>
      </c>
      <c r="F1163" s="17">
        <f t="shared" si="108"/>
        <v>7.407407407407407E-2</v>
      </c>
      <c r="G1163" s="18">
        <v>0.57691356748794453</v>
      </c>
      <c r="H1163" s="18">
        <f t="shared" si="109"/>
        <v>9.7843617996785218E-2</v>
      </c>
      <c r="I1163" s="18">
        <v>3.1783993298916305E-2</v>
      </c>
      <c r="J1163" s="18">
        <f t="shared" si="110"/>
        <v>0.16242025568585755</v>
      </c>
      <c r="K1163" s="18">
        <v>2.2423489940170652E-3</v>
      </c>
      <c r="L1163" s="18">
        <f t="shared" si="111"/>
        <v>4.4567981680974027E-2</v>
      </c>
      <c r="M1163" s="18">
        <v>2.7377516787417656E-3</v>
      </c>
      <c r="N1163" s="18">
        <f t="shared" si="112"/>
        <v>5.441439623839852E-2</v>
      </c>
      <c r="O1163" s="18">
        <v>1.8164765106572349</v>
      </c>
      <c r="P1163" s="18"/>
      <c r="Q1163" s="18">
        <v>0.03</v>
      </c>
      <c r="R1163" s="18"/>
      <c r="S1163" s="18">
        <v>0.17519625882722184</v>
      </c>
      <c r="T1163" s="18">
        <f t="shared" si="113"/>
        <v>0.47206750542872272</v>
      </c>
      <c r="U1163" s="18">
        <v>12.36003138567767</v>
      </c>
      <c r="V1163" s="18"/>
      <c r="W1163" s="18">
        <v>15.09073599414134</v>
      </c>
      <c r="X1163" s="18"/>
      <c r="Y1163" s="18">
        <v>10.012583564366794</v>
      </c>
      <c r="Z1163" s="18"/>
      <c r="AA1163" s="18">
        <v>0.16536272567726279</v>
      </c>
    </row>
    <row r="1164" spans="1:28" ht="14.25" customHeight="1">
      <c r="A1164" s="8">
        <v>42022</v>
      </c>
      <c r="B1164" s="9">
        <v>0.48636574074074074</v>
      </c>
      <c r="C1164" s="18">
        <v>2</v>
      </c>
      <c r="D1164" s="18">
        <v>860</v>
      </c>
      <c r="E1164" s="18">
        <v>106</v>
      </c>
      <c r="F1164" s="17">
        <f t="shared" si="108"/>
        <v>7.407407407407407E-2</v>
      </c>
      <c r="G1164" s="18">
        <v>0.54457220654193061</v>
      </c>
      <c r="H1164" s="18">
        <f t="shared" si="109"/>
        <v>8.921925507784817E-2</v>
      </c>
      <c r="I1164" s="18">
        <v>3.0384680764053731E-2</v>
      </c>
      <c r="J1164" s="18">
        <f t="shared" si="110"/>
        <v>0.15331607523782517</v>
      </c>
      <c r="K1164" s="18">
        <v>2.1503902447197539E-3</v>
      </c>
      <c r="L1164" s="18">
        <f t="shared" si="111"/>
        <v>4.2740248413305586E-2</v>
      </c>
      <c r="M1164" s="18">
        <v>2.6254764615764436E-3</v>
      </c>
      <c r="N1164" s="18">
        <f t="shared" si="112"/>
        <v>5.2182861434849841E-2</v>
      </c>
      <c r="O1164" s="18">
        <v>1.7144778036389667</v>
      </c>
      <c r="P1164" s="18"/>
      <c r="Q1164" s="18">
        <v>0.03</v>
      </c>
      <c r="R1164" s="18"/>
      <c r="S1164" s="18">
        <v>0.17742970292820323</v>
      </c>
      <c r="T1164" s="18">
        <f t="shared" si="113"/>
        <v>0.48014511905548063</v>
      </c>
      <c r="U1164" s="18">
        <v>12.557087739809745</v>
      </c>
      <c r="V1164" s="18"/>
      <c r="W1164" s="18">
        <v>15.331328054418876</v>
      </c>
      <c r="X1164" s="18"/>
      <c r="Y1164" s="18">
        <v>10.011600573949091</v>
      </c>
      <c r="Z1164" s="18"/>
      <c r="AA1164" s="18">
        <v>0.17518338037447098</v>
      </c>
    </row>
    <row r="1165" spans="1:28" ht="13.8">
      <c r="A1165" s="8">
        <v>42023</v>
      </c>
      <c r="B1165" s="9">
        <v>0.48637731481481478</v>
      </c>
      <c r="C1165" s="18">
        <v>2</v>
      </c>
      <c r="D1165" s="18">
        <v>988</v>
      </c>
      <c r="E1165" s="18">
        <v>106</v>
      </c>
      <c r="F1165" s="17">
        <f t="shared" si="108"/>
        <v>7.407407407407407E-2</v>
      </c>
      <c r="G1165" s="18">
        <v>0.60789688780154871</v>
      </c>
      <c r="H1165" s="18">
        <f t="shared" si="109"/>
        <v>0.10610583674707967</v>
      </c>
      <c r="I1165" s="18">
        <v>3.5200823726683601E-2</v>
      </c>
      <c r="J1165" s="18">
        <f t="shared" si="110"/>
        <v>0.18465077245727782</v>
      </c>
      <c r="K1165" s="18">
        <v>2.4795065241920329E-3</v>
      </c>
      <c r="L1165" s="18">
        <f t="shared" si="111"/>
        <v>4.9281624601208308E-2</v>
      </c>
      <c r="M1165" s="18">
        <v>3.027304477211203E-3</v>
      </c>
      <c r="N1165" s="18">
        <f t="shared" si="112"/>
        <v>6.0169425385196193E-2</v>
      </c>
      <c r="O1165" s="18">
        <v>1.9134486394055574</v>
      </c>
      <c r="P1165" s="18"/>
      <c r="Q1165" s="18">
        <v>0.03</v>
      </c>
      <c r="R1165" s="18"/>
      <c r="S1165" s="18">
        <v>0.18414080035132016</v>
      </c>
      <c r="T1165" s="18">
        <f t="shared" si="113"/>
        <v>0.50441689374267784</v>
      </c>
      <c r="U1165" s="18">
        <v>12.970671350935936</v>
      </c>
      <c r="V1165" s="18"/>
      <c r="W1165" s="18">
        <v>15.83628478893341</v>
      </c>
      <c r="X1165" s="18"/>
      <c r="Y1165" s="18">
        <v>10.009537465005215</v>
      </c>
      <c r="Z1165" s="18"/>
      <c r="AA1165" s="18">
        <v>0.15693450964194416</v>
      </c>
    </row>
    <row r="1166" spans="1:28" ht="13.8">
      <c r="A1166" s="6">
        <v>42052</v>
      </c>
      <c r="B1166" s="7">
        <v>0.48671296296296296</v>
      </c>
      <c r="C1166" s="28">
        <v>2</v>
      </c>
      <c r="D1166" s="17">
        <v>1213</v>
      </c>
      <c r="E1166" s="17">
        <v>106</v>
      </c>
      <c r="F1166" s="17">
        <f t="shared" si="108"/>
        <v>7.407407407407407E-2</v>
      </c>
      <c r="G1166" s="17">
        <v>0.69845148031935111</v>
      </c>
      <c r="H1166" s="18">
        <f t="shared" si="109"/>
        <v>0.13025372808516031</v>
      </c>
      <c r="I1166" s="17">
        <v>4.2859881568346865E-2</v>
      </c>
      <c r="J1166" s="18">
        <f t="shared" si="110"/>
        <v>0.23448198808293341</v>
      </c>
      <c r="K1166" s="17">
        <v>3.2594987309162837E-3</v>
      </c>
      <c r="L1166" s="17">
        <f t="shared" si="111"/>
        <v>6.4784420318262675E-2</v>
      </c>
      <c r="M1166" s="17">
        <v>4.4218006039561985E-3</v>
      </c>
      <c r="N1166" s="17">
        <f t="shared" si="112"/>
        <v>8.7885841517023E-2</v>
      </c>
      <c r="O1166" s="17">
        <v>2.1957398427645352</v>
      </c>
      <c r="Q1166" s="17">
        <v>0.04</v>
      </c>
      <c r="S1166" s="17">
        <v>0.19513799773897753</v>
      </c>
      <c r="T1166" s="18">
        <f t="shared" si="113"/>
        <v>0.54419004563649764</v>
      </c>
      <c r="U1166" s="17">
        <v>14.840266298203744</v>
      </c>
      <c r="W1166" s="17">
        <v>20.132144202989572</v>
      </c>
      <c r="Y1166" s="17">
        <v>9.9970476070845375</v>
      </c>
      <c r="AA1166" s="17">
        <v>0.18211716000922595</v>
      </c>
      <c r="AB1166" s="2"/>
    </row>
    <row r="1167" spans="1:28" ht="13.8">
      <c r="A1167" s="8">
        <v>42117</v>
      </c>
      <c r="B1167" s="9">
        <v>0.48746527777777776</v>
      </c>
      <c r="C1167" s="18">
        <v>2</v>
      </c>
      <c r="D1167" s="18">
        <v>801</v>
      </c>
      <c r="E1167" s="18">
        <v>106</v>
      </c>
      <c r="F1167" s="17">
        <f t="shared" si="108"/>
        <v>7.407407407407407E-2</v>
      </c>
      <c r="G1167" s="18">
        <v>0.6637277511540487</v>
      </c>
      <c r="H1167" s="18">
        <f t="shared" si="109"/>
        <v>0.12099406697441299</v>
      </c>
      <c r="I1167" s="18">
        <v>2.833580416562546E-2</v>
      </c>
      <c r="J1167" s="18">
        <f t="shared" si="110"/>
        <v>0.13998571350439468</v>
      </c>
      <c r="K1167" s="18">
        <v>2.2139070873077905E-3</v>
      </c>
      <c r="L1167" s="18">
        <f t="shared" si="111"/>
        <v>4.4002682353985641E-2</v>
      </c>
      <c r="M1167" s="18">
        <v>2.831741623300662E-3</v>
      </c>
      <c r="N1167" s="18">
        <f t="shared" si="112"/>
        <v>5.6282500685330465E-2</v>
      </c>
      <c r="O1167" s="18">
        <v>2.0914434560663464</v>
      </c>
      <c r="P1167" s="18"/>
      <c r="Q1167" s="18">
        <v>0.02</v>
      </c>
      <c r="R1167" s="18"/>
      <c r="S1167" s="18">
        <v>0.13576026780561007</v>
      </c>
      <c r="T1167" s="18">
        <f t="shared" si="113"/>
        <v>0.32944083376906225</v>
      </c>
      <c r="U1167" s="18">
        <v>10.607096848666743</v>
      </c>
      <c r="V1167" s="18"/>
      <c r="W1167" s="18">
        <v>13.56721689945746</v>
      </c>
      <c r="X1167" s="18"/>
      <c r="Y1167" s="18">
        <v>10.020358767170727</v>
      </c>
      <c r="Z1167" s="18"/>
      <c r="AA1167" s="18">
        <v>9.5822420999297178E-2</v>
      </c>
    </row>
    <row r="1168" spans="1:28" ht="14.25" customHeight="1">
      <c r="A1168" s="8">
        <v>42128</v>
      </c>
      <c r="B1168" s="9">
        <v>0.48759259259259258</v>
      </c>
      <c r="C1168" s="18">
        <v>2</v>
      </c>
      <c r="D1168" s="18">
        <v>1134</v>
      </c>
      <c r="E1168" s="18">
        <v>106</v>
      </c>
      <c r="F1168" s="17">
        <f t="shared" si="108"/>
        <v>7.407407407407407E-2</v>
      </c>
      <c r="G1168" s="18">
        <v>1.1809956747285086</v>
      </c>
      <c r="H1168" s="18">
        <f t="shared" si="109"/>
        <v>0.25893217992760231</v>
      </c>
      <c r="I1168" s="18">
        <v>4.7705690007502077E-2</v>
      </c>
      <c r="J1168" s="18">
        <f t="shared" si="110"/>
        <v>0.26600969425830889</v>
      </c>
      <c r="K1168" s="18">
        <v>3.694968660829509E-3</v>
      </c>
      <c r="L1168" s="18">
        <f t="shared" si="111"/>
        <v>7.3439636750125534E-2</v>
      </c>
      <c r="M1168" s="18">
        <v>4.9779850442610869E-3</v>
      </c>
      <c r="N1168" s="18">
        <f t="shared" si="112"/>
        <v>9.8940328580762557E-2</v>
      </c>
      <c r="O1168" s="18">
        <v>3.7222290551195099</v>
      </c>
      <c r="P1168" s="18"/>
      <c r="Q1168" s="18">
        <v>0.04</v>
      </c>
      <c r="R1168" s="18"/>
      <c r="S1168" s="18">
        <v>0.12845440289925775</v>
      </c>
      <c r="T1168" s="18">
        <f t="shared" si="113"/>
        <v>0.30301798580216055</v>
      </c>
      <c r="U1168" s="18">
        <v>9.9492323239363003</v>
      </c>
      <c r="V1168" s="18"/>
      <c r="W1168" s="18">
        <v>13.403937693835593</v>
      </c>
      <c r="X1168" s="18"/>
      <c r="Y1168" s="18">
        <v>10.022634839878732</v>
      </c>
      <c r="Z1168" s="18"/>
      <c r="AA1168" s="18">
        <v>0.10770572892169243</v>
      </c>
      <c r="AB1168" s="2"/>
    </row>
    <row r="1169" spans="1:28" ht="13.8">
      <c r="A1169" s="6">
        <v>42192</v>
      </c>
      <c r="B1169" s="7">
        <v>0.48833333333333334</v>
      </c>
      <c r="C1169" s="28">
        <v>2</v>
      </c>
      <c r="D1169" s="17">
        <v>1029</v>
      </c>
      <c r="E1169" s="17">
        <v>106</v>
      </c>
      <c r="F1169" s="17">
        <f t="shared" si="108"/>
        <v>7.407407407407407E-2</v>
      </c>
      <c r="G1169" s="17">
        <v>0.81</v>
      </c>
      <c r="H1169" s="18">
        <f t="shared" si="109"/>
        <v>0.16000000000000003</v>
      </c>
      <c r="I1169" s="17">
        <v>3.9449999999999999E-2</v>
      </c>
      <c r="J1169" s="18">
        <f t="shared" si="110"/>
        <v>0.21229668184775535</v>
      </c>
      <c r="K1169" s="17">
        <v>2.6099999999999999E-3</v>
      </c>
      <c r="L1169" s="17">
        <f t="shared" si="111"/>
        <v>5.1875257820129021E-2</v>
      </c>
      <c r="M1169" s="17">
        <v>6.3099999999999996E-3</v>
      </c>
      <c r="N1169" s="17">
        <f t="shared" si="112"/>
        <v>0.12541489534291728</v>
      </c>
      <c r="O1169" s="17">
        <v>2.5402999999999998</v>
      </c>
      <c r="Q1169" s="17">
        <v>0.03</v>
      </c>
      <c r="S1169" s="17">
        <v>0.15487777777777778</v>
      </c>
      <c r="T1169" s="18">
        <f t="shared" si="113"/>
        <v>0.39858241604238148</v>
      </c>
      <c r="U1169" s="17">
        <v>10.246666666666664</v>
      </c>
      <c r="W1169" s="17">
        <v>24.772592592592591</v>
      </c>
      <c r="Y1169" s="17">
        <v>9.9730296296296288</v>
      </c>
      <c r="AA1169" s="17">
        <v>0.11777777777777777</v>
      </c>
    </row>
    <row r="1170" spans="1:28" ht="14.25" customHeight="1">
      <c r="A1170" s="8">
        <v>42193</v>
      </c>
      <c r="B1170" s="9">
        <v>0.48834490740740738</v>
      </c>
      <c r="C1170" s="18">
        <v>2</v>
      </c>
      <c r="D1170" s="18">
        <v>916</v>
      </c>
      <c r="E1170" s="18">
        <v>106</v>
      </c>
      <c r="F1170" s="17">
        <f t="shared" si="108"/>
        <v>7.407407407407407E-2</v>
      </c>
      <c r="G1170" s="18">
        <v>0.73</v>
      </c>
      <c r="H1170" s="18">
        <f t="shared" si="109"/>
        <v>0.13866666666666666</v>
      </c>
      <c r="I1170" s="18">
        <v>3.1730000000000001E-2</v>
      </c>
      <c r="J1170" s="18">
        <f t="shared" si="110"/>
        <v>0.1620689655172414</v>
      </c>
      <c r="K1170" s="18">
        <v>2.1900000000000001E-3</v>
      </c>
      <c r="L1170" s="18">
        <f t="shared" si="111"/>
        <v>4.3527515182407113E-2</v>
      </c>
      <c r="M1170" s="18">
        <v>5.6100000000000004E-3</v>
      </c>
      <c r="N1170" s="18">
        <f t="shared" si="112"/>
        <v>0.11150199094671412</v>
      </c>
      <c r="O1170" s="18">
        <v>2.2990599999999999</v>
      </c>
      <c r="P1170" s="18"/>
      <c r="Q1170" s="18">
        <v>0.03</v>
      </c>
      <c r="R1170" s="18"/>
      <c r="S1170" s="18">
        <v>0.13822109589041096</v>
      </c>
      <c r="T1170" s="18">
        <f t="shared" si="113"/>
        <v>0.33834081853347259</v>
      </c>
      <c r="U1170" s="18">
        <v>9.5399999999999991</v>
      </c>
      <c r="V1170" s="18"/>
      <c r="W1170" s="18">
        <v>24.438082191780822</v>
      </c>
      <c r="X1170" s="18"/>
      <c r="Y1170" s="18">
        <v>10.015083287671233</v>
      </c>
      <c r="Z1170" s="18"/>
      <c r="AA1170" s="18">
        <v>0.13068493150684932</v>
      </c>
      <c r="AB1170" s="2"/>
    </row>
    <row r="1171" spans="1:28" s="2" customFormat="1" ht="14.25" customHeight="1">
      <c r="A1171" s="8">
        <v>42194</v>
      </c>
      <c r="B1171" s="9">
        <v>0.48835648148148153</v>
      </c>
      <c r="C1171" s="18">
        <v>2</v>
      </c>
      <c r="D1171" s="18">
        <v>916</v>
      </c>
      <c r="E1171" s="18">
        <v>106</v>
      </c>
      <c r="F1171" s="17">
        <f t="shared" si="108"/>
        <v>7.407407407407407E-2</v>
      </c>
      <c r="G1171" s="18">
        <v>0.75</v>
      </c>
      <c r="H1171" s="18">
        <f t="shared" si="109"/>
        <v>0.14400000000000002</v>
      </c>
      <c r="I1171" s="18">
        <v>3.1510000000000003E-2</v>
      </c>
      <c r="J1171" s="18">
        <f t="shared" si="110"/>
        <v>0.1606376057254392</v>
      </c>
      <c r="K1171" s="18">
        <v>2.1900000000000001E-3</v>
      </c>
      <c r="L1171" s="18">
        <f t="shared" si="111"/>
        <v>4.3527515182407113E-2</v>
      </c>
      <c r="M1171" s="18">
        <v>5.77E-3</v>
      </c>
      <c r="N1171" s="18">
        <f t="shared" si="112"/>
        <v>0.11468208338013197</v>
      </c>
      <c r="O1171" s="18">
        <v>2.36286</v>
      </c>
      <c r="P1171" s="18"/>
      <c r="Q1171" s="18">
        <v>0.03</v>
      </c>
      <c r="R1171" s="18"/>
      <c r="S1171" s="18">
        <v>0.13360240000000004</v>
      </c>
      <c r="T1171" s="18">
        <f t="shared" si="113"/>
        <v>0.32163655409907682</v>
      </c>
      <c r="U1171" s="18">
        <v>9.2856000000000005</v>
      </c>
      <c r="V1171" s="18"/>
      <c r="W1171" s="18">
        <v>24.4648</v>
      </c>
      <c r="X1171" s="18"/>
      <c r="Y1171" s="18">
        <v>10.018526400000001</v>
      </c>
      <c r="Z1171" s="18"/>
      <c r="AA1171" s="18">
        <v>0.12720000000000001</v>
      </c>
    </row>
    <row r="1172" spans="1:28" s="2" customFormat="1" ht="13.8">
      <c r="A1172" s="8">
        <v>42240</v>
      </c>
      <c r="B1172" s="9">
        <v>0.48888888888888887</v>
      </c>
      <c r="C1172" s="18">
        <v>2</v>
      </c>
      <c r="D1172" s="18">
        <v>1041</v>
      </c>
      <c r="E1172" s="18">
        <v>106</v>
      </c>
      <c r="F1172" s="17">
        <f t="shared" si="108"/>
        <v>7.407407407407407E-2</v>
      </c>
      <c r="G1172" s="18">
        <v>0.64</v>
      </c>
      <c r="H1172" s="18">
        <f t="shared" si="109"/>
        <v>0.11466666666666668</v>
      </c>
      <c r="I1172" s="18">
        <v>3.7920000000000002E-2</v>
      </c>
      <c r="J1172" s="18">
        <f t="shared" si="110"/>
        <v>0.20234222511385819</v>
      </c>
      <c r="K1172" s="18">
        <v>3.2699999999999999E-3</v>
      </c>
      <c r="L1172" s="18">
        <f t="shared" si="111"/>
        <v>6.4993139107977743E-2</v>
      </c>
      <c r="M1172" s="18">
        <v>7.0200000000000002E-3</v>
      </c>
      <c r="N1172" s="18">
        <f t="shared" si="112"/>
        <v>0.1395265555162091</v>
      </c>
      <c r="O1172" s="18">
        <v>2.0185499999999998</v>
      </c>
      <c r="P1172" s="18"/>
      <c r="Q1172" s="18">
        <v>0.03</v>
      </c>
      <c r="R1172" s="18"/>
      <c r="S1172" s="18">
        <v>0.18841500000000003</v>
      </c>
      <c r="T1172" s="18">
        <f t="shared" si="113"/>
        <v>0.51987523152265191</v>
      </c>
      <c r="U1172" s="18">
        <v>16.247812499999998</v>
      </c>
      <c r="V1172" s="18"/>
      <c r="W1172" s="18">
        <v>34.880625000000002</v>
      </c>
      <c r="X1172" s="18"/>
      <c r="Y1172" s="18">
        <v>10.0296703125</v>
      </c>
      <c r="Z1172" s="18"/>
      <c r="AA1172" s="18">
        <v>0.14906249999999999</v>
      </c>
    </row>
    <row r="1173" spans="1:28" ht="13.8">
      <c r="A1173" s="8">
        <v>42270</v>
      </c>
      <c r="B1173" s="9">
        <v>0.48923611111111115</v>
      </c>
      <c r="C1173" s="18">
        <v>2</v>
      </c>
      <c r="D1173" s="18">
        <v>1221</v>
      </c>
      <c r="E1173" s="18">
        <v>106</v>
      </c>
      <c r="F1173" s="17">
        <f t="shared" si="108"/>
        <v>7.407407407407407E-2</v>
      </c>
      <c r="G1173" s="18">
        <v>0.99</v>
      </c>
      <c r="H1173" s="18">
        <f t="shared" si="109"/>
        <v>0.20800000000000002</v>
      </c>
      <c r="I1173" s="18">
        <v>4.0300000000000002E-2</v>
      </c>
      <c r="J1173" s="18">
        <f t="shared" si="110"/>
        <v>0.21782693558880939</v>
      </c>
      <c r="K1173" s="18">
        <v>3.62E-3</v>
      </c>
      <c r="L1173" s="18">
        <f t="shared" si="111"/>
        <v>7.1949591306079336E-2</v>
      </c>
      <c r="M1173" s="18">
        <v>6.6E-3</v>
      </c>
      <c r="N1173" s="18">
        <f t="shared" si="112"/>
        <v>0.13117881287848718</v>
      </c>
      <c r="O1173" s="18">
        <v>3.1255999999999999</v>
      </c>
      <c r="P1173" s="18"/>
      <c r="Q1173" s="18">
        <v>0.04</v>
      </c>
      <c r="R1173" s="18"/>
      <c r="S1173" s="18">
        <v>0.12944848484848487</v>
      </c>
      <c r="T1173" s="18">
        <f t="shared" si="113"/>
        <v>0.30661324475476331</v>
      </c>
      <c r="U1173" s="18">
        <v>11.627878787878787</v>
      </c>
      <c r="V1173" s="18"/>
      <c r="W1173" s="18">
        <v>21.2</v>
      </c>
      <c r="X1173" s="18"/>
      <c r="Y1173" s="18">
        <v>10.039806060606061</v>
      </c>
      <c r="Z1173" s="18"/>
      <c r="AA1173" s="18">
        <v>0.12848484848484851</v>
      </c>
    </row>
    <row r="1174" spans="1:28" s="2" customFormat="1" ht="14.25" customHeight="1">
      <c r="A1174" s="6">
        <v>42273</v>
      </c>
      <c r="B1174" s="7">
        <v>0.48927083333333332</v>
      </c>
      <c r="C1174" s="28">
        <v>2</v>
      </c>
      <c r="D1174" s="17">
        <v>1237</v>
      </c>
      <c r="E1174" s="17">
        <v>106</v>
      </c>
      <c r="F1174" s="17">
        <f t="shared" si="108"/>
        <v>7.407407407407407E-2</v>
      </c>
      <c r="G1174" s="17">
        <v>0.82</v>
      </c>
      <c r="H1174" s="18">
        <f t="shared" si="109"/>
        <v>0.16266666666666665</v>
      </c>
      <c r="I1174" s="17">
        <v>4.5830000000000003E-2</v>
      </c>
      <c r="J1174" s="18">
        <f t="shared" si="110"/>
        <v>0.25380611581001955</v>
      </c>
      <c r="K1174" s="17">
        <v>3.8E-3</v>
      </c>
      <c r="L1174" s="17">
        <f t="shared" si="111"/>
        <v>7.5527195293674437E-2</v>
      </c>
      <c r="M1174" s="17">
        <v>7.4099999999999999E-3</v>
      </c>
      <c r="N1174" s="17">
        <f t="shared" si="112"/>
        <v>0.14727803082266516</v>
      </c>
      <c r="O1174" s="17">
        <v>2.5853199999999998</v>
      </c>
      <c r="P1174" s="17"/>
      <c r="Q1174" s="17">
        <v>0.04</v>
      </c>
      <c r="R1174" s="17"/>
      <c r="S1174" s="17">
        <v>0.17773097560975612</v>
      </c>
      <c r="T1174" s="18">
        <f t="shared" si="113"/>
        <v>0.48123472067873696</v>
      </c>
      <c r="U1174" s="17">
        <v>14.736585365853658</v>
      </c>
      <c r="V1174" s="17"/>
      <c r="W1174" s="17">
        <v>28.736341463414636</v>
      </c>
      <c r="X1174" s="17"/>
      <c r="Y1174" s="17">
        <v>10.025997073170734</v>
      </c>
      <c r="Z1174" s="17"/>
      <c r="AA1174" s="17">
        <v>0.15512195121951222</v>
      </c>
      <c r="AB1174" s="1"/>
    </row>
    <row r="1175" spans="1:28" s="2" customFormat="1" ht="13.8">
      <c r="A1175" s="8">
        <v>42287</v>
      </c>
      <c r="B1175" s="9">
        <v>0.48943287037037037</v>
      </c>
      <c r="C1175" s="18">
        <v>2</v>
      </c>
      <c r="D1175" s="18">
        <v>1309</v>
      </c>
      <c r="E1175" s="18">
        <v>106</v>
      </c>
      <c r="F1175" s="17">
        <f t="shared" si="108"/>
        <v>7.407407407407407E-2</v>
      </c>
      <c r="G1175" s="18">
        <v>0.84</v>
      </c>
      <c r="H1175" s="18">
        <f t="shared" si="109"/>
        <v>0.16800000000000001</v>
      </c>
      <c r="I1175" s="18">
        <v>4.2439999999999999E-2</v>
      </c>
      <c r="J1175" s="18">
        <f t="shared" si="110"/>
        <v>0.23175016265452178</v>
      </c>
      <c r="K1175" s="18">
        <v>4.0499999999999998E-3</v>
      </c>
      <c r="L1175" s="18">
        <f t="shared" si="111"/>
        <v>8.0496089720889855E-2</v>
      </c>
      <c r="M1175" s="18">
        <v>5.3099999999999996E-3</v>
      </c>
      <c r="N1175" s="18">
        <f t="shared" si="112"/>
        <v>0.10553931763405559</v>
      </c>
      <c r="O1175" s="18">
        <v>2.63734</v>
      </c>
      <c r="P1175" s="18"/>
      <c r="Q1175" s="18">
        <v>0.04</v>
      </c>
      <c r="R1175" s="18"/>
      <c r="S1175" s="18">
        <v>0.1606657142857143</v>
      </c>
      <c r="T1175" s="18">
        <f t="shared" si="113"/>
        <v>0.4195154292244776</v>
      </c>
      <c r="U1175" s="18">
        <v>15.332142857142857</v>
      </c>
      <c r="V1175" s="18"/>
      <c r="W1175" s="18">
        <v>20.102142857142859</v>
      </c>
      <c r="X1175" s="18"/>
      <c r="Y1175" s="18">
        <v>9.9842157142857157</v>
      </c>
      <c r="Z1175" s="18"/>
      <c r="AA1175" s="18">
        <v>0.15142857142857144</v>
      </c>
      <c r="AB1175" s="1"/>
    </row>
    <row r="1176" spans="1:28" ht="13.8">
      <c r="A1176" s="8">
        <v>42299</v>
      </c>
      <c r="B1176" s="9">
        <v>0.48957175925925928</v>
      </c>
      <c r="C1176" s="18">
        <v>2</v>
      </c>
      <c r="D1176" s="18">
        <v>837</v>
      </c>
      <c r="E1176" s="18">
        <v>106</v>
      </c>
      <c r="F1176" s="17">
        <f t="shared" si="108"/>
        <v>7.407407407407407E-2</v>
      </c>
      <c r="G1176" s="18">
        <v>0.49</v>
      </c>
      <c r="H1176" s="18">
        <f t="shared" si="109"/>
        <v>7.4666666666666673E-2</v>
      </c>
      <c r="I1176" s="18">
        <v>2.5950000000000001E-2</v>
      </c>
      <c r="J1176" s="18">
        <f t="shared" si="110"/>
        <v>0.12446324007807417</v>
      </c>
      <c r="K1176" s="18">
        <v>2.7799999999999999E-3</v>
      </c>
      <c r="L1176" s="18">
        <f t="shared" si="111"/>
        <v>5.5254106030635512E-2</v>
      </c>
      <c r="M1176" s="18">
        <v>4.0299999999999997E-3</v>
      </c>
      <c r="N1176" s="18">
        <f t="shared" si="112"/>
        <v>8.009857816671262E-2</v>
      </c>
      <c r="O1176" s="18">
        <v>1.5384199999999999</v>
      </c>
      <c r="P1176" s="18"/>
      <c r="Q1176" s="18">
        <v>0.03</v>
      </c>
      <c r="R1176" s="18"/>
      <c r="S1176" s="18">
        <v>0.16841020408163268</v>
      </c>
      <c r="T1176" s="18">
        <f t="shared" si="113"/>
        <v>0.44752463540085369</v>
      </c>
      <c r="U1176" s="18">
        <v>18.041632653061221</v>
      </c>
      <c r="V1176" s="18"/>
      <c r="W1176" s="18">
        <v>26.153877551020404</v>
      </c>
      <c r="X1176" s="18"/>
      <c r="Y1176" s="18">
        <v>9.9840318367346939</v>
      </c>
      <c r="Z1176" s="18"/>
      <c r="AA1176" s="18">
        <v>0.19469387755102041</v>
      </c>
    </row>
    <row r="1177" spans="1:28" ht="13.8">
      <c r="A1177" s="8">
        <v>42318</v>
      </c>
      <c r="B1177" s="9">
        <v>0.48979166666666668</v>
      </c>
      <c r="C1177" s="18">
        <v>2</v>
      </c>
      <c r="D1177" s="18">
        <v>1055</v>
      </c>
      <c r="E1177" s="18">
        <v>106</v>
      </c>
      <c r="F1177" s="17">
        <f t="shared" si="108"/>
        <v>7.407407407407407E-2</v>
      </c>
      <c r="G1177" s="18">
        <v>0.86</v>
      </c>
      <c r="H1177" s="18">
        <f t="shared" si="109"/>
        <v>0.17333333333333334</v>
      </c>
      <c r="I1177" s="18">
        <v>3.9539999999999999E-2</v>
      </c>
      <c r="J1177" s="18">
        <f t="shared" si="110"/>
        <v>0.2128822381262199</v>
      </c>
      <c r="K1177" s="18">
        <v>3.3999999999999998E-3</v>
      </c>
      <c r="L1177" s="18">
        <f t="shared" si="111"/>
        <v>6.7576964210129764E-2</v>
      </c>
      <c r="M1177" s="18">
        <v>5.0000000000000001E-3</v>
      </c>
      <c r="N1177" s="18">
        <f t="shared" si="112"/>
        <v>9.9377888544308471E-2</v>
      </c>
      <c r="O1177" s="18">
        <v>2.6973099999999999</v>
      </c>
      <c r="P1177" s="18"/>
      <c r="Q1177" s="18">
        <v>0.03</v>
      </c>
      <c r="R1177" s="18"/>
      <c r="S1177" s="18">
        <v>0.14620604651162791</v>
      </c>
      <c r="T1177" s="18">
        <f t="shared" si="113"/>
        <v>0.36721969037028757</v>
      </c>
      <c r="U1177" s="18">
        <v>12.572093023255814</v>
      </c>
      <c r="V1177" s="18"/>
      <c r="W1177" s="18">
        <v>18.488372093023255</v>
      </c>
      <c r="X1177" s="18"/>
      <c r="Y1177" s="18">
        <v>9.9737741860465121</v>
      </c>
      <c r="Z1177" s="18"/>
      <c r="AA1177" s="18">
        <v>0.11093023255813954</v>
      </c>
    </row>
    <row r="1178" spans="1:28" ht="14.25" customHeight="1">
      <c r="A1178" s="8">
        <v>42358</v>
      </c>
      <c r="B1178" s="9">
        <v>0.49025462962962968</v>
      </c>
      <c r="C1178" s="18">
        <v>2</v>
      </c>
      <c r="D1178" s="18">
        <v>817</v>
      </c>
      <c r="E1178" s="18">
        <v>106</v>
      </c>
      <c r="F1178" s="17">
        <f t="shared" si="108"/>
        <v>7.407407407407407E-2</v>
      </c>
      <c r="G1178" s="18">
        <v>0.63</v>
      </c>
      <c r="H1178" s="18">
        <f t="shared" si="109"/>
        <v>0.11200000000000002</v>
      </c>
      <c r="I1178" s="18">
        <v>2.9000000000000001E-2</v>
      </c>
      <c r="J1178" s="18">
        <f t="shared" si="110"/>
        <v>0.14430709173715031</v>
      </c>
      <c r="K1178" s="18">
        <v>2.7200000000000002E-3</v>
      </c>
      <c r="L1178" s="18">
        <f t="shared" si="111"/>
        <v>5.4061571368103814E-2</v>
      </c>
      <c r="M1178" s="18">
        <v>3.13E-3</v>
      </c>
      <c r="N1178" s="18">
        <f t="shared" si="112"/>
        <v>6.2210558228737105E-2</v>
      </c>
      <c r="O1178" s="18">
        <v>1.98648</v>
      </c>
      <c r="P1178" s="18"/>
      <c r="Q1178" s="18">
        <v>0.02</v>
      </c>
      <c r="R1178" s="18"/>
      <c r="S1178" s="18">
        <v>0.14638095238095239</v>
      </c>
      <c r="T1178" s="18">
        <f t="shared" si="113"/>
        <v>0.36785226587680442</v>
      </c>
      <c r="U1178" s="18">
        <v>13.729523809523812</v>
      </c>
      <c r="V1178" s="18"/>
      <c r="W1178" s="18">
        <v>15.79904761904762</v>
      </c>
      <c r="X1178" s="18"/>
      <c r="Y1178" s="18">
        <v>10.026994285714286</v>
      </c>
      <c r="Z1178" s="18"/>
      <c r="AA1178" s="18">
        <v>0.10095238095238096</v>
      </c>
    </row>
    <row r="1179" spans="1:28" ht="13.8">
      <c r="A1179" s="8">
        <v>42392</v>
      </c>
      <c r="B1179" s="9">
        <v>0.49064814814814817</v>
      </c>
      <c r="C1179" s="18">
        <v>2</v>
      </c>
      <c r="D1179" s="18">
        <v>1466</v>
      </c>
      <c r="E1179" s="18">
        <v>106</v>
      </c>
      <c r="F1179" s="17">
        <f t="shared" si="108"/>
        <v>7.407407407407407E-2</v>
      </c>
      <c r="G1179" s="18">
        <v>0.63</v>
      </c>
      <c r="H1179" s="18">
        <f t="shared" si="109"/>
        <v>0.11200000000000002</v>
      </c>
      <c r="I1179" s="18">
        <v>1.8800000000000001E-2</v>
      </c>
      <c r="J1179" s="18">
        <f t="shared" si="110"/>
        <v>7.7944046844502277E-2</v>
      </c>
      <c r="K1179" s="18">
        <v>5.0200000000000002E-3</v>
      </c>
      <c r="L1179" s="18">
        <f t="shared" si="111"/>
        <v>9.9775400098485706E-2</v>
      </c>
      <c r="M1179" s="18">
        <v>6.0499999999999998E-3</v>
      </c>
      <c r="N1179" s="18">
        <f t="shared" si="112"/>
        <v>0.12024724513861325</v>
      </c>
      <c r="O1179" s="18">
        <v>1.96732</v>
      </c>
      <c r="P1179" s="18"/>
      <c r="Q1179" s="18">
        <v>0.05</v>
      </c>
      <c r="R1179" s="18"/>
      <c r="S1179" s="18">
        <v>9.4895238095238102E-2</v>
      </c>
      <c r="T1179" s="18">
        <f t="shared" si="113"/>
        <v>0.18164581140815905</v>
      </c>
      <c r="U1179" s="18">
        <v>25.339047619047619</v>
      </c>
      <c r="V1179" s="18"/>
      <c r="W1179" s="18">
        <v>30.538095238095238</v>
      </c>
      <c r="X1179" s="18"/>
      <c r="Y1179" s="18">
        <v>9.9302819047619053</v>
      </c>
      <c r="Z1179" s="18"/>
      <c r="AA1179" s="18">
        <v>0.25238095238095243</v>
      </c>
      <c r="AB1179" s="2"/>
    </row>
    <row r="1180" spans="1:28" ht="13.8">
      <c r="A1180" s="8">
        <v>42394</v>
      </c>
      <c r="B1180" s="9">
        <v>0.4906712962962963</v>
      </c>
      <c r="C1180" s="18">
        <v>2</v>
      </c>
      <c r="D1180" s="18">
        <v>883</v>
      </c>
      <c r="E1180" s="18">
        <v>106</v>
      </c>
      <c r="F1180" s="17">
        <f t="shared" si="108"/>
        <v>7.407407407407407E-2</v>
      </c>
      <c r="G1180" s="18">
        <v>0.68</v>
      </c>
      <c r="H1180" s="18">
        <f t="shared" si="109"/>
        <v>0.12533333333333335</v>
      </c>
      <c r="I1180" s="18">
        <v>2.2249999999999999E-2</v>
      </c>
      <c r="J1180" s="18">
        <f t="shared" si="110"/>
        <v>0.10039037085230969</v>
      </c>
      <c r="K1180" s="18">
        <v>2.5799999999999998E-3</v>
      </c>
      <c r="L1180" s="18">
        <f t="shared" si="111"/>
        <v>5.1278990488863169E-2</v>
      </c>
      <c r="M1180" s="18">
        <v>2.9199999999999999E-3</v>
      </c>
      <c r="N1180" s="18">
        <f t="shared" si="112"/>
        <v>5.8036686909876144E-2</v>
      </c>
      <c r="O1180" s="18">
        <v>2.1467299999999998</v>
      </c>
      <c r="P1180" s="18"/>
      <c r="Q1180" s="18">
        <v>0.02</v>
      </c>
      <c r="R1180" s="18"/>
      <c r="S1180" s="18">
        <v>0.10405147058823529</v>
      </c>
      <c r="T1180" s="18">
        <f t="shared" si="113"/>
        <v>0.21476081452048226</v>
      </c>
      <c r="U1180" s="18">
        <v>12.065294117647058</v>
      </c>
      <c r="V1180" s="18"/>
      <c r="W1180" s="18">
        <v>13.655294117647056</v>
      </c>
      <c r="X1180" s="18"/>
      <c r="Y1180" s="18">
        <v>10.039119705882351</v>
      </c>
      <c r="Z1180" s="18"/>
      <c r="AA1180" s="18">
        <v>9.3529411764705875E-2</v>
      </c>
      <c r="AB1180" s="2"/>
    </row>
    <row r="1181" spans="1:28" s="2" customFormat="1" ht="13.8">
      <c r="A1181" s="8">
        <v>42399</v>
      </c>
      <c r="B1181" s="9">
        <v>0.49072916666666666</v>
      </c>
      <c r="C1181" s="18">
        <v>2</v>
      </c>
      <c r="D1181" s="18">
        <v>771</v>
      </c>
      <c r="E1181" s="18">
        <v>106</v>
      </c>
      <c r="F1181" s="17">
        <f t="shared" si="108"/>
        <v>7.407407407407407E-2</v>
      </c>
      <c r="G1181" s="18">
        <v>0.86</v>
      </c>
      <c r="H1181" s="18">
        <f t="shared" si="109"/>
        <v>0.17333333333333334</v>
      </c>
      <c r="I1181" s="18">
        <v>3.1130000000000001E-2</v>
      </c>
      <c r="J1181" s="18">
        <f t="shared" si="110"/>
        <v>0.15816525699414444</v>
      </c>
      <c r="K1181" s="18">
        <v>2.2699999999999999E-3</v>
      </c>
      <c r="L1181" s="18">
        <f t="shared" si="111"/>
        <v>4.5117561399116046E-2</v>
      </c>
      <c r="M1181" s="18">
        <v>2.9099999999999998E-3</v>
      </c>
      <c r="N1181" s="18">
        <f t="shared" si="112"/>
        <v>5.7837931132787526E-2</v>
      </c>
      <c r="O1181" s="18">
        <v>2.7053799999999999</v>
      </c>
      <c r="P1181" s="18"/>
      <c r="Q1181" s="18">
        <v>0.02</v>
      </c>
      <c r="R1181" s="18"/>
      <c r="S1181" s="18">
        <v>0.11510860465116281</v>
      </c>
      <c r="T1181" s="18">
        <f t="shared" si="113"/>
        <v>0.25475073714283392</v>
      </c>
      <c r="U1181" s="18">
        <v>8.3937209302325577</v>
      </c>
      <c r="V1181" s="18"/>
      <c r="W1181" s="18">
        <v>10.760232558139535</v>
      </c>
      <c r="X1181" s="18"/>
      <c r="Y1181" s="18">
        <v>10.003614418604652</v>
      </c>
      <c r="Z1181" s="18"/>
      <c r="AA1181" s="18">
        <v>7.3953488372093035E-2</v>
      </c>
    </row>
    <row r="1182" spans="1:28" ht="13.8">
      <c r="A1182" s="8">
        <v>42400</v>
      </c>
      <c r="B1182" s="9">
        <v>0.49074074074074076</v>
      </c>
      <c r="C1182" s="18">
        <v>2</v>
      </c>
      <c r="D1182" s="18">
        <v>771</v>
      </c>
      <c r="E1182" s="18">
        <v>106</v>
      </c>
      <c r="F1182" s="17">
        <f t="shared" si="108"/>
        <v>7.407407407407407E-2</v>
      </c>
      <c r="G1182" s="18">
        <v>0.79</v>
      </c>
      <c r="H1182" s="18">
        <f t="shared" si="109"/>
        <v>0.15466666666666667</v>
      </c>
      <c r="I1182" s="18">
        <v>3.5839999999999997E-2</v>
      </c>
      <c r="J1182" s="18">
        <f t="shared" si="110"/>
        <v>0.18880936890045541</v>
      </c>
      <c r="K1182" s="18">
        <v>2.5300000000000001E-3</v>
      </c>
      <c r="L1182" s="18">
        <f t="shared" si="111"/>
        <v>5.0285211603420088E-2</v>
      </c>
      <c r="M1182" s="18">
        <v>3.29E-3</v>
      </c>
      <c r="N1182" s="18">
        <f t="shared" si="112"/>
        <v>6.5390650662154978E-2</v>
      </c>
      <c r="O1182" s="18">
        <v>2.47519</v>
      </c>
      <c r="P1182" s="18"/>
      <c r="Q1182" s="18">
        <v>0.03</v>
      </c>
      <c r="R1182" s="18"/>
      <c r="S1182" s="18">
        <v>0.14426734177215189</v>
      </c>
      <c r="T1182" s="18">
        <f t="shared" si="113"/>
        <v>0.36020804955287433</v>
      </c>
      <c r="U1182" s="18">
        <v>10.184050632911394</v>
      </c>
      <c r="V1182" s="18"/>
      <c r="W1182" s="18">
        <v>13.243291139240505</v>
      </c>
      <c r="X1182" s="18"/>
      <c r="Y1182" s="18">
        <v>9.9634230379746835</v>
      </c>
      <c r="Z1182" s="18"/>
      <c r="AA1182" s="18">
        <v>0.12075949367088606</v>
      </c>
      <c r="AB1182" s="2"/>
    </row>
    <row r="1183" spans="1:28" ht="14.25" customHeight="1">
      <c r="A1183" s="8">
        <v>42421</v>
      </c>
      <c r="B1183" s="9">
        <v>0.49098379629629635</v>
      </c>
      <c r="C1183" s="18">
        <v>2</v>
      </c>
      <c r="D1183" s="18">
        <v>989</v>
      </c>
      <c r="E1183" s="18">
        <v>106</v>
      </c>
      <c r="F1183" s="17">
        <f t="shared" si="108"/>
        <v>7.407407407407407E-2</v>
      </c>
      <c r="G1183" s="18">
        <v>0.76</v>
      </c>
      <c r="H1183" s="18">
        <f t="shared" si="109"/>
        <v>0.14666666666666667</v>
      </c>
      <c r="I1183" s="18">
        <v>3.4689999999999999E-2</v>
      </c>
      <c r="J1183" s="18">
        <f t="shared" si="110"/>
        <v>0.18132726089785295</v>
      </c>
      <c r="K1183" s="18">
        <v>3.1099999999999999E-3</v>
      </c>
      <c r="L1183" s="18">
        <f t="shared" si="111"/>
        <v>6.181304667455987E-2</v>
      </c>
      <c r="M1183" s="18">
        <v>4.64E-3</v>
      </c>
      <c r="N1183" s="18">
        <f t="shared" si="112"/>
        <v>9.2222680569118268E-2</v>
      </c>
      <c r="O1183" s="18">
        <v>2.3959600000000001</v>
      </c>
      <c r="P1183" s="18"/>
      <c r="Q1183" s="18">
        <v>0.03</v>
      </c>
      <c r="R1183" s="18"/>
      <c r="S1183" s="18">
        <v>0.14515026315789473</v>
      </c>
      <c r="T1183" s="18">
        <f t="shared" si="113"/>
        <v>0.36340127825902313</v>
      </c>
      <c r="U1183" s="18">
        <v>13.012894736842105</v>
      </c>
      <c r="V1183" s="18"/>
      <c r="W1183" s="18">
        <v>19.414736842105263</v>
      </c>
      <c r="X1183" s="18"/>
      <c r="Y1183" s="18">
        <v>10.02520105263158</v>
      </c>
      <c r="Z1183" s="18"/>
      <c r="AA1183" s="18">
        <v>0.12552631578947368</v>
      </c>
      <c r="AB1183" s="2"/>
    </row>
    <row r="1184" spans="1:28" ht="13.8">
      <c r="A1184" s="6">
        <v>42422</v>
      </c>
      <c r="B1184" s="7">
        <v>0.49099537037037039</v>
      </c>
      <c r="C1184" s="28">
        <v>2</v>
      </c>
      <c r="D1184" s="17">
        <v>769</v>
      </c>
      <c r="E1184" s="17">
        <v>106</v>
      </c>
      <c r="F1184" s="17">
        <f t="shared" si="108"/>
        <v>7.407407407407407E-2</v>
      </c>
      <c r="G1184" s="17">
        <v>0.68</v>
      </c>
      <c r="H1184" s="18">
        <f t="shared" si="109"/>
        <v>0.12533333333333335</v>
      </c>
      <c r="I1184" s="17">
        <v>2.4930000000000001E-2</v>
      </c>
      <c r="J1184" s="18">
        <f t="shared" si="110"/>
        <v>0.11782693558880937</v>
      </c>
      <c r="K1184" s="17">
        <v>2.2499999999999998E-3</v>
      </c>
      <c r="L1184" s="17">
        <f t="shared" si="111"/>
        <v>4.4720049844938811E-2</v>
      </c>
      <c r="M1184" s="17">
        <v>3.1099999999999999E-3</v>
      </c>
      <c r="N1184" s="17">
        <f t="shared" si="112"/>
        <v>6.181304667455987E-2</v>
      </c>
      <c r="O1184" s="17">
        <v>2.1321300000000001</v>
      </c>
      <c r="Q1184" s="17">
        <v>0.02</v>
      </c>
      <c r="S1184" s="17">
        <v>0.11658441176470589</v>
      </c>
      <c r="T1184" s="18">
        <f t="shared" si="113"/>
        <v>0.26008823345428578</v>
      </c>
      <c r="U1184" s="17">
        <v>10.522058823529409</v>
      </c>
      <c r="W1184" s="17">
        <v>14.543823529411762</v>
      </c>
      <c r="Y1184" s="17">
        <v>9.9708432352941188</v>
      </c>
      <c r="AA1184" s="17">
        <v>9.3529411764705875E-2</v>
      </c>
      <c r="AB1184" s="2"/>
    </row>
    <row r="1185" spans="1:28" ht="13.8">
      <c r="A1185" s="8">
        <v>42597</v>
      </c>
      <c r="B1185" s="9">
        <v>0.4930208333333333</v>
      </c>
      <c r="C1185" s="18">
        <v>2</v>
      </c>
      <c r="D1185" s="18">
        <v>835</v>
      </c>
      <c r="E1185" s="18">
        <v>106</v>
      </c>
      <c r="F1185" s="17">
        <f t="shared" si="108"/>
        <v>7.407407407407407E-2</v>
      </c>
      <c r="G1185" s="18">
        <v>0.56000000000000005</v>
      </c>
      <c r="H1185" s="18">
        <f t="shared" si="109"/>
        <v>9.3333333333333351E-2</v>
      </c>
      <c r="I1185" s="18">
        <v>1.9089999999999999E-2</v>
      </c>
      <c r="J1185" s="18">
        <f t="shared" si="110"/>
        <v>7.9830839297332465E-2</v>
      </c>
      <c r="K1185" s="18">
        <v>2.14E-3</v>
      </c>
      <c r="L1185" s="18">
        <f t="shared" si="111"/>
        <v>4.2533736296964025E-2</v>
      </c>
      <c r="M1185" s="18">
        <v>2E-3</v>
      </c>
      <c r="N1185" s="18">
        <f t="shared" si="112"/>
        <v>3.9751155417723394E-2</v>
      </c>
      <c r="O1185" s="18">
        <v>1.7737099999999999</v>
      </c>
      <c r="P1185" s="18"/>
      <c r="Q1185" s="18">
        <v>0.02</v>
      </c>
      <c r="R1185" s="18"/>
      <c r="S1185" s="18">
        <v>0.10840392857142857</v>
      </c>
      <c r="T1185" s="18">
        <f t="shared" si="113"/>
        <v>0.23050218628773864</v>
      </c>
      <c r="U1185" s="18">
        <v>12.152142857142856</v>
      </c>
      <c r="V1185" s="18"/>
      <c r="W1185" s="18">
        <v>11.357142857142856</v>
      </c>
      <c r="X1185" s="18"/>
      <c r="Y1185" s="18">
        <v>10.072138928571427</v>
      </c>
      <c r="Z1185" s="18"/>
      <c r="AA1185" s="18">
        <v>0.11357142857142857</v>
      </c>
      <c r="AB1185" s="2"/>
    </row>
    <row r="1186" spans="1:28" ht="13.8">
      <c r="A1186" s="8">
        <v>42665</v>
      </c>
      <c r="B1186" s="9">
        <v>0.49380787037037038</v>
      </c>
      <c r="C1186" s="18">
        <v>2</v>
      </c>
      <c r="D1186" s="18">
        <v>1131</v>
      </c>
      <c r="E1186" s="18">
        <v>106</v>
      </c>
      <c r="F1186" s="17">
        <f t="shared" si="108"/>
        <v>7.407407407407407E-2</v>
      </c>
      <c r="G1186" s="18">
        <v>0.83</v>
      </c>
      <c r="H1186" s="18">
        <f t="shared" si="109"/>
        <v>0.16533333333333333</v>
      </c>
      <c r="I1186" s="18">
        <v>4.2439999999999999E-2</v>
      </c>
      <c r="J1186" s="18">
        <f t="shared" si="110"/>
        <v>0.23175016265452178</v>
      </c>
      <c r="K1186" s="18">
        <v>3.31E-3</v>
      </c>
      <c r="L1186" s="18">
        <f t="shared" si="111"/>
        <v>6.5788162216332213E-2</v>
      </c>
      <c r="M1186" s="18">
        <v>3.65E-3</v>
      </c>
      <c r="N1186" s="18">
        <f t="shared" si="112"/>
        <v>7.2545858637345181E-2</v>
      </c>
      <c r="O1186" s="18">
        <v>2.6089899999999999</v>
      </c>
      <c r="P1186" s="18"/>
      <c r="Q1186" s="18">
        <v>0.03</v>
      </c>
      <c r="R1186" s="18"/>
      <c r="S1186" s="18">
        <v>0.16260144578313254</v>
      </c>
      <c r="T1186" s="18">
        <f t="shared" si="113"/>
        <v>0.42651631682870267</v>
      </c>
      <c r="U1186" s="18">
        <v>12.681686746987953</v>
      </c>
      <c r="V1186" s="18"/>
      <c r="W1186" s="18">
        <v>13.98433734939759</v>
      </c>
      <c r="X1186" s="18"/>
      <c r="Y1186" s="18">
        <v>9.9958893975903624</v>
      </c>
      <c r="Z1186" s="18"/>
      <c r="AA1186" s="18">
        <v>0.11493975903614458</v>
      </c>
      <c r="AB1186" s="2"/>
    </row>
    <row r="1187" spans="1:28" ht="13.8">
      <c r="A1187" s="8">
        <v>42666</v>
      </c>
      <c r="B1187" s="9">
        <v>0.49381944444444442</v>
      </c>
      <c r="C1187" s="18">
        <v>2</v>
      </c>
      <c r="D1187" s="18">
        <v>1131</v>
      </c>
      <c r="E1187" s="18">
        <v>106</v>
      </c>
      <c r="F1187" s="17">
        <f t="shared" si="108"/>
        <v>7.407407407407407E-2</v>
      </c>
      <c r="G1187" s="18">
        <v>0.71</v>
      </c>
      <c r="H1187" s="18">
        <f t="shared" si="109"/>
        <v>0.13333333333333333</v>
      </c>
      <c r="I1187" s="18">
        <v>4.2979999999999997E-2</v>
      </c>
      <c r="J1187" s="18">
        <f t="shared" si="110"/>
        <v>0.23526350032530902</v>
      </c>
      <c r="K1187" s="18">
        <v>3.5799999999999998E-3</v>
      </c>
      <c r="L1187" s="18">
        <f t="shared" si="111"/>
        <v>7.1154568197724866E-2</v>
      </c>
      <c r="M1187" s="18">
        <v>3.8800000000000002E-3</v>
      </c>
      <c r="N1187" s="18">
        <f t="shared" si="112"/>
        <v>7.7117241510383377E-2</v>
      </c>
      <c r="O1187" s="18">
        <v>2.2159800000000001</v>
      </c>
      <c r="P1187" s="18"/>
      <c r="Q1187" s="18">
        <v>0.04</v>
      </c>
      <c r="R1187" s="18"/>
      <c r="S1187" s="18">
        <v>0.19250197183098594</v>
      </c>
      <c r="T1187" s="18">
        <f t="shared" si="113"/>
        <v>0.53465642946695779</v>
      </c>
      <c r="U1187" s="18">
        <v>16.034366197183097</v>
      </c>
      <c r="V1187" s="18"/>
      <c r="W1187" s="18">
        <v>17.378028169014087</v>
      </c>
      <c r="X1187" s="18"/>
      <c r="Y1187" s="18">
        <v>9.9250935211267617</v>
      </c>
      <c r="Z1187" s="18"/>
      <c r="AA1187" s="18">
        <v>0.17915492957746482</v>
      </c>
      <c r="AB1187" s="2"/>
    </row>
    <row r="1188" spans="1:28" s="2" customFormat="1" ht="14.25" customHeight="1">
      <c r="A1188" s="8">
        <v>42667</v>
      </c>
      <c r="B1188" s="9">
        <v>0.49383101851851857</v>
      </c>
      <c r="C1188" s="18">
        <v>2</v>
      </c>
      <c r="D1188" s="18">
        <v>985</v>
      </c>
      <c r="E1188" s="18">
        <v>106</v>
      </c>
      <c r="F1188" s="17">
        <f t="shared" si="108"/>
        <v>7.407407407407407E-2</v>
      </c>
      <c r="G1188" s="18">
        <v>0.8</v>
      </c>
      <c r="H1188" s="18">
        <f t="shared" si="109"/>
        <v>0.15733333333333335</v>
      </c>
      <c r="I1188" s="18">
        <v>2.801E-2</v>
      </c>
      <c r="J1188" s="18">
        <f t="shared" si="110"/>
        <v>0.13786597267404033</v>
      </c>
      <c r="K1188" s="18">
        <v>2.6199999999999999E-3</v>
      </c>
      <c r="L1188" s="18">
        <f t="shared" si="111"/>
        <v>5.2074013597217639E-2</v>
      </c>
      <c r="M1188" s="18">
        <v>2.99E-3</v>
      </c>
      <c r="N1188" s="18">
        <f t="shared" si="112"/>
        <v>5.9427977349496466E-2</v>
      </c>
      <c r="O1188" s="18">
        <v>2.5141399999999998</v>
      </c>
      <c r="P1188" s="18"/>
      <c r="Q1188" s="18">
        <v>0.03</v>
      </c>
      <c r="R1188" s="18"/>
      <c r="S1188" s="18">
        <v>0.11133975</v>
      </c>
      <c r="T1188" s="18">
        <f t="shared" si="113"/>
        <v>0.24112006168777061</v>
      </c>
      <c r="U1188" s="18">
        <v>10.414499999999999</v>
      </c>
      <c r="V1188" s="18"/>
      <c r="W1188" s="18">
        <v>11.885249999999999</v>
      </c>
      <c r="X1188" s="18"/>
      <c r="Y1188" s="18">
        <v>9.9937065</v>
      </c>
      <c r="Z1188" s="18"/>
      <c r="AA1188" s="18">
        <v>0.11924999999999999</v>
      </c>
    </row>
    <row r="1189" spans="1:28" ht="13.8">
      <c r="A1189" s="8">
        <v>42702</v>
      </c>
      <c r="B1189" s="9">
        <v>0.4942361111111111</v>
      </c>
      <c r="C1189" s="18">
        <v>2</v>
      </c>
      <c r="D1189" s="18">
        <v>854</v>
      </c>
      <c r="E1189" s="18">
        <v>106</v>
      </c>
      <c r="F1189" s="17">
        <f t="shared" si="108"/>
        <v>7.407407407407407E-2</v>
      </c>
      <c r="G1189" s="18">
        <v>0.44</v>
      </c>
      <c r="H1189" s="18">
        <f t="shared" si="109"/>
        <v>6.1333333333333337E-2</v>
      </c>
      <c r="I1189" s="18">
        <v>2.5260000000000001E-2</v>
      </c>
      <c r="J1189" s="18">
        <f t="shared" si="110"/>
        <v>0.1199739752765127</v>
      </c>
      <c r="K1189" s="18">
        <v>2.4299999999999999E-3</v>
      </c>
      <c r="L1189" s="18">
        <f t="shared" si="111"/>
        <v>4.8297653832533913E-2</v>
      </c>
      <c r="M1189" s="18">
        <v>2.16E-3</v>
      </c>
      <c r="N1189" s="18">
        <f t="shared" si="112"/>
        <v>4.293124785114126E-2</v>
      </c>
      <c r="O1189" s="18">
        <v>1.36835</v>
      </c>
      <c r="P1189" s="18"/>
      <c r="Q1189" s="18">
        <v>0.03</v>
      </c>
      <c r="R1189" s="18"/>
      <c r="S1189" s="18">
        <v>0.18256090909090911</v>
      </c>
      <c r="T1189" s="18">
        <f t="shared" si="113"/>
        <v>0.49870296019570237</v>
      </c>
      <c r="U1189" s="18">
        <v>17.562272727272727</v>
      </c>
      <c r="V1189" s="18"/>
      <c r="W1189" s="18">
        <v>15.610909090909091</v>
      </c>
      <c r="X1189" s="18"/>
      <c r="Y1189" s="18">
        <v>9.8894386363636375</v>
      </c>
      <c r="Z1189" s="18"/>
      <c r="AA1189" s="18">
        <v>0.21681818181818183</v>
      </c>
      <c r="AB1189" s="2"/>
    </row>
    <row r="1190" spans="1:28" s="2" customFormat="1" ht="14.25" customHeight="1">
      <c r="A1190" s="8">
        <v>42729</v>
      </c>
      <c r="B1190" s="9">
        <v>0.49454861111111109</v>
      </c>
      <c r="C1190" s="18">
        <v>2</v>
      </c>
      <c r="D1190" s="18">
        <v>956</v>
      </c>
      <c r="E1190" s="18">
        <v>106</v>
      </c>
      <c r="F1190" s="17">
        <f t="shared" si="108"/>
        <v>7.407407407407407E-2</v>
      </c>
      <c r="G1190" s="18">
        <v>0.63140205777218172</v>
      </c>
      <c r="H1190" s="18">
        <f t="shared" si="109"/>
        <v>0.1123738820725818</v>
      </c>
      <c r="I1190" s="18">
        <v>2.9175300096549728E-2</v>
      </c>
      <c r="J1190" s="18">
        <f t="shared" si="110"/>
        <v>0.14544762587215176</v>
      </c>
      <c r="K1190" s="18">
        <v>1.0526252437580489E-3</v>
      </c>
      <c r="L1190" s="18">
        <f t="shared" si="111"/>
        <v>2.0921534830622583E-2</v>
      </c>
      <c r="M1190" s="18">
        <v>2.8040334188903625E-3</v>
      </c>
      <c r="N1190" s="18">
        <f t="shared" si="112"/>
        <v>5.5731784115400536E-2</v>
      </c>
      <c r="O1190" s="18">
        <v>1.9926440660908182</v>
      </c>
      <c r="P1190" s="18"/>
      <c r="Q1190" s="18">
        <v>0.03</v>
      </c>
      <c r="R1190" s="18"/>
      <c r="S1190" s="18">
        <v>0.14693878989622089</v>
      </c>
      <c r="T1190" s="18">
        <f t="shared" si="113"/>
        <v>0.3698697759245686</v>
      </c>
      <c r="U1190" s="18">
        <v>5.3014529077736441</v>
      </c>
      <c r="V1190" s="18"/>
      <c r="W1190" s="18">
        <v>14.122263559819855</v>
      </c>
      <c r="X1190" s="18"/>
      <c r="Y1190" s="18">
        <v>10.035773644018017</v>
      </c>
      <c r="Z1190" s="18"/>
      <c r="AA1190" s="18">
        <v>0.15109231721006142</v>
      </c>
      <c r="AB1190" s="1"/>
    </row>
    <row r="1191" spans="1:28" ht="14.25" customHeight="1">
      <c r="A1191" s="8">
        <v>42804</v>
      </c>
      <c r="B1191" s="9">
        <v>0.49541666666666667</v>
      </c>
      <c r="C1191" s="18">
        <v>2</v>
      </c>
      <c r="D1191" s="18">
        <v>765</v>
      </c>
      <c r="E1191" s="18">
        <v>106</v>
      </c>
      <c r="F1191" s="17">
        <f t="shared" si="108"/>
        <v>7.407407407407407E-2</v>
      </c>
      <c r="G1191" s="18">
        <v>0.71</v>
      </c>
      <c r="H1191" s="18">
        <f t="shared" si="109"/>
        <v>0.13333333333333333</v>
      </c>
      <c r="I1191" s="18">
        <v>2.461E-2</v>
      </c>
      <c r="J1191" s="18">
        <f t="shared" si="110"/>
        <v>0.11574495770982433</v>
      </c>
      <c r="K1191" s="18">
        <v>1.0300000000000001E-3</v>
      </c>
      <c r="L1191" s="18">
        <f t="shared" si="111"/>
        <v>2.0471845040127546E-2</v>
      </c>
      <c r="M1191" s="18">
        <v>2.64E-3</v>
      </c>
      <c r="N1191" s="18">
        <f t="shared" si="112"/>
        <v>5.2471525151394874E-2</v>
      </c>
      <c r="O1191" s="18">
        <v>2.2381799999999998</v>
      </c>
      <c r="P1191" s="18"/>
      <c r="Q1191" s="18">
        <v>0.02</v>
      </c>
      <c r="R1191" s="18"/>
      <c r="S1191" s="18">
        <v>0.11022507042253522</v>
      </c>
      <c r="T1191" s="18">
        <f t="shared" si="113"/>
        <v>0.23708864181008396</v>
      </c>
      <c r="U1191" s="18">
        <v>4.6132394366197191</v>
      </c>
      <c r="V1191" s="18"/>
      <c r="W1191" s="18">
        <v>11.824225352112675</v>
      </c>
      <c r="X1191" s="18"/>
      <c r="Y1191" s="18">
        <v>10.024524507042255</v>
      </c>
      <c r="Z1191" s="18"/>
      <c r="AA1191" s="18">
        <v>8.9577464788732408E-2</v>
      </c>
      <c r="AB1191" s="2"/>
    </row>
    <row r="1192" spans="1:28" ht="14.25" customHeight="1">
      <c r="A1192" s="8">
        <v>42840</v>
      </c>
      <c r="B1192" s="9">
        <v>0.49583333333333335</v>
      </c>
      <c r="C1192" s="18">
        <v>2</v>
      </c>
      <c r="D1192" s="18">
        <v>821</v>
      </c>
      <c r="E1192" s="18">
        <v>106</v>
      </c>
      <c r="F1192" s="17">
        <f t="shared" si="108"/>
        <v>7.407407407407407E-2</v>
      </c>
      <c r="G1192" s="18">
        <v>0.5</v>
      </c>
      <c r="H1192" s="18">
        <f t="shared" si="109"/>
        <v>7.7333333333333337E-2</v>
      </c>
      <c r="I1192" s="18">
        <v>2.2950000000000002E-2</v>
      </c>
      <c r="J1192" s="18">
        <f t="shared" si="110"/>
        <v>0.10494469746258947</v>
      </c>
      <c r="K1192" s="18">
        <v>1.57E-3</v>
      </c>
      <c r="L1192" s="18">
        <f t="shared" si="111"/>
        <v>3.1204657002912861E-2</v>
      </c>
      <c r="M1192" s="18">
        <v>3.0899999999999999E-3</v>
      </c>
      <c r="N1192" s="18">
        <f t="shared" si="112"/>
        <v>6.1415535120382635E-2</v>
      </c>
      <c r="O1192" s="18">
        <v>1.58653</v>
      </c>
      <c r="P1192" s="18"/>
      <c r="Q1192" s="18">
        <v>0.02</v>
      </c>
      <c r="R1192" s="18"/>
      <c r="S1192" s="18">
        <v>0.14596200000000001</v>
      </c>
      <c r="T1192" s="18">
        <f t="shared" si="113"/>
        <v>0.36633705649240267</v>
      </c>
      <c r="U1192" s="18">
        <v>9.9852000000000007</v>
      </c>
      <c r="V1192" s="18"/>
      <c r="W1192" s="18">
        <v>19.6524</v>
      </c>
      <c r="X1192" s="18"/>
      <c r="Y1192" s="18">
        <v>10.0903308</v>
      </c>
      <c r="Z1192" s="18"/>
      <c r="AA1192" s="18">
        <v>0.12720000000000001</v>
      </c>
      <c r="AB1192" s="2"/>
    </row>
    <row r="1193" spans="1:28" ht="13.8">
      <c r="A1193" s="8">
        <v>42865</v>
      </c>
      <c r="B1193" s="9">
        <v>0.49612268518518521</v>
      </c>
      <c r="C1193" s="18">
        <v>2</v>
      </c>
      <c r="D1193" s="18">
        <v>1016</v>
      </c>
      <c r="E1193" s="18">
        <v>106</v>
      </c>
      <c r="F1193" s="17">
        <f t="shared" si="108"/>
        <v>7.407407407407407E-2</v>
      </c>
      <c r="G1193" s="18">
        <v>0.64</v>
      </c>
      <c r="H1193" s="18">
        <f t="shared" si="109"/>
        <v>0.11466666666666668</v>
      </c>
      <c r="I1193" s="18">
        <v>3.4689999999999999E-2</v>
      </c>
      <c r="J1193" s="18">
        <f t="shared" si="110"/>
        <v>0.18132726089785295</v>
      </c>
      <c r="K1193" s="18">
        <v>2.82E-3</v>
      </c>
      <c r="L1193" s="18">
        <f t="shared" si="111"/>
        <v>5.6049129138989982E-2</v>
      </c>
      <c r="M1193" s="18">
        <v>7.1799999999999998E-3</v>
      </c>
      <c r="N1193" s="18">
        <f t="shared" si="112"/>
        <v>0.14270664794962695</v>
      </c>
      <c r="O1193" s="18">
        <v>2.0060600000000002</v>
      </c>
      <c r="P1193" s="18"/>
      <c r="Q1193" s="18">
        <v>0.03</v>
      </c>
      <c r="R1193" s="18"/>
      <c r="S1193" s="18">
        <v>0.17236593750000001</v>
      </c>
      <c r="T1193" s="18">
        <f t="shared" si="113"/>
        <v>0.46183118829375386</v>
      </c>
      <c r="U1193" s="18">
        <v>14.011875</v>
      </c>
      <c r="V1193" s="18"/>
      <c r="W1193" s="18">
        <v>35.675624999999997</v>
      </c>
      <c r="X1193" s="18"/>
      <c r="Y1193" s="18">
        <v>9.9676106250000007</v>
      </c>
      <c r="Z1193" s="18"/>
      <c r="AA1193" s="18">
        <v>0.14906249999999999</v>
      </c>
    </row>
    <row r="1194" spans="1:28" s="2" customFormat="1" ht="14.25" customHeight="1">
      <c r="A1194" s="8">
        <v>42889</v>
      </c>
      <c r="B1194" s="9">
        <v>0.49640046296296297</v>
      </c>
      <c r="C1194" s="18">
        <v>2</v>
      </c>
      <c r="D1194" s="18">
        <v>911</v>
      </c>
      <c r="E1194" s="18">
        <v>106</v>
      </c>
      <c r="F1194" s="17">
        <f t="shared" si="108"/>
        <v>7.407407407407407E-2</v>
      </c>
      <c r="G1194" s="18">
        <v>0.54</v>
      </c>
      <c r="H1194" s="18">
        <f t="shared" si="109"/>
        <v>8.8000000000000023E-2</v>
      </c>
      <c r="I1194" s="18">
        <v>3.107E-2</v>
      </c>
      <c r="J1194" s="18">
        <f t="shared" si="110"/>
        <v>0.15777488614183474</v>
      </c>
      <c r="K1194" s="18">
        <v>2.0400000000000001E-3</v>
      </c>
      <c r="L1194" s="18">
        <f t="shared" si="111"/>
        <v>4.0546178526077857E-2</v>
      </c>
      <c r="M1194" s="18">
        <v>4.7400000000000003E-3</v>
      </c>
      <c r="N1194" s="18">
        <f t="shared" si="112"/>
        <v>9.4210238340004443E-2</v>
      </c>
      <c r="O1194" s="18">
        <v>1.70977</v>
      </c>
      <c r="P1194" s="18"/>
      <c r="Q1194" s="18">
        <v>0.03</v>
      </c>
      <c r="R1194" s="18"/>
      <c r="S1194" s="18">
        <v>0.18296777777777778</v>
      </c>
      <c r="T1194" s="18">
        <f t="shared" si="113"/>
        <v>0.50017446693630419</v>
      </c>
      <c r="U1194" s="18">
        <v>12.013333333333334</v>
      </c>
      <c r="V1194" s="18"/>
      <c r="W1194" s="18">
        <v>27.913333333333334</v>
      </c>
      <c r="X1194" s="18"/>
      <c r="Y1194" s="18">
        <v>10.068645555555555</v>
      </c>
      <c r="Z1194" s="18"/>
      <c r="AA1194" s="18">
        <v>0.17666666666666667</v>
      </c>
      <c r="AB1194" s="1"/>
    </row>
    <row r="1195" spans="1:28" ht="14.25" customHeight="1">
      <c r="A1195" s="8">
        <v>42893</v>
      </c>
      <c r="B1195" s="9">
        <v>0.49644675925925924</v>
      </c>
      <c r="C1195" s="18">
        <v>2</v>
      </c>
      <c r="D1195" s="18">
        <v>852</v>
      </c>
      <c r="E1195" s="18">
        <v>106</v>
      </c>
      <c r="F1195" s="17">
        <f t="shared" si="108"/>
        <v>7.407407407407407E-2</v>
      </c>
      <c r="G1195" s="18">
        <v>0.63065505530723043</v>
      </c>
      <c r="H1195" s="18">
        <f t="shared" si="109"/>
        <v>0.11217468141526146</v>
      </c>
      <c r="I1195" s="18">
        <v>2.8260347678724831E-2</v>
      </c>
      <c r="J1195" s="18">
        <f t="shared" si="110"/>
        <v>0.13949477995266643</v>
      </c>
      <c r="K1195" s="18">
        <v>2.5401232236312039E-3</v>
      </c>
      <c r="L1195" s="18">
        <f t="shared" si="111"/>
        <v>5.0486416521366269E-2</v>
      </c>
      <c r="M1195" s="18">
        <v>3.8594120297032247E-3</v>
      </c>
      <c r="N1195" s="18">
        <f t="shared" si="112"/>
        <v>7.6708043706882084E-2</v>
      </c>
      <c r="O1195" s="18">
        <v>1.9840528373106983</v>
      </c>
      <c r="P1195" s="18"/>
      <c r="Q1195" s="18">
        <v>0.03</v>
      </c>
      <c r="R1195" s="18"/>
      <c r="S1195" s="18">
        <v>0.14249930268863834</v>
      </c>
      <c r="T1195" s="18">
        <f t="shared" si="113"/>
        <v>0.35381364882112804</v>
      </c>
      <c r="U1195" s="18">
        <v>12.808256721595837</v>
      </c>
      <c r="V1195" s="18"/>
      <c r="W1195" s="18">
        <v>19.460607111882048</v>
      </c>
      <c r="X1195" s="18"/>
      <c r="Y1195" s="18">
        <v>10.004340676496096</v>
      </c>
      <c r="Z1195" s="18"/>
      <c r="AA1195" s="18">
        <v>0.15127128403581075</v>
      </c>
      <c r="AB1195" s="2"/>
    </row>
    <row r="1196" spans="1:28" ht="14.25" customHeight="1">
      <c r="A1196" s="8">
        <v>42935</v>
      </c>
      <c r="B1196" s="9">
        <v>0.49693287037037037</v>
      </c>
      <c r="C1196" s="18">
        <v>2</v>
      </c>
      <c r="D1196" s="18">
        <v>865</v>
      </c>
      <c r="E1196" s="18">
        <v>106</v>
      </c>
      <c r="F1196" s="17">
        <f t="shared" si="108"/>
        <v>7.407407407407407E-2</v>
      </c>
      <c r="G1196" s="18">
        <v>0.66528683383464571</v>
      </c>
      <c r="H1196" s="18">
        <f t="shared" si="109"/>
        <v>0.12140982235590553</v>
      </c>
      <c r="I1196" s="18">
        <v>2.7517189232752978E-2</v>
      </c>
      <c r="J1196" s="18">
        <f t="shared" si="110"/>
        <v>0.13465965668674676</v>
      </c>
      <c r="K1196" s="18">
        <v>3.0065364859049697E-3</v>
      </c>
      <c r="L1196" s="18">
        <f t="shared" si="111"/>
        <v>5.9756649560132186E-2</v>
      </c>
      <c r="M1196" s="18">
        <v>2.9909988296470623E-3</v>
      </c>
      <c r="N1196" s="18">
        <f t="shared" si="112"/>
        <v>5.9447829665764569E-2</v>
      </c>
      <c r="O1196" s="18">
        <v>2.0936991807529441</v>
      </c>
      <c r="P1196" s="18"/>
      <c r="Q1196" s="18">
        <v>0.02</v>
      </c>
      <c r="R1196" s="18"/>
      <c r="S1196" s="18">
        <v>0.13152922515509063</v>
      </c>
      <c r="T1196" s="18">
        <f t="shared" si="113"/>
        <v>0.31413858028789715</v>
      </c>
      <c r="U1196" s="18">
        <v>14.37092324534728</v>
      </c>
      <c r="V1196" s="18"/>
      <c r="W1196" s="18">
        <v>14.296654908162022</v>
      </c>
      <c r="X1196" s="18"/>
      <c r="Y1196" s="18">
        <v>10.007658435713418</v>
      </c>
      <c r="Z1196" s="18"/>
      <c r="AA1196" s="18">
        <v>9.5597863606312589E-2</v>
      </c>
    </row>
    <row r="1197" spans="1:28" ht="14.25" customHeight="1">
      <c r="A1197" s="8">
        <v>42936</v>
      </c>
      <c r="B1197" s="9">
        <v>0.49694444444444441</v>
      </c>
      <c r="C1197" s="18">
        <v>2</v>
      </c>
      <c r="D1197" s="18">
        <v>938</v>
      </c>
      <c r="E1197" s="18">
        <v>106</v>
      </c>
      <c r="F1197" s="17">
        <f t="shared" si="108"/>
        <v>7.407407407407407E-2</v>
      </c>
      <c r="G1197" s="18">
        <v>0.68588302403452728</v>
      </c>
      <c r="H1197" s="18">
        <f t="shared" si="109"/>
        <v>0.12690213974254061</v>
      </c>
      <c r="I1197" s="18">
        <v>3.5400912741099841E-2</v>
      </c>
      <c r="J1197" s="18">
        <f t="shared" si="110"/>
        <v>0.18595258777553572</v>
      </c>
      <c r="K1197" s="18">
        <v>3.376750771666577E-3</v>
      </c>
      <c r="L1197" s="18">
        <f t="shared" si="111"/>
        <v>6.711487236571774E-2</v>
      </c>
      <c r="M1197" s="18">
        <v>3.4552798593797535E-3</v>
      </c>
      <c r="N1197" s="18">
        <f t="shared" si="112"/>
        <v>6.8675683350966993E-2</v>
      </c>
      <c r="O1197" s="18">
        <v>2.157081855069932</v>
      </c>
      <c r="P1197" s="18"/>
      <c r="Q1197" s="18">
        <v>0.03</v>
      </c>
      <c r="R1197" s="18"/>
      <c r="S1197" s="18">
        <v>0.16413134393457518</v>
      </c>
      <c r="T1197" s="18">
        <f t="shared" si="113"/>
        <v>0.43204944217095542</v>
      </c>
      <c r="U1197" s="18">
        <v>15.655829168559743</v>
      </c>
      <c r="V1197" s="18"/>
      <c r="W1197" s="18">
        <v>16.019918218991364</v>
      </c>
      <c r="X1197" s="18"/>
      <c r="Y1197" s="18">
        <v>10.001006088141754</v>
      </c>
      <c r="Z1197" s="18"/>
      <c r="AA1197" s="18">
        <v>0.13909077299921271</v>
      </c>
    </row>
    <row r="1198" spans="1:28" ht="13.8">
      <c r="A1198" s="3">
        <v>42937</v>
      </c>
      <c r="B1198" s="4">
        <v>0.49695601851851851</v>
      </c>
      <c r="C1198" s="29">
        <v>2</v>
      </c>
      <c r="D1198" s="17">
        <v>938</v>
      </c>
      <c r="E1198" s="17">
        <v>106</v>
      </c>
      <c r="F1198" s="17">
        <f t="shared" si="108"/>
        <v>7.407407407407407E-2</v>
      </c>
      <c r="G1198" s="30">
        <v>0.6432171383955273</v>
      </c>
      <c r="H1198" s="18">
        <f t="shared" si="109"/>
        <v>0.11552457023880729</v>
      </c>
      <c r="I1198" s="17">
        <v>3.6240431585933229E-2</v>
      </c>
      <c r="J1198" s="18">
        <f t="shared" si="110"/>
        <v>0.19141464922533005</v>
      </c>
      <c r="K1198" s="17">
        <v>3.5183750185027421E-3</v>
      </c>
      <c r="L1198" s="17">
        <f t="shared" si="111"/>
        <v>6.9929736089168956E-2</v>
      </c>
      <c r="M1198" s="17">
        <v>3.6001976933516425E-3</v>
      </c>
      <c r="N1198" s="17">
        <f t="shared" si="112"/>
        <v>7.15560090214752E-2</v>
      </c>
      <c r="O1198" s="17">
        <v>2.0212538478388509</v>
      </c>
      <c r="Q1198" s="17">
        <v>0.03</v>
      </c>
      <c r="S1198" s="17">
        <v>0.17916900151438664</v>
      </c>
      <c r="T1198" s="18">
        <f t="shared" si="113"/>
        <v>0.48643557510700342</v>
      </c>
      <c r="U1198" s="17">
        <v>17.394487632508831</v>
      </c>
      <c r="W1198" s="17">
        <v>17.799010600706705</v>
      </c>
      <c r="Y1198" s="17">
        <v>9.9928730943967654</v>
      </c>
      <c r="AA1198" s="17">
        <v>0.14831694354097977</v>
      </c>
    </row>
    <row r="1199" spans="1:28" ht="14.25" customHeight="1">
      <c r="A1199" s="8">
        <v>43041</v>
      </c>
      <c r="B1199" s="9">
        <v>0.49815972222222221</v>
      </c>
      <c r="C1199" s="18">
        <v>2</v>
      </c>
      <c r="D1199" s="18">
        <v>1232</v>
      </c>
      <c r="E1199" s="18">
        <v>106</v>
      </c>
      <c r="F1199" s="17">
        <f t="shared" si="108"/>
        <v>7.407407407407407E-2</v>
      </c>
      <c r="G1199" s="18">
        <v>0.52</v>
      </c>
      <c r="H1199" s="18">
        <f t="shared" si="109"/>
        <v>8.266666666666668E-2</v>
      </c>
      <c r="I1199" s="18">
        <v>3.5029999999999999E-2</v>
      </c>
      <c r="J1199" s="18">
        <f t="shared" si="110"/>
        <v>0.18353936239427454</v>
      </c>
      <c r="K1199" s="18">
        <v>7.1199999999999996E-3</v>
      </c>
      <c r="L1199" s="18">
        <f t="shared" si="111"/>
        <v>0.14151411328709526</v>
      </c>
      <c r="M1199" s="18">
        <v>7.3899999999999999E-3</v>
      </c>
      <c r="N1199" s="18">
        <f t="shared" si="112"/>
        <v>0.14688051926848791</v>
      </c>
      <c r="O1199" s="18">
        <v>1.6248400000000001</v>
      </c>
      <c r="P1199" s="18"/>
      <c r="Q1199" s="18">
        <v>0.04</v>
      </c>
      <c r="R1199" s="18"/>
      <c r="S1199" s="18">
        <v>0.21422192307692309</v>
      </c>
      <c r="T1199" s="18">
        <f t="shared" si="113"/>
        <v>0.61321016362113234</v>
      </c>
      <c r="U1199" s="18">
        <v>43.541538461538458</v>
      </c>
      <c r="V1199" s="18"/>
      <c r="W1199" s="18">
        <v>45.192692307692305</v>
      </c>
      <c r="X1199" s="18"/>
      <c r="Y1199" s="18">
        <v>9.9365215384615393</v>
      </c>
      <c r="Z1199" s="18"/>
      <c r="AA1199" s="18">
        <v>0.24461538461538462</v>
      </c>
      <c r="AB1199" s="2"/>
    </row>
    <row r="1200" spans="1:28" ht="13.8">
      <c r="A1200" s="8">
        <v>43086</v>
      </c>
      <c r="B1200" s="9">
        <v>0.49868055555555557</v>
      </c>
      <c r="C1200" s="18">
        <v>2</v>
      </c>
      <c r="D1200" s="18">
        <v>949</v>
      </c>
      <c r="E1200" s="18">
        <v>106</v>
      </c>
      <c r="F1200" s="17">
        <f t="shared" si="108"/>
        <v>7.407407407407407E-2</v>
      </c>
      <c r="G1200" s="18">
        <v>0.64199972681879258</v>
      </c>
      <c r="H1200" s="18">
        <f t="shared" si="109"/>
        <v>0.11519992715167802</v>
      </c>
      <c r="I1200" s="18">
        <v>3.4069504867025049E-2</v>
      </c>
      <c r="J1200" s="18">
        <f t="shared" si="110"/>
        <v>0.17729020733262882</v>
      </c>
      <c r="K1200" s="18">
        <v>3.1193522898375152E-3</v>
      </c>
      <c r="L1200" s="18">
        <f t="shared" si="111"/>
        <v>6.19989288379812E-2</v>
      </c>
      <c r="M1200" s="18">
        <v>3.9313667268769887E-3</v>
      </c>
      <c r="N1200" s="18">
        <f t="shared" si="112"/>
        <v>7.8138184882076842E-2</v>
      </c>
      <c r="O1200" s="18">
        <v>2.018101586463521</v>
      </c>
      <c r="P1200" s="18"/>
      <c r="Q1200" s="18">
        <v>0.03</v>
      </c>
      <c r="R1200" s="18"/>
      <c r="S1200" s="18">
        <v>0.16875556320558907</v>
      </c>
      <c r="T1200" s="18">
        <f t="shared" si="113"/>
        <v>0.44877368280910068</v>
      </c>
      <c r="U1200" s="18">
        <v>15.451003898142055</v>
      </c>
      <c r="V1200" s="18"/>
      <c r="W1200" s="18">
        <v>19.473133194957729</v>
      </c>
      <c r="X1200" s="18"/>
      <c r="Y1200" s="18">
        <v>9.9962083734116369</v>
      </c>
      <c r="Z1200" s="18"/>
      <c r="AA1200" s="18">
        <v>0.14859819407201569</v>
      </c>
      <c r="AB1200" s="2"/>
    </row>
    <row r="1201" spans="1:28" ht="14.25" customHeight="1">
      <c r="A1201" s="8">
        <v>43087</v>
      </c>
      <c r="B1201" s="9">
        <v>0.49869212962962961</v>
      </c>
      <c r="C1201" s="18">
        <v>2</v>
      </c>
      <c r="D1201" s="18">
        <v>949</v>
      </c>
      <c r="E1201" s="18">
        <v>106</v>
      </c>
      <c r="F1201" s="17">
        <f t="shared" si="108"/>
        <v>7.407407407407407E-2</v>
      </c>
      <c r="G1201" s="18">
        <v>0.63078123034251343</v>
      </c>
      <c r="H1201" s="18">
        <f t="shared" si="109"/>
        <v>0.11220832809133692</v>
      </c>
      <c r="I1201" s="18">
        <v>3.3078167719161396E-2</v>
      </c>
      <c r="J1201" s="18">
        <f t="shared" si="110"/>
        <v>0.17084038854366554</v>
      </c>
      <c r="K1201" s="18">
        <v>2.9589374077885174E-3</v>
      </c>
      <c r="L1201" s="18">
        <f t="shared" si="111"/>
        <v>5.8810590384158465E-2</v>
      </c>
      <c r="M1201" s="18">
        <v>3.8534998799106272E-3</v>
      </c>
      <c r="N1201" s="18">
        <f t="shared" si="112"/>
        <v>7.6590536314252874E-2</v>
      </c>
      <c r="O1201" s="18">
        <v>1.9831761881968621</v>
      </c>
      <c r="P1201" s="18"/>
      <c r="Q1201" s="18">
        <v>0.03</v>
      </c>
      <c r="R1201" s="18"/>
      <c r="S1201" s="18">
        <v>0.16675919999999997</v>
      </c>
      <c r="T1201" s="18">
        <f t="shared" si="113"/>
        <v>0.44155351077688415</v>
      </c>
      <c r="U1201" s="18">
        <v>14.917090909090909</v>
      </c>
      <c r="V1201" s="18"/>
      <c r="W1201" s="18">
        <v>19.426909090909088</v>
      </c>
      <c r="X1201" s="18"/>
      <c r="Y1201" s="18">
        <v>9.9979199999999988</v>
      </c>
      <c r="Z1201" s="18"/>
      <c r="AA1201" s="18">
        <v>0.15124102527305372</v>
      </c>
      <c r="AB1201" s="2"/>
    </row>
    <row r="1202" spans="1:28" s="2" customFormat="1" ht="13.8">
      <c r="A1202" s="8">
        <v>43088</v>
      </c>
      <c r="B1202" s="9">
        <v>0.4987037037037037</v>
      </c>
      <c r="C1202" s="18">
        <v>2</v>
      </c>
      <c r="D1202" s="18">
        <v>1014</v>
      </c>
      <c r="E1202" s="18">
        <v>106</v>
      </c>
      <c r="F1202" s="17">
        <f t="shared" si="108"/>
        <v>7.407407407407407E-2</v>
      </c>
      <c r="G1202" s="18">
        <v>0.66024481465173013</v>
      </c>
      <c r="H1202" s="18">
        <f t="shared" si="109"/>
        <v>0.12006528390712805</v>
      </c>
      <c r="I1202" s="18">
        <v>3.655340677605342E-2</v>
      </c>
      <c r="J1202" s="18">
        <f t="shared" si="110"/>
        <v>0.19345092242064685</v>
      </c>
      <c r="K1202" s="18">
        <v>3.0256952040981491E-3</v>
      </c>
      <c r="L1202" s="18">
        <f t="shared" si="111"/>
        <v>6.0137440152382905E-2</v>
      </c>
      <c r="M1202" s="18">
        <v>3.736624389984883E-3</v>
      </c>
      <c r="N1202" s="18">
        <f t="shared" si="112"/>
        <v>7.4267568431972464E-2</v>
      </c>
      <c r="O1202" s="18">
        <v>2.0764955538630279</v>
      </c>
      <c r="P1202" s="18"/>
      <c r="Q1202" s="18">
        <v>0.03</v>
      </c>
      <c r="R1202" s="18"/>
      <c r="S1202" s="18">
        <v>0.17605565536953857</v>
      </c>
      <c r="T1202" s="18">
        <f t="shared" si="113"/>
        <v>0.47517565271477114</v>
      </c>
      <c r="U1202" s="18">
        <v>14.572944058799511</v>
      </c>
      <c r="V1202" s="18"/>
      <c r="W1202" s="18">
        <v>17.997060024499795</v>
      </c>
      <c r="X1202" s="18"/>
      <c r="Y1202" s="18">
        <v>10.001223356472028</v>
      </c>
      <c r="Z1202" s="18"/>
      <c r="AA1202" s="18">
        <v>0.14449185799410202</v>
      </c>
    </row>
    <row r="1203" spans="1:28" s="2" customFormat="1" ht="14.25" customHeight="1">
      <c r="A1203" s="3">
        <v>43092</v>
      </c>
      <c r="B1203" s="4">
        <v>0.49875000000000003</v>
      </c>
      <c r="C1203" s="29">
        <v>2</v>
      </c>
      <c r="D1203" s="17">
        <v>941</v>
      </c>
      <c r="E1203" s="17">
        <v>106</v>
      </c>
      <c r="F1203" s="17">
        <f t="shared" si="108"/>
        <v>7.407407407407407E-2</v>
      </c>
      <c r="G1203" s="30">
        <v>0.54139472263901645</v>
      </c>
      <c r="H1203" s="18">
        <f t="shared" si="109"/>
        <v>8.8371926037071058E-2</v>
      </c>
      <c r="I1203" s="17">
        <v>3.339701769149328E-2</v>
      </c>
      <c r="J1203" s="18">
        <f t="shared" si="110"/>
        <v>0.17291488413463421</v>
      </c>
      <c r="K1203" s="17">
        <v>2.8029399018234032E-3</v>
      </c>
      <c r="L1203" s="17">
        <f t="shared" si="111"/>
        <v>5.5710049831960221E-2</v>
      </c>
      <c r="M1203" s="17">
        <v>3.4615296301588128E-3</v>
      </c>
      <c r="N1203" s="17">
        <f t="shared" si="112"/>
        <v>6.8799901155748772E-2</v>
      </c>
      <c r="O1203" s="17">
        <v>1.7010945611066168</v>
      </c>
      <c r="P1203" s="17"/>
      <c r="Q1203" s="17">
        <v>0.03</v>
      </c>
      <c r="R1203" s="17"/>
      <c r="S1203" s="17">
        <v>0.19616466843501329</v>
      </c>
      <c r="T1203" s="18">
        <f t="shared" si="113"/>
        <v>0.54790316708907749</v>
      </c>
      <c r="U1203" s="17">
        <v>16.463678929765887</v>
      </c>
      <c r="V1203" s="17"/>
      <c r="W1203" s="17">
        <v>20.332049359935411</v>
      </c>
      <c r="X1203" s="17"/>
      <c r="Y1203" s="17">
        <v>9.9917499711682609</v>
      </c>
      <c r="Z1203" s="17"/>
      <c r="AA1203" s="17">
        <v>0.1762115440190751</v>
      </c>
      <c r="AB1203" s="1"/>
    </row>
    <row r="1204" spans="1:28" ht="13.8">
      <c r="A1204" s="8">
        <v>43093</v>
      </c>
      <c r="B1204" s="9">
        <v>0.49876157407407407</v>
      </c>
      <c r="C1204" s="18">
        <v>2</v>
      </c>
      <c r="D1204" s="18">
        <v>997</v>
      </c>
      <c r="E1204" s="18">
        <v>106</v>
      </c>
      <c r="F1204" s="17">
        <f t="shared" si="108"/>
        <v>7.407407407407407E-2</v>
      </c>
      <c r="G1204" s="18">
        <v>0.54710058887768698</v>
      </c>
      <c r="H1204" s="18">
        <f t="shared" si="109"/>
        <v>8.98934903673832E-2</v>
      </c>
      <c r="I1204" s="18">
        <v>3.8403690776681647E-2</v>
      </c>
      <c r="J1204" s="18">
        <f t="shared" si="110"/>
        <v>0.20548920479298405</v>
      </c>
      <c r="K1204" s="18">
        <v>3.1769117033422674E-3</v>
      </c>
      <c r="L1204" s="18">
        <f t="shared" si="111"/>
        <v>6.3142955433971401E-2</v>
      </c>
      <c r="M1204" s="18">
        <v>3.7925922660054976E-3</v>
      </c>
      <c r="N1204" s="18">
        <f t="shared" si="112"/>
        <v>7.5379962301020134E-2</v>
      </c>
      <c r="O1204" s="18">
        <v>1.7175024976053468</v>
      </c>
      <c r="P1204" s="18"/>
      <c r="Q1204" s="18">
        <v>0.03</v>
      </c>
      <c r="R1204" s="18"/>
      <c r="S1204" s="18">
        <v>0.22321989621756805</v>
      </c>
      <c r="T1204" s="18">
        <f t="shared" si="113"/>
        <v>0.64575279606137992</v>
      </c>
      <c r="U1204" s="18">
        <v>18.465670522038135</v>
      </c>
      <c r="V1204" s="18"/>
      <c r="W1204" s="18">
        <v>22.044288840262581</v>
      </c>
      <c r="X1204" s="18"/>
      <c r="Y1204" s="18">
        <v>9.9829136605189124</v>
      </c>
      <c r="Z1204" s="18"/>
      <c r="AA1204" s="18">
        <v>0.17437378416225427</v>
      </c>
      <c r="AB1204" s="2"/>
    </row>
    <row r="1205" spans="1:28" s="2" customFormat="1" ht="13.8">
      <c r="A1205" s="8">
        <v>43098</v>
      </c>
      <c r="B1205" s="9">
        <v>0.49881944444444443</v>
      </c>
      <c r="C1205" s="18">
        <v>2</v>
      </c>
      <c r="D1205" s="18">
        <v>826</v>
      </c>
      <c r="E1205" s="18">
        <v>106</v>
      </c>
      <c r="F1205" s="17">
        <f t="shared" si="108"/>
        <v>7.407407407407407E-2</v>
      </c>
      <c r="G1205" s="18">
        <v>0.59457756186136146</v>
      </c>
      <c r="H1205" s="18">
        <f t="shared" si="109"/>
        <v>0.10255401649636306</v>
      </c>
      <c r="I1205" s="18">
        <v>2.615943487383663E-2</v>
      </c>
      <c r="J1205" s="18">
        <f t="shared" si="110"/>
        <v>0.12582586124812381</v>
      </c>
      <c r="K1205" s="18">
        <v>2.3365672435838604E-3</v>
      </c>
      <c r="L1205" s="18">
        <f t="shared" si="111"/>
        <v>4.644062382183179E-2</v>
      </c>
      <c r="M1205" s="18">
        <v>3.1479013385893231E-3</v>
      </c>
      <c r="N1205" s="18">
        <f t="shared" si="112"/>
        <v>6.2566357674961839E-2</v>
      </c>
      <c r="O1205" s="18">
        <v>1.8715022958232237</v>
      </c>
      <c r="P1205" s="18"/>
      <c r="Q1205" s="18">
        <v>0.02</v>
      </c>
      <c r="R1205" s="18"/>
      <c r="S1205" s="18">
        <v>0.13990942180592636</v>
      </c>
      <c r="T1205" s="18">
        <f t="shared" si="113"/>
        <v>0.34444692363616286</v>
      </c>
      <c r="U1205" s="18">
        <v>12.496744430340961</v>
      </c>
      <c r="V1205" s="18"/>
      <c r="W1205" s="18">
        <v>16.836030988751254</v>
      </c>
      <c r="X1205" s="18"/>
      <c r="Y1205" s="18">
        <v>10.009421280693305</v>
      </c>
      <c r="Z1205" s="18"/>
      <c r="AA1205" s="18">
        <v>0.10696670052750781</v>
      </c>
      <c r="AB1205" s="1"/>
    </row>
    <row r="1206" spans="1:28" ht="14.25" customHeight="1">
      <c r="A1206" s="8">
        <v>43277</v>
      </c>
      <c r="B1206" s="9">
        <v>0.50089120370370377</v>
      </c>
      <c r="C1206" s="18">
        <v>2</v>
      </c>
      <c r="D1206" s="18">
        <v>1508</v>
      </c>
      <c r="E1206" s="18">
        <v>106</v>
      </c>
      <c r="F1206" s="17">
        <f t="shared" si="108"/>
        <v>7.407407407407407E-2</v>
      </c>
      <c r="G1206" s="18">
        <v>0.39195872155081718</v>
      </c>
      <c r="H1206" s="18">
        <f t="shared" si="109"/>
        <v>4.852232574688458E-2</v>
      </c>
      <c r="I1206" s="18">
        <v>2.218265049989231E-2</v>
      </c>
      <c r="J1206" s="18">
        <f t="shared" si="110"/>
        <v>9.995218282298185E-2</v>
      </c>
      <c r="K1206" s="18">
        <v>1.8031266001802822E-3</v>
      </c>
      <c r="L1206" s="18">
        <f t="shared" si="111"/>
        <v>3.583818286079879E-2</v>
      </c>
      <c r="M1206" s="18">
        <v>7.4717296751656516E-3</v>
      </c>
      <c r="N1206" s="18">
        <f t="shared" si="112"/>
        <v>0.14850494377836285</v>
      </c>
      <c r="O1206" s="18">
        <v>1.2244487610526567</v>
      </c>
      <c r="P1206" s="18"/>
      <c r="Q1206" s="18">
        <v>0.05</v>
      </c>
      <c r="R1206" s="18"/>
      <c r="S1206" s="18">
        <v>0.17997004457652302</v>
      </c>
      <c r="T1206" s="18">
        <f t="shared" si="113"/>
        <v>0.48933267754690307</v>
      </c>
      <c r="U1206" s="18">
        <v>14.628945022288262</v>
      </c>
      <c r="V1206" s="18"/>
      <c r="W1206" s="18">
        <v>60.618884236120493</v>
      </c>
      <c r="X1206" s="18"/>
      <c r="Y1206" s="18">
        <v>9.9340742942050504</v>
      </c>
      <c r="Z1206" s="18"/>
      <c r="AA1206" s="18">
        <v>0.40565496124414158</v>
      </c>
    </row>
    <row r="1207" spans="1:28" ht="14.25" customHeight="1">
      <c r="A1207" s="8">
        <v>43330</v>
      </c>
      <c r="B1207" s="9">
        <v>0.50150462962962961</v>
      </c>
      <c r="C1207" s="18">
        <v>2</v>
      </c>
      <c r="D1207" s="18">
        <v>1062</v>
      </c>
      <c r="E1207" s="18">
        <v>106</v>
      </c>
      <c r="F1207" s="17">
        <f t="shared" si="108"/>
        <v>7.407407407407407E-2</v>
      </c>
      <c r="G1207" s="18">
        <v>0.6713841304902668</v>
      </c>
      <c r="H1207" s="18">
        <f t="shared" si="109"/>
        <v>0.12303576813073783</v>
      </c>
      <c r="I1207" s="18">
        <v>3.4106805042797735E-2</v>
      </c>
      <c r="J1207" s="18">
        <f t="shared" si="110"/>
        <v>0.17753288902275688</v>
      </c>
      <c r="K1207" s="18">
        <v>2.7157110896235512E-3</v>
      </c>
      <c r="L1207" s="18">
        <f t="shared" si="111"/>
        <v>5.3976326796630357E-2</v>
      </c>
      <c r="M1207" s="18">
        <v>4.2440880284349454E-3</v>
      </c>
      <c r="N1207" s="18">
        <f t="shared" si="112"/>
        <v>8.4353701412408374E-2</v>
      </c>
      <c r="O1207" s="18">
        <v>2.111939042721199</v>
      </c>
      <c r="P1207" s="18"/>
      <c r="Q1207" s="18">
        <v>0.03</v>
      </c>
      <c r="R1207" s="18"/>
      <c r="S1207" s="18">
        <v>0.16154632662660048</v>
      </c>
      <c r="T1207" s="18">
        <f t="shared" si="113"/>
        <v>0.42270030689457816</v>
      </c>
      <c r="U1207" s="18">
        <v>12.862921348314607</v>
      </c>
      <c r="V1207" s="18"/>
      <c r="W1207" s="18">
        <v>20.10205382806376</v>
      </c>
      <c r="X1207" s="18"/>
      <c r="Y1207" s="18">
        <v>10.003164881107919</v>
      </c>
      <c r="Z1207" s="18"/>
      <c r="AA1207" s="18">
        <v>0.14209451142423604</v>
      </c>
      <c r="AB1207" s="2"/>
    </row>
    <row r="1208" spans="1:28" ht="14.25" customHeight="1">
      <c r="A1208" s="8">
        <v>43619</v>
      </c>
      <c r="B1208" s="9">
        <v>0.50484953703703705</v>
      </c>
      <c r="C1208" s="18">
        <v>2</v>
      </c>
      <c r="D1208" s="18">
        <v>1353</v>
      </c>
      <c r="E1208" s="18">
        <v>106</v>
      </c>
      <c r="F1208" s="17">
        <f t="shared" si="108"/>
        <v>7.407407407407407E-2</v>
      </c>
      <c r="G1208" s="18">
        <v>1.0853452775529113</v>
      </c>
      <c r="H1208" s="18">
        <f t="shared" si="109"/>
        <v>0.23342540734744302</v>
      </c>
      <c r="I1208" s="18">
        <v>4.8668841538610161E-2</v>
      </c>
      <c r="J1208" s="18">
        <f t="shared" si="110"/>
        <v>0.27227613232667636</v>
      </c>
      <c r="K1208" s="18">
        <v>2.3944624555609119E-3</v>
      </c>
      <c r="L1208" s="18">
        <f t="shared" si="111"/>
        <v>4.7591324606452698E-2</v>
      </c>
      <c r="M1208" s="18">
        <v>5.7170111342074482E-3</v>
      </c>
      <c r="N1208" s="18">
        <f t="shared" si="112"/>
        <v>0.11362889906036767</v>
      </c>
      <c r="O1208" s="18">
        <v>3.4220395217613162</v>
      </c>
      <c r="P1208" s="18"/>
      <c r="Q1208" s="18">
        <v>0.05</v>
      </c>
      <c r="R1208" s="18"/>
      <c r="S1208" s="18">
        <v>0.14259694061757719</v>
      </c>
      <c r="T1208" s="18">
        <f t="shared" si="113"/>
        <v>0.35416677226170951</v>
      </c>
      <c r="U1208" s="18">
        <v>7.0156389548693578</v>
      </c>
      <c r="V1208" s="18"/>
      <c r="W1208" s="18">
        <v>16.750517814726837</v>
      </c>
      <c r="X1208" s="18"/>
      <c r="Y1208" s="18">
        <v>10.026381377672209</v>
      </c>
      <c r="Z1208" s="18"/>
      <c r="AA1208" s="18">
        <v>0.14649715928049328</v>
      </c>
    </row>
    <row r="1209" spans="1:28" ht="13.8">
      <c r="A1209" s="8">
        <v>43620</v>
      </c>
      <c r="B1209" s="9">
        <v>0.50486111111111109</v>
      </c>
      <c r="C1209" s="18">
        <v>2</v>
      </c>
      <c r="D1209" s="18">
        <v>1096</v>
      </c>
      <c r="E1209" s="18">
        <v>106</v>
      </c>
      <c r="F1209" s="17">
        <f t="shared" si="108"/>
        <v>7.407407407407407E-2</v>
      </c>
      <c r="G1209" s="18">
        <v>0.84759120524533671</v>
      </c>
      <c r="H1209" s="18">
        <f t="shared" si="109"/>
        <v>0.17002432139875648</v>
      </c>
      <c r="I1209" s="18">
        <v>3.4314977606318978E-2</v>
      </c>
      <c r="J1209" s="18">
        <f t="shared" si="110"/>
        <v>0.17888729737357825</v>
      </c>
      <c r="K1209" s="18">
        <v>1.6009932976055203E-3</v>
      </c>
      <c r="L1209" s="18">
        <f t="shared" si="111"/>
        <v>3.1820666697925257E-2</v>
      </c>
      <c r="M1209" s="18">
        <v>4.0955642496885393E-3</v>
      </c>
      <c r="N1209" s="18">
        <f t="shared" si="112"/>
        <v>8.1401705506320407E-2</v>
      </c>
      <c r="O1209" s="18">
        <v>2.6738183744395183</v>
      </c>
      <c r="P1209" s="18"/>
      <c r="Q1209" s="18">
        <v>0.03</v>
      </c>
      <c r="R1209" s="18"/>
      <c r="S1209" s="18">
        <v>0.128743229180285</v>
      </c>
      <c r="T1209" s="18">
        <f t="shared" si="113"/>
        <v>0.3040625729948136</v>
      </c>
      <c r="U1209" s="18">
        <v>6.006620473264479</v>
      </c>
      <c r="V1209" s="18"/>
      <c r="W1209" s="18">
        <v>15.365773303699825</v>
      </c>
      <c r="X1209" s="18"/>
      <c r="Y1209" s="18">
        <v>10.031654856844032</v>
      </c>
      <c r="Z1209" s="18"/>
      <c r="AA1209" s="18">
        <v>0.11255425895126685</v>
      </c>
      <c r="AB1209" s="2"/>
    </row>
    <row r="1210" spans="1:28" ht="13.8">
      <c r="A1210" s="8">
        <v>43623</v>
      </c>
      <c r="B1210" s="9">
        <v>0.50489583333333332</v>
      </c>
      <c r="C1210" s="18">
        <v>2</v>
      </c>
      <c r="D1210" s="18">
        <v>1401</v>
      </c>
      <c r="E1210" s="18">
        <v>106</v>
      </c>
      <c r="F1210" s="17">
        <f t="shared" si="108"/>
        <v>7.407407407407407E-2</v>
      </c>
      <c r="G1210" s="18">
        <v>1.357162449474314</v>
      </c>
      <c r="H1210" s="18">
        <f t="shared" si="109"/>
        <v>0.30590998652648371</v>
      </c>
      <c r="I1210" s="18">
        <v>5.1918540307335045E-2</v>
      </c>
      <c r="J1210" s="18">
        <f t="shared" si="110"/>
        <v>0.29341926029495802</v>
      </c>
      <c r="K1210" s="18">
        <v>2.3184338478420873E-3</v>
      </c>
      <c r="L1210" s="18">
        <f t="shared" si="111"/>
        <v>4.6080212105640637E-2</v>
      </c>
      <c r="M1210" s="18">
        <v>9.0580671264528043E-3</v>
      </c>
      <c r="N1210" s="18">
        <f t="shared" si="112"/>
        <v>0.18003431706389827</v>
      </c>
      <c r="O1210" s="18">
        <v>4.2781394817079876</v>
      </c>
      <c r="P1210" s="18"/>
      <c r="Q1210" s="18">
        <v>0.05</v>
      </c>
      <c r="R1210" s="18"/>
      <c r="S1210" s="18">
        <v>0.12165158138679417</v>
      </c>
      <c r="T1210" s="18">
        <f t="shared" si="113"/>
        <v>0.27841447603653324</v>
      </c>
      <c r="U1210" s="18">
        <v>5.4323781497149168</v>
      </c>
      <c r="V1210" s="18"/>
      <c r="W1210" s="18">
        <v>21.2241750965606</v>
      </c>
      <c r="X1210" s="18"/>
      <c r="Y1210" s="18">
        <v>10.024211587272394</v>
      </c>
      <c r="Z1210" s="18"/>
      <c r="AA1210" s="18">
        <v>0.11715620341661193</v>
      </c>
      <c r="AB1210" s="2"/>
    </row>
    <row r="1211" spans="1:28" ht="14.25" customHeight="1">
      <c r="A1211" s="6">
        <v>43630</v>
      </c>
      <c r="B1211" s="7">
        <v>0.50497685185185182</v>
      </c>
      <c r="C1211" s="28">
        <v>2</v>
      </c>
      <c r="D1211" s="17">
        <v>811</v>
      </c>
      <c r="E1211" s="17">
        <v>106</v>
      </c>
      <c r="F1211" s="17">
        <f t="shared" si="108"/>
        <v>7.407407407407407E-2</v>
      </c>
      <c r="G1211" s="17">
        <v>0.59214476687630702</v>
      </c>
      <c r="H1211" s="18">
        <f t="shared" si="109"/>
        <v>0.10190527116701521</v>
      </c>
      <c r="I1211" s="17">
        <v>3.4813015964415224E-2</v>
      </c>
      <c r="J1211" s="18">
        <f t="shared" si="110"/>
        <v>0.1821276250124608</v>
      </c>
      <c r="K1211" s="17">
        <v>1.4087706441462961E-3</v>
      </c>
      <c r="L1211" s="17">
        <f t="shared" si="111"/>
        <v>2.8000130411692855E-2</v>
      </c>
      <c r="M1211" s="17">
        <v>4.586695120476313E-3</v>
      </c>
      <c r="N1211" s="17">
        <f t="shared" si="112"/>
        <v>9.1163215293883715E-2</v>
      </c>
      <c r="O1211" s="17">
        <v>1.8643823594469433</v>
      </c>
      <c r="Q1211" s="17">
        <v>0.03</v>
      </c>
      <c r="S1211" s="17">
        <v>0.18695663114754105</v>
      </c>
      <c r="T1211" s="18">
        <f t="shared" si="113"/>
        <v>0.51460080351691584</v>
      </c>
      <c r="U1211" s="17">
        <v>7.5655327868852469</v>
      </c>
      <c r="W1211" s="17">
        <v>24.631967213114756</v>
      </c>
      <c r="Y1211" s="17">
        <v>10.012308196721312</v>
      </c>
      <c r="AA1211" s="17">
        <v>0.16110925121107772</v>
      </c>
    </row>
    <row r="1212" spans="1:28" ht="14.25" customHeight="1">
      <c r="A1212" s="6">
        <v>43633</v>
      </c>
      <c r="B1212" s="7">
        <v>0.50501157407407404</v>
      </c>
      <c r="C1212" s="28">
        <v>2</v>
      </c>
      <c r="D1212" s="17">
        <v>1168</v>
      </c>
      <c r="E1212" s="17">
        <v>106</v>
      </c>
      <c r="F1212" s="17">
        <f t="shared" si="108"/>
        <v>7.407407407407407E-2</v>
      </c>
      <c r="G1212" s="17">
        <v>0.83851971979108275</v>
      </c>
      <c r="H1212" s="18">
        <f t="shared" si="109"/>
        <v>0.1676052586109554</v>
      </c>
      <c r="I1212" s="17">
        <v>4.3208977277878903E-2</v>
      </c>
      <c r="J1212" s="18">
        <f t="shared" si="110"/>
        <v>0.23675326791072807</v>
      </c>
      <c r="K1212" s="17">
        <v>2.1558775776485887E-3</v>
      </c>
      <c r="L1212" s="17">
        <f t="shared" si="111"/>
        <v>4.2849312325347041E-2</v>
      </c>
      <c r="M1212" s="17">
        <v>5.7804651876761084E-3</v>
      </c>
      <c r="N1212" s="17">
        <f t="shared" si="112"/>
        <v>0.1148900850310263</v>
      </c>
      <c r="O1212" s="17">
        <v>2.6407288413495849</v>
      </c>
      <c r="Q1212" s="17">
        <v>0.04</v>
      </c>
      <c r="S1212" s="17">
        <v>0.163865612818133</v>
      </c>
      <c r="T1212" s="18">
        <f t="shared" si="113"/>
        <v>0.43108838239503183</v>
      </c>
      <c r="U1212" s="17">
        <v>8.1759445068633667</v>
      </c>
      <c r="W1212" s="17">
        <v>21.921821112793708</v>
      </c>
      <c r="Y1212" s="17">
        <v>10.014693175711983</v>
      </c>
      <c r="AA1212" s="17">
        <v>0.15169589575268652</v>
      </c>
    </row>
    <row r="1213" spans="1:28" ht="13.8">
      <c r="A1213" s="8">
        <v>43634</v>
      </c>
      <c r="B1213" s="9">
        <v>0.50502314814814808</v>
      </c>
      <c r="C1213" s="18">
        <v>2</v>
      </c>
      <c r="D1213" s="18">
        <v>1168</v>
      </c>
      <c r="E1213" s="18">
        <v>106</v>
      </c>
      <c r="F1213" s="17">
        <f t="shared" si="108"/>
        <v>7.407407407407407E-2</v>
      </c>
      <c r="G1213" s="18">
        <v>0.62870663064579457</v>
      </c>
      <c r="H1213" s="18">
        <f t="shared" si="109"/>
        <v>0.11165510150554522</v>
      </c>
      <c r="I1213" s="18">
        <v>4.3676521688514665E-2</v>
      </c>
      <c r="J1213" s="18">
        <f t="shared" si="110"/>
        <v>0.23979519641193667</v>
      </c>
      <c r="K1213" s="18">
        <v>2.4374956944920576E-3</v>
      </c>
      <c r="L1213" s="18">
        <f t="shared" si="111"/>
        <v>4.8446635090892698E-2</v>
      </c>
      <c r="M1213" s="18">
        <v>6.1724697173183886E-3</v>
      </c>
      <c r="N1213" s="18">
        <f t="shared" si="112"/>
        <v>0.12268140152215722</v>
      </c>
      <c r="O1213" s="18">
        <v>1.9745604656931786</v>
      </c>
      <c r="P1213" s="18"/>
      <c r="Q1213" s="18">
        <v>0.04</v>
      </c>
      <c r="R1213" s="18"/>
      <c r="S1213" s="18">
        <v>0.22091597606790039</v>
      </c>
      <c r="T1213" s="18">
        <f t="shared" si="113"/>
        <v>0.63742029434900638</v>
      </c>
      <c r="U1213" s="18">
        <v>12.328860442465562</v>
      </c>
      <c r="V1213" s="18"/>
      <c r="W1213" s="18">
        <v>31.220370112703488</v>
      </c>
      <c r="X1213" s="18"/>
      <c r="Y1213" s="18">
        <v>9.9873326840128005</v>
      </c>
      <c r="Z1213" s="18"/>
      <c r="AA1213" s="18">
        <v>0.20232011847774339</v>
      </c>
    </row>
    <row r="1214" spans="1:28" s="2" customFormat="1" ht="14.25" customHeight="1">
      <c r="A1214" s="5">
        <v>43642</v>
      </c>
      <c r="B1214" s="4">
        <v>0.50511574074074073</v>
      </c>
      <c r="C1214" s="29">
        <v>2</v>
      </c>
      <c r="D1214" s="17">
        <v>966</v>
      </c>
      <c r="E1214" s="17">
        <v>106</v>
      </c>
      <c r="F1214" s="17">
        <f t="shared" si="108"/>
        <v>7.407407407407407E-2</v>
      </c>
      <c r="G1214" s="30">
        <v>0.98</v>
      </c>
      <c r="H1214" s="18">
        <f t="shared" si="109"/>
        <v>0.20533333333333334</v>
      </c>
      <c r="I1214" s="17">
        <v>3.5860000000000003E-2</v>
      </c>
      <c r="J1214" s="18">
        <f t="shared" si="110"/>
        <v>0.18893949251789202</v>
      </c>
      <c r="K1214" s="17">
        <v>1.3600000000000001E-3</v>
      </c>
      <c r="L1214" s="17">
        <f t="shared" si="111"/>
        <v>2.7030785684051907E-2</v>
      </c>
      <c r="M1214" s="17">
        <v>4.0699999999999998E-3</v>
      </c>
      <c r="N1214" s="17">
        <f t="shared" si="112"/>
        <v>8.089360127506709E-2</v>
      </c>
      <c r="O1214" s="17">
        <v>3.1047099999999999</v>
      </c>
      <c r="P1214" s="17"/>
      <c r="Q1214" s="17">
        <v>0.03</v>
      </c>
      <c r="R1214" s="17"/>
      <c r="S1214" s="17">
        <v>0.11636204081632655</v>
      </c>
      <c r="T1214" s="18">
        <f t="shared" si="113"/>
        <v>0.25928399277414749</v>
      </c>
      <c r="U1214" s="17">
        <v>4.4130612244897964</v>
      </c>
      <c r="V1214" s="17"/>
      <c r="W1214" s="17">
        <v>13.20673469387755</v>
      </c>
      <c r="X1214" s="17"/>
      <c r="Y1214" s="17">
        <v>10.074467142857142</v>
      </c>
      <c r="Z1214" s="17"/>
      <c r="AA1214" s="17">
        <v>9.7346938775510206E-2</v>
      </c>
    </row>
    <row r="1215" spans="1:28" ht="14.25" customHeight="1">
      <c r="A1215" s="6">
        <v>43643</v>
      </c>
      <c r="B1215" s="7">
        <v>0.50512731481481488</v>
      </c>
      <c r="C1215" s="28">
        <v>2</v>
      </c>
      <c r="D1215" s="17">
        <v>966</v>
      </c>
      <c r="E1215" s="17">
        <v>106</v>
      </c>
      <c r="F1215" s="17">
        <f t="shared" si="108"/>
        <v>7.407407407407407E-2</v>
      </c>
      <c r="G1215" s="17">
        <v>0.7953573573906686</v>
      </c>
      <c r="H1215" s="18">
        <f t="shared" si="109"/>
        <v>0.15609529530417829</v>
      </c>
      <c r="I1215" s="17">
        <v>3.8534718238199872E-2</v>
      </c>
      <c r="J1215" s="18">
        <f t="shared" si="110"/>
        <v>0.20634169315679812</v>
      </c>
      <c r="K1215" s="17">
        <v>2.854325232968019E-4</v>
      </c>
      <c r="L1215" s="17">
        <f t="shared" si="111"/>
        <v>5.6731362974220623E-3</v>
      </c>
      <c r="M1215" s="17">
        <v>4.4607129222197879E-3</v>
      </c>
      <c r="N1215" s="17">
        <f t="shared" si="112"/>
        <v>8.8659246322502924E-2</v>
      </c>
      <c r="O1215" s="17">
        <v>2.5118062050118564</v>
      </c>
      <c r="Q1215" s="17">
        <v>0.03</v>
      </c>
      <c r="S1215" s="17">
        <v>0.15406961771183494</v>
      </c>
      <c r="T1215" s="18">
        <f t="shared" si="113"/>
        <v>0.39565957380138111</v>
      </c>
      <c r="U1215" s="17">
        <v>1.1412171090761563</v>
      </c>
      <c r="W1215" s="17">
        <v>17.834834820911095</v>
      </c>
      <c r="Y1215" s="17">
        <v>10.042710559870175</v>
      </c>
      <c r="AA1215" s="17">
        <v>0.11994608349758538</v>
      </c>
      <c r="AB1215" s="2"/>
    </row>
    <row r="1216" spans="1:28" ht="14.25" customHeight="1">
      <c r="A1216" s="8">
        <v>43669</v>
      </c>
      <c r="B1216" s="9">
        <v>0.50542824074074078</v>
      </c>
      <c r="C1216" s="18">
        <v>2</v>
      </c>
      <c r="D1216" s="18">
        <v>1138</v>
      </c>
      <c r="E1216" s="18">
        <v>106</v>
      </c>
      <c r="F1216" s="17">
        <f t="shared" si="108"/>
        <v>7.407407407407407E-2</v>
      </c>
      <c r="G1216" s="18">
        <v>1.1399999999999999</v>
      </c>
      <c r="H1216" s="18">
        <f t="shared" si="109"/>
        <v>0.24799999999999997</v>
      </c>
      <c r="I1216" s="18">
        <v>3.6799999999999999E-2</v>
      </c>
      <c r="J1216" s="18">
        <f t="shared" si="110"/>
        <v>0.19505530253741055</v>
      </c>
      <c r="K1216" s="18">
        <v>5.6999999999999998E-4</v>
      </c>
      <c r="L1216" s="18">
        <f t="shared" si="111"/>
        <v>1.1329079294051166E-2</v>
      </c>
      <c r="M1216" s="18">
        <v>2.9499999999999999E-3</v>
      </c>
      <c r="N1216" s="18">
        <f t="shared" si="112"/>
        <v>5.8632954241141996E-2</v>
      </c>
      <c r="O1216" s="18">
        <v>3.5899399999999999</v>
      </c>
      <c r="P1216" s="18"/>
      <c r="Q1216" s="18">
        <v>0.03</v>
      </c>
      <c r="R1216" s="18"/>
      <c r="S1216" s="18">
        <v>0.10265263157894738</v>
      </c>
      <c r="T1216" s="18">
        <f t="shared" si="113"/>
        <v>0.20970168586886315</v>
      </c>
      <c r="U1216" s="18">
        <v>1.59</v>
      </c>
      <c r="V1216" s="18"/>
      <c r="W1216" s="18">
        <v>8.2289473684210535</v>
      </c>
      <c r="X1216" s="18"/>
      <c r="Y1216" s="18">
        <v>10.014043157894736</v>
      </c>
      <c r="Z1216" s="18"/>
      <c r="AA1216" s="18">
        <v>8.3684210526315791E-2</v>
      </c>
    </row>
    <row r="1217" spans="1:28" s="2" customFormat="1" ht="14.25" customHeight="1">
      <c r="A1217" s="6">
        <v>43670</v>
      </c>
      <c r="B1217" s="7">
        <v>0.50543981481481481</v>
      </c>
      <c r="C1217" s="28">
        <v>2</v>
      </c>
      <c r="D1217" s="17">
        <v>911</v>
      </c>
      <c r="E1217" s="17">
        <v>106</v>
      </c>
      <c r="F1217" s="17">
        <f t="shared" si="108"/>
        <v>7.407407407407407E-2</v>
      </c>
      <c r="G1217" s="17">
        <v>0.9</v>
      </c>
      <c r="H1217" s="18">
        <f t="shared" si="109"/>
        <v>0.18400000000000002</v>
      </c>
      <c r="I1217" s="17">
        <v>3.041E-2</v>
      </c>
      <c r="J1217" s="18">
        <f t="shared" si="110"/>
        <v>0.15348080676642811</v>
      </c>
      <c r="K1217" s="17">
        <v>5.6999999999999998E-4</v>
      </c>
      <c r="L1217" s="17">
        <f t="shared" si="111"/>
        <v>1.1329079294051166E-2</v>
      </c>
      <c r="M1217" s="17">
        <v>2.47E-3</v>
      </c>
      <c r="N1217" s="17">
        <f t="shared" si="112"/>
        <v>4.9092676940888383E-2</v>
      </c>
      <c r="O1217" s="17">
        <v>2.8502700000000001</v>
      </c>
      <c r="P1217" s="17"/>
      <c r="Q1217" s="17">
        <v>0.03</v>
      </c>
      <c r="R1217" s="17"/>
      <c r="S1217" s="17">
        <v>0.10744866666666666</v>
      </c>
      <c r="T1217" s="18">
        <f t="shared" si="113"/>
        <v>0.2270473263359552</v>
      </c>
      <c r="U1217" s="17">
        <v>2.0139999999999998</v>
      </c>
      <c r="V1217" s="17"/>
      <c r="W1217" s="17">
        <v>8.7273333333333323</v>
      </c>
      <c r="X1217" s="17"/>
      <c r="Y1217" s="17">
        <v>10.070954000000002</v>
      </c>
      <c r="Z1217" s="17"/>
      <c r="AA1217" s="17">
        <v>0.106</v>
      </c>
    </row>
    <row r="1218" spans="1:28" ht="14.25" customHeight="1">
      <c r="A1218" s="8">
        <v>43671</v>
      </c>
      <c r="B1218" s="9">
        <v>0.50545138888888885</v>
      </c>
      <c r="C1218" s="18">
        <v>2</v>
      </c>
      <c r="D1218" s="18">
        <v>807</v>
      </c>
      <c r="E1218" s="18">
        <v>106</v>
      </c>
      <c r="F1218" s="17">
        <f t="shared" ref="F1218:F1281" si="114">(E1218-$E$2256)/($E$2255-$E$2256)</f>
        <v>7.407407407407407E-2</v>
      </c>
      <c r="G1218" s="18">
        <v>0.82</v>
      </c>
      <c r="H1218" s="18">
        <f t="shared" ref="H1218:H1281" si="115">(G1218-$G$2256)/($G$2255-$G$2256)</f>
        <v>0.16266666666666665</v>
      </c>
      <c r="I1218" s="18">
        <v>2.5819999999999999E-2</v>
      </c>
      <c r="J1218" s="18">
        <f t="shared" ref="J1218:J1281" si="116">(I1218-$I$2256)/($I$2255-$I$2256)</f>
        <v>0.12361743656473649</v>
      </c>
      <c r="K1218" s="18">
        <v>4.8000000000000001E-4</v>
      </c>
      <c r="L1218" s="18">
        <f t="shared" ref="L1218:L1281" si="117">(K1218-$K$2256)/($K$2255-$K$2256)</f>
        <v>9.5402773002536134E-3</v>
      </c>
      <c r="M1218" s="18">
        <v>2.0699999999999998E-3</v>
      </c>
      <c r="N1218" s="18">
        <f t="shared" ref="N1218:N1281" si="118">(M1218-$K$2256)/($K$2255-$K$2256)</f>
        <v>4.1142445857343703E-2</v>
      </c>
      <c r="O1218" s="18">
        <v>2.5794000000000001</v>
      </c>
      <c r="P1218" s="18"/>
      <c r="Q1218" s="18">
        <v>0.02</v>
      </c>
      <c r="R1218" s="18"/>
      <c r="S1218" s="18">
        <v>0.10013121951219513</v>
      </c>
      <c r="T1218" s="18">
        <f t="shared" ref="T1218:T1281" si="119">(S1218-$S$2256)/($S$2255-$S$2256)</f>
        <v>0.20058258928609182</v>
      </c>
      <c r="U1218" s="18">
        <v>1.8614634146341464</v>
      </c>
      <c r="V1218" s="18"/>
      <c r="W1218" s="18">
        <v>8.0275609756097559</v>
      </c>
      <c r="X1218" s="18"/>
      <c r="Y1218" s="18">
        <v>10.003039024390246</v>
      </c>
      <c r="Z1218" s="18"/>
      <c r="AA1218" s="18">
        <v>7.7560975609756111E-2</v>
      </c>
    </row>
    <row r="1219" spans="1:28" ht="14.25" customHeight="1">
      <c r="A1219" s="8">
        <v>43673</v>
      </c>
      <c r="B1219" s="9">
        <v>0.50547453703703704</v>
      </c>
      <c r="C1219" s="18">
        <v>2</v>
      </c>
      <c r="D1219" s="18">
        <v>911</v>
      </c>
      <c r="E1219" s="18">
        <v>106</v>
      </c>
      <c r="F1219" s="17">
        <f t="shared" si="114"/>
        <v>7.407407407407407E-2</v>
      </c>
      <c r="G1219" s="18">
        <v>1.01</v>
      </c>
      <c r="H1219" s="18">
        <f t="shared" si="115"/>
        <v>0.21333333333333335</v>
      </c>
      <c r="I1219" s="18">
        <v>4.1230000000000003E-2</v>
      </c>
      <c r="J1219" s="18">
        <f t="shared" si="116"/>
        <v>0.22387768379960965</v>
      </c>
      <c r="K1219" s="18">
        <v>5.9000000000000003E-4</v>
      </c>
      <c r="L1219" s="18">
        <f t="shared" si="117"/>
        <v>1.1726590848228401E-2</v>
      </c>
      <c r="M1219" s="18">
        <v>2.5500000000000002E-3</v>
      </c>
      <c r="N1219" s="18">
        <f t="shared" si="118"/>
        <v>5.0682723157597323E-2</v>
      </c>
      <c r="O1219" s="18">
        <v>3.1921400000000002</v>
      </c>
      <c r="P1219" s="18"/>
      <c r="Q1219" s="18">
        <v>0.03</v>
      </c>
      <c r="R1219" s="18"/>
      <c r="S1219" s="18">
        <v>0.12981326732673268</v>
      </c>
      <c r="T1219" s="18">
        <f t="shared" si="119"/>
        <v>0.30793253988097774</v>
      </c>
      <c r="U1219" s="18">
        <v>1.8576237623762377</v>
      </c>
      <c r="V1219" s="18"/>
      <c r="W1219" s="18">
        <v>8.0287128712871283</v>
      </c>
      <c r="X1219" s="18"/>
      <c r="Y1219" s="18">
        <v>10.050500198019805</v>
      </c>
      <c r="Z1219" s="18"/>
      <c r="AA1219" s="18">
        <v>9.4455445544554456E-2</v>
      </c>
      <c r="AB1219" s="2"/>
    </row>
    <row r="1220" spans="1:28" ht="14.25" customHeight="1">
      <c r="A1220" s="8">
        <v>43678</v>
      </c>
      <c r="B1220" s="9">
        <v>0.50553240740740735</v>
      </c>
      <c r="C1220" s="18">
        <v>2</v>
      </c>
      <c r="D1220" s="18">
        <v>865</v>
      </c>
      <c r="E1220" s="18">
        <v>106</v>
      </c>
      <c r="F1220" s="17">
        <f t="shared" si="114"/>
        <v>7.407407407407407E-2</v>
      </c>
      <c r="G1220" s="18">
        <v>0.85039934125570538</v>
      </c>
      <c r="H1220" s="18">
        <f t="shared" si="115"/>
        <v>0.1707731576681881</v>
      </c>
      <c r="I1220" s="18">
        <v>3.0907854160795157E-2</v>
      </c>
      <c r="J1220" s="18">
        <f t="shared" si="116"/>
        <v>0.15671993598435366</v>
      </c>
      <c r="K1220" s="18">
        <v>3.3209338553578005E-4</v>
      </c>
      <c r="L1220" s="18">
        <f t="shared" si="117"/>
        <v>6.6005478908153625E-3</v>
      </c>
      <c r="M1220" s="18">
        <v>2.7030856962214655E-3</v>
      </c>
      <c r="N1220" s="18">
        <f t="shared" si="118"/>
        <v>5.3725389808962257E-2</v>
      </c>
      <c r="O1220" s="18">
        <v>2.6887979575414374</v>
      </c>
      <c r="P1220" s="18"/>
      <c r="Q1220" s="18">
        <v>0.02</v>
      </c>
      <c r="R1220" s="18"/>
      <c r="S1220" s="18">
        <v>0.11557743693239154</v>
      </c>
      <c r="T1220" s="18">
        <f t="shared" si="119"/>
        <v>0.25644634529432214</v>
      </c>
      <c r="U1220" s="18">
        <v>1.2418365287588298</v>
      </c>
      <c r="V1220" s="18"/>
      <c r="W1220" s="18">
        <v>10.107971745711403</v>
      </c>
      <c r="X1220" s="18"/>
      <c r="Y1220" s="18">
        <v>10.054543895055501</v>
      </c>
      <c r="Z1220" s="18"/>
      <c r="AA1220" s="18">
        <v>7.4788392834462702E-2</v>
      </c>
    </row>
    <row r="1221" spans="1:28" s="2" customFormat="1" ht="14.25" customHeight="1">
      <c r="A1221" s="8">
        <v>43764</v>
      </c>
      <c r="B1221" s="9">
        <v>0.5065277777777778</v>
      </c>
      <c r="C1221" s="18">
        <v>2</v>
      </c>
      <c r="D1221" s="18">
        <v>1175</v>
      </c>
      <c r="E1221" s="18">
        <v>106</v>
      </c>
      <c r="F1221" s="17">
        <f t="shared" si="114"/>
        <v>7.407407407407407E-2</v>
      </c>
      <c r="G1221" s="18">
        <v>0.59732584484299733</v>
      </c>
      <c r="H1221" s="18">
        <f t="shared" si="115"/>
        <v>0.10328689195813263</v>
      </c>
      <c r="I1221" s="18">
        <v>3.5204341912591773E-2</v>
      </c>
      <c r="J1221" s="18">
        <f t="shared" si="116"/>
        <v>0.18467366241113711</v>
      </c>
      <c r="K1221" s="18">
        <v>1.7112371416642435E-3</v>
      </c>
      <c r="L1221" s="18">
        <f t="shared" si="117"/>
        <v>3.401182678743804E-2</v>
      </c>
      <c r="M1221" s="18">
        <v>5.1428951663612336E-3</v>
      </c>
      <c r="N1221" s="18">
        <f t="shared" si="118"/>
        <v>0.1022180125275419</v>
      </c>
      <c r="O1221" s="18">
        <v>1.8789934839955507</v>
      </c>
      <c r="P1221" s="18"/>
      <c r="Q1221" s="18">
        <v>0.04</v>
      </c>
      <c r="R1221" s="18"/>
      <c r="S1221" s="18">
        <v>0.18741832158872521</v>
      </c>
      <c r="T1221" s="18">
        <f t="shared" si="119"/>
        <v>0.51627058204301124</v>
      </c>
      <c r="U1221" s="18">
        <v>9.1101601537475982</v>
      </c>
      <c r="V1221" s="18"/>
      <c r="W1221" s="18">
        <v>27.379372197309422</v>
      </c>
      <c r="X1221" s="18"/>
      <c r="Y1221" s="18">
        <v>10.003249199231265</v>
      </c>
      <c r="Z1221" s="18"/>
      <c r="AA1221" s="18">
        <v>0.21294909821528579</v>
      </c>
      <c r="AB1221" s="1"/>
    </row>
    <row r="1222" spans="1:28" ht="14.25" customHeight="1">
      <c r="A1222" s="8">
        <v>43769</v>
      </c>
      <c r="B1222" s="9">
        <v>0.50658564814814822</v>
      </c>
      <c r="C1222" s="18">
        <v>2</v>
      </c>
      <c r="D1222" s="18">
        <v>786</v>
      </c>
      <c r="E1222" s="18">
        <v>106</v>
      </c>
      <c r="F1222" s="17">
        <f t="shared" si="114"/>
        <v>7.407407407407407E-2</v>
      </c>
      <c r="G1222" s="18">
        <v>0.76858824708405715</v>
      </c>
      <c r="H1222" s="18">
        <f t="shared" si="115"/>
        <v>0.14895686588908191</v>
      </c>
      <c r="I1222" s="18">
        <v>3.1758317312122281E-2</v>
      </c>
      <c r="J1222" s="18">
        <f t="shared" si="116"/>
        <v>0.16225320307171295</v>
      </c>
      <c r="K1222" s="18">
        <v>8.6850624934284456E-4</v>
      </c>
      <c r="L1222" s="18">
        <f t="shared" si="117"/>
        <v>1.7262063449445718E-2</v>
      </c>
      <c r="M1222" s="18">
        <v>2.8276947653022846E-3</v>
      </c>
      <c r="N1222" s="18">
        <f t="shared" si="118"/>
        <v>5.6202067044706989E-2</v>
      </c>
      <c r="O1222" s="18">
        <v>2.4277779342095331</v>
      </c>
      <c r="P1222" s="18"/>
      <c r="Q1222" s="18">
        <v>0.02</v>
      </c>
      <c r="R1222" s="18"/>
      <c r="S1222" s="18">
        <v>0.13139863826398565</v>
      </c>
      <c r="T1222" s="18">
        <f t="shared" si="119"/>
        <v>0.31366629156994713</v>
      </c>
      <c r="U1222" s="18">
        <v>3.5934063308779614</v>
      </c>
      <c r="V1222" s="18"/>
      <c r="W1222" s="18">
        <v>11.699462472625919</v>
      </c>
      <c r="X1222" s="18"/>
      <c r="Y1222" s="18">
        <v>10.044824208640255</v>
      </c>
      <c r="Z1222" s="18"/>
      <c r="AA1222" s="18">
        <v>8.274911858370422E-2</v>
      </c>
    </row>
    <row r="1223" spans="1:28" ht="14.25" customHeight="1">
      <c r="A1223" s="8">
        <v>43770</v>
      </c>
      <c r="B1223" s="9">
        <v>0.50659722222222225</v>
      </c>
      <c r="C1223" s="18">
        <v>2</v>
      </c>
      <c r="D1223" s="18">
        <v>800</v>
      </c>
      <c r="E1223" s="18">
        <v>106</v>
      </c>
      <c r="F1223" s="17">
        <f t="shared" si="114"/>
        <v>7.407407407407407E-2</v>
      </c>
      <c r="G1223" s="18">
        <v>0.83621979594940143</v>
      </c>
      <c r="H1223" s="18">
        <f t="shared" si="115"/>
        <v>0.16699194558650707</v>
      </c>
      <c r="I1223" s="18">
        <v>2.9327982677691881E-2</v>
      </c>
      <c r="J1223" s="18">
        <f t="shared" si="116"/>
        <v>0.14644100636104021</v>
      </c>
      <c r="K1223" s="18">
        <v>8.5551253817750593E-4</v>
      </c>
      <c r="L1223" s="18">
        <f t="shared" si="117"/>
        <v>1.7003805933452527E-2</v>
      </c>
      <c r="M1223" s="18">
        <v>2.7853896591825775E-3</v>
      </c>
      <c r="N1223" s="18">
        <f t="shared" si="118"/>
        <v>5.5361228620543108E-2</v>
      </c>
      <c r="O1223" s="18">
        <v>2.6421410481389018</v>
      </c>
      <c r="P1223" s="18"/>
      <c r="Q1223" s="18">
        <v>0.02</v>
      </c>
      <c r="R1223" s="18"/>
      <c r="S1223" s="18">
        <v>0.11152927180966116</v>
      </c>
      <c r="T1223" s="18">
        <f t="shared" si="119"/>
        <v>0.2418054981182656</v>
      </c>
      <c r="U1223" s="18">
        <v>3.2533669790915649</v>
      </c>
      <c r="V1223" s="18"/>
      <c r="W1223" s="18">
        <v>10.592357606344629</v>
      </c>
      <c r="X1223" s="18"/>
      <c r="Y1223" s="18">
        <v>10.047607786589763</v>
      </c>
      <c r="Z1223" s="18"/>
      <c r="AA1223" s="18">
        <v>7.6056558703913243E-2</v>
      </c>
      <c r="AB1223" s="2"/>
    </row>
    <row r="1224" spans="1:28" s="2" customFormat="1" ht="14.25" customHeight="1">
      <c r="A1224" s="8">
        <v>43776</v>
      </c>
      <c r="B1224" s="9">
        <v>0.50666666666666671</v>
      </c>
      <c r="C1224" s="18">
        <v>2</v>
      </c>
      <c r="D1224" s="18">
        <v>1056</v>
      </c>
      <c r="E1224" s="18">
        <v>106</v>
      </c>
      <c r="F1224" s="17">
        <f t="shared" si="114"/>
        <v>7.407407407407407E-2</v>
      </c>
      <c r="G1224" s="18">
        <v>0.84161116798040903</v>
      </c>
      <c r="H1224" s="18">
        <f t="shared" si="115"/>
        <v>0.16842964479477576</v>
      </c>
      <c r="I1224" s="18">
        <v>4.2460313811467816E-2</v>
      </c>
      <c r="J1224" s="18">
        <f t="shared" si="116"/>
        <v>0.23188232798612762</v>
      </c>
      <c r="K1224" s="18">
        <v>1.3647391258700258E-3</v>
      </c>
      <c r="L1224" s="18">
        <f t="shared" si="117"/>
        <v>2.7124978548553679E-2</v>
      </c>
      <c r="M1224" s="18">
        <v>5.5541708610989411E-3</v>
      </c>
      <c r="N1224" s="18">
        <f t="shared" si="118"/>
        <v>0.11039235455806727</v>
      </c>
      <c r="O1224" s="18">
        <v>2.6533067656449796</v>
      </c>
      <c r="P1224" s="18"/>
      <c r="Q1224" s="18">
        <v>0.03</v>
      </c>
      <c r="R1224" s="18"/>
      <c r="S1224" s="18">
        <v>0.16043489328270266</v>
      </c>
      <c r="T1224" s="18">
        <f t="shared" si="119"/>
        <v>0.41868062754824603</v>
      </c>
      <c r="U1224" s="18">
        <v>5.156621710095588</v>
      </c>
      <c r="V1224" s="18"/>
      <c r="W1224" s="18">
        <v>20.986251145737853</v>
      </c>
      <c r="X1224" s="18"/>
      <c r="Y1224" s="18">
        <v>10.02543197590677</v>
      </c>
      <c r="Z1224" s="18"/>
      <c r="AA1224" s="18">
        <v>0.11335400910723266</v>
      </c>
      <c r="AB1224" s="1"/>
    </row>
    <row r="1225" spans="1:28" s="2" customFormat="1" ht="13.8">
      <c r="A1225" s="6">
        <v>41325</v>
      </c>
      <c r="B1225" s="7">
        <v>0.4782986111111111</v>
      </c>
      <c r="C1225" s="28">
        <v>3</v>
      </c>
      <c r="D1225" s="17">
        <v>958</v>
      </c>
      <c r="E1225" s="17">
        <v>106</v>
      </c>
      <c r="F1225" s="17">
        <f t="shared" si="114"/>
        <v>7.407407407407407E-2</v>
      </c>
      <c r="G1225" s="17">
        <v>0.62</v>
      </c>
      <c r="H1225" s="18">
        <f t="shared" si="115"/>
        <v>0.10933333333333334</v>
      </c>
      <c r="I1225" s="17">
        <v>2.5260000000000001E-2</v>
      </c>
      <c r="J1225" s="18">
        <f t="shared" si="116"/>
        <v>0.1199739752765127</v>
      </c>
      <c r="K1225" s="17">
        <v>6.3E-3</v>
      </c>
      <c r="L1225" s="17">
        <f t="shared" si="117"/>
        <v>0.12521613956582867</v>
      </c>
      <c r="M1225" s="17">
        <v>9.58E-3</v>
      </c>
      <c r="N1225" s="17">
        <f t="shared" si="118"/>
        <v>0.19040803445089505</v>
      </c>
      <c r="O1225" s="17">
        <v>1.9150199999999999</v>
      </c>
      <c r="P1225" s="17"/>
      <c r="Q1225" s="17">
        <v>0.03</v>
      </c>
      <c r="R1225" s="17"/>
      <c r="S1225" s="17">
        <v>0.12955935483870967</v>
      </c>
      <c r="T1225" s="18">
        <f t="shared" si="119"/>
        <v>0.30701422409579315</v>
      </c>
      <c r="U1225" s="17">
        <v>32.312903225806451</v>
      </c>
      <c r="V1225" s="17"/>
      <c r="W1225" s="17">
        <v>49.136129032258069</v>
      </c>
      <c r="X1225" s="17"/>
      <c r="Y1225" s="17">
        <v>9.8221993548387108</v>
      </c>
      <c r="Z1225" s="17"/>
      <c r="AA1225" s="17">
        <v>0.15387096774193548</v>
      </c>
    </row>
    <row r="1226" spans="1:28" ht="13.8">
      <c r="A1226" s="3">
        <v>41348</v>
      </c>
      <c r="B1226" s="4">
        <v>0.47856481481481478</v>
      </c>
      <c r="C1226" s="29">
        <v>3</v>
      </c>
      <c r="D1226" s="17">
        <v>1097</v>
      </c>
      <c r="E1226" s="17">
        <v>106</v>
      </c>
      <c r="F1226" s="17">
        <f t="shared" si="114"/>
        <v>7.407407407407407E-2</v>
      </c>
      <c r="G1226" s="30">
        <v>0.71</v>
      </c>
      <c r="H1226" s="18">
        <f t="shared" si="115"/>
        <v>0.13333333333333333</v>
      </c>
      <c r="I1226" s="17">
        <v>3.1099999999999999E-2</v>
      </c>
      <c r="J1226" s="18">
        <f t="shared" si="116"/>
        <v>0.15797007156798959</v>
      </c>
      <c r="K1226" s="17">
        <v>8.43E-3</v>
      </c>
      <c r="L1226" s="17">
        <f t="shared" si="117"/>
        <v>0.16755112008570408</v>
      </c>
      <c r="M1226" s="17">
        <v>1.035E-2</v>
      </c>
      <c r="N1226" s="17">
        <f t="shared" si="118"/>
        <v>0.20571222928671853</v>
      </c>
      <c r="O1226" s="17">
        <v>2.21008</v>
      </c>
      <c r="Q1226" s="17">
        <v>0.03</v>
      </c>
      <c r="S1226" s="17">
        <v>0.13929295774647887</v>
      </c>
      <c r="T1226" s="18">
        <f t="shared" si="119"/>
        <v>0.34221738116191353</v>
      </c>
      <c r="U1226" s="17">
        <v>37.756901408450709</v>
      </c>
      <c r="W1226" s="17">
        <v>46.356338028169013</v>
      </c>
      <c r="Y1226" s="17">
        <v>9.8986681690140852</v>
      </c>
      <c r="AA1226" s="17">
        <v>0.13436619718309858</v>
      </c>
    </row>
    <row r="1227" spans="1:28" ht="13.8">
      <c r="A1227" s="3">
        <v>41349</v>
      </c>
      <c r="B1227" s="4">
        <v>0.47857638888888893</v>
      </c>
      <c r="C1227" s="29">
        <v>3</v>
      </c>
      <c r="D1227" s="17">
        <v>1069</v>
      </c>
      <c r="E1227" s="17">
        <v>106</v>
      </c>
      <c r="F1227" s="17">
        <f t="shared" si="114"/>
        <v>7.407407407407407E-2</v>
      </c>
      <c r="G1227" s="30">
        <v>0.69</v>
      </c>
      <c r="H1227" s="18">
        <f t="shared" si="115"/>
        <v>0.128</v>
      </c>
      <c r="I1227" s="17">
        <v>3.1510000000000003E-2</v>
      </c>
      <c r="J1227" s="18">
        <f t="shared" si="116"/>
        <v>0.1606376057254392</v>
      </c>
      <c r="K1227" s="17">
        <v>8.2100000000000003E-3</v>
      </c>
      <c r="L1227" s="17">
        <f t="shared" si="117"/>
        <v>0.16317849298975451</v>
      </c>
      <c r="M1227" s="17">
        <v>1.008E-2</v>
      </c>
      <c r="N1227" s="17">
        <f t="shared" si="118"/>
        <v>0.20034582330532588</v>
      </c>
      <c r="O1227" s="17">
        <v>2.1375500000000001</v>
      </c>
      <c r="Q1227" s="17">
        <v>0.03</v>
      </c>
      <c r="S1227" s="17">
        <v>0.14522000000000004</v>
      </c>
      <c r="T1227" s="18">
        <f t="shared" si="119"/>
        <v>0.3636534928838841</v>
      </c>
      <c r="U1227" s="17">
        <v>37.837391304347832</v>
      </c>
      <c r="W1227" s="17">
        <v>46.455652173913052</v>
      </c>
      <c r="Y1227" s="17">
        <v>9.8513173913043506</v>
      </c>
      <c r="AA1227" s="17">
        <v>0.13826086956521741</v>
      </c>
      <c r="AB1227" s="2"/>
    </row>
    <row r="1228" spans="1:28" ht="14.25" customHeight="1">
      <c r="A1228" s="8">
        <v>41351</v>
      </c>
      <c r="B1228" s="9">
        <v>0.47859953703703706</v>
      </c>
      <c r="C1228" s="18">
        <v>3</v>
      </c>
      <c r="D1228" s="18">
        <v>1077</v>
      </c>
      <c r="E1228" s="18">
        <v>106</v>
      </c>
      <c r="F1228" s="17">
        <f t="shared" si="114"/>
        <v>7.407407407407407E-2</v>
      </c>
      <c r="G1228" s="18">
        <v>0.69</v>
      </c>
      <c r="H1228" s="18">
        <f t="shared" si="115"/>
        <v>0.128</v>
      </c>
      <c r="I1228" s="18">
        <v>3.3320000000000002E-2</v>
      </c>
      <c r="J1228" s="18">
        <f t="shared" si="116"/>
        <v>0.17241379310344829</v>
      </c>
      <c r="K1228" s="18">
        <v>8.2500000000000004E-3</v>
      </c>
      <c r="L1228" s="18">
        <f t="shared" si="117"/>
        <v>0.16397351609810898</v>
      </c>
      <c r="M1228" s="18">
        <v>1.0120000000000001E-2</v>
      </c>
      <c r="N1228" s="18">
        <f t="shared" si="118"/>
        <v>0.20114084641368035</v>
      </c>
      <c r="O1228" s="18">
        <v>2.1505000000000001</v>
      </c>
      <c r="P1228" s="18"/>
      <c r="Q1228" s="18">
        <v>0.03</v>
      </c>
      <c r="R1228" s="18"/>
      <c r="S1228" s="18">
        <v>0.1535617391304348</v>
      </c>
      <c r="T1228" s="18">
        <f t="shared" si="119"/>
        <v>0.39382274835853537</v>
      </c>
      <c r="U1228" s="18">
        <v>38.021739130434788</v>
      </c>
      <c r="V1228" s="18"/>
      <c r="W1228" s="18">
        <v>46.64</v>
      </c>
      <c r="X1228" s="18"/>
      <c r="Y1228" s="18">
        <v>9.9110000000000014</v>
      </c>
      <c r="Z1228" s="18"/>
      <c r="AA1228" s="18">
        <v>0.13826086956521741</v>
      </c>
      <c r="AB1228" s="2"/>
    </row>
    <row r="1229" spans="1:28" ht="14.25" customHeight="1">
      <c r="A1229" s="3">
        <v>41352</v>
      </c>
      <c r="B1229" s="4">
        <v>0.4786111111111111</v>
      </c>
      <c r="C1229" s="29">
        <v>3</v>
      </c>
      <c r="D1229" s="17">
        <v>1083</v>
      </c>
      <c r="E1229" s="17">
        <v>106</v>
      </c>
      <c r="F1229" s="17">
        <f t="shared" si="114"/>
        <v>7.407407407407407E-2</v>
      </c>
      <c r="G1229" s="30">
        <v>0.7</v>
      </c>
      <c r="H1229" s="18">
        <f t="shared" si="115"/>
        <v>0.13066666666666665</v>
      </c>
      <c r="I1229" s="17">
        <v>3.3759999999999998E-2</v>
      </c>
      <c r="J1229" s="18">
        <f t="shared" si="116"/>
        <v>0.17527651268705269</v>
      </c>
      <c r="K1229" s="17">
        <v>8.2900000000000005E-3</v>
      </c>
      <c r="L1229" s="17">
        <f t="shared" si="117"/>
        <v>0.16476853920646345</v>
      </c>
      <c r="M1229" s="17">
        <v>1.017E-2</v>
      </c>
      <c r="N1229" s="17">
        <f t="shared" si="118"/>
        <v>0.20213462529912343</v>
      </c>
      <c r="O1229" s="17">
        <v>2.1668799999999999</v>
      </c>
      <c r="Q1229" s="17">
        <v>0.03</v>
      </c>
      <c r="S1229" s="17">
        <v>0.15336685714285717</v>
      </c>
      <c r="T1229" s="18">
        <f t="shared" si="119"/>
        <v>0.39311792597333439</v>
      </c>
      <c r="U1229" s="17">
        <v>37.66028571428572</v>
      </c>
      <c r="W1229" s="17">
        <v>46.200857142857146</v>
      </c>
      <c r="Y1229" s="17">
        <v>9.843826285714286</v>
      </c>
      <c r="AA1229" s="17">
        <v>0.13628571428571429</v>
      </c>
      <c r="AB1229" s="2"/>
    </row>
    <row r="1230" spans="1:28" ht="14.25" customHeight="1">
      <c r="A1230" s="8">
        <v>41353</v>
      </c>
      <c r="B1230" s="9">
        <v>0.47862268518518519</v>
      </c>
      <c r="C1230" s="18">
        <v>3</v>
      </c>
      <c r="D1230" s="18">
        <v>1083</v>
      </c>
      <c r="E1230" s="18">
        <v>106</v>
      </c>
      <c r="F1230" s="17">
        <f t="shared" si="114"/>
        <v>7.407407407407407E-2</v>
      </c>
      <c r="G1230" s="18">
        <v>0.7</v>
      </c>
      <c r="H1230" s="18">
        <f t="shared" si="115"/>
        <v>0.13066666666666665</v>
      </c>
      <c r="I1230" s="18">
        <v>3.3860000000000001E-2</v>
      </c>
      <c r="J1230" s="18">
        <f t="shared" si="116"/>
        <v>0.17592713077423552</v>
      </c>
      <c r="K1230" s="18">
        <v>8.3999999999999995E-3</v>
      </c>
      <c r="L1230" s="18">
        <f t="shared" si="117"/>
        <v>0.16695485275443822</v>
      </c>
      <c r="M1230" s="18">
        <v>1.017E-2</v>
      </c>
      <c r="N1230" s="18">
        <f t="shared" si="118"/>
        <v>0.20213462529912343</v>
      </c>
      <c r="O1230" s="18">
        <v>2.1712899999999999</v>
      </c>
      <c r="P1230" s="18"/>
      <c r="Q1230" s="18">
        <v>0.03</v>
      </c>
      <c r="R1230" s="18"/>
      <c r="S1230" s="18">
        <v>0.15382114285714288</v>
      </c>
      <c r="T1230" s="18">
        <f t="shared" si="119"/>
        <v>0.39476092410099889</v>
      </c>
      <c r="U1230" s="18">
        <v>38.159999999999997</v>
      </c>
      <c r="V1230" s="18"/>
      <c r="W1230" s="18">
        <v>46.200857142857146</v>
      </c>
      <c r="X1230" s="18"/>
      <c r="Y1230" s="18">
        <v>9.8638602857142867</v>
      </c>
      <c r="Z1230" s="18"/>
      <c r="AA1230" s="18">
        <v>0.13628571428571429</v>
      </c>
      <c r="AB1230" s="2"/>
    </row>
    <row r="1231" spans="1:28" ht="14.25" customHeight="1">
      <c r="A1231" s="8">
        <v>41361</v>
      </c>
      <c r="B1231" s="9">
        <v>0.47871527777777773</v>
      </c>
      <c r="C1231" s="18">
        <v>3</v>
      </c>
      <c r="D1231" s="18">
        <v>917</v>
      </c>
      <c r="E1231" s="18">
        <v>106</v>
      </c>
      <c r="F1231" s="17">
        <f t="shared" si="114"/>
        <v>7.407407407407407E-2</v>
      </c>
      <c r="G1231" s="18">
        <v>0.61</v>
      </c>
      <c r="H1231" s="18">
        <f t="shared" si="115"/>
        <v>0.10666666666666667</v>
      </c>
      <c r="I1231" s="18">
        <v>2.5239999999999999E-2</v>
      </c>
      <c r="J1231" s="18">
        <f t="shared" si="116"/>
        <v>0.11984385165907611</v>
      </c>
      <c r="K1231" s="18">
        <v>7.0299999999999998E-3</v>
      </c>
      <c r="L1231" s="18">
        <f t="shared" si="117"/>
        <v>0.13972531129329771</v>
      </c>
      <c r="M1231" s="18">
        <v>7.6699999999999997E-3</v>
      </c>
      <c r="N1231" s="18">
        <f t="shared" si="118"/>
        <v>0.1524456810269692</v>
      </c>
      <c r="O1231" s="18">
        <v>1.91309</v>
      </c>
      <c r="P1231" s="18"/>
      <c r="Q1231" s="18">
        <v>0.03</v>
      </c>
      <c r="R1231" s="18"/>
      <c r="S1231" s="18">
        <v>0.1315790163934426</v>
      </c>
      <c r="T1231" s="18">
        <f t="shared" si="119"/>
        <v>0.31431865839472256</v>
      </c>
      <c r="U1231" s="18">
        <v>36.648196721311479</v>
      </c>
      <c r="V1231" s="18"/>
      <c r="W1231" s="18">
        <v>39.984590163934428</v>
      </c>
      <c r="X1231" s="18"/>
      <c r="Y1231" s="18">
        <v>9.9731577049180338</v>
      </c>
      <c r="Z1231" s="18"/>
      <c r="AA1231" s="18">
        <v>0.15639344262295082</v>
      </c>
      <c r="AB1231" s="2"/>
    </row>
    <row r="1232" spans="1:28" s="2" customFormat="1" ht="13.8">
      <c r="A1232" s="8">
        <v>41362</v>
      </c>
      <c r="B1232" s="9">
        <v>0.47872685185185188</v>
      </c>
      <c r="C1232" s="18">
        <v>3</v>
      </c>
      <c r="D1232" s="18">
        <v>1073</v>
      </c>
      <c r="E1232" s="18">
        <v>106</v>
      </c>
      <c r="F1232" s="17">
        <f t="shared" si="114"/>
        <v>7.407407407407407E-2</v>
      </c>
      <c r="G1232" s="18">
        <v>0.73</v>
      </c>
      <c r="H1232" s="18">
        <f t="shared" si="115"/>
        <v>0.13866666666666666</v>
      </c>
      <c r="I1232" s="18">
        <v>3.2629999999999999E-2</v>
      </c>
      <c r="J1232" s="18">
        <f t="shared" si="116"/>
        <v>0.16792452830188678</v>
      </c>
      <c r="K1232" s="18">
        <v>8.4200000000000004E-3</v>
      </c>
      <c r="L1232" s="18">
        <f t="shared" si="117"/>
        <v>0.16735236430861547</v>
      </c>
      <c r="M1232" s="18">
        <v>9.1900000000000003E-3</v>
      </c>
      <c r="N1232" s="18">
        <f t="shared" si="118"/>
        <v>0.18265655914443898</v>
      </c>
      <c r="O1232" s="18">
        <v>2.2662</v>
      </c>
      <c r="P1232" s="18"/>
      <c r="Q1232" s="18">
        <v>0.03</v>
      </c>
      <c r="R1232" s="18"/>
      <c r="S1232" s="18">
        <v>0.14214164383561645</v>
      </c>
      <c r="T1232" s="18">
        <f t="shared" si="119"/>
        <v>0.35252011744345407</v>
      </c>
      <c r="U1232" s="18">
        <v>36.678904109589041</v>
      </c>
      <c r="V1232" s="18"/>
      <c r="W1232" s="18">
        <v>40.033150684931506</v>
      </c>
      <c r="X1232" s="18"/>
      <c r="Y1232" s="18">
        <v>9.8719397260273976</v>
      </c>
      <c r="Z1232" s="18"/>
      <c r="AA1232" s="18">
        <v>0.13068493150684932</v>
      </c>
    </row>
    <row r="1233" spans="1:28" s="2" customFormat="1" ht="13.8">
      <c r="A1233" s="3">
        <v>41380</v>
      </c>
      <c r="B1233" s="4">
        <v>0.47893518518518513</v>
      </c>
      <c r="C1233" s="29">
        <v>3</v>
      </c>
      <c r="D1233" s="17">
        <v>934</v>
      </c>
      <c r="E1233" s="17">
        <v>106</v>
      </c>
      <c r="F1233" s="17">
        <f t="shared" si="114"/>
        <v>7.407407407407407E-2</v>
      </c>
      <c r="G1233" s="30">
        <v>0.56999999999999995</v>
      </c>
      <c r="H1233" s="18">
        <f t="shared" si="115"/>
        <v>9.6000000000000002E-2</v>
      </c>
      <c r="I1233" s="17">
        <v>2.911E-2</v>
      </c>
      <c r="J1233" s="18">
        <f t="shared" si="116"/>
        <v>0.14502277163305141</v>
      </c>
      <c r="K1233" s="17">
        <v>7.9000000000000008E-3</v>
      </c>
      <c r="L1233" s="17">
        <f t="shared" si="117"/>
        <v>0.15701706390000741</v>
      </c>
      <c r="M1233" s="17">
        <v>8.3400000000000002E-3</v>
      </c>
      <c r="N1233" s="17">
        <f t="shared" si="118"/>
        <v>0.16576231809190653</v>
      </c>
      <c r="O1233" s="17">
        <v>1.75515</v>
      </c>
      <c r="P1233" s="17"/>
      <c r="Q1233" s="17">
        <v>0.03</v>
      </c>
      <c r="R1233" s="17"/>
      <c r="S1233" s="17">
        <v>0.16240315789473686</v>
      </c>
      <c r="T1233" s="18">
        <f t="shared" si="119"/>
        <v>0.42579917644958049</v>
      </c>
      <c r="U1233" s="17">
        <v>44.073684210526324</v>
      </c>
      <c r="V1233" s="17"/>
      <c r="W1233" s="17">
        <v>46.528421052631586</v>
      </c>
      <c r="X1233" s="17"/>
      <c r="Y1233" s="17">
        <v>9.7918894736842113</v>
      </c>
      <c r="Z1233" s="17"/>
      <c r="AA1233" s="17">
        <v>0.16736842105263158</v>
      </c>
    </row>
    <row r="1234" spans="1:28" s="2" customFormat="1" ht="13.8">
      <c r="A1234" s="3">
        <v>41383</v>
      </c>
      <c r="B1234" s="4">
        <v>0.47896990740740741</v>
      </c>
      <c r="C1234" s="29">
        <v>3</v>
      </c>
      <c r="D1234" s="17">
        <v>946</v>
      </c>
      <c r="E1234" s="17">
        <v>106</v>
      </c>
      <c r="F1234" s="17">
        <f t="shared" si="114"/>
        <v>7.407407407407407E-2</v>
      </c>
      <c r="G1234" s="30">
        <v>0.6</v>
      </c>
      <c r="H1234" s="18">
        <f t="shared" si="115"/>
        <v>0.10400000000000001</v>
      </c>
      <c r="I1234" s="17">
        <v>2.9399999999999999E-2</v>
      </c>
      <c r="J1234" s="18">
        <f t="shared" si="116"/>
        <v>0.14690956408588157</v>
      </c>
      <c r="K1234" s="17">
        <v>7.6600000000000001E-3</v>
      </c>
      <c r="L1234" s="17">
        <f t="shared" si="117"/>
        <v>0.15224692524988059</v>
      </c>
      <c r="M1234" s="17">
        <v>7.8600000000000007E-3</v>
      </c>
      <c r="N1234" s="17">
        <f t="shared" si="118"/>
        <v>0.15622204079165294</v>
      </c>
      <c r="O1234" s="17">
        <v>1.86039</v>
      </c>
      <c r="P1234" s="17"/>
      <c r="Q1234" s="17">
        <v>0.03</v>
      </c>
      <c r="R1234" s="17"/>
      <c r="S1234" s="17">
        <v>0.15582000000000001</v>
      </c>
      <c r="T1234" s="18">
        <f t="shared" si="119"/>
        <v>0.40199011586272271</v>
      </c>
      <c r="U1234" s="17">
        <v>40.598000000000006</v>
      </c>
      <c r="V1234" s="17"/>
      <c r="W1234" s="17">
        <v>41.658000000000001</v>
      </c>
      <c r="X1234" s="17"/>
      <c r="Y1234" s="17">
        <v>9.8600670000000008</v>
      </c>
      <c r="Z1234" s="17"/>
      <c r="AA1234" s="17">
        <v>0.159</v>
      </c>
    </row>
    <row r="1235" spans="1:28" ht="14.25" customHeight="1">
      <c r="A1235" s="8">
        <v>41384</v>
      </c>
      <c r="B1235" s="9">
        <v>0.47898148148148145</v>
      </c>
      <c r="C1235" s="18">
        <v>3</v>
      </c>
      <c r="D1235" s="18">
        <v>1009</v>
      </c>
      <c r="E1235" s="18">
        <v>106</v>
      </c>
      <c r="F1235" s="17">
        <f t="shared" si="114"/>
        <v>7.407407407407407E-2</v>
      </c>
      <c r="G1235" s="18">
        <v>0.66</v>
      </c>
      <c r="H1235" s="18">
        <f t="shared" si="115"/>
        <v>0.12000000000000002</v>
      </c>
      <c r="I1235" s="18">
        <v>3.2539999999999999E-2</v>
      </c>
      <c r="J1235" s="18">
        <f t="shared" si="116"/>
        <v>0.16733897202342224</v>
      </c>
      <c r="K1235" s="18">
        <v>8.1700000000000002E-3</v>
      </c>
      <c r="L1235" s="18">
        <f t="shared" si="117"/>
        <v>0.16238346988140004</v>
      </c>
      <c r="M1235" s="18">
        <v>8.2199999999999999E-3</v>
      </c>
      <c r="N1235" s="18">
        <f t="shared" si="118"/>
        <v>0.16337724876684312</v>
      </c>
      <c r="O1235" s="18">
        <v>2.0353500000000002</v>
      </c>
      <c r="P1235" s="18"/>
      <c r="Q1235" s="18">
        <v>0.03</v>
      </c>
      <c r="R1235" s="18"/>
      <c r="S1235" s="18">
        <v>0.15678363636363638</v>
      </c>
      <c r="T1235" s="18">
        <f t="shared" si="119"/>
        <v>0.40547526340625351</v>
      </c>
      <c r="U1235" s="18">
        <v>39.36454545454545</v>
      </c>
      <c r="V1235" s="18"/>
      <c r="W1235" s="18">
        <v>39.605454545454542</v>
      </c>
      <c r="X1235" s="18"/>
      <c r="Y1235" s="18">
        <v>9.8066863636363646</v>
      </c>
      <c r="Z1235" s="18"/>
      <c r="AA1235" s="18">
        <v>0.14454545454545453</v>
      </c>
      <c r="AB1235" s="2"/>
    </row>
    <row r="1236" spans="1:28" ht="13.8">
      <c r="A1236" s="6">
        <v>41387</v>
      </c>
      <c r="B1236" s="7">
        <v>0.47901620370370374</v>
      </c>
      <c r="C1236" s="28">
        <v>3</v>
      </c>
      <c r="D1236" s="17">
        <v>1028</v>
      </c>
      <c r="E1236" s="17">
        <v>106</v>
      </c>
      <c r="F1236" s="17">
        <f t="shared" si="114"/>
        <v>7.407407407407407E-2</v>
      </c>
      <c r="G1236" s="17">
        <v>0.64</v>
      </c>
      <c r="H1236" s="18">
        <f t="shared" si="115"/>
        <v>0.11466666666666668</v>
      </c>
      <c r="I1236" s="17">
        <v>3.347E-2</v>
      </c>
      <c r="J1236" s="18">
        <f t="shared" si="116"/>
        <v>0.1733897202342225</v>
      </c>
      <c r="K1236" s="17">
        <v>8.2000000000000007E-3</v>
      </c>
      <c r="L1236" s="17">
        <f t="shared" si="117"/>
        <v>0.1629797372126659</v>
      </c>
      <c r="M1236" s="17">
        <v>7.8200000000000006E-3</v>
      </c>
      <c r="N1236" s="17">
        <f t="shared" si="118"/>
        <v>0.15542701768329847</v>
      </c>
      <c r="O1236" s="17">
        <v>1.9891300000000001</v>
      </c>
      <c r="Q1236" s="17">
        <v>0.03</v>
      </c>
      <c r="S1236" s="17">
        <v>0.16630406250000002</v>
      </c>
      <c r="T1236" s="18">
        <f t="shared" si="119"/>
        <v>0.43990743202773042</v>
      </c>
      <c r="U1236" s="17">
        <v>40.743749999999999</v>
      </c>
      <c r="W1236" s="17">
        <v>38.855625000000003</v>
      </c>
      <c r="Y1236" s="17">
        <v>9.8834896875000009</v>
      </c>
      <c r="AA1236" s="17">
        <v>0.14906249999999999</v>
      </c>
      <c r="AB1236" s="2"/>
    </row>
    <row r="1237" spans="1:28" ht="13.8">
      <c r="A1237" s="6">
        <v>43564</v>
      </c>
      <c r="B1237" s="7">
        <v>0.50421296296296292</v>
      </c>
      <c r="C1237" s="28">
        <v>3</v>
      </c>
      <c r="D1237" s="17">
        <v>1157</v>
      </c>
      <c r="E1237" s="17">
        <v>106</v>
      </c>
      <c r="F1237" s="17">
        <f t="shared" si="114"/>
        <v>7.407407407407407E-2</v>
      </c>
      <c r="G1237" s="17">
        <v>0.56021803432110528</v>
      </c>
      <c r="H1237" s="18">
        <f t="shared" si="115"/>
        <v>9.3391475818961414E-2</v>
      </c>
      <c r="I1237" s="17">
        <v>3.2721408645473564E-2</v>
      </c>
      <c r="J1237" s="18">
        <f t="shared" si="116"/>
        <v>0.16851924948258662</v>
      </c>
      <c r="K1237" s="17">
        <v>1.4770577255764465E-3</v>
      </c>
      <c r="L1237" s="17">
        <f t="shared" si="117"/>
        <v>2.9357375605169173E-2</v>
      </c>
      <c r="M1237" s="17">
        <v>4.4082730569529605E-3</v>
      </c>
      <c r="N1237" s="17">
        <f t="shared" si="118"/>
        <v>8.7616973705349863E-2</v>
      </c>
      <c r="O1237" s="17">
        <v>1.763309222781184</v>
      </c>
      <c r="Q1237" s="17">
        <v>0.04</v>
      </c>
      <c r="S1237" s="17">
        <v>0.18573853949329361</v>
      </c>
      <c r="T1237" s="18">
        <f t="shared" si="119"/>
        <v>0.51019537705441087</v>
      </c>
      <c r="U1237" s="17">
        <v>8.3843133915265096</v>
      </c>
      <c r="W1237" s="17">
        <v>25.022950819672136</v>
      </c>
      <c r="Y1237" s="17">
        <v>10.009180327868853</v>
      </c>
      <c r="AA1237" s="17">
        <v>0.22705445417184056</v>
      </c>
    </row>
    <row r="1238" spans="1:28" ht="14.25" customHeight="1">
      <c r="A1238" s="6">
        <v>43565</v>
      </c>
      <c r="B1238" s="7">
        <v>0.50422453703703707</v>
      </c>
      <c r="C1238" s="28">
        <v>3</v>
      </c>
      <c r="D1238" s="17">
        <v>1157</v>
      </c>
      <c r="E1238" s="17">
        <v>106</v>
      </c>
      <c r="F1238" s="17">
        <f t="shared" si="114"/>
        <v>7.407407407407407E-2</v>
      </c>
      <c r="G1238" s="17">
        <v>0.52284346071442778</v>
      </c>
      <c r="H1238" s="18">
        <f t="shared" si="115"/>
        <v>8.3424922857180756E-2</v>
      </c>
      <c r="I1238" s="17">
        <v>3.2077530662852329E-2</v>
      </c>
      <c r="J1238" s="18">
        <f t="shared" si="116"/>
        <v>0.16433006286826499</v>
      </c>
      <c r="K1238" s="17">
        <v>1.4838194372058988E-3</v>
      </c>
      <c r="L1238" s="17">
        <f t="shared" si="117"/>
        <v>2.9491768530105267E-2</v>
      </c>
      <c r="M1238" s="17">
        <v>4.4284533591028756E-3</v>
      </c>
      <c r="N1238" s="17">
        <f t="shared" si="118"/>
        <v>8.8018068868918803E-2</v>
      </c>
      <c r="O1238" s="17">
        <v>1.6448541048096397</v>
      </c>
      <c r="Q1238" s="17">
        <v>0.04</v>
      </c>
      <c r="S1238" s="17">
        <v>0.19509959514170044</v>
      </c>
      <c r="T1238" s="18">
        <f t="shared" si="119"/>
        <v>0.54405115640128843</v>
      </c>
      <c r="U1238" s="17">
        <v>9.0247773279352224</v>
      </c>
      <c r="W1238" s="17">
        <v>26.934412955465582</v>
      </c>
      <c r="Y1238" s="17">
        <v>10.00421052631579</v>
      </c>
      <c r="AA1238" s="17">
        <v>0.24328505481581505</v>
      </c>
    </row>
    <row r="1239" spans="1:28" ht="13.8">
      <c r="A1239" s="8">
        <v>43588</v>
      </c>
      <c r="B1239" s="9">
        <v>0.50449074074074074</v>
      </c>
      <c r="C1239" s="18">
        <v>3</v>
      </c>
      <c r="D1239" s="18">
        <v>1052</v>
      </c>
      <c r="E1239" s="18">
        <v>106</v>
      </c>
      <c r="F1239" s="17">
        <f t="shared" si="114"/>
        <v>7.407407407407407E-2</v>
      </c>
      <c r="G1239" s="18">
        <v>0.77874111989212103</v>
      </c>
      <c r="H1239" s="18">
        <f t="shared" si="115"/>
        <v>0.15166429863789896</v>
      </c>
      <c r="I1239" s="18">
        <v>3.7659289491990586E-2</v>
      </c>
      <c r="J1239" s="18">
        <f t="shared" si="116"/>
        <v>0.20064599539356268</v>
      </c>
      <c r="K1239" s="18">
        <v>1.8701725963753474E-3</v>
      </c>
      <c r="L1239" s="18">
        <f t="shared" si="117"/>
        <v>3.7170760768241856E-2</v>
      </c>
      <c r="M1239" s="18">
        <v>4.6562436736020951E-3</v>
      </c>
      <c r="N1239" s="18">
        <f t="shared" si="118"/>
        <v>9.2545532966074096E-2</v>
      </c>
      <c r="O1239" s="18">
        <v>2.453993918526995</v>
      </c>
      <c r="P1239" s="18"/>
      <c r="Q1239" s="18">
        <v>0.03</v>
      </c>
      <c r="R1239" s="18"/>
      <c r="S1239" s="18">
        <v>0.15378222303340028</v>
      </c>
      <c r="T1239" s="18">
        <f t="shared" si="119"/>
        <v>0.39462016423220425</v>
      </c>
      <c r="U1239" s="18">
        <v>7.6368753422157321</v>
      </c>
      <c r="V1239" s="18"/>
      <c r="W1239" s="18">
        <v>19.013834641357906</v>
      </c>
      <c r="X1239" s="18"/>
      <c r="Y1239" s="18">
        <v>10.020917685709072</v>
      </c>
      <c r="Z1239" s="18"/>
      <c r="AA1239" s="18">
        <v>0.1225054097736816</v>
      </c>
    </row>
    <row r="1240" spans="1:28" ht="14.25" customHeight="1">
      <c r="A1240" s="8">
        <v>41508</v>
      </c>
      <c r="B1240" s="9">
        <v>0.48041666666666666</v>
      </c>
      <c r="C1240" s="18">
        <v>4</v>
      </c>
      <c r="D1240" s="18">
        <v>1048</v>
      </c>
      <c r="E1240" s="18">
        <v>106</v>
      </c>
      <c r="F1240" s="17">
        <f t="shared" si="114"/>
        <v>7.407407407407407E-2</v>
      </c>
      <c r="G1240" s="18">
        <v>0.77</v>
      </c>
      <c r="H1240" s="18">
        <f t="shared" si="115"/>
        <v>0.14933333333333335</v>
      </c>
      <c r="I1240" s="18">
        <v>3.7100000000000001E-2</v>
      </c>
      <c r="J1240" s="18">
        <f t="shared" si="116"/>
        <v>0.19700715679895903</v>
      </c>
      <c r="K1240" s="18">
        <v>9.6200000000000001E-3</v>
      </c>
      <c r="L1240" s="18">
        <f t="shared" si="117"/>
        <v>0.19120305755924952</v>
      </c>
      <c r="M1240" s="18">
        <v>6.6600000000000001E-3</v>
      </c>
      <c r="N1240" s="18">
        <f t="shared" si="118"/>
        <v>0.1323713475410189</v>
      </c>
      <c r="O1240" s="18">
        <v>2.4124099999999999</v>
      </c>
      <c r="P1240" s="18"/>
      <c r="Q1240" s="18">
        <v>0.03</v>
      </c>
      <c r="R1240" s="18"/>
      <c r="S1240" s="18">
        <v>0.15321818181818184</v>
      </c>
      <c r="T1240" s="18">
        <f t="shared" si="119"/>
        <v>0.39258021749518962</v>
      </c>
      <c r="U1240" s="18">
        <v>39.72935064935065</v>
      </c>
      <c r="V1240" s="18"/>
      <c r="W1240" s="18">
        <v>27.504935064935061</v>
      </c>
      <c r="X1240" s="18"/>
      <c r="Y1240" s="18">
        <v>9.9629399999999997</v>
      </c>
      <c r="Z1240" s="18"/>
      <c r="AA1240" s="18">
        <v>0.12389610389610389</v>
      </c>
    </row>
    <row r="1241" spans="1:28" ht="13.8">
      <c r="A1241" s="6">
        <v>41524</v>
      </c>
      <c r="B1241" s="7">
        <v>0.48060185185185184</v>
      </c>
      <c r="C1241" s="28">
        <v>4</v>
      </c>
      <c r="D1241" s="17">
        <v>857</v>
      </c>
      <c r="E1241" s="17">
        <v>106</v>
      </c>
      <c r="F1241" s="17">
        <f t="shared" si="114"/>
        <v>7.407407407407407E-2</v>
      </c>
      <c r="G1241" s="17">
        <v>0.8939471637731442</v>
      </c>
      <c r="H1241" s="18">
        <f t="shared" si="115"/>
        <v>0.18238591033950513</v>
      </c>
      <c r="I1241" s="17">
        <v>3.2832816417674882E-2</v>
      </c>
      <c r="J1241" s="18">
        <f t="shared" si="116"/>
        <v>0.16924408859905582</v>
      </c>
      <c r="K1241" s="17">
        <v>4.721776274113779E-3</v>
      </c>
      <c r="L1241" s="17">
        <f t="shared" si="117"/>
        <v>9.3848031260007847E-2</v>
      </c>
      <c r="M1241" s="17">
        <v>5.1244083595033251E-3</v>
      </c>
      <c r="N1241" s="17">
        <f t="shared" si="118"/>
        <v>0.10185057656124881</v>
      </c>
      <c r="O1241" s="17">
        <v>2.8094772180515064</v>
      </c>
      <c r="Q1241" s="17">
        <v>0.02</v>
      </c>
      <c r="S1241" s="17">
        <v>0.11679477315809428</v>
      </c>
      <c r="T1241" s="18">
        <f t="shared" si="119"/>
        <v>0.26084903962670403</v>
      </c>
      <c r="U1241" s="17">
        <v>16.796572728421584</v>
      </c>
      <c r="W1241" s="17">
        <v>18.228838619992413</v>
      </c>
      <c r="Y1241" s="17">
        <v>9.9940331100720332</v>
      </c>
      <c r="AA1241" s="17">
        <v>7.114514434114777E-2</v>
      </c>
      <c r="AB1241" s="2"/>
    </row>
    <row r="1242" spans="1:28" s="2" customFormat="1" ht="13.8">
      <c r="A1242" s="6">
        <v>41525</v>
      </c>
      <c r="B1242" s="7">
        <v>0.48061342592592587</v>
      </c>
      <c r="C1242" s="28">
        <v>4</v>
      </c>
      <c r="D1242" s="17">
        <v>821</v>
      </c>
      <c r="E1242" s="17">
        <v>106</v>
      </c>
      <c r="F1242" s="17">
        <f t="shared" si="114"/>
        <v>7.407407407407407E-2</v>
      </c>
      <c r="G1242" s="17">
        <v>0.91237289490447526</v>
      </c>
      <c r="H1242" s="18">
        <f t="shared" si="115"/>
        <v>0.18729943864119342</v>
      </c>
      <c r="I1242" s="17">
        <v>3.3080924117616081E-2</v>
      </c>
      <c r="J1242" s="18">
        <f t="shared" si="116"/>
        <v>0.17085832217056657</v>
      </c>
      <c r="K1242" s="17">
        <v>4.5192625640468644E-3</v>
      </c>
      <c r="L1242" s="17">
        <f t="shared" si="117"/>
        <v>8.9822954278462999E-2</v>
      </c>
      <c r="M1242" s="17">
        <v>4.9046260385004724E-3</v>
      </c>
      <c r="N1242" s="17">
        <f t="shared" si="118"/>
        <v>9.7482275961122633E-2</v>
      </c>
      <c r="O1242" s="17">
        <v>2.8688169764879752</v>
      </c>
      <c r="P1242" s="17"/>
      <c r="Q1242" s="17">
        <v>0.02</v>
      </c>
      <c r="R1242" s="17"/>
      <c r="S1242" s="17">
        <v>0.1153008153590898</v>
      </c>
      <c r="T1242" s="18">
        <f t="shared" si="119"/>
        <v>0.25544589841097476</v>
      </c>
      <c r="U1242" s="17">
        <v>15.751514576913959</v>
      </c>
      <c r="V1242" s="17"/>
      <c r="W1242" s="17">
        <v>17.094666982697316</v>
      </c>
      <c r="X1242" s="17"/>
      <c r="Y1242" s="17">
        <v>9.9990234652761316</v>
      </c>
      <c r="Z1242" s="17"/>
      <c r="AA1242" s="17">
        <v>6.9708340038596689E-2</v>
      </c>
    </row>
    <row r="1243" spans="1:28" ht="14.25" customHeight="1">
      <c r="A1243" s="8">
        <v>41754</v>
      </c>
      <c r="B1243" s="9">
        <v>0.48326388888888888</v>
      </c>
      <c r="C1243" s="18">
        <v>4</v>
      </c>
      <c r="D1243" s="18">
        <v>1065</v>
      </c>
      <c r="E1243" s="18">
        <v>106</v>
      </c>
      <c r="F1243" s="17">
        <f t="shared" si="114"/>
        <v>7.407407407407407E-2</v>
      </c>
      <c r="G1243" s="18">
        <v>0.85</v>
      </c>
      <c r="H1243" s="18">
        <f t="shared" si="115"/>
        <v>0.17066666666666666</v>
      </c>
      <c r="I1243" s="18">
        <v>4.5789999999999997E-2</v>
      </c>
      <c r="J1243" s="18">
        <f t="shared" si="116"/>
        <v>0.25354586857514638</v>
      </c>
      <c r="K1243" s="18">
        <v>6.4999999999999997E-3</v>
      </c>
      <c r="L1243" s="18">
        <f t="shared" si="117"/>
        <v>0.12919125510760102</v>
      </c>
      <c r="M1243" s="18">
        <v>6.0699999999999999E-3</v>
      </c>
      <c r="N1243" s="18">
        <f t="shared" si="118"/>
        <v>0.12064475669279048</v>
      </c>
      <c r="O1243" s="18">
        <v>2.65774</v>
      </c>
      <c r="P1243" s="18"/>
      <c r="Q1243" s="18">
        <v>0.04</v>
      </c>
      <c r="R1243" s="18"/>
      <c r="S1243" s="18">
        <v>0.17130847058823528</v>
      </c>
      <c r="T1243" s="18">
        <f t="shared" si="119"/>
        <v>0.45800668732121413</v>
      </c>
      <c r="U1243" s="18">
        <v>24.317647058823528</v>
      </c>
      <c r="V1243" s="18"/>
      <c r="W1243" s="18">
        <v>22.708941176470585</v>
      </c>
      <c r="X1243" s="18"/>
      <c r="Y1243" s="18">
        <v>9.9430743529411778</v>
      </c>
      <c r="Z1243" s="18"/>
      <c r="AA1243" s="18">
        <v>0.14964705882352941</v>
      </c>
    </row>
    <row r="1244" spans="1:28" ht="13.8">
      <c r="A1244" s="8">
        <v>42141</v>
      </c>
      <c r="B1244" s="9">
        <v>0.48774305555555553</v>
      </c>
      <c r="C1244" s="18">
        <v>4</v>
      </c>
      <c r="D1244" s="18">
        <v>1122</v>
      </c>
      <c r="E1244" s="18">
        <v>106</v>
      </c>
      <c r="F1244" s="17">
        <f t="shared" si="114"/>
        <v>7.407407407407407E-2</v>
      </c>
      <c r="G1244" s="18">
        <v>0.7</v>
      </c>
      <c r="H1244" s="18">
        <f t="shared" si="115"/>
        <v>0.13066666666666665</v>
      </c>
      <c r="I1244" s="18">
        <v>3.9140000000000001E-2</v>
      </c>
      <c r="J1244" s="18">
        <f t="shared" si="116"/>
        <v>0.21027976577748861</v>
      </c>
      <c r="K1244" s="18">
        <v>3.29E-3</v>
      </c>
      <c r="L1244" s="18">
        <f t="shared" si="117"/>
        <v>6.5390650662154978E-2</v>
      </c>
      <c r="M1244" s="18">
        <v>4.5900000000000003E-3</v>
      </c>
      <c r="N1244" s="18">
        <f t="shared" si="118"/>
        <v>9.1228901683675187E-2</v>
      </c>
      <c r="O1244" s="18">
        <v>2.19922</v>
      </c>
      <c r="P1244" s="18"/>
      <c r="Q1244" s="18">
        <v>0.03</v>
      </c>
      <c r="R1244" s="18"/>
      <c r="S1244" s="18">
        <v>0.17780742857142859</v>
      </c>
      <c r="T1244" s="18">
        <f t="shared" si="119"/>
        <v>0.48151122524168533</v>
      </c>
      <c r="U1244" s="18">
        <v>14.946</v>
      </c>
      <c r="V1244" s="18"/>
      <c r="W1244" s="18">
        <v>20.851714285714291</v>
      </c>
      <c r="X1244" s="18"/>
      <c r="Y1244" s="18">
        <v>9.9907422857142869</v>
      </c>
      <c r="Z1244" s="18"/>
      <c r="AA1244" s="18">
        <v>0.13628571428571429</v>
      </c>
    </row>
    <row r="1245" spans="1:28" ht="13.8">
      <c r="A1245" s="8">
        <v>42571</v>
      </c>
      <c r="B1245" s="9">
        <v>0.4927199074074074</v>
      </c>
      <c r="C1245" s="18">
        <v>4</v>
      </c>
      <c r="D1245" s="18">
        <v>838</v>
      </c>
      <c r="E1245" s="18">
        <v>106</v>
      </c>
      <c r="F1245" s="17">
        <f t="shared" si="114"/>
        <v>7.407407407407407E-2</v>
      </c>
      <c r="G1245" s="18">
        <v>0.42</v>
      </c>
      <c r="H1245" s="18">
        <f t="shared" si="115"/>
        <v>5.6000000000000001E-2</v>
      </c>
      <c r="I1245" s="18">
        <v>1.439E-2</v>
      </c>
      <c r="J1245" s="18">
        <f t="shared" si="116"/>
        <v>4.9251789199739757E-2</v>
      </c>
      <c r="K1245" s="18">
        <v>2.64E-3</v>
      </c>
      <c r="L1245" s="18">
        <f t="shared" si="117"/>
        <v>5.2471525151394874E-2</v>
      </c>
      <c r="M1245" s="18">
        <v>2.1099999999999999E-3</v>
      </c>
      <c r="N1245" s="18">
        <f t="shared" si="118"/>
        <v>4.1937468965698173E-2</v>
      </c>
      <c r="O1245" s="18">
        <v>1.33263</v>
      </c>
      <c r="P1245" s="18"/>
      <c r="Q1245" s="18">
        <v>0.02</v>
      </c>
      <c r="R1245" s="18"/>
      <c r="S1245" s="18">
        <v>0.10895285714285714</v>
      </c>
      <c r="T1245" s="18">
        <f t="shared" si="119"/>
        <v>0.23248747569199996</v>
      </c>
      <c r="U1245" s="18">
        <v>19.988571428571426</v>
      </c>
      <c r="V1245" s="18"/>
      <c r="W1245" s="18">
        <v>15.975714285714286</v>
      </c>
      <c r="X1245" s="18"/>
      <c r="Y1245" s="18">
        <v>10.089912857142858</v>
      </c>
      <c r="Z1245" s="18"/>
      <c r="AA1245" s="18">
        <v>0.15142857142857144</v>
      </c>
      <c r="AB1245" s="2"/>
    </row>
    <row r="1246" spans="1:28" s="2" customFormat="1" ht="14.25" customHeight="1">
      <c r="A1246" s="6">
        <v>42604</v>
      </c>
      <c r="B1246" s="7">
        <v>0.4931018518518519</v>
      </c>
      <c r="C1246" s="28">
        <v>4</v>
      </c>
      <c r="D1246" s="17">
        <v>1342</v>
      </c>
      <c r="E1246" s="17">
        <v>106</v>
      </c>
      <c r="F1246" s="17">
        <f t="shared" si="114"/>
        <v>7.407407407407407E-2</v>
      </c>
      <c r="G1246" s="17">
        <v>0.8</v>
      </c>
      <c r="H1246" s="18">
        <f t="shared" si="115"/>
        <v>0.15733333333333335</v>
      </c>
      <c r="I1246" s="17">
        <v>3.7560000000000003E-2</v>
      </c>
      <c r="J1246" s="18">
        <f t="shared" si="116"/>
        <v>0.2</v>
      </c>
      <c r="K1246" s="17">
        <v>3.7799999999999999E-3</v>
      </c>
      <c r="L1246" s="17">
        <f t="shared" si="117"/>
        <v>7.5129683739497202E-2</v>
      </c>
      <c r="M1246" s="17">
        <v>4.1000000000000003E-3</v>
      </c>
      <c r="N1246" s="17">
        <f t="shared" si="118"/>
        <v>8.1489868606332949E-2</v>
      </c>
      <c r="O1246" s="17">
        <v>2.5291800000000002</v>
      </c>
      <c r="P1246" s="17"/>
      <c r="Q1246" s="17">
        <v>0.04</v>
      </c>
      <c r="R1246" s="17"/>
      <c r="S1246" s="17">
        <v>0.14930100000000002</v>
      </c>
      <c r="T1246" s="18">
        <f t="shared" si="119"/>
        <v>0.37841309273073692</v>
      </c>
      <c r="U1246" s="17">
        <v>15.025499999999999</v>
      </c>
      <c r="V1246" s="17"/>
      <c r="W1246" s="17">
        <v>16.297499999999999</v>
      </c>
      <c r="X1246" s="17"/>
      <c r="Y1246" s="17">
        <v>10.053490500000001</v>
      </c>
      <c r="Z1246" s="17"/>
      <c r="AA1246" s="17">
        <v>0.159</v>
      </c>
      <c r="AB1246" s="1"/>
    </row>
    <row r="1247" spans="1:28" ht="14.25" customHeight="1">
      <c r="A1247" s="8">
        <v>42605</v>
      </c>
      <c r="B1247" s="9">
        <v>0.49311342592592594</v>
      </c>
      <c r="C1247" s="18">
        <v>4</v>
      </c>
      <c r="D1247" s="18">
        <v>1376</v>
      </c>
      <c r="E1247" s="18">
        <v>106</v>
      </c>
      <c r="F1247" s="17">
        <f t="shared" si="114"/>
        <v>7.407407407407407E-2</v>
      </c>
      <c r="G1247" s="18">
        <v>0.56999999999999995</v>
      </c>
      <c r="H1247" s="18">
        <f t="shared" si="115"/>
        <v>9.6000000000000002E-2</v>
      </c>
      <c r="I1247" s="18">
        <v>3.3680000000000002E-2</v>
      </c>
      <c r="J1247" s="18">
        <f t="shared" si="116"/>
        <v>0.17475601821730646</v>
      </c>
      <c r="K1247" s="18">
        <v>4.0699999999999998E-3</v>
      </c>
      <c r="L1247" s="18">
        <f t="shared" si="117"/>
        <v>8.089360127506709E-2</v>
      </c>
      <c r="M1247" s="18">
        <v>4.4099999999999999E-3</v>
      </c>
      <c r="N1247" s="18">
        <f t="shared" si="118"/>
        <v>8.7651297696080072E-2</v>
      </c>
      <c r="O1247" s="18">
        <v>1.7921499999999999</v>
      </c>
      <c r="P1247" s="18"/>
      <c r="Q1247" s="18">
        <v>0.05</v>
      </c>
      <c r="R1247" s="18"/>
      <c r="S1247" s="18">
        <v>0.18789894736842108</v>
      </c>
      <c r="T1247" s="18">
        <f t="shared" si="119"/>
        <v>0.51800884329868213</v>
      </c>
      <c r="U1247" s="18">
        <v>22.706315789473685</v>
      </c>
      <c r="V1247" s="18"/>
      <c r="W1247" s="18">
        <v>24.603157894736842</v>
      </c>
      <c r="X1247" s="18"/>
      <c r="Y1247" s="18">
        <v>9.9983105263157892</v>
      </c>
      <c r="Z1247" s="18"/>
      <c r="AA1247" s="18">
        <v>0.27894736842105272</v>
      </c>
    </row>
    <row r="1248" spans="1:28" ht="13.8">
      <c r="A1248" s="8">
        <v>41499</v>
      </c>
      <c r="B1248" s="9">
        <v>0.48031249999999998</v>
      </c>
      <c r="C1248" s="18">
        <v>2</v>
      </c>
      <c r="D1248" s="18">
        <v>1151</v>
      </c>
      <c r="E1248" s="18">
        <v>107</v>
      </c>
      <c r="F1248" s="17">
        <f t="shared" si="114"/>
        <v>8.6419753086419748E-2</v>
      </c>
      <c r="G1248" s="18">
        <v>0.97</v>
      </c>
      <c r="H1248" s="18">
        <f t="shared" si="115"/>
        <v>0.20266666666666666</v>
      </c>
      <c r="I1248" s="18">
        <v>4.0989999999999999E-2</v>
      </c>
      <c r="J1248" s="18">
        <f t="shared" si="116"/>
        <v>0.22231620039037084</v>
      </c>
      <c r="K1248" s="18">
        <v>1.095E-2</v>
      </c>
      <c r="L1248" s="18">
        <f t="shared" si="117"/>
        <v>0.21763757591203556</v>
      </c>
      <c r="M1248" s="18">
        <v>6.7400000000000003E-3</v>
      </c>
      <c r="N1248" s="18">
        <f t="shared" si="118"/>
        <v>0.13396139375772784</v>
      </c>
      <c r="O1248" s="18">
        <v>3.0337000000000001</v>
      </c>
      <c r="P1248" s="18"/>
      <c r="Q1248" s="18">
        <v>0.03</v>
      </c>
      <c r="R1248" s="18"/>
      <c r="S1248" s="18">
        <v>0.13437958762886598</v>
      </c>
      <c r="T1248" s="18">
        <f t="shared" si="119"/>
        <v>0.32444737948696845</v>
      </c>
      <c r="U1248" s="18">
        <v>35.897938144329899</v>
      </c>
      <c r="V1248" s="18"/>
      <c r="W1248" s="18">
        <v>22.096082474226804</v>
      </c>
      <c r="X1248" s="18"/>
      <c r="Y1248" s="18">
        <v>9.9455319587628868</v>
      </c>
      <c r="Z1248" s="18"/>
      <c r="AA1248" s="18">
        <v>9.8350515463917529E-2</v>
      </c>
    </row>
    <row r="1249" spans="1:28" ht="14.25" customHeight="1">
      <c r="A1249" s="8">
        <v>41500</v>
      </c>
      <c r="B1249" s="9">
        <v>0.48032407407407413</v>
      </c>
      <c r="C1249" s="18">
        <v>2</v>
      </c>
      <c r="D1249" s="18">
        <v>890</v>
      </c>
      <c r="E1249" s="18">
        <v>107</v>
      </c>
      <c r="F1249" s="17">
        <f t="shared" si="114"/>
        <v>8.6419753086419748E-2</v>
      </c>
      <c r="G1249" s="18">
        <v>0.68</v>
      </c>
      <c r="H1249" s="18">
        <f t="shared" si="115"/>
        <v>0.12533333333333335</v>
      </c>
      <c r="I1249" s="18">
        <v>3.1579999999999997E-2</v>
      </c>
      <c r="J1249" s="18">
        <f t="shared" si="116"/>
        <v>0.16109303838646713</v>
      </c>
      <c r="K1249" s="18">
        <v>8.3000000000000001E-3</v>
      </c>
      <c r="L1249" s="18">
        <f t="shared" si="117"/>
        <v>0.16496729498355206</v>
      </c>
      <c r="M1249" s="18">
        <v>6.0299999999999998E-3</v>
      </c>
      <c r="N1249" s="18">
        <f t="shared" si="118"/>
        <v>0.11984973358443601</v>
      </c>
      <c r="O1249" s="18">
        <v>2.1028699999999998</v>
      </c>
      <c r="P1249" s="18"/>
      <c r="Q1249" s="18">
        <v>0.03</v>
      </c>
      <c r="R1249" s="18"/>
      <c r="S1249" s="18">
        <v>0.14768294117647057</v>
      </c>
      <c r="T1249" s="18">
        <f t="shared" si="119"/>
        <v>0.37256111998779051</v>
      </c>
      <c r="U1249" s="18">
        <v>38.814705882352939</v>
      </c>
      <c r="V1249" s="18"/>
      <c r="W1249" s="18">
        <v>28.19911764705882</v>
      </c>
      <c r="X1249" s="18"/>
      <c r="Y1249" s="18">
        <v>9.8340097058823517</v>
      </c>
      <c r="Z1249" s="18"/>
      <c r="AA1249" s="18">
        <v>0.14029411764705882</v>
      </c>
      <c r="AB1249" s="2"/>
    </row>
    <row r="1250" spans="1:28" ht="14.25" customHeight="1">
      <c r="A1250" s="8">
        <v>41538</v>
      </c>
      <c r="B1250" s="9">
        <v>0.48076388888888894</v>
      </c>
      <c r="C1250" s="18">
        <v>2</v>
      </c>
      <c r="D1250" s="18">
        <v>1303</v>
      </c>
      <c r="E1250" s="18">
        <v>107</v>
      </c>
      <c r="F1250" s="17">
        <f t="shared" si="114"/>
        <v>8.6419753086419748E-2</v>
      </c>
      <c r="G1250" s="18">
        <v>0.79</v>
      </c>
      <c r="H1250" s="18">
        <f t="shared" si="115"/>
        <v>0.15466666666666667</v>
      </c>
      <c r="I1250" s="18">
        <v>3.6290000000000003E-2</v>
      </c>
      <c r="J1250" s="18">
        <f t="shared" si="116"/>
        <v>0.19173715029277816</v>
      </c>
      <c r="K1250" s="18">
        <v>8.0300000000000007E-3</v>
      </c>
      <c r="L1250" s="18">
        <f t="shared" si="117"/>
        <v>0.15960088900215944</v>
      </c>
      <c r="M1250" s="18">
        <v>7.7299999999999999E-3</v>
      </c>
      <c r="N1250" s="18">
        <f t="shared" si="118"/>
        <v>0.1536382156895009</v>
      </c>
      <c r="O1250" s="18">
        <v>2.4533299999999998</v>
      </c>
      <c r="P1250" s="18"/>
      <c r="Q1250" s="18">
        <v>0.04</v>
      </c>
      <c r="R1250" s="18"/>
      <c r="S1250" s="18">
        <v>0.1460787341772152</v>
      </c>
      <c r="T1250" s="18">
        <f t="shared" si="119"/>
        <v>0.36675924461887849</v>
      </c>
      <c r="U1250" s="18">
        <v>32.32329113924051</v>
      </c>
      <c r="V1250" s="18"/>
      <c r="W1250" s="18">
        <v>31.115696202531641</v>
      </c>
      <c r="X1250" s="18"/>
      <c r="Y1250" s="18">
        <v>9.8754296202531648</v>
      </c>
      <c r="Z1250" s="18"/>
      <c r="AA1250" s="18">
        <v>0.1610126582278481</v>
      </c>
      <c r="AB1250" s="2"/>
    </row>
    <row r="1251" spans="1:28" ht="13.8">
      <c r="A1251" s="8">
        <v>41541</v>
      </c>
      <c r="B1251" s="9">
        <v>0.48079861111111111</v>
      </c>
      <c r="C1251" s="18">
        <v>2</v>
      </c>
      <c r="D1251" s="18">
        <v>1152</v>
      </c>
      <c r="E1251" s="18">
        <v>107</v>
      </c>
      <c r="F1251" s="17">
        <f t="shared" si="114"/>
        <v>8.6419753086419748E-2</v>
      </c>
      <c r="G1251" s="18">
        <v>1.07</v>
      </c>
      <c r="H1251" s="18">
        <f t="shared" si="115"/>
        <v>0.22933333333333336</v>
      </c>
      <c r="I1251" s="18">
        <v>4.4580000000000002E-2</v>
      </c>
      <c r="J1251" s="18">
        <f t="shared" si="116"/>
        <v>0.24567338972023423</v>
      </c>
      <c r="K1251" s="18">
        <v>6.4000000000000003E-3</v>
      </c>
      <c r="L1251" s="18">
        <f t="shared" si="117"/>
        <v>0.12720369733671485</v>
      </c>
      <c r="M1251" s="18">
        <v>7.7099999999999998E-3</v>
      </c>
      <c r="N1251" s="18">
        <f t="shared" si="118"/>
        <v>0.15324070413532367</v>
      </c>
      <c r="O1251" s="18">
        <v>3.3679700000000001</v>
      </c>
      <c r="P1251" s="18"/>
      <c r="Q1251" s="18">
        <v>0.03</v>
      </c>
      <c r="R1251" s="18"/>
      <c r="S1251" s="18">
        <v>0.13249009345794394</v>
      </c>
      <c r="T1251" s="18">
        <f t="shared" si="119"/>
        <v>0.31761371668967109</v>
      </c>
      <c r="U1251" s="18">
        <v>19.020560747663552</v>
      </c>
      <c r="V1251" s="18"/>
      <c r="W1251" s="18">
        <v>22.913831775700935</v>
      </c>
      <c r="X1251" s="18"/>
      <c r="Y1251" s="18">
        <v>10.00948093457944</v>
      </c>
      <c r="Z1251" s="18"/>
      <c r="AA1251" s="18">
        <v>8.9158878504672898E-2</v>
      </c>
    </row>
    <row r="1252" spans="1:28" s="2" customFormat="1" ht="14.25" customHeight="1">
      <c r="A1252" s="8">
        <v>41550</v>
      </c>
      <c r="B1252" s="9">
        <v>0.48090277777777773</v>
      </c>
      <c r="C1252" s="18">
        <v>2</v>
      </c>
      <c r="D1252" s="18">
        <v>1154</v>
      </c>
      <c r="E1252" s="18">
        <v>107</v>
      </c>
      <c r="F1252" s="17">
        <f t="shared" si="114"/>
        <v>8.6419753086419748E-2</v>
      </c>
      <c r="G1252" s="18">
        <v>0.88</v>
      </c>
      <c r="H1252" s="18">
        <f t="shared" si="115"/>
        <v>0.17866666666666667</v>
      </c>
      <c r="I1252" s="18">
        <v>4.4699999999999997E-2</v>
      </c>
      <c r="J1252" s="18">
        <f t="shared" si="116"/>
        <v>0.24645413142485359</v>
      </c>
      <c r="K1252" s="18">
        <v>6.6400000000000001E-3</v>
      </c>
      <c r="L1252" s="18">
        <f t="shared" si="117"/>
        <v>0.13197383598684165</v>
      </c>
      <c r="M1252" s="18">
        <v>9.3699999999999999E-3</v>
      </c>
      <c r="N1252" s="18">
        <f t="shared" si="118"/>
        <v>0.18623416313203409</v>
      </c>
      <c r="O1252" s="18">
        <v>2.7587000000000002</v>
      </c>
      <c r="P1252" s="18"/>
      <c r="Q1252" s="18">
        <v>0.03</v>
      </c>
      <c r="R1252" s="18"/>
      <c r="S1252" s="18">
        <v>0.16152954545454545</v>
      </c>
      <c r="T1252" s="18">
        <f t="shared" si="119"/>
        <v>0.42263961505814263</v>
      </c>
      <c r="U1252" s="18">
        <v>23.994545454545456</v>
      </c>
      <c r="V1252" s="18"/>
      <c r="W1252" s="18">
        <v>33.859772727272727</v>
      </c>
      <c r="X1252" s="18"/>
      <c r="Y1252" s="18">
        <v>9.968938636363637</v>
      </c>
      <c r="Z1252" s="18"/>
      <c r="AA1252" s="18">
        <v>0.10840909090909091</v>
      </c>
      <c r="AB1252" s="1"/>
    </row>
    <row r="1253" spans="1:28" ht="13.8">
      <c r="A1253" s="8">
        <v>41553</v>
      </c>
      <c r="B1253" s="9">
        <v>0.48093750000000002</v>
      </c>
      <c r="C1253" s="18">
        <v>2</v>
      </c>
      <c r="D1253" s="18">
        <v>850</v>
      </c>
      <c r="E1253" s="18">
        <v>107</v>
      </c>
      <c r="F1253" s="17">
        <f t="shared" si="114"/>
        <v>8.6419753086419748E-2</v>
      </c>
      <c r="G1253" s="18">
        <v>0.49</v>
      </c>
      <c r="H1253" s="18">
        <f t="shared" si="115"/>
        <v>7.4666666666666673E-2</v>
      </c>
      <c r="I1253" s="18">
        <v>3.023E-2</v>
      </c>
      <c r="J1253" s="18">
        <f t="shared" si="116"/>
        <v>0.15230969420949902</v>
      </c>
      <c r="K1253" s="18">
        <v>5.0299999999999997E-3</v>
      </c>
      <c r="L1253" s="18">
        <f t="shared" si="117"/>
        <v>9.9974155875574316E-2</v>
      </c>
      <c r="M1253" s="18">
        <v>6.7799999999999996E-3</v>
      </c>
      <c r="N1253" s="18">
        <f t="shared" si="118"/>
        <v>0.13475641686608228</v>
      </c>
      <c r="O1253" s="18">
        <v>1.5112399999999999</v>
      </c>
      <c r="P1253" s="18"/>
      <c r="Q1253" s="18">
        <v>0.03</v>
      </c>
      <c r="R1253" s="18"/>
      <c r="S1253" s="18">
        <v>0.19618653061224492</v>
      </c>
      <c r="T1253" s="18">
        <f t="shared" si="119"/>
        <v>0.54798223520662703</v>
      </c>
      <c r="U1253" s="18">
        <v>32.643673469387757</v>
      </c>
      <c r="V1253" s="18"/>
      <c r="W1253" s="18">
        <v>44.000816326530611</v>
      </c>
      <c r="X1253" s="18"/>
      <c r="Y1253" s="18">
        <v>9.8076391836734693</v>
      </c>
      <c r="Z1253" s="18"/>
      <c r="AA1253" s="18">
        <v>0.19469387755102041</v>
      </c>
      <c r="AB1253" s="2"/>
    </row>
    <row r="1254" spans="1:28" ht="13.8">
      <c r="A1254" s="8">
        <v>41558</v>
      </c>
      <c r="B1254" s="9">
        <v>0.48099537037037038</v>
      </c>
      <c r="C1254" s="18">
        <v>2</v>
      </c>
      <c r="D1254" s="18">
        <v>734</v>
      </c>
      <c r="E1254" s="18">
        <v>107</v>
      </c>
      <c r="F1254" s="17">
        <f t="shared" si="114"/>
        <v>8.6419753086419748E-2</v>
      </c>
      <c r="G1254" s="18">
        <v>0.72</v>
      </c>
      <c r="H1254" s="18">
        <f t="shared" si="115"/>
        <v>0.13600000000000001</v>
      </c>
      <c r="I1254" s="18">
        <v>2.572E-2</v>
      </c>
      <c r="J1254" s="18">
        <f t="shared" si="116"/>
        <v>0.12296681847755367</v>
      </c>
      <c r="K1254" s="18">
        <v>3.6900000000000001E-3</v>
      </c>
      <c r="L1254" s="18">
        <f t="shared" si="117"/>
        <v>7.3340881745699651E-2</v>
      </c>
      <c r="M1254" s="18">
        <v>4.3800000000000002E-3</v>
      </c>
      <c r="N1254" s="18">
        <f t="shared" si="118"/>
        <v>8.7055030364814226E-2</v>
      </c>
      <c r="O1254" s="18">
        <v>2.2678699999999998</v>
      </c>
      <c r="P1254" s="18"/>
      <c r="Q1254" s="18">
        <v>0.02</v>
      </c>
      <c r="R1254" s="18"/>
      <c r="S1254" s="18">
        <v>0.11359666666666668</v>
      </c>
      <c r="T1254" s="18">
        <f t="shared" si="119"/>
        <v>0.24928256766368173</v>
      </c>
      <c r="U1254" s="18">
        <v>16.297499999999999</v>
      </c>
      <c r="V1254" s="18"/>
      <c r="W1254" s="18">
        <v>19.344999999999999</v>
      </c>
      <c r="X1254" s="18"/>
      <c r="Y1254" s="18">
        <v>10.016425833333335</v>
      </c>
      <c r="Z1254" s="18"/>
      <c r="AA1254" s="18">
        <v>8.8333333333333347E-2</v>
      </c>
    </row>
    <row r="1255" spans="1:28" ht="13.8">
      <c r="A1255" s="8">
        <v>41571</v>
      </c>
      <c r="B1255" s="9">
        <v>0.48114583333333333</v>
      </c>
      <c r="C1255" s="18">
        <v>2</v>
      </c>
      <c r="D1255" s="18">
        <v>1064</v>
      </c>
      <c r="E1255" s="18">
        <v>107</v>
      </c>
      <c r="F1255" s="17">
        <f t="shared" si="114"/>
        <v>8.6419753086419748E-2</v>
      </c>
      <c r="G1255" s="18">
        <v>0.90196581933656794</v>
      </c>
      <c r="H1255" s="18">
        <f t="shared" si="115"/>
        <v>0.18452421848975145</v>
      </c>
      <c r="I1255" s="18">
        <v>3.5766688545868112E-2</v>
      </c>
      <c r="J1255" s="18">
        <f t="shared" si="116"/>
        <v>0.18833239131989662</v>
      </c>
      <c r="K1255" s="18">
        <v>5.3960063278129322E-3</v>
      </c>
      <c r="L1255" s="18">
        <f t="shared" si="117"/>
        <v>0.10724874308595536</v>
      </c>
      <c r="M1255" s="18">
        <v>6.2006091865429037E-3</v>
      </c>
      <c r="N1255" s="18">
        <f t="shared" si="118"/>
        <v>0.12324068972941518</v>
      </c>
      <c r="O1255" s="18">
        <v>2.8311194166810578</v>
      </c>
      <c r="P1255" s="18"/>
      <c r="Q1255" s="18">
        <v>0.03</v>
      </c>
      <c r="R1255" s="18"/>
      <c r="S1255" s="18">
        <v>0.12610019929526767</v>
      </c>
      <c r="T1255" s="18">
        <f t="shared" si="119"/>
        <v>0.29450362580389727</v>
      </c>
      <c r="U1255" s="18">
        <v>19.02433524040465</v>
      </c>
      <c r="V1255" s="18"/>
      <c r="W1255" s="18">
        <v>21.861069222900007</v>
      </c>
      <c r="X1255" s="18"/>
      <c r="Y1255" s="18">
        <v>9.9814866062971248</v>
      </c>
      <c r="Z1255" s="18"/>
      <c r="AA1255" s="18">
        <v>0.1057689747824042</v>
      </c>
      <c r="AB1255" s="2"/>
    </row>
    <row r="1256" spans="1:28" ht="14.25" customHeight="1">
      <c r="A1256" s="8">
        <v>41574</v>
      </c>
      <c r="B1256" s="9">
        <v>0.48118055555555556</v>
      </c>
      <c r="C1256" s="18">
        <v>2</v>
      </c>
      <c r="D1256" s="18">
        <v>1099</v>
      </c>
      <c r="E1256" s="18">
        <v>107</v>
      </c>
      <c r="F1256" s="17">
        <f t="shared" si="114"/>
        <v>8.6419753086419748E-2</v>
      </c>
      <c r="G1256" s="18">
        <v>1.0280327144677708</v>
      </c>
      <c r="H1256" s="18">
        <f t="shared" si="115"/>
        <v>0.21814205719140556</v>
      </c>
      <c r="I1256" s="18">
        <v>4.8154151227334234E-2</v>
      </c>
      <c r="J1256" s="18">
        <f t="shared" si="116"/>
        <v>0.26892746406853762</v>
      </c>
      <c r="K1256" s="18">
        <v>6.4660510535863155E-3</v>
      </c>
      <c r="L1256" s="18">
        <f t="shared" si="117"/>
        <v>0.12851650018502184</v>
      </c>
      <c r="M1256" s="18">
        <v>7.2873205076196389E-3</v>
      </c>
      <c r="N1256" s="18">
        <f t="shared" si="118"/>
        <v>0.1448397050385756</v>
      </c>
      <c r="O1256" s="18">
        <v>3.22550686277736</v>
      </c>
      <c r="P1256" s="18"/>
      <c r="Q1256" s="18">
        <v>0.04</v>
      </c>
      <c r="R1256" s="18"/>
      <c r="S1256" s="18">
        <v>0.14895459915611817</v>
      </c>
      <c r="T1256" s="18">
        <f t="shared" si="119"/>
        <v>0.37716027777305294</v>
      </c>
      <c r="U1256" s="18">
        <v>20.001350210970461</v>
      </c>
      <c r="V1256" s="18"/>
      <c r="W1256" s="18">
        <v>22.541772151898726</v>
      </c>
      <c r="X1256" s="18"/>
      <c r="Y1256" s="18">
        <v>9.9774177215189876</v>
      </c>
      <c r="Z1256" s="18"/>
      <c r="AA1256" s="18">
        <v>0.12373147100270394</v>
      </c>
    </row>
    <row r="1257" spans="1:28" ht="14.25" customHeight="1">
      <c r="A1257" s="8">
        <v>41589</v>
      </c>
      <c r="B1257" s="9">
        <v>0.48135416666666669</v>
      </c>
      <c r="C1257" s="18">
        <v>2</v>
      </c>
      <c r="D1257" s="18">
        <v>1078</v>
      </c>
      <c r="E1257" s="18">
        <v>107</v>
      </c>
      <c r="F1257" s="17">
        <f t="shared" si="114"/>
        <v>8.6419753086419748E-2</v>
      </c>
      <c r="G1257" s="18">
        <v>1.08</v>
      </c>
      <c r="H1257" s="18">
        <f t="shared" si="115"/>
        <v>0.23200000000000004</v>
      </c>
      <c r="I1257" s="18">
        <v>4.3529999999999999E-2</v>
      </c>
      <c r="J1257" s="18">
        <f t="shared" si="116"/>
        <v>0.23884189980481457</v>
      </c>
      <c r="K1257" s="18">
        <v>4.1999999999999997E-3</v>
      </c>
      <c r="L1257" s="18">
        <f t="shared" si="117"/>
        <v>8.3477426377219111E-2</v>
      </c>
      <c r="M1257" s="18">
        <v>6.0600000000000003E-3</v>
      </c>
      <c r="N1257" s="18">
        <f t="shared" si="118"/>
        <v>0.12044600091570187</v>
      </c>
      <c r="O1257" s="18">
        <v>3.4077500000000001</v>
      </c>
      <c r="P1257" s="18"/>
      <c r="Q1257" s="18">
        <v>0.03</v>
      </c>
      <c r="R1257" s="18"/>
      <c r="S1257" s="18">
        <v>0.12817166666666666</v>
      </c>
      <c r="T1257" s="18">
        <f t="shared" si="119"/>
        <v>0.30199542425958492</v>
      </c>
      <c r="U1257" s="18">
        <v>12.366666666666665</v>
      </c>
      <c r="V1257" s="18"/>
      <c r="W1257" s="18">
        <v>17.843333333333334</v>
      </c>
      <c r="X1257" s="18"/>
      <c r="Y1257" s="18">
        <v>10.033930555555555</v>
      </c>
      <c r="Z1257" s="18"/>
      <c r="AA1257" s="18">
        <v>8.8333333333333333E-2</v>
      </c>
      <c r="AB1257" s="2"/>
    </row>
    <row r="1258" spans="1:28" ht="14.25" customHeight="1">
      <c r="A1258" s="8">
        <v>41713</v>
      </c>
      <c r="B1258" s="9">
        <v>0.48278935185185184</v>
      </c>
      <c r="C1258" s="18">
        <v>2</v>
      </c>
      <c r="D1258" s="18">
        <v>828</v>
      </c>
      <c r="E1258" s="18">
        <v>107</v>
      </c>
      <c r="F1258" s="17">
        <f t="shared" si="114"/>
        <v>8.6419753086419748E-2</v>
      </c>
      <c r="G1258" s="18">
        <v>0.83</v>
      </c>
      <c r="H1258" s="18">
        <f t="shared" si="115"/>
        <v>0.16533333333333333</v>
      </c>
      <c r="I1258" s="18">
        <v>3.4430000000000002E-2</v>
      </c>
      <c r="J1258" s="18">
        <f t="shared" si="116"/>
        <v>0.17963565387117764</v>
      </c>
      <c r="K1258" s="18">
        <v>4.1900000000000001E-3</v>
      </c>
      <c r="L1258" s="18">
        <f t="shared" si="117"/>
        <v>8.32786706001305E-2</v>
      </c>
      <c r="M1258" s="18">
        <v>3.5699999999999998E-3</v>
      </c>
      <c r="N1258" s="18">
        <f t="shared" si="118"/>
        <v>7.0955812420636241E-2</v>
      </c>
      <c r="O1258" s="18">
        <v>2.6051799999999998</v>
      </c>
      <c r="P1258" s="18"/>
      <c r="Q1258" s="18">
        <v>0.02</v>
      </c>
      <c r="R1258" s="18"/>
      <c r="S1258" s="18">
        <v>0.13191253012048196</v>
      </c>
      <c r="T1258" s="18">
        <f t="shared" si="119"/>
        <v>0.31552486499960697</v>
      </c>
      <c r="U1258" s="18">
        <v>16.053253012048195</v>
      </c>
      <c r="V1258" s="18"/>
      <c r="W1258" s="18">
        <v>13.677831325301204</v>
      </c>
      <c r="X1258" s="18"/>
      <c r="Y1258" s="18">
        <v>9.9812920481927723</v>
      </c>
      <c r="Z1258" s="18"/>
      <c r="AA1258" s="18">
        <v>7.6626506024096389E-2</v>
      </c>
    </row>
    <row r="1259" spans="1:28" ht="14.25" customHeight="1">
      <c r="A1259" s="8">
        <v>41749</v>
      </c>
      <c r="B1259" s="9">
        <v>0.48320601851851852</v>
      </c>
      <c r="C1259" s="18">
        <v>2</v>
      </c>
      <c r="D1259" s="18">
        <v>1210</v>
      </c>
      <c r="E1259" s="18">
        <v>107</v>
      </c>
      <c r="F1259" s="17">
        <f t="shared" si="114"/>
        <v>8.6419753086419748E-2</v>
      </c>
      <c r="G1259" s="18">
        <v>0.91</v>
      </c>
      <c r="H1259" s="18">
        <f t="shared" si="115"/>
        <v>0.18666666666666668</v>
      </c>
      <c r="I1259" s="18">
        <v>3.857E-2</v>
      </c>
      <c r="J1259" s="18">
        <f t="shared" si="116"/>
        <v>0.20657124268054652</v>
      </c>
      <c r="K1259" s="18">
        <v>7.3000000000000001E-3</v>
      </c>
      <c r="L1259" s="18">
        <f t="shared" si="117"/>
        <v>0.14509171727469036</v>
      </c>
      <c r="M1259" s="18">
        <v>5.94E-3</v>
      </c>
      <c r="N1259" s="18">
        <f t="shared" si="118"/>
        <v>0.11806093159063846</v>
      </c>
      <c r="O1259" s="18">
        <v>2.8467600000000002</v>
      </c>
      <c r="P1259" s="18"/>
      <c r="Q1259" s="18">
        <v>0.04</v>
      </c>
      <c r="R1259" s="18"/>
      <c r="S1259" s="18">
        <v>0.13478307692307692</v>
      </c>
      <c r="T1259" s="18">
        <f t="shared" si="119"/>
        <v>0.32590666410471963</v>
      </c>
      <c r="U1259" s="18">
        <v>25.509890109890108</v>
      </c>
      <c r="V1259" s="18"/>
      <c r="W1259" s="18">
        <v>20.757362637362636</v>
      </c>
      <c r="X1259" s="18"/>
      <c r="Y1259" s="18">
        <v>9.9480184615384619</v>
      </c>
      <c r="Z1259" s="18"/>
      <c r="AA1259" s="18">
        <v>0.13978021978021979</v>
      </c>
    </row>
    <row r="1260" spans="1:28" ht="14.25" customHeight="1">
      <c r="A1260" s="8">
        <v>41750</v>
      </c>
      <c r="B1260" s="9">
        <v>0.48321759259259256</v>
      </c>
      <c r="C1260" s="18">
        <v>2</v>
      </c>
      <c r="D1260" s="18">
        <v>1210</v>
      </c>
      <c r="E1260" s="18">
        <v>107</v>
      </c>
      <c r="F1260" s="17">
        <f t="shared" si="114"/>
        <v>8.6419753086419748E-2</v>
      </c>
      <c r="G1260" s="18">
        <v>1.1000000000000001</v>
      </c>
      <c r="H1260" s="18">
        <f t="shared" si="115"/>
        <v>0.23733333333333337</v>
      </c>
      <c r="I1260" s="18">
        <v>3.739E-2</v>
      </c>
      <c r="J1260" s="18">
        <f t="shared" si="116"/>
        <v>0.19889394925178919</v>
      </c>
      <c r="K1260" s="18">
        <v>6.3200000000000001E-3</v>
      </c>
      <c r="L1260" s="18">
        <f t="shared" si="117"/>
        <v>0.12561365112000591</v>
      </c>
      <c r="M1260" s="18">
        <v>5.7099999999999998E-3</v>
      </c>
      <c r="N1260" s="18">
        <f t="shared" si="118"/>
        <v>0.11348954871760028</v>
      </c>
      <c r="O1260" s="18">
        <v>3.4563799999999998</v>
      </c>
      <c r="P1260" s="18"/>
      <c r="Q1260" s="18">
        <v>0.03</v>
      </c>
      <c r="R1260" s="18"/>
      <c r="S1260" s="18">
        <v>0.10809109090909091</v>
      </c>
      <c r="T1260" s="18">
        <f t="shared" si="119"/>
        <v>0.22937075803164242</v>
      </c>
      <c r="U1260" s="18">
        <v>18.270545454545452</v>
      </c>
      <c r="V1260" s="18"/>
      <c r="W1260" s="18">
        <v>16.507090909090905</v>
      </c>
      <c r="X1260" s="18"/>
      <c r="Y1260" s="18">
        <v>9.9920803636363633</v>
      </c>
      <c r="Z1260" s="18"/>
      <c r="AA1260" s="18">
        <v>8.6727272727272722E-2</v>
      </c>
    </row>
    <row r="1261" spans="1:28" ht="13.8">
      <c r="A1261" s="5">
        <v>41800</v>
      </c>
      <c r="B1261" s="4">
        <v>0.48379629629629628</v>
      </c>
      <c r="C1261" s="29">
        <v>2</v>
      </c>
      <c r="D1261" s="17">
        <v>1005</v>
      </c>
      <c r="E1261" s="17">
        <v>107</v>
      </c>
      <c r="F1261" s="17">
        <f t="shared" si="114"/>
        <v>8.6419753086419748E-2</v>
      </c>
      <c r="G1261" s="30">
        <v>1.03</v>
      </c>
      <c r="H1261" s="18">
        <f t="shared" si="115"/>
        <v>0.21866666666666668</v>
      </c>
      <c r="I1261" s="17">
        <v>4.1820000000000003E-2</v>
      </c>
      <c r="J1261" s="18">
        <f t="shared" si="116"/>
        <v>0.22771633051398832</v>
      </c>
      <c r="K1261" s="17">
        <v>5.0200000000000002E-3</v>
      </c>
      <c r="L1261" s="17">
        <f t="shared" si="117"/>
        <v>9.9775400098485706E-2</v>
      </c>
      <c r="M1261" s="17">
        <v>3.32E-3</v>
      </c>
      <c r="N1261" s="17">
        <f t="shared" si="118"/>
        <v>6.5986917993420824E-2</v>
      </c>
      <c r="O1261" s="17">
        <v>3.2240700000000002</v>
      </c>
      <c r="Q1261" s="17">
        <v>0.03</v>
      </c>
      <c r="S1261" s="17">
        <v>0.12911417475728157</v>
      </c>
      <c r="T1261" s="18">
        <f t="shared" si="119"/>
        <v>0.30540415796943482</v>
      </c>
      <c r="U1261" s="17">
        <v>15.49864077669903</v>
      </c>
      <c r="W1261" s="17">
        <v>10.250097087378641</v>
      </c>
      <c r="Y1261" s="17">
        <v>9.9539248543689336</v>
      </c>
      <c r="AA1261" s="17">
        <v>9.2621359223300961E-2</v>
      </c>
    </row>
    <row r="1262" spans="1:28" ht="14.25" customHeight="1">
      <c r="A1262" s="6">
        <v>41801</v>
      </c>
      <c r="B1262" s="7">
        <v>0.48380787037037037</v>
      </c>
      <c r="C1262" s="28">
        <v>2</v>
      </c>
      <c r="D1262" s="17">
        <v>886</v>
      </c>
      <c r="E1262" s="17">
        <v>107</v>
      </c>
      <c r="F1262" s="17">
        <f t="shared" si="114"/>
        <v>8.6419753086419748E-2</v>
      </c>
      <c r="G1262" s="17">
        <v>0.98</v>
      </c>
      <c r="H1262" s="18">
        <f t="shared" si="115"/>
        <v>0.20533333333333334</v>
      </c>
      <c r="I1262" s="17">
        <v>3.662E-2</v>
      </c>
      <c r="J1262" s="18">
        <f t="shared" si="116"/>
        <v>0.19388418998048146</v>
      </c>
      <c r="K1262" s="17">
        <v>4.4200000000000003E-3</v>
      </c>
      <c r="L1262" s="17">
        <f t="shared" si="117"/>
        <v>8.7850053473168696E-2</v>
      </c>
      <c r="M1262" s="17">
        <v>2.6800000000000001E-3</v>
      </c>
      <c r="N1262" s="17">
        <f t="shared" si="118"/>
        <v>5.3266548259749344E-2</v>
      </c>
      <c r="O1262" s="17">
        <v>3.0781700000000001</v>
      </c>
      <c r="Q1262" s="17">
        <v>0.02</v>
      </c>
      <c r="S1262" s="17">
        <v>0.11882816326530612</v>
      </c>
      <c r="T1262" s="18">
        <f t="shared" si="119"/>
        <v>0.26820312546718339</v>
      </c>
      <c r="U1262" s="17">
        <v>14.34244897959184</v>
      </c>
      <c r="W1262" s="17">
        <v>8.6963265306122466</v>
      </c>
      <c r="Y1262" s="17">
        <v>9.9883475510204089</v>
      </c>
      <c r="AA1262" s="17">
        <v>6.489795918367347E-2</v>
      </c>
      <c r="AB1262" s="2"/>
    </row>
    <row r="1263" spans="1:28" ht="14.25" customHeight="1">
      <c r="A1263" s="8">
        <v>41813</v>
      </c>
      <c r="B1263" s="9">
        <v>0.48394675925925923</v>
      </c>
      <c r="C1263" s="18">
        <v>2</v>
      </c>
      <c r="D1263" s="18">
        <v>1160</v>
      </c>
      <c r="E1263" s="18">
        <v>107</v>
      </c>
      <c r="F1263" s="17">
        <f t="shared" si="114"/>
        <v>8.6419753086419748E-2</v>
      </c>
      <c r="G1263" s="18">
        <v>0.92</v>
      </c>
      <c r="H1263" s="18">
        <f t="shared" si="115"/>
        <v>0.18933333333333335</v>
      </c>
      <c r="I1263" s="18">
        <v>4.8030000000000003E-2</v>
      </c>
      <c r="J1263" s="18">
        <f t="shared" si="116"/>
        <v>0.26811971372804166</v>
      </c>
      <c r="K1263" s="18">
        <v>6.9800000000000001E-3</v>
      </c>
      <c r="L1263" s="18">
        <f t="shared" si="117"/>
        <v>0.13873153240785463</v>
      </c>
      <c r="M1263" s="18">
        <v>5.2500000000000003E-3</v>
      </c>
      <c r="N1263" s="18">
        <f t="shared" si="118"/>
        <v>0.1043467829715239</v>
      </c>
      <c r="O1263" s="18">
        <v>2.89778</v>
      </c>
      <c r="P1263" s="18"/>
      <c r="Q1263" s="18">
        <v>0.04</v>
      </c>
      <c r="R1263" s="18"/>
      <c r="S1263" s="18">
        <v>0.1660167391304348</v>
      </c>
      <c r="T1263" s="18">
        <f t="shared" si="119"/>
        <v>0.43886828035867087</v>
      </c>
      <c r="U1263" s="18">
        <v>24.126521739130435</v>
      </c>
      <c r="V1263" s="18"/>
      <c r="W1263" s="18">
        <v>18.146739130434781</v>
      </c>
      <c r="X1263" s="18"/>
      <c r="Y1263" s="18">
        <v>10.01623956521739</v>
      </c>
      <c r="Z1263" s="18"/>
      <c r="AA1263" s="18">
        <v>0.13826086956521738</v>
      </c>
      <c r="AB1263" s="2"/>
    </row>
    <row r="1264" spans="1:28" ht="14.25" customHeight="1">
      <c r="A1264" s="8">
        <v>41817</v>
      </c>
      <c r="B1264" s="9">
        <v>0.48399305555555555</v>
      </c>
      <c r="C1264" s="18">
        <v>2</v>
      </c>
      <c r="D1264" s="18">
        <v>1044</v>
      </c>
      <c r="E1264" s="18">
        <v>107</v>
      </c>
      <c r="F1264" s="17">
        <f t="shared" si="114"/>
        <v>8.6419753086419748E-2</v>
      </c>
      <c r="G1264" s="18">
        <v>1.04</v>
      </c>
      <c r="H1264" s="18">
        <f t="shared" si="115"/>
        <v>0.22133333333333335</v>
      </c>
      <c r="I1264" s="18">
        <v>4.0770000000000001E-2</v>
      </c>
      <c r="J1264" s="18">
        <f t="shared" si="116"/>
        <v>0.22088484059856864</v>
      </c>
      <c r="K1264" s="18">
        <v>5.7999999999999996E-3</v>
      </c>
      <c r="L1264" s="18">
        <f t="shared" si="117"/>
        <v>0.11527835071139782</v>
      </c>
      <c r="M1264" s="18">
        <v>4.4200000000000003E-3</v>
      </c>
      <c r="N1264" s="18">
        <f t="shared" si="118"/>
        <v>8.7850053473168696E-2</v>
      </c>
      <c r="O1264" s="18">
        <v>3.2827799999999998</v>
      </c>
      <c r="P1264" s="18"/>
      <c r="Q1264" s="18">
        <v>0.03</v>
      </c>
      <c r="R1264" s="18"/>
      <c r="S1264" s="18">
        <v>0.12466211538461539</v>
      </c>
      <c r="T1264" s="18">
        <f t="shared" si="119"/>
        <v>0.28930256158742457</v>
      </c>
      <c r="U1264" s="18">
        <v>17.734615384615385</v>
      </c>
      <c r="V1264" s="18"/>
      <c r="W1264" s="18">
        <v>13.515000000000001</v>
      </c>
      <c r="X1264" s="18"/>
      <c r="Y1264" s="18">
        <v>10.037731153846153</v>
      </c>
      <c r="Z1264" s="18"/>
      <c r="AA1264" s="18">
        <v>9.1730769230769227E-2</v>
      </c>
      <c r="AB1264" s="2"/>
    </row>
    <row r="1265" spans="1:28" s="2" customFormat="1" ht="14.25" customHeight="1">
      <c r="A1265" s="8">
        <v>41818</v>
      </c>
      <c r="B1265" s="9">
        <v>0.48400462962962965</v>
      </c>
      <c r="C1265" s="18">
        <v>2</v>
      </c>
      <c r="D1265" s="18">
        <v>1044</v>
      </c>
      <c r="E1265" s="18">
        <v>107</v>
      </c>
      <c r="F1265" s="17">
        <f t="shared" si="114"/>
        <v>8.6419753086419748E-2</v>
      </c>
      <c r="G1265" s="18">
        <v>1.04</v>
      </c>
      <c r="H1265" s="18">
        <f t="shared" si="115"/>
        <v>0.22133333333333335</v>
      </c>
      <c r="I1265" s="18">
        <v>4.1669999999999999E-2</v>
      </c>
      <c r="J1265" s="18">
        <f t="shared" si="116"/>
        <v>0.22674040338321405</v>
      </c>
      <c r="K1265" s="18">
        <v>6.0800000000000003E-3</v>
      </c>
      <c r="L1265" s="18">
        <f t="shared" si="117"/>
        <v>0.12084351246987911</v>
      </c>
      <c r="M1265" s="18">
        <v>4.7699999999999999E-3</v>
      </c>
      <c r="N1265" s="18">
        <f t="shared" si="118"/>
        <v>9.4806505671270289E-2</v>
      </c>
      <c r="O1265" s="18">
        <v>3.2700499999999999</v>
      </c>
      <c r="P1265" s="18"/>
      <c r="Q1265" s="18">
        <v>0.03</v>
      </c>
      <c r="R1265" s="18"/>
      <c r="S1265" s="18">
        <v>0.12741403846153845</v>
      </c>
      <c r="T1265" s="18">
        <f t="shared" si="119"/>
        <v>0.29925533870693077</v>
      </c>
      <c r="U1265" s="18">
        <v>18.590769230769233</v>
      </c>
      <c r="V1265" s="18"/>
      <c r="W1265" s="18">
        <v>14.585192307692306</v>
      </c>
      <c r="X1265" s="18"/>
      <c r="Y1265" s="18">
        <v>9.9988067307692301</v>
      </c>
      <c r="Z1265" s="18"/>
      <c r="AA1265" s="18">
        <v>9.1730769230769227E-2</v>
      </c>
      <c r="AB1265" s="1"/>
    </row>
    <row r="1266" spans="1:28" ht="14.25" customHeight="1">
      <c r="A1266" s="8">
        <v>41819</v>
      </c>
      <c r="B1266" s="9">
        <v>0.48401620370370368</v>
      </c>
      <c r="C1266" s="18">
        <v>2</v>
      </c>
      <c r="D1266" s="18">
        <v>843</v>
      </c>
      <c r="E1266" s="18">
        <v>107</v>
      </c>
      <c r="F1266" s="17">
        <f t="shared" si="114"/>
        <v>8.6419753086419748E-2</v>
      </c>
      <c r="G1266" s="18">
        <v>0.77</v>
      </c>
      <c r="H1266" s="18">
        <f t="shared" si="115"/>
        <v>0.14933333333333335</v>
      </c>
      <c r="I1266" s="18">
        <v>3.4939999999999999E-2</v>
      </c>
      <c r="J1266" s="18">
        <f t="shared" si="116"/>
        <v>0.18295380611581</v>
      </c>
      <c r="K1266" s="18">
        <v>5.0899999999999999E-3</v>
      </c>
      <c r="L1266" s="18">
        <f t="shared" si="117"/>
        <v>0.10116669053810602</v>
      </c>
      <c r="M1266" s="18">
        <v>4.0200000000000001E-3</v>
      </c>
      <c r="N1266" s="18">
        <f t="shared" si="118"/>
        <v>7.9899822389624023E-2</v>
      </c>
      <c r="O1266" s="18">
        <v>2.4166799999999999</v>
      </c>
      <c r="P1266" s="18"/>
      <c r="Q1266" s="18">
        <v>0.03</v>
      </c>
      <c r="R1266" s="18"/>
      <c r="S1266" s="18">
        <v>0.14429766233766234</v>
      </c>
      <c r="T1266" s="18">
        <f t="shared" si="119"/>
        <v>0.36031770880650443</v>
      </c>
      <c r="U1266" s="18">
        <v>21.021038961038961</v>
      </c>
      <c r="V1266" s="18"/>
      <c r="W1266" s="18">
        <v>16.602077922077921</v>
      </c>
      <c r="X1266" s="18"/>
      <c r="Y1266" s="18">
        <v>9.9805745454545463</v>
      </c>
      <c r="Z1266" s="18"/>
      <c r="AA1266" s="18">
        <v>0.12389610389610389</v>
      </c>
      <c r="AB1266" s="2"/>
    </row>
    <row r="1267" spans="1:28" ht="14.25" customHeight="1">
      <c r="A1267" s="8">
        <v>41828</v>
      </c>
      <c r="B1267" s="9">
        <v>0.48412037037037042</v>
      </c>
      <c r="C1267" s="18">
        <v>2</v>
      </c>
      <c r="D1267" s="18">
        <v>1059</v>
      </c>
      <c r="E1267" s="18">
        <v>107</v>
      </c>
      <c r="F1267" s="17">
        <f t="shared" si="114"/>
        <v>8.6419753086419748E-2</v>
      </c>
      <c r="G1267" s="18">
        <v>0.98160027834249464</v>
      </c>
      <c r="H1267" s="18">
        <f t="shared" si="115"/>
        <v>0.20576007422466525</v>
      </c>
      <c r="I1267" s="18">
        <v>4.1922265668687494E-2</v>
      </c>
      <c r="J1267" s="18">
        <f t="shared" si="116"/>
        <v>0.2283816894514476</v>
      </c>
      <c r="K1267" s="18">
        <v>6.603537283747735E-3</v>
      </c>
      <c r="L1267" s="18">
        <f t="shared" si="117"/>
        <v>0.13124911843649359</v>
      </c>
      <c r="M1267" s="18">
        <v>2.8196575515811915E-3</v>
      </c>
      <c r="N1267" s="18">
        <f t="shared" si="118"/>
        <v>5.6042322778830672E-2</v>
      </c>
      <c r="O1267" s="18">
        <v>3.0850074675960637</v>
      </c>
      <c r="P1267" s="18"/>
      <c r="Q1267" s="18">
        <v>0.03</v>
      </c>
      <c r="R1267" s="18"/>
      <c r="S1267" s="18">
        <v>0.13581170234745132</v>
      </c>
      <c r="T1267" s="18">
        <f t="shared" si="119"/>
        <v>0.32962685515006768</v>
      </c>
      <c r="U1267" s="18">
        <v>21.392871442311115</v>
      </c>
      <c r="V1267" s="18"/>
      <c r="W1267" s="18">
        <v>9.1345848324012415</v>
      </c>
      <c r="X1267" s="18"/>
      <c r="Y1267" s="18">
        <v>9.9942145121647137</v>
      </c>
      <c r="Z1267" s="18"/>
      <c r="AA1267" s="18">
        <v>9.7188236499983496E-2</v>
      </c>
      <c r="AB1267" s="2"/>
    </row>
    <row r="1268" spans="1:28" s="2" customFormat="1" ht="13.8">
      <c r="A1268" s="8">
        <v>41829</v>
      </c>
      <c r="B1268" s="9">
        <v>0.48413194444444446</v>
      </c>
      <c r="C1268" s="18">
        <v>2</v>
      </c>
      <c r="D1268" s="18">
        <v>1001</v>
      </c>
      <c r="E1268" s="18">
        <v>107</v>
      </c>
      <c r="F1268" s="17">
        <f t="shared" si="114"/>
        <v>8.6419753086419748E-2</v>
      </c>
      <c r="G1268" s="18">
        <v>0.88343730341687365</v>
      </c>
      <c r="H1268" s="18">
        <f t="shared" si="115"/>
        <v>0.17958328091116632</v>
      </c>
      <c r="I1268" s="18">
        <v>4.1442362722335667E-2</v>
      </c>
      <c r="J1268" s="18">
        <f t="shared" si="116"/>
        <v>0.22525935408155931</v>
      </c>
      <c r="K1268" s="18">
        <v>6.3681534141528315E-3</v>
      </c>
      <c r="L1268" s="18">
        <f t="shared" si="117"/>
        <v>0.12657072804494751</v>
      </c>
      <c r="M1268" s="18">
        <v>2.7644696991671208E-3</v>
      </c>
      <c r="N1268" s="18">
        <f t="shared" si="118"/>
        <v>5.4945432329589622E-2</v>
      </c>
      <c r="O1268" s="18">
        <v>2.7748364605389972</v>
      </c>
      <c r="P1268" s="18"/>
      <c r="Q1268" s="18">
        <v>0.03</v>
      </c>
      <c r="R1268" s="18"/>
      <c r="S1268" s="18">
        <v>0.14917494761350406</v>
      </c>
      <c r="T1268" s="18">
        <f t="shared" si="119"/>
        <v>0.37795720378576725</v>
      </c>
      <c r="U1268" s="18">
        <v>22.922654249126897</v>
      </c>
      <c r="V1268" s="18"/>
      <c r="W1268" s="18">
        <v>9.9509196740395822</v>
      </c>
      <c r="X1268" s="18"/>
      <c r="Y1268" s="18">
        <v>9.9882356228172302</v>
      </c>
      <c r="Z1268" s="18"/>
      <c r="AA1268" s="18">
        <v>0.10798728968204203</v>
      </c>
    </row>
    <row r="1269" spans="1:28" ht="14.25" customHeight="1">
      <c r="A1269" s="8">
        <v>41836</v>
      </c>
      <c r="B1269" s="9">
        <v>0.48421296296296296</v>
      </c>
      <c r="C1269" s="18">
        <v>2</v>
      </c>
      <c r="D1269" s="18">
        <v>1392</v>
      </c>
      <c r="E1269" s="18">
        <v>107</v>
      </c>
      <c r="F1269" s="17">
        <f t="shared" si="114"/>
        <v>8.6419753086419748E-2</v>
      </c>
      <c r="G1269" s="18">
        <v>0.7</v>
      </c>
      <c r="H1269" s="18">
        <f t="shared" si="115"/>
        <v>0.13066666666666665</v>
      </c>
      <c r="I1269" s="18">
        <v>4.3319999999999997E-2</v>
      </c>
      <c r="J1269" s="18">
        <f t="shared" si="116"/>
        <v>0.23747560182173064</v>
      </c>
      <c r="K1269" s="18">
        <v>9.0699999999999999E-3</v>
      </c>
      <c r="L1269" s="18">
        <f t="shared" si="117"/>
        <v>0.18027148981937557</v>
      </c>
      <c r="M1269" s="18">
        <v>3.7499999999999999E-3</v>
      </c>
      <c r="N1269" s="18">
        <f t="shared" si="118"/>
        <v>7.4533416408231357E-2</v>
      </c>
      <c r="O1269" s="18">
        <v>2.1894999999999998</v>
      </c>
      <c r="P1269" s="18"/>
      <c r="Q1269" s="18">
        <v>0.04</v>
      </c>
      <c r="R1269" s="18"/>
      <c r="S1269" s="18">
        <v>0.19679657142857146</v>
      </c>
      <c r="T1269" s="18">
        <f t="shared" si="119"/>
        <v>0.55018854697806219</v>
      </c>
      <c r="U1269" s="18">
        <v>41.203714285714291</v>
      </c>
      <c r="V1269" s="18"/>
      <c r="W1269" s="18">
        <v>17.035714285714285</v>
      </c>
      <c r="X1269" s="18"/>
      <c r="Y1269" s="18">
        <v>9.9465857142857139</v>
      </c>
      <c r="Z1269" s="18"/>
      <c r="AA1269" s="18">
        <v>0.18171428571428574</v>
      </c>
      <c r="AB1269" s="2"/>
    </row>
    <row r="1270" spans="1:28" s="2" customFormat="1" ht="13.8">
      <c r="A1270" s="8">
        <v>41837</v>
      </c>
      <c r="B1270" s="9">
        <v>0.48422453703703705</v>
      </c>
      <c r="C1270" s="18">
        <v>2</v>
      </c>
      <c r="D1270" s="18">
        <v>1392</v>
      </c>
      <c r="E1270" s="18">
        <v>107</v>
      </c>
      <c r="F1270" s="17">
        <f t="shared" si="114"/>
        <v>8.6419753086419748E-2</v>
      </c>
      <c r="G1270" s="18">
        <v>0.63</v>
      </c>
      <c r="H1270" s="18">
        <f t="shared" si="115"/>
        <v>0.11200000000000002</v>
      </c>
      <c r="I1270" s="18">
        <v>3.7560000000000003E-2</v>
      </c>
      <c r="J1270" s="18">
        <f t="shared" si="116"/>
        <v>0.2</v>
      </c>
      <c r="K1270" s="18">
        <v>8.6199999999999992E-3</v>
      </c>
      <c r="L1270" s="18">
        <f t="shared" si="117"/>
        <v>0.17132747985038779</v>
      </c>
      <c r="M1270" s="18">
        <v>3.5599999999999998E-3</v>
      </c>
      <c r="N1270" s="18">
        <f t="shared" si="118"/>
        <v>7.0757056643547631E-2</v>
      </c>
      <c r="O1270" s="18">
        <v>1.96038</v>
      </c>
      <c r="P1270" s="18"/>
      <c r="Q1270" s="18">
        <v>0.04</v>
      </c>
      <c r="R1270" s="18"/>
      <c r="S1270" s="18">
        <v>0.18958857142857144</v>
      </c>
      <c r="T1270" s="18">
        <f t="shared" si="119"/>
        <v>0.52411964335245187</v>
      </c>
      <c r="U1270" s="18">
        <v>43.510476190476183</v>
      </c>
      <c r="V1270" s="18"/>
      <c r="W1270" s="18">
        <v>17.96952380952381</v>
      </c>
      <c r="X1270" s="18"/>
      <c r="Y1270" s="18">
        <v>9.895251428571429</v>
      </c>
      <c r="Z1270" s="18"/>
      <c r="AA1270" s="18">
        <v>0.20190476190476192</v>
      </c>
    </row>
    <row r="1271" spans="1:28" ht="14.25" customHeight="1">
      <c r="A1271" s="6">
        <v>41864</v>
      </c>
      <c r="B1271" s="7">
        <v>0.48453703703703704</v>
      </c>
      <c r="C1271" s="28">
        <v>2</v>
      </c>
      <c r="D1271" s="17">
        <v>781</v>
      </c>
      <c r="E1271" s="17">
        <v>107</v>
      </c>
      <c r="F1271" s="17">
        <f t="shared" si="114"/>
        <v>8.6419753086419748E-2</v>
      </c>
      <c r="G1271" s="17">
        <v>0.41</v>
      </c>
      <c r="H1271" s="18">
        <f t="shared" si="115"/>
        <v>5.333333333333333E-2</v>
      </c>
      <c r="I1271" s="17">
        <v>2.4119999999999999E-2</v>
      </c>
      <c r="J1271" s="18">
        <f t="shared" si="116"/>
        <v>0.11255692908262849</v>
      </c>
      <c r="K1271" s="17">
        <v>4.5199999999999997E-3</v>
      </c>
      <c r="L1271" s="17">
        <f t="shared" si="117"/>
        <v>8.9837611244054857E-2</v>
      </c>
      <c r="M1271" s="17">
        <v>5.2999999999999998E-4</v>
      </c>
      <c r="N1271" s="17">
        <f t="shared" si="118"/>
        <v>1.0534056185696698E-2</v>
      </c>
      <c r="O1271" s="17">
        <v>1.27922</v>
      </c>
      <c r="Q1271" s="17">
        <v>0.02</v>
      </c>
      <c r="S1271" s="17">
        <v>0.18707707317073172</v>
      </c>
      <c r="T1271" s="18">
        <f t="shared" si="119"/>
        <v>0.51503640167105447</v>
      </c>
      <c r="U1271" s="17">
        <v>35.057560975609761</v>
      </c>
      <c r="W1271" s="17">
        <v>4.1107317073170737</v>
      </c>
      <c r="Y1271" s="17">
        <v>9.9217551219512217</v>
      </c>
      <c r="AA1271" s="17">
        <v>0.15512195121951222</v>
      </c>
    </row>
    <row r="1272" spans="1:28" ht="13.8">
      <c r="A1272" s="8">
        <v>41865</v>
      </c>
      <c r="B1272" s="9">
        <v>0.48454861111111108</v>
      </c>
      <c r="C1272" s="18">
        <v>2</v>
      </c>
      <c r="D1272" s="18">
        <v>781</v>
      </c>
      <c r="E1272" s="18">
        <v>107</v>
      </c>
      <c r="F1272" s="17">
        <f t="shared" si="114"/>
        <v>8.6419753086419748E-2</v>
      </c>
      <c r="G1272" s="18">
        <v>0.48</v>
      </c>
      <c r="H1272" s="18">
        <f t="shared" si="115"/>
        <v>7.2000000000000008E-2</v>
      </c>
      <c r="I1272" s="18">
        <v>2.5010000000000001E-2</v>
      </c>
      <c r="J1272" s="18">
        <f t="shared" si="116"/>
        <v>0.11834743005855564</v>
      </c>
      <c r="K1272" s="18">
        <v>4.4799999999999996E-3</v>
      </c>
      <c r="L1272" s="18">
        <f t="shared" si="117"/>
        <v>8.9042588135700387E-2</v>
      </c>
      <c r="M1272" s="18">
        <v>7.6999999999999996E-4</v>
      </c>
      <c r="N1272" s="18">
        <f t="shared" si="118"/>
        <v>1.5304194835823504E-2</v>
      </c>
      <c r="O1272" s="18">
        <v>1.51698</v>
      </c>
      <c r="P1272" s="18"/>
      <c r="Q1272" s="18">
        <v>0.02</v>
      </c>
      <c r="R1272" s="18"/>
      <c r="S1272" s="18">
        <v>0.16569125000000004</v>
      </c>
      <c r="T1272" s="18">
        <f t="shared" si="119"/>
        <v>0.43769109601176642</v>
      </c>
      <c r="U1272" s="18">
        <v>29.68</v>
      </c>
      <c r="V1272" s="18"/>
      <c r="W1272" s="18">
        <v>5.1012500000000003</v>
      </c>
      <c r="X1272" s="18"/>
      <c r="Y1272" s="18">
        <v>10.049992500000002</v>
      </c>
      <c r="Z1272" s="18"/>
      <c r="AA1272" s="18">
        <v>0.13250000000000001</v>
      </c>
    </row>
    <row r="1273" spans="1:28" ht="14.25" customHeight="1">
      <c r="A1273" s="3">
        <v>41917</v>
      </c>
      <c r="B1273" s="4">
        <v>0.48515046296296299</v>
      </c>
      <c r="C1273" s="29">
        <v>2</v>
      </c>
      <c r="D1273" s="17">
        <v>828</v>
      </c>
      <c r="E1273" s="17">
        <v>107</v>
      </c>
      <c r="F1273" s="17">
        <f t="shared" si="114"/>
        <v>8.6419753086419748E-2</v>
      </c>
      <c r="G1273" s="30">
        <v>0.59</v>
      </c>
      <c r="H1273" s="18">
        <f t="shared" si="115"/>
        <v>0.10133333333333333</v>
      </c>
      <c r="I1273" s="17">
        <v>2.572E-2</v>
      </c>
      <c r="J1273" s="18">
        <f t="shared" si="116"/>
        <v>0.12296681847755367</v>
      </c>
      <c r="K1273" s="17">
        <v>3.6800000000000001E-3</v>
      </c>
      <c r="L1273" s="17">
        <f t="shared" si="117"/>
        <v>7.3142125968611041E-2</v>
      </c>
      <c r="M1273" s="17">
        <v>1.99E-3</v>
      </c>
      <c r="N1273" s="17">
        <f t="shared" si="118"/>
        <v>3.9552399640634776E-2</v>
      </c>
      <c r="O1273" s="17">
        <v>1.8502400000000001</v>
      </c>
      <c r="Q1273" s="17">
        <v>0.02</v>
      </c>
      <c r="S1273" s="17">
        <v>0.13862644067796612</v>
      </c>
      <c r="T1273" s="18">
        <f t="shared" si="119"/>
        <v>0.33980681384450462</v>
      </c>
      <c r="U1273" s="17">
        <v>19.834576271186442</v>
      </c>
      <c r="W1273" s="17">
        <v>10.725762711864407</v>
      </c>
      <c r="Y1273" s="17">
        <v>9.9724800000000009</v>
      </c>
      <c r="AA1273" s="17">
        <v>0.10779661016949153</v>
      </c>
      <c r="AB1273" s="2"/>
    </row>
    <row r="1274" spans="1:28" s="2" customFormat="1" ht="13.8">
      <c r="A1274" s="8">
        <v>41960</v>
      </c>
      <c r="B1274" s="9">
        <v>0.48564814814814811</v>
      </c>
      <c r="C1274" s="18">
        <v>2</v>
      </c>
      <c r="D1274" s="18">
        <v>1048</v>
      </c>
      <c r="E1274" s="18">
        <v>107</v>
      </c>
      <c r="F1274" s="17">
        <f t="shared" si="114"/>
        <v>8.6419753086419748E-2</v>
      </c>
      <c r="G1274" s="18">
        <v>0.76352003183046435</v>
      </c>
      <c r="H1274" s="18">
        <f t="shared" si="115"/>
        <v>0.14760534182145718</v>
      </c>
      <c r="I1274" s="18">
        <v>4.1629732434857264E-2</v>
      </c>
      <c r="J1274" s="18">
        <f t="shared" si="116"/>
        <v>0.22647841532112728</v>
      </c>
      <c r="K1274" s="18">
        <v>2.2723941538544748E-3</v>
      </c>
      <c r="L1274" s="18">
        <f t="shared" si="117"/>
        <v>4.5165146590097634E-2</v>
      </c>
      <c r="M1274" s="18">
        <v>3.3293216672751606E-3</v>
      </c>
      <c r="N1274" s="18">
        <f t="shared" si="118"/>
        <v>6.6172191515724441E-2</v>
      </c>
      <c r="O1274" s="18">
        <v>2.4066239480589022</v>
      </c>
      <c r="P1274" s="18"/>
      <c r="Q1274" s="18">
        <v>0.03</v>
      </c>
      <c r="R1274" s="18"/>
      <c r="S1274" s="18">
        <v>0.17338451333813987</v>
      </c>
      <c r="T1274" s="18">
        <f t="shared" si="119"/>
        <v>0.46551503337697298</v>
      </c>
      <c r="U1274" s="18">
        <v>9.4643403028118218</v>
      </c>
      <c r="V1274" s="18"/>
      <c r="W1274" s="18">
        <v>13.866359048305693</v>
      </c>
      <c r="X1274" s="18"/>
      <c r="Y1274" s="18">
        <v>10.023396683489548</v>
      </c>
      <c r="Z1274" s="18"/>
      <c r="AA1274" s="18">
        <v>0.12494760585558949</v>
      </c>
    </row>
    <row r="1275" spans="1:28" ht="14.25" customHeight="1">
      <c r="A1275" s="6">
        <v>41969</v>
      </c>
      <c r="B1275" s="7">
        <v>0.48575231481481485</v>
      </c>
      <c r="C1275" s="28">
        <v>2</v>
      </c>
      <c r="D1275" s="17">
        <v>1061</v>
      </c>
      <c r="E1275" s="17">
        <v>107</v>
      </c>
      <c r="F1275" s="17">
        <f t="shared" si="114"/>
        <v>8.6419753086419748E-2</v>
      </c>
      <c r="G1275" s="17">
        <v>0.87</v>
      </c>
      <c r="H1275" s="18">
        <f t="shared" si="115"/>
        <v>0.17600000000000002</v>
      </c>
      <c r="I1275" s="17">
        <v>3.288E-2</v>
      </c>
      <c r="J1275" s="18">
        <f t="shared" si="116"/>
        <v>0.16955107351984386</v>
      </c>
      <c r="K1275" s="17">
        <v>5.28E-3</v>
      </c>
      <c r="L1275" s="17">
        <f t="shared" si="117"/>
        <v>0.10494305030278975</v>
      </c>
      <c r="M1275" s="17">
        <v>2.97E-3</v>
      </c>
      <c r="N1275" s="17">
        <f t="shared" si="118"/>
        <v>5.9030465795319231E-2</v>
      </c>
      <c r="O1275" s="17">
        <v>2.72526</v>
      </c>
      <c r="Q1275" s="17">
        <v>0.03</v>
      </c>
      <c r="S1275" s="17">
        <v>0.12018206896551725</v>
      </c>
      <c r="T1275" s="18">
        <f t="shared" si="119"/>
        <v>0.27309974550283383</v>
      </c>
      <c r="U1275" s="17">
        <v>19.299310344827585</v>
      </c>
      <c r="W1275" s="17">
        <v>10.855862068965516</v>
      </c>
      <c r="Y1275" s="17">
        <v>9.9612951724137933</v>
      </c>
      <c r="AA1275" s="17">
        <v>0.10965517241379311</v>
      </c>
    </row>
    <row r="1276" spans="1:28" s="2" customFormat="1" ht="13.8">
      <c r="A1276" s="8">
        <v>41984</v>
      </c>
      <c r="B1276" s="9">
        <v>0.48592592592592593</v>
      </c>
      <c r="C1276" s="18">
        <v>2</v>
      </c>
      <c r="D1276" s="18">
        <v>1048</v>
      </c>
      <c r="E1276" s="18">
        <v>107</v>
      </c>
      <c r="F1276" s="17">
        <f t="shared" si="114"/>
        <v>8.6419753086419748E-2</v>
      </c>
      <c r="G1276" s="18">
        <v>0.6490436405309199</v>
      </c>
      <c r="H1276" s="18">
        <f t="shared" si="115"/>
        <v>0.11707830414157865</v>
      </c>
      <c r="I1276" s="18">
        <v>4.0813541764499812E-2</v>
      </c>
      <c r="J1276" s="18">
        <f t="shared" si="116"/>
        <v>0.22116813119388296</v>
      </c>
      <c r="K1276" s="18">
        <v>2.342653713027163E-3</v>
      </c>
      <c r="L1276" s="18">
        <f t="shared" si="117"/>
        <v>4.6561595918224764E-2</v>
      </c>
      <c r="M1276" s="18">
        <v>3.6320212605072291E-3</v>
      </c>
      <c r="N1276" s="18">
        <f t="shared" si="118"/>
        <v>7.2188520803449244E-2</v>
      </c>
      <c r="O1276" s="18">
        <v>2.0432713891253527</v>
      </c>
      <c r="P1276" s="18"/>
      <c r="Q1276" s="18">
        <v>0.03</v>
      </c>
      <c r="R1276" s="18"/>
      <c r="S1276" s="18">
        <v>0.19996661966357632</v>
      </c>
      <c r="T1276" s="18">
        <f t="shared" si="119"/>
        <v>0.56165354169599768</v>
      </c>
      <c r="U1276" s="18">
        <v>11.477870426913896</v>
      </c>
      <c r="V1276" s="18"/>
      <c r="W1276" s="18">
        <v>17.795147948703711</v>
      </c>
      <c r="X1276" s="18"/>
      <c r="Y1276" s="18">
        <v>10.011041803142176</v>
      </c>
      <c r="Z1276" s="18"/>
      <c r="AA1276" s="18">
        <v>0.14698549379817122</v>
      </c>
    </row>
    <row r="1277" spans="1:28" ht="13.8">
      <c r="A1277" s="8">
        <v>41988</v>
      </c>
      <c r="B1277" s="9">
        <v>0.48597222222222225</v>
      </c>
      <c r="C1277" s="18">
        <v>2</v>
      </c>
      <c r="D1277" s="18">
        <v>941</v>
      </c>
      <c r="E1277" s="18">
        <v>107</v>
      </c>
      <c r="F1277" s="17">
        <f t="shared" si="114"/>
        <v>8.6419753086419748E-2</v>
      </c>
      <c r="G1277" s="18">
        <v>0.66891669243356078</v>
      </c>
      <c r="H1277" s="18">
        <f t="shared" si="115"/>
        <v>0.12237778464894955</v>
      </c>
      <c r="I1277" s="18">
        <v>3.371860612594129E-2</v>
      </c>
      <c r="J1277" s="18">
        <f t="shared" si="116"/>
        <v>0.17500719665544107</v>
      </c>
      <c r="K1277" s="18">
        <v>1.9583162677981082E-3</v>
      </c>
      <c r="L1277" s="18">
        <f t="shared" si="117"/>
        <v>3.8922667159149306E-2</v>
      </c>
      <c r="M1277" s="18">
        <v>2.7325343271601505E-3</v>
      </c>
      <c r="N1277" s="18">
        <f t="shared" si="118"/>
        <v>5.4310698361603675E-2</v>
      </c>
      <c r="O1277" s="18">
        <v>2.1088225235956592</v>
      </c>
      <c r="P1277" s="18"/>
      <c r="Q1277" s="18">
        <v>0.03</v>
      </c>
      <c r="R1277" s="18"/>
      <c r="S1277" s="18">
        <v>0.16029674351585013</v>
      </c>
      <c r="T1277" s="18">
        <f t="shared" si="119"/>
        <v>0.41818098646084606</v>
      </c>
      <c r="U1277" s="18">
        <v>9.3097478386167154</v>
      </c>
      <c r="V1277" s="18"/>
      <c r="W1277" s="18">
        <v>12.990345821325645</v>
      </c>
      <c r="X1277" s="18"/>
      <c r="Y1277" s="18">
        <v>10.025247838616714</v>
      </c>
      <c r="Z1277" s="18"/>
      <c r="AA1277" s="18">
        <v>0.14261865652197858</v>
      </c>
      <c r="AB1277" s="2"/>
    </row>
    <row r="1278" spans="1:28" ht="14.25" customHeight="1">
      <c r="A1278" s="8">
        <v>41991</v>
      </c>
      <c r="B1278" s="9">
        <v>0.48600694444444442</v>
      </c>
      <c r="C1278" s="18">
        <v>2</v>
      </c>
      <c r="D1278" s="18">
        <v>1092</v>
      </c>
      <c r="E1278" s="18">
        <v>107</v>
      </c>
      <c r="F1278" s="17">
        <f t="shared" si="114"/>
        <v>8.6419753086419748E-2</v>
      </c>
      <c r="G1278" s="18">
        <v>0.86471849198628037</v>
      </c>
      <c r="H1278" s="18">
        <f t="shared" si="115"/>
        <v>0.1745915978630081</v>
      </c>
      <c r="I1278" s="18">
        <v>4.5015701202631084E-2</v>
      </c>
      <c r="J1278" s="18">
        <f t="shared" si="116"/>
        <v>0.24850814055062515</v>
      </c>
      <c r="K1278" s="18">
        <v>2.6374862713792273E-3</v>
      </c>
      <c r="L1278" s="18">
        <f t="shared" si="117"/>
        <v>5.2421563342853715E-2</v>
      </c>
      <c r="M1278" s="18">
        <v>5.0742336299262085E-3</v>
      </c>
      <c r="N1278" s="18">
        <f t="shared" si="118"/>
        <v>0.10085332482451771</v>
      </c>
      <c r="O1278" s="18">
        <v>2.7233579174241322</v>
      </c>
      <c r="P1278" s="18"/>
      <c r="Q1278" s="18">
        <v>0.04</v>
      </c>
      <c r="R1278" s="18"/>
      <c r="S1278" s="18">
        <v>0.16554512381890646</v>
      </c>
      <c r="T1278" s="18">
        <f t="shared" si="119"/>
        <v>0.437162606925736</v>
      </c>
      <c r="U1278" s="18">
        <v>9.6993488871971696</v>
      </c>
      <c r="V1278" s="18"/>
      <c r="W1278" s="18">
        <v>18.660480945770448</v>
      </c>
      <c r="X1278" s="18"/>
      <c r="Y1278" s="18">
        <v>10.015141641664055</v>
      </c>
      <c r="Z1278" s="18"/>
      <c r="AA1278" s="18">
        <v>0.14709989572192261</v>
      </c>
      <c r="AB1278" s="2"/>
    </row>
    <row r="1279" spans="1:28" ht="13.8">
      <c r="A1279" s="6">
        <v>41992</v>
      </c>
      <c r="B1279" s="7">
        <v>0.48601851851851857</v>
      </c>
      <c r="C1279" s="28">
        <v>2</v>
      </c>
      <c r="D1279" s="17">
        <v>1092</v>
      </c>
      <c r="E1279" s="17">
        <v>107</v>
      </c>
      <c r="F1279" s="17">
        <f t="shared" si="114"/>
        <v>8.6419753086419748E-2</v>
      </c>
      <c r="G1279" s="17">
        <v>0.73911236418316317</v>
      </c>
      <c r="H1279" s="18">
        <f t="shared" si="115"/>
        <v>0.14109663044884352</v>
      </c>
      <c r="I1279" s="17">
        <v>4.3951682162449116E-2</v>
      </c>
      <c r="J1279" s="18">
        <f t="shared" si="116"/>
        <v>0.24158544022413217</v>
      </c>
      <c r="K1279" s="17">
        <v>2.6663005852043649E-3</v>
      </c>
      <c r="L1279" s="17">
        <f t="shared" si="117"/>
        <v>5.299426447641277E-2</v>
      </c>
      <c r="M1279" s="17">
        <v>5.129669201978799E-3</v>
      </c>
      <c r="N1279" s="17">
        <f t="shared" si="118"/>
        <v>0.10195513884468417</v>
      </c>
      <c r="O1279" s="17">
        <v>2.3252621382596206</v>
      </c>
      <c r="Q1279" s="17">
        <v>0.04</v>
      </c>
      <c r="S1279" s="17">
        <v>0.18910027223134368</v>
      </c>
      <c r="T1279" s="18">
        <f t="shared" si="119"/>
        <v>0.52235362993500001</v>
      </c>
      <c r="U1279" s="17">
        <v>11.471646628886182</v>
      </c>
      <c r="W1279" s="17">
        <v>22.07018696043642</v>
      </c>
      <c r="Y1279" s="17">
        <v>10.004342990307718</v>
      </c>
      <c r="AA1279" s="17">
        <v>0.17209832518574664</v>
      </c>
      <c r="AB1279" s="2"/>
    </row>
    <row r="1280" spans="1:28" ht="14.25" customHeight="1">
      <c r="A1280" s="8">
        <v>42129</v>
      </c>
      <c r="B1280" s="9">
        <v>0.48760416666666667</v>
      </c>
      <c r="C1280" s="18">
        <v>2</v>
      </c>
      <c r="D1280" s="18">
        <v>1114</v>
      </c>
      <c r="E1280" s="18">
        <v>107</v>
      </c>
      <c r="F1280" s="17">
        <f t="shared" si="114"/>
        <v>8.6419753086419748E-2</v>
      </c>
      <c r="G1280" s="18">
        <v>0.83246666730070784</v>
      </c>
      <c r="H1280" s="18">
        <f t="shared" si="115"/>
        <v>0.16599111128018876</v>
      </c>
      <c r="I1280" s="18">
        <v>5.2044763436269868E-2</v>
      </c>
      <c r="J1280" s="18">
        <f t="shared" si="116"/>
        <v>0.29424049080201603</v>
      </c>
      <c r="K1280" s="18">
        <v>4.2115392605469506E-3</v>
      </c>
      <c r="L1280" s="18">
        <f t="shared" si="117"/>
        <v>8.3706775846922835E-2</v>
      </c>
      <c r="M1280" s="18">
        <v>5.6739261890287711E-3</v>
      </c>
      <c r="N1280" s="18">
        <f t="shared" si="118"/>
        <v>0.11277256088438684</v>
      </c>
      <c r="O1280" s="18">
        <v>2.6154097861808814</v>
      </c>
      <c r="P1280" s="18"/>
      <c r="Q1280" s="18">
        <v>0.04</v>
      </c>
      <c r="R1280" s="18"/>
      <c r="S1280" s="18">
        <v>0.19880957908378882</v>
      </c>
      <c r="T1280" s="18">
        <f t="shared" si="119"/>
        <v>0.55746891636783447</v>
      </c>
      <c r="U1280" s="18">
        <v>16.087965289908151</v>
      </c>
      <c r="V1280" s="18"/>
      <c r="W1280" s="18">
        <v>21.674243534118435</v>
      </c>
      <c r="X1280" s="18"/>
      <c r="Y1280" s="18">
        <v>9.9907941623936427</v>
      </c>
      <c r="Z1280" s="18"/>
      <c r="AA1280" s="18">
        <v>0.152798910750924</v>
      </c>
    </row>
    <row r="1281" spans="1:28" ht="13.8">
      <c r="A1281" s="8">
        <v>42169</v>
      </c>
      <c r="B1281" s="9">
        <v>0.48806712962962967</v>
      </c>
      <c r="C1281" s="18">
        <v>2</v>
      </c>
      <c r="D1281" s="18">
        <v>832</v>
      </c>
      <c r="E1281" s="18">
        <v>107</v>
      </c>
      <c r="F1281" s="17">
        <f t="shared" si="114"/>
        <v>8.6419753086419748E-2</v>
      </c>
      <c r="G1281" s="18">
        <v>0.81</v>
      </c>
      <c r="H1281" s="18">
        <f t="shared" si="115"/>
        <v>0.16000000000000003</v>
      </c>
      <c r="I1281" s="18">
        <v>3.3410000000000002E-2</v>
      </c>
      <c r="J1281" s="18">
        <f t="shared" si="116"/>
        <v>0.17299934938191283</v>
      </c>
      <c r="K1281" s="18">
        <v>2.2399999999999998E-3</v>
      </c>
      <c r="L1281" s="18">
        <f t="shared" si="117"/>
        <v>4.4521294067850194E-2</v>
      </c>
      <c r="M1281" s="18">
        <v>4.9500000000000004E-3</v>
      </c>
      <c r="N1281" s="18">
        <f t="shared" si="118"/>
        <v>9.8384109658865404E-2</v>
      </c>
      <c r="O1281" s="18">
        <v>2.5371100000000002</v>
      </c>
      <c r="P1281" s="18"/>
      <c r="Q1281" s="18">
        <v>0.03</v>
      </c>
      <c r="R1281" s="18"/>
      <c r="S1281" s="18">
        <v>0.13116518518518519</v>
      </c>
      <c r="T1281" s="18">
        <f t="shared" si="119"/>
        <v>0.31282197056379407</v>
      </c>
      <c r="U1281" s="18">
        <v>8.7940740740740733</v>
      </c>
      <c r="V1281" s="18"/>
      <c r="W1281" s="18">
        <v>19.433333333333334</v>
      </c>
      <c r="X1281" s="18"/>
      <c r="Y1281" s="18">
        <v>9.9605059259259257</v>
      </c>
      <c r="Z1281" s="18"/>
      <c r="AA1281" s="18">
        <v>0.11777777777777777</v>
      </c>
      <c r="AB1281" s="2"/>
    </row>
    <row r="1282" spans="1:28" s="2" customFormat="1" ht="14.25" customHeight="1">
      <c r="A1282" s="6">
        <v>42180</v>
      </c>
      <c r="B1282" s="7">
        <v>0.48819444444444443</v>
      </c>
      <c r="C1282" s="28">
        <v>2</v>
      </c>
      <c r="D1282" s="17">
        <v>1220</v>
      </c>
      <c r="E1282" s="17">
        <v>107</v>
      </c>
      <c r="F1282" s="17">
        <f t="shared" ref="F1282:F1345" si="120">(E1282-$E$2256)/($E$2255-$E$2256)</f>
        <v>8.6419753086419748E-2</v>
      </c>
      <c r="G1282" s="17">
        <v>0.77497623027233908</v>
      </c>
      <c r="H1282" s="18">
        <f t="shared" ref="H1282:H1345" si="121">(G1282-$G$2256)/($G$2255-$G$2256)</f>
        <v>0.15066032807262378</v>
      </c>
      <c r="I1282" s="17">
        <v>4.2834680958037087E-2</v>
      </c>
      <c r="J1282" s="18">
        <f t="shared" ref="J1282:J1345" si="122">(I1282-$I$2256)/($I$2255-$I$2256)</f>
        <v>0.23431802835417753</v>
      </c>
      <c r="K1282" s="17">
        <v>3.5330395419352835E-3</v>
      </c>
      <c r="L1282" s="17">
        <f t="shared" ref="L1282:L1345" si="123">(K1282-$K$2256)/($K$2255-$K$2256)</f>
        <v>7.0221201964215857E-2</v>
      </c>
      <c r="M1282" s="17">
        <v>8.9467151191126044E-3</v>
      </c>
      <c r="N1282" s="17">
        <f t="shared" ref="N1282:N1345" si="124">(M1282-$K$2256)/($K$2255-$K$2256)</f>
        <v>0.17782113158897039</v>
      </c>
      <c r="O1282" s="17">
        <v>2.4302199639875259</v>
      </c>
      <c r="P1282" s="17"/>
      <c r="Q1282" s="17">
        <v>0.04</v>
      </c>
      <c r="R1282" s="17"/>
      <c r="S1282" s="17">
        <v>0.17576575916230366</v>
      </c>
      <c r="T1282" s="18">
        <f t="shared" ref="T1282:T1345" si="125">(S1282-$S$2256)/($S$2255-$S$2256)</f>
        <v>0.4741271959600768</v>
      </c>
      <c r="U1282" s="17">
        <v>14.497303664921464</v>
      </c>
      <c r="V1282" s="17"/>
      <c r="W1282" s="17">
        <v>36.711518324607326</v>
      </c>
      <c r="X1282" s="17"/>
      <c r="Y1282" s="17">
        <v>9.9720471204188481</v>
      </c>
      <c r="Z1282" s="17"/>
      <c r="AA1282" s="17">
        <v>0.16413406635104136</v>
      </c>
      <c r="AB1282" s="1"/>
    </row>
    <row r="1283" spans="1:28" ht="13.8">
      <c r="A1283" s="8">
        <v>42181</v>
      </c>
      <c r="B1283" s="9">
        <v>0.48820601851851847</v>
      </c>
      <c r="C1283" s="18">
        <v>2</v>
      </c>
      <c r="D1283" s="18">
        <v>1220</v>
      </c>
      <c r="E1283" s="18">
        <v>107</v>
      </c>
      <c r="F1283" s="17">
        <f t="shared" si="120"/>
        <v>8.6419753086419748E-2</v>
      </c>
      <c r="G1283" s="18">
        <v>0.69</v>
      </c>
      <c r="H1283" s="18">
        <f t="shared" si="121"/>
        <v>0.128</v>
      </c>
      <c r="I1283" s="18">
        <v>4.0189999999999997E-2</v>
      </c>
      <c r="J1283" s="18">
        <f t="shared" si="122"/>
        <v>0.21711125569290823</v>
      </c>
      <c r="K1283" s="18">
        <v>2.6800000000000001E-3</v>
      </c>
      <c r="L1283" s="18">
        <f t="shared" si="123"/>
        <v>5.3266548259749344E-2</v>
      </c>
      <c r="M1283" s="18">
        <v>7.62E-3</v>
      </c>
      <c r="N1283" s="18">
        <f t="shared" si="124"/>
        <v>0.15145190214152612</v>
      </c>
      <c r="O1283" s="18">
        <v>2.1617000000000002</v>
      </c>
      <c r="P1283" s="18"/>
      <c r="Q1283" s="18">
        <v>0.04</v>
      </c>
      <c r="R1283" s="18"/>
      <c r="S1283" s="18">
        <v>0.1852234782608696</v>
      </c>
      <c r="T1283" s="18">
        <f t="shared" si="125"/>
        <v>0.50833257438663204</v>
      </c>
      <c r="U1283" s="18">
        <v>12.351304347826089</v>
      </c>
      <c r="V1283" s="18"/>
      <c r="W1283" s="18">
        <v>35.118260869565219</v>
      </c>
      <c r="X1283" s="18"/>
      <c r="Y1283" s="18">
        <v>9.9626173913043505</v>
      </c>
      <c r="Z1283" s="18"/>
      <c r="AA1283" s="18">
        <v>0.18434782608695655</v>
      </c>
    </row>
    <row r="1284" spans="1:28" ht="13.8">
      <c r="A1284" s="8">
        <v>42188</v>
      </c>
      <c r="B1284" s="9">
        <v>0.48828703703703707</v>
      </c>
      <c r="C1284" s="18">
        <v>2</v>
      </c>
      <c r="D1284" s="18">
        <v>1167</v>
      </c>
      <c r="E1284" s="18">
        <v>107</v>
      </c>
      <c r="F1284" s="17">
        <f t="shared" si="120"/>
        <v>8.6419753086419748E-2</v>
      </c>
      <c r="G1284" s="18">
        <v>1.05</v>
      </c>
      <c r="H1284" s="18">
        <f t="shared" si="121"/>
        <v>0.22400000000000003</v>
      </c>
      <c r="I1284" s="18">
        <v>3.9660000000000001E-2</v>
      </c>
      <c r="J1284" s="18">
        <f t="shared" si="122"/>
        <v>0.21366297983083929</v>
      </c>
      <c r="K1284" s="18">
        <v>2.5999999999999999E-3</v>
      </c>
      <c r="L1284" s="18">
        <f t="shared" si="123"/>
        <v>5.1676502043040404E-2</v>
      </c>
      <c r="M1284" s="18">
        <v>6.5399999999999998E-3</v>
      </c>
      <c r="N1284" s="18">
        <f t="shared" si="124"/>
        <v>0.12998627821595549</v>
      </c>
      <c r="O1284" s="18">
        <v>3.2984399999999998</v>
      </c>
      <c r="P1284" s="18"/>
      <c r="Q1284" s="18">
        <v>0.03</v>
      </c>
      <c r="R1284" s="18"/>
      <c r="S1284" s="18">
        <v>0.12011314285714285</v>
      </c>
      <c r="T1284" s="18">
        <f t="shared" si="125"/>
        <v>0.27285046302829158</v>
      </c>
      <c r="U1284" s="18">
        <v>7.8742857142857128</v>
      </c>
      <c r="V1284" s="18"/>
      <c r="W1284" s="18">
        <v>19.806857142857144</v>
      </c>
      <c r="X1284" s="18"/>
      <c r="Y1284" s="18">
        <v>9.9895611428571431</v>
      </c>
      <c r="Z1284" s="18"/>
      <c r="AA1284" s="18">
        <v>9.0857142857142859E-2</v>
      </c>
      <c r="AB1284" s="2"/>
    </row>
    <row r="1285" spans="1:28" ht="13.8">
      <c r="A1285" s="8">
        <v>42261</v>
      </c>
      <c r="B1285" s="9">
        <v>0.48913194444444441</v>
      </c>
      <c r="C1285" s="18">
        <v>2</v>
      </c>
      <c r="D1285" s="18">
        <v>1101</v>
      </c>
      <c r="E1285" s="18">
        <v>107</v>
      </c>
      <c r="F1285" s="17">
        <f t="shared" si="120"/>
        <v>8.6419753086419748E-2</v>
      </c>
      <c r="G1285" s="18">
        <v>0.69</v>
      </c>
      <c r="H1285" s="18">
        <f t="shared" si="121"/>
        <v>0.128</v>
      </c>
      <c r="I1285" s="18">
        <v>4.0739999999999998E-2</v>
      </c>
      <c r="J1285" s="18">
        <f t="shared" si="122"/>
        <v>0.22068965517241379</v>
      </c>
      <c r="K1285" s="18">
        <v>4.0000000000000001E-3</v>
      </c>
      <c r="L1285" s="18">
        <f t="shared" si="123"/>
        <v>7.9502310835446788E-2</v>
      </c>
      <c r="M1285" s="18">
        <v>9.3500000000000007E-3</v>
      </c>
      <c r="N1285" s="18">
        <f t="shared" si="124"/>
        <v>0.18583665157785687</v>
      </c>
      <c r="O1285" s="18">
        <v>2.1717599999999999</v>
      </c>
      <c r="P1285" s="18"/>
      <c r="Q1285" s="18">
        <v>0.04</v>
      </c>
      <c r="R1285" s="18"/>
      <c r="S1285" s="18">
        <v>0.18775826086956524</v>
      </c>
      <c r="T1285" s="18">
        <f t="shared" si="125"/>
        <v>0.51750002770765857</v>
      </c>
      <c r="U1285" s="18">
        <v>18.434782608695656</v>
      </c>
      <c r="V1285" s="18"/>
      <c r="W1285" s="18">
        <v>43.091304347826089</v>
      </c>
      <c r="X1285" s="18"/>
      <c r="Y1285" s="18">
        <v>10.008980869565217</v>
      </c>
      <c r="Z1285" s="18"/>
      <c r="AA1285" s="18">
        <v>0.18434782608695655</v>
      </c>
      <c r="AB1285" s="2"/>
    </row>
    <row r="1286" spans="1:28" ht="13.8">
      <c r="A1286" s="8">
        <v>42262</v>
      </c>
      <c r="B1286" s="9">
        <v>0.48914351851851851</v>
      </c>
      <c r="C1286" s="18">
        <v>2</v>
      </c>
      <c r="D1286" s="18">
        <v>1101</v>
      </c>
      <c r="E1286" s="18">
        <v>107</v>
      </c>
      <c r="F1286" s="17">
        <f t="shared" si="120"/>
        <v>8.6419753086419748E-2</v>
      </c>
      <c r="G1286" s="18">
        <v>0.83</v>
      </c>
      <c r="H1286" s="18">
        <f t="shared" si="121"/>
        <v>0.16533333333333333</v>
      </c>
      <c r="I1286" s="18">
        <v>3.6880000000000003E-2</v>
      </c>
      <c r="J1286" s="18">
        <f t="shared" si="122"/>
        <v>0.19557579700715683</v>
      </c>
      <c r="K1286" s="18">
        <v>3.6900000000000001E-3</v>
      </c>
      <c r="L1286" s="18">
        <f t="shared" si="123"/>
        <v>7.3340881745699651E-2</v>
      </c>
      <c r="M1286" s="18">
        <v>8.6300000000000005E-3</v>
      </c>
      <c r="N1286" s="18">
        <f t="shared" si="124"/>
        <v>0.17152623562747643</v>
      </c>
      <c r="O1286" s="18">
        <v>2.5966999999999998</v>
      </c>
      <c r="P1286" s="18"/>
      <c r="Q1286" s="18">
        <v>0.03</v>
      </c>
      <c r="R1286" s="18"/>
      <c r="S1286" s="18">
        <v>0.14129927710843376</v>
      </c>
      <c r="T1286" s="18">
        <f t="shared" si="125"/>
        <v>0.34947356125195211</v>
      </c>
      <c r="U1286" s="18">
        <v>14.137590361445785</v>
      </c>
      <c r="V1286" s="18"/>
      <c r="W1286" s="18">
        <v>33.06433734939759</v>
      </c>
      <c r="X1286" s="18"/>
      <c r="Y1286" s="18">
        <v>9.9488024096385548</v>
      </c>
      <c r="Z1286" s="18"/>
      <c r="AA1286" s="18">
        <v>0.11493975903614458</v>
      </c>
      <c r="AB1286" s="2"/>
    </row>
    <row r="1287" spans="1:28" ht="14.25" customHeight="1">
      <c r="A1287" s="6">
        <v>42280</v>
      </c>
      <c r="B1287" s="7">
        <v>0.48935185185185182</v>
      </c>
      <c r="C1287" s="28">
        <v>2</v>
      </c>
      <c r="D1287" s="17">
        <v>935</v>
      </c>
      <c r="E1287" s="17">
        <v>107</v>
      </c>
      <c r="F1287" s="17">
        <f t="shared" si="120"/>
        <v>8.6419753086419748E-2</v>
      </c>
      <c r="G1287" s="17">
        <v>0.59</v>
      </c>
      <c r="H1287" s="18">
        <f t="shared" si="121"/>
        <v>0.10133333333333333</v>
      </c>
      <c r="I1287" s="17">
        <v>3.6069999999999998E-2</v>
      </c>
      <c r="J1287" s="18">
        <f t="shared" si="122"/>
        <v>0.1903057905009759</v>
      </c>
      <c r="K1287" s="17">
        <v>2.8400000000000001E-3</v>
      </c>
      <c r="L1287" s="17">
        <f t="shared" si="123"/>
        <v>5.6446640693167217E-2</v>
      </c>
      <c r="M1287" s="17">
        <v>4.8700000000000002E-3</v>
      </c>
      <c r="N1287" s="17">
        <f t="shared" si="124"/>
        <v>9.6794063442156464E-2</v>
      </c>
      <c r="O1287" s="17">
        <v>1.83979</v>
      </c>
      <c r="Q1287" s="17">
        <v>0.03</v>
      </c>
      <c r="S1287" s="17">
        <v>0.19441118644067798</v>
      </c>
      <c r="T1287" s="18">
        <f t="shared" si="125"/>
        <v>0.54156141443652883</v>
      </c>
      <c r="U1287" s="17">
        <v>15.307118644067797</v>
      </c>
      <c r="W1287" s="17">
        <v>26.248474576271189</v>
      </c>
      <c r="Y1287" s="17">
        <v>9.916156271186443</v>
      </c>
      <c r="AA1287" s="17">
        <v>0.16169491525423729</v>
      </c>
    </row>
    <row r="1288" spans="1:28" ht="13.8">
      <c r="A1288" s="8">
        <v>42281</v>
      </c>
      <c r="B1288" s="9">
        <v>0.48936342592592591</v>
      </c>
      <c r="C1288" s="18">
        <v>2</v>
      </c>
      <c r="D1288" s="18">
        <v>903</v>
      </c>
      <c r="E1288" s="18">
        <v>107</v>
      </c>
      <c r="F1288" s="17">
        <f t="shared" si="120"/>
        <v>8.6419753086419748E-2</v>
      </c>
      <c r="G1288" s="18">
        <v>0.57999999999999996</v>
      </c>
      <c r="H1288" s="18">
        <f t="shared" si="121"/>
        <v>9.8666666666666666E-2</v>
      </c>
      <c r="I1288" s="18">
        <v>3.3210000000000003E-2</v>
      </c>
      <c r="J1288" s="18">
        <f t="shared" si="122"/>
        <v>0.17169811320754719</v>
      </c>
      <c r="K1288" s="18">
        <v>2.6700000000000001E-3</v>
      </c>
      <c r="L1288" s="18">
        <f t="shared" si="123"/>
        <v>5.3067792482660726E-2</v>
      </c>
      <c r="M1288" s="18">
        <v>4.5799999999999999E-3</v>
      </c>
      <c r="N1288" s="18">
        <f t="shared" si="124"/>
        <v>9.1030145906586563E-2</v>
      </c>
      <c r="O1288" s="18">
        <v>1.8153300000000001</v>
      </c>
      <c r="P1288" s="18"/>
      <c r="Q1288" s="18">
        <v>0.03</v>
      </c>
      <c r="R1288" s="18"/>
      <c r="S1288" s="18">
        <v>0.1820824137931035</v>
      </c>
      <c r="T1288" s="18">
        <f t="shared" si="125"/>
        <v>0.49697240417408706</v>
      </c>
      <c r="U1288" s="18">
        <v>14.638965517241381</v>
      </c>
      <c r="V1288" s="18"/>
      <c r="W1288" s="18">
        <v>25.111034482758622</v>
      </c>
      <c r="X1288" s="18"/>
      <c r="Y1288" s="18">
        <v>9.9530162068965531</v>
      </c>
      <c r="Z1288" s="18"/>
      <c r="AA1288" s="18">
        <v>0.16448275862068967</v>
      </c>
    </row>
    <row r="1289" spans="1:28" ht="13.8">
      <c r="A1289" s="8">
        <v>42307</v>
      </c>
      <c r="B1289" s="9">
        <v>0.48966435185185181</v>
      </c>
      <c r="C1289" s="18">
        <v>2</v>
      </c>
      <c r="D1289" s="18">
        <v>1256</v>
      </c>
      <c r="E1289" s="18">
        <v>107</v>
      </c>
      <c r="F1289" s="17">
        <f t="shared" si="120"/>
        <v>8.6419753086419748E-2</v>
      </c>
      <c r="G1289" s="18">
        <v>0.85</v>
      </c>
      <c r="H1289" s="18">
        <f t="shared" si="121"/>
        <v>0.17066666666666666</v>
      </c>
      <c r="I1289" s="18">
        <v>4.1160000000000002E-2</v>
      </c>
      <c r="J1289" s="18">
        <f t="shared" si="122"/>
        <v>0.22342225113858166</v>
      </c>
      <c r="K1289" s="18">
        <v>4.3400000000000001E-3</v>
      </c>
      <c r="L1289" s="18">
        <f t="shared" si="123"/>
        <v>8.6260007256459756E-2</v>
      </c>
      <c r="M1289" s="18">
        <v>4.9899999999999996E-3</v>
      </c>
      <c r="N1289" s="18">
        <f t="shared" si="124"/>
        <v>9.9179132767219846E-2</v>
      </c>
      <c r="O1289" s="18">
        <v>2.6586099999999999</v>
      </c>
      <c r="P1289" s="18"/>
      <c r="Q1289" s="18">
        <v>0.04</v>
      </c>
      <c r="R1289" s="18"/>
      <c r="S1289" s="18">
        <v>0.15398682352941176</v>
      </c>
      <c r="T1289" s="18">
        <f t="shared" si="125"/>
        <v>0.3953601351828529</v>
      </c>
      <c r="U1289" s="18">
        <v>16.23670588235294</v>
      </c>
      <c r="V1289" s="18"/>
      <c r="W1289" s="18">
        <v>18.668470588235291</v>
      </c>
      <c r="X1289" s="18"/>
      <c r="Y1289" s="18">
        <v>9.9463291764705879</v>
      </c>
      <c r="Z1289" s="18"/>
      <c r="AA1289" s="18">
        <v>0.14964705882352941</v>
      </c>
      <c r="AB1289" s="2"/>
    </row>
    <row r="1290" spans="1:28" ht="13.8">
      <c r="A1290" s="8">
        <v>42398</v>
      </c>
      <c r="B1290" s="9">
        <v>0.49071759259259262</v>
      </c>
      <c r="C1290" s="18">
        <v>2</v>
      </c>
      <c r="D1290" s="18">
        <v>846</v>
      </c>
      <c r="E1290" s="18">
        <v>107</v>
      </c>
      <c r="F1290" s="17">
        <f t="shared" si="120"/>
        <v>8.6419753086419748E-2</v>
      </c>
      <c r="G1290" s="18">
        <v>0.89</v>
      </c>
      <c r="H1290" s="18">
        <f t="shared" si="121"/>
        <v>0.18133333333333335</v>
      </c>
      <c r="I1290" s="18">
        <v>3.2550000000000003E-2</v>
      </c>
      <c r="J1290" s="18">
        <f t="shared" si="122"/>
        <v>0.16740403383214056</v>
      </c>
      <c r="K1290" s="18">
        <v>2.49E-3</v>
      </c>
      <c r="L1290" s="18">
        <f t="shared" si="123"/>
        <v>4.9490188495065618E-2</v>
      </c>
      <c r="M1290" s="18">
        <v>3.32E-3</v>
      </c>
      <c r="N1290" s="18">
        <f t="shared" si="124"/>
        <v>6.5986917993420824E-2</v>
      </c>
      <c r="O1290" s="18">
        <v>2.7886700000000002</v>
      </c>
      <c r="P1290" s="18"/>
      <c r="Q1290" s="18">
        <v>0.02</v>
      </c>
      <c r="R1290" s="18"/>
      <c r="S1290" s="18">
        <v>0.11630224719101126</v>
      </c>
      <c r="T1290" s="18">
        <f t="shared" si="125"/>
        <v>0.25906773940902955</v>
      </c>
      <c r="U1290" s="18">
        <v>8.8968539325842695</v>
      </c>
      <c r="V1290" s="18"/>
      <c r="W1290" s="18">
        <v>11.86247191011236</v>
      </c>
      <c r="X1290" s="18"/>
      <c r="Y1290" s="18">
        <v>9.9640119101123616</v>
      </c>
      <c r="Z1290" s="18"/>
      <c r="AA1290" s="18">
        <v>7.146067415730338E-2</v>
      </c>
      <c r="AB1290" s="2"/>
    </row>
    <row r="1291" spans="1:28" s="2" customFormat="1" ht="13.8">
      <c r="A1291" s="8">
        <v>42423</v>
      </c>
      <c r="B1291" s="9">
        <v>0.49100694444444443</v>
      </c>
      <c r="C1291" s="18">
        <v>2</v>
      </c>
      <c r="D1291" s="18">
        <v>769</v>
      </c>
      <c r="E1291" s="18">
        <v>107</v>
      </c>
      <c r="F1291" s="17">
        <f t="shared" si="120"/>
        <v>8.6419753086419748E-2</v>
      </c>
      <c r="G1291" s="18">
        <v>0.74</v>
      </c>
      <c r="H1291" s="18">
        <f t="shared" si="121"/>
        <v>0.14133333333333334</v>
      </c>
      <c r="I1291" s="18">
        <v>2.8719999999999999E-2</v>
      </c>
      <c r="J1291" s="18">
        <f t="shared" si="122"/>
        <v>0.14248536109303839</v>
      </c>
      <c r="K1291" s="18">
        <v>2.2799999999999999E-3</v>
      </c>
      <c r="L1291" s="18">
        <f t="shared" si="123"/>
        <v>4.5316317176204664E-2</v>
      </c>
      <c r="M1291" s="18">
        <v>3.2100000000000002E-3</v>
      </c>
      <c r="N1291" s="18">
        <f t="shared" si="124"/>
        <v>6.3800604445446038E-2</v>
      </c>
      <c r="O1291" s="18">
        <v>2.3147000000000002</v>
      </c>
      <c r="P1291" s="18"/>
      <c r="Q1291" s="18">
        <v>0.02</v>
      </c>
      <c r="R1291" s="18"/>
      <c r="S1291" s="18">
        <v>0.12341837837837838</v>
      </c>
      <c r="T1291" s="18">
        <f t="shared" si="125"/>
        <v>0.284804384540921</v>
      </c>
      <c r="U1291" s="18">
        <v>9.7978378378378377</v>
      </c>
      <c r="V1291" s="18"/>
      <c r="W1291" s="18">
        <v>13.794324324324325</v>
      </c>
      <c r="X1291" s="18"/>
      <c r="Y1291" s="18">
        <v>9.9469540540540553</v>
      </c>
      <c r="Z1291" s="18"/>
      <c r="AA1291" s="18">
        <v>8.5945945945945956E-2</v>
      </c>
    </row>
    <row r="1292" spans="1:28" ht="14.25" customHeight="1">
      <c r="A1292" s="5">
        <v>42426</v>
      </c>
      <c r="B1292" s="4">
        <v>0.49104166666666665</v>
      </c>
      <c r="C1292" s="29">
        <v>2</v>
      </c>
      <c r="D1292" s="17">
        <v>1081</v>
      </c>
      <c r="E1292" s="17">
        <v>107</v>
      </c>
      <c r="F1292" s="17">
        <f t="shared" si="120"/>
        <v>8.6419753086419748E-2</v>
      </c>
      <c r="G1292" s="30">
        <v>0.7649988683583453</v>
      </c>
      <c r="H1292" s="18">
        <f t="shared" si="121"/>
        <v>0.14799969822889208</v>
      </c>
      <c r="I1292" s="17">
        <v>4.1229572010531908E-2</v>
      </c>
      <c r="J1292" s="18">
        <f t="shared" si="122"/>
        <v>0.22387489922271897</v>
      </c>
      <c r="K1292" s="17">
        <v>4.2172180171999073E-3</v>
      </c>
      <c r="L1292" s="17">
        <f t="shared" si="123"/>
        <v>8.3819644416068387E-2</v>
      </c>
      <c r="M1292" s="17">
        <v>4.5768257551006743E-3</v>
      </c>
      <c r="N1292" s="17">
        <f t="shared" si="124"/>
        <v>9.0967055955423051E-2</v>
      </c>
      <c r="O1292" s="17">
        <v>2.4033783816367946</v>
      </c>
      <c r="Q1292" s="17">
        <v>0.04</v>
      </c>
      <c r="S1292" s="17">
        <v>0.1713859254129983</v>
      </c>
      <c r="T1292" s="18">
        <f t="shared" si="125"/>
        <v>0.45828681528487747</v>
      </c>
      <c r="U1292" s="17">
        <v>17.530422395884855</v>
      </c>
      <c r="W1292" s="17">
        <v>19.02526461568899</v>
      </c>
      <c r="Y1292" s="17">
        <v>9.9905288356909683</v>
      </c>
      <c r="AA1292" s="17">
        <v>0.16627475576920231</v>
      </c>
    </row>
    <row r="1293" spans="1:28" ht="13.8">
      <c r="A1293" s="8">
        <v>42445</v>
      </c>
      <c r="B1293" s="9">
        <v>0.49126157407407406</v>
      </c>
      <c r="C1293" s="18">
        <v>2</v>
      </c>
      <c r="D1293" s="18">
        <v>954</v>
      </c>
      <c r="E1293" s="18">
        <v>107</v>
      </c>
      <c r="F1293" s="17">
        <f t="shared" si="120"/>
        <v>8.6419753086419748E-2</v>
      </c>
      <c r="G1293" s="18">
        <v>0.85</v>
      </c>
      <c r="H1293" s="18">
        <f t="shared" si="121"/>
        <v>0.17066666666666666</v>
      </c>
      <c r="I1293" s="18">
        <v>3.6790000000000003E-2</v>
      </c>
      <c r="J1293" s="18">
        <f t="shared" si="122"/>
        <v>0.19499024072869228</v>
      </c>
      <c r="K1293" s="18">
        <v>3.2000000000000002E-3</v>
      </c>
      <c r="L1293" s="18">
        <f t="shared" si="123"/>
        <v>6.3601848668357427E-2</v>
      </c>
      <c r="M1293" s="18">
        <v>2.5200000000000001E-3</v>
      </c>
      <c r="N1293" s="18">
        <f t="shared" si="124"/>
        <v>5.008645582633147E-2</v>
      </c>
      <c r="O1293" s="18">
        <v>2.6617799999999998</v>
      </c>
      <c r="P1293" s="18"/>
      <c r="Q1293" s="18">
        <v>0.03</v>
      </c>
      <c r="R1293" s="18"/>
      <c r="S1293" s="18">
        <v>0.13763788235294119</v>
      </c>
      <c r="T1293" s="18">
        <f t="shared" si="125"/>
        <v>0.33623153197666755</v>
      </c>
      <c r="U1293" s="18">
        <v>11.971764705882354</v>
      </c>
      <c r="V1293" s="18"/>
      <c r="W1293" s="18">
        <v>9.4277647058823533</v>
      </c>
      <c r="X1293" s="18"/>
      <c r="Y1293" s="18">
        <v>9.9581887058823533</v>
      </c>
      <c r="Z1293" s="18"/>
      <c r="AA1293" s="18">
        <v>0.11223529411764706</v>
      </c>
      <c r="AB1293" s="2"/>
    </row>
    <row r="1294" spans="1:28" s="2" customFormat="1" ht="13.8">
      <c r="A1294" s="8">
        <v>42447</v>
      </c>
      <c r="B1294" s="9">
        <v>0.49128472222222225</v>
      </c>
      <c r="C1294" s="18">
        <v>2</v>
      </c>
      <c r="D1294" s="18">
        <v>1095</v>
      </c>
      <c r="E1294" s="18">
        <v>107</v>
      </c>
      <c r="F1294" s="17">
        <f t="shared" si="120"/>
        <v>8.6419753086419748E-2</v>
      </c>
      <c r="G1294" s="18">
        <v>0.98</v>
      </c>
      <c r="H1294" s="18">
        <f t="shared" si="121"/>
        <v>0.20533333333333334</v>
      </c>
      <c r="I1294" s="18">
        <v>3.9350000000000003E-2</v>
      </c>
      <c r="J1294" s="18">
        <f t="shared" si="122"/>
        <v>0.21164606376057257</v>
      </c>
      <c r="K1294" s="18">
        <v>3.5999999999999999E-3</v>
      </c>
      <c r="L1294" s="18">
        <f t="shared" si="123"/>
        <v>7.1552079751902101E-2</v>
      </c>
      <c r="M1294" s="18">
        <v>2.7499999999999998E-3</v>
      </c>
      <c r="N1294" s="18">
        <f t="shared" si="124"/>
        <v>5.465783869936966E-2</v>
      </c>
      <c r="O1294" s="18">
        <v>3.0935999999999999</v>
      </c>
      <c r="P1294" s="18"/>
      <c r="Q1294" s="18">
        <v>0.03</v>
      </c>
      <c r="R1294" s="18"/>
      <c r="S1294" s="18">
        <v>0.12768673469387756</v>
      </c>
      <c r="T1294" s="18">
        <f t="shared" si="125"/>
        <v>0.30024158895664155</v>
      </c>
      <c r="U1294" s="18">
        <v>11.681632653061225</v>
      </c>
      <c r="V1294" s="18"/>
      <c r="W1294" s="18">
        <v>8.9234693877551017</v>
      </c>
      <c r="X1294" s="18"/>
      <c r="Y1294" s="18">
        <v>10.038416326530612</v>
      </c>
      <c r="Z1294" s="18"/>
      <c r="AA1294" s="18">
        <v>9.7346938775510206E-2</v>
      </c>
      <c r="AB1294" s="1"/>
    </row>
    <row r="1295" spans="1:28" ht="14.25" customHeight="1">
      <c r="A1295" s="6">
        <v>42448</v>
      </c>
      <c r="B1295" s="7">
        <v>0.49129629629629629</v>
      </c>
      <c r="C1295" s="28">
        <v>2</v>
      </c>
      <c r="D1295" s="17">
        <v>1095</v>
      </c>
      <c r="E1295" s="17">
        <v>107</v>
      </c>
      <c r="F1295" s="17">
        <f t="shared" si="120"/>
        <v>8.6419753086419748E-2</v>
      </c>
      <c r="G1295" s="17">
        <v>0.9</v>
      </c>
      <c r="H1295" s="18">
        <f t="shared" si="121"/>
        <v>0.18400000000000002</v>
      </c>
      <c r="I1295" s="17">
        <v>4.6260000000000003E-2</v>
      </c>
      <c r="J1295" s="18">
        <f t="shared" si="122"/>
        <v>0.25660377358490566</v>
      </c>
      <c r="K1295" s="17">
        <v>3.9300000000000003E-3</v>
      </c>
      <c r="L1295" s="17">
        <f t="shared" si="123"/>
        <v>7.8111020395826472E-2</v>
      </c>
      <c r="M1295" s="17">
        <v>3.0000000000000001E-3</v>
      </c>
      <c r="N1295" s="17">
        <f t="shared" si="124"/>
        <v>5.9626733126585084E-2</v>
      </c>
      <c r="O1295" s="17">
        <v>2.8201100000000001</v>
      </c>
      <c r="Q1295" s="17">
        <v>0.03</v>
      </c>
      <c r="S1295" s="17">
        <v>0.16345200000000001</v>
      </c>
      <c r="T1295" s="18">
        <f t="shared" si="125"/>
        <v>0.42959248440748665</v>
      </c>
      <c r="U1295" s="17">
        <v>13.886000000000001</v>
      </c>
      <c r="W1295" s="17">
        <v>10.6</v>
      </c>
      <c r="Y1295" s="17">
        <v>9.9643886666666681</v>
      </c>
      <c r="AA1295" s="17">
        <v>0.106</v>
      </c>
      <c r="AB1295" s="2"/>
    </row>
    <row r="1296" spans="1:28" ht="13.8">
      <c r="A1296" s="5">
        <v>42449</v>
      </c>
      <c r="B1296" s="4">
        <v>0.49130787037037038</v>
      </c>
      <c r="C1296" s="29">
        <v>2</v>
      </c>
      <c r="D1296" s="17">
        <v>1034</v>
      </c>
      <c r="E1296" s="17">
        <v>107</v>
      </c>
      <c r="F1296" s="17">
        <f t="shared" si="120"/>
        <v>8.6419753086419748E-2</v>
      </c>
      <c r="G1296" s="30">
        <v>0.74</v>
      </c>
      <c r="H1296" s="18">
        <f t="shared" si="121"/>
        <v>0.14133333333333334</v>
      </c>
      <c r="I1296" s="17">
        <v>4.4589999999999998E-2</v>
      </c>
      <c r="J1296" s="18">
        <f t="shared" si="122"/>
        <v>0.24573845152895249</v>
      </c>
      <c r="K1296" s="17">
        <v>3.9399999999999999E-3</v>
      </c>
      <c r="L1296" s="17">
        <f t="shared" si="123"/>
        <v>7.8309776172915083E-2</v>
      </c>
      <c r="M1296" s="17">
        <v>3.0200000000000001E-3</v>
      </c>
      <c r="N1296" s="17">
        <f t="shared" si="124"/>
        <v>6.0024244680762319E-2</v>
      </c>
      <c r="O1296" s="17">
        <v>2.31027</v>
      </c>
      <c r="Q1296" s="17">
        <v>0.03</v>
      </c>
      <c r="S1296" s="17">
        <v>0.19161648648648649</v>
      </c>
      <c r="T1296" s="18">
        <f t="shared" si="125"/>
        <v>0.53145392778720657</v>
      </c>
      <c r="U1296" s="17">
        <v>16.931351351351349</v>
      </c>
      <c r="W1296" s="17">
        <v>12.977837837837837</v>
      </c>
      <c r="Y1296" s="17">
        <v>9.9279170270270285</v>
      </c>
      <c r="AA1296" s="17">
        <v>0.12891891891891891</v>
      </c>
      <c r="AB1296" s="2"/>
    </row>
    <row r="1297" spans="1:28" s="2" customFormat="1" ht="14.25" customHeight="1">
      <c r="A1297" s="8">
        <v>42450</v>
      </c>
      <c r="B1297" s="9">
        <v>0.49131944444444442</v>
      </c>
      <c r="C1297" s="18">
        <v>2</v>
      </c>
      <c r="D1297" s="18">
        <v>987</v>
      </c>
      <c r="E1297" s="18">
        <v>107</v>
      </c>
      <c r="F1297" s="17">
        <f t="shared" si="120"/>
        <v>8.6419753086419748E-2</v>
      </c>
      <c r="G1297" s="18">
        <v>0.65</v>
      </c>
      <c r="H1297" s="18">
        <f t="shared" si="121"/>
        <v>0.11733333333333335</v>
      </c>
      <c r="I1297" s="18">
        <v>3.9980000000000002E-2</v>
      </c>
      <c r="J1297" s="18">
        <f t="shared" si="122"/>
        <v>0.21574495770982435</v>
      </c>
      <c r="K1297" s="18">
        <v>3.7299999999999998E-3</v>
      </c>
      <c r="L1297" s="18">
        <f t="shared" si="123"/>
        <v>7.4135904854054122E-2</v>
      </c>
      <c r="M1297" s="18">
        <v>2.7699999999999999E-3</v>
      </c>
      <c r="N1297" s="18">
        <f t="shared" si="124"/>
        <v>5.5055350253546895E-2</v>
      </c>
      <c r="O1297" s="18">
        <v>2.02658</v>
      </c>
      <c r="P1297" s="18"/>
      <c r="Q1297" s="18">
        <v>0.03</v>
      </c>
      <c r="R1297" s="18"/>
      <c r="S1297" s="18">
        <v>0.19559446153846155</v>
      </c>
      <c r="T1297" s="18">
        <f t="shared" si="125"/>
        <v>0.54584092116331928</v>
      </c>
      <c r="U1297" s="18">
        <v>18.248307692307691</v>
      </c>
      <c r="V1297" s="18"/>
      <c r="W1297" s="18">
        <v>13.551692307692308</v>
      </c>
      <c r="X1297" s="18"/>
      <c r="Y1297" s="18">
        <v>9.9146529230769236</v>
      </c>
      <c r="Z1297" s="18"/>
      <c r="AA1297" s="18">
        <v>0.14676923076923076</v>
      </c>
    </row>
    <row r="1298" spans="1:28" ht="14.25" customHeight="1">
      <c r="A1298" s="8">
        <v>42454</v>
      </c>
      <c r="B1298" s="9">
        <v>0.49136574074074074</v>
      </c>
      <c r="C1298" s="18">
        <v>2</v>
      </c>
      <c r="D1298" s="18">
        <v>815</v>
      </c>
      <c r="E1298" s="18">
        <v>107</v>
      </c>
      <c r="F1298" s="17">
        <f t="shared" si="120"/>
        <v>8.6419753086419748E-2</v>
      </c>
      <c r="G1298" s="18">
        <v>0.61</v>
      </c>
      <c r="H1298" s="18">
        <f t="shared" si="121"/>
        <v>0.10666666666666667</v>
      </c>
      <c r="I1298" s="18">
        <v>3.1910000000000001E-2</v>
      </c>
      <c r="J1298" s="18">
        <f t="shared" si="122"/>
        <v>0.16324007807417046</v>
      </c>
      <c r="K1298" s="18">
        <v>2.8999999999999998E-3</v>
      </c>
      <c r="L1298" s="18">
        <f t="shared" si="123"/>
        <v>5.7639175355698909E-2</v>
      </c>
      <c r="M1298" s="18">
        <v>2.16E-3</v>
      </c>
      <c r="N1298" s="18">
        <f t="shared" si="124"/>
        <v>4.293124785114126E-2</v>
      </c>
      <c r="O1298" s="18">
        <v>1.91181</v>
      </c>
      <c r="P1298" s="18"/>
      <c r="Q1298" s="18">
        <v>0.02</v>
      </c>
      <c r="R1298" s="18"/>
      <c r="S1298" s="18">
        <v>0.16635049180327871</v>
      </c>
      <c r="T1298" s="18">
        <f t="shared" si="125"/>
        <v>0.44007535114989699</v>
      </c>
      <c r="U1298" s="18">
        <v>15.118032786885246</v>
      </c>
      <c r="V1298" s="18"/>
      <c r="W1298" s="18">
        <v>11.26032786885246</v>
      </c>
      <c r="X1298" s="18"/>
      <c r="Y1298" s="18">
        <v>9.9664849180327888</v>
      </c>
      <c r="Z1298" s="18"/>
      <c r="AA1298" s="18">
        <v>0.10426229508196722</v>
      </c>
      <c r="AB1298" s="2"/>
    </row>
    <row r="1299" spans="1:28" ht="14.25" customHeight="1">
      <c r="A1299" s="8">
        <v>42595</v>
      </c>
      <c r="B1299" s="9">
        <v>0.49299768518518516</v>
      </c>
      <c r="C1299" s="18">
        <v>2</v>
      </c>
      <c r="D1299" s="18">
        <v>1283</v>
      </c>
      <c r="E1299" s="18">
        <v>107</v>
      </c>
      <c r="F1299" s="17">
        <f t="shared" si="120"/>
        <v>8.6419753086419748E-2</v>
      </c>
      <c r="G1299" s="18">
        <v>0.96</v>
      </c>
      <c r="H1299" s="18">
        <f t="shared" si="121"/>
        <v>0.2</v>
      </c>
      <c r="I1299" s="18">
        <v>3.8159999999999999E-2</v>
      </c>
      <c r="J1299" s="18">
        <f t="shared" si="122"/>
        <v>0.20390370852309694</v>
      </c>
      <c r="K1299" s="18">
        <v>3.6700000000000001E-3</v>
      </c>
      <c r="L1299" s="18">
        <f t="shared" si="123"/>
        <v>7.2943370191522416E-2</v>
      </c>
      <c r="M1299" s="18">
        <v>3.5300000000000002E-3</v>
      </c>
      <c r="N1299" s="18">
        <f t="shared" si="124"/>
        <v>7.0160789312281785E-2</v>
      </c>
      <c r="O1299" s="18">
        <v>3.0259</v>
      </c>
      <c r="P1299" s="18"/>
      <c r="Q1299" s="18">
        <v>0.04</v>
      </c>
      <c r="R1299" s="18"/>
      <c r="S1299" s="18">
        <v>0.12640500000000002</v>
      </c>
      <c r="T1299" s="18">
        <f t="shared" si="125"/>
        <v>0.29560598709644526</v>
      </c>
      <c r="U1299" s="18">
        <v>12.156874999999999</v>
      </c>
      <c r="V1299" s="18"/>
      <c r="W1299" s="18">
        <v>11.693125</v>
      </c>
      <c r="X1299" s="18"/>
      <c r="Y1299" s="18">
        <v>10.023293750000001</v>
      </c>
      <c r="Z1299" s="18"/>
      <c r="AA1299" s="18">
        <v>0.13250000000000001</v>
      </c>
      <c r="AB1299" s="2"/>
    </row>
    <row r="1300" spans="1:28" ht="14.25" customHeight="1">
      <c r="A1300" s="8">
        <v>42596</v>
      </c>
      <c r="B1300" s="9">
        <v>0.49300925925925926</v>
      </c>
      <c r="C1300" s="18">
        <v>2</v>
      </c>
      <c r="D1300" s="18">
        <v>1283</v>
      </c>
      <c r="E1300" s="18">
        <v>107</v>
      </c>
      <c r="F1300" s="17">
        <f t="shared" si="120"/>
        <v>8.6419753086419748E-2</v>
      </c>
      <c r="G1300" s="18">
        <v>0.75</v>
      </c>
      <c r="H1300" s="18">
        <f t="shared" si="121"/>
        <v>0.14400000000000002</v>
      </c>
      <c r="I1300" s="18">
        <v>3.7350000000000001E-2</v>
      </c>
      <c r="J1300" s="18">
        <f t="shared" si="122"/>
        <v>0.19863370201691607</v>
      </c>
      <c r="K1300" s="18">
        <v>3.8500000000000001E-3</v>
      </c>
      <c r="L1300" s="18">
        <f t="shared" si="123"/>
        <v>7.6520974179117532E-2</v>
      </c>
      <c r="M1300" s="18">
        <v>3.5400000000000002E-3</v>
      </c>
      <c r="N1300" s="18">
        <f t="shared" si="124"/>
        <v>7.0359545089370409E-2</v>
      </c>
      <c r="O1300" s="18">
        <v>2.3556300000000001</v>
      </c>
      <c r="P1300" s="18"/>
      <c r="Q1300" s="18">
        <v>0.04</v>
      </c>
      <c r="R1300" s="18"/>
      <c r="S1300" s="18">
        <v>0.158364</v>
      </c>
      <c r="T1300" s="18">
        <f t="shared" si="125"/>
        <v>0.41119090537764402</v>
      </c>
      <c r="U1300" s="18">
        <v>16.324000000000002</v>
      </c>
      <c r="V1300" s="18"/>
      <c r="W1300" s="18">
        <v>15.009600000000001</v>
      </c>
      <c r="X1300" s="18"/>
      <c r="Y1300" s="18">
        <v>9.9878712000000007</v>
      </c>
      <c r="Z1300" s="18"/>
      <c r="AA1300" s="18">
        <v>0.1696</v>
      </c>
      <c r="AB1300" s="2"/>
    </row>
    <row r="1301" spans="1:28" ht="13.8">
      <c r="A1301" s="8">
        <v>42688</v>
      </c>
      <c r="B1301" s="9">
        <v>0.49407407407407411</v>
      </c>
      <c r="C1301" s="18">
        <v>2</v>
      </c>
      <c r="D1301" s="18">
        <v>1033</v>
      </c>
      <c r="E1301" s="18">
        <v>107</v>
      </c>
      <c r="F1301" s="17">
        <f t="shared" si="120"/>
        <v>8.6419753086419748E-2</v>
      </c>
      <c r="G1301" s="18">
        <v>0.65</v>
      </c>
      <c r="H1301" s="18">
        <f t="shared" si="121"/>
        <v>0.11733333333333335</v>
      </c>
      <c r="I1301" s="18">
        <v>3.4770000000000002E-2</v>
      </c>
      <c r="J1301" s="18">
        <f t="shared" si="122"/>
        <v>0.18184775536759923</v>
      </c>
      <c r="K1301" s="18">
        <v>3.3300000000000001E-3</v>
      </c>
      <c r="L1301" s="18">
        <f t="shared" si="123"/>
        <v>6.6185673770509448E-2</v>
      </c>
      <c r="M1301" s="18">
        <v>3.8400000000000001E-3</v>
      </c>
      <c r="N1301" s="18">
        <f t="shared" si="124"/>
        <v>7.6322218402028907E-2</v>
      </c>
      <c r="O1301" s="18">
        <v>2.0348899999999999</v>
      </c>
      <c r="P1301" s="18"/>
      <c r="Q1301" s="18">
        <v>0.03</v>
      </c>
      <c r="R1301" s="18"/>
      <c r="S1301" s="18">
        <v>0.17010553846153847</v>
      </c>
      <c r="T1301" s="18">
        <f t="shared" si="125"/>
        <v>0.45365608775420391</v>
      </c>
      <c r="U1301" s="18">
        <v>16.291384615384615</v>
      </c>
      <c r="V1301" s="18"/>
      <c r="W1301" s="18">
        <v>18.786461538461538</v>
      </c>
      <c r="X1301" s="18"/>
      <c r="Y1301" s="18">
        <v>9.9553079999999987</v>
      </c>
      <c r="Z1301" s="18"/>
      <c r="AA1301" s="18">
        <v>0.14676923076923076</v>
      </c>
      <c r="AB1301" s="2"/>
    </row>
    <row r="1302" spans="1:28" ht="14.25" customHeight="1">
      <c r="A1302" s="8">
        <v>42689</v>
      </c>
      <c r="B1302" s="9">
        <v>0.49408564814814815</v>
      </c>
      <c r="C1302" s="18">
        <v>2</v>
      </c>
      <c r="D1302" s="18">
        <v>1033</v>
      </c>
      <c r="E1302" s="18">
        <v>107</v>
      </c>
      <c r="F1302" s="17">
        <f t="shared" si="120"/>
        <v>8.6419753086419748E-2</v>
      </c>
      <c r="G1302" s="18">
        <v>0.65</v>
      </c>
      <c r="H1302" s="18">
        <f t="shared" si="121"/>
        <v>0.11733333333333335</v>
      </c>
      <c r="I1302" s="18">
        <v>3.8150000000000003E-2</v>
      </c>
      <c r="J1302" s="18">
        <f t="shared" si="122"/>
        <v>0.20383864671437868</v>
      </c>
      <c r="K1302" s="18">
        <v>3.4199999999999999E-3</v>
      </c>
      <c r="L1302" s="18">
        <f t="shared" si="123"/>
        <v>6.7974475764306999E-2</v>
      </c>
      <c r="M1302" s="18">
        <v>3.7699999999999999E-3</v>
      </c>
      <c r="N1302" s="18">
        <f t="shared" si="124"/>
        <v>7.4930927962408592E-2</v>
      </c>
      <c r="O1302" s="18">
        <v>2.02745</v>
      </c>
      <c r="P1302" s="18"/>
      <c r="Q1302" s="18">
        <v>0.03</v>
      </c>
      <c r="R1302" s="18"/>
      <c r="S1302" s="18">
        <v>0.1866415384615385</v>
      </c>
      <c r="T1302" s="18">
        <f t="shared" si="125"/>
        <v>0.5134612196011924</v>
      </c>
      <c r="U1302" s="18">
        <v>16.731692307692306</v>
      </c>
      <c r="V1302" s="18"/>
      <c r="W1302" s="18">
        <v>18.443999999999999</v>
      </c>
      <c r="X1302" s="18"/>
      <c r="Y1302" s="18">
        <v>9.9189092307692306</v>
      </c>
      <c r="Z1302" s="18"/>
      <c r="AA1302" s="18">
        <v>0.14676923076923076</v>
      </c>
      <c r="AB1302" s="2"/>
    </row>
    <row r="1303" spans="1:28" ht="13.8">
      <c r="A1303" s="8">
        <v>42690</v>
      </c>
      <c r="B1303" s="9">
        <v>0.49409722222222219</v>
      </c>
      <c r="C1303" s="18">
        <v>2</v>
      </c>
      <c r="D1303" s="18">
        <v>1033</v>
      </c>
      <c r="E1303" s="18">
        <v>107</v>
      </c>
      <c r="F1303" s="17">
        <f t="shared" si="120"/>
        <v>8.6419753086419748E-2</v>
      </c>
      <c r="G1303" s="18">
        <v>0.64</v>
      </c>
      <c r="H1303" s="18">
        <f t="shared" si="121"/>
        <v>0.11466666666666668</v>
      </c>
      <c r="I1303" s="18">
        <v>3.807E-2</v>
      </c>
      <c r="J1303" s="18">
        <f t="shared" si="122"/>
        <v>0.2033181522446324</v>
      </c>
      <c r="K1303" s="18">
        <v>3.4099999999999998E-3</v>
      </c>
      <c r="L1303" s="18">
        <f t="shared" si="123"/>
        <v>6.7775719987218375E-2</v>
      </c>
      <c r="M1303" s="18">
        <v>3.5699999999999998E-3</v>
      </c>
      <c r="N1303" s="18">
        <f t="shared" si="124"/>
        <v>7.0955812420636241E-2</v>
      </c>
      <c r="O1303" s="18">
        <v>2.01572</v>
      </c>
      <c r="P1303" s="18"/>
      <c r="Q1303" s="18">
        <v>0.03</v>
      </c>
      <c r="R1303" s="18"/>
      <c r="S1303" s="18">
        <v>0.18916031250000001</v>
      </c>
      <c r="T1303" s="18">
        <f t="shared" si="125"/>
        <v>0.52257077532585139</v>
      </c>
      <c r="U1303" s="18">
        <v>16.943437500000002</v>
      </c>
      <c r="V1303" s="18"/>
      <c r="W1303" s="18">
        <v>17.7384375</v>
      </c>
      <c r="X1303" s="18"/>
      <c r="Y1303" s="18">
        <v>10.01560875</v>
      </c>
      <c r="Z1303" s="18"/>
      <c r="AA1303" s="18">
        <v>0.14906249999999999</v>
      </c>
      <c r="AB1303" s="2"/>
    </row>
    <row r="1304" spans="1:28" ht="13.8">
      <c r="A1304" s="8">
        <v>42692</v>
      </c>
      <c r="B1304" s="9">
        <v>0.49412037037037032</v>
      </c>
      <c r="C1304" s="18">
        <v>2</v>
      </c>
      <c r="D1304" s="18">
        <v>1174</v>
      </c>
      <c r="E1304" s="18">
        <v>107</v>
      </c>
      <c r="F1304" s="17">
        <f t="shared" si="120"/>
        <v>8.6419753086419748E-2</v>
      </c>
      <c r="G1304" s="18">
        <v>0.74</v>
      </c>
      <c r="H1304" s="18">
        <f t="shared" si="121"/>
        <v>0.14133333333333334</v>
      </c>
      <c r="I1304" s="18">
        <v>4.5310000000000003E-2</v>
      </c>
      <c r="J1304" s="18">
        <f t="shared" si="122"/>
        <v>0.25042290175666887</v>
      </c>
      <c r="K1304" s="18">
        <v>3.8300000000000001E-3</v>
      </c>
      <c r="L1304" s="18">
        <f t="shared" si="123"/>
        <v>7.6123462624940297E-2</v>
      </c>
      <c r="M1304" s="18">
        <v>3.9399999999999999E-3</v>
      </c>
      <c r="N1304" s="18">
        <f t="shared" si="124"/>
        <v>7.8309776172915083E-2</v>
      </c>
      <c r="O1304" s="18">
        <v>2.3184100000000001</v>
      </c>
      <c r="P1304" s="18"/>
      <c r="Q1304" s="18">
        <v>0.04</v>
      </c>
      <c r="R1304" s="18"/>
      <c r="S1304" s="18">
        <v>0.19471054054054057</v>
      </c>
      <c r="T1304" s="18">
        <f t="shared" si="125"/>
        <v>0.54264407719724594</v>
      </c>
      <c r="U1304" s="18">
        <v>16.458648648648651</v>
      </c>
      <c r="V1304" s="18"/>
      <c r="W1304" s="18">
        <v>16.931351351351349</v>
      </c>
      <c r="X1304" s="18"/>
      <c r="Y1304" s="18">
        <v>9.9628970270270276</v>
      </c>
      <c r="Z1304" s="18"/>
      <c r="AA1304" s="18">
        <v>0.17189189189189191</v>
      </c>
      <c r="AB1304" s="2"/>
    </row>
    <row r="1305" spans="1:28" ht="14.25" customHeight="1">
      <c r="A1305" s="6">
        <v>42711</v>
      </c>
      <c r="B1305" s="7">
        <v>0.49434027777777773</v>
      </c>
      <c r="C1305" s="28">
        <v>2</v>
      </c>
      <c r="D1305" s="17">
        <v>832</v>
      </c>
      <c r="E1305" s="17">
        <v>107</v>
      </c>
      <c r="F1305" s="17">
        <f t="shared" si="120"/>
        <v>8.6419753086419748E-2</v>
      </c>
      <c r="G1305" s="17">
        <v>0.51</v>
      </c>
      <c r="H1305" s="18">
        <f t="shared" si="121"/>
        <v>8.0000000000000016E-2</v>
      </c>
      <c r="I1305" s="17">
        <v>2.2870000000000001E-2</v>
      </c>
      <c r="J1305" s="18">
        <f t="shared" si="122"/>
        <v>0.1044242029928432</v>
      </c>
      <c r="K1305" s="17">
        <v>2.1099999999999999E-3</v>
      </c>
      <c r="L1305" s="17">
        <f t="shared" si="123"/>
        <v>4.1937468965698173E-2</v>
      </c>
      <c r="M1305" s="17">
        <v>1.48E-3</v>
      </c>
      <c r="N1305" s="17">
        <f t="shared" si="124"/>
        <v>2.9415855009115307E-2</v>
      </c>
      <c r="O1305" s="17">
        <v>1.5994299999999999</v>
      </c>
      <c r="Q1305" s="17">
        <v>0.02</v>
      </c>
      <c r="S1305" s="17">
        <v>0.14260117647058823</v>
      </c>
      <c r="T1305" s="18">
        <f t="shared" si="125"/>
        <v>0.35418209191264138</v>
      </c>
      <c r="U1305" s="17">
        <v>13.156470588235292</v>
      </c>
      <c r="W1305" s="17">
        <v>9.2282352941176473</v>
      </c>
      <c r="Y1305" s="17">
        <v>9.9729164705882347</v>
      </c>
      <c r="AA1305" s="17">
        <v>0.12470588235294118</v>
      </c>
      <c r="AB1305" s="2"/>
    </row>
    <row r="1306" spans="1:28" s="2" customFormat="1" ht="13.8">
      <c r="A1306" s="8">
        <v>42817</v>
      </c>
      <c r="B1306" s="9">
        <v>0.49556712962962962</v>
      </c>
      <c r="C1306" s="18">
        <v>2</v>
      </c>
      <c r="D1306" s="18">
        <v>918</v>
      </c>
      <c r="E1306" s="18">
        <v>107</v>
      </c>
      <c r="F1306" s="17">
        <f t="shared" si="120"/>
        <v>8.6419753086419748E-2</v>
      </c>
      <c r="G1306" s="18">
        <v>0.59</v>
      </c>
      <c r="H1306" s="18">
        <f t="shared" si="121"/>
        <v>0.10133333333333333</v>
      </c>
      <c r="I1306" s="18">
        <v>2.7619999999999999E-2</v>
      </c>
      <c r="J1306" s="18">
        <f t="shared" si="122"/>
        <v>0.13532856213402733</v>
      </c>
      <c r="K1306" s="18">
        <v>1.6800000000000001E-3</v>
      </c>
      <c r="L1306" s="18">
        <f t="shared" si="123"/>
        <v>3.3390970550887647E-2</v>
      </c>
      <c r="M1306" s="18">
        <v>3.2599999999999999E-3</v>
      </c>
      <c r="N1306" s="18">
        <f t="shared" si="124"/>
        <v>6.4794383330889119E-2</v>
      </c>
      <c r="O1306" s="18">
        <v>1.8696900000000001</v>
      </c>
      <c r="P1306" s="18"/>
      <c r="Q1306" s="18">
        <v>0.03</v>
      </c>
      <c r="R1306" s="18"/>
      <c r="S1306" s="18">
        <v>0.14886711864406779</v>
      </c>
      <c r="T1306" s="18">
        <f t="shared" si="125"/>
        <v>0.37684389028168774</v>
      </c>
      <c r="U1306" s="18">
        <v>9.0549152542372902</v>
      </c>
      <c r="V1306" s="18"/>
      <c r="W1306" s="18">
        <v>17.570847457627117</v>
      </c>
      <c r="X1306" s="18"/>
      <c r="Y1306" s="18">
        <v>10.077312203389832</v>
      </c>
      <c r="Z1306" s="18"/>
      <c r="AA1306" s="18">
        <v>0.16169491525423729</v>
      </c>
    </row>
    <row r="1307" spans="1:28" s="2" customFormat="1" ht="13.8">
      <c r="A1307" s="8">
        <v>42959</v>
      </c>
      <c r="B1307" s="9">
        <v>0.49721064814814814</v>
      </c>
      <c r="C1307" s="18">
        <v>2</v>
      </c>
      <c r="D1307" s="18">
        <v>932</v>
      </c>
      <c r="E1307" s="18">
        <v>107</v>
      </c>
      <c r="F1307" s="17">
        <f t="shared" si="120"/>
        <v>8.6419753086419748E-2</v>
      </c>
      <c r="G1307" s="18">
        <v>0.76983139031959824</v>
      </c>
      <c r="H1307" s="18">
        <f t="shared" si="121"/>
        <v>0.14928837075189288</v>
      </c>
      <c r="I1307" s="18">
        <v>3.4931442742633503E-2</v>
      </c>
      <c r="J1307" s="18">
        <f t="shared" si="122"/>
        <v>0.18289813105161681</v>
      </c>
      <c r="K1307" s="18">
        <v>2.7374028288291294E-3</v>
      </c>
      <c r="L1307" s="18">
        <f t="shared" si="123"/>
        <v>5.440746264485119E-2</v>
      </c>
      <c r="M1307" s="18">
        <v>2.8647238906351351E-3</v>
      </c>
      <c r="N1307" s="18">
        <f t="shared" si="124"/>
        <v>5.6938042302751242E-2</v>
      </c>
      <c r="O1307" s="18">
        <v>2.425920945482293</v>
      </c>
      <c r="P1307" s="18"/>
      <c r="Q1307" s="18">
        <v>0.03</v>
      </c>
      <c r="R1307" s="18"/>
      <c r="S1307" s="18">
        <v>0.14429391853644533</v>
      </c>
      <c r="T1307" s="18">
        <f t="shared" si="125"/>
        <v>0.36030416874086635</v>
      </c>
      <c r="U1307" s="18">
        <v>11.307594240945077</v>
      </c>
      <c r="V1307" s="18"/>
      <c r="W1307" s="18">
        <v>11.833528856802987</v>
      </c>
      <c r="X1307" s="18"/>
      <c r="Y1307" s="18">
        <v>10.020932770006976</v>
      </c>
      <c r="Z1307" s="18"/>
      <c r="AA1307" s="18">
        <v>0.12392323981540211</v>
      </c>
    </row>
    <row r="1308" spans="1:28" s="2" customFormat="1" ht="13.8">
      <c r="A1308" s="8">
        <v>43042</v>
      </c>
      <c r="B1308" s="9">
        <v>0.49817129629629631</v>
      </c>
      <c r="C1308" s="18">
        <v>2</v>
      </c>
      <c r="D1308" s="18">
        <v>1039</v>
      </c>
      <c r="E1308" s="18">
        <v>107</v>
      </c>
      <c r="F1308" s="17">
        <f t="shared" si="120"/>
        <v>8.6419753086419748E-2</v>
      </c>
      <c r="G1308" s="18">
        <v>0.5</v>
      </c>
      <c r="H1308" s="18">
        <f t="shared" si="121"/>
        <v>7.7333333333333337E-2</v>
      </c>
      <c r="I1308" s="18">
        <v>2.222E-2</v>
      </c>
      <c r="J1308" s="18">
        <f t="shared" si="122"/>
        <v>0.10019518542615485</v>
      </c>
      <c r="K1308" s="18">
        <v>4.7800000000000004E-3</v>
      </c>
      <c r="L1308" s="18">
        <f t="shared" si="123"/>
        <v>9.5005261448358913E-2</v>
      </c>
      <c r="M1308" s="18">
        <v>5.0600000000000003E-3</v>
      </c>
      <c r="N1308" s="18">
        <f t="shared" si="124"/>
        <v>0.10057042320684018</v>
      </c>
      <c r="O1308" s="18">
        <v>1.5572600000000001</v>
      </c>
      <c r="P1308" s="18"/>
      <c r="Q1308" s="18">
        <v>0.03</v>
      </c>
      <c r="R1308" s="18"/>
      <c r="S1308" s="18">
        <v>0.14131920000000001</v>
      </c>
      <c r="T1308" s="18">
        <f t="shared" si="125"/>
        <v>0.34954561562767128</v>
      </c>
      <c r="U1308" s="18">
        <v>30.400800000000004</v>
      </c>
      <c r="V1308" s="18"/>
      <c r="W1308" s="18">
        <v>32.181600000000003</v>
      </c>
      <c r="X1308" s="18"/>
      <c r="Y1308" s="18">
        <v>9.9041736000000018</v>
      </c>
      <c r="Z1308" s="18"/>
      <c r="AA1308" s="18">
        <v>0.1908</v>
      </c>
      <c r="AB1308" s="1"/>
    </row>
    <row r="1309" spans="1:28" s="2" customFormat="1" ht="14.25" customHeight="1">
      <c r="A1309" s="6">
        <v>43053</v>
      </c>
      <c r="B1309" s="7">
        <v>0.49829861111111112</v>
      </c>
      <c r="C1309" s="28">
        <v>2</v>
      </c>
      <c r="D1309" s="17">
        <v>1060</v>
      </c>
      <c r="E1309" s="17">
        <v>107</v>
      </c>
      <c r="F1309" s="17">
        <f t="shared" si="120"/>
        <v>8.6419753086419748E-2</v>
      </c>
      <c r="G1309" s="17">
        <v>0.78</v>
      </c>
      <c r="H1309" s="18">
        <f t="shared" si="121"/>
        <v>0.15200000000000002</v>
      </c>
      <c r="I1309" s="17">
        <v>3.4090000000000002E-2</v>
      </c>
      <c r="J1309" s="18">
        <f t="shared" si="122"/>
        <v>0.17742355237475604</v>
      </c>
      <c r="K1309" s="17">
        <v>3.5100000000000001E-3</v>
      </c>
      <c r="L1309" s="17">
        <f t="shared" si="123"/>
        <v>6.976327775810455E-2</v>
      </c>
      <c r="M1309" s="17">
        <v>3.9199999999999999E-3</v>
      </c>
      <c r="N1309" s="17">
        <f t="shared" si="124"/>
        <v>7.7912264618737848E-2</v>
      </c>
      <c r="O1309" s="17">
        <v>2.4541900000000001</v>
      </c>
      <c r="P1309" s="17"/>
      <c r="Q1309" s="17">
        <v>0.03</v>
      </c>
      <c r="R1309" s="17"/>
      <c r="S1309" s="17">
        <v>0.13898230769230771</v>
      </c>
      <c r="T1309" s="18">
        <f t="shared" si="125"/>
        <v>0.34109386474633657</v>
      </c>
      <c r="U1309" s="17">
        <v>14.31</v>
      </c>
      <c r="V1309" s="17"/>
      <c r="W1309" s="17">
        <v>15.981538461538461</v>
      </c>
      <c r="X1309" s="17"/>
      <c r="Y1309" s="17">
        <v>10.005543846153847</v>
      </c>
      <c r="Z1309" s="17"/>
      <c r="AA1309" s="17">
        <v>0.1223076923076923</v>
      </c>
      <c r="AB1309" s="1"/>
    </row>
    <row r="1310" spans="1:28" s="2" customFormat="1" ht="13.8">
      <c r="A1310" s="8">
        <v>43057</v>
      </c>
      <c r="B1310" s="9">
        <v>0.49834490740740739</v>
      </c>
      <c r="C1310" s="18">
        <v>2</v>
      </c>
      <c r="D1310" s="18">
        <v>892</v>
      </c>
      <c r="E1310" s="18">
        <v>107</v>
      </c>
      <c r="F1310" s="17">
        <f t="shared" si="120"/>
        <v>8.6419753086419748E-2</v>
      </c>
      <c r="G1310" s="18">
        <v>0.55000000000000004</v>
      </c>
      <c r="H1310" s="18">
        <f t="shared" si="121"/>
        <v>9.0666666666666687E-2</v>
      </c>
      <c r="I1310" s="18">
        <v>2.734E-2</v>
      </c>
      <c r="J1310" s="18">
        <f t="shared" si="122"/>
        <v>0.13350683148991541</v>
      </c>
      <c r="K1310" s="18">
        <v>2.82E-3</v>
      </c>
      <c r="L1310" s="18">
        <f t="shared" si="123"/>
        <v>5.6049129138989982E-2</v>
      </c>
      <c r="M1310" s="18">
        <v>3.2599999999999999E-3</v>
      </c>
      <c r="N1310" s="18">
        <f t="shared" si="124"/>
        <v>6.4794383330889119E-2</v>
      </c>
      <c r="O1310" s="18">
        <v>1.71678</v>
      </c>
      <c r="P1310" s="18"/>
      <c r="Q1310" s="18">
        <v>0.03</v>
      </c>
      <c r="R1310" s="18"/>
      <c r="S1310" s="18">
        <v>0.1580749090909091</v>
      </c>
      <c r="T1310" s="18">
        <f t="shared" si="125"/>
        <v>0.41014536111458477</v>
      </c>
      <c r="U1310" s="18">
        <v>16.304727272727273</v>
      </c>
      <c r="V1310" s="18"/>
      <c r="W1310" s="18">
        <v>18.84872727272727</v>
      </c>
      <c r="X1310" s="18"/>
      <c r="Y1310" s="18">
        <v>9.9261098181818177</v>
      </c>
      <c r="Z1310" s="18"/>
      <c r="AA1310" s="18">
        <v>0.17345454545454544</v>
      </c>
      <c r="AB1310" s="1"/>
    </row>
    <row r="1311" spans="1:28" s="2" customFormat="1" ht="14.25" customHeight="1">
      <c r="A1311" s="8">
        <v>43168</v>
      </c>
      <c r="B1311" s="9">
        <v>0.49962962962962965</v>
      </c>
      <c r="C1311" s="18">
        <v>2</v>
      </c>
      <c r="D1311" s="18">
        <v>2104</v>
      </c>
      <c r="E1311" s="18">
        <v>107</v>
      </c>
      <c r="F1311" s="17">
        <f t="shared" si="120"/>
        <v>8.6419753086419748E-2</v>
      </c>
      <c r="G1311" s="18">
        <v>0.85</v>
      </c>
      <c r="H1311" s="18">
        <f t="shared" si="121"/>
        <v>0.17066666666666666</v>
      </c>
      <c r="I1311" s="18">
        <v>2.9569999999999999E-2</v>
      </c>
      <c r="J1311" s="18">
        <f t="shared" si="122"/>
        <v>0.14801561483409237</v>
      </c>
      <c r="K1311" s="18">
        <v>5.8500000000000002E-3</v>
      </c>
      <c r="L1311" s="18">
        <f t="shared" si="123"/>
        <v>0.11627212959684091</v>
      </c>
      <c r="M1311" s="18">
        <v>1.375E-2</v>
      </c>
      <c r="N1311" s="18">
        <f t="shared" si="124"/>
        <v>0.27328919349684833</v>
      </c>
      <c r="O1311" s="18">
        <v>2.657</v>
      </c>
      <c r="P1311" s="18"/>
      <c r="Q1311" s="18">
        <v>7.0000000000000007E-2</v>
      </c>
      <c r="R1311" s="18"/>
      <c r="S1311" s="18">
        <v>0.11062658823529413</v>
      </c>
      <c r="T1311" s="18">
        <f t="shared" si="125"/>
        <v>0.23854079624470906</v>
      </c>
      <c r="U1311" s="18">
        <v>21.885882352941177</v>
      </c>
      <c r="V1311" s="18"/>
      <c r="W1311" s="18">
        <v>51.441176470588239</v>
      </c>
      <c r="X1311" s="18"/>
      <c r="Y1311" s="18">
        <v>9.9403058823529413</v>
      </c>
      <c r="Z1311" s="18"/>
      <c r="AA1311" s="18">
        <v>0.26188235294117651</v>
      </c>
    </row>
    <row r="1312" spans="1:28" s="2" customFormat="1" ht="14.25" customHeight="1">
      <c r="A1312" s="8">
        <v>43232</v>
      </c>
      <c r="B1312" s="9">
        <v>0.50037037037037035</v>
      </c>
      <c r="C1312" s="18">
        <v>2</v>
      </c>
      <c r="D1312" s="18">
        <v>1340</v>
      </c>
      <c r="E1312" s="18">
        <v>107</v>
      </c>
      <c r="F1312" s="17">
        <f t="shared" si="120"/>
        <v>8.6419753086419748E-2</v>
      </c>
      <c r="G1312" s="18">
        <v>0.53</v>
      </c>
      <c r="H1312" s="18">
        <f t="shared" si="121"/>
        <v>8.5333333333333344E-2</v>
      </c>
      <c r="I1312" s="18">
        <v>3.2370000000000003E-2</v>
      </c>
      <c r="J1312" s="18">
        <f t="shared" si="122"/>
        <v>0.16623292127521147</v>
      </c>
      <c r="K1312" s="18">
        <v>3.0899999999999999E-3</v>
      </c>
      <c r="L1312" s="18">
        <f t="shared" si="123"/>
        <v>6.1415535120382635E-2</v>
      </c>
      <c r="M1312" s="18">
        <v>5.7800000000000004E-3</v>
      </c>
      <c r="N1312" s="18">
        <f t="shared" si="124"/>
        <v>0.11488083915722061</v>
      </c>
      <c r="O1312" s="18">
        <v>1.6628700000000001</v>
      </c>
      <c r="P1312" s="18"/>
      <c r="Q1312" s="18">
        <v>0.05</v>
      </c>
      <c r="R1312" s="18"/>
      <c r="S1312" s="18">
        <v>0.19422000000000003</v>
      </c>
      <c r="T1312" s="18">
        <f t="shared" si="125"/>
        <v>0.54086995759738388</v>
      </c>
      <c r="U1312" s="18">
        <v>18.54</v>
      </c>
      <c r="V1312" s="18"/>
      <c r="W1312" s="18">
        <v>34.68</v>
      </c>
      <c r="X1312" s="18"/>
      <c r="Y1312" s="18">
        <v>9.9772200000000009</v>
      </c>
      <c r="Z1312" s="18"/>
      <c r="AA1312" s="18">
        <v>0.3</v>
      </c>
    </row>
    <row r="1313" spans="1:28" s="2" customFormat="1" ht="13.8">
      <c r="A1313" s="8">
        <v>43328</v>
      </c>
      <c r="B1313" s="9">
        <v>0.50148148148148153</v>
      </c>
      <c r="C1313" s="18">
        <v>2</v>
      </c>
      <c r="D1313" s="18">
        <v>1067</v>
      </c>
      <c r="E1313" s="18">
        <v>107</v>
      </c>
      <c r="F1313" s="17">
        <f t="shared" si="120"/>
        <v>8.6419753086419748E-2</v>
      </c>
      <c r="G1313" s="18">
        <v>0.68323280994156044</v>
      </c>
      <c r="H1313" s="18">
        <f t="shared" si="121"/>
        <v>0.12619541598441614</v>
      </c>
      <c r="I1313" s="18">
        <v>3.4185843368028233E-2</v>
      </c>
      <c r="J1313" s="18">
        <f t="shared" si="122"/>
        <v>0.17804712666251291</v>
      </c>
      <c r="K1313" s="18">
        <v>2.9752446889265943E-3</v>
      </c>
      <c r="L1313" s="18">
        <f t="shared" si="123"/>
        <v>5.9134707017638566E-2</v>
      </c>
      <c r="M1313" s="18">
        <v>4.664035601934886E-3</v>
      </c>
      <c r="N1313" s="18">
        <f t="shared" si="124"/>
        <v>9.2700402043154356E-2</v>
      </c>
      <c r="O1313" s="18">
        <v>2.1480190338141876</v>
      </c>
      <c r="P1313" s="18"/>
      <c r="Q1313" s="18">
        <v>0.03</v>
      </c>
      <c r="R1313" s="18"/>
      <c r="S1313" s="18">
        <v>0.15911264846843093</v>
      </c>
      <c r="T1313" s="18">
        <f t="shared" si="125"/>
        <v>0.41389851425291962</v>
      </c>
      <c r="U1313" s="18">
        <v>13.847809960408414</v>
      </c>
      <c r="V1313" s="18"/>
      <c r="W1313" s="18">
        <v>21.708022504688476</v>
      </c>
      <c r="X1313" s="18"/>
      <c r="Y1313" s="18">
        <v>9.9976178370493844</v>
      </c>
      <c r="Z1313" s="18"/>
      <c r="AA1313" s="18">
        <v>0.13963029674783906</v>
      </c>
      <c r="AB1313" s="1"/>
    </row>
    <row r="1314" spans="1:28" s="2" customFormat="1" ht="14.25" customHeight="1">
      <c r="A1314" s="8">
        <v>43329</v>
      </c>
      <c r="B1314" s="9">
        <v>0.50149305555555557</v>
      </c>
      <c r="C1314" s="18">
        <v>2</v>
      </c>
      <c r="D1314" s="18">
        <v>1067</v>
      </c>
      <c r="E1314" s="18">
        <v>107</v>
      </c>
      <c r="F1314" s="17">
        <f t="shared" si="120"/>
        <v>8.6419753086419748E-2</v>
      </c>
      <c r="G1314" s="18">
        <v>0.68279936329919522</v>
      </c>
      <c r="H1314" s="18">
        <f t="shared" si="121"/>
        <v>0.12607983021311872</v>
      </c>
      <c r="I1314" s="18">
        <v>3.5764005260769713E-2</v>
      </c>
      <c r="J1314" s="18">
        <f t="shared" si="122"/>
        <v>0.18831493338171576</v>
      </c>
      <c r="K1314" s="18">
        <v>2.9022398113914888E-3</v>
      </c>
      <c r="L1314" s="18">
        <f t="shared" si="123"/>
        <v>5.7683692901063642E-2</v>
      </c>
      <c r="M1314" s="18">
        <v>4.3611474804451707E-3</v>
      </c>
      <c r="N1314" s="18">
        <f t="shared" si="124"/>
        <v>8.6680325647394377E-2</v>
      </c>
      <c r="O1314" s="18">
        <v>2.1473459498953837</v>
      </c>
      <c r="P1314" s="18"/>
      <c r="Q1314" s="18">
        <v>0.03</v>
      </c>
      <c r="R1314" s="18"/>
      <c r="S1314" s="18">
        <v>0.16656362445876016</v>
      </c>
      <c r="T1314" s="18">
        <f t="shared" si="125"/>
        <v>0.44084618004213011</v>
      </c>
      <c r="U1314" s="18">
        <v>13.516595205407118</v>
      </c>
      <c r="V1314" s="18"/>
      <c r="W1314" s="18">
        <v>20.311162741577778</v>
      </c>
      <c r="X1314" s="18"/>
      <c r="Y1314" s="18">
        <v>10.000829654662581</v>
      </c>
      <c r="Z1314" s="18"/>
      <c r="AA1314" s="18">
        <v>0.13971893520673476</v>
      </c>
      <c r="AB1314" s="1"/>
    </row>
    <row r="1315" spans="1:28" s="2" customFormat="1" ht="14.25" customHeight="1">
      <c r="A1315" s="8">
        <v>43333</v>
      </c>
      <c r="B1315" s="9">
        <v>0.50153935185185183</v>
      </c>
      <c r="C1315" s="18">
        <v>2</v>
      </c>
      <c r="D1315" s="18">
        <v>1001</v>
      </c>
      <c r="E1315" s="18">
        <v>107</v>
      </c>
      <c r="F1315" s="17">
        <f t="shared" si="120"/>
        <v>8.6419753086419748E-2</v>
      </c>
      <c r="G1315" s="18">
        <v>0.63330772736871388</v>
      </c>
      <c r="H1315" s="18">
        <f t="shared" si="121"/>
        <v>0.11288206063165704</v>
      </c>
      <c r="I1315" s="18">
        <v>3.4174956964310228E-2</v>
      </c>
      <c r="J1315" s="18">
        <f t="shared" si="122"/>
        <v>0.17797629775087981</v>
      </c>
      <c r="K1315" s="18">
        <v>9.1565413633259898E-4</v>
      </c>
      <c r="L1315" s="18">
        <f t="shared" si="123"/>
        <v>1.8199154941119212E-2</v>
      </c>
      <c r="M1315" s="18">
        <v>2.9811995136410198E-3</v>
      </c>
      <c r="N1315" s="18">
        <f t="shared" si="124"/>
        <v>5.9253062598992781E-2</v>
      </c>
      <c r="O1315" s="18">
        <v>1.9988232929555025</v>
      </c>
      <c r="P1315" s="18"/>
      <c r="Q1315" s="18">
        <v>0.03</v>
      </c>
      <c r="R1315" s="18"/>
      <c r="S1315" s="18">
        <v>0.17160119551681197</v>
      </c>
      <c r="T1315" s="18">
        <f t="shared" si="125"/>
        <v>0.45906537460643598</v>
      </c>
      <c r="U1315" s="18">
        <v>4.5977334993773358</v>
      </c>
      <c r="V1315" s="18"/>
      <c r="W1315" s="18">
        <v>14.96936488169365</v>
      </c>
      <c r="X1315" s="18"/>
      <c r="Y1315" s="18">
        <v>10.036602739726028</v>
      </c>
      <c r="Z1315" s="18"/>
      <c r="AA1315" s="18">
        <v>0.15063766929920594</v>
      </c>
      <c r="AB1315" s="1"/>
    </row>
    <row r="1316" spans="1:28" s="2" customFormat="1" ht="13.8">
      <c r="A1316" s="8">
        <v>43601</v>
      </c>
      <c r="B1316" s="9">
        <v>0.50464120370370369</v>
      </c>
      <c r="C1316" s="18">
        <v>2</v>
      </c>
      <c r="D1316" s="18">
        <v>809</v>
      </c>
      <c r="E1316" s="18">
        <v>107</v>
      </c>
      <c r="F1316" s="17">
        <f t="shared" si="120"/>
        <v>8.6419753086419748E-2</v>
      </c>
      <c r="G1316" s="18">
        <v>0.81083721200954473</v>
      </c>
      <c r="H1316" s="18">
        <f t="shared" si="121"/>
        <v>0.1602232565358786</v>
      </c>
      <c r="I1316" s="18">
        <v>2.5201484886058622E-2</v>
      </c>
      <c r="J1316" s="18">
        <f t="shared" si="122"/>
        <v>0.11959326536147444</v>
      </c>
      <c r="K1316" s="18">
        <v>1.0570856954715225E-3</v>
      </c>
      <c r="L1316" s="18">
        <f t="shared" si="123"/>
        <v>2.1010188885270356E-2</v>
      </c>
      <c r="M1316" s="18">
        <v>2.7041727093457552E-3</v>
      </c>
      <c r="N1316" s="18">
        <f t="shared" si="124"/>
        <v>5.3746994822784624E-2</v>
      </c>
      <c r="O1316" s="18">
        <v>2.5612378661374793</v>
      </c>
      <c r="P1316" s="18"/>
      <c r="Q1316" s="18">
        <v>0.02</v>
      </c>
      <c r="R1316" s="18"/>
      <c r="S1316" s="18">
        <v>9.8837005444100234E-2</v>
      </c>
      <c r="T1316" s="18">
        <f t="shared" si="125"/>
        <v>0.19590185374057645</v>
      </c>
      <c r="U1316" s="18">
        <v>4.1457551057238247</v>
      </c>
      <c r="V1316" s="18"/>
      <c r="W1316" s="18">
        <v>10.605420037898158</v>
      </c>
      <c r="X1316" s="18"/>
      <c r="Y1316" s="18">
        <v>10.044847835894968</v>
      </c>
      <c r="Z1316" s="18"/>
      <c r="AA1316" s="18">
        <v>7.8437445960794577E-2</v>
      </c>
      <c r="AB1316" s="1"/>
    </row>
    <row r="1317" spans="1:28" s="2" customFormat="1" ht="14.25" customHeight="1">
      <c r="A1317" s="8">
        <v>43602</v>
      </c>
      <c r="B1317" s="9">
        <v>0.50465277777777773</v>
      </c>
      <c r="C1317" s="18">
        <v>2</v>
      </c>
      <c r="D1317" s="18">
        <v>920</v>
      </c>
      <c r="E1317" s="18">
        <v>107</v>
      </c>
      <c r="F1317" s="17">
        <f t="shared" si="120"/>
        <v>8.6419753086419748E-2</v>
      </c>
      <c r="G1317" s="18">
        <v>0.95915782887689138</v>
      </c>
      <c r="H1317" s="18">
        <f t="shared" si="121"/>
        <v>0.19977542103383772</v>
      </c>
      <c r="I1317" s="18">
        <v>3.3333952796377173E-2</v>
      </c>
      <c r="J1317" s="18">
        <f t="shared" si="122"/>
        <v>0.17250457252034596</v>
      </c>
      <c r="K1317" s="18">
        <v>1.3159577404038992E-3</v>
      </c>
      <c r="L1317" s="18">
        <f t="shared" si="123"/>
        <v>2.6155420330975745E-2</v>
      </c>
      <c r="M1317" s="18">
        <v>3.0603668381486027E-3</v>
      </c>
      <c r="N1317" s="18">
        <f t="shared" si="124"/>
        <v>6.0826558909245917E-2</v>
      </c>
      <c r="O1317" s="18">
        <v>3.0297631697671163</v>
      </c>
      <c r="P1317" s="18"/>
      <c r="Q1317" s="18">
        <v>0.03</v>
      </c>
      <c r="R1317" s="18"/>
      <c r="S1317" s="18">
        <v>0.11051566978982022</v>
      </c>
      <c r="T1317" s="18">
        <f t="shared" si="125"/>
        <v>0.23813964165739471</v>
      </c>
      <c r="U1317" s="18">
        <v>4.3629374525196258</v>
      </c>
      <c r="V1317" s="18"/>
      <c r="W1317" s="18">
        <v>10.146366168650291</v>
      </c>
      <c r="X1317" s="18"/>
      <c r="Y1317" s="18">
        <v>10.044902506963787</v>
      </c>
      <c r="Z1317" s="18"/>
      <c r="AA1317" s="18">
        <v>9.9462254415112181E-2</v>
      </c>
      <c r="AB1317" s="1"/>
    </row>
    <row r="1318" spans="1:28" s="2" customFormat="1" ht="13.8">
      <c r="A1318" s="6">
        <v>43610</v>
      </c>
      <c r="B1318" s="7">
        <v>0.50474537037037037</v>
      </c>
      <c r="C1318" s="28">
        <v>2</v>
      </c>
      <c r="D1318" s="17">
        <v>787</v>
      </c>
      <c r="E1318" s="17">
        <v>107</v>
      </c>
      <c r="F1318" s="17">
        <f t="shared" si="120"/>
        <v>8.6419753086419748E-2</v>
      </c>
      <c r="G1318" s="17">
        <v>0.59928429525372284</v>
      </c>
      <c r="H1318" s="18">
        <f t="shared" si="121"/>
        <v>0.10380914540099277</v>
      </c>
      <c r="I1318" s="17">
        <v>2.8524267775479277E-2</v>
      </c>
      <c r="J1318" s="18">
        <f t="shared" si="122"/>
        <v>0.14121189183786126</v>
      </c>
      <c r="K1318" s="17">
        <v>1.0737176956629201E-3</v>
      </c>
      <c r="L1318" s="17">
        <f t="shared" si="123"/>
        <v>2.134075949752828E-2</v>
      </c>
      <c r="M1318" s="17">
        <v>2.9131875463722636E-3</v>
      </c>
      <c r="N1318" s="17">
        <f t="shared" si="124"/>
        <v>5.7901285458410057E-2</v>
      </c>
      <c r="O1318" s="17">
        <v>1.8906587175955991</v>
      </c>
      <c r="P1318" s="17"/>
      <c r="Q1318" s="17">
        <v>0.03</v>
      </c>
      <c r="R1318" s="17"/>
      <c r="S1318" s="17">
        <v>0.15135916666666666</v>
      </c>
      <c r="T1318" s="18">
        <f t="shared" si="125"/>
        <v>0.38585678702579468</v>
      </c>
      <c r="U1318" s="17">
        <v>5.6974999999999998</v>
      </c>
      <c r="V1318" s="17"/>
      <c r="W1318" s="17">
        <v>15.458333333333332</v>
      </c>
      <c r="X1318" s="17"/>
      <c r="Y1318" s="17">
        <v>10.032458333333334</v>
      </c>
      <c r="Z1318" s="17"/>
      <c r="AA1318" s="17">
        <v>0.15918988826431685</v>
      </c>
    </row>
    <row r="1319" spans="1:28" s="2" customFormat="1" ht="14.25" customHeight="1">
      <c r="A1319" s="8">
        <v>43611</v>
      </c>
      <c r="B1319" s="9">
        <v>0.50475694444444441</v>
      </c>
      <c r="C1319" s="18">
        <v>2</v>
      </c>
      <c r="D1319" s="18">
        <v>801</v>
      </c>
      <c r="E1319" s="18">
        <v>107</v>
      </c>
      <c r="F1319" s="17">
        <f t="shared" si="120"/>
        <v>8.6419753086419748E-2</v>
      </c>
      <c r="G1319" s="18">
        <v>0.66709061566710426</v>
      </c>
      <c r="H1319" s="18">
        <f t="shared" si="121"/>
        <v>0.12189083084456115</v>
      </c>
      <c r="I1319" s="18">
        <v>2.6243482364800716E-2</v>
      </c>
      <c r="J1319" s="18">
        <f t="shared" si="122"/>
        <v>0.12637268942615951</v>
      </c>
      <c r="K1319" s="18">
        <v>1.0098916325033314E-3</v>
      </c>
      <c r="L1319" s="18">
        <f t="shared" si="123"/>
        <v>2.0072179619349158E-2</v>
      </c>
      <c r="M1319" s="18">
        <v>3.0140176628975393E-3</v>
      </c>
      <c r="N1319" s="18">
        <f t="shared" si="124"/>
        <v>5.9905342274801751E-2</v>
      </c>
      <c r="O1319" s="18">
        <v>2.1055066245098528</v>
      </c>
      <c r="P1319" s="18"/>
      <c r="Q1319" s="18">
        <v>0.02</v>
      </c>
      <c r="R1319" s="18"/>
      <c r="S1319" s="18">
        <v>0.12510185567010307</v>
      </c>
      <c r="T1319" s="18">
        <f t="shared" si="125"/>
        <v>0.29089295380755176</v>
      </c>
      <c r="U1319" s="18">
        <v>4.8141216739334167</v>
      </c>
      <c r="V1319" s="18"/>
      <c r="W1319" s="18">
        <v>14.36772747646795</v>
      </c>
      <c r="X1319" s="18"/>
      <c r="Y1319" s="18">
        <v>10.036883908561185</v>
      </c>
      <c r="Z1319" s="18"/>
      <c r="AA1319" s="18">
        <v>9.5339371453155131E-2</v>
      </c>
      <c r="AB1319" s="1"/>
    </row>
    <row r="1320" spans="1:28" ht="14.25" customHeight="1">
      <c r="A1320" s="8">
        <v>41346</v>
      </c>
      <c r="B1320" s="9">
        <v>0.47854166666666664</v>
      </c>
      <c r="C1320" s="18">
        <v>3</v>
      </c>
      <c r="D1320" s="18">
        <v>1155</v>
      </c>
      <c r="E1320" s="18">
        <v>107</v>
      </c>
      <c r="F1320" s="17">
        <f t="shared" si="120"/>
        <v>8.6419753086419748E-2</v>
      </c>
      <c r="G1320" s="18">
        <v>0.79</v>
      </c>
      <c r="H1320" s="18">
        <f t="shared" si="121"/>
        <v>0.15466666666666667</v>
      </c>
      <c r="I1320" s="18">
        <v>3.3300000000000003E-2</v>
      </c>
      <c r="J1320" s="18">
        <f t="shared" si="122"/>
        <v>0.17228366948601173</v>
      </c>
      <c r="K1320" s="18">
        <v>8.9800000000000001E-3</v>
      </c>
      <c r="L1320" s="18">
        <f t="shared" si="123"/>
        <v>0.17848268782557802</v>
      </c>
      <c r="M1320" s="18">
        <v>1.123E-2</v>
      </c>
      <c r="N1320" s="18">
        <f t="shared" si="124"/>
        <v>0.22320273767051685</v>
      </c>
      <c r="O1320" s="18">
        <v>2.4506700000000001</v>
      </c>
      <c r="P1320" s="18"/>
      <c r="Q1320" s="18">
        <v>0.04</v>
      </c>
      <c r="R1320" s="18"/>
      <c r="S1320" s="18">
        <v>0.13404303797468356</v>
      </c>
      <c r="T1320" s="18">
        <f t="shared" si="125"/>
        <v>0.3232301929580958</v>
      </c>
      <c r="U1320" s="18">
        <v>36.147341772151897</v>
      </c>
      <c r="V1320" s="18"/>
      <c r="W1320" s="18">
        <v>45.204303797468356</v>
      </c>
      <c r="X1320" s="18"/>
      <c r="Y1320" s="18">
        <v>9.8647222784810129</v>
      </c>
      <c r="Z1320" s="18"/>
      <c r="AA1320" s="18">
        <v>0.1610126582278481</v>
      </c>
    </row>
    <row r="1321" spans="1:28" s="2" customFormat="1" ht="13.8">
      <c r="A1321" s="6">
        <v>41347</v>
      </c>
      <c r="B1321" s="7">
        <v>0.47855324074074074</v>
      </c>
      <c r="C1321" s="28">
        <v>3</v>
      </c>
      <c r="D1321" s="17">
        <v>1155</v>
      </c>
      <c r="E1321" s="17">
        <v>107</v>
      </c>
      <c r="F1321" s="17">
        <f t="shared" si="120"/>
        <v>8.6419753086419748E-2</v>
      </c>
      <c r="G1321" s="17">
        <v>0.77</v>
      </c>
      <c r="H1321" s="18">
        <f t="shared" si="121"/>
        <v>0.14933333333333335</v>
      </c>
      <c r="I1321" s="17">
        <v>3.2919999999999998E-2</v>
      </c>
      <c r="J1321" s="18">
        <f t="shared" si="122"/>
        <v>0.16981132075471697</v>
      </c>
      <c r="K1321" s="17">
        <v>9.0200000000000002E-3</v>
      </c>
      <c r="L1321" s="17">
        <f t="shared" si="123"/>
        <v>0.17927771093393249</v>
      </c>
      <c r="M1321" s="17">
        <v>1.128E-2</v>
      </c>
      <c r="N1321" s="17">
        <f t="shared" si="124"/>
        <v>0.22419651655595993</v>
      </c>
      <c r="O1321" s="17">
        <v>2.3976099999999998</v>
      </c>
      <c r="P1321" s="17"/>
      <c r="Q1321" s="17">
        <v>0.04</v>
      </c>
      <c r="R1321" s="17"/>
      <c r="S1321" s="17">
        <v>0.13595532467532467</v>
      </c>
      <c r="T1321" s="18">
        <f t="shared" si="125"/>
        <v>0.33014628864393786</v>
      </c>
      <c r="U1321" s="17">
        <v>37.251428571428576</v>
      </c>
      <c r="V1321" s="17"/>
      <c r="W1321" s="17">
        <v>46.584935064935067</v>
      </c>
      <c r="X1321" s="17"/>
      <c r="Y1321" s="17">
        <v>9.901817922077921</v>
      </c>
      <c r="Z1321" s="17"/>
      <c r="AA1321" s="17">
        <v>0.1651948051948052</v>
      </c>
    </row>
    <row r="1322" spans="1:28" ht="14.25" customHeight="1">
      <c r="A1322" s="8">
        <v>41350</v>
      </c>
      <c r="B1322" s="9">
        <v>0.47858796296296297</v>
      </c>
      <c r="C1322" s="18">
        <v>3</v>
      </c>
      <c r="D1322" s="18">
        <v>1076</v>
      </c>
      <c r="E1322" s="18">
        <v>107</v>
      </c>
      <c r="F1322" s="17">
        <f t="shared" si="120"/>
        <v>8.6419753086419748E-2</v>
      </c>
      <c r="G1322" s="18">
        <v>0.7</v>
      </c>
      <c r="H1322" s="18">
        <f t="shared" si="121"/>
        <v>0.13066666666666665</v>
      </c>
      <c r="I1322" s="18">
        <v>3.3009999999999998E-2</v>
      </c>
      <c r="J1322" s="18">
        <f t="shared" si="122"/>
        <v>0.17039687703318152</v>
      </c>
      <c r="K1322" s="18">
        <v>8.4100000000000008E-3</v>
      </c>
      <c r="L1322" s="18">
        <f t="shared" si="123"/>
        <v>0.16715360853152686</v>
      </c>
      <c r="M1322" s="18">
        <v>1.025E-2</v>
      </c>
      <c r="N1322" s="18">
        <f t="shared" si="124"/>
        <v>0.20372467151583237</v>
      </c>
      <c r="O1322" s="18">
        <v>2.17388</v>
      </c>
      <c r="P1322" s="18"/>
      <c r="Q1322" s="18">
        <v>0.03</v>
      </c>
      <c r="R1322" s="18"/>
      <c r="S1322" s="18">
        <v>0.14995971428571431</v>
      </c>
      <c r="T1322" s="18">
        <f t="shared" si="125"/>
        <v>0.38079544001585047</v>
      </c>
      <c r="U1322" s="18">
        <v>38.205428571428577</v>
      </c>
      <c r="V1322" s="18"/>
      <c r="W1322" s="18">
        <v>46.564285714285717</v>
      </c>
      <c r="X1322" s="18"/>
      <c r="Y1322" s="18">
        <v>9.8756262857142865</v>
      </c>
      <c r="Z1322" s="18"/>
      <c r="AA1322" s="18">
        <v>0.13628571428571429</v>
      </c>
      <c r="AB1322" s="2"/>
    </row>
    <row r="1323" spans="1:28" ht="14.25" customHeight="1">
      <c r="A1323" s="8">
        <v>41478</v>
      </c>
      <c r="B1323" s="9">
        <v>0.48006944444444444</v>
      </c>
      <c r="C1323" s="18">
        <v>3</v>
      </c>
      <c r="D1323" s="18">
        <v>940</v>
      </c>
      <c r="E1323" s="18">
        <v>107</v>
      </c>
      <c r="F1323" s="17">
        <f t="shared" si="120"/>
        <v>8.6419753086419748E-2</v>
      </c>
      <c r="G1323" s="18">
        <v>0.95</v>
      </c>
      <c r="H1323" s="18">
        <f t="shared" si="121"/>
        <v>0.19733333333333333</v>
      </c>
      <c r="I1323" s="18">
        <v>3.3550000000000003E-2</v>
      </c>
      <c r="J1323" s="18">
        <f t="shared" si="122"/>
        <v>0.17391021470396878</v>
      </c>
      <c r="K1323" s="18">
        <v>7.6800000000000002E-3</v>
      </c>
      <c r="L1323" s="18">
        <f t="shared" si="123"/>
        <v>0.15264443680405781</v>
      </c>
      <c r="M1323" s="18">
        <v>5.1999999999999998E-3</v>
      </c>
      <c r="N1323" s="18">
        <f t="shared" si="124"/>
        <v>0.10335300408608081</v>
      </c>
      <c r="O1323" s="18">
        <v>2.9637799999999999</v>
      </c>
      <c r="P1323" s="18"/>
      <c r="Q1323" s="18">
        <v>0.03</v>
      </c>
      <c r="R1323" s="18"/>
      <c r="S1323" s="18">
        <v>0.11230421052631581</v>
      </c>
      <c r="T1323" s="18">
        <f t="shared" si="125"/>
        <v>0.24460818994959529</v>
      </c>
      <c r="U1323" s="18">
        <v>25.707789473684212</v>
      </c>
      <c r="V1323" s="18"/>
      <c r="W1323" s="18">
        <v>17.406315789473684</v>
      </c>
      <c r="X1323" s="18"/>
      <c r="Y1323" s="18">
        <v>9.9208635789473689</v>
      </c>
      <c r="Z1323" s="18"/>
      <c r="AA1323" s="18">
        <v>0.10042105263157895</v>
      </c>
    </row>
    <row r="1324" spans="1:28" ht="13.8">
      <c r="A1324" s="6">
        <v>41646</v>
      </c>
      <c r="B1324" s="7">
        <v>0.48201388888888891</v>
      </c>
      <c r="C1324" s="28">
        <v>3</v>
      </c>
      <c r="D1324" s="17">
        <v>1129</v>
      </c>
      <c r="E1324" s="17">
        <v>107</v>
      </c>
      <c r="F1324" s="17">
        <f t="shared" si="120"/>
        <v>8.6419753086419748E-2</v>
      </c>
      <c r="G1324" s="17">
        <v>0.86</v>
      </c>
      <c r="H1324" s="18">
        <f t="shared" si="121"/>
        <v>0.17333333333333334</v>
      </c>
      <c r="I1324" s="17">
        <v>4.1860000000000001E-2</v>
      </c>
      <c r="J1324" s="18">
        <f t="shared" si="122"/>
        <v>0.22797657774886143</v>
      </c>
      <c r="K1324" s="17">
        <v>5.8500000000000002E-3</v>
      </c>
      <c r="L1324" s="17">
        <f t="shared" si="123"/>
        <v>0.11627212959684091</v>
      </c>
      <c r="M1324" s="17">
        <v>5.7999999999999996E-3</v>
      </c>
      <c r="N1324" s="17">
        <f t="shared" si="124"/>
        <v>0.11527835071139782</v>
      </c>
      <c r="O1324" s="17">
        <v>2.7060900000000001</v>
      </c>
      <c r="Q1324" s="17">
        <v>0.04</v>
      </c>
      <c r="S1324" s="17">
        <v>0.15478465116279069</v>
      </c>
      <c r="T1324" s="18">
        <f t="shared" si="125"/>
        <v>0.39824560850199886</v>
      </c>
      <c r="U1324" s="17">
        <v>21.631395348837213</v>
      </c>
      <c r="W1324" s="17">
        <v>21.446511627906975</v>
      </c>
      <c r="Y1324" s="17">
        <v>10.006239767441862</v>
      </c>
      <c r="AA1324" s="17">
        <v>0.14790697674418607</v>
      </c>
    </row>
    <row r="1325" spans="1:28" ht="14.25" customHeight="1">
      <c r="A1325" s="8">
        <v>41650</v>
      </c>
      <c r="B1325" s="9">
        <v>0.48206018518518517</v>
      </c>
      <c r="C1325" s="18">
        <v>3</v>
      </c>
      <c r="D1325" s="18">
        <v>811</v>
      </c>
      <c r="E1325" s="18">
        <v>107</v>
      </c>
      <c r="F1325" s="17">
        <f t="shared" si="120"/>
        <v>8.6419753086419748E-2</v>
      </c>
      <c r="G1325" s="18">
        <v>0.65</v>
      </c>
      <c r="H1325" s="18">
        <f t="shared" si="121"/>
        <v>0.11733333333333335</v>
      </c>
      <c r="I1325" s="18">
        <v>2.8910000000000002E-2</v>
      </c>
      <c r="J1325" s="18">
        <f t="shared" si="122"/>
        <v>0.14372153545868577</v>
      </c>
      <c r="K1325" s="18">
        <v>3.8600000000000001E-3</v>
      </c>
      <c r="L1325" s="18">
        <f t="shared" si="123"/>
        <v>7.6719729956206142E-2</v>
      </c>
      <c r="M1325" s="18">
        <v>3.7100000000000002E-3</v>
      </c>
      <c r="N1325" s="18">
        <f t="shared" si="124"/>
        <v>7.3738393299876887E-2</v>
      </c>
      <c r="O1325" s="18">
        <v>2.0476800000000002</v>
      </c>
      <c r="P1325" s="18"/>
      <c r="Q1325" s="18">
        <v>0.02</v>
      </c>
      <c r="R1325" s="18"/>
      <c r="S1325" s="18">
        <v>0.14143661538461538</v>
      </c>
      <c r="T1325" s="18">
        <f t="shared" si="125"/>
        <v>0.34997026745143689</v>
      </c>
      <c r="U1325" s="18">
        <v>18.884307692307694</v>
      </c>
      <c r="V1325" s="18"/>
      <c r="W1325" s="18">
        <v>18.150461538461538</v>
      </c>
      <c r="X1325" s="18"/>
      <c r="Y1325" s="18">
        <v>10.017880615384616</v>
      </c>
      <c r="Z1325" s="18"/>
      <c r="AA1325" s="18">
        <v>9.7846153846153847E-2</v>
      </c>
    </row>
    <row r="1326" spans="1:28" ht="13.8">
      <c r="A1326" s="8">
        <v>41776</v>
      </c>
      <c r="B1326" s="9">
        <v>0.48351851851851851</v>
      </c>
      <c r="C1326" s="18">
        <v>3</v>
      </c>
      <c r="D1326" s="18">
        <v>1414</v>
      </c>
      <c r="E1326" s="18">
        <v>107</v>
      </c>
      <c r="F1326" s="17">
        <f t="shared" si="120"/>
        <v>8.6419753086419748E-2</v>
      </c>
      <c r="G1326" s="18">
        <v>0.97</v>
      </c>
      <c r="H1326" s="18">
        <f t="shared" si="121"/>
        <v>0.20266666666666666</v>
      </c>
      <c r="I1326" s="18">
        <v>4.4229999999999998E-2</v>
      </c>
      <c r="J1326" s="18">
        <f t="shared" si="122"/>
        <v>0.24339622641509431</v>
      </c>
      <c r="K1326" s="18">
        <v>8.0199999999999994E-3</v>
      </c>
      <c r="L1326" s="18">
        <f t="shared" si="123"/>
        <v>0.15940213322507077</v>
      </c>
      <c r="M1326" s="18">
        <v>4.47E-3</v>
      </c>
      <c r="N1326" s="18">
        <f t="shared" si="124"/>
        <v>8.8843832358611777E-2</v>
      </c>
      <c r="O1326" s="18">
        <v>3.0437799999999999</v>
      </c>
      <c r="P1326" s="18"/>
      <c r="Q1326" s="18">
        <v>0.04</v>
      </c>
      <c r="R1326" s="18"/>
      <c r="S1326" s="18">
        <v>0.14500144329896908</v>
      </c>
      <c r="T1326" s="18">
        <f t="shared" si="125"/>
        <v>0.36286304704926875</v>
      </c>
      <c r="U1326" s="18">
        <v>26.29237113402062</v>
      </c>
      <c r="V1326" s="18"/>
      <c r="W1326" s="18">
        <v>14.654226804123713</v>
      </c>
      <c r="X1326" s="18"/>
      <c r="Y1326" s="18">
        <v>9.9785777319587634</v>
      </c>
      <c r="Z1326" s="18"/>
      <c r="AA1326" s="18">
        <v>0.13113402061855672</v>
      </c>
      <c r="AB1326" s="2"/>
    </row>
    <row r="1327" spans="1:28" ht="14.25" customHeight="1">
      <c r="A1327" s="8">
        <v>43551</v>
      </c>
      <c r="B1327" s="9">
        <v>0.50406249999999997</v>
      </c>
      <c r="C1327" s="18">
        <v>3</v>
      </c>
      <c r="D1327" s="18">
        <v>1118</v>
      </c>
      <c r="E1327" s="18">
        <v>107</v>
      </c>
      <c r="F1327" s="17">
        <f t="shared" si="120"/>
        <v>8.6419753086419748E-2</v>
      </c>
      <c r="G1327" s="18">
        <v>0.55101533539436098</v>
      </c>
      <c r="H1327" s="18">
        <f t="shared" si="121"/>
        <v>9.0937422771829604E-2</v>
      </c>
      <c r="I1327" s="18">
        <v>3.2269369156204306E-2</v>
      </c>
      <c r="J1327" s="18">
        <f t="shared" si="122"/>
        <v>0.16557819880419197</v>
      </c>
      <c r="K1327" s="18">
        <v>1.3037850526082372E-3</v>
      </c>
      <c r="L1327" s="18">
        <f t="shared" si="123"/>
        <v>2.5913481128767353E-2</v>
      </c>
      <c r="M1327" s="18">
        <v>4.6307798908706947E-3</v>
      </c>
      <c r="N1327" s="18">
        <f t="shared" si="124"/>
        <v>9.2039425573634578E-2</v>
      </c>
      <c r="O1327" s="18">
        <v>1.7343373257951438</v>
      </c>
      <c r="P1327" s="18"/>
      <c r="Q1327" s="18">
        <v>0.03</v>
      </c>
      <c r="R1327" s="18"/>
      <c r="S1327" s="18">
        <v>0.18623182936149524</v>
      </c>
      <c r="T1327" s="18">
        <f t="shared" si="125"/>
        <v>0.51197944004464924</v>
      </c>
      <c r="U1327" s="18">
        <v>7.5243576738692415</v>
      </c>
      <c r="V1327" s="18"/>
      <c r="W1327" s="18">
        <v>26.724991315222681</v>
      </c>
      <c r="X1327" s="18"/>
      <c r="Y1327" s="18">
        <v>10.009145556867924</v>
      </c>
      <c r="Z1327" s="18"/>
      <c r="AA1327" s="18">
        <v>0.17313492723704749</v>
      </c>
    </row>
    <row r="1328" spans="1:28" ht="14.25" customHeight="1">
      <c r="A1328" s="8">
        <v>43552</v>
      </c>
      <c r="B1328" s="9">
        <v>0.50407407407407401</v>
      </c>
      <c r="C1328" s="18">
        <v>3</v>
      </c>
      <c r="D1328" s="18">
        <v>1118</v>
      </c>
      <c r="E1328" s="18">
        <v>107</v>
      </c>
      <c r="F1328" s="17">
        <f t="shared" si="120"/>
        <v>8.6419753086419748E-2</v>
      </c>
      <c r="G1328" s="18">
        <v>0.56712170529481454</v>
      </c>
      <c r="H1328" s="18">
        <f t="shared" si="121"/>
        <v>9.5232454745283884E-2</v>
      </c>
      <c r="I1328" s="18">
        <v>3.2863368282083132E-2</v>
      </c>
      <c r="J1328" s="18">
        <f t="shared" si="122"/>
        <v>0.16944286455486748</v>
      </c>
      <c r="K1328" s="18">
        <v>1.4288420992210058E-3</v>
      </c>
      <c r="L1328" s="18">
        <f t="shared" si="123"/>
        <v>2.8399062176760172E-2</v>
      </c>
      <c r="M1328" s="18">
        <v>4.6520440439753678E-3</v>
      </c>
      <c r="N1328" s="18">
        <f t="shared" si="124"/>
        <v>9.2462062901079639E-2</v>
      </c>
      <c r="O1328" s="18">
        <v>1.7849449944919773</v>
      </c>
      <c r="P1328" s="18"/>
      <c r="Q1328" s="18">
        <v>0.03</v>
      </c>
      <c r="R1328" s="18"/>
      <c r="S1328" s="18">
        <v>0.18427351688593518</v>
      </c>
      <c r="T1328" s="18">
        <f t="shared" si="125"/>
        <v>0.50489688466254523</v>
      </c>
      <c r="U1328" s="18">
        <v>8.011892038518921</v>
      </c>
      <c r="V1328" s="18"/>
      <c r="W1328" s="18">
        <v>26.085229892852301</v>
      </c>
      <c r="X1328" s="18"/>
      <c r="Y1328" s="18">
        <v>10.008654279126544</v>
      </c>
      <c r="Z1328" s="18"/>
      <c r="AA1328" s="18">
        <v>0.16821786066256611</v>
      </c>
    </row>
    <row r="1329" spans="1:28" ht="13.8">
      <c r="A1329" s="6">
        <v>43554</v>
      </c>
      <c r="B1329" s="7">
        <v>0.5040972222222222</v>
      </c>
      <c r="C1329" s="28">
        <v>3</v>
      </c>
      <c r="D1329" s="17">
        <v>1136</v>
      </c>
      <c r="E1329" s="17">
        <v>107</v>
      </c>
      <c r="F1329" s="17">
        <f t="shared" si="120"/>
        <v>8.6419753086419748E-2</v>
      </c>
      <c r="G1329" s="17">
        <v>0.59597915252262279</v>
      </c>
      <c r="H1329" s="18">
        <f t="shared" si="121"/>
        <v>0.10292777400603276</v>
      </c>
      <c r="I1329" s="17">
        <v>3.3874494979286629E-2</v>
      </c>
      <c r="J1329" s="18">
        <f t="shared" si="122"/>
        <v>0.17602143773120774</v>
      </c>
      <c r="K1329" s="17">
        <v>1.4475560587421865E-3</v>
      </c>
      <c r="L1329" s="17">
        <f t="shared" si="123"/>
        <v>2.8771012933463892E-2</v>
      </c>
      <c r="M1329" s="17">
        <v>4.7129732145094437E-3</v>
      </c>
      <c r="N1329" s="17">
        <f t="shared" si="124"/>
        <v>9.3673065364766148E-2</v>
      </c>
      <c r="O1329" s="17">
        <v>1.876212193966617</v>
      </c>
      <c r="Q1329" s="17">
        <v>0.03</v>
      </c>
      <c r="S1329" s="17">
        <v>0.18074607740585777</v>
      </c>
      <c r="T1329" s="18">
        <f t="shared" si="125"/>
        <v>0.49213932641458302</v>
      </c>
      <c r="U1329" s="17">
        <v>7.7238075313807544</v>
      </c>
      <c r="W1329" s="17">
        <v>25.147280334728034</v>
      </c>
      <c r="Y1329" s="17">
        <v>10.011012552301258</v>
      </c>
      <c r="AA1329" s="17">
        <v>0.16007271327561867</v>
      </c>
      <c r="AB1329" s="2"/>
    </row>
    <row r="1330" spans="1:28" ht="13.8">
      <c r="A1330" s="8">
        <v>43563</v>
      </c>
      <c r="B1330" s="9">
        <v>0.50420138888888888</v>
      </c>
      <c r="C1330" s="18">
        <v>3</v>
      </c>
      <c r="D1330" s="18">
        <v>1160</v>
      </c>
      <c r="E1330" s="18">
        <v>107</v>
      </c>
      <c r="F1330" s="17">
        <f t="shared" si="120"/>
        <v>8.6419753086419748E-2</v>
      </c>
      <c r="G1330" s="18">
        <v>0.61895535385050759</v>
      </c>
      <c r="H1330" s="18">
        <f t="shared" si="121"/>
        <v>0.10905476102680203</v>
      </c>
      <c r="I1330" s="18">
        <v>3.3987106649824336E-2</v>
      </c>
      <c r="J1330" s="18">
        <f t="shared" si="122"/>
        <v>0.17675410962800478</v>
      </c>
      <c r="K1330" s="18">
        <v>1.4892448226315692E-3</v>
      </c>
      <c r="L1330" s="18">
        <f t="shared" si="123"/>
        <v>2.9599601199733705E-2</v>
      </c>
      <c r="M1330" s="18">
        <v>4.4446454008771636E-3</v>
      </c>
      <c r="N1330" s="18">
        <f t="shared" si="124"/>
        <v>8.83398950534688E-2</v>
      </c>
      <c r="O1330" s="18">
        <v>1.9492944829561274</v>
      </c>
      <c r="P1330" s="18"/>
      <c r="Q1330" s="18">
        <v>0.04</v>
      </c>
      <c r="R1330" s="18"/>
      <c r="S1330" s="18">
        <v>0.17461517777346028</v>
      </c>
      <c r="T1330" s="18">
        <f t="shared" si="125"/>
        <v>0.46996593134587322</v>
      </c>
      <c r="U1330" s="18">
        <v>7.6512764717311068</v>
      </c>
      <c r="V1330" s="18"/>
      <c r="W1330" s="18">
        <v>22.83520497377113</v>
      </c>
      <c r="X1330" s="18"/>
      <c r="Y1330" s="18">
        <v>10.014868467068196</v>
      </c>
      <c r="Z1330" s="18"/>
      <c r="AA1330" s="18">
        <v>0.20550755269938553</v>
      </c>
    </row>
    <row r="1331" spans="1:28" ht="13.8">
      <c r="A1331" s="8">
        <v>43566</v>
      </c>
      <c r="B1331" s="9">
        <v>0.50423611111111111</v>
      </c>
      <c r="C1331" s="18">
        <v>3</v>
      </c>
      <c r="D1331" s="18">
        <v>1152</v>
      </c>
      <c r="E1331" s="18">
        <v>107</v>
      </c>
      <c r="F1331" s="17">
        <f t="shared" si="120"/>
        <v>8.6419753086419748E-2</v>
      </c>
      <c r="G1331" s="18">
        <v>0.51119703087209345</v>
      </c>
      <c r="H1331" s="18">
        <f t="shared" si="121"/>
        <v>8.0319208232558267E-2</v>
      </c>
      <c r="I1331" s="18">
        <v>3.1436759008989817E-2</v>
      </c>
      <c r="J1331" s="18">
        <f t="shared" si="122"/>
        <v>0.16016108659069497</v>
      </c>
      <c r="K1331" s="18">
        <v>1.484793377449771E-3</v>
      </c>
      <c r="L1331" s="18">
        <f t="shared" si="123"/>
        <v>2.9511126155106135E-2</v>
      </c>
      <c r="M1331" s="18">
        <v>4.4313600799857503E-3</v>
      </c>
      <c r="N1331" s="18">
        <f t="shared" si="124"/>
        <v>8.8075841625704351E-2</v>
      </c>
      <c r="O1331" s="18">
        <v>1.6079506575948295</v>
      </c>
      <c r="P1331" s="18"/>
      <c r="Q1331" s="18">
        <v>0.04</v>
      </c>
      <c r="R1331" s="18"/>
      <c r="S1331" s="18">
        <v>0.19555843952779303</v>
      </c>
      <c r="T1331" s="18">
        <f t="shared" si="125"/>
        <v>0.5457106417065325</v>
      </c>
      <c r="U1331" s="18">
        <v>9.2364443749511391</v>
      </c>
      <c r="V1331" s="18"/>
      <c r="W1331" s="18">
        <v>27.56613243686968</v>
      </c>
      <c r="X1331" s="18"/>
      <c r="Y1331" s="18">
        <v>10.002568055664142</v>
      </c>
      <c r="Z1331" s="18"/>
      <c r="AA1331" s="18">
        <v>0.24882773630942059</v>
      </c>
    </row>
    <row r="1332" spans="1:28" ht="13.8">
      <c r="A1332" s="8">
        <v>43567</v>
      </c>
      <c r="B1332" s="9">
        <v>0.50424768518518526</v>
      </c>
      <c r="C1332" s="18">
        <v>3</v>
      </c>
      <c r="D1332" s="18">
        <v>1152</v>
      </c>
      <c r="E1332" s="18">
        <v>107</v>
      </c>
      <c r="F1332" s="17">
        <f t="shared" si="120"/>
        <v>8.6419753086419748E-2</v>
      </c>
      <c r="G1332" s="18">
        <v>0.50730961902922278</v>
      </c>
      <c r="H1332" s="18">
        <f t="shared" si="121"/>
        <v>7.9282565074459424E-2</v>
      </c>
      <c r="I1332" s="18">
        <v>3.0912373917598646E-2</v>
      </c>
      <c r="J1332" s="18">
        <f t="shared" si="122"/>
        <v>0.15674934233961382</v>
      </c>
      <c r="K1332" s="18">
        <v>1.4787044536461391E-3</v>
      </c>
      <c r="L1332" s="18">
        <f t="shared" si="123"/>
        <v>2.9390105276883714E-2</v>
      </c>
      <c r="M1332" s="18">
        <v>4.8143865932664997E-3</v>
      </c>
      <c r="N1332" s="18">
        <f t="shared" si="124"/>
        <v>9.5688714854970242E-2</v>
      </c>
      <c r="O1332" s="18">
        <v>1.5950521296500795</v>
      </c>
      <c r="P1332" s="18"/>
      <c r="Q1332" s="18">
        <v>0.04</v>
      </c>
      <c r="R1332" s="18"/>
      <c r="S1332" s="18">
        <v>0.19376992938961246</v>
      </c>
      <c r="T1332" s="18">
        <f t="shared" si="125"/>
        <v>0.53924220407811185</v>
      </c>
      <c r="U1332" s="18">
        <v>9.2690538208065298</v>
      </c>
      <c r="V1332" s="18"/>
      <c r="W1332" s="18">
        <v>30.178314765416612</v>
      </c>
      <c r="X1332" s="18"/>
      <c r="Y1332" s="18">
        <v>9.9983630943040964</v>
      </c>
      <c r="Z1332" s="18"/>
      <c r="AA1332" s="18">
        <v>0.25073445333720912</v>
      </c>
    </row>
    <row r="1333" spans="1:28" ht="14.25" customHeight="1">
      <c r="A1333" s="8">
        <v>43568</v>
      </c>
      <c r="B1333" s="9">
        <v>0.5042592592592593</v>
      </c>
      <c r="C1333" s="18">
        <v>3</v>
      </c>
      <c r="D1333" s="18">
        <v>1154</v>
      </c>
      <c r="E1333" s="18">
        <v>107</v>
      </c>
      <c r="F1333" s="17">
        <f t="shared" si="120"/>
        <v>8.6419753086419748E-2</v>
      </c>
      <c r="G1333" s="18">
        <v>0.50753673298613733</v>
      </c>
      <c r="H1333" s="18">
        <f t="shared" si="121"/>
        <v>7.93431287963033E-2</v>
      </c>
      <c r="I1333" s="18">
        <v>3.0272807449749591E-2</v>
      </c>
      <c r="J1333" s="18">
        <f t="shared" si="122"/>
        <v>0.15258820722023156</v>
      </c>
      <c r="K1333" s="18">
        <v>1.5960105031038404E-3</v>
      </c>
      <c r="L1333" s="18">
        <f t="shared" si="123"/>
        <v>3.1721630778599831E-2</v>
      </c>
      <c r="M1333" s="18">
        <v>4.7965968608487519E-3</v>
      </c>
      <c r="N1333" s="18">
        <f t="shared" si="124"/>
        <v>9.5335133645881434E-2</v>
      </c>
      <c r="O1333" s="18">
        <v>1.5954394796680251</v>
      </c>
      <c r="P1333" s="18"/>
      <c r="Q1333" s="18">
        <v>0.04</v>
      </c>
      <c r="R1333" s="18"/>
      <c r="S1333" s="18">
        <v>0.18967598093601062</v>
      </c>
      <c r="T1333" s="18">
        <f t="shared" si="125"/>
        <v>0.52443577404409925</v>
      </c>
      <c r="U1333" s="18">
        <v>9.9998937416985694</v>
      </c>
      <c r="V1333" s="18"/>
      <c r="W1333" s="18">
        <v>30.053347917806082</v>
      </c>
      <c r="X1333" s="18"/>
      <c r="Y1333" s="18">
        <v>9.9963159621845463</v>
      </c>
      <c r="Z1333" s="18"/>
      <c r="AA1333" s="18">
        <v>0.25062225398269705</v>
      </c>
    </row>
    <row r="1334" spans="1:28" ht="13.8">
      <c r="A1334" s="5">
        <v>43569</v>
      </c>
      <c r="B1334" s="4">
        <v>0.50427083333333333</v>
      </c>
      <c r="C1334" s="29">
        <v>3</v>
      </c>
      <c r="D1334" s="17">
        <v>1161</v>
      </c>
      <c r="E1334" s="17">
        <v>107</v>
      </c>
      <c r="F1334" s="17">
        <f t="shared" si="120"/>
        <v>8.6419753086419748E-2</v>
      </c>
      <c r="G1334" s="30">
        <v>0.50733354721270807</v>
      </c>
      <c r="H1334" s="18">
        <f t="shared" si="121"/>
        <v>7.9288945923388823E-2</v>
      </c>
      <c r="I1334" s="17">
        <v>3.0565138328460587E-2</v>
      </c>
      <c r="J1334" s="18">
        <f t="shared" si="122"/>
        <v>0.15449016479154579</v>
      </c>
      <c r="K1334" s="17">
        <v>1.6079345309250391E-3</v>
      </c>
      <c r="L1334" s="17">
        <f t="shared" si="123"/>
        <v>3.195862772016269E-2</v>
      </c>
      <c r="M1334" s="17">
        <v>4.8324329373060221E-3</v>
      </c>
      <c r="N1334" s="17">
        <f t="shared" si="124"/>
        <v>9.6047396368288615E-2</v>
      </c>
      <c r="O1334" s="17">
        <v>1.5947028693109873</v>
      </c>
      <c r="Q1334" s="17">
        <v>0.04</v>
      </c>
      <c r="S1334" s="17">
        <v>0.19158429482636427</v>
      </c>
      <c r="T1334" s="18">
        <f t="shared" si="125"/>
        <v>0.53133750141577551</v>
      </c>
      <c r="U1334" s="17">
        <v>10.078639262934088</v>
      </c>
      <c r="W1334" s="17">
        <v>30.290007087172221</v>
      </c>
      <c r="Y1334" s="17">
        <v>9.9957023387668347</v>
      </c>
      <c r="AA1334" s="17">
        <v>0.25072262754717711</v>
      </c>
      <c r="AB1334" s="2"/>
    </row>
    <row r="1335" spans="1:28" ht="14.25" customHeight="1">
      <c r="A1335" s="8">
        <v>43570</v>
      </c>
      <c r="B1335" s="9">
        <v>0.50428240740740737</v>
      </c>
      <c r="C1335" s="18">
        <v>3</v>
      </c>
      <c r="D1335" s="18">
        <v>1158</v>
      </c>
      <c r="E1335" s="18">
        <v>107</v>
      </c>
      <c r="F1335" s="17">
        <f t="shared" si="120"/>
        <v>8.6419753086419748E-2</v>
      </c>
      <c r="G1335" s="18">
        <v>0.5109261841701328</v>
      </c>
      <c r="H1335" s="18">
        <f t="shared" si="121"/>
        <v>8.024698244536875E-2</v>
      </c>
      <c r="I1335" s="18">
        <v>3.0488085558128854E-2</v>
      </c>
      <c r="J1335" s="18">
        <f t="shared" si="122"/>
        <v>0.15398884553109207</v>
      </c>
      <c r="K1335" s="18">
        <v>1.6004169243115812E-3</v>
      </c>
      <c r="L1335" s="18">
        <f t="shared" si="123"/>
        <v>3.1809210945732254E-2</v>
      </c>
      <c r="M1335" s="18">
        <v>4.8098397725285453E-3</v>
      </c>
      <c r="N1335" s="18">
        <f t="shared" si="124"/>
        <v>9.5598344166064761E-2</v>
      </c>
      <c r="O1335" s="18">
        <v>1.6061429240407821</v>
      </c>
      <c r="P1335" s="18"/>
      <c r="Q1335" s="18">
        <v>0.04</v>
      </c>
      <c r="R1335" s="18"/>
      <c r="S1335" s="18">
        <v>0.18975757179547051</v>
      </c>
      <c r="T1335" s="18">
        <f t="shared" si="125"/>
        <v>0.52473086064953622</v>
      </c>
      <c r="U1335" s="18">
        <v>9.9609806210600045</v>
      </c>
      <c r="V1335" s="18"/>
      <c r="W1335" s="18">
        <v>29.936399719822564</v>
      </c>
      <c r="X1335" s="18"/>
      <c r="Y1335" s="18">
        <v>9.996619192155034</v>
      </c>
      <c r="Z1335" s="18"/>
      <c r="AA1335" s="18">
        <v>0.24895964219685363</v>
      </c>
    </row>
    <row r="1336" spans="1:28" ht="14.25" customHeight="1">
      <c r="A1336" s="8">
        <v>43585</v>
      </c>
      <c r="B1336" s="9">
        <v>0.50445601851851851</v>
      </c>
      <c r="C1336" s="18">
        <v>3</v>
      </c>
      <c r="D1336" s="18">
        <v>1231</v>
      </c>
      <c r="E1336" s="18">
        <v>107</v>
      </c>
      <c r="F1336" s="17">
        <f t="shared" si="120"/>
        <v>8.6419753086419748E-2</v>
      </c>
      <c r="G1336" s="18">
        <v>0.57878666295113312</v>
      </c>
      <c r="H1336" s="18">
        <f t="shared" si="121"/>
        <v>9.8343110120302182E-2</v>
      </c>
      <c r="I1336" s="18">
        <v>3.2105512930254425E-2</v>
      </c>
      <c r="J1336" s="18">
        <f t="shared" si="122"/>
        <v>0.16451212056118689</v>
      </c>
      <c r="K1336" s="18">
        <v>2.2650320853173753E-3</v>
      </c>
      <c r="L1336" s="18">
        <f t="shared" si="123"/>
        <v>4.5018821224790548E-2</v>
      </c>
      <c r="M1336" s="18">
        <v>5.5308923013563825E-3</v>
      </c>
      <c r="N1336" s="18">
        <f t="shared" si="124"/>
        <v>0.10992967973495367</v>
      </c>
      <c r="O1336" s="18">
        <v>1.8179516242910676</v>
      </c>
      <c r="P1336" s="18"/>
      <c r="Q1336" s="18">
        <v>0.04</v>
      </c>
      <c r="R1336" s="18"/>
      <c r="S1336" s="18">
        <v>0.17639579080423451</v>
      </c>
      <c r="T1336" s="18">
        <f t="shared" si="125"/>
        <v>0.47640580780172231</v>
      </c>
      <c r="U1336" s="18">
        <v>12.444657923842632</v>
      </c>
      <c r="V1336" s="18"/>
      <c r="W1336" s="18">
        <v>30.388118186127361</v>
      </c>
      <c r="X1336" s="18"/>
      <c r="Y1336" s="18">
        <v>9.9882850371306695</v>
      </c>
      <c r="Z1336" s="18"/>
      <c r="AA1336" s="18">
        <v>0.21977009517017757</v>
      </c>
      <c r="AB1336" s="2"/>
    </row>
    <row r="1337" spans="1:28" ht="13.8">
      <c r="A1337" s="8">
        <v>43586</v>
      </c>
      <c r="B1337" s="9">
        <v>0.50446759259259266</v>
      </c>
      <c r="C1337" s="18">
        <v>3</v>
      </c>
      <c r="D1337" s="18">
        <v>1231</v>
      </c>
      <c r="E1337" s="18">
        <v>107</v>
      </c>
      <c r="F1337" s="17">
        <f t="shared" si="120"/>
        <v>8.6419753086419748E-2</v>
      </c>
      <c r="G1337" s="18">
        <v>0.66632967754358452</v>
      </c>
      <c r="H1337" s="18">
        <f t="shared" si="121"/>
        <v>0.12168791401162254</v>
      </c>
      <c r="I1337" s="18">
        <v>2.802767580000674E-2</v>
      </c>
      <c r="J1337" s="18">
        <f t="shared" si="122"/>
        <v>0.13798097462593845</v>
      </c>
      <c r="K1337" s="18">
        <v>2.210403604467033E-3</v>
      </c>
      <c r="L1337" s="18">
        <f t="shared" si="123"/>
        <v>4.3933048608532504E-2</v>
      </c>
      <c r="M1337" s="18">
        <v>5.5033304516142259E-3</v>
      </c>
      <c r="N1337" s="18">
        <f t="shared" si="124"/>
        <v>0.10938187204860347</v>
      </c>
      <c r="O1337" s="18">
        <v>2.0954989027300326</v>
      </c>
      <c r="P1337" s="18"/>
      <c r="Q1337" s="18">
        <v>0.04</v>
      </c>
      <c r="R1337" s="18"/>
      <c r="S1337" s="18">
        <v>0.13375962687507878</v>
      </c>
      <c r="T1337" s="18">
        <f t="shared" si="125"/>
        <v>0.32220519064926878</v>
      </c>
      <c r="U1337" s="18">
        <v>10.548957519223498</v>
      </c>
      <c r="V1337" s="18"/>
      <c r="W1337" s="18">
        <v>26.264162359763013</v>
      </c>
      <c r="X1337" s="18"/>
      <c r="Y1337" s="18">
        <v>10.000584898525149</v>
      </c>
      <c r="Z1337" s="18"/>
      <c r="AA1337" s="18">
        <v>0.19089649506370648</v>
      </c>
    </row>
    <row r="1338" spans="1:28" ht="13.8">
      <c r="A1338" s="8">
        <v>41521</v>
      </c>
      <c r="B1338" s="9">
        <v>0.48056712962962966</v>
      </c>
      <c r="C1338" s="18">
        <v>4</v>
      </c>
      <c r="D1338" s="18">
        <v>1010</v>
      </c>
      <c r="E1338" s="18">
        <v>107</v>
      </c>
      <c r="F1338" s="17">
        <f t="shared" si="120"/>
        <v>8.6419753086419748E-2</v>
      </c>
      <c r="G1338" s="18">
        <v>1.05</v>
      </c>
      <c r="H1338" s="18">
        <f t="shared" si="121"/>
        <v>0.22400000000000003</v>
      </c>
      <c r="I1338" s="18">
        <v>3.7670000000000002E-2</v>
      </c>
      <c r="J1338" s="18">
        <f t="shared" si="122"/>
        <v>0.20071567989590111</v>
      </c>
      <c r="K1338" s="18">
        <v>9.2399999999999999E-3</v>
      </c>
      <c r="L1338" s="18">
        <f t="shared" si="123"/>
        <v>0.18365033802988207</v>
      </c>
      <c r="M1338" s="18">
        <v>6.7299999999999999E-3</v>
      </c>
      <c r="N1338" s="18">
        <f t="shared" si="124"/>
        <v>0.1337626379806392</v>
      </c>
      <c r="O1338" s="18">
        <v>3.2803499999999999</v>
      </c>
      <c r="P1338" s="18"/>
      <c r="Q1338" s="18">
        <v>0.03</v>
      </c>
      <c r="R1338" s="18"/>
      <c r="S1338" s="18">
        <v>0.11408628571428572</v>
      </c>
      <c r="T1338" s="18">
        <f t="shared" si="125"/>
        <v>0.25105335453460903</v>
      </c>
      <c r="U1338" s="18">
        <v>27.983999999999998</v>
      </c>
      <c r="V1338" s="18"/>
      <c r="W1338" s="18">
        <v>20.382285714285711</v>
      </c>
      <c r="X1338" s="18"/>
      <c r="Y1338" s="18">
        <v>9.9347742857142851</v>
      </c>
      <c r="Z1338" s="18"/>
      <c r="AA1338" s="18">
        <v>9.0857142857142859E-2</v>
      </c>
      <c r="AB1338" s="2"/>
    </row>
    <row r="1339" spans="1:28" s="2" customFormat="1" ht="13.8">
      <c r="A1339" s="6">
        <v>41522</v>
      </c>
      <c r="B1339" s="7">
        <v>0.4805787037037037</v>
      </c>
      <c r="C1339" s="28">
        <v>4</v>
      </c>
      <c r="D1339" s="17">
        <v>871</v>
      </c>
      <c r="E1339" s="17">
        <v>107</v>
      </c>
      <c r="F1339" s="17">
        <f t="shared" si="120"/>
        <v>8.6419753086419748E-2</v>
      </c>
      <c r="G1339" s="17">
        <v>0.9</v>
      </c>
      <c r="H1339" s="18">
        <f t="shared" si="121"/>
        <v>0.18400000000000002</v>
      </c>
      <c r="I1339" s="17">
        <v>3.2579999999999998E-2</v>
      </c>
      <c r="J1339" s="18">
        <f t="shared" si="122"/>
        <v>0.16759921925829538</v>
      </c>
      <c r="K1339" s="17">
        <v>7.9500000000000005E-3</v>
      </c>
      <c r="L1339" s="17">
        <f t="shared" si="123"/>
        <v>0.15801084278545049</v>
      </c>
      <c r="M1339" s="17">
        <v>5.79E-3</v>
      </c>
      <c r="N1339" s="17">
        <f t="shared" si="124"/>
        <v>0.11507959493430921</v>
      </c>
      <c r="O1339" s="17">
        <v>2.8088700000000002</v>
      </c>
      <c r="P1339" s="17"/>
      <c r="Q1339" s="17">
        <v>0.02</v>
      </c>
      <c r="R1339" s="17"/>
      <c r="S1339" s="17">
        <v>0.115116</v>
      </c>
      <c r="T1339" s="18">
        <f t="shared" si="125"/>
        <v>0.25477748362398189</v>
      </c>
      <c r="U1339" s="17">
        <v>28.09</v>
      </c>
      <c r="V1339" s="17"/>
      <c r="W1339" s="17">
        <v>20.457999999999998</v>
      </c>
      <c r="X1339" s="17"/>
      <c r="Y1339" s="17">
        <v>9.9246740000000013</v>
      </c>
      <c r="Z1339" s="17"/>
      <c r="AA1339" s="17">
        <v>7.0666666666666669E-2</v>
      </c>
    </row>
    <row r="1340" spans="1:28" ht="13.8">
      <c r="A1340" s="8">
        <v>41569</v>
      </c>
      <c r="B1340" s="9">
        <v>0.48112268518518514</v>
      </c>
      <c r="C1340" s="18">
        <v>2</v>
      </c>
      <c r="D1340" s="18">
        <v>1207</v>
      </c>
      <c r="E1340" s="18">
        <v>108</v>
      </c>
      <c r="F1340" s="17">
        <f t="shared" si="120"/>
        <v>9.8765432098765427E-2</v>
      </c>
      <c r="G1340" s="18">
        <v>0.92119900378517749</v>
      </c>
      <c r="H1340" s="18">
        <f t="shared" si="121"/>
        <v>0.18965306767604734</v>
      </c>
      <c r="I1340" s="18">
        <v>4.6469089850399228E-2</v>
      </c>
      <c r="J1340" s="18">
        <f t="shared" si="122"/>
        <v>0.25796414997006656</v>
      </c>
      <c r="K1340" s="18">
        <v>6.9122101364664928E-3</v>
      </c>
      <c r="L1340" s="18">
        <f t="shared" si="123"/>
        <v>0.13738416970732129</v>
      </c>
      <c r="M1340" s="18">
        <v>7.9428953688534254E-3</v>
      </c>
      <c r="N1340" s="18">
        <f t="shared" si="124"/>
        <v>0.15786963413700394</v>
      </c>
      <c r="O1340" s="18">
        <v>2.884657873640736</v>
      </c>
      <c r="P1340" s="18"/>
      <c r="Q1340" s="18">
        <v>0.04</v>
      </c>
      <c r="R1340" s="18"/>
      <c r="S1340" s="18">
        <v>0.16041235945445045</v>
      </c>
      <c r="T1340" s="18">
        <f t="shared" si="125"/>
        <v>0.41859913029560691</v>
      </c>
      <c r="U1340" s="18">
        <v>23.861107256569884</v>
      </c>
      <c r="V1340" s="18"/>
      <c r="W1340" s="18">
        <v>27.41905621821984</v>
      </c>
      <c r="X1340" s="18"/>
      <c r="Y1340" s="18">
        <v>9.957904861474125</v>
      </c>
      <c r="Z1340" s="18"/>
      <c r="AA1340" s="18">
        <v>0.13808091354565</v>
      </c>
      <c r="AB1340" s="2"/>
    </row>
    <row r="1341" spans="1:28" ht="14.25" customHeight="1">
      <c r="A1341" s="8">
        <v>41627</v>
      </c>
      <c r="B1341" s="9">
        <v>0.4817939814814815</v>
      </c>
      <c r="C1341" s="18">
        <v>2</v>
      </c>
      <c r="D1341" s="18">
        <v>902</v>
      </c>
      <c r="E1341" s="18">
        <v>108</v>
      </c>
      <c r="F1341" s="17">
        <f t="shared" si="120"/>
        <v>9.8765432098765427E-2</v>
      </c>
      <c r="G1341" s="18">
        <v>0.57999999999999996</v>
      </c>
      <c r="H1341" s="18">
        <f t="shared" si="121"/>
        <v>9.8666666666666666E-2</v>
      </c>
      <c r="I1341" s="18">
        <v>3.499E-2</v>
      </c>
      <c r="J1341" s="18">
        <f t="shared" si="122"/>
        <v>0.18327911515940143</v>
      </c>
      <c r="K1341" s="18">
        <v>3.8E-3</v>
      </c>
      <c r="L1341" s="18">
        <f t="shared" si="123"/>
        <v>7.5527195293674437E-2</v>
      </c>
      <c r="M1341" s="18">
        <v>2.6900000000000001E-3</v>
      </c>
      <c r="N1341" s="18">
        <f t="shared" si="124"/>
        <v>5.3465304036837961E-2</v>
      </c>
      <c r="O1341" s="18">
        <v>1.8124899999999999</v>
      </c>
      <c r="P1341" s="18"/>
      <c r="Q1341" s="18">
        <v>0.03</v>
      </c>
      <c r="R1341" s="18"/>
      <c r="S1341" s="18">
        <v>0.19184172413793107</v>
      </c>
      <c r="T1341" s="18">
        <f t="shared" si="125"/>
        <v>0.53226853636494897</v>
      </c>
      <c r="U1341" s="18">
        <v>20.834482758620691</v>
      </c>
      <c r="V1341" s="18"/>
      <c r="W1341" s="18">
        <v>14.748620689655173</v>
      </c>
      <c r="X1341" s="18"/>
      <c r="Y1341" s="18">
        <v>9.9374451724137938</v>
      </c>
      <c r="Z1341" s="18"/>
      <c r="AA1341" s="18">
        <v>0.16448275862068967</v>
      </c>
      <c r="AB1341" s="2"/>
    </row>
    <row r="1342" spans="1:28" ht="13.8">
      <c r="A1342" s="8">
        <v>41673</v>
      </c>
      <c r="B1342" s="9">
        <v>0.4823263888888889</v>
      </c>
      <c r="C1342" s="18">
        <v>2</v>
      </c>
      <c r="D1342" s="18">
        <v>1198</v>
      </c>
      <c r="E1342" s="18">
        <v>108</v>
      </c>
      <c r="F1342" s="17">
        <f t="shared" si="120"/>
        <v>9.8765432098765427E-2</v>
      </c>
      <c r="G1342" s="18">
        <v>1</v>
      </c>
      <c r="H1342" s="18">
        <f t="shared" si="121"/>
        <v>0.21066666666666667</v>
      </c>
      <c r="I1342" s="18">
        <v>3.5389999999999998E-2</v>
      </c>
      <c r="J1342" s="18">
        <f t="shared" si="122"/>
        <v>0.18588158750813272</v>
      </c>
      <c r="K1342" s="18">
        <v>5.7200000000000003E-3</v>
      </c>
      <c r="L1342" s="18">
        <f t="shared" si="123"/>
        <v>0.1136883044946889</v>
      </c>
      <c r="M1342" s="18">
        <v>4.8900000000000002E-3</v>
      </c>
      <c r="N1342" s="18">
        <f t="shared" si="124"/>
        <v>9.7191574996333699E-2</v>
      </c>
      <c r="O1342" s="18">
        <v>3.1362899999999998</v>
      </c>
      <c r="P1342" s="18"/>
      <c r="Q1342" s="18">
        <v>0.03</v>
      </c>
      <c r="R1342" s="18"/>
      <c r="S1342" s="18">
        <v>0.11254019999999999</v>
      </c>
      <c r="T1342" s="18">
        <f t="shared" si="125"/>
        <v>0.24546168424012407</v>
      </c>
      <c r="U1342" s="18">
        <v>18.189600000000002</v>
      </c>
      <c r="V1342" s="18"/>
      <c r="W1342" s="18">
        <v>15.5502</v>
      </c>
      <c r="X1342" s="18"/>
      <c r="Y1342" s="18">
        <v>9.9734022000000007</v>
      </c>
      <c r="Z1342" s="18"/>
      <c r="AA1342" s="18">
        <v>9.5399999999999999E-2</v>
      </c>
    </row>
    <row r="1343" spans="1:28" ht="13.8">
      <c r="A1343" s="8">
        <v>41675</v>
      </c>
      <c r="B1343" s="9">
        <v>0.48234953703703703</v>
      </c>
      <c r="C1343" s="18">
        <v>2</v>
      </c>
      <c r="D1343" s="18">
        <v>1350</v>
      </c>
      <c r="E1343" s="18">
        <v>108</v>
      </c>
      <c r="F1343" s="17">
        <f t="shared" si="120"/>
        <v>9.8765432098765427E-2</v>
      </c>
      <c r="G1343" s="18">
        <v>1</v>
      </c>
      <c r="H1343" s="18">
        <f t="shared" si="121"/>
        <v>0.21066666666666667</v>
      </c>
      <c r="I1343" s="18">
        <v>5.1240000000000001E-2</v>
      </c>
      <c r="J1343" s="18">
        <f t="shared" si="122"/>
        <v>0.28900455432661026</v>
      </c>
      <c r="K1343" s="18">
        <v>7.1599999999999997E-3</v>
      </c>
      <c r="L1343" s="18">
        <f t="shared" si="123"/>
        <v>0.14230913639544973</v>
      </c>
      <c r="M1343" s="18">
        <v>6.8599999999999998E-3</v>
      </c>
      <c r="N1343" s="18">
        <f t="shared" si="124"/>
        <v>0.13634646308279122</v>
      </c>
      <c r="O1343" s="18">
        <v>3.14141</v>
      </c>
      <c r="P1343" s="18"/>
      <c r="Q1343" s="18">
        <v>0.04</v>
      </c>
      <c r="R1343" s="18"/>
      <c r="S1343" s="18">
        <v>0.16294320000000001</v>
      </c>
      <c r="T1343" s="18">
        <f t="shared" si="125"/>
        <v>0.42775232650450234</v>
      </c>
      <c r="U1343" s="18">
        <v>22.768799999999999</v>
      </c>
      <c r="V1343" s="18"/>
      <c r="W1343" s="18">
        <v>21.814799999999998</v>
      </c>
      <c r="X1343" s="18"/>
      <c r="Y1343" s="18">
        <v>9.9896837999999999</v>
      </c>
      <c r="Z1343" s="18"/>
      <c r="AA1343" s="18">
        <v>0.12720000000000001</v>
      </c>
    </row>
    <row r="1344" spans="1:28" s="2" customFormat="1" ht="14.25" customHeight="1">
      <c r="A1344" s="6">
        <v>41676</v>
      </c>
      <c r="B1344" s="7">
        <v>0.48236111111111107</v>
      </c>
      <c r="C1344" s="28">
        <v>2</v>
      </c>
      <c r="D1344" s="17">
        <v>1144</v>
      </c>
      <c r="E1344" s="17">
        <v>108</v>
      </c>
      <c r="F1344" s="17">
        <f t="shared" si="120"/>
        <v>9.8765432098765427E-2</v>
      </c>
      <c r="G1344" s="17">
        <v>0.69</v>
      </c>
      <c r="H1344" s="18">
        <f t="shared" si="121"/>
        <v>0.128</v>
      </c>
      <c r="I1344" s="17">
        <v>3.9910000000000001E-2</v>
      </c>
      <c r="J1344" s="18">
        <f t="shared" si="122"/>
        <v>0.21528952504879637</v>
      </c>
      <c r="K1344" s="17">
        <v>6.4000000000000003E-3</v>
      </c>
      <c r="L1344" s="17">
        <f t="shared" si="123"/>
        <v>0.12720369733671485</v>
      </c>
      <c r="M1344" s="17">
        <v>5.8500000000000002E-3</v>
      </c>
      <c r="N1344" s="17">
        <f t="shared" si="124"/>
        <v>0.11627212959684091</v>
      </c>
      <c r="O1344" s="17">
        <v>2.16073</v>
      </c>
      <c r="P1344" s="17"/>
      <c r="Q1344" s="17">
        <v>0.04</v>
      </c>
      <c r="R1344" s="17"/>
      <c r="S1344" s="17">
        <v>0.18393304347826092</v>
      </c>
      <c r="T1344" s="18">
        <f t="shared" si="125"/>
        <v>0.50366550724138215</v>
      </c>
      <c r="U1344" s="17">
        <v>29.495652173913047</v>
      </c>
      <c r="V1344" s="17"/>
      <c r="W1344" s="17">
        <v>26.960869565217397</v>
      </c>
      <c r="X1344" s="17"/>
      <c r="Y1344" s="17">
        <v>9.9581469565217411</v>
      </c>
      <c r="Z1344" s="17"/>
      <c r="AA1344" s="17">
        <v>0.18434782608695655</v>
      </c>
      <c r="AB1344" s="1"/>
    </row>
    <row r="1345" spans="1:28" ht="13.8">
      <c r="A1345" s="6">
        <v>41677</v>
      </c>
      <c r="B1345" s="7">
        <v>0.48237268518518522</v>
      </c>
      <c r="C1345" s="28">
        <v>2</v>
      </c>
      <c r="D1345" s="17">
        <v>1062</v>
      </c>
      <c r="E1345" s="17">
        <v>108</v>
      </c>
      <c r="F1345" s="17">
        <f t="shared" si="120"/>
        <v>9.8765432098765427E-2</v>
      </c>
      <c r="G1345" s="17">
        <v>0.64</v>
      </c>
      <c r="H1345" s="18">
        <f t="shared" si="121"/>
        <v>0.11466666666666668</v>
      </c>
      <c r="I1345" s="17">
        <v>3.4130000000000001E-2</v>
      </c>
      <c r="J1345" s="18">
        <f t="shared" si="122"/>
        <v>0.17768379960962916</v>
      </c>
      <c r="K1345" s="17">
        <v>5.5399999999999998E-3</v>
      </c>
      <c r="L1345" s="17">
        <f t="shared" si="123"/>
        <v>0.11011070050709379</v>
      </c>
      <c r="M1345" s="17">
        <v>4.8799999999999998E-3</v>
      </c>
      <c r="N1345" s="17">
        <f t="shared" si="124"/>
        <v>9.6992819219245061E-2</v>
      </c>
      <c r="O1345" s="17">
        <v>1.9890300000000001</v>
      </c>
      <c r="Q1345" s="17">
        <v>0.03</v>
      </c>
      <c r="S1345" s="17">
        <v>0.16958343749999999</v>
      </c>
      <c r="T1345" s="18">
        <f t="shared" si="125"/>
        <v>0.4517678247618086</v>
      </c>
      <c r="U1345" s="17">
        <v>27.526875</v>
      </c>
      <c r="W1345" s="17">
        <v>24.247499999999999</v>
      </c>
      <c r="Y1345" s="17">
        <v>9.8829928125000013</v>
      </c>
      <c r="AA1345" s="17">
        <v>0.14906249999999999</v>
      </c>
    </row>
    <row r="1346" spans="1:28" s="2" customFormat="1" ht="14.25" customHeight="1">
      <c r="A1346" s="8">
        <v>41744</v>
      </c>
      <c r="B1346" s="9">
        <v>0.48314814814814816</v>
      </c>
      <c r="C1346" s="18">
        <v>2</v>
      </c>
      <c r="D1346" s="18">
        <v>808</v>
      </c>
      <c r="E1346" s="18">
        <v>108</v>
      </c>
      <c r="F1346" s="17">
        <f t="shared" ref="F1346:F1409" si="126">(E1346-$E$2256)/($E$2255-$E$2256)</f>
        <v>9.8765432098765427E-2</v>
      </c>
      <c r="G1346" s="18">
        <v>0.65</v>
      </c>
      <c r="H1346" s="18">
        <f t="shared" ref="H1346:H1409" si="127">(G1346-$G$2256)/($G$2255-$G$2256)</f>
        <v>0.11733333333333335</v>
      </c>
      <c r="I1346" s="18">
        <v>3.1309999999999998E-2</v>
      </c>
      <c r="J1346" s="18">
        <f t="shared" ref="J1346:J1409" si="128">(I1346-$I$2256)/($I$2255-$I$2256)</f>
        <v>0.1593363695510735</v>
      </c>
      <c r="K1346" s="18">
        <v>4.5399999999999998E-3</v>
      </c>
      <c r="L1346" s="18">
        <f t="shared" ref="L1346:L1409" si="129">(K1346-$K$2256)/($K$2255-$K$2256)</f>
        <v>9.0235122798232092E-2</v>
      </c>
      <c r="M1346" s="18">
        <v>3.3400000000000001E-3</v>
      </c>
      <c r="N1346" s="18">
        <f t="shared" ref="N1346:N1409" si="130">(M1346-$K$2256)/($K$2255-$K$2256)</f>
        <v>6.6384429547598059E-2</v>
      </c>
      <c r="O1346" s="18">
        <v>2.0420600000000002</v>
      </c>
      <c r="P1346" s="18"/>
      <c r="Q1346" s="18">
        <v>0.03</v>
      </c>
      <c r="R1346" s="18"/>
      <c r="S1346" s="18">
        <v>0.15317815384615383</v>
      </c>
      <c r="T1346" s="18">
        <f t="shared" ref="T1346:T1409" si="131">(S1346-$S$2256)/($S$2255-$S$2256)</f>
        <v>0.39243544982799666</v>
      </c>
      <c r="U1346" s="18">
        <v>22.21107692307692</v>
      </c>
      <c r="V1346" s="18"/>
      <c r="W1346" s="18">
        <v>16.340307692307693</v>
      </c>
      <c r="X1346" s="18"/>
      <c r="Y1346" s="18">
        <v>9.9903858461538473</v>
      </c>
      <c r="Z1346" s="18"/>
      <c r="AA1346" s="18">
        <v>0.14676923076923076</v>
      </c>
    </row>
    <row r="1347" spans="1:28" ht="13.8">
      <c r="A1347" s="6">
        <v>41745</v>
      </c>
      <c r="B1347" s="7">
        <v>0.4831597222222222</v>
      </c>
      <c r="C1347" s="28">
        <v>2</v>
      </c>
      <c r="D1347" s="17">
        <v>808</v>
      </c>
      <c r="E1347" s="17">
        <v>108</v>
      </c>
      <c r="F1347" s="17">
        <f t="shared" si="126"/>
        <v>9.8765432098765427E-2</v>
      </c>
      <c r="G1347" s="17">
        <v>0.78</v>
      </c>
      <c r="H1347" s="18">
        <f t="shared" si="127"/>
        <v>0.15200000000000002</v>
      </c>
      <c r="I1347" s="17">
        <v>2.9749999999999999E-2</v>
      </c>
      <c r="J1347" s="18">
        <f t="shared" si="128"/>
        <v>0.14918672739102146</v>
      </c>
      <c r="K1347" s="17">
        <v>4.1099999999999999E-3</v>
      </c>
      <c r="L1347" s="17">
        <f t="shared" si="129"/>
        <v>8.168862438342156E-2</v>
      </c>
      <c r="M1347" s="17">
        <v>3.0200000000000001E-3</v>
      </c>
      <c r="N1347" s="17">
        <f t="shared" si="130"/>
        <v>6.0024244680762319E-2</v>
      </c>
      <c r="O1347" s="17">
        <v>2.4600499999999998</v>
      </c>
      <c r="Q1347" s="17">
        <v>0.02</v>
      </c>
      <c r="S1347" s="17">
        <v>0.12128846153846153</v>
      </c>
      <c r="T1347" s="18">
        <f t="shared" si="131"/>
        <v>0.27710119408165951</v>
      </c>
      <c r="U1347" s="17">
        <v>16.756153846153843</v>
      </c>
      <c r="W1347" s="17">
        <v>12.312307692307693</v>
      </c>
      <c r="Y1347" s="17">
        <v>10.029434615384615</v>
      </c>
      <c r="AA1347" s="17">
        <v>8.1538461538461546E-2</v>
      </c>
      <c r="AB1347" s="2"/>
    </row>
    <row r="1348" spans="1:28" ht="14.25" customHeight="1">
      <c r="A1348" s="8">
        <v>41778</v>
      </c>
      <c r="B1348" s="9">
        <v>0.4835416666666667</v>
      </c>
      <c r="C1348" s="18">
        <v>2</v>
      </c>
      <c r="D1348" s="18">
        <v>771</v>
      </c>
      <c r="E1348" s="18">
        <v>108</v>
      </c>
      <c r="F1348" s="17">
        <f t="shared" si="126"/>
        <v>9.8765432098765427E-2</v>
      </c>
      <c r="G1348" s="18">
        <v>0.61</v>
      </c>
      <c r="H1348" s="18">
        <f t="shared" si="127"/>
        <v>0.10666666666666667</v>
      </c>
      <c r="I1348" s="18">
        <v>1.9910000000000001E-2</v>
      </c>
      <c r="J1348" s="18">
        <f t="shared" si="128"/>
        <v>8.5165907612231626E-2</v>
      </c>
      <c r="K1348" s="18">
        <v>3.7200000000000002E-3</v>
      </c>
      <c r="L1348" s="18">
        <f t="shared" si="129"/>
        <v>7.3937149076965511E-2</v>
      </c>
      <c r="M1348" s="18">
        <v>1.9400000000000001E-3</v>
      </c>
      <c r="N1348" s="18">
        <f t="shared" si="130"/>
        <v>3.8558620755191689E-2</v>
      </c>
      <c r="O1348" s="18">
        <v>1.9120299999999999</v>
      </c>
      <c r="P1348" s="18"/>
      <c r="Q1348" s="18">
        <v>0.02</v>
      </c>
      <c r="R1348" s="18"/>
      <c r="S1348" s="18">
        <v>0.10379311475409837</v>
      </c>
      <c r="T1348" s="18">
        <f t="shared" si="131"/>
        <v>0.21382642865183224</v>
      </c>
      <c r="U1348" s="18">
        <v>19.392786885245904</v>
      </c>
      <c r="V1348" s="18"/>
      <c r="W1348" s="18">
        <v>10.113442622950821</v>
      </c>
      <c r="X1348" s="18"/>
      <c r="Y1348" s="18">
        <v>9.9676318032786888</v>
      </c>
      <c r="Z1348" s="18"/>
      <c r="AA1348" s="18">
        <v>0.10426229508196722</v>
      </c>
    </row>
    <row r="1349" spans="1:28" ht="13.8">
      <c r="A1349" s="8">
        <v>41787</v>
      </c>
      <c r="B1349" s="9">
        <v>0.48364583333333333</v>
      </c>
      <c r="C1349" s="18">
        <v>2</v>
      </c>
      <c r="D1349" s="18">
        <v>1285</v>
      </c>
      <c r="E1349" s="18">
        <v>108</v>
      </c>
      <c r="F1349" s="17">
        <f t="shared" si="126"/>
        <v>9.8765432098765427E-2</v>
      </c>
      <c r="G1349" s="18">
        <v>1.0900000000000001</v>
      </c>
      <c r="H1349" s="18">
        <f t="shared" si="127"/>
        <v>0.23466666666666669</v>
      </c>
      <c r="I1349" s="18">
        <v>5.7160000000000002E-2</v>
      </c>
      <c r="J1349" s="18">
        <f t="shared" si="128"/>
        <v>0.32752114508783348</v>
      </c>
      <c r="K1349" s="18">
        <v>7.6800000000000002E-3</v>
      </c>
      <c r="L1349" s="18">
        <f t="shared" si="129"/>
        <v>0.15264443680405781</v>
      </c>
      <c r="M1349" s="18">
        <v>6.9199999999999999E-3</v>
      </c>
      <c r="N1349" s="18">
        <f t="shared" si="130"/>
        <v>0.13753899774532294</v>
      </c>
      <c r="O1349" s="18">
        <v>3.4195899999999999</v>
      </c>
      <c r="P1349" s="18"/>
      <c r="Q1349" s="18">
        <v>0.05</v>
      </c>
      <c r="R1349" s="18"/>
      <c r="S1349" s="18">
        <v>0.16676036697247706</v>
      </c>
      <c r="T1349" s="18">
        <f t="shared" si="131"/>
        <v>0.44155773132253329</v>
      </c>
      <c r="U1349" s="18">
        <v>22.405871559633027</v>
      </c>
      <c r="V1349" s="18"/>
      <c r="W1349" s="18">
        <v>20.188623853211009</v>
      </c>
      <c r="X1349" s="18"/>
      <c r="Y1349" s="18">
        <v>9.97641853211009</v>
      </c>
      <c r="Z1349" s="18"/>
      <c r="AA1349" s="18">
        <v>0.14587155963302753</v>
      </c>
    </row>
    <row r="1350" spans="1:28" ht="13.8">
      <c r="A1350" s="8">
        <v>41796</v>
      </c>
      <c r="B1350" s="9">
        <v>0.48375000000000001</v>
      </c>
      <c r="C1350" s="18">
        <v>2</v>
      </c>
      <c r="D1350" s="18">
        <v>1099</v>
      </c>
      <c r="E1350" s="18">
        <v>108</v>
      </c>
      <c r="F1350" s="17">
        <f t="shared" si="126"/>
        <v>9.8765432098765427E-2</v>
      </c>
      <c r="G1350" s="18">
        <v>0.83</v>
      </c>
      <c r="H1350" s="18">
        <f t="shared" si="127"/>
        <v>0.16533333333333333</v>
      </c>
      <c r="I1350" s="18">
        <v>4.5650000000000003E-2</v>
      </c>
      <c r="J1350" s="18">
        <f t="shared" si="128"/>
        <v>0.25263500325309046</v>
      </c>
      <c r="K1350" s="18">
        <v>6.0400000000000002E-3</v>
      </c>
      <c r="L1350" s="18">
        <f t="shared" si="129"/>
        <v>0.12004848936152464</v>
      </c>
      <c r="M1350" s="18">
        <v>4.62E-3</v>
      </c>
      <c r="N1350" s="18">
        <f t="shared" si="130"/>
        <v>9.1825169014941033E-2</v>
      </c>
      <c r="O1350" s="18">
        <v>2.5884200000000002</v>
      </c>
      <c r="P1350" s="18"/>
      <c r="Q1350" s="18">
        <v>0.03</v>
      </c>
      <c r="R1350" s="18"/>
      <c r="S1350" s="18">
        <v>0.17490000000000003</v>
      </c>
      <c r="T1350" s="18">
        <f t="shared" si="131"/>
        <v>0.47099603722463246</v>
      </c>
      <c r="U1350" s="18">
        <v>23.14120481927711</v>
      </c>
      <c r="V1350" s="18"/>
      <c r="W1350" s="18">
        <v>17.700722891566265</v>
      </c>
      <c r="X1350" s="18"/>
      <c r="Y1350" s="18">
        <v>9.91707903614458</v>
      </c>
      <c r="Z1350" s="18"/>
      <c r="AA1350" s="18">
        <v>0.11493975903614458</v>
      </c>
    </row>
    <row r="1351" spans="1:28" ht="13.8">
      <c r="A1351" s="8">
        <v>41841</v>
      </c>
      <c r="B1351" s="9">
        <v>0.48427083333333337</v>
      </c>
      <c r="C1351" s="18">
        <v>2</v>
      </c>
      <c r="D1351" s="18">
        <v>868</v>
      </c>
      <c r="E1351" s="18">
        <v>108</v>
      </c>
      <c r="F1351" s="17">
        <f t="shared" si="126"/>
        <v>9.8765432098765427E-2</v>
      </c>
      <c r="G1351" s="18">
        <v>0.56999999999999995</v>
      </c>
      <c r="H1351" s="18">
        <f t="shared" si="127"/>
        <v>9.6000000000000002E-2</v>
      </c>
      <c r="I1351" s="18">
        <v>3.3340000000000002E-2</v>
      </c>
      <c r="J1351" s="18">
        <f t="shared" si="128"/>
        <v>0.17254391672088484</v>
      </c>
      <c r="K1351" s="18">
        <v>4.6899999999999997E-3</v>
      </c>
      <c r="L1351" s="18">
        <f t="shared" si="129"/>
        <v>9.3216459454561348E-2</v>
      </c>
      <c r="M1351" s="18">
        <v>1.4400000000000001E-3</v>
      </c>
      <c r="N1351" s="18">
        <f t="shared" si="130"/>
        <v>2.8620831900760844E-2</v>
      </c>
      <c r="O1351" s="18">
        <v>1.7960100000000001</v>
      </c>
      <c r="P1351" s="18"/>
      <c r="Q1351" s="18">
        <v>0.02</v>
      </c>
      <c r="R1351" s="18"/>
      <c r="S1351" s="18">
        <v>0.18600210526315794</v>
      </c>
      <c r="T1351" s="18">
        <f t="shared" si="131"/>
        <v>0.51114860550246888</v>
      </c>
      <c r="U1351" s="18">
        <v>26.165263157894739</v>
      </c>
      <c r="V1351" s="18"/>
      <c r="W1351" s="18">
        <v>8.0336842105263173</v>
      </c>
      <c r="X1351" s="18"/>
      <c r="Y1351" s="18">
        <v>10.019845263157897</v>
      </c>
      <c r="Z1351" s="18"/>
      <c r="AA1351" s="18">
        <v>0.11157894736842107</v>
      </c>
    </row>
    <row r="1352" spans="1:28" ht="13.8">
      <c r="A1352" s="5">
        <v>41842</v>
      </c>
      <c r="B1352" s="4">
        <v>0.48428240740740741</v>
      </c>
      <c r="C1352" s="29">
        <v>2</v>
      </c>
      <c r="D1352" s="17">
        <v>868</v>
      </c>
      <c r="E1352" s="17">
        <v>108</v>
      </c>
      <c r="F1352" s="17">
        <f t="shared" si="126"/>
        <v>9.8765432098765427E-2</v>
      </c>
      <c r="G1352" s="30">
        <v>0.73</v>
      </c>
      <c r="H1352" s="18">
        <f t="shared" si="127"/>
        <v>0.13866666666666666</v>
      </c>
      <c r="I1352" s="17">
        <v>3.2399999999999998E-2</v>
      </c>
      <c r="J1352" s="18">
        <f t="shared" si="128"/>
        <v>0.16642810670136629</v>
      </c>
      <c r="K1352" s="17">
        <v>4.4200000000000003E-3</v>
      </c>
      <c r="L1352" s="17">
        <f t="shared" si="129"/>
        <v>8.7850053473168696E-2</v>
      </c>
      <c r="M1352" s="17">
        <v>1.33E-3</v>
      </c>
      <c r="N1352" s="17">
        <f t="shared" si="130"/>
        <v>2.6434518352786054E-2</v>
      </c>
      <c r="O1352" s="17">
        <v>2.2832599999999998</v>
      </c>
      <c r="Q1352" s="17">
        <v>0.02</v>
      </c>
      <c r="S1352" s="17">
        <v>0.14113972602739727</v>
      </c>
      <c r="T1352" s="18">
        <f t="shared" si="131"/>
        <v>0.3488965188331255</v>
      </c>
      <c r="U1352" s="17">
        <v>19.254246575342467</v>
      </c>
      <c r="W1352" s="17">
        <v>5.7936986301369862</v>
      </c>
      <c r="Y1352" s="17">
        <v>9.9462558904109581</v>
      </c>
      <c r="AA1352" s="17">
        <v>8.7123287671232882E-2</v>
      </c>
    </row>
    <row r="1353" spans="1:28" ht="14.25" customHeight="1">
      <c r="A1353" s="8">
        <v>41899</v>
      </c>
      <c r="B1353" s="9">
        <v>0.48494212962962963</v>
      </c>
      <c r="C1353" s="18">
        <v>2</v>
      </c>
      <c r="D1353" s="18">
        <v>1027</v>
      </c>
      <c r="E1353" s="18">
        <v>108</v>
      </c>
      <c r="F1353" s="17">
        <f t="shared" si="126"/>
        <v>9.8765432098765427E-2</v>
      </c>
      <c r="G1353" s="18">
        <v>0.7</v>
      </c>
      <c r="H1353" s="18">
        <f t="shared" si="127"/>
        <v>0.13066666666666665</v>
      </c>
      <c r="I1353" s="18">
        <v>3.2960000000000003E-2</v>
      </c>
      <c r="J1353" s="18">
        <f t="shared" si="128"/>
        <v>0.17007156798959014</v>
      </c>
      <c r="K1353" s="18">
        <v>3.9100000000000003E-3</v>
      </c>
      <c r="L1353" s="18">
        <f t="shared" si="129"/>
        <v>7.7713508841649237E-2</v>
      </c>
      <c r="M1353" s="18">
        <v>2.2100000000000002E-3</v>
      </c>
      <c r="N1353" s="18">
        <f t="shared" si="130"/>
        <v>4.3925026736584348E-2</v>
      </c>
      <c r="O1353" s="18">
        <v>2.1962799999999998</v>
      </c>
      <c r="P1353" s="18"/>
      <c r="Q1353" s="18">
        <v>0.03</v>
      </c>
      <c r="R1353" s="18"/>
      <c r="S1353" s="18">
        <v>0.14973257142857146</v>
      </c>
      <c r="T1353" s="18">
        <f t="shared" si="131"/>
        <v>0.37997394095201825</v>
      </c>
      <c r="U1353" s="18">
        <v>17.76257142857143</v>
      </c>
      <c r="V1353" s="18"/>
      <c r="W1353" s="18">
        <v>10.039714285714288</v>
      </c>
      <c r="X1353" s="18"/>
      <c r="Y1353" s="18">
        <v>9.977386285714287</v>
      </c>
      <c r="Z1353" s="18"/>
      <c r="AA1353" s="18">
        <v>0.13628571428571429</v>
      </c>
      <c r="AB1353" s="2"/>
    </row>
    <row r="1354" spans="1:28" ht="14.25" customHeight="1">
      <c r="A1354" s="8">
        <v>41907</v>
      </c>
      <c r="B1354" s="9">
        <v>0.48503472222222221</v>
      </c>
      <c r="C1354" s="18">
        <v>2</v>
      </c>
      <c r="D1354" s="18">
        <v>1041</v>
      </c>
      <c r="E1354" s="18">
        <v>108</v>
      </c>
      <c r="F1354" s="17">
        <f t="shared" si="126"/>
        <v>9.8765432098765427E-2</v>
      </c>
      <c r="G1354" s="18">
        <v>0.74</v>
      </c>
      <c r="H1354" s="18">
        <f t="shared" si="127"/>
        <v>0.14133333333333334</v>
      </c>
      <c r="I1354" s="18">
        <v>3.7060000000000003E-2</v>
      </c>
      <c r="J1354" s="18">
        <f t="shared" si="128"/>
        <v>0.19674690956408589</v>
      </c>
      <c r="K1354" s="18">
        <v>4.5100000000000001E-3</v>
      </c>
      <c r="L1354" s="18">
        <f t="shared" si="129"/>
        <v>8.9638855466966247E-2</v>
      </c>
      <c r="M1354" s="18">
        <v>2.9299999999999999E-3</v>
      </c>
      <c r="N1354" s="18">
        <f t="shared" si="130"/>
        <v>5.8235442686964761E-2</v>
      </c>
      <c r="O1354" s="18">
        <v>2.3364099999999999</v>
      </c>
      <c r="P1354" s="18"/>
      <c r="Q1354" s="18">
        <v>0.03</v>
      </c>
      <c r="R1354" s="18"/>
      <c r="S1354" s="18">
        <v>0.15925783783783787</v>
      </c>
      <c r="T1354" s="18">
        <f t="shared" si="131"/>
        <v>0.41442361520721105</v>
      </c>
      <c r="U1354" s="18">
        <v>19.380810810810811</v>
      </c>
      <c r="V1354" s="18"/>
      <c r="W1354" s="18">
        <v>12.59108108108108</v>
      </c>
      <c r="X1354" s="18"/>
      <c r="Y1354" s="18">
        <v>10.040248378378379</v>
      </c>
      <c r="Z1354" s="18"/>
      <c r="AA1354" s="18">
        <v>0.12891891891891891</v>
      </c>
      <c r="AB1354" s="2"/>
    </row>
    <row r="1355" spans="1:28" ht="14.25" customHeight="1">
      <c r="A1355" s="6">
        <v>41908</v>
      </c>
      <c r="B1355" s="7">
        <v>0.48504629629629631</v>
      </c>
      <c r="C1355" s="28">
        <v>2</v>
      </c>
      <c r="D1355" s="17">
        <v>1353</v>
      </c>
      <c r="E1355" s="17">
        <v>108</v>
      </c>
      <c r="F1355" s="17">
        <f t="shared" si="126"/>
        <v>9.8765432098765427E-2</v>
      </c>
      <c r="G1355" s="17">
        <v>0.68</v>
      </c>
      <c r="H1355" s="18">
        <f t="shared" si="127"/>
        <v>0.12533333333333335</v>
      </c>
      <c r="I1355" s="17">
        <v>4.8009999999999997E-2</v>
      </c>
      <c r="J1355" s="18">
        <f t="shared" si="128"/>
        <v>0.26798959011060502</v>
      </c>
      <c r="K1355" s="17">
        <v>6.7799999999999996E-3</v>
      </c>
      <c r="L1355" s="17">
        <f t="shared" si="129"/>
        <v>0.13475641686608228</v>
      </c>
      <c r="M1355" s="17">
        <v>4.3E-3</v>
      </c>
      <c r="N1355" s="17">
        <f t="shared" si="130"/>
        <v>8.5464984148105286E-2</v>
      </c>
      <c r="O1355" s="17">
        <v>2.1400100000000002</v>
      </c>
      <c r="Q1355" s="17">
        <v>0.05</v>
      </c>
      <c r="S1355" s="17">
        <v>0.22451735294117645</v>
      </c>
      <c r="T1355" s="18">
        <f t="shared" si="131"/>
        <v>0.65044525919763774</v>
      </c>
      <c r="U1355" s="17">
        <v>31.706470588235288</v>
      </c>
      <c r="W1355" s="17">
        <v>20.108823529411762</v>
      </c>
      <c r="Y1355" s="17">
        <v>10.007693823529413</v>
      </c>
      <c r="AA1355" s="17">
        <v>0.23382352941176474</v>
      </c>
    </row>
    <row r="1356" spans="1:28" s="2" customFormat="1" ht="14.25" customHeight="1">
      <c r="A1356" s="6">
        <v>41946</v>
      </c>
      <c r="B1356" s="7">
        <v>0.48548611111111112</v>
      </c>
      <c r="C1356" s="28">
        <v>2</v>
      </c>
      <c r="D1356" s="17">
        <v>897</v>
      </c>
      <c r="E1356" s="17">
        <v>108</v>
      </c>
      <c r="F1356" s="17">
        <f t="shared" si="126"/>
        <v>9.8765432098765427E-2</v>
      </c>
      <c r="G1356" s="17">
        <v>0.79398963110420595</v>
      </c>
      <c r="H1356" s="18">
        <f t="shared" si="127"/>
        <v>0.15573056829445492</v>
      </c>
      <c r="I1356" s="17">
        <v>3.0398444412340894E-2</v>
      </c>
      <c r="J1356" s="18">
        <f t="shared" si="128"/>
        <v>0.1534056240230377</v>
      </c>
      <c r="K1356" s="17">
        <v>1.621329748327622E-3</v>
      </c>
      <c r="L1356" s="17">
        <f t="shared" si="129"/>
        <v>3.2224865404574823E-2</v>
      </c>
      <c r="M1356" s="17">
        <v>2.7782884304267692E-3</v>
      </c>
      <c r="N1356" s="17">
        <f t="shared" si="130"/>
        <v>5.5220087596578642E-2</v>
      </c>
      <c r="O1356" s="17">
        <v>2.5060161642449459</v>
      </c>
      <c r="P1356" s="17"/>
      <c r="Q1356" s="17">
        <v>0.03</v>
      </c>
      <c r="R1356" s="17"/>
      <c r="S1356" s="17">
        <v>0.12174850834866524</v>
      </c>
      <c r="T1356" s="18">
        <f t="shared" si="131"/>
        <v>0.27876502814914977</v>
      </c>
      <c r="U1356" s="17">
        <v>6.4935717013225949</v>
      </c>
      <c r="V1356" s="17"/>
      <c r="W1356" s="17">
        <v>11.127295449022805</v>
      </c>
      <c r="X1356" s="17"/>
      <c r="Y1356" s="17">
        <v>10.036820495018571</v>
      </c>
      <c r="Z1356" s="17"/>
      <c r="AA1356" s="17">
        <v>0.1201527025829376</v>
      </c>
    </row>
    <row r="1357" spans="1:28" ht="14.25" customHeight="1">
      <c r="A1357" s="8">
        <v>41947</v>
      </c>
      <c r="B1357" s="9">
        <v>0.48549768518518516</v>
      </c>
      <c r="C1357" s="18">
        <v>2</v>
      </c>
      <c r="D1357" s="18">
        <v>912</v>
      </c>
      <c r="E1357" s="18">
        <v>108</v>
      </c>
      <c r="F1357" s="17">
        <f t="shared" si="126"/>
        <v>9.8765432098765427E-2</v>
      </c>
      <c r="G1357" s="18">
        <v>0.83771951100578423</v>
      </c>
      <c r="H1357" s="18">
        <f t="shared" si="127"/>
        <v>0.16739186960154248</v>
      </c>
      <c r="I1357" s="18">
        <v>3.5855919187116968E-2</v>
      </c>
      <c r="J1357" s="18">
        <f t="shared" si="128"/>
        <v>0.1889129420111709</v>
      </c>
      <c r="K1357" s="18">
        <v>1.7788611838641343E-3</v>
      </c>
      <c r="L1357" s="18">
        <f t="shared" si="129"/>
        <v>3.5355893693169313E-2</v>
      </c>
      <c r="M1357" s="18">
        <v>2.7434089249312229E-3</v>
      </c>
      <c r="N1357" s="18">
        <f t="shared" si="130"/>
        <v>5.4526837274655238E-2</v>
      </c>
      <c r="O1357" s="18">
        <v>2.6441236495527596</v>
      </c>
      <c r="P1357" s="18"/>
      <c r="Q1357" s="18">
        <v>0.03</v>
      </c>
      <c r="R1357" s="18"/>
      <c r="S1357" s="18">
        <v>0.13610978557504874</v>
      </c>
      <c r="T1357" s="18">
        <f t="shared" si="131"/>
        <v>0.33070492159466369</v>
      </c>
      <c r="U1357" s="18">
        <v>6.7525925925925918</v>
      </c>
      <c r="V1357" s="18"/>
      <c r="W1357" s="18">
        <v>10.414035087719299</v>
      </c>
      <c r="X1357" s="18"/>
      <c r="Y1357" s="18">
        <v>10.03714619883041</v>
      </c>
      <c r="Z1357" s="18"/>
      <c r="AA1357" s="18">
        <v>0.11388059934937016</v>
      </c>
    </row>
    <row r="1358" spans="1:28" ht="14.25" customHeight="1">
      <c r="A1358" s="8">
        <v>41948</v>
      </c>
      <c r="B1358" s="9">
        <v>0.48550925925925931</v>
      </c>
      <c r="C1358" s="18">
        <v>2</v>
      </c>
      <c r="D1358" s="18">
        <v>996</v>
      </c>
      <c r="E1358" s="18">
        <v>108</v>
      </c>
      <c r="F1358" s="17">
        <f t="shared" si="126"/>
        <v>9.8765432098765427E-2</v>
      </c>
      <c r="G1358" s="18">
        <v>0.84350296435873773</v>
      </c>
      <c r="H1358" s="18">
        <f t="shared" si="127"/>
        <v>0.16893412382899672</v>
      </c>
      <c r="I1358" s="18">
        <v>4.0962732311011364E-2</v>
      </c>
      <c r="J1358" s="18">
        <f t="shared" si="128"/>
        <v>0.22213879187385402</v>
      </c>
      <c r="K1358" s="18">
        <v>2.0846239129248966E-3</v>
      </c>
      <c r="L1358" s="18">
        <f t="shared" si="129"/>
        <v>4.143310457509012E-2</v>
      </c>
      <c r="M1358" s="18">
        <v>3.2149646637519816E-3</v>
      </c>
      <c r="N1358" s="18">
        <f t="shared" si="130"/>
        <v>6.3899280005646916E-2</v>
      </c>
      <c r="O1358" s="18">
        <v>2.6607659931433072</v>
      </c>
      <c r="P1358" s="18"/>
      <c r="Q1358" s="18">
        <v>0.03</v>
      </c>
      <c r="R1358" s="18"/>
      <c r="S1358" s="18">
        <v>0.15442920090748674</v>
      </c>
      <c r="T1358" s="18">
        <f t="shared" si="131"/>
        <v>0.39696006487696872</v>
      </c>
      <c r="U1358" s="18">
        <v>7.8590168893370311</v>
      </c>
      <c r="V1358" s="18"/>
      <c r="W1358" s="18">
        <v>12.120393244265186</v>
      </c>
      <c r="X1358" s="18"/>
      <c r="Y1358" s="18">
        <v>10.031068313587093</v>
      </c>
      <c r="Z1358" s="18"/>
      <c r="AA1358" s="18">
        <v>0.1130997803576501</v>
      </c>
      <c r="AB1358" s="2"/>
    </row>
    <row r="1359" spans="1:28" s="2" customFormat="1" ht="14.25" customHeight="1">
      <c r="A1359" s="8">
        <v>41962</v>
      </c>
      <c r="B1359" s="9">
        <v>0.4856712962962963</v>
      </c>
      <c r="C1359" s="18">
        <v>2</v>
      </c>
      <c r="D1359" s="18">
        <v>1047</v>
      </c>
      <c r="E1359" s="18">
        <v>108</v>
      </c>
      <c r="F1359" s="17">
        <f t="shared" si="126"/>
        <v>9.8765432098765427E-2</v>
      </c>
      <c r="G1359" s="18">
        <v>0.6791057482362719</v>
      </c>
      <c r="H1359" s="18">
        <f t="shared" si="127"/>
        <v>0.12509486619633919</v>
      </c>
      <c r="I1359" s="18">
        <v>3.7466813591747111E-2</v>
      </c>
      <c r="J1359" s="18">
        <f t="shared" si="128"/>
        <v>0.19939371237311068</v>
      </c>
      <c r="K1359" s="18">
        <v>2.2237032221464814E-3</v>
      </c>
      <c r="L1359" s="18">
        <f t="shared" si="129"/>
        <v>4.419738619321853E-2</v>
      </c>
      <c r="M1359" s="18">
        <v>3.6199819895407839E-3</v>
      </c>
      <c r="N1359" s="18">
        <f t="shared" si="130"/>
        <v>7.1949233337797611E-2</v>
      </c>
      <c r="O1359" s="18">
        <v>2.1388922155343826</v>
      </c>
      <c r="P1359" s="18"/>
      <c r="Q1359" s="18">
        <v>0.03</v>
      </c>
      <c r="R1359" s="18"/>
      <c r="S1359" s="18">
        <v>0.17544317292437869</v>
      </c>
      <c r="T1359" s="18">
        <f t="shared" si="131"/>
        <v>0.47296051039578513</v>
      </c>
      <c r="U1359" s="18">
        <v>10.412776308831308</v>
      </c>
      <c r="V1359" s="18"/>
      <c r="W1359" s="18">
        <v>16.95103120042306</v>
      </c>
      <c r="X1359" s="18"/>
      <c r="Y1359" s="18">
        <v>10.015637863564251</v>
      </c>
      <c r="Z1359" s="18"/>
      <c r="AA1359" s="18">
        <v>0.14047885803907051</v>
      </c>
    </row>
    <row r="1360" spans="1:28" ht="14.25" customHeight="1">
      <c r="A1360" s="8">
        <v>41976</v>
      </c>
      <c r="B1360" s="9">
        <v>0.48583333333333334</v>
      </c>
      <c r="C1360" s="18">
        <v>2</v>
      </c>
      <c r="D1360" s="18">
        <v>923</v>
      </c>
      <c r="E1360" s="18">
        <v>108</v>
      </c>
      <c r="F1360" s="17">
        <f t="shared" si="126"/>
        <v>9.8765432098765427E-2</v>
      </c>
      <c r="G1360" s="18">
        <v>0.62</v>
      </c>
      <c r="H1360" s="18">
        <f t="shared" si="127"/>
        <v>0.10933333333333334</v>
      </c>
      <c r="I1360" s="18">
        <v>3.3959999999999997E-2</v>
      </c>
      <c r="J1360" s="18">
        <f t="shared" si="128"/>
        <v>0.17657774886141833</v>
      </c>
      <c r="K1360" s="18">
        <v>5.3099999999999996E-3</v>
      </c>
      <c r="L1360" s="18">
        <f t="shared" si="129"/>
        <v>0.10553931763405559</v>
      </c>
      <c r="M1360" s="18">
        <v>2.32E-3</v>
      </c>
      <c r="N1360" s="18">
        <f t="shared" si="130"/>
        <v>4.6111340284559134E-2</v>
      </c>
      <c r="O1360" s="18">
        <v>1.93875</v>
      </c>
      <c r="P1360" s="18"/>
      <c r="Q1360" s="18">
        <v>0.03</v>
      </c>
      <c r="R1360" s="18"/>
      <c r="S1360" s="18">
        <v>0.17418193548387098</v>
      </c>
      <c r="T1360" s="18">
        <f t="shared" si="131"/>
        <v>0.46839904018413042</v>
      </c>
      <c r="U1360" s="18">
        <v>27.23516129032258</v>
      </c>
      <c r="V1360" s="18"/>
      <c r="W1360" s="18">
        <v>11.899354838709678</v>
      </c>
      <c r="X1360" s="18"/>
      <c r="Y1360" s="18">
        <v>9.9439112903225819</v>
      </c>
      <c r="Z1360" s="18"/>
      <c r="AA1360" s="18">
        <v>0.15387096774193548</v>
      </c>
      <c r="AB1360" s="2"/>
    </row>
    <row r="1361" spans="1:28" ht="14.25" customHeight="1">
      <c r="A1361" s="8">
        <v>41979</v>
      </c>
      <c r="B1361" s="9">
        <v>0.48586805555555551</v>
      </c>
      <c r="C1361" s="18">
        <v>2</v>
      </c>
      <c r="D1361" s="18">
        <v>1106</v>
      </c>
      <c r="E1361" s="18">
        <v>108</v>
      </c>
      <c r="F1361" s="17">
        <f t="shared" si="126"/>
        <v>9.8765432098765427E-2</v>
      </c>
      <c r="G1361" s="18">
        <v>0.79858388957407267</v>
      </c>
      <c r="H1361" s="18">
        <f t="shared" si="127"/>
        <v>0.15695570388641938</v>
      </c>
      <c r="I1361" s="18">
        <v>4.3510225777606527E-2</v>
      </c>
      <c r="J1361" s="18">
        <f t="shared" si="128"/>
        <v>0.23871324513732289</v>
      </c>
      <c r="K1361" s="18">
        <v>2.5121313220702484E-3</v>
      </c>
      <c r="L1361" s="18">
        <f t="shared" si="129"/>
        <v>4.9930061306672692E-2</v>
      </c>
      <c r="M1361" s="18">
        <v>4.2842549678717414E-3</v>
      </c>
      <c r="N1361" s="18">
        <f t="shared" si="130"/>
        <v>8.5152042538511566E-2</v>
      </c>
      <c r="O1361" s="18">
        <v>2.5154697025646948</v>
      </c>
      <c r="P1361" s="18"/>
      <c r="Q1361" s="18">
        <v>0.03</v>
      </c>
      <c r="R1361" s="18"/>
      <c r="S1361" s="18">
        <v>0.17325984130056124</v>
      </c>
      <c r="T1361" s="18">
        <f t="shared" si="131"/>
        <v>0.46506413668823177</v>
      </c>
      <c r="U1361" s="18">
        <v>10.003429456164115</v>
      </c>
      <c r="V1361" s="18"/>
      <c r="W1361" s="18">
        <v>17.060112250822524</v>
      </c>
      <c r="X1361" s="18"/>
      <c r="Y1361" s="18">
        <v>10.016723050125799</v>
      </c>
      <c r="Z1361" s="18"/>
      <c r="AA1361" s="18">
        <v>0.11946146327955839</v>
      </c>
    </row>
    <row r="1362" spans="1:28" s="2" customFormat="1" ht="14.25" customHeight="1">
      <c r="A1362" s="8">
        <v>41980</v>
      </c>
      <c r="B1362" s="9">
        <v>0.48587962962962966</v>
      </c>
      <c r="C1362" s="18">
        <v>2</v>
      </c>
      <c r="D1362" s="18">
        <v>1067</v>
      </c>
      <c r="E1362" s="18">
        <v>108</v>
      </c>
      <c r="F1362" s="17">
        <f t="shared" si="126"/>
        <v>9.8765432098765427E-2</v>
      </c>
      <c r="G1362" s="18">
        <v>0.74574603118519822</v>
      </c>
      <c r="H1362" s="18">
        <f t="shared" si="127"/>
        <v>0.14286560831605286</v>
      </c>
      <c r="I1362" s="18">
        <v>4.1467548462293828E-2</v>
      </c>
      <c r="J1362" s="18">
        <f t="shared" si="128"/>
        <v>0.22542321706111795</v>
      </c>
      <c r="K1362" s="18">
        <v>2.4226964454872749E-3</v>
      </c>
      <c r="L1362" s="18">
        <f t="shared" si="129"/>
        <v>4.8152491467265343E-2</v>
      </c>
      <c r="M1362" s="18">
        <v>3.7561185201353104E-3</v>
      </c>
      <c r="N1362" s="18">
        <f t="shared" si="130"/>
        <v>7.4655025530643959E-2</v>
      </c>
      <c r="O1362" s="18">
        <v>2.3491838401646272</v>
      </c>
      <c r="P1362" s="18"/>
      <c r="Q1362" s="18">
        <v>0.03</v>
      </c>
      <c r="R1362" s="18"/>
      <c r="S1362" s="18">
        <v>0.17682535152151099</v>
      </c>
      <c r="T1362" s="18">
        <f t="shared" si="131"/>
        <v>0.47795938395877391</v>
      </c>
      <c r="U1362" s="18">
        <v>10.330828961175234</v>
      </c>
      <c r="V1362" s="18"/>
      <c r="W1362" s="18">
        <v>16.016789087093386</v>
      </c>
      <c r="X1362" s="18"/>
      <c r="Y1362" s="18">
        <v>10.017357517613551</v>
      </c>
      <c r="Z1362" s="18"/>
      <c r="AA1362" s="18">
        <v>0.12792558861946984</v>
      </c>
      <c r="AB1362" s="1"/>
    </row>
    <row r="1363" spans="1:28" s="2" customFormat="1" ht="13.8">
      <c r="A1363" s="8">
        <v>41981</v>
      </c>
      <c r="B1363" s="9">
        <v>0.4858912037037037</v>
      </c>
      <c r="C1363" s="18">
        <v>2</v>
      </c>
      <c r="D1363" s="18">
        <v>1034</v>
      </c>
      <c r="E1363" s="18">
        <v>108</v>
      </c>
      <c r="F1363" s="17">
        <f t="shared" si="126"/>
        <v>9.8765432098765427E-2</v>
      </c>
      <c r="G1363" s="18">
        <v>0.71957689891378485</v>
      </c>
      <c r="H1363" s="18">
        <f t="shared" si="127"/>
        <v>0.13588717304367598</v>
      </c>
      <c r="I1363" s="18">
        <v>3.9478337657770174E-2</v>
      </c>
      <c r="J1363" s="18">
        <f t="shared" si="128"/>
        <v>0.21248105177469209</v>
      </c>
      <c r="K1363" s="18">
        <v>2.3202902177145578E-3</v>
      </c>
      <c r="L1363" s="18">
        <f t="shared" si="129"/>
        <v>4.6117108529297311E-2</v>
      </c>
      <c r="M1363" s="18">
        <v>3.5973491747512531E-3</v>
      </c>
      <c r="N1363" s="18">
        <f t="shared" si="130"/>
        <v>7.1499393068678016E-2</v>
      </c>
      <c r="O1363" s="18">
        <v>2.2668438871182532</v>
      </c>
      <c r="P1363" s="18"/>
      <c r="Q1363" s="18">
        <v>0.03</v>
      </c>
      <c r="R1363" s="18"/>
      <c r="S1363" s="18">
        <v>0.17446518077667011</v>
      </c>
      <c r="T1363" s="18">
        <f t="shared" si="131"/>
        <v>0.46942344282569387</v>
      </c>
      <c r="U1363" s="18">
        <v>10.253974110995387</v>
      </c>
      <c r="V1363" s="18"/>
      <c r="W1363" s="18">
        <v>15.897634280613005</v>
      </c>
      <c r="X1363" s="18"/>
      <c r="Y1363" s="18">
        <v>10.017780687397707</v>
      </c>
      <c r="Z1363" s="18"/>
      <c r="AA1363" s="18">
        <v>0.13257790813463874</v>
      </c>
    </row>
    <row r="1364" spans="1:28" ht="14.25" customHeight="1">
      <c r="A1364" s="8">
        <v>41982</v>
      </c>
      <c r="B1364" s="9">
        <v>0.48590277777777779</v>
      </c>
      <c r="C1364" s="18">
        <v>2</v>
      </c>
      <c r="D1364" s="18">
        <v>1060</v>
      </c>
      <c r="E1364" s="18">
        <v>108</v>
      </c>
      <c r="F1364" s="17">
        <f t="shared" si="126"/>
        <v>9.8765432098765427E-2</v>
      </c>
      <c r="G1364" s="18">
        <v>0.70158640930353344</v>
      </c>
      <c r="H1364" s="18">
        <f t="shared" si="127"/>
        <v>0.13108970914760892</v>
      </c>
      <c r="I1364" s="18">
        <v>4.1078081163808573E-2</v>
      </c>
      <c r="J1364" s="18">
        <f t="shared" si="128"/>
        <v>0.22288927237351056</v>
      </c>
      <c r="K1364" s="18">
        <v>2.3928207515752252E-3</v>
      </c>
      <c r="L1364" s="18">
        <f t="shared" si="129"/>
        <v>4.7558694791310231E-2</v>
      </c>
      <c r="M1364" s="18">
        <v>3.7097996148453107E-3</v>
      </c>
      <c r="N1364" s="18">
        <f t="shared" si="130"/>
        <v>7.3734410529163158E-2</v>
      </c>
      <c r="O1364" s="18">
        <v>2.209450656327157</v>
      </c>
      <c r="P1364" s="18"/>
      <c r="Q1364" s="18">
        <v>0.03</v>
      </c>
      <c r="R1364" s="18"/>
      <c r="S1364" s="18">
        <v>0.18618989246183704</v>
      </c>
      <c r="T1364" s="18">
        <f t="shared" si="131"/>
        <v>0.51182776843039479</v>
      </c>
      <c r="U1364" s="18">
        <v>10.845663326863555</v>
      </c>
      <c r="V1364" s="18"/>
      <c r="W1364" s="18">
        <v>16.814981902114042</v>
      </c>
      <c r="X1364" s="18"/>
      <c r="Y1364" s="18">
        <v>10.014522792844776</v>
      </c>
      <c r="Z1364" s="18"/>
      <c r="AA1364" s="18">
        <v>0.13597754850283347</v>
      </c>
    </row>
    <row r="1365" spans="1:28" ht="14.25" customHeight="1">
      <c r="A1365" s="8">
        <v>41983</v>
      </c>
      <c r="B1365" s="9">
        <v>0.48591435185185183</v>
      </c>
      <c r="C1365" s="18">
        <v>2</v>
      </c>
      <c r="D1365" s="18">
        <v>1060</v>
      </c>
      <c r="E1365" s="18">
        <v>108</v>
      </c>
      <c r="F1365" s="17">
        <f t="shared" si="126"/>
        <v>9.8765432098765427E-2</v>
      </c>
      <c r="G1365" s="18">
        <v>0.66782015060840416</v>
      </c>
      <c r="H1365" s="18">
        <f t="shared" si="127"/>
        <v>0.12208537349557445</v>
      </c>
      <c r="I1365" s="18">
        <v>4.1510662395963939E-2</v>
      </c>
      <c r="J1365" s="18">
        <f t="shared" si="128"/>
        <v>0.22570372411167169</v>
      </c>
      <c r="K1365" s="18">
        <v>2.403753247630847E-3</v>
      </c>
      <c r="L1365" s="18">
        <f t="shared" si="129"/>
        <v>4.7775984466215567E-2</v>
      </c>
      <c r="M1365" s="18">
        <v>3.7267492211330972E-3</v>
      </c>
      <c r="N1365" s="18">
        <f t="shared" si="130"/>
        <v>7.4071293746070674E-2</v>
      </c>
      <c r="O1365" s="18">
        <v>2.1024189534649427</v>
      </c>
      <c r="P1365" s="18"/>
      <c r="Q1365" s="18">
        <v>0.03</v>
      </c>
      <c r="R1365" s="18"/>
      <c r="S1365" s="18">
        <v>0.19766385650224216</v>
      </c>
      <c r="T1365" s="18">
        <f t="shared" si="131"/>
        <v>0.55332522441999521</v>
      </c>
      <c r="U1365" s="18">
        <v>11.446098654708516</v>
      </c>
      <c r="V1365" s="18"/>
      <c r="W1365" s="18">
        <v>17.745889387144992</v>
      </c>
      <c r="X1365" s="18"/>
      <c r="Y1365" s="18">
        <v>10.011216741405081</v>
      </c>
      <c r="Z1365" s="18"/>
      <c r="AA1365" s="18">
        <v>0.1428528323278172</v>
      </c>
      <c r="AB1365" s="2"/>
    </row>
    <row r="1366" spans="1:28" s="2" customFormat="1" ht="14.25" customHeight="1">
      <c r="A1366" s="6">
        <v>41985</v>
      </c>
      <c r="B1366" s="7">
        <v>0.48593750000000002</v>
      </c>
      <c r="C1366" s="28">
        <v>2</v>
      </c>
      <c r="D1366" s="17">
        <v>1056</v>
      </c>
      <c r="E1366" s="17">
        <v>108</v>
      </c>
      <c r="F1366" s="17">
        <f t="shared" si="126"/>
        <v>9.8765432098765427E-2</v>
      </c>
      <c r="G1366" s="17">
        <v>0.66072052131210424</v>
      </c>
      <c r="H1366" s="18">
        <f t="shared" si="127"/>
        <v>0.12019213901656114</v>
      </c>
      <c r="I1366" s="17">
        <v>4.1426329373547996E-2</v>
      </c>
      <c r="J1366" s="18">
        <f t="shared" si="128"/>
        <v>0.22515503821436561</v>
      </c>
      <c r="K1366" s="17">
        <v>2.3848001673029348E-3</v>
      </c>
      <c r="L1366" s="17">
        <f t="shared" si="129"/>
        <v>4.7399281045335855E-2</v>
      </c>
      <c r="M1366" s="17">
        <v>3.6973646004696669E-3</v>
      </c>
      <c r="N1366" s="17">
        <f t="shared" si="130"/>
        <v>7.3487257434629236E-2</v>
      </c>
      <c r="O1366" s="17">
        <v>2.08003168523565</v>
      </c>
      <c r="P1366" s="17"/>
      <c r="Q1366" s="17">
        <v>0.03</v>
      </c>
      <c r="R1366" s="17"/>
      <c r="S1366" s="17">
        <v>0.19938192194526178</v>
      </c>
      <c r="T1366" s="18">
        <f t="shared" si="131"/>
        <v>0.55953888735792112</v>
      </c>
      <c r="U1366" s="17">
        <v>11.477870426913894</v>
      </c>
      <c r="V1366" s="17"/>
      <c r="W1366" s="17">
        <v>17.795147948703715</v>
      </c>
      <c r="X1366" s="17"/>
      <c r="Y1366" s="17">
        <v>10.011041803142177</v>
      </c>
      <c r="Z1366" s="17"/>
      <c r="AA1366" s="17">
        <v>0.14438782650574877</v>
      </c>
    </row>
    <row r="1367" spans="1:28" s="2" customFormat="1" ht="13.8">
      <c r="A1367" s="8">
        <v>42035</v>
      </c>
      <c r="B1367" s="9">
        <v>0.48651620370370369</v>
      </c>
      <c r="C1367" s="18">
        <v>2</v>
      </c>
      <c r="D1367" s="18">
        <v>890</v>
      </c>
      <c r="E1367" s="18">
        <v>108</v>
      </c>
      <c r="F1367" s="17">
        <f t="shared" si="126"/>
        <v>9.8765432098765427E-2</v>
      </c>
      <c r="G1367" s="18">
        <v>0.51216021067177475</v>
      </c>
      <c r="H1367" s="18">
        <f t="shared" si="127"/>
        <v>8.0576056179139946E-2</v>
      </c>
      <c r="I1367" s="18">
        <v>2.5352731513045346E-2</v>
      </c>
      <c r="J1367" s="18">
        <f t="shared" si="128"/>
        <v>0.120577303272904</v>
      </c>
      <c r="K1367" s="18">
        <v>2.2045853489604649E-3</v>
      </c>
      <c r="L1367" s="18">
        <f t="shared" si="129"/>
        <v>4.3817407419081696E-2</v>
      </c>
      <c r="M1367" s="18">
        <v>2.3925732469338382E-3</v>
      </c>
      <c r="N1367" s="18">
        <f t="shared" si="130"/>
        <v>4.755377549357704E-2</v>
      </c>
      <c r="O1367" s="18">
        <v>1.6119962251216735</v>
      </c>
      <c r="P1367" s="18"/>
      <c r="Q1367" s="18">
        <v>0.03</v>
      </c>
      <c r="R1367" s="18"/>
      <c r="S1367" s="18">
        <v>0.15741497393117829</v>
      </c>
      <c r="T1367" s="18">
        <f t="shared" si="131"/>
        <v>0.40775859834014327</v>
      </c>
      <c r="U1367" s="18">
        <v>13.688258602711155</v>
      </c>
      <c r="V1367" s="18"/>
      <c r="W1367" s="18">
        <v>14.855474452554745</v>
      </c>
      <c r="X1367" s="18"/>
      <c r="Y1367" s="18">
        <v>10.00887591240876</v>
      </c>
      <c r="Z1367" s="18"/>
      <c r="AA1367" s="18">
        <v>0.18626983903116687</v>
      </c>
    </row>
    <row r="1368" spans="1:28" ht="14.25" customHeight="1">
      <c r="A1368" s="8">
        <v>42100</v>
      </c>
      <c r="B1368" s="9">
        <v>0.48726851851851855</v>
      </c>
      <c r="C1368" s="18">
        <v>2</v>
      </c>
      <c r="D1368" s="18">
        <v>808</v>
      </c>
      <c r="E1368" s="18">
        <v>108</v>
      </c>
      <c r="F1368" s="17">
        <f t="shared" si="126"/>
        <v>9.8765432098765427E-2</v>
      </c>
      <c r="G1368" s="18">
        <v>0.60734166590843153</v>
      </c>
      <c r="H1368" s="18">
        <f t="shared" si="127"/>
        <v>0.10595777757558175</v>
      </c>
      <c r="I1368" s="18">
        <v>2.9622143415949643E-2</v>
      </c>
      <c r="J1368" s="18">
        <f t="shared" si="128"/>
        <v>0.14835486932953573</v>
      </c>
      <c r="K1368" s="18">
        <v>2.2604297548994403E-3</v>
      </c>
      <c r="L1368" s="18">
        <f t="shared" si="129"/>
        <v>4.4927347248927017E-2</v>
      </c>
      <c r="M1368" s="18">
        <v>2.830591821877654E-3</v>
      </c>
      <c r="N1368" s="18">
        <f t="shared" si="130"/>
        <v>5.6259647717797713E-2</v>
      </c>
      <c r="O1368" s="18">
        <v>1.9126713310687571</v>
      </c>
      <c r="P1368" s="18"/>
      <c r="Q1368" s="18">
        <v>0.03</v>
      </c>
      <c r="R1368" s="18"/>
      <c r="S1368" s="18">
        <v>0.15509954503421489</v>
      </c>
      <c r="T1368" s="18">
        <f t="shared" si="131"/>
        <v>0.39938447337248345</v>
      </c>
      <c r="U1368" s="18">
        <v>11.835457739966706</v>
      </c>
      <c r="V1368" s="18"/>
      <c r="W1368" s="18">
        <v>14.820787867579066</v>
      </c>
      <c r="X1368" s="18"/>
      <c r="Y1368" s="18">
        <v>10.014618087664138</v>
      </c>
      <c r="Z1368" s="18"/>
      <c r="AA1368" s="18">
        <v>0.15707797662343059</v>
      </c>
      <c r="AB1368" s="2"/>
    </row>
    <row r="1369" spans="1:28" s="2" customFormat="1" ht="14.25" customHeight="1">
      <c r="A1369" s="8">
        <v>42130</v>
      </c>
      <c r="B1369" s="9">
        <v>0.48761574074074071</v>
      </c>
      <c r="C1369" s="18">
        <v>2</v>
      </c>
      <c r="D1369" s="18">
        <v>841</v>
      </c>
      <c r="E1369" s="18">
        <v>108</v>
      </c>
      <c r="F1369" s="17">
        <f t="shared" si="126"/>
        <v>9.8765432098765427E-2</v>
      </c>
      <c r="G1369" s="18">
        <v>0.62900127047795873</v>
      </c>
      <c r="H1369" s="18">
        <f t="shared" si="127"/>
        <v>0.11173367212745568</v>
      </c>
      <c r="I1369" s="18">
        <v>2.7658047090700175E-2</v>
      </c>
      <c r="J1369" s="18">
        <f t="shared" si="128"/>
        <v>0.13557610338776951</v>
      </c>
      <c r="K1369" s="18">
        <v>2.6978359733083723E-3</v>
      </c>
      <c r="L1369" s="18">
        <f t="shared" si="129"/>
        <v>5.3621048533253078E-2</v>
      </c>
      <c r="M1369" s="18">
        <v>3.8062492026521219E-3</v>
      </c>
      <c r="N1369" s="18">
        <f t="shared" si="130"/>
        <v>7.5651401806605109E-2</v>
      </c>
      <c r="O1369" s="18">
        <v>1.9784130470928063</v>
      </c>
      <c r="P1369" s="18"/>
      <c r="Q1369" s="18">
        <v>0.03</v>
      </c>
      <c r="R1369" s="18"/>
      <c r="S1369" s="18">
        <v>0.13982895405218193</v>
      </c>
      <c r="T1369" s="18">
        <f t="shared" si="131"/>
        <v>0.34415589892510112</v>
      </c>
      <c r="U1369" s="18">
        <v>13.639270376356498</v>
      </c>
      <c r="V1369" s="18"/>
      <c r="W1369" s="18">
        <v>19.243001616254904</v>
      </c>
      <c r="X1369" s="18"/>
      <c r="Y1369" s="18">
        <v>10.002131609328099</v>
      </c>
      <c r="Z1369" s="18"/>
      <c r="AA1369" s="18">
        <v>0.15166901002840338</v>
      </c>
    </row>
    <row r="1370" spans="1:28" ht="14.25" customHeight="1">
      <c r="A1370" s="8">
        <v>42173</v>
      </c>
      <c r="B1370" s="9">
        <v>0.48811342592592594</v>
      </c>
      <c r="C1370" s="18">
        <v>2</v>
      </c>
      <c r="D1370" s="18">
        <v>999</v>
      </c>
      <c r="E1370" s="18">
        <v>108</v>
      </c>
      <c r="F1370" s="17">
        <f t="shared" si="126"/>
        <v>9.8765432098765427E-2</v>
      </c>
      <c r="G1370" s="18">
        <v>0.7808351569297215</v>
      </c>
      <c r="H1370" s="18">
        <f t="shared" si="127"/>
        <v>0.15222270851459241</v>
      </c>
      <c r="I1370" s="18">
        <v>3.8999661719841518E-2</v>
      </c>
      <c r="J1370" s="18">
        <f t="shared" si="128"/>
        <v>0.20936669954353623</v>
      </c>
      <c r="K1370" s="18">
        <v>2.7594216696907041E-3</v>
      </c>
      <c r="L1370" s="18">
        <f t="shared" si="129"/>
        <v>5.4845099827454474E-2</v>
      </c>
      <c r="M1370" s="18">
        <v>6.9108950582593672E-3</v>
      </c>
      <c r="N1370" s="18">
        <f t="shared" si="130"/>
        <v>0.13735803176822231</v>
      </c>
      <c r="O1370" s="18">
        <v>2.4543550164046835</v>
      </c>
      <c r="P1370" s="18"/>
      <c r="Q1370" s="18">
        <v>0.03</v>
      </c>
      <c r="R1370" s="18"/>
      <c r="S1370" s="18">
        <v>0.15882856089208885</v>
      </c>
      <c r="T1370" s="18">
        <f t="shared" si="131"/>
        <v>0.41287106535601409</v>
      </c>
      <c r="U1370" s="18">
        <v>11.237917288611818</v>
      </c>
      <c r="V1370" s="18"/>
      <c r="W1370" s="18">
        <v>28.145052243392751</v>
      </c>
      <c r="X1370" s="18"/>
      <c r="Y1370" s="18">
        <v>9.9955142681534817</v>
      </c>
      <c r="Z1370" s="18"/>
      <c r="AA1370" s="18">
        <v>0.12217687581475843</v>
      </c>
      <c r="AB1370" s="2"/>
    </row>
    <row r="1371" spans="1:28" s="2" customFormat="1" ht="13.8">
      <c r="A1371" s="8">
        <v>42187</v>
      </c>
      <c r="B1371" s="9">
        <v>0.48827546296296293</v>
      </c>
      <c r="C1371" s="18">
        <v>2</v>
      </c>
      <c r="D1371" s="18">
        <v>1257</v>
      </c>
      <c r="E1371" s="18">
        <v>108</v>
      </c>
      <c r="F1371" s="17">
        <f t="shared" si="126"/>
        <v>9.8765432098765427E-2</v>
      </c>
      <c r="G1371" s="18">
        <v>1.1100000000000001</v>
      </c>
      <c r="H1371" s="18">
        <f t="shared" si="127"/>
        <v>0.24000000000000005</v>
      </c>
      <c r="I1371" s="18">
        <v>4.1270000000000001E-2</v>
      </c>
      <c r="J1371" s="18">
        <f t="shared" si="128"/>
        <v>0.22413793103448276</v>
      </c>
      <c r="K1371" s="18">
        <v>2.7299999999999998E-3</v>
      </c>
      <c r="L1371" s="18">
        <f t="shared" si="129"/>
        <v>5.4260327145192425E-2</v>
      </c>
      <c r="M1371" s="18">
        <v>7.0099999999999997E-3</v>
      </c>
      <c r="N1371" s="18">
        <f t="shared" si="130"/>
        <v>0.13932779973912049</v>
      </c>
      <c r="O1371" s="18">
        <v>3.50021</v>
      </c>
      <c r="P1371" s="18"/>
      <c r="Q1371" s="18">
        <v>0.04</v>
      </c>
      <c r="R1371" s="18"/>
      <c r="S1371" s="18">
        <v>0.11823297297297297</v>
      </c>
      <c r="T1371" s="18">
        <f t="shared" si="131"/>
        <v>0.26605052302965126</v>
      </c>
      <c r="U1371" s="18">
        <v>7.82108108108108</v>
      </c>
      <c r="V1371" s="18"/>
      <c r="W1371" s="18">
        <v>20.082702702702701</v>
      </c>
      <c r="X1371" s="18"/>
      <c r="Y1371" s="18">
        <v>10.027628648648649</v>
      </c>
      <c r="Z1371" s="18"/>
      <c r="AA1371" s="18">
        <v>0.11459459459459459</v>
      </c>
    </row>
    <row r="1372" spans="1:28" ht="14.25" customHeight="1">
      <c r="A1372" s="8">
        <v>42203</v>
      </c>
      <c r="B1372" s="9">
        <v>0.48846064814814816</v>
      </c>
      <c r="C1372" s="18">
        <v>2</v>
      </c>
      <c r="D1372" s="18">
        <v>914</v>
      </c>
      <c r="E1372" s="18">
        <v>108</v>
      </c>
      <c r="F1372" s="17">
        <f t="shared" si="126"/>
        <v>9.8765432098765427E-2</v>
      </c>
      <c r="G1372" s="18">
        <v>0.62</v>
      </c>
      <c r="H1372" s="18">
        <f t="shared" si="127"/>
        <v>0.10933333333333334</v>
      </c>
      <c r="I1372" s="18">
        <v>2.8719999999999999E-2</v>
      </c>
      <c r="J1372" s="18">
        <f t="shared" si="128"/>
        <v>0.14248536109303839</v>
      </c>
      <c r="K1372" s="18">
        <v>2.3600000000000001E-3</v>
      </c>
      <c r="L1372" s="18">
        <f t="shared" si="129"/>
        <v>4.6906363392913604E-2</v>
      </c>
      <c r="M1372" s="18">
        <v>5.2599999999999999E-3</v>
      </c>
      <c r="N1372" s="18">
        <f t="shared" si="130"/>
        <v>0.10454553874861251</v>
      </c>
      <c r="O1372" s="18">
        <v>1.9519299999999999</v>
      </c>
      <c r="P1372" s="18"/>
      <c r="Q1372" s="18">
        <v>0.03</v>
      </c>
      <c r="R1372" s="18"/>
      <c r="S1372" s="18">
        <v>0.1473058064516129</v>
      </c>
      <c r="T1372" s="18">
        <f t="shared" si="131"/>
        <v>0.37119715095391348</v>
      </c>
      <c r="U1372" s="18">
        <v>12.104516129032259</v>
      </c>
      <c r="V1372" s="18"/>
      <c r="W1372" s="18">
        <v>26.978709677419356</v>
      </c>
      <c r="X1372" s="18"/>
      <c r="Y1372" s="18">
        <v>10.01151193548387</v>
      </c>
      <c r="Z1372" s="18"/>
      <c r="AA1372" s="18">
        <v>0.15387096774193548</v>
      </c>
      <c r="AB1372" s="2"/>
    </row>
    <row r="1373" spans="1:28" ht="14.25" customHeight="1">
      <c r="A1373" s="8">
        <v>42223</v>
      </c>
      <c r="B1373" s="9">
        <v>0.4886921296296296</v>
      </c>
      <c r="C1373" s="18">
        <v>2</v>
      </c>
      <c r="D1373" s="18">
        <v>767</v>
      </c>
      <c r="E1373" s="18">
        <v>108</v>
      </c>
      <c r="F1373" s="17">
        <f t="shared" si="126"/>
        <v>9.8765432098765427E-2</v>
      </c>
      <c r="G1373" s="18">
        <v>0.67</v>
      </c>
      <c r="H1373" s="18">
        <f t="shared" si="127"/>
        <v>0.12266666666666669</v>
      </c>
      <c r="I1373" s="18">
        <v>2.232E-2</v>
      </c>
      <c r="J1373" s="18">
        <f t="shared" si="128"/>
        <v>0.10084580351333766</v>
      </c>
      <c r="K1373" s="18">
        <v>2.2300000000000002E-3</v>
      </c>
      <c r="L1373" s="18">
        <f t="shared" si="129"/>
        <v>4.4322538290761583E-2</v>
      </c>
      <c r="M1373" s="18">
        <v>3.14E-3</v>
      </c>
      <c r="N1373" s="18">
        <f t="shared" si="130"/>
        <v>6.2409314005825722E-2</v>
      </c>
      <c r="O1373" s="18">
        <v>2.1160700000000001</v>
      </c>
      <c r="P1373" s="18"/>
      <c r="Q1373" s="18">
        <v>0.02</v>
      </c>
      <c r="R1373" s="18"/>
      <c r="S1373" s="18">
        <v>0.10593671641791044</v>
      </c>
      <c r="T1373" s="18">
        <f t="shared" si="131"/>
        <v>0.22157911250111287</v>
      </c>
      <c r="U1373" s="18">
        <v>10.584179104477613</v>
      </c>
      <c r="V1373" s="18"/>
      <c r="W1373" s="18">
        <v>14.903283582089552</v>
      </c>
      <c r="X1373" s="18"/>
      <c r="Y1373" s="18">
        <v>10.043436716417911</v>
      </c>
      <c r="Z1373" s="18"/>
      <c r="AA1373" s="18">
        <v>9.4925373134328361E-2</v>
      </c>
    </row>
    <row r="1374" spans="1:28" ht="13.8">
      <c r="A1374" s="6">
        <v>42238</v>
      </c>
      <c r="B1374" s="7">
        <v>0.4888657407407408</v>
      </c>
      <c r="C1374" s="28">
        <v>2</v>
      </c>
      <c r="D1374" s="17">
        <v>1196</v>
      </c>
      <c r="E1374" s="17">
        <v>108</v>
      </c>
      <c r="F1374" s="17">
        <f t="shared" si="126"/>
        <v>9.8765432098765427E-2</v>
      </c>
      <c r="G1374" s="17">
        <v>0.79</v>
      </c>
      <c r="H1374" s="18">
        <f t="shared" si="127"/>
        <v>0.15466666666666667</v>
      </c>
      <c r="I1374" s="17">
        <v>4.5769999999999998E-2</v>
      </c>
      <c r="J1374" s="18">
        <f t="shared" si="128"/>
        <v>0.2534157449577098</v>
      </c>
      <c r="K1374" s="17">
        <v>4.1399999999999996E-3</v>
      </c>
      <c r="L1374" s="17">
        <f t="shared" si="129"/>
        <v>8.2284891714687405E-2</v>
      </c>
      <c r="M1374" s="17">
        <v>8.8999999999999999E-3</v>
      </c>
      <c r="N1374" s="17">
        <f t="shared" si="130"/>
        <v>0.17689264160886908</v>
      </c>
      <c r="O1374" s="17">
        <v>2.48461</v>
      </c>
      <c r="Q1374" s="17">
        <v>0.04</v>
      </c>
      <c r="S1374" s="17">
        <v>0.18423873417721517</v>
      </c>
      <c r="T1374" s="18">
        <f t="shared" si="131"/>
        <v>0.50477108734269782</v>
      </c>
      <c r="U1374" s="17">
        <v>16.664810126582275</v>
      </c>
      <c r="W1374" s="17">
        <v>35.825316455696203</v>
      </c>
      <c r="Y1374" s="17">
        <v>10.001341518987342</v>
      </c>
      <c r="AA1374" s="17">
        <v>0.1610126582278481</v>
      </c>
    </row>
    <row r="1375" spans="1:28" ht="14.25" customHeight="1">
      <c r="A1375" s="8">
        <v>42239</v>
      </c>
      <c r="B1375" s="9">
        <v>0.48887731481481483</v>
      </c>
      <c r="C1375" s="18">
        <v>2</v>
      </c>
      <c r="D1375" s="18">
        <v>1196</v>
      </c>
      <c r="E1375" s="18">
        <v>108</v>
      </c>
      <c r="F1375" s="17">
        <f t="shared" si="126"/>
        <v>9.8765432098765427E-2</v>
      </c>
      <c r="G1375" s="18">
        <v>0.82</v>
      </c>
      <c r="H1375" s="18">
        <f t="shared" si="127"/>
        <v>0.16266666666666665</v>
      </c>
      <c r="I1375" s="18">
        <v>3.9219999999999998E-2</v>
      </c>
      <c r="J1375" s="18">
        <f t="shared" si="128"/>
        <v>0.21080026024723486</v>
      </c>
      <c r="K1375" s="18">
        <v>3.7699999999999999E-3</v>
      </c>
      <c r="L1375" s="18">
        <f t="shared" si="129"/>
        <v>7.4930927962408592E-2</v>
      </c>
      <c r="M1375" s="18">
        <v>8.1099999999999992E-3</v>
      </c>
      <c r="N1375" s="18">
        <f t="shared" si="130"/>
        <v>0.16119093521886832</v>
      </c>
      <c r="O1375" s="18">
        <v>2.5814300000000001</v>
      </c>
      <c r="P1375" s="18"/>
      <c r="Q1375" s="18">
        <v>0.04</v>
      </c>
      <c r="R1375" s="18"/>
      <c r="S1375" s="18">
        <v>0.15209707317073171</v>
      </c>
      <c r="T1375" s="18">
        <f t="shared" si="131"/>
        <v>0.38852554584088661</v>
      </c>
      <c r="U1375" s="18">
        <v>14.620243902439025</v>
      </c>
      <c r="V1375" s="18"/>
      <c r="W1375" s="18">
        <v>31.450975609756096</v>
      </c>
      <c r="X1375" s="18"/>
      <c r="Y1375" s="18">
        <v>10.010911463414637</v>
      </c>
      <c r="Z1375" s="18"/>
      <c r="AA1375" s="18">
        <v>0.15512195121951222</v>
      </c>
      <c r="AB1375" s="2"/>
    </row>
    <row r="1376" spans="1:28" ht="14.25" customHeight="1">
      <c r="A1376" s="8">
        <v>42246</v>
      </c>
      <c r="B1376" s="9">
        <v>0.48895833333333333</v>
      </c>
      <c r="C1376" s="18">
        <v>2</v>
      </c>
      <c r="D1376" s="18">
        <v>899</v>
      </c>
      <c r="E1376" s="18">
        <v>108</v>
      </c>
      <c r="F1376" s="17">
        <f t="shared" si="126"/>
        <v>9.8765432098765427E-2</v>
      </c>
      <c r="G1376" s="18">
        <v>0.66</v>
      </c>
      <c r="H1376" s="18">
        <f t="shared" si="127"/>
        <v>0.12000000000000002</v>
      </c>
      <c r="I1376" s="18">
        <v>3.3180000000000001E-2</v>
      </c>
      <c r="J1376" s="18">
        <f t="shared" si="128"/>
        <v>0.17150292778139234</v>
      </c>
      <c r="K1376" s="18">
        <v>2.8900000000000002E-3</v>
      </c>
      <c r="L1376" s="18">
        <f t="shared" si="129"/>
        <v>5.7440419578610305E-2</v>
      </c>
      <c r="M1376" s="18">
        <v>6.2100000000000002E-3</v>
      </c>
      <c r="N1376" s="18">
        <f t="shared" si="130"/>
        <v>0.12342733757203113</v>
      </c>
      <c r="O1376" s="18">
        <v>2.0712899999999999</v>
      </c>
      <c r="P1376" s="18"/>
      <c r="Q1376" s="18">
        <v>0.03</v>
      </c>
      <c r="R1376" s="18"/>
      <c r="S1376" s="18">
        <v>0.15986727272727272</v>
      </c>
      <c r="T1376" s="18">
        <f t="shared" si="131"/>
        <v>0.41662773554555199</v>
      </c>
      <c r="U1376" s="18">
        <v>13.924545454545456</v>
      </c>
      <c r="V1376" s="18"/>
      <c r="W1376" s="18">
        <v>29.920909090909092</v>
      </c>
      <c r="X1376" s="18"/>
      <c r="Y1376" s="18">
        <v>9.9798518181818174</v>
      </c>
      <c r="Z1376" s="18"/>
      <c r="AA1376" s="18">
        <v>0.14454545454545453</v>
      </c>
    </row>
    <row r="1377" spans="1:28" ht="13.8">
      <c r="A1377" s="8">
        <v>42278</v>
      </c>
      <c r="B1377" s="9">
        <v>0.48932870370370374</v>
      </c>
      <c r="C1377" s="18">
        <v>2</v>
      </c>
      <c r="D1377" s="18">
        <v>1181</v>
      </c>
      <c r="E1377" s="18">
        <v>108</v>
      </c>
      <c r="F1377" s="17">
        <f t="shared" si="126"/>
        <v>9.8765432098765427E-2</v>
      </c>
      <c r="G1377" s="18">
        <v>0.75</v>
      </c>
      <c r="H1377" s="18">
        <f t="shared" si="127"/>
        <v>0.14400000000000002</v>
      </c>
      <c r="I1377" s="18">
        <v>3.9899999999999998E-2</v>
      </c>
      <c r="J1377" s="18">
        <f t="shared" si="128"/>
        <v>0.21522446324007805</v>
      </c>
      <c r="K1377" s="18">
        <v>3.64E-3</v>
      </c>
      <c r="L1377" s="18">
        <f t="shared" si="129"/>
        <v>7.2347102860256571E-2</v>
      </c>
      <c r="M1377" s="18">
        <v>6.8799999999999998E-3</v>
      </c>
      <c r="N1377" s="18">
        <f t="shared" si="130"/>
        <v>0.13674397463696847</v>
      </c>
      <c r="O1377" s="18">
        <v>2.35406</v>
      </c>
      <c r="P1377" s="18"/>
      <c r="Q1377" s="18">
        <v>0.04</v>
      </c>
      <c r="R1377" s="18"/>
      <c r="S1377" s="18">
        <v>0.16917599999999999</v>
      </c>
      <c r="T1377" s="18">
        <f t="shared" si="131"/>
        <v>0.4502942608160595</v>
      </c>
      <c r="U1377" s="18">
        <v>15.4336</v>
      </c>
      <c r="V1377" s="18"/>
      <c r="W1377" s="18">
        <v>29.171199999999999</v>
      </c>
      <c r="X1377" s="18"/>
      <c r="Y1377" s="18">
        <v>9.9812144000000007</v>
      </c>
      <c r="Z1377" s="18"/>
      <c r="AA1377" s="18">
        <v>0.1696</v>
      </c>
    </row>
    <row r="1378" spans="1:28" ht="13.8">
      <c r="A1378" s="8">
        <v>42308</v>
      </c>
      <c r="B1378" s="9">
        <v>0.48967592592592596</v>
      </c>
      <c r="C1378" s="18">
        <v>2</v>
      </c>
      <c r="D1378" s="18">
        <v>1256</v>
      </c>
      <c r="E1378" s="18">
        <v>108</v>
      </c>
      <c r="F1378" s="17">
        <f t="shared" si="126"/>
        <v>9.8765432098765427E-2</v>
      </c>
      <c r="G1378" s="18">
        <v>0.88</v>
      </c>
      <c r="H1378" s="18">
        <f t="shared" si="127"/>
        <v>0.17866666666666667</v>
      </c>
      <c r="I1378" s="18">
        <v>3.7859999999999998E-2</v>
      </c>
      <c r="J1378" s="18">
        <f t="shared" si="128"/>
        <v>0.20195185426154846</v>
      </c>
      <c r="K1378" s="18">
        <v>4.2399999999999998E-3</v>
      </c>
      <c r="L1378" s="18">
        <f t="shared" si="129"/>
        <v>8.4272449485573581E-2</v>
      </c>
      <c r="M1378" s="18">
        <v>4.9500000000000004E-3</v>
      </c>
      <c r="N1378" s="18">
        <f t="shared" si="130"/>
        <v>9.8384109658865404E-2</v>
      </c>
      <c r="O1378" s="18">
        <v>2.7616999999999998</v>
      </c>
      <c r="P1378" s="18"/>
      <c r="Q1378" s="18">
        <v>1.29</v>
      </c>
      <c r="R1378" s="18"/>
      <c r="S1378" s="18">
        <v>0.13681227272727273</v>
      </c>
      <c r="T1378" s="18">
        <f t="shared" si="131"/>
        <v>0.33324558056657777</v>
      </c>
      <c r="U1378" s="18">
        <v>15.321818181818182</v>
      </c>
      <c r="V1378" s="18"/>
      <c r="W1378" s="18">
        <v>17.887499999999999</v>
      </c>
      <c r="X1378" s="18"/>
      <c r="Y1378" s="18">
        <v>9.9797795454545462</v>
      </c>
      <c r="Z1378" s="18"/>
      <c r="AA1378" s="18">
        <v>4.6615909090909096</v>
      </c>
      <c r="AB1378" s="2"/>
    </row>
    <row r="1379" spans="1:28" ht="13.8">
      <c r="A1379" s="8">
        <v>42317</v>
      </c>
      <c r="B1379" s="9">
        <v>0.48978009259259259</v>
      </c>
      <c r="C1379" s="18">
        <v>2</v>
      </c>
      <c r="D1379" s="18">
        <v>1295</v>
      </c>
      <c r="E1379" s="18">
        <v>108</v>
      </c>
      <c r="F1379" s="17">
        <f t="shared" si="126"/>
        <v>9.8765432098765427E-2</v>
      </c>
      <c r="G1379" s="18">
        <v>1.05</v>
      </c>
      <c r="H1379" s="18">
        <f t="shared" si="127"/>
        <v>0.22400000000000003</v>
      </c>
      <c r="I1379" s="18">
        <v>4.6859999999999999E-2</v>
      </c>
      <c r="J1379" s="18">
        <f t="shared" si="128"/>
        <v>0.26050748210800262</v>
      </c>
      <c r="K1379" s="18">
        <v>4.1399999999999996E-3</v>
      </c>
      <c r="L1379" s="18">
        <f t="shared" si="129"/>
        <v>8.2284891714687405E-2</v>
      </c>
      <c r="M1379" s="18">
        <v>6.4099999999999999E-3</v>
      </c>
      <c r="N1379" s="18">
        <f t="shared" si="130"/>
        <v>0.12740245311380347</v>
      </c>
      <c r="O1379" s="18">
        <v>3.2926000000000002</v>
      </c>
      <c r="P1379" s="18"/>
      <c r="Q1379" s="18">
        <v>0.04</v>
      </c>
      <c r="R1379" s="18"/>
      <c r="S1379" s="18">
        <v>0.14191885714285715</v>
      </c>
      <c r="T1379" s="18">
        <f t="shared" si="131"/>
        <v>0.35171437315618848</v>
      </c>
      <c r="U1379" s="18">
        <v>12.538285714285713</v>
      </c>
      <c r="V1379" s="18"/>
      <c r="W1379" s="18">
        <v>19.413142857142859</v>
      </c>
      <c r="X1379" s="18"/>
      <c r="Y1379" s="18">
        <v>9.9718742857142857</v>
      </c>
      <c r="Z1379" s="18"/>
      <c r="AA1379" s="18">
        <v>0.12114285714285715</v>
      </c>
    </row>
    <row r="1380" spans="1:28" s="2" customFormat="1" ht="13.8">
      <c r="A1380" s="6">
        <v>42332</v>
      </c>
      <c r="B1380" s="7">
        <v>0.48995370370370367</v>
      </c>
      <c r="C1380" s="28">
        <v>2</v>
      </c>
      <c r="D1380" s="17">
        <v>836</v>
      </c>
      <c r="E1380" s="17">
        <v>108</v>
      </c>
      <c r="F1380" s="17">
        <f t="shared" si="126"/>
        <v>9.8765432098765427E-2</v>
      </c>
      <c r="G1380" s="17">
        <v>0.41</v>
      </c>
      <c r="H1380" s="18">
        <f t="shared" si="127"/>
        <v>5.333333333333333E-2</v>
      </c>
      <c r="I1380" s="17">
        <v>3.0290000000000001E-2</v>
      </c>
      <c r="J1380" s="18">
        <f t="shared" si="128"/>
        <v>0.15270006506180872</v>
      </c>
      <c r="K1380" s="17">
        <v>2.9399999999999999E-3</v>
      </c>
      <c r="L1380" s="17">
        <f t="shared" si="129"/>
        <v>5.8434198464053379E-2</v>
      </c>
      <c r="M1380" s="17">
        <v>2.98E-3</v>
      </c>
      <c r="N1380" s="17">
        <f t="shared" si="130"/>
        <v>5.9229221572407849E-2</v>
      </c>
      <c r="O1380" s="17">
        <v>1.2749699999999999</v>
      </c>
      <c r="P1380" s="17"/>
      <c r="Q1380" s="17">
        <v>0.03</v>
      </c>
      <c r="R1380" s="17"/>
      <c r="S1380" s="17">
        <v>0.23493219512195126</v>
      </c>
      <c r="T1380" s="18">
        <f t="shared" si="131"/>
        <v>0.68811222882673884</v>
      </c>
      <c r="U1380" s="17">
        <v>22.802926829268294</v>
      </c>
      <c r="V1380" s="17"/>
      <c r="W1380" s="17">
        <v>23.113170731707317</v>
      </c>
      <c r="X1380" s="17"/>
      <c r="Y1380" s="17">
        <v>9.8887917073170737</v>
      </c>
      <c r="Z1380" s="17"/>
      <c r="AA1380" s="17">
        <v>0.23268292682926831</v>
      </c>
      <c r="AB1380" s="1"/>
    </row>
    <row r="1381" spans="1:28" ht="14.25" customHeight="1">
      <c r="A1381" s="8">
        <v>42397</v>
      </c>
      <c r="B1381" s="9">
        <v>0.49070601851851853</v>
      </c>
      <c r="C1381" s="18">
        <v>2</v>
      </c>
      <c r="D1381" s="18">
        <v>1029</v>
      </c>
      <c r="E1381" s="18">
        <v>108</v>
      </c>
      <c r="F1381" s="17">
        <f t="shared" si="126"/>
        <v>9.8765432098765427E-2</v>
      </c>
      <c r="G1381" s="18">
        <v>0.99</v>
      </c>
      <c r="H1381" s="18">
        <f t="shared" si="127"/>
        <v>0.20800000000000002</v>
      </c>
      <c r="I1381" s="18">
        <v>3.8260000000000002E-2</v>
      </c>
      <c r="J1381" s="18">
        <f t="shared" si="128"/>
        <v>0.20455432661027978</v>
      </c>
      <c r="K1381" s="18">
        <v>3.2200000000000002E-3</v>
      </c>
      <c r="L1381" s="18">
        <f t="shared" si="129"/>
        <v>6.3999360222534663E-2</v>
      </c>
      <c r="M1381" s="18">
        <v>4.2199999999999998E-3</v>
      </c>
      <c r="N1381" s="18">
        <f t="shared" si="130"/>
        <v>8.3874937931396346E-2</v>
      </c>
      <c r="O1381" s="18">
        <v>3.12113</v>
      </c>
      <c r="P1381" s="18"/>
      <c r="Q1381" s="18">
        <v>0.03</v>
      </c>
      <c r="R1381" s="18"/>
      <c r="S1381" s="18">
        <v>0.1228957575757576</v>
      </c>
      <c r="T1381" s="18">
        <f t="shared" si="131"/>
        <v>0.28291424145875393</v>
      </c>
      <c r="U1381" s="18">
        <v>10.343030303030304</v>
      </c>
      <c r="V1381" s="18"/>
      <c r="W1381" s="18">
        <v>13.555151515151515</v>
      </c>
      <c r="X1381" s="18"/>
      <c r="Y1381" s="18">
        <v>10.025447878787878</v>
      </c>
      <c r="Z1381" s="18"/>
      <c r="AA1381" s="18">
        <v>9.636363636363636E-2</v>
      </c>
      <c r="AB1381" s="2"/>
    </row>
    <row r="1382" spans="1:28" s="2" customFormat="1" ht="14.25" customHeight="1">
      <c r="A1382" s="8">
        <v>42420</v>
      </c>
      <c r="B1382" s="9">
        <v>0.4909722222222222</v>
      </c>
      <c r="C1382" s="18">
        <v>2</v>
      </c>
      <c r="D1382" s="18">
        <v>898</v>
      </c>
      <c r="E1382" s="18">
        <v>108</v>
      </c>
      <c r="F1382" s="17">
        <f t="shared" si="126"/>
        <v>9.8765432098765427E-2</v>
      </c>
      <c r="G1382" s="18">
        <v>0.68</v>
      </c>
      <c r="H1382" s="18">
        <f t="shared" si="127"/>
        <v>0.12533333333333335</v>
      </c>
      <c r="I1382" s="18">
        <v>2.4920000000000001E-2</v>
      </c>
      <c r="J1382" s="18">
        <f t="shared" si="128"/>
        <v>0.11776187378009109</v>
      </c>
      <c r="K1382" s="18">
        <v>2.7299999999999998E-3</v>
      </c>
      <c r="L1382" s="18">
        <f t="shared" si="129"/>
        <v>5.4260327145192425E-2</v>
      </c>
      <c r="M1382" s="18">
        <v>4.0800000000000003E-3</v>
      </c>
      <c r="N1382" s="18">
        <f t="shared" si="130"/>
        <v>8.1092357052155714E-2</v>
      </c>
      <c r="O1382" s="18">
        <v>2.13889</v>
      </c>
      <c r="P1382" s="18"/>
      <c r="Q1382" s="18">
        <v>0.03</v>
      </c>
      <c r="R1382" s="18"/>
      <c r="S1382" s="18">
        <v>0.11653764705882354</v>
      </c>
      <c r="T1382" s="18">
        <f t="shared" si="131"/>
        <v>0.25991910129408502</v>
      </c>
      <c r="U1382" s="18">
        <v>12.766764705882352</v>
      </c>
      <c r="V1382" s="18"/>
      <c r="W1382" s="18">
        <v>19.079999999999998</v>
      </c>
      <c r="X1382" s="18"/>
      <c r="Y1382" s="18">
        <v>10.002456176470588</v>
      </c>
      <c r="Z1382" s="18"/>
      <c r="AA1382" s="18">
        <v>0.14029411764705882</v>
      </c>
      <c r="AB1382" s="1"/>
    </row>
    <row r="1383" spans="1:28" ht="14.25" customHeight="1">
      <c r="A1383" s="8">
        <v>42653</v>
      </c>
      <c r="B1383" s="9">
        <v>0.49366898148148147</v>
      </c>
      <c r="C1383" s="18">
        <v>2</v>
      </c>
      <c r="D1383" s="18">
        <v>1213</v>
      </c>
      <c r="E1383" s="18">
        <v>108</v>
      </c>
      <c r="F1383" s="17">
        <f t="shared" si="126"/>
        <v>9.8765432098765427E-2</v>
      </c>
      <c r="G1383" s="18">
        <v>1.24</v>
      </c>
      <c r="H1383" s="18">
        <f t="shared" si="127"/>
        <v>0.27466666666666667</v>
      </c>
      <c r="I1383" s="18">
        <v>3.5569999999999997E-2</v>
      </c>
      <c r="J1383" s="18">
        <f t="shared" si="128"/>
        <v>0.18705270006506178</v>
      </c>
      <c r="K1383" s="18">
        <v>3.5799999999999998E-3</v>
      </c>
      <c r="L1383" s="18">
        <f t="shared" si="129"/>
        <v>7.1154568197724866E-2</v>
      </c>
      <c r="M1383" s="18">
        <v>5.9300000000000004E-3</v>
      </c>
      <c r="N1383" s="18">
        <f t="shared" si="130"/>
        <v>0.11786217581354985</v>
      </c>
      <c r="O1383" s="18">
        <v>3.91513</v>
      </c>
      <c r="P1383" s="18"/>
      <c r="Q1383" s="18">
        <v>0.04</v>
      </c>
      <c r="R1383" s="18"/>
      <c r="S1383" s="18">
        <v>9.1219838709677412E-2</v>
      </c>
      <c r="T1383" s="18">
        <f t="shared" si="131"/>
        <v>0.16835313211184816</v>
      </c>
      <c r="U1383" s="18">
        <v>9.1809677419354827</v>
      </c>
      <c r="V1383" s="18"/>
      <c r="W1383" s="18">
        <v>15.207580645161292</v>
      </c>
      <c r="X1383" s="18"/>
      <c r="Y1383" s="18">
        <v>10.040414032258065</v>
      </c>
      <c r="Z1383" s="18"/>
      <c r="AA1383" s="18">
        <v>0.10258064516129033</v>
      </c>
      <c r="AB1383" s="2"/>
    </row>
    <row r="1384" spans="1:28" s="2" customFormat="1" ht="14.25" customHeight="1">
      <c r="A1384" s="8">
        <v>42687</v>
      </c>
      <c r="B1384" s="9">
        <v>0.49406250000000002</v>
      </c>
      <c r="C1384" s="18">
        <v>2</v>
      </c>
      <c r="D1384" s="18">
        <v>928</v>
      </c>
      <c r="E1384" s="18">
        <v>108</v>
      </c>
      <c r="F1384" s="17">
        <f t="shared" si="126"/>
        <v>9.8765432098765427E-2</v>
      </c>
      <c r="G1384" s="18">
        <v>0.56999999999999995</v>
      </c>
      <c r="H1384" s="18">
        <f t="shared" si="127"/>
        <v>9.6000000000000002E-2</v>
      </c>
      <c r="I1384" s="18">
        <v>2.9239999999999999E-2</v>
      </c>
      <c r="J1384" s="18">
        <f t="shared" si="128"/>
        <v>0.14586857514638907</v>
      </c>
      <c r="K1384" s="18">
        <v>3.0799999999999998E-3</v>
      </c>
      <c r="L1384" s="18">
        <f t="shared" si="129"/>
        <v>6.1216779343294017E-2</v>
      </c>
      <c r="M1384" s="18">
        <v>3.49E-3</v>
      </c>
      <c r="N1384" s="18">
        <f t="shared" si="130"/>
        <v>6.9365766203927315E-2</v>
      </c>
      <c r="O1384" s="18">
        <v>1.77399</v>
      </c>
      <c r="P1384" s="18"/>
      <c r="Q1384" s="18">
        <v>0.03</v>
      </c>
      <c r="R1384" s="18"/>
      <c r="S1384" s="18">
        <v>0.16312842105263159</v>
      </c>
      <c r="T1384" s="18">
        <f t="shared" si="131"/>
        <v>0.42842220854813257</v>
      </c>
      <c r="U1384" s="18">
        <v>17.183157894736844</v>
      </c>
      <c r="V1384" s="18"/>
      <c r="W1384" s="18">
        <v>19.470526315789474</v>
      </c>
      <c r="X1384" s="18"/>
      <c r="Y1384" s="18">
        <v>9.8969968421052634</v>
      </c>
      <c r="Z1384" s="18"/>
      <c r="AA1384" s="18">
        <v>0.16736842105263158</v>
      </c>
    </row>
    <row r="1385" spans="1:28" s="2" customFormat="1" ht="13.8">
      <c r="A1385" s="6">
        <v>42714</v>
      </c>
      <c r="B1385" s="7">
        <v>0.49437500000000001</v>
      </c>
      <c r="C1385" s="28">
        <v>2</v>
      </c>
      <c r="D1385" s="17">
        <v>1124</v>
      </c>
      <c r="E1385" s="17">
        <v>108</v>
      </c>
      <c r="F1385" s="17">
        <f t="shared" si="126"/>
        <v>9.8765432098765427E-2</v>
      </c>
      <c r="G1385" s="17">
        <v>0.83</v>
      </c>
      <c r="H1385" s="18">
        <f t="shared" si="127"/>
        <v>0.16533333333333333</v>
      </c>
      <c r="I1385" s="17">
        <v>3.918E-2</v>
      </c>
      <c r="J1385" s="18">
        <f t="shared" si="128"/>
        <v>0.21054001301236175</v>
      </c>
      <c r="K1385" s="17">
        <v>3.0100000000000001E-3</v>
      </c>
      <c r="L1385" s="17">
        <f t="shared" si="129"/>
        <v>5.9825488903673701E-2</v>
      </c>
      <c r="M1385" s="17">
        <v>2.4499999999999999E-3</v>
      </c>
      <c r="N1385" s="17">
        <f t="shared" si="130"/>
        <v>4.8695165386711148E-2</v>
      </c>
      <c r="O1385" s="17">
        <v>2.62161</v>
      </c>
      <c r="P1385" s="17"/>
      <c r="Q1385" s="17">
        <v>0.03</v>
      </c>
      <c r="R1385" s="17"/>
      <c r="S1385" s="17">
        <v>0.15011132530120483</v>
      </c>
      <c r="T1385" s="18">
        <f t="shared" si="131"/>
        <v>0.38134376589701074</v>
      </c>
      <c r="U1385" s="17">
        <v>11.532289156626506</v>
      </c>
      <c r="V1385" s="17"/>
      <c r="W1385" s="17">
        <v>9.3867469879518062</v>
      </c>
      <c r="X1385" s="17"/>
      <c r="Y1385" s="17">
        <v>10.044240722891567</v>
      </c>
      <c r="Z1385" s="17"/>
      <c r="AA1385" s="17">
        <v>0.11493975903614458</v>
      </c>
    </row>
    <row r="1386" spans="1:28" ht="14.25" customHeight="1">
      <c r="A1386" s="8">
        <v>42730</v>
      </c>
      <c r="B1386" s="9">
        <v>0.49456018518518513</v>
      </c>
      <c r="C1386" s="18">
        <v>2</v>
      </c>
      <c r="D1386" s="18">
        <v>993</v>
      </c>
      <c r="E1386" s="18">
        <v>108</v>
      </c>
      <c r="F1386" s="17">
        <f t="shared" si="126"/>
        <v>9.8765432098765427E-2</v>
      </c>
      <c r="G1386" s="18">
        <v>0.63898115299848179</v>
      </c>
      <c r="H1386" s="18">
        <f t="shared" si="127"/>
        <v>0.11439497413292848</v>
      </c>
      <c r="I1386" s="18">
        <v>3.3830916745025578E-2</v>
      </c>
      <c r="J1386" s="18">
        <f t="shared" si="128"/>
        <v>0.17573790985703044</v>
      </c>
      <c r="K1386" s="18">
        <v>1.1499837312538338E-3</v>
      </c>
      <c r="L1386" s="18">
        <f t="shared" si="129"/>
        <v>2.2856591014462298E-2</v>
      </c>
      <c r="M1386" s="18">
        <v>2.7230058752733492E-3</v>
      </c>
      <c r="N1386" s="18">
        <f t="shared" si="130"/>
        <v>5.4121314875682405E-2</v>
      </c>
      <c r="O1386" s="18">
        <v>2.0164831008497459</v>
      </c>
      <c r="P1386" s="18"/>
      <c r="Q1386" s="18">
        <v>0.03</v>
      </c>
      <c r="R1386" s="18"/>
      <c r="S1386" s="18">
        <v>0.16836539660730329</v>
      </c>
      <c r="T1386" s="18">
        <f t="shared" si="131"/>
        <v>0.44736258188670275</v>
      </c>
      <c r="U1386" s="18">
        <v>5.7230925328964757</v>
      </c>
      <c r="V1386" s="18"/>
      <c r="W1386" s="18">
        <v>13.551508745970516</v>
      </c>
      <c r="X1386" s="18"/>
      <c r="Y1386" s="18">
        <v>10.03537620884638</v>
      </c>
      <c r="Z1386" s="18"/>
      <c r="AA1386" s="18">
        <v>0.14930017818573543</v>
      </c>
      <c r="AB1386" s="2"/>
    </row>
    <row r="1387" spans="1:28" ht="13.8">
      <c r="A1387" s="8">
        <v>42836</v>
      </c>
      <c r="B1387" s="9">
        <v>0.49578703703703703</v>
      </c>
      <c r="C1387" s="18">
        <v>2</v>
      </c>
      <c r="D1387" s="18">
        <v>1212</v>
      </c>
      <c r="E1387" s="18">
        <v>108</v>
      </c>
      <c r="F1387" s="17">
        <f t="shared" si="126"/>
        <v>9.8765432098765427E-2</v>
      </c>
      <c r="G1387" s="18">
        <v>0.96</v>
      </c>
      <c r="H1387" s="18">
        <f t="shared" si="127"/>
        <v>0.2</v>
      </c>
      <c r="I1387" s="18">
        <v>4.0710000000000003E-2</v>
      </c>
      <c r="J1387" s="18">
        <f t="shared" si="128"/>
        <v>0.22049446974625897</v>
      </c>
      <c r="K1387" s="18">
        <v>2.3999999999999998E-3</v>
      </c>
      <c r="L1387" s="18">
        <f t="shared" si="129"/>
        <v>4.770138650126806E-2</v>
      </c>
      <c r="M1387" s="18">
        <v>4.5199999999999997E-3</v>
      </c>
      <c r="N1387" s="18">
        <f t="shared" si="130"/>
        <v>8.9837611244054857E-2</v>
      </c>
      <c r="O1387" s="18">
        <v>3.0159500000000001</v>
      </c>
      <c r="P1387" s="18"/>
      <c r="Q1387" s="18">
        <v>0.04</v>
      </c>
      <c r="R1387" s="18"/>
      <c r="S1387" s="18">
        <v>0.13485187500000001</v>
      </c>
      <c r="T1387" s="18">
        <f t="shared" si="131"/>
        <v>0.32615548353270735</v>
      </c>
      <c r="U1387" s="18">
        <v>7.95</v>
      </c>
      <c r="V1387" s="18"/>
      <c r="W1387" s="18">
        <v>14.9725</v>
      </c>
      <c r="X1387" s="18"/>
      <c r="Y1387" s="18">
        <v>9.9903343749999998</v>
      </c>
      <c r="Z1387" s="18"/>
      <c r="AA1387" s="18">
        <v>0.13250000000000001</v>
      </c>
      <c r="AB1387" s="2"/>
    </row>
    <row r="1388" spans="1:28" s="2" customFormat="1" ht="14.25" customHeight="1">
      <c r="A1388" s="8">
        <v>42841</v>
      </c>
      <c r="B1388" s="9">
        <v>0.49584490740740739</v>
      </c>
      <c r="C1388" s="18">
        <v>2</v>
      </c>
      <c r="D1388" s="18">
        <v>884</v>
      </c>
      <c r="E1388" s="18">
        <v>108</v>
      </c>
      <c r="F1388" s="17">
        <f t="shared" si="126"/>
        <v>9.8765432098765427E-2</v>
      </c>
      <c r="G1388" s="18">
        <v>0.61180351243275033</v>
      </c>
      <c r="H1388" s="18">
        <f t="shared" si="127"/>
        <v>0.1071476033154001</v>
      </c>
      <c r="I1388" s="18">
        <v>2.8560512930540141E-2</v>
      </c>
      <c r="J1388" s="18">
        <f t="shared" si="128"/>
        <v>0.14144770937241471</v>
      </c>
      <c r="K1388" s="18">
        <v>2.538337459833936E-3</v>
      </c>
      <c r="L1388" s="18">
        <f t="shared" si="129"/>
        <v>5.0450923434243997E-2</v>
      </c>
      <c r="M1388" s="18">
        <v>3.5418662230240969E-3</v>
      </c>
      <c r="N1388" s="18">
        <f t="shared" si="130"/>
        <v>7.0396637350107899E-2</v>
      </c>
      <c r="O1388" s="18">
        <v>1.9248356319172621</v>
      </c>
      <c r="P1388" s="18"/>
      <c r="Q1388" s="18">
        <v>0.03</v>
      </c>
      <c r="R1388" s="18"/>
      <c r="S1388" s="18">
        <v>0.14845032640949554</v>
      </c>
      <c r="T1388" s="18">
        <f t="shared" si="131"/>
        <v>0.37533649341779113</v>
      </c>
      <c r="U1388" s="18">
        <v>13.193636450655692</v>
      </c>
      <c r="V1388" s="18"/>
      <c r="W1388" s="18">
        <v>18.409725279984684</v>
      </c>
      <c r="X1388" s="18"/>
      <c r="Y1388" s="18">
        <v>10.004809036086915</v>
      </c>
      <c r="Z1388" s="18"/>
      <c r="AA1388" s="18">
        <v>0.15593241630904564</v>
      </c>
    </row>
    <row r="1389" spans="1:28" ht="14.25" customHeight="1">
      <c r="A1389" s="8">
        <v>42842</v>
      </c>
      <c r="B1389" s="9">
        <v>0.49585648148148148</v>
      </c>
      <c r="C1389" s="18">
        <v>2</v>
      </c>
      <c r="D1389" s="18">
        <v>1007</v>
      </c>
      <c r="E1389" s="18">
        <v>108</v>
      </c>
      <c r="F1389" s="17">
        <f t="shared" si="126"/>
        <v>9.8765432098765427E-2</v>
      </c>
      <c r="G1389" s="18">
        <v>0.69493720154846284</v>
      </c>
      <c r="H1389" s="18">
        <f t="shared" si="127"/>
        <v>0.1293165870795901</v>
      </c>
      <c r="I1389" s="18">
        <v>3.4618588958445731E-2</v>
      </c>
      <c r="J1389" s="18">
        <f t="shared" si="128"/>
        <v>0.18086264774525523</v>
      </c>
      <c r="K1389" s="18">
        <v>2.932375200926457E-3</v>
      </c>
      <c r="L1389" s="18">
        <f t="shared" si="129"/>
        <v>5.828265117755272E-2</v>
      </c>
      <c r="M1389" s="18">
        <v>4.0916863268741265E-3</v>
      </c>
      <c r="N1389" s="18">
        <f t="shared" si="130"/>
        <v>8.1324629550073579E-2</v>
      </c>
      <c r="O1389" s="18">
        <v>2.1861295517870332</v>
      </c>
      <c r="P1389" s="18"/>
      <c r="Q1389" s="18">
        <v>0.03</v>
      </c>
      <c r="R1389" s="18"/>
      <c r="S1389" s="18">
        <v>0.15841303738317755</v>
      </c>
      <c r="T1389" s="18">
        <f t="shared" si="131"/>
        <v>0.41136825704469554</v>
      </c>
      <c r="U1389" s="18">
        <v>13.418411214953268</v>
      </c>
      <c r="V1389" s="18"/>
      <c r="W1389" s="18">
        <v>18.723364485981307</v>
      </c>
      <c r="X1389" s="18"/>
      <c r="Y1389" s="18">
        <v>10.003626168224297</v>
      </c>
      <c r="Z1389" s="18"/>
      <c r="AA1389" s="18">
        <v>0.13727859119849853</v>
      </c>
      <c r="AB1389" s="2"/>
    </row>
    <row r="1390" spans="1:28" ht="13.8">
      <c r="A1390" s="8">
        <v>42969</v>
      </c>
      <c r="B1390" s="9">
        <v>0.49732638888888886</v>
      </c>
      <c r="C1390" s="18">
        <v>2</v>
      </c>
      <c r="D1390" s="18">
        <v>1881</v>
      </c>
      <c r="E1390" s="18">
        <v>108</v>
      </c>
      <c r="F1390" s="17">
        <f t="shared" si="126"/>
        <v>9.8765432098765427E-2</v>
      </c>
      <c r="G1390" s="18">
        <v>0.5485972806388103</v>
      </c>
      <c r="H1390" s="18">
        <f t="shared" si="127"/>
        <v>9.0292608170349425E-2</v>
      </c>
      <c r="I1390" s="18">
        <v>2.4553435046969451E-2</v>
      </c>
      <c r="J1390" s="18">
        <f t="shared" si="128"/>
        <v>0.11537693589440111</v>
      </c>
      <c r="K1390" s="18">
        <v>6.209270278628695E-3</v>
      </c>
      <c r="L1390" s="18">
        <f t="shared" si="129"/>
        <v>0.12341283393820994</v>
      </c>
      <c r="M1390" s="18">
        <v>1.0830122579003537E-2</v>
      </c>
      <c r="N1390" s="18">
        <f t="shared" si="130"/>
        <v>0.21525494291548244</v>
      </c>
      <c r="O1390" s="18">
        <v>1.7018764052719846</v>
      </c>
      <c r="P1390" s="18"/>
      <c r="Q1390" s="18">
        <v>7.0000000000000007E-2</v>
      </c>
      <c r="R1390" s="18"/>
      <c r="S1390" s="18">
        <v>0.14232648648648646</v>
      </c>
      <c r="T1390" s="18">
        <f t="shared" si="131"/>
        <v>0.35318863093560626</v>
      </c>
      <c r="U1390" s="18">
        <v>35.992667450058747</v>
      </c>
      <c r="V1390" s="18"/>
      <c r="W1390" s="18">
        <v>62.777908343125716</v>
      </c>
      <c r="X1390" s="18"/>
      <c r="Y1390" s="18">
        <v>9.8650998824911849</v>
      </c>
      <c r="Z1390" s="18"/>
      <c r="AA1390" s="18">
        <v>0.40576212798720945</v>
      </c>
      <c r="AB1390" s="2"/>
    </row>
    <row r="1391" spans="1:28" ht="14.25" customHeight="1">
      <c r="A1391" s="8">
        <v>43043</v>
      </c>
      <c r="B1391" s="9">
        <v>0.49818287037037035</v>
      </c>
      <c r="C1391" s="18">
        <v>2</v>
      </c>
      <c r="D1391" s="18">
        <v>1039</v>
      </c>
      <c r="E1391" s="18">
        <v>108</v>
      </c>
      <c r="F1391" s="17">
        <f t="shared" si="126"/>
        <v>9.8765432098765427E-2</v>
      </c>
      <c r="G1391" s="18">
        <v>0.64</v>
      </c>
      <c r="H1391" s="18">
        <f t="shared" si="127"/>
        <v>0.11466666666666668</v>
      </c>
      <c r="I1391" s="18">
        <v>2.8400000000000002E-2</v>
      </c>
      <c r="J1391" s="18">
        <f t="shared" si="128"/>
        <v>0.14040338321405335</v>
      </c>
      <c r="K1391" s="18">
        <v>4.1000000000000003E-3</v>
      </c>
      <c r="L1391" s="18">
        <f t="shared" si="129"/>
        <v>8.1489868606332949E-2</v>
      </c>
      <c r="M1391" s="18">
        <v>4.7800000000000004E-3</v>
      </c>
      <c r="N1391" s="18">
        <f t="shared" si="130"/>
        <v>9.5005261448358913E-2</v>
      </c>
      <c r="O1391" s="18">
        <v>1.99163</v>
      </c>
      <c r="P1391" s="18"/>
      <c r="Q1391" s="18">
        <v>0.03</v>
      </c>
      <c r="R1391" s="18"/>
      <c r="S1391" s="18">
        <v>0.1411125</v>
      </c>
      <c r="T1391" s="18">
        <f t="shared" si="131"/>
        <v>0.34879805147958393</v>
      </c>
      <c r="U1391" s="18">
        <v>20.371874999999999</v>
      </c>
      <c r="V1391" s="18"/>
      <c r="W1391" s="18">
        <v>23.750624999999999</v>
      </c>
      <c r="X1391" s="18"/>
      <c r="Y1391" s="18">
        <v>9.8959115625000003</v>
      </c>
      <c r="Z1391" s="18"/>
      <c r="AA1391" s="18">
        <v>0.14906249999999999</v>
      </c>
      <c r="AB1391" s="2"/>
    </row>
    <row r="1392" spans="1:28" s="2" customFormat="1" ht="14.25" customHeight="1">
      <c r="A1392" s="8">
        <v>43106</v>
      </c>
      <c r="B1392" s="9">
        <v>0.49891203703703701</v>
      </c>
      <c r="C1392" s="18">
        <v>2</v>
      </c>
      <c r="D1392" s="18">
        <v>847</v>
      </c>
      <c r="E1392" s="18">
        <v>108</v>
      </c>
      <c r="F1392" s="17">
        <f t="shared" si="126"/>
        <v>9.8765432098765427E-2</v>
      </c>
      <c r="G1392" s="18">
        <v>0.49512392938651884</v>
      </c>
      <c r="H1392" s="18">
        <f t="shared" si="127"/>
        <v>7.6033047836405035E-2</v>
      </c>
      <c r="I1392" s="18">
        <v>2.631846981097688E-2</v>
      </c>
      <c r="J1392" s="18">
        <f t="shared" si="128"/>
        <v>0.12686057131409811</v>
      </c>
      <c r="K1392" s="18">
        <v>2.5849977831039835E-3</v>
      </c>
      <c r="L1392" s="18">
        <f t="shared" si="129"/>
        <v>5.1378324315318434E-2</v>
      </c>
      <c r="M1392" s="18">
        <v>3.4825952490895682E-3</v>
      </c>
      <c r="N1392" s="18">
        <f t="shared" si="130"/>
        <v>6.921859250179227E-2</v>
      </c>
      <c r="O1392" s="18">
        <v>1.5551446165874965</v>
      </c>
      <c r="P1392" s="18"/>
      <c r="Q1392" s="18">
        <v>0.03</v>
      </c>
      <c r="R1392" s="18"/>
      <c r="S1392" s="18">
        <v>0.16903391056579631</v>
      </c>
      <c r="T1392" s="18">
        <f t="shared" si="131"/>
        <v>0.4497803712813101</v>
      </c>
      <c r="U1392" s="18">
        <v>16.602495784148399</v>
      </c>
      <c r="V1392" s="18"/>
      <c r="W1392" s="18">
        <v>22.367436180729193</v>
      </c>
      <c r="X1392" s="18"/>
      <c r="Y1392" s="18">
        <v>9.9881253707041893</v>
      </c>
      <c r="Z1392" s="18"/>
      <c r="AA1392" s="18">
        <v>0.19267903314268198</v>
      </c>
      <c r="AB1392" s="1"/>
    </row>
    <row r="1393" spans="1:28" ht="14.25" customHeight="1">
      <c r="A1393" s="8">
        <v>43107</v>
      </c>
      <c r="B1393" s="9">
        <v>0.49892361111111111</v>
      </c>
      <c r="C1393" s="18">
        <v>2</v>
      </c>
      <c r="D1393" s="18">
        <v>964</v>
      </c>
      <c r="E1393" s="18">
        <v>108</v>
      </c>
      <c r="F1393" s="17">
        <f t="shared" si="126"/>
        <v>9.8765432098765427E-2</v>
      </c>
      <c r="G1393" s="18">
        <v>0.57362782186623995</v>
      </c>
      <c r="H1393" s="18">
        <f t="shared" si="127"/>
        <v>9.6967419164330659E-2</v>
      </c>
      <c r="I1393" s="18">
        <v>3.1543006116425479E-2</v>
      </c>
      <c r="J1393" s="18">
        <f t="shared" si="128"/>
        <v>0.16085234948877994</v>
      </c>
      <c r="K1393" s="18">
        <v>2.9435103365398918E-3</v>
      </c>
      <c r="L1393" s="18">
        <f t="shared" si="129"/>
        <v>5.8503968430736256E-2</v>
      </c>
      <c r="M1393" s="18">
        <v>3.9655953210802064E-3</v>
      </c>
      <c r="N1393" s="18">
        <f t="shared" si="130"/>
        <v>7.8818497966027981E-2</v>
      </c>
      <c r="O1393" s="18">
        <v>1.8019853976860891</v>
      </c>
      <c r="P1393" s="18"/>
      <c r="Q1393" s="18">
        <v>0.03</v>
      </c>
      <c r="R1393" s="18"/>
      <c r="S1393" s="18">
        <v>0.1748638326570269</v>
      </c>
      <c r="T1393" s="18">
        <f t="shared" si="131"/>
        <v>0.47086523214994314</v>
      </c>
      <c r="U1393" s="18">
        <v>16.317832771332228</v>
      </c>
      <c r="V1393" s="18"/>
      <c r="W1393" s="18">
        <v>21.983928673486879</v>
      </c>
      <c r="X1393" s="18"/>
      <c r="Y1393" s="18">
        <v>9.9896018746070734</v>
      </c>
      <c r="Z1393" s="18"/>
      <c r="AA1393" s="18">
        <v>0.16630992494336444</v>
      </c>
    </row>
    <row r="1394" spans="1:28" ht="14.25" customHeight="1">
      <c r="A1394" s="8">
        <v>43327</v>
      </c>
      <c r="B1394" s="9">
        <v>0.50146990740740738</v>
      </c>
      <c r="C1394" s="18">
        <v>2</v>
      </c>
      <c r="D1394" s="18">
        <v>979</v>
      </c>
      <c r="E1394" s="18">
        <v>108</v>
      </c>
      <c r="F1394" s="17">
        <f t="shared" si="126"/>
        <v>9.8765432098765427E-2</v>
      </c>
      <c r="G1394" s="18">
        <v>0.61772309309728746</v>
      </c>
      <c r="H1394" s="18">
        <f t="shared" si="127"/>
        <v>0.10872615815927666</v>
      </c>
      <c r="I1394" s="18">
        <v>2.7676162699446252E-2</v>
      </c>
      <c r="J1394" s="18">
        <f t="shared" si="128"/>
        <v>0.13569396681487478</v>
      </c>
      <c r="K1394" s="18">
        <v>2.6969972212571008E-3</v>
      </c>
      <c r="L1394" s="18">
        <f t="shared" si="129"/>
        <v>5.3604377851679562E-2</v>
      </c>
      <c r="M1394" s="18">
        <v>4.2278509411610016E-3</v>
      </c>
      <c r="N1394" s="18">
        <f t="shared" si="130"/>
        <v>8.4030979922529545E-2</v>
      </c>
      <c r="O1394" s="18">
        <v>1.9420238389069215</v>
      </c>
      <c r="P1394" s="18"/>
      <c r="Q1394" s="18">
        <v>0.03</v>
      </c>
      <c r="R1394" s="18"/>
      <c r="S1394" s="18">
        <v>0.14247516139141334</v>
      </c>
      <c r="T1394" s="18">
        <f t="shared" si="131"/>
        <v>0.35372633789566249</v>
      </c>
      <c r="U1394" s="18">
        <v>13.883973675963647</v>
      </c>
      <c r="V1394" s="18"/>
      <c r="W1394" s="18">
        <v>21.764713256032589</v>
      </c>
      <c r="X1394" s="18"/>
      <c r="Y1394" s="18">
        <v>9.9974177373863977</v>
      </c>
      <c r="Z1394" s="18"/>
      <c r="AA1394" s="18">
        <v>0.15443813104292525</v>
      </c>
    </row>
    <row r="1395" spans="1:28" ht="13.8">
      <c r="A1395" s="8">
        <v>43600</v>
      </c>
      <c r="B1395" s="9">
        <v>0.50462962962962965</v>
      </c>
      <c r="C1395" s="18">
        <v>2</v>
      </c>
      <c r="D1395" s="18">
        <v>853</v>
      </c>
      <c r="E1395" s="18">
        <v>108</v>
      </c>
      <c r="F1395" s="17">
        <f t="shared" si="126"/>
        <v>9.8765432098765427E-2</v>
      </c>
      <c r="G1395" s="18">
        <v>0.7135987607685278</v>
      </c>
      <c r="H1395" s="18">
        <f t="shared" si="127"/>
        <v>0.13429300287160742</v>
      </c>
      <c r="I1395" s="18">
        <v>1.8561040018314375E-2</v>
      </c>
      <c r="J1395" s="18">
        <f t="shared" si="128"/>
        <v>7.6389329982526843E-2</v>
      </c>
      <c r="K1395" s="18">
        <v>1.1567024938949541E-3</v>
      </c>
      <c r="L1395" s="18">
        <f t="shared" si="129"/>
        <v>2.2990130303443282E-2</v>
      </c>
      <c r="M1395" s="18">
        <v>2.7617392877491921E-3</v>
      </c>
      <c r="N1395" s="18">
        <f t="shared" si="130"/>
        <v>5.4891163825275417E-2</v>
      </c>
      <c r="O1395" s="18">
        <v>2.2527901904354128</v>
      </c>
      <c r="P1395" s="18"/>
      <c r="Q1395" s="18">
        <v>0.02</v>
      </c>
      <c r="R1395" s="18"/>
      <c r="S1395" s="18">
        <v>8.2713298429319362E-2</v>
      </c>
      <c r="T1395" s="18">
        <f t="shared" si="131"/>
        <v>0.13758784649086778</v>
      </c>
      <c r="U1395" s="18">
        <v>5.1545968586387447</v>
      </c>
      <c r="V1395" s="18"/>
      <c r="W1395" s="18">
        <v>12.30709947643979</v>
      </c>
      <c r="X1395" s="18"/>
      <c r="Y1395" s="18">
        <v>10.039076858638744</v>
      </c>
      <c r="Z1395" s="18"/>
      <c r="AA1395" s="18">
        <v>8.9125715313048484E-2</v>
      </c>
      <c r="AB1395" s="2"/>
    </row>
    <row r="1396" spans="1:28" ht="14.25" customHeight="1">
      <c r="A1396" s="5">
        <v>43603</v>
      </c>
      <c r="B1396" s="4">
        <v>0.50466435185185188</v>
      </c>
      <c r="C1396" s="29">
        <v>2</v>
      </c>
      <c r="D1396" s="17">
        <v>943</v>
      </c>
      <c r="E1396" s="17">
        <v>108</v>
      </c>
      <c r="F1396" s="17">
        <f t="shared" si="126"/>
        <v>9.8765432098765427E-2</v>
      </c>
      <c r="G1396" s="30">
        <v>0.99592572462943163</v>
      </c>
      <c r="H1396" s="18">
        <f t="shared" si="127"/>
        <v>0.2095801932345151</v>
      </c>
      <c r="I1396" s="17">
        <v>3.2590120532833555E-2</v>
      </c>
      <c r="J1396" s="18">
        <f t="shared" si="128"/>
        <v>0.16766506527542976</v>
      </c>
      <c r="K1396" s="17">
        <v>1.2337720017509114E-3</v>
      </c>
      <c r="L1396" s="17">
        <f t="shared" si="129"/>
        <v>2.4521931295818086E-2</v>
      </c>
      <c r="M1396" s="17">
        <v>3.0899477682491522E-3</v>
      </c>
      <c r="N1396" s="17">
        <f t="shared" si="130"/>
        <v>6.1414496984159794E-2</v>
      </c>
      <c r="O1396" s="17">
        <v>3.146449670297137</v>
      </c>
      <c r="Q1396" s="17">
        <v>0.03</v>
      </c>
      <c r="S1396" s="17">
        <v>0.10406055464926589</v>
      </c>
      <c r="T1396" s="18">
        <f t="shared" si="131"/>
        <v>0.21479366850376971</v>
      </c>
      <c r="U1396" s="17">
        <v>3.9394453507340947</v>
      </c>
      <c r="W1396" s="17">
        <v>9.8662316476345833</v>
      </c>
      <c r="Y1396" s="17">
        <v>10.046642740619903</v>
      </c>
      <c r="AA1396" s="17">
        <v>9.5790275962092303E-2</v>
      </c>
      <c r="AB1396" s="2"/>
    </row>
    <row r="1397" spans="1:28" ht="13.8">
      <c r="A1397" s="8">
        <v>43604</v>
      </c>
      <c r="B1397" s="9">
        <v>0.50467592592592592</v>
      </c>
      <c r="C1397" s="18">
        <v>2</v>
      </c>
      <c r="D1397" s="18">
        <v>943</v>
      </c>
      <c r="E1397" s="18">
        <v>108</v>
      </c>
      <c r="F1397" s="17">
        <f t="shared" si="126"/>
        <v>9.8765432098765427E-2</v>
      </c>
      <c r="G1397" s="18">
        <v>1.033446981979224</v>
      </c>
      <c r="H1397" s="18">
        <f t="shared" si="127"/>
        <v>0.21958586186112641</v>
      </c>
      <c r="I1397" s="18">
        <v>3.5128051838780525E-2</v>
      </c>
      <c r="J1397" s="18">
        <f t="shared" si="128"/>
        <v>0.18417730539219598</v>
      </c>
      <c r="K1397" s="18">
        <v>1.2780904047043943E-3</v>
      </c>
      <c r="L1397" s="18">
        <f t="shared" si="129"/>
        <v>2.5402785157652683E-2</v>
      </c>
      <c r="M1397" s="18">
        <v>3.5210361775398344E-3</v>
      </c>
      <c r="N1397" s="18">
        <f t="shared" si="130"/>
        <v>6.9982628162406316E-2</v>
      </c>
      <c r="O1397" s="18">
        <v>3.2645035417476462</v>
      </c>
      <c r="P1397" s="18"/>
      <c r="Q1397" s="18">
        <v>0.03</v>
      </c>
      <c r="R1397" s="18"/>
      <c r="S1397" s="18">
        <v>0.10809185840707965</v>
      </c>
      <c r="T1397" s="18">
        <f t="shared" si="131"/>
        <v>0.22937353381287176</v>
      </c>
      <c r="U1397" s="18">
        <v>3.9327876106194695</v>
      </c>
      <c r="V1397" s="18"/>
      <c r="W1397" s="18">
        <v>10.834513274336283</v>
      </c>
      <c r="X1397" s="18"/>
      <c r="Y1397" s="18">
        <v>10.045141592920356</v>
      </c>
      <c r="Z1397" s="18"/>
      <c r="AA1397" s="18">
        <v>9.2312427887972559E-2</v>
      </c>
      <c r="AB1397" s="2"/>
    </row>
    <row r="1398" spans="1:28" ht="14.25" customHeight="1">
      <c r="A1398" s="8">
        <v>43657</v>
      </c>
      <c r="B1398" s="9">
        <v>0.50528935185185186</v>
      </c>
      <c r="C1398" s="18">
        <v>2</v>
      </c>
      <c r="D1398" s="18">
        <v>951</v>
      </c>
      <c r="E1398" s="18">
        <v>108</v>
      </c>
      <c r="F1398" s="17">
        <f t="shared" si="126"/>
        <v>9.8765432098765427E-2</v>
      </c>
      <c r="G1398" s="18">
        <v>0.55000000000000004</v>
      </c>
      <c r="H1398" s="18">
        <f t="shared" si="127"/>
        <v>9.0666666666666687E-2</v>
      </c>
      <c r="I1398" s="18">
        <v>2.8629999999999999E-2</v>
      </c>
      <c r="J1398" s="18">
        <f t="shared" si="128"/>
        <v>0.14189980481457384</v>
      </c>
      <c r="K1398" s="18">
        <v>1.9499999999999999E-3</v>
      </c>
      <c r="L1398" s="18">
        <f t="shared" si="129"/>
        <v>3.8757376532280306E-2</v>
      </c>
      <c r="M1398" s="18">
        <v>3.0000000000000001E-3</v>
      </c>
      <c r="N1398" s="18">
        <f t="shared" si="130"/>
        <v>5.9626733126585084E-2</v>
      </c>
      <c r="O1398" s="18">
        <v>1.7382200000000001</v>
      </c>
      <c r="P1398" s="18"/>
      <c r="Q1398" s="18">
        <v>0.03</v>
      </c>
      <c r="R1398" s="18"/>
      <c r="S1398" s="18">
        <v>0.16553345454545454</v>
      </c>
      <c r="T1398" s="18">
        <f t="shared" si="131"/>
        <v>0.43712040310151307</v>
      </c>
      <c r="U1398" s="18">
        <v>11.274545454545454</v>
      </c>
      <c r="V1398" s="18"/>
      <c r="W1398" s="18">
        <v>17.345454545454547</v>
      </c>
      <c r="X1398" s="18"/>
      <c r="Y1398" s="18">
        <v>10.050072</v>
      </c>
      <c r="Z1398" s="18"/>
      <c r="AA1398" s="18">
        <v>0.17345454545454544</v>
      </c>
      <c r="AB1398" s="2"/>
    </row>
    <row r="1399" spans="1:28" ht="14.25" customHeight="1">
      <c r="A1399" s="8">
        <v>43672</v>
      </c>
      <c r="B1399" s="9">
        <v>0.50546296296296289</v>
      </c>
      <c r="C1399" s="18">
        <v>2</v>
      </c>
      <c r="D1399" s="18">
        <v>911</v>
      </c>
      <c r="E1399" s="18">
        <v>108</v>
      </c>
      <c r="F1399" s="17">
        <f t="shared" si="126"/>
        <v>9.8765432098765427E-2</v>
      </c>
      <c r="G1399" s="18">
        <v>1.07</v>
      </c>
      <c r="H1399" s="18">
        <f t="shared" si="127"/>
        <v>0.22933333333333336</v>
      </c>
      <c r="I1399" s="18">
        <v>3.1E-2</v>
      </c>
      <c r="J1399" s="18">
        <f t="shared" si="128"/>
        <v>0.15731945348080675</v>
      </c>
      <c r="K1399" s="18">
        <v>5.1000000000000004E-4</v>
      </c>
      <c r="L1399" s="18">
        <f t="shared" si="129"/>
        <v>1.0136544631519464E-2</v>
      </c>
      <c r="M1399" s="18">
        <v>2.2300000000000002E-3</v>
      </c>
      <c r="N1399" s="18">
        <f t="shared" si="130"/>
        <v>4.4322538290761583E-2</v>
      </c>
      <c r="O1399" s="18">
        <v>3.3765999999999998</v>
      </c>
      <c r="P1399" s="18"/>
      <c r="Q1399" s="18">
        <v>0.02</v>
      </c>
      <c r="R1399" s="18"/>
      <c r="S1399" s="18">
        <v>9.2130841121495319E-2</v>
      </c>
      <c r="T1399" s="18">
        <f t="shared" si="131"/>
        <v>0.17164792041323265</v>
      </c>
      <c r="U1399" s="18">
        <v>1.5157009345794392</v>
      </c>
      <c r="V1399" s="18"/>
      <c r="W1399" s="18">
        <v>6.6274766355140189</v>
      </c>
      <c r="X1399" s="18"/>
      <c r="Y1399" s="18">
        <v>10.035128971962617</v>
      </c>
      <c r="Z1399" s="18"/>
      <c r="AA1399" s="18">
        <v>5.9439252336448596E-2</v>
      </c>
      <c r="AB1399" s="2"/>
    </row>
    <row r="1400" spans="1:28" ht="13.8">
      <c r="A1400" s="6">
        <v>41338</v>
      </c>
      <c r="B1400" s="7">
        <v>0.47844907407407411</v>
      </c>
      <c r="C1400" s="28">
        <v>3</v>
      </c>
      <c r="D1400" s="17">
        <v>1206</v>
      </c>
      <c r="E1400" s="17">
        <v>108</v>
      </c>
      <c r="F1400" s="17">
        <f t="shared" si="126"/>
        <v>9.8765432098765427E-2</v>
      </c>
      <c r="G1400" s="17">
        <v>0.87</v>
      </c>
      <c r="H1400" s="18">
        <f t="shared" si="127"/>
        <v>0.17600000000000002</v>
      </c>
      <c r="I1400" s="17">
        <v>3.236E-2</v>
      </c>
      <c r="J1400" s="18">
        <f t="shared" si="128"/>
        <v>0.16616785946649318</v>
      </c>
      <c r="K1400" s="17">
        <v>9.9799999999999993E-3</v>
      </c>
      <c r="L1400" s="17">
        <f t="shared" si="129"/>
        <v>0.19835826553443969</v>
      </c>
      <c r="M1400" s="17">
        <v>1.294E-2</v>
      </c>
      <c r="N1400" s="17">
        <f t="shared" si="130"/>
        <v>0.25718997555267031</v>
      </c>
      <c r="O1400" s="17">
        <v>2.7139099999999998</v>
      </c>
      <c r="Q1400" s="17">
        <v>0.04</v>
      </c>
      <c r="S1400" s="17">
        <v>0.11828137931034484</v>
      </c>
      <c r="T1400" s="18">
        <f t="shared" si="131"/>
        <v>0.26622559241697308</v>
      </c>
      <c r="U1400" s="17">
        <v>36.478620689655166</v>
      </c>
      <c r="W1400" s="17">
        <v>47.297931034482758</v>
      </c>
      <c r="Y1400" s="17">
        <v>9.919808965517241</v>
      </c>
      <c r="AA1400" s="17">
        <v>0.14620689655172414</v>
      </c>
    </row>
    <row r="1401" spans="1:28" ht="14.25" customHeight="1">
      <c r="A1401" s="8">
        <v>41339</v>
      </c>
      <c r="B1401" s="9">
        <v>0.47846064814814815</v>
      </c>
      <c r="C1401" s="18">
        <v>3</v>
      </c>
      <c r="D1401" s="18">
        <v>1156</v>
      </c>
      <c r="E1401" s="18">
        <v>108</v>
      </c>
      <c r="F1401" s="17">
        <f t="shared" si="126"/>
        <v>9.8765432098765427E-2</v>
      </c>
      <c r="G1401" s="18">
        <v>0.79</v>
      </c>
      <c r="H1401" s="18">
        <f t="shared" si="127"/>
        <v>0.15466666666666667</v>
      </c>
      <c r="I1401" s="18">
        <v>3.0099999999999998E-2</v>
      </c>
      <c r="J1401" s="18">
        <f t="shared" si="128"/>
        <v>0.15146389069616134</v>
      </c>
      <c r="K1401" s="18">
        <v>9.1500000000000001E-3</v>
      </c>
      <c r="L1401" s="18">
        <f t="shared" si="129"/>
        <v>0.18186153603608451</v>
      </c>
      <c r="M1401" s="18">
        <v>1.2019999999999999E-2</v>
      </c>
      <c r="N1401" s="18">
        <f t="shared" si="130"/>
        <v>0.23890444406051756</v>
      </c>
      <c r="O1401" s="18">
        <v>2.46834</v>
      </c>
      <c r="P1401" s="18"/>
      <c r="Q1401" s="18">
        <v>0.04</v>
      </c>
      <c r="R1401" s="18"/>
      <c r="S1401" s="18">
        <v>0.12116202531645569</v>
      </c>
      <c r="T1401" s="18">
        <f t="shared" si="131"/>
        <v>0.27664391693317775</v>
      </c>
      <c r="U1401" s="18">
        <v>36.831645569620257</v>
      </c>
      <c r="V1401" s="18"/>
      <c r="W1401" s="18">
        <v>48.384303797468348</v>
      </c>
      <c r="X1401" s="18"/>
      <c r="Y1401" s="18">
        <v>9.9358496202531636</v>
      </c>
      <c r="Z1401" s="18"/>
      <c r="AA1401" s="18">
        <v>0.1610126582278481</v>
      </c>
    </row>
    <row r="1402" spans="1:28" s="2" customFormat="1" ht="14.25" customHeight="1">
      <c r="A1402" s="8">
        <v>41341</v>
      </c>
      <c r="B1402" s="9">
        <v>0.47848379629629628</v>
      </c>
      <c r="C1402" s="18">
        <v>3</v>
      </c>
      <c r="D1402" s="18">
        <v>1125</v>
      </c>
      <c r="E1402" s="18">
        <v>108</v>
      </c>
      <c r="F1402" s="17">
        <f t="shared" si="126"/>
        <v>9.8765432098765427E-2</v>
      </c>
      <c r="G1402" s="18">
        <v>0.77</v>
      </c>
      <c r="H1402" s="18">
        <f t="shared" si="127"/>
        <v>0.14933333333333335</v>
      </c>
      <c r="I1402" s="18">
        <v>3.143E-2</v>
      </c>
      <c r="J1402" s="18">
        <f t="shared" si="128"/>
        <v>0.16011711125569292</v>
      </c>
      <c r="K1402" s="18">
        <v>8.7299999999999999E-3</v>
      </c>
      <c r="L1402" s="18">
        <f t="shared" si="129"/>
        <v>0.17351379339836259</v>
      </c>
      <c r="M1402" s="18">
        <v>1.1469999999999999E-2</v>
      </c>
      <c r="N1402" s="18">
        <f t="shared" si="130"/>
        <v>0.22797287632064361</v>
      </c>
      <c r="O1402" s="18">
        <v>2.3803899999999998</v>
      </c>
      <c r="P1402" s="18"/>
      <c r="Q1402" s="18">
        <v>0.03</v>
      </c>
      <c r="R1402" s="18"/>
      <c r="S1402" s="18">
        <v>0.12980181818181818</v>
      </c>
      <c r="T1402" s="18">
        <f t="shared" si="131"/>
        <v>0.30789113218739123</v>
      </c>
      <c r="U1402" s="18">
        <v>36.053766233766233</v>
      </c>
      <c r="V1402" s="18"/>
      <c r="W1402" s="18">
        <v>47.369610389610379</v>
      </c>
      <c r="X1402" s="18"/>
      <c r="Y1402" s="18">
        <v>9.8307015584415574</v>
      </c>
      <c r="Z1402" s="18"/>
      <c r="AA1402" s="18">
        <v>0.12389610389610389</v>
      </c>
    </row>
    <row r="1403" spans="1:28" s="2" customFormat="1" ht="13.8">
      <c r="A1403" s="8">
        <v>41342</v>
      </c>
      <c r="B1403" s="9">
        <v>0.47849537037037032</v>
      </c>
      <c r="C1403" s="18">
        <v>3</v>
      </c>
      <c r="D1403" s="18">
        <v>1125</v>
      </c>
      <c r="E1403" s="18">
        <v>108</v>
      </c>
      <c r="F1403" s="17">
        <f t="shared" si="126"/>
        <v>9.8765432098765427E-2</v>
      </c>
      <c r="G1403" s="18">
        <v>0.77</v>
      </c>
      <c r="H1403" s="18">
        <f t="shared" si="127"/>
        <v>0.14933333333333335</v>
      </c>
      <c r="I1403" s="18">
        <v>3.1730000000000001E-2</v>
      </c>
      <c r="J1403" s="18">
        <f t="shared" si="128"/>
        <v>0.1620689655172414</v>
      </c>
      <c r="K1403" s="18">
        <v>8.8100000000000001E-3</v>
      </c>
      <c r="L1403" s="18">
        <f t="shared" si="129"/>
        <v>0.17510383961507153</v>
      </c>
      <c r="M1403" s="18">
        <v>1.142E-2</v>
      </c>
      <c r="N1403" s="18">
        <f t="shared" si="130"/>
        <v>0.22697909743520056</v>
      </c>
      <c r="O1403" s="18">
        <v>2.3862999999999999</v>
      </c>
      <c r="P1403" s="18"/>
      <c r="Q1403" s="18">
        <v>0.03</v>
      </c>
      <c r="R1403" s="18"/>
      <c r="S1403" s="18">
        <v>0.13104077922077922</v>
      </c>
      <c r="T1403" s="18">
        <f t="shared" si="131"/>
        <v>0.31237203617193082</v>
      </c>
      <c r="U1403" s="18">
        <v>36.384155844155842</v>
      </c>
      <c r="V1403" s="18"/>
      <c r="W1403" s="18">
        <v>47.163116883116878</v>
      </c>
      <c r="X1403" s="18"/>
      <c r="Y1403" s="18">
        <v>9.8551090909090906</v>
      </c>
      <c r="Z1403" s="18"/>
      <c r="AA1403" s="18">
        <v>0.12389610389610389</v>
      </c>
      <c r="AB1403" s="1"/>
    </row>
    <row r="1404" spans="1:28" ht="13.8">
      <c r="A1404" s="8">
        <v>41344</v>
      </c>
      <c r="B1404" s="9">
        <v>0.47851851851851851</v>
      </c>
      <c r="C1404" s="18">
        <v>3</v>
      </c>
      <c r="D1404" s="18">
        <v>1120</v>
      </c>
      <c r="E1404" s="18">
        <v>108</v>
      </c>
      <c r="F1404" s="17">
        <f t="shared" si="126"/>
        <v>9.8765432098765427E-2</v>
      </c>
      <c r="G1404" s="18">
        <v>0.77</v>
      </c>
      <c r="H1404" s="18">
        <f t="shared" si="127"/>
        <v>0.14933333333333335</v>
      </c>
      <c r="I1404" s="18">
        <v>3.2289999999999999E-2</v>
      </c>
      <c r="J1404" s="18">
        <f t="shared" si="128"/>
        <v>0.16571242680546519</v>
      </c>
      <c r="K1404" s="18">
        <v>8.8100000000000001E-3</v>
      </c>
      <c r="L1404" s="18">
        <f t="shared" si="129"/>
        <v>0.17510383961507153</v>
      </c>
      <c r="M1404" s="18">
        <v>1.1140000000000001E-2</v>
      </c>
      <c r="N1404" s="18">
        <f t="shared" si="130"/>
        <v>0.2214139356767193</v>
      </c>
      <c r="O1404" s="18">
        <v>2.3917899999999999</v>
      </c>
      <c r="P1404" s="18"/>
      <c r="Q1404" s="18">
        <v>0.04</v>
      </c>
      <c r="R1404" s="18"/>
      <c r="S1404" s="18">
        <v>0.1333535064935065</v>
      </c>
      <c r="T1404" s="18">
        <f t="shared" si="131"/>
        <v>0.32073639027640471</v>
      </c>
      <c r="U1404" s="18">
        <v>36.384155844155842</v>
      </c>
      <c r="V1404" s="18"/>
      <c r="W1404" s="18">
        <v>46.006753246753249</v>
      </c>
      <c r="X1404" s="18"/>
      <c r="Y1404" s="18">
        <v>9.8777820779220775</v>
      </c>
      <c r="Z1404" s="18"/>
      <c r="AA1404" s="18">
        <v>0.1651948051948052</v>
      </c>
    </row>
    <row r="1405" spans="1:28" ht="13.8">
      <c r="A1405" s="8">
        <v>41354</v>
      </c>
      <c r="B1405" s="9">
        <v>0.47863425925925923</v>
      </c>
      <c r="C1405" s="18">
        <v>3</v>
      </c>
      <c r="D1405" s="18">
        <v>1082</v>
      </c>
      <c r="E1405" s="18">
        <v>108</v>
      </c>
      <c r="F1405" s="17">
        <f t="shared" si="126"/>
        <v>9.8765432098765427E-2</v>
      </c>
      <c r="G1405" s="18">
        <v>0.71</v>
      </c>
      <c r="H1405" s="18">
        <f t="shared" si="127"/>
        <v>0.13333333333333333</v>
      </c>
      <c r="I1405" s="18">
        <v>3.4639999999999997E-2</v>
      </c>
      <c r="J1405" s="18">
        <f t="shared" si="128"/>
        <v>0.18100195185426152</v>
      </c>
      <c r="K1405" s="18">
        <v>8.5599999999999999E-3</v>
      </c>
      <c r="L1405" s="18">
        <f t="shared" si="129"/>
        <v>0.1701349451878561</v>
      </c>
      <c r="M1405" s="18">
        <v>1.0359999999999999E-2</v>
      </c>
      <c r="N1405" s="18">
        <f t="shared" si="130"/>
        <v>0.20591098506380714</v>
      </c>
      <c r="O1405" s="18">
        <v>2.21896</v>
      </c>
      <c r="P1405" s="18"/>
      <c r="Q1405" s="18">
        <v>0.03</v>
      </c>
      <c r="R1405" s="18"/>
      <c r="S1405" s="18">
        <v>0.15514816901408451</v>
      </c>
      <c r="T1405" s="18">
        <f t="shared" si="131"/>
        <v>0.3995603298992752</v>
      </c>
      <c r="U1405" s="18">
        <v>38.339154929577468</v>
      </c>
      <c r="V1405" s="18"/>
      <c r="W1405" s="18">
        <v>46.401126760563386</v>
      </c>
      <c r="X1405" s="18"/>
      <c r="Y1405" s="18">
        <v>9.9384405633802828</v>
      </c>
      <c r="Z1405" s="18"/>
      <c r="AA1405" s="18">
        <v>0.13436619718309858</v>
      </c>
      <c r="AB1405" s="2"/>
    </row>
    <row r="1406" spans="1:28" ht="14.25" customHeight="1">
      <c r="A1406" s="6">
        <v>41355</v>
      </c>
      <c r="B1406" s="7">
        <v>0.47864583333333338</v>
      </c>
      <c r="C1406" s="28">
        <v>3</v>
      </c>
      <c r="D1406" s="17">
        <v>1083</v>
      </c>
      <c r="E1406" s="17">
        <v>108</v>
      </c>
      <c r="F1406" s="17">
        <f t="shared" si="126"/>
        <v>9.8765432098765427E-2</v>
      </c>
      <c r="G1406" s="17">
        <v>0.72</v>
      </c>
      <c r="H1406" s="18">
        <f t="shared" si="127"/>
        <v>0.13600000000000001</v>
      </c>
      <c r="I1406" s="17">
        <v>3.4959999999999998E-2</v>
      </c>
      <c r="J1406" s="18">
        <f t="shared" si="128"/>
        <v>0.18308392973324658</v>
      </c>
      <c r="K1406" s="17">
        <v>8.6400000000000001E-3</v>
      </c>
      <c r="L1406" s="17">
        <f t="shared" si="129"/>
        <v>0.17172499140456504</v>
      </c>
      <c r="M1406" s="17">
        <v>1.0200000000000001E-2</v>
      </c>
      <c r="N1406" s="17">
        <f t="shared" si="130"/>
        <v>0.20273089263038929</v>
      </c>
      <c r="O1406" s="17">
        <v>2.2285599999999999</v>
      </c>
      <c r="Q1406" s="17">
        <v>0.03</v>
      </c>
      <c r="S1406" s="17">
        <v>0.15440666666666666</v>
      </c>
      <c r="T1406" s="18">
        <f t="shared" si="131"/>
        <v>0.39687856613221084</v>
      </c>
      <c r="U1406" s="17">
        <v>38.159999999999997</v>
      </c>
      <c r="W1406" s="17">
        <v>45.05</v>
      </c>
      <c r="Y1406" s="17">
        <v>9.8428066666666663</v>
      </c>
      <c r="AA1406" s="17">
        <v>0.13250000000000001</v>
      </c>
      <c r="AB1406" s="2"/>
    </row>
    <row r="1407" spans="1:28" ht="14.25" customHeight="1">
      <c r="A1407" s="6">
        <v>41356</v>
      </c>
      <c r="B1407" s="7">
        <v>0.47865740740740742</v>
      </c>
      <c r="C1407" s="28">
        <v>3</v>
      </c>
      <c r="D1407" s="17">
        <v>1108</v>
      </c>
      <c r="E1407" s="17">
        <v>108</v>
      </c>
      <c r="F1407" s="17">
        <f t="shared" si="126"/>
        <v>9.8765432098765427E-2</v>
      </c>
      <c r="G1407" s="17">
        <v>0.75</v>
      </c>
      <c r="H1407" s="18">
        <f t="shared" si="127"/>
        <v>0.14400000000000002</v>
      </c>
      <c r="I1407" s="17">
        <v>3.619E-2</v>
      </c>
      <c r="J1407" s="18">
        <f t="shared" si="128"/>
        <v>0.19108653220559532</v>
      </c>
      <c r="K1407" s="17">
        <v>8.8500000000000002E-3</v>
      </c>
      <c r="L1407" s="17">
        <f t="shared" si="129"/>
        <v>0.175898862723426</v>
      </c>
      <c r="M1407" s="17">
        <v>1.044E-2</v>
      </c>
      <c r="N1407" s="17">
        <f t="shared" si="130"/>
        <v>0.20750103128051609</v>
      </c>
      <c r="O1407" s="17">
        <v>2.3376299999999999</v>
      </c>
      <c r="Q1407" s="17">
        <v>0.03</v>
      </c>
      <c r="S1407" s="17">
        <v>0.15344560000000002</v>
      </c>
      <c r="T1407" s="18">
        <f t="shared" si="131"/>
        <v>0.39340271231546287</v>
      </c>
      <c r="U1407" s="17">
        <v>37.524000000000001</v>
      </c>
      <c r="W1407" s="17">
        <v>44.265599999999999</v>
      </c>
      <c r="Y1407" s="17">
        <v>9.9115511999999999</v>
      </c>
      <c r="AA1407" s="17">
        <v>0.12720000000000001</v>
      </c>
      <c r="AB1407" s="2"/>
    </row>
    <row r="1408" spans="1:28" ht="13.8">
      <c r="A1408" s="8">
        <v>41357</v>
      </c>
      <c r="B1408" s="9">
        <v>0.47866898148148151</v>
      </c>
      <c r="C1408" s="18">
        <v>3</v>
      </c>
      <c r="D1408" s="18">
        <v>1095</v>
      </c>
      <c r="E1408" s="18">
        <v>108</v>
      </c>
      <c r="F1408" s="17">
        <f t="shared" si="126"/>
        <v>9.8765432098765427E-2</v>
      </c>
      <c r="G1408" s="18">
        <v>0.79</v>
      </c>
      <c r="H1408" s="18">
        <f t="shared" si="127"/>
        <v>0.15466666666666667</v>
      </c>
      <c r="I1408" s="18">
        <v>3.6049999999999999E-2</v>
      </c>
      <c r="J1408" s="18">
        <f t="shared" si="128"/>
        <v>0.19017566688353935</v>
      </c>
      <c r="K1408" s="18">
        <v>8.7399999999999995E-3</v>
      </c>
      <c r="L1408" s="18">
        <f t="shared" si="129"/>
        <v>0.1737125491754512</v>
      </c>
      <c r="M1408" s="18">
        <v>1.005E-2</v>
      </c>
      <c r="N1408" s="18">
        <f t="shared" si="130"/>
        <v>0.19974955597406002</v>
      </c>
      <c r="O1408" s="18">
        <v>2.4605800000000002</v>
      </c>
      <c r="P1408" s="18"/>
      <c r="Q1408" s="18">
        <v>0.03</v>
      </c>
      <c r="R1408" s="18"/>
      <c r="S1408" s="18">
        <v>0.14511265822784811</v>
      </c>
      <c r="T1408" s="18">
        <f t="shared" si="131"/>
        <v>0.36326527391700963</v>
      </c>
      <c r="U1408" s="18">
        <v>35.181265822784809</v>
      </c>
      <c r="V1408" s="18"/>
      <c r="W1408" s="18">
        <v>40.454430379746832</v>
      </c>
      <c r="X1408" s="18"/>
      <c r="Y1408" s="18">
        <v>9.9046131645569631</v>
      </c>
      <c r="Z1408" s="18"/>
      <c r="AA1408" s="18">
        <v>0.12075949367088606</v>
      </c>
    </row>
    <row r="1409" spans="1:28" ht="13.8">
      <c r="A1409" s="8">
        <v>41388</v>
      </c>
      <c r="B1409" s="9">
        <v>0.47902777777777777</v>
      </c>
      <c r="C1409" s="18">
        <v>3</v>
      </c>
      <c r="D1409" s="18">
        <v>980</v>
      </c>
      <c r="E1409" s="18">
        <v>108</v>
      </c>
      <c r="F1409" s="17">
        <f t="shared" si="126"/>
        <v>9.8765432098765427E-2</v>
      </c>
      <c r="G1409" s="18">
        <v>0.66</v>
      </c>
      <c r="H1409" s="18">
        <f t="shared" si="127"/>
        <v>0.12000000000000002</v>
      </c>
      <c r="I1409" s="18">
        <v>3.3009999999999998E-2</v>
      </c>
      <c r="J1409" s="18">
        <f t="shared" si="128"/>
        <v>0.17039687703318152</v>
      </c>
      <c r="K1409" s="18">
        <v>7.8700000000000003E-3</v>
      </c>
      <c r="L1409" s="18">
        <f t="shared" si="129"/>
        <v>0.15642079656874155</v>
      </c>
      <c r="M1409" s="18">
        <v>7.45E-3</v>
      </c>
      <c r="N1409" s="18">
        <f t="shared" si="130"/>
        <v>0.14807305393101963</v>
      </c>
      <c r="O1409" s="18">
        <v>2.0579800000000001</v>
      </c>
      <c r="P1409" s="18"/>
      <c r="Q1409" s="18">
        <v>0.03</v>
      </c>
      <c r="R1409" s="18"/>
      <c r="S1409" s="18">
        <v>0.15904818181818181</v>
      </c>
      <c r="T1409" s="18">
        <f t="shared" si="131"/>
        <v>0.41366536013355082</v>
      </c>
      <c r="U1409" s="18">
        <v>37.919090909090912</v>
      </c>
      <c r="V1409" s="18"/>
      <c r="W1409" s="18">
        <v>35.895454545454541</v>
      </c>
      <c r="X1409" s="18"/>
      <c r="Y1409" s="18">
        <v>9.9157218181818187</v>
      </c>
      <c r="Z1409" s="18"/>
      <c r="AA1409" s="18">
        <v>0.14454545454545453</v>
      </c>
      <c r="AB1409" s="2"/>
    </row>
    <row r="1410" spans="1:28" ht="13.8">
      <c r="A1410" s="6">
        <v>41474</v>
      </c>
      <c r="B1410" s="7">
        <v>0.48002314814814812</v>
      </c>
      <c r="C1410" s="28">
        <v>3</v>
      </c>
      <c r="D1410" s="17">
        <v>1061</v>
      </c>
      <c r="E1410" s="17">
        <v>108</v>
      </c>
      <c r="F1410" s="17">
        <f t="shared" ref="F1410:F1473" si="132">(E1410-$E$2256)/($E$2255-$E$2256)</f>
        <v>9.8765432098765427E-2</v>
      </c>
      <c r="G1410" s="17">
        <v>1.1000000000000001</v>
      </c>
      <c r="H1410" s="18">
        <f t="shared" ref="H1410:H1473" si="133">(G1410-$G$2256)/($G$2255-$G$2256)</f>
        <v>0.23733333333333337</v>
      </c>
      <c r="I1410" s="17">
        <v>4.0379999999999999E-2</v>
      </c>
      <c r="J1410" s="18">
        <f t="shared" ref="J1410:J1473" si="134">(I1410-$I$2256)/($I$2255-$I$2256)</f>
        <v>0.21834743005855561</v>
      </c>
      <c r="K1410" s="17">
        <v>9.1299999999999992E-3</v>
      </c>
      <c r="L1410" s="17">
        <f t="shared" ref="L1410:L1473" si="135">(K1410-$K$2256)/($K$2255-$K$2256)</f>
        <v>0.18146402448190727</v>
      </c>
      <c r="M1410" s="17">
        <v>6.8100000000000001E-3</v>
      </c>
      <c r="N1410" s="17">
        <f t="shared" ref="N1410:N1473" si="136">(M1410-$K$2256)/($K$2255-$K$2256)</f>
        <v>0.13535268419734814</v>
      </c>
      <c r="O1410" s="17">
        <v>3.44306</v>
      </c>
      <c r="Q1410" s="17">
        <v>0.03</v>
      </c>
      <c r="S1410" s="17">
        <v>0.11673490909090908</v>
      </c>
      <c r="T1410" s="18">
        <f t="shared" ref="T1410:T1473" si="137">(S1410-$S$2256)/($S$2255-$S$2256)</f>
        <v>0.26063253149711363</v>
      </c>
      <c r="U1410" s="17">
        <v>26.393999999999995</v>
      </c>
      <c r="W1410" s="17">
        <v>19.687090909090905</v>
      </c>
      <c r="Y1410" s="17">
        <v>9.9535734545454542</v>
      </c>
      <c r="AA1410" s="17">
        <v>8.6727272727272722E-2</v>
      </c>
    </row>
    <row r="1411" spans="1:28" ht="13.8">
      <c r="A1411" s="8">
        <v>41477</v>
      </c>
      <c r="B1411" s="9">
        <v>0.4800578703703704</v>
      </c>
      <c r="C1411" s="18">
        <v>3</v>
      </c>
      <c r="D1411" s="18">
        <v>886</v>
      </c>
      <c r="E1411" s="18">
        <v>108</v>
      </c>
      <c r="F1411" s="17">
        <f t="shared" si="132"/>
        <v>9.8765432098765427E-2</v>
      </c>
      <c r="G1411" s="18">
        <v>0.83</v>
      </c>
      <c r="H1411" s="18">
        <f t="shared" si="133"/>
        <v>0.16533333333333333</v>
      </c>
      <c r="I1411" s="18">
        <v>3.039E-2</v>
      </c>
      <c r="J1411" s="18">
        <f t="shared" si="134"/>
        <v>0.15335068314899156</v>
      </c>
      <c r="K1411" s="18">
        <v>7.4900000000000001E-3</v>
      </c>
      <c r="L1411" s="18">
        <f t="shared" si="135"/>
        <v>0.1488680770393741</v>
      </c>
      <c r="M1411" s="18">
        <v>5.2199999999999998E-3</v>
      </c>
      <c r="N1411" s="18">
        <f t="shared" si="136"/>
        <v>0.10375051564025804</v>
      </c>
      <c r="O1411" s="18">
        <v>2.5840399999999999</v>
      </c>
      <c r="P1411" s="18"/>
      <c r="Q1411" s="18">
        <v>0.03</v>
      </c>
      <c r="R1411" s="18"/>
      <c r="S1411" s="18">
        <v>0.11643397590361447</v>
      </c>
      <c r="T1411" s="18">
        <f t="shared" si="137"/>
        <v>0.25954415771002554</v>
      </c>
      <c r="U1411" s="18">
        <v>28.696626506024099</v>
      </c>
      <c r="V1411" s="18"/>
      <c r="W1411" s="18">
        <v>19.999518072289156</v>
      </c>
      <c r="X1411" s="18"/>
      <c r="Y1411" s="18">
        <v>9.9002978313253003</v>
      </c>
      <c r="Z1411" s="18"/>
      <c r="AA1411" s="18">
        <v>0.11493975903614458</v>
      </c>
      <c r="AB1411" s="2"/>
    </row>
    <row r="1412" spans="1:28" ht="14.25" customHeight="1">
      <c r="A1412" s="8">
        <v>43553</v>
      </c>
      <c r="B1412" s="9">
        <v>0.50408564814814816</v>
      </c>
      <c r="C1412" s="18">
        <v>3</v>
      </c>
      <c r="D1412" s="18">
        <v>1127</v>
      </c>
      <c r="E1412" s="18">
        <v>108</v>
      </c>
      <c r="F1412" s="17">
        <f t="shared" si="132"/>
        <v>9.8765432098765427E-2</v>
      </c>
      <c r="G1412" s="18">
        <v>0.58065820842095928</v>
      </c>
      <c r="H1412" s="18">
        <f t="shared" si="133"/>
        <v>9.884218891225581E-2</v>
      </c>
      <c r="I1412" s="18">
        <v>3.3744979551973704E-2</v>
      </c>
      <c r="J1412" s="18">
        <f t="shared" si="134"/>
        <v>0.17517878693541772</v>
      </c>
      <c r="K1412" s="18">
        <v>1.4530926686821691E-3</v>
      </c>
      <c r="L1412" s="18">
        <f t="shared" si="135"/>
        <v>2.8881056254569673E-2</v>
      </c>
      <c r="M1412" s="18">
        <v>4.7309993864070622E-3</v>
      </c>
      <c r="N1412" s="18">
        <f t="shared" si="136"/>
        <v>9.4031345945110562E-2</v>
      </c>
      <c r="O1412" s="18">
        <v>1.8276301201060616</v>
      </c>
      <c r="P1412" s="18"/>
      <c r="Q1412" s="18">
        <v>0.03</v>
      </c>
      <c r="R1412" s="18"/>
      <c r="S1412" s="18">
        <v>0.18480585208136874</v>
      </c>
      <c r="T1412" s="18">
        <f t="shared" si="137"/>
        <v>0.50682216142534742</v>
      </c>
      <c r="U1412" s="18">
        <v>7.9579253671022512</v>
      </c>
      <c r="V1412" s="18"/>
      <c r="W1412" s="18">
        <v>25.909524451030585</v>
      </c>
      <c r="X1412" s="18"/>
      <c r="Y1412" s="18">
        <v>10.009096052808841</v>
      </c>
      <c r="Z1412" s="18"/>
      <c r="AA1412" s="18">
        <v>0.16429630825237201</v>
      </c>
    </row>
    <row r="1413" spans="1:28" s="2" customFormat="1" ht="13.8">
      <c r="A1413" s="8">
        <v>43555</v>
      </c>
      <c r="B1413" s="9">
        <v>0.50410879629629635</v>
      </c>
      <c r="C1413" s="18">
        <v>3</v>
      </c>
      <c r="D1413" s="18">
        <v>1137</v>
      </c>
      <c r="E1413" s="18">
        <v>108</v>
      </c>
      <c r="F1413" s="17">
        <f t="shared" si="132"/>
        <v>9.8765432098765427E-2</v>
      </c>
      <c r="G1413" s="18">
        <v>0.65256093580810193</v>
      </c>
      <c r="H1413" s="18">
        <f t="shared" si="133"/>
        <v>0.1180162495488272</v>
      </c>
      <c r="I1413" s="18">
        <v>3.4599099671360378E-2</v>
      </c>
      <c r="J1413" s="18">
        <f t="shared" si="134"/>
        <v>0.18073584691841496</v>
      </c>
      <c r="K1413" s="18">
        <v>1.4481777604170958E-3</v>
      </c>
      <c r="L1413" s="18">
        <f t="shared" si="135"/>
        <v>2.878336961341528E-2</v>
      </c>
      <c r="M1413" s="18">
        <v>4.3220809128727269E-3</v>
      </c>
      <c r="N1413" s="18">
        <f t="shared" si="136"/>
        <v>8.5903855047789773E-2</v>
      </c>
      <c r="O1413" s="18">
        <v>2.0560756342665978</v>
      </c>
      <c r="P1413" s="18"/>
      <c r="Q1413" s="18">
        <v>0.03</v>
      </c>
      <c r="R1413" s="18"/>
      <c r="S1413" s="18">
        <v>0.16860515381398958</v>
      </c>
      <c r="T1413" s="18">
        <f t="shared" si="137"/>
        <v>0.4482297027960605</v>
      </c>
      <c r="U1413" s="18">
        <v>7.0571268144077406</v>
      </c>
      <c r="V1413" s="18"/>
      <c r="W1413" s="18">
        <v>21.061967624395194</v>
      </c>
      <c r="X1413" s="18"/>
      <c r="Y1413" s="18">
        <v>10.019478884176573</v>
      </c>
      <c r="Z1413" s="18"/>
      <c r="AA1413" s="18">
        <v>0.14619324382612783</v>
      </c>
      <c r="AB1413" s="1"/>
    </row>
    <row r="1414" spans="1:28" s="2" customFormat="1" ht="14.25" customHeight="1">
      <c r="A1414" s="8">
        <v>43556</v>
      </c>
      <c r="B1414" s="9">
        <v>0.50412037037037039</v>
      </c>
      <c r="C1414" s="18">
        <v>3</v>
      </c>
      <c r="D1414" s="18">
        <v>1137</v>
      </c>
      <c r="E1414" s="18">
        <v>108</v>
      </c>
      <c r="F1414" s="17">
        <f t="shared" si="132"/>
        <v>9.8765432098765427E-2</v>
      </c>
      <c r="G1414" s="18">
        <v>0.68848874255212977</v>
      </c>
      <c r="H1414" s="18">
        <f t="shared" si="133"/>
        <v>0.12759699801390129</v>
      </c>
      <c r="I1414" s="18">
        <v>3.4639199356414532E-2</v>
      </c>
      <c r="J1414" s="18">
        <f t="shared" si="134"/>
        <v>0.18099674272228061</v>
      </c>
      <c r="K1414" s="18">
        <v>1.4417864699451399E-3</v>
      </c>
      <c r="L1414" s="18">
        <f t="shared" si="135"/>
        <v>2.8656339022980013E-2</v>
      </c>
      <c r="M1414" s="18">
        <v>4.3030061312316183E-3</v>
      </c>
      <c r="N1414" s="18">
        <f t="shared" si="136"/>
        <v>8.552473274300236E-2</v>
      </c>
      <c r="O1414" s="18">
        <v>2.1699445204639449</v>
      </c>
      <c r="P1414" s="18"/>
      <c r="Q1414" s="18">
        <v>0.03</v>
      </c>
      <c r="R1414" s="18"/>
      <c r="S1414" s="18">
        <v>0.15999194633898881</v>
      </c>
      <c r="T1414" s="18">
        <f t="shared" si="137"/>
        <v>0.41707863792741706</v>
      </c>
      <c r="U1414" s="18">
        <v>6.6593405106814725</v>
      </c>
      <c r="V1414" s="18"/>
      <c r="W1414" s="18">
        <v>19.874775942731524</v>
      </c>
      <c r="X1414" s="18"/>
      <c r="Y1414" s="18">
        <v>10.0225655825489</v>
      </c>
      <c r="Z1414" s="18"/>
      <c r="AA1414" s="18">
        <v>0.13856435712567466</v>
      </c>
      <c r="AB1414" s="1"/>
    </row>
    <row r="1415" spans="1:28" ht="13.8">
      <c r="A1415" s="6">
        <v>43557</v>
      </c>
      <c r="B1415" s="7">
        <v>0.50413194444444442</v>
      </c>
      <c r="C1415" s="28">
        <v>3</v>
      </c>
      <c r="D1415" s="17">
        <v>1141</v>
      </c>
      <c r="E1415" s="17">
        <v>108</v>
      </c>
      <c r="F1415" s="17">
        <f t="shared" si="132"/>
        <v>9.8765432098765427E-2</v>
      </c>
      <c r="G1415" s="17">
        <v>0.69413968093546807</v>
      </c>
      <c r="H1415" s="18">
        <f t="shared" si="133"/>
        <v>0.12910391491612483</v>
      </c>
      <c r="I1415" s="17">
        <v>3.5312267901351599E-2</v>
      </c>
      <c r="J1415" s="18">
        <f t="shared" si="134"/>
        <v>0.18537584841477944</v>
      </c>
      <c r="K1415" s="17">
        <v>1.4536202821776962E-3</v>
      </c>
      <c r="L1415" s="17">
        <f t="shared" si="135"/>
        <v>2.8891542877600266E-2</v>
      </c>
      <c r="M1415" s="17">
        <v>4.3383240979721939E-3</v>
      </c>
      <c r="N1415" s="17">
        <f t="shared" si="136"/>
        <v>8.6226697735473659E-2</v>
      </c>
      <c r="O1415" s="17">
        <v>2.1877548665488349</v>
      </c>
      <c r="Q1415" s="17">
        <v>0.03</v>
      </c>
      <c r="S1415" s="17">
        <v>0.1617729327546362</v>
      </c>
      <c r="T1415" s="18">
        <f t="shared" si="137"/>
        <v>0.4235198647903517</v>
      </c>
      <c r="U1415" s="17">
        <v>6.6593405106814716</v>
      </c>
      <c r="W1415" s="17">
        <v>19.874775942731524</v>
      </c>
      <c r="Y1415" s="17">
        <v>10.022565582548896</v>
      </c>
      <c r="AA1415" s="17">
        <v>0.1374363152261123</v>
      </c>
    </row>
    <row r="1416" spans="1:28" s="2" customFormat="1" ht="14.25" customHeight="1">
      <c r="A1416" s="5">
        <v>43558</v>
      </c>
      <c r="B1416" s="4">
        <v>0.50414351851851846</v>
      </c>
      <c r="C1416" s="29">
        <v>3</v>
      </c>
      <c r="D1416" s="17">
        <v>1142</v>
      </c>
      <c r="E1416" s="17">
        <v>108</v>
      </c>
      <c r="F1416" s="17">
        <f t="shared" si="132"/>
        <v>9.8765432098765427E-2</v>
      </c>
      <c r="G1416" s="30">
        <v>0.70098402020058803</v>
      </c>
      <c r="H1416" s="18">
        <f t="shared" si="133"/>
        <v>0.13092907205349016</v>
      </c>
      <c r="I1416" s="17">
        <v>3.5395508568689116E-2</v>
      </c>
      <c r="J1416" s="18">
        <f t="shared" si="134"/>
        <v>0.18591742725236901</v>
      </c>
      <c r="K1416" s="17">
        <v>1.4597252574683173E-3</v>
      </c>
      <c r="L1416" s="17">
        <f t="shared" si="135"/>
        <v>2.9012882788399686E-2</v>
      </c>
      <c r="M1416" s="17">
        <v>4.3565443730643576E-3</v>
      </c>
      <c r="N1416" s="17">
        <f t="shared" si="136"/>
        <v>8.6588836228944796E-2</v>
      </c>
      <c r="O1416" s="17">
        <v>2.2093903606254952</v>
      </c>
      <c r="P1416" s="17"/>
      <c r="Q1416" s="17">
        <v>0.03</v>
      </c>
      <c r="R1416" s="17"/>
      <c r="S1416" s="17">
        <v>0.16057101731965698</v>
      </c>
      <c r="T1416" s="18">
        <f t="shared" si="137"/>
        <v>0.41917294225419649</v>
      </c>
      <c r="U1416" s="17">
        <v>6.6220144610728102</v>
      </c>
      <c r="V1416" s="17"/>
      <c r="W1416" s="17">
        <v>19.763376492349085</v>
      </c>
      <c r="X1416" s="17"/>
      <c r="Y1416" s="17">
        <v>10.02285522111989</v>
      </c>
      <c r="Z1416" s="17"/>
      <c r="AA1416" s="17">
        <v>0.13609440051529434</v>
      </c>
      <c r="AB1416" s="1"/>
    </row>
    <row r="1417" spans="1:28" s="2" customFormat="1" ht="14.25" customHeight="1">
      <c r="A1417" s="8">
        <v>43559</v>
      </c>
      <c r="B1417" s="9">
        <v>0.50415509259259261</v>
      </c>
      <c r="C1417" s="18">
        <v>3</v>
      </c>
      <c r="D1417" s="18">
        <v>1144</v>
      </c>
      <c r="E1417" s="18">
        <v>108</v>
      </c>
      <c r="F1417" s="17">
        <f t="shared" si="132"/>
        <v>9.8765432098765427E-2</v>
      </c>
      <c r="G1417" s="18">
        <v>0.70368415068474155</v>
      </c>
      <c r="H1417" s="18">
        <f t="shared" si="133"/>
        <v>0.13164910684926442</v>
      </c>
      <c r="I1417" s="18">
        <v>3.575821493992111E-2</v>
      </c>
      <c r="J1417" s="18">
        <f t="shared" si="134"/>
        <v>0.18827726050696883</v>
      </c>
      <c r="K1417" s="18">
        <v>1.4612527844301336E-3</v>
      </c>
      <c r="L1417" s="18">
        <f t="shared" si="135"/>
        <v>2.9043243269231647E-2</v>
      </c>
      <c r="M1417" s="18">
        <v>4.3611032713612502E-3</v>
      </c>
      <c r="N1417" s="18">
        <f t="shared" si="136"/>
        <v>8.6679446966311482E-2</v>
      </c>
      <c r="O1417" s="18">
        <v>2.2179325208637217</v>
      </c>
      <c r="P1417" s="18"/>
      <c r="Q1417" s="18">
        <v>0.03</v>
      </c>
      <c r="R1417" s="18"/>
      <c r="S1417" s="18">
        <v>0.16159398133139566</v>
      </c>
      <c r="T1417" s="18">
        <f t="shared" si="137"/>
        <v>0.4228726578805122</v>
      </c>
      <c r="U1417" s="18">
        <v>6.6035079090045272</v>
      </c>
      <c r="V1417" s="18"/>
      <c r="W1417" s="18">
        <v>19.708143759432112</v>
      </c>
      <c r="X1417" s="18"/>
      <c r="Y1417" s="18">
        <v>10.022998826225475</v>
      </c>
      <c r="Z1417" s="18"/>
      <c r="AA1417" s="18">
        <v>0.13557218804369559</v>
      </c>
      <c r="AB1417" s="1"/>
    </row>
    <row r="1418" spans="1:28" ht="14.25" customHeight="1">
      <c r="A1418" s="8">
        <v>43560</v>
      </c>
      <c r="B1418" s="9">
        <v>0.50416666666666665</v>
      </c>
      <c r="C1418" s="18">
        <v>3</v>
      </c>
      <c r="D1418" s="18">
        <v>1148</v>
      </c>
      <c r="E1418" s="18">
        <v>108</v>
      </c>
      <c r="F1418" s="17">
        <f t="shared" si="132"/>
        <v>9.8765432098765427E-2</v>
      </c>
      <c r="G1418" s="18">
        <v>0.69719479674814544</v>
      </c>
      <c r="H1418" s="18">
        <f t="shared" si="133"/>
        <v>0.12991861246617212</v>
      </c>
      <c r="I1418" s="18">
        <v>3.6163923339299964E-2</v>
      </c>
      <c r="J1418" s="18">
        <f t="shared" si="134"/>
        <v>0.19091687273454758</v>
      </c>
      <c r="K1418" s="18">
        <v>1.4724678010793642E-3</v>
      </c>
      <c r="L1418" s="18">
        <f t="shared" si="135"/>
        <v>2.9266148204149606E-2</v>
      </c>
      <c r="M1418" s="18">
        <v>4.394574445081823E-3</v>
      </c>
      <c r="N1418" s="18">
        <f t="shared" si="136"/>
        <v>8.7344705880601531E-2</v>
      </c>
      <c r="O1418" s="18">
        <v>2.1972872225409121</v>
      </c>
      <c r="P1418" s="18"/>
      <c r="Q1418" s="18">
        <v>0.04</v>
      </c>
      <c r="R1418" s="18"/>
      <c r="S1418" s="18">
        <v>0.16494855778523107</v>
      </c>
      <c r="T1418" s="18">
        <f t="shared" si="137"/>
        <v>0.43500502889601955</v>
      </c>
      <c r="U1418" s="18">
        <v>6.7161252913421627</v>
      </c>
      <c r="V1418" s="18"/>
      <c r="W1418" s="18">
        <v>20.044249900517304</v>
      </c>
      <c r="X1418" s="18"/>
      <c r="Y1418" s="18">
        <v>10.022124950258657</v>
      </c>
      <c r="Z1418" s="18"/>
      <c r="AA1418" s="18">
        <v>0.18244542356495771</v>
      </c>
    </row>
    <row r="1419" spans="1:28" ht="13.8">
      <c r="A1419" s="8">
        <v>43561</v>
      </c>
      <c r="B1419" s="9">
        <v>0.5041782407407408</v>
      </c>
      <c r="C1419" s="18">
        <v>3</v>
      </c>
      <c r="D1419" s="18">
        <v>1148</v>
      </c>
      <c r="E1419" s="18">
        <v>108</v>
      </c>
      <c r="F1419" s="17">
        <f t="shared" si="132"/>
        <v>9.8765432098765427E-2</v>
      </c>
      <c r="G1419" s="18">
        <v>0.68795285844043019</v>
      </c>
      <c r="H1419" s="18">
        <f t="shared" si="133"/>
        <v>0.12745409558411472</v>
      </c>
      <c r="I1419" s="18">
        <v>3.5308821470771828E-2</v>
      </c>
      <c r="J1419" s="18">
        <f t="shared" si="134"/>
        <v>0.18535342531406523</v>
      </c>
      <c r="K1419" s="18">
        <v>1.4696581333321179E-3</v>
      </c>
      <c r="L1419" s="18">
        <f t="shared" si="135"/>
        <v>2.9210304434503131E-2</v>
      </c>
      <c r="M1419" s="18">
        <v>4.3861890025803521E-3</v>
      </c>
      <c r="N1419" s="18">
        <f t="shared" si="136"/>
        <v>8.7178040366540352E-2</v>
      </c>
      <c r="O1419" s="18">
        <v>2.1680305641325739</v>
      </c>
      <c r="P1419" s="18"/>
      <c r="Q1419" s="18">
        <v>0.04</v>
      </c>
      <c r="R1419" s="18"/>
      <c r="S1419" s="18">
        <v>0.16321184060721061</v>
      </c>
      <c r="T1419" s="18">
        <f t="shared" si="137"/>
        <v>0.42872390892671358</v>
      </c>
      <c r="U1419" s="18">
        <v>6.7933620838364668</v>
      </c>
      <c r="V1419" s="18"/>
      <c r="W1419" s="18">
        <v>20.274762808349148</v>
      </c>
      <c r="X1419" s="18"/>
      <c r="Y1419" s="18">
        <v>10.021525616698293</v>
      </c>
      <c r="Z1419" s="18"/>
      <c r="AA1419" s="18">
        <v>0.18489638997700922</v>
      </c>
    </row>
    <row r="1420" spans="1:28" ht="14.25" customHeight="1">
      <c r="A1420" s="6">
        <v>43562</v>
      </c>
      <c r="B1420" s="7">
        <v>0.50418981481481484</v>
      </c>
      <c r="C1420" s="28">
        <v>3</v>
      </c>
      <c r="D1420" s="17">
        <v>1150</v>
      </c>
      <c r="E1420" s="17">
        <v>108</v>
      </c>
      <c r="F1420" s="17">
        <f t="shared" si="132"/>
        <v>9.8765432098765427E-2</v>
      </c>
      <c r="G1420" s="17">
        <v>0.67388554021422176</v>
      </c>
      <c r="H1420" s="18">
        <f t="shared" si="133"/>
        <v>0.12370281072379248</v>
      </c>
      <c r="I1420" s="17">
        <v>3.4547233424568252E-2</v>
      </c>
      <c r="J1420" s="18">
        <f t="shared" si="134"/>
        <v>0.18039839573564251</v>
      </c>
      <c r="K1420" s="17">
        <v>1.4734974745476293E-3</v>
      </c>
      <c r="L1420" s="17">
        <f t="shared" si="135"/>
        <v>2.9286613559182863E-2</v>
      </c>
      <c r="M1420" s="17">
        <v>4.3976475015568778E-3</v>
      </c>
      <c r="N1420" s="17">
        <f t="shared" si="136"/>
        <v>8.7405784653375201E-2</v>
      </c>
      <c r="O1420" s="17">
        <v>2.1234355078946066</v>
      </c>
      <c r="Q1420" s="17">
        <v>0.04</v>
      </c>
      <c r="S1420" s="17">
        <v>0.16302501795067978</v>
      </c>
      <c r="T1420" s="18">
        <f t="shared" si="137"/>
        <v>0.42804823442224871</v>
      </c>
      <c r="U1420" s="17">
        <v>6.9532905655935506</v>
      </c>
      <c r="W1420" s="17">
        <v>20.752068742275323</v>
      </c>
      <c r="Y1420" s="17">
        <v>10.020284621270084</v>
      </c>
      <c r="AA1420" s="17">
        <v>0.18875609047727057</v>
      </c>
    </row>
    <row r="1421" spans="1:28" ht="13.8">
      <c r="A1421" s="6">
        <v>43571</v>
      </c>
      <c r="B1421" s="7">
        <v>0.50429398148148141</v>
      </c>
      <c r="C1421" s="28">
        <v>3</v>
      </c>
      <c r="D1421" s="17">
        <v>1158</v>
      </c>
      <c r="E1421" s="17">
        <v>108</v>
      </c>
      <c r="F1421" s="17">
        <f t="shared" si="132"/>
        <v>9.8765432098765427E-2</v>
      </c>
      <c r="G1421" s="17">
        <v>0.5227488860940428</v>
      </c>
      <c r="H1421" s="18">
        <f t="shared" si="133"/>
        <v>8.3399702958411426E-2</v>
      </c>
      <c r="I1421" s="17">
        <v>3.0781813172847346E-2</v>
      </c>
      <c r="J1421" s="18">
        <f t="shared" si="134"/>
        <v>0.15589989051950126</v>
      </c>
      <c r="K1421" s="17">
        <v>1.6123532199795415E-3</v>
      </c>
      <c r="L1421" s="17">
        <f t="shared" si="135"/>
        <v>3.2046451717836752E-2</v>
      </c>
      <c r="M1421" s="17">
        <v>4.8457127183642746E-3</v>
      </c>
      <c r="N1421" s="17">
        <f t="shared" si="136"/>
        <v>9.631133968866859E-2</v>
      </c>
      <c r="O1421" s="17">
        <v>1.643504230311883</v>
      </c>
      <c r="Q1421" s="17">
        <v>0.04</v>
      </c>
      <c r="S1421" s="17">
        <v>0.18725274886964521</v>
      </c>
      <c r="T1421" s="18">
        <f t="shared" si="137"/>
        <v>0.51567176139141224</v>
      </c>
      <c r="U1421" s="17">
        <v>9.8083102153421731</v>
      </c>
      <c r="W1421" s="17">
        <v>29.477569162387926</v>
      </c>
      <c r="Y1421" s="17">
        <v>9.9978088742432369</v>
      </c>
      <c r="AA1421" s="17">
        <v>0.2433290694322334</v>
      </c>
      <c r="AB1421" s="2"/>
    </row>
    <row r="1422" spans="1:28" ht="13.8">
      <c r="A1422" s="6">
        <v>43584</v>
      </c>
      <c r="B1422" s="7">
        <v>0.50444444444444447</v>
      </c>
      <c r="C1422" s="28">
        <v>3</v>
      </c>
      <c r="D1422" s="17">
        <v>1302</v>
      </c>
      <c r="E1422" s="17">
        <v>108</v>
      </c>
      <c r="F1422" s="17">
        <f t="shared" si="132"/>
        <v>9.8765432098765427E-2</v>
      </c>
      <c r="G1422" s="17">
        <v>0.83286208799880768</v>
      </c>
      <c r="H1422" s="18">
        <f t="shared" si="133"/>
        <v>0.16609655679968205</v>
      </c>
      <c r="I1422" s="17">
        <v>3.1548571532880015E-2</v>
      </c>
      <c r="J1422" s="18">
        <f t="shared" si="134"/>
        <v>0.16088855909486022</v>
      </c>
      <c r="K1422" s="17">
        <v>2.101500427419974E-3</v>
      </c>
      <c r="L1422" s="17">
        <f t="shared" si="135"/>
        <v>4.1768535050391763E-2</v>
      </c>
      <c r="M1422" s="17">
        <v>5.473675531884584E-3</v>
      </c>
      <c r="N1422" s="17">
        <f t="shared" si="136"/>
        <v>0.10879246338706693</v>
      </c>
      <c r="O1422" s="17">
        <v>2.6234544870675403</v>
      </c>
      <c r="Q1422" s="17">
        <v>0.04</v>
      </c>
      <c r="S1422" s="17">
        <v>0.12045746699266503</v>
      </c>
      <c r="T1422" s="18">
        <f t="shared" si="137"/>
        <v>0.2740957672326339</v>
      </c>
      <c r="U1422" s="17">
        <v>8.0238630806845954</v>
      </c>
      <c r="W1422" s="17">
        <v>20.899364303178483</v>
      </c>
      <c r="Y1422" s="17">
        <v>10.01676674816626</v>
      </c>
      <c r="AA1422" s="17">
        <v>0.15272636590487007</v>
      </c>
      <c r="AB1422" s="2"/>
    </row>
    <row r="1423" spans="1:28" s="2" customFormat="1" ht="13.8">
      <c r="A1423" s="8">
        <v>43587</v>
      </c>
      <c r="B1423" s="9">
        <v>0.5044791666666667</v>
      </c>
      <c r="C1423" s="18">
        <v>3</v>
      </c>
      <c r="D1423" s="18">
        <v>1094</v>
      </c>
      <c r="E1423" s="18">
        <v>108</v>
      </c>
      <c r="F1423" s="17">
        <f t="shared" si="132"/>
        <v>9.8765432098765427E-2</v>
      </c>
      <c r="G1423" s="18">
        <v>0.88618486161274101</v>
      </c>
      <c r="H1423" s="18">
        <f t="shared" si="133"/>
        <v>0.18031596309673095</v>
      </c>
      <c r="I1423" s="18">
        <v>2.641604660149495E-2</v>
      </c>
      <c r="J1423" s="18">
        <f t="shared" si="134"/>
        <v>0.12749542356210117</v>
      </c>
      <c r="K1423" s="18">
        <v>1.7169138495325695E-3</v>
      </c>
      <c r="L1423" s="18">
        <f t="shared" si="135"/>
        <v>3.4124654635805461E-2</v>
      </c>
      <c r="M1423" s="18">
        <v>4.2746692286583813E-3</v>
      </c>
      <c r="N1423" s="18">
        <f t="shared" si="136"/>
        <v>8.4961520433879542E-2</v>
      </c>
      <c r="O1423" s="18">
        <v>2.7954457779940691</v>
      </c>
      <c r="P1423" s="18"/>
      <c r="Q1423" s="18">
        <v>0.03</v>
      </c>
      <c r="R1423" s="18"/>
      <c r="S1423" s="18">
        <v>9.4791766178311115E-2</v>
      </c>
      <c r="T1423" s="18">
        <f t="shared" si="137"/>
        <v>0.18127158840173194</v>
      </c>
      <c r="U1423" s="18">
        <v>6.1610012515644561</v>
      </c>
      <c r="V1423" s="18"/>
      <c r="W1423" s="18">
        <v>15.339291761761027</v>
      </c>
      <c r="X1423" s="18"/>
      <c r="Y1423" s="18">
        <v>10.031222557608777</v>
      </c>
      <c r="Z1423" s="18"/>
      <c r="AA1423" s="18">
        <v>0.10765248215410092</v>
      </c>
      <c r="AB1423" s="1"/>
    </row>
    <row r="1424" spans="1:28" ht="14.25" customHeight="1">
      <c r="A1424" s="8">
        <v>41518</v>
      </c>
      <c r="B1424" s="9">
        <v>0.48053240740740738</v>
      </c>
      <c r="C1424" s="18">
        <v>4</v>
      </c>
      <c r="D1424" s="18">
        <v>1320</v>
      </c>
      <c r="E1424" s="18">
        <v>108</v>
      </c>
      <c r="F1424" s="17">
        <f t="shared" si="132"/>
        <v>9.8765432098765427E-2</v>
      </c>
      <c r="G1424" s="18">
        <v>1.23</v>
      </c>
      <c r="H1424" s="18">
        <f t="shared" si="133"/>
        <v>0.27200000000000002</v>
      </c>
      <c r="I1424" s="18">
        <v>3.8850000000000003E-2</v>
      </c>
      <c r="J1424" s="18">
        <f t="shared" si="134"/>
        <v>0.20839297332465845</v>
      </c>
      <c r="K1424" s="18">
        <v>1.174E-2</v>
      </c>
      <c r="L1424" s="18">
        <f t="shared" si="135"/>
        <v>0.23333928230203629</v>
      </c>
      <c r="M1424" s="18">
        <v>8.43E-3</v>
      </c>
      <c r="N1424" s="18">
        <f t="shared" si="136"/>
        <v>0.16755112008570408</v>
      </c>
      <c r="O1424" s="18">
        <v>3.8347199999999999</v>
      </c>
      <c r="P1424" s="18"/>
      <c r="Q1424" s="18">
        <v>0.04</v>
      </c>
      <c r="R1424" s="18"/>
      <c r="S1424" s="18">
        <v>0.10044146341463416</v>
      </c>
      <c r="T1424" s="18">
        <f t="shared" si="137"/>
        <v>0.20170463678791151</v>
      </c>
      <c r="U1424" s="18">
        <v>30.352195121951219</v>
      </c>
      <c r="V1424" s="18"/>
      <c r="W1424" s="18">
        <v>21.794634146341465</v>
      </c>
      <c r="X1424" s="18"/>
      <c r="Y1424" s="18">
        <v>9.9141541463414633</v>
      </c>
      <c r="Z1424" s="18"/>
      <c r="AA1424" s="18">
        <v>0.10341463414634147</v>
      </c>
      <c r="AB1424" s="2"/>
    </row>
    <row r="1425" spans="1:28" ht="14.25" customHeight="1">
      <c r="A1425" s="5">
        <v>41519</v>
      </c>
      <c r="B1425" s="4">
        <v>0.48054398148148153</v>
      </c>
      <c r="C1425" s="29">
        <v>4</v>
      </c>
      <c r="D1425" s="17">
        <v>1221</v>
      </c>
      <c r="E1425" s="17">
        <v>108</v>
      </c>
      <c r="F1425" s="17">
        <f t="shared" si="132"/>
        <v>9.8765432098765427E-2</v>
      </c>
      <c r="G1425" s="30">
        <v>1.21</v>
      </c>
      <c r="H1425" s="18">
        <f t="shared" si="133"/>
        <v>0.26666666666666666</v>
      </c>
      <c r="I1425" s="17">
        <v>3.5610000000000003E-2</v>
      </c>
      <c r="J1425" s="18">
        <f t="shared" si="134"/>
        <v>0.18731294729993495</v>
      </c>
      <c r="K1425" s="17">
        <v>1.0710000000000001E-2</v>
      </c>
      <c r="L1425" s="17">
        <f t="shared" si="135"/>
        <v>0.21286743726190877</v>
      </c>
      <c r="M1425" s="17">
        <v>7.6099999999999996E-3</v>
      </c>
      <c r="N1425" s="17">
        <f t="shared" si="136"/>
        <v>0.15125314636443749</v>
      </c>
      <c r="O1425" s="17">
        <v>3.78363</v>
      </c>
      <c r="Q1425" s="17">
        <v>0.03</v>
      </c>
      <c r="S1425" s="17">
        <v>9.3586611570247946E-2</v>
      </c>
      <c r="T1425" s="18">
        <f t="shared" si="137"/>
        <v>0.17691295086960665</v>
      </c>
      <c r="U1425" s="17">
        <v>28.146942148760331</v>
      </c>
      <c r="W1425" s="17">
        <v>19.999834710743801</v>
      </c>
      <c r="Y1425" s="17">
        <v>9.9437548760330596</v>
      </c>
      <c r="AA1425" s="17">
        <v>7.8842975206611571E-2</v>
      </c>
      <c r="AB1425" s="2"/>
    </row>
    <row r="1426" spans="1:28" s="2" customFormat="1" ht="14.25" customHeight="1">
      <c r="A1426" s="6">
        <v>41753</v>
      </c>
      <c r="B1426" s="7">
        <v>0.48325231481481484</v>
      </c>
      <c r="C1426" s="28">
        <v>4</v>
      </c>
      <c r="D1426" s="17">
        <v>1098</v>
      </c>
      <c r="E1426" s="17">
        <v>108</v>
      </c>
      <c r="F1426" s="17">
        <f t="shared" si="132"/>
        <v>9.8765432098765427E-2</v>
      </c>
      <c r="G1426" s="17">
        <v>1.07</v>
      </c>
      <c r="H1426" s="18">
        <f t="shared" si="133"/>
        <v>0.22933333333333336</v>
      </c>
      <c r="I1426" s="17">
        <v>4.9610000000000001E-2</v>
      </c>
      <c r="J1426" s="18">
        <f t="shared" si="134"/>
        <v>0.27839947950553023</v>
      </c>
      <c r="K1426" s="17">
        <v>6.5399999999999998E-3</v>
      </c>
      <c r="L1426" s="17">
        <f t="shared" si="135"/>
        <v>0.12998627821595549</v>
      </c>
      <c r="M1426" s="17">
        <v>6.1000000000000004E-3</v>
      </c>
      <c r="N1426" s="17">
        <f t="shared" si="136"/>
        <v>0.12124102402405634</v>
      </c>
      <c r="O1426" s="17">
        <v>3.3471000000000002</v>
      </c>
      <c r="P1426" s="17"/>
      <c r="Q1426" s="17">
        <v>0.04</v>
      </c>
      <c r="R1426" s="17"/>
      <c r="S1426" s="17">
        <v>0.14743906542056073</v>
      </c>
      <c r="T1426" s="18">
        <f t="shared" si="137"/>
        <v>0.37167910367571555</v>
      </c>
      <c r="U1426" s="17">
        <v>19.43663551401869</v>
      </c>
      <c r="V1426" s="17"/>
      <c r="W1426" s="17">
        <v>18.12897196261682</v>
      </c>
      <c r="X1426" s="17"/>
      <c r="Y1426" s="17">
        <v>9.9474560747663556</v>
      </c>
      <c r="Z1426" s="17"/>
      <c r="AA1426" s="17">
        <v>0.11887850467289719</v>
      </c>
      <c r="AB1426" s="1"/>
    </row>
    <row r="1427" spans="1:28" s="55" customFormat="1" ht="13.8">
      <c r="A1427" s="48">
        <v>41707</v>
      </c>
      <c r="B1427" s="49">
        <v>0.48271990740740739</v>
      </c>
      <c r="C1427" s="50">
        <v>2</v>
      </c>
      <c r="D1427" s="51">
        <v>1424</v>
      </c>
      <c r="E1427" s="51">
        <v>109</v>
      </c>
      <c r="F1427" s="51">
        <f t="shared" si="132"/>
        <v>0.1111111111111111</v>
      </c>
      <c r="G1427" s="52">
        <v>0.87</v>
      </c>
      <c r="H1427" s="53">
        <f t="shared" si="133"/>
        <v>0.17600000000000002</v>
      </c>
      <c r="I1427" s="51">
        <v>3.7589999999999998E-2</v>
      </c>
      <c r="J1427" s="53">
        <f t="shared" si="134"/>
        <v>0.20019518542615483</v>
      </c>
      <c r="K1427" s="51">
        <v>8.1399999999999997E-3</v>
      </c>
      <c r="L1427" s="51">
        <f t="shared" si="135"/>
        <v>0.16178720255013418</v>
      </c>
      <c r="M1427" s="51">
        <v>7.7799999999999996E-3</v>
      </c>
      <c r="N1427" s="51">
        <f t="shared" si="136"/>
        <v>0.15463199457494398</v>
      </c>
      <c r="O1427" s="51">
        <v>2.7070699999999999</v>
      </c>
      <c r="P1427" s="51"/>
      <c r="Q1427" s="51">
        <v>0.05</v>
      </c>
      <c r="R1427" s="51"/>
      <c r="S1427" s="51">
        <v>0.13739793103448275</v>
      </c>
      <c r="T1427" s="53">
        <f t="shared" si="137"/>
        <v>0.33536370903053392</v>
      </c>
      <c r="U1427" s="51">
        <v>29.753103448275859</v>
      </c>
      <c r="V1427" s="51"/>
      <c r="W1427" s="51">
        <v>28.437241379310343</v>
      </c>
      <c r="X1427" s="51"/>
      <c r="Y1427" s="51">
        <v>9.8948075862068965</v>
      </c>
      <c r="Z1427" s="51"/>
      <c r="AA1427" s="51">
        <v>0.1827586206896552</v>
      </c>
      <c r="AB1427" s="54"/>
    </row>
    <row r="1428" spans="1:28" s="55" customFormat="1" ht="14.25" customHeight="1">
      <c r="A1428" s="56">
        <v>41793</v>
      </c>
      <c r="B1428" s="57">
        <v>0.48371527777777779</v>
      </c>
      <c r="C1428" s="53">
        <v>2</v>
      </c>
      <c r="D1428" s="53">
        <v>944</v>
      </c>
      <c r="E1428" s="53">
        <v>109</v>
      </c>
      <c r="F1428" s="51">
        <f t="shared" si="132"/>
        <v>0.1111111111111111</v>
      </c>
      <c r="G1428" s="53">
        <v>0.76</v>
      </c>
      <c r="H1428" s="53">
        <f t="shared" si="133"/>
        <v>0.14666666666666667</v>
      </c>
      <c r="I1428" s="53">
        <v>4.1079999999999998E-2</v>
      </c>
      <c r="J1428" s="53">
        <f t="shared" si="134"/>
        <v>0.22290175666883538</v>
      </c>
      <c r="K1428" s="53">
        <v>5.3800000000000002E-3</v>
      </c>
      <c r="L1428" s="53">
        <f t="shared" si="135"/>
        <v>0.10693060807367592</v>
      </c>
      <c r="M1428" s="53">
        <v>4.1099999999999999E-3</v>
      </c>
      <c r="N1428" s="53">
        <f t="shared" si="136"/>
        <v>8.168862438342156E-2</v>
      </c>
      <c r="O1428" s="53">
        <v>2.3837199999999998</v>
      </c>
      <c r="P1428" s="53"/>
      <c r="Q1428" s="53">
        <v>0.03</v>
      </c>
      <c r="R1428" s="53"/>
      <c r="S1428" s="53">
        <v>0.17188736842105265</v>
      </c>
      <c r="T1428" s="53">
        <f t="shared" si="137"/>
        <v>0.4601003654306467</v>
      </c>
      <c r="U1428" s="53">
        <v>22.511052631578945</v>
      </c>
      <c r="V1428" s="53"/>
      <c r="W1428" s="53">
        <v>17.197105263157894</v>
      </c>
      <c r="X1428" s="53"/>
      <c r="Y1428" s="53">
        <v>9.9739863157894728</v>
      </c>
      <c r="Z1428" s="53"/>
      <c r="AA1428" s="53">
        <v>0.12552631578947368</v>
      </c>
    </row>
    <row r="1429" spans="1:28" s="55" customFormat="1" ht="14.25" customHeight="1">
      <c r="A1429" s="56">
        <v>41794</v>
      </c>
      <c r="B1429" s="57">
        <v>0.48372685185185182</v>
      </c>
      <c r="C1429" s="53">
        <v>2</v>
      </c>
      <c r="D1429" s="53">
        <v>944</v>
      </c>
      <c r="E1429" s="53">
        <v>109</v>
      </c>
      <c r="F1429" s="51">
        <f t="shared" si="132"/>
        <v>0.1111111111111111</v>
      </c>
      <c r="G1429" s="53">
        <v>0.74</v>
      </c>
      <c r="H1429" s="53">
        <f t="shared" si="133"/>
        <v>0.14133333333333334</v>
      </c>
      <c r="I1429" s="53">
        <v>3.875E-2</v>
      </c>
      <c r="J1429" s="53">
        <f t="shared" si="134"/>
        <v>0.20774235523747558</v>
      </c>
      <c r="K1429" s="53">
        <v>5.1700000000000001E-3</v>
      </c>
      <c r="L1429" s="53">
        <f t="shared" si="135"/>
        <v>0.10275673675481496</v>
      </c>
      <c r="M1429" s="53">
        <v>3.9500000000000004E-3</v>
      </c>
      <c r="N1429" s="53">
        <f t="shared" si="136"/>
        <v>7.8508531950003707E-2</v>
      </c>
      <c r="O1429" s="53">
        <v>2.33446</v>
      </c>
      <c r="P1429" s="53"/>
      <c r="Q1429" s="53">
        <v>0.03</v>
      </c>
      <c r="R1429" s="53"/>
      <c r="S1429" s="53">
        <v>0.16652027027027028</v>
      </c>
      <c r="T1429" s="53">
        <f t="shared" si="137"/>
        <v>0.44068938257244233</v>
      </c>
      <c r="U1429" s="53">
        <v>22.217027027027026</v>
      </c>
      <c r="V1429" s="53"/>
      <c r="W1429" s="53">
        <v>16.974324324324328</v>
      </c>
      <c r="X1429" s="53"/>
      <c r="Y1429" s="53">
        <v>10.031868648648649</v>
      </c>
      <c r="Z1429" s="53"/>
      <c r="AA1429" s="53">
        <v>0.12891891891891891</v>
      </c>
    </row>
    <row r="1430" spans="1:28" s="55" customFormat="1" ht="14.25" customHeight="1">
      <c r="A1430" s="56">
        <v>41795</v>
      </c>
      <c r="B1430" s="57">
        <v>0.48373842592592592</v>
      </c>
      <c r="C1430" s="53">
        <v>2</v>
      </c>
      <c r="D1430" s="53">
        <v>965</v>
      </c>
      <c r="E1430" s="53">
        <v>109</v>
      </c>
      <c r="F1430" s="51">
        <f t="shared" si="132"/>
        <v>0.1111111111111111</v>
      </c>
      <c r="G1430" s="53">
        <v>0.75</v>
      </c>
      <c r="H1430" s="53">
        <f t="shared" si="133"/>
        <v>0.14400000000000002</v>
      </c>
      <c r="I1430" s="53">
        <v>4.0719999999999999E-2</v>
      </c>
      <c r="J1430" s="53">
        <f t="shared" si="134"/>
        <v>0.22055953155497723</v>
      </c>
      <c r="K1430" s="53">
        <v>5.3200000000000001E-3</v>
      </c>
      <c r="L1430" s="53">
        <f t="shared" si="135"/>
        <v>0.10573807341114422</v>
      </c>
      <c r="M1430" s="53">
        <v>4.0699999999999998E-3</v>
      </c>
      <c r="N1430" s="53">
        <f t="shared" si="136"/>
        <v>8.089360127506709E-2</v>
      </c>
      <c r="O1430" s="53">
        <v>2.3497699999999999</v>
      </c>
      <c r="P1430" s="53"/>
      <c r="Q1430" s="53">
        <v>0.03</v>
      </c>
      <c r="R1430" s="53"/>
      <c r="S1430" s="53">
        <v>0.17265280000000002</v>
      </c>
      <c r="T1430" s="53">
        <f t="shared" si="137"/>
        <v>0.46286867315311864</v>
      </c>
      <c r="U1430" s="53">
        <v>22.556799999999999</v>
      </c>
      <c r="V1430" s="53"/>
      <c r="W1430" s="53">
        <v>17.256799999999998</v>
      </c>
      <c r="X1430" s="53"/>
      <c r="Y1430" s="53">
        <v>9.9630248000000012</v>
      </c>
      <c r="Z1430" s="53"/>
      <c r="AA1430" s="53">
        <v>0.12720000000000001</v>
      </c>
    </row>
    <row r="1431" spans="1:28" s="55" customFormat="1" ht="14.25" customHeight="1">
      <c r="A1431" s="56">
        <v>41797</v>
      </c>
      <c r="B1431" s="57">
        <v>0.48376157407407411</v>
      </c>
      <c r="C1431" s="53">
        <v>2</v>
      </c>
      <c r="D1431" s="53">
        <v>1032</v>
      </c>
      <c r="E1431" s="53">
        <v>109</v>
      </c>
      <c r="F1431" s="51">
        <f t="shared" si="132"/>
        <v>0.1111111111111111</v>
      </c>
      <c r="G1431" s="53">
        <v>0.77</v>
      </c>
      <c r="H1431" s="53">
        <f t="shared" si="133"/>
        <v>0.14933333333333335</v>
      </c>
      <c r="I1431" s="53">
        <v>4.3459999999999999E-2</v>
      </c>
      <c r="J1431" s="53">
        <f t="shared" si="134"/>
        <v>0.23838646714378658</v>
      </c>
      <c r="K1431" s="53">
        <v>5.7099999999999998E-3</v>
      </c>
      <c r="L1431" s="53">
        <f t="shared" si="135"/>
        <v>0.11348954871760028</v>
      </c>
      <c r="M1431" s="53">
        <v>4.15E-3</v>
      </c>
      <c r="N1431" s="53">
        <f t="shared" si="136"/>
        <v>8.248364749177603E-2</v>
      </c>
      <c r="O1431" s="53">
        <v>2.4085299999999998</v>
      </c>
      <c r="P1431" s="53"/>
      <c r="Q1431" s="53">
        <v>0.03</v>
      </c>
      <c r="R1431" s="53"/>
      <c r="S1431" s="53">
        <v>0.17948415584415586</v>
      </c>
      <c r="T1431" s="53">
        <f t="shared" si="137"/>
        <v>0.48757538196742894</v>
      </c>
      <c r="U1431" s="53">
        <v>23.581558441558439</v>
      </c>
      <c r="V1431" s="53"/>
      <c r="W1431" s="53">
        <v>17.138961038961039</v>
      </c>
      <c r="X1431" s="53"/>
      <c r="Y1431" s="53">
        <v>9.946916103896104</v>
      </c>
      <c r="Z1431" s="53"/>
      <c r="AA1431" s="53">
        <v>0.12389610389610389</v>
      </c>
      <c r="AB1431" s="54"/>
    </row>
    <row r="1432" spans="1:28" s="55" customFormat="1" ht="13.8">
      <c r="A1432" s="58">
        <v>41799</v>
      </c>
      <c r="B1432" s="59">
        <v>0.48378472222222224</v>
      </c>
      <c r="C1432" s="60">
        <v>2</v>
      </c>
      <c r="D1432" s="51">
        <v>1033</v>
      </c>
      <c r="E1432" s="51">
        <v>109</v>
      </c>
      <c r="F1432" s="51">
        <f t="shared" si="132"/>
        <v>0.1111111111111111</v>
      </c>
      <c r="G1432" s="51">
        <v>0.99</v>
      </c>
      <c r="H1432" s="53">
        <f t="shared" si="133"/>
        <v>0.20800000000000002</v>
      </c>
      <c r="I1432" s="51">
        <v>4.2689999999999999E-2</v>
      </c>
      <c r="J1432" s="53">
        <f t="shared" si="134"/>
        <v>0.23337670787247886</v>
      </c>
      <c r="K1432" s="51">
        <v>5.2100000000000002E-3</v>
      </c>
      <c r="L1432" s="51">
        <f t="shared" si="135"/>
        <v>0.10355175986316943</v>
      </c>
      <c r="M1432" s="51">
        <v>3.4499999999999999E-3</v>
      </c>
      <c r="N1432" s="51">
        <f t="shared" si="136"/>
        <v>6.8570743095572845E-2</v>
      </c>
      <c r="O1432" s="51">
        <v>3.1001099999999999</v>
      </c>
      <c r="P1432" s="51"/>
      <c r="Q1432" s="51">
        <v>0.03</v>
      </c>
      <c r="R1432" s="51"/>
      <c r="S1432" s="51">
        <v>0.13712545454545455</v>
      </c>
      <c r="T1432" s="53">
        <f t="shared" si="137"/>
        <v>0.33437825351822525</v>
      </c>
      <c r="U1432" s="51">
        <v>16.735151515151518</v>
      </c>
      <c r="V1432" s="51"/>
      <c r="W1432" s="51">
        <v>11.081818181818182</v>
      </c>
      <c r="X1432" s="51"/>
      <c r="Y1432" s="51">
        <v>9.9579290909090918</v>
      </c>
      <c r="Z1432" s="51"/>
      <c r="AA1432" s="51">
        <v>9.636363636363636E-2</v>
      </c>
      <c r="AB1432" s="54"/>
    </row>
    <row r="1433" spans="1:28" s="54" customFormat="1" ht="13.8">
      <c r="A1433" s="58">
        <v>41898</v>
      </c>
      <c r="B1433" s="59">
        <v>0.48493055555555559</v>
      </c>
      <c r="C1433" s="60">
        <v>2</v>
      </c>
      <c r="D1433" s="51">
        <v>986</v>
      </c>
      <c r="E1433" s="51">
        <v>109</v>
      </c>
      <c r="F1433" s="51">
        <f t="shared" si="132"/>
        <v>0.1111111111111111</v>
      </c>
      <c r="G1433" s="51">
        <v>0.63</v>
      </c>
      <c r="H1433" s="53">
        <f t="shared" si="133"/>
        <v>0.11200000000000002</v>
      </c>
      <c r="I1433" s="51">
        <v>3.2809999999999999E-2</v>
      </c>
      <c r="J1433" s="53">
        <f t="shared" si="134"/>
        <v>0.16909564085881587</v>
      </c>
      <c r="K1433" s="51">
        <v>3.8800000000000002E-3</v>
      </c>
      <c r="L1433" s="51">
        <f t="shared" si="135"/>
        <v>7.7117241510383377E-2</v>
      </c>
      <c r="M1433" s="51">
        <v>2.1900000000000001E-3</v>
      </c>
      <c r="N1433" s="51">
        <f t="shared" si="136"/>
        <v>4.3527515182407113E-2</v>
      </c>
      <c r="O1433" s="51">
        <v>1.9671000000000001</v>
      </c>
      <c r="P1433" s="51"/>
      <c r="Q1433" s="51">
        <v>0.03</v>
      </c>
      <c r="R1433" s="51"/>
      <c r="S1433" s="51">
        <v>0.16561238095238096</v>
      </c>
      <c r="T1433" s="53">
        <f t="shared" si="137"/>
        <v>0.43740585328126896</v>
      </c>
      <c r="U1433" s="51">
        <v>19.584761904761905</v>
      </c>
      <c r="V1433" s="51"/>
      <c r="W1433" s="51">
        <v>11.054285714285713</v>
      </c>
      <c r="X1433" s="51"/>
      <c r="Y1433" s="51">
        <v>9.9291714285714292</v>
      </c>
      <c r="Z1433" s="51"/>
      <c r="AA1433" s="51">
        <v>0.15142857142857141</v>
      </c>
    </row>
    <row r="1434" spans="1:28" s="55" customFormat="1" ht="14.25" customHeight="1">
      <c r="A1434" s="56">
        <v>41900</v>
      </c>
      <c r="B1434" s="57">
        <v>0.48495370370370372</v>
      </c>
      <c r="C1434" s="53">
        <v>2</v>
      </c>
      <c r="D1434" s="53">
        <v>1027</v>
      </c>
      <c r="E1434" s="53">
        <v>109</v>
      </c>
      <c r="F1434" s="51">
        <f t="shared" si="132"/>
        <v>0.1111111111111111</v>
      </c>
      <c r="G1434" s="53">
        <v>0.66</v>
      </c>
      <c r="H1434" s="53">
        <f t="shared" si="133"/>
        <v>0.12000000000000002</v>
      </c>
      <c r="I1434" s="53">
        <v>3.4840000000000003E-2</v>
      </c>
      <c r="J1434" s="53">
        <f t="shared" si="134"/>
        <v>0.18230318802862722</v>
      </c>
      <c r="K1434" s="53">
        <v>4.13E-3</v>
      </c>
      <c r="L1434" s="53">
        <f t="shared" si="135"/>
        <v>8.2086135937598795E-2</v>
      </c>
      <c r="M1434" s="53">
        <v>2.32E-3</v>
      </c>
      <c r="N1434" s="53">
        <f t="shared" si="136"/>
        <v>4.6111340284559134E-2</v>
      </c>
      <c r="O1434" s="53">
        <v>2.0621700000000001</v>
      </c>
      <c r="P1434" s="53"/>
      <c r="Q1434" s="53">
        <v>0.03</v>
      </c>
      <c r="R1434" s="53"/>
      <c r="S1434" s="53">
        <v>0.16786545454545457</v>
      </c>
      <c r="T1434" s="53">
        <f t="shared" si="137"/>
        <v>0.44555446015685768</v>
      </c>
      <c r="U1434" s="53">
        <v>19.899090909090908</v>
      </c>
      <c r="V1434" s="53"/>
      <c r="W1434" s="53">
        <v>11.178181818181818</v>
      </c>
      <c r="X1434" s="53"/>
      <c r="Y1434" s="53">
        <v>9.9359099999999998</v>
      </c>
      <c r="Z1434" s="53"/>
      <c r="AA1434" s="53">
        <v>0.14454545454545453</v>
      </c>
    </row>
    <row r="1435" spans="1:28" s="55" customFormat="1" ht="13.8">
      <c r="A1435" s="56">
        <v>41930</v>
      </c>
      <c r="B1435" s="57">
        <v>0.48530092592592594</v>
      </c>
      <c r="C1435" s="53">
        <v>2</v>
      </c>
      <c r="D1435" s="53">
        <v>1188</v>
      </c>
      <c r="E1435" s="53">
        <v>109</v>
      </c>
      <c r="F1435" s="51">
        <f t="shared" si="132"/>
        <v>0.1111111111111111</v>
      </c>
      <c r="G1435" s="53">
        <v>0.85694731340649322</v>
      </c>
      <c r="H1435" s="53">
        <f t="shared" si="133"/>
        <v>0.17251928357506488</v>
      </c>
      <c r="I1435" s="53">
        <v>4.1721848252558147E-2</v>
      </c>
      <c r="J1435" s="53">
        <f t="shared" si="134"/>
        <v>0.22707773749224558</v>
      </c>
      <c r="K1435" s="53">
        <v>2.3636883726745723E-3</v>
      </c>
      <c r="L1435" s="53">
        <f t="shared" si="135"/>
        <v>4.6979671930626306E-2</v>
      </c>
      <c r="M1435" s="53">
        <v>4.2754053252511649E-3</v>
      </c>
      <c r="N1435" s="53">
        <f t="shared" si="136"/>
        <v>8.4976150778910631E-2</v>
      </c>
      <c r="O1435" s="53">
        <v>2.7008346211800922</v>
      </c>
      <c r="P1435" s="53"/>
      <c r="Q1435" s="53">
        <v>0.04</v>
      </c>
      <c r="R1435" s="53"/>
      <c r="S1435" s="53">
        <v>0.15482337754900019</v>
      </c>
      <c r="T1435" s="53">
        <f t="shared" si="137"/>
        <v>0.39838566877251269</v>
      </c>
      <c r="U1435" s="53">
        <v>8.7712848940803809</v>
      </c>
      <c r="V1435" s="53"/>
      <c r="W1435" s="53">
        <v>15.865373193427049</v>
      </c>
      <c r="X1435" s="53"/>
      <c r="Y1435" s="53">
        <v>10.02238289447634</v>
      </c>
      <c r="Z1435" s="53"/>
      <c r="AA1435" s="53">
        <v>0.14843386286417196</v>
      </c>
    </row>
    <row r="1436" spans="1:28" s="55" customFormat="1" ht="14.25" customHeight="1">
      <c r="A1436" s="56">
        <v>41935</v>
      </c>
      <c r="B1436" s="57">
        <v>0.48535879629629625</v>
      </c>
      <c r="C1436" s="53">
        <v>2</v>
      </c>
      <c r="D1436" s="53">
        <v>1258</v>
      </c>
      <c r="E1436" s="53">
        <v>109</v>
      </c>
      <c r="F1436" s="51">
        <f t="shared" si="132"/>
        <v>0.1111111111111111</v>
      </c>
      <c r="G1436" s="53">
        <v>0.78958232214810287</v>
      </c>
      <c r="H1436" s="53">
        <f t="shared" si="133"/>
        <v>0.15455528590616077</v>
      </c>
      <c r="I1436" s="53">
        <v>3.9656432430559191E-2</v>
      </c>
      <c r="J1436" s="53">
        <f t="shared" si="134"/>
        <v>0.21363976857878458</v>
      </c>
      <c r="K1436" s="53">
        <v>2.6379502764832165E-3</v>
      </c>
      <c r="L1436" s="53">
        <f t="shared" si="135"/>
        <v>5.2430785712355363E-2</v>
      </c>
      <c r="M1436" s="53">
        <v>4.5203554309381916E-3</v>
      </c>
      <c r="N1436" s="53">
        <f t="shared" si="136"/>
        <v>8.9844675639287025E-2</v>
      </c>
      <c r="O1436" s="53">
        <v>2.4861954870160057</v>
      </c>
      <c r="P1436" s="53"/>
      <c r="Q1436" s="53">
        <v>0.04</v>
      </c>
      <c r="R1436" s="53"/>
      <c r="S1436" s="53">
        <v>0.15971413187936609</v>
      </c>
      <c r="T1436" s="53">
        <f t="shared" si="137"/>
        <v>0.41607387677679197</v>
      </c>
      <c r="U1436" s="53">
        <v>10.624201737945134</v>
      </c>
      <c r="V1436" s="53"/>
      <c r="W1436" s="53">
        <v>18.205486454251144</v>
      </c>
      <c r="X1436" s="53"/>
      <c r="Y1436" s="53">
        <v>10.01301754983813</v>
      </c>
      <c r="Z1436" s="53"/>
      <c r="AA1436" s="53">
        <v>0.16109783164084182</v>
      </c>
      <c r="AB1436" s="54"/>
    </row>
    <row r="1437" spans="1:28" s="55" customFormat="1" ht="14.25" customHeight="1">
      <c r="A1437" s="56">
        <v>41936</v>
      </c>
      <c r="B1437" s="57">
        <v>0.4853703703703704</v>
      </c>
      <c r="C1437" s="53">
        <v>2</v>
      </c>
      <c r="D1437" s="53">
        <v>1268</v>
      </c>
      <c r="E1437" s="53">
        <v>109</v>
      </c>
      <c r="F1437" s="51">
        <f t="shared" si="132"/>
        <v>0.1111111111111111</v>
      </c>
      <c r="G1437" s="53">
        <v>0.76635807425838853</v>
      </c>
      <c r="H1437" s="53">
        <f t="shared" si="133"/>
        <v>0.14836215313557027</v>
      </c>
      <c r="I1437" s="53">
        <v>3.8279646286402978E-2</v>
      </c>
      <c r="J1437" s="53">
        <f t="shared" si="134"/>
        <v>0.20468214890307729</v>
      </c>
      <c r="K1437" s="53">
        <v>2.6351930414552777E-3</v>
      </c>
      <c r="L1437" s="53">
        <f t="shared" si="135"/>
        <v>5.2375984073295967E-2</v>
      </c>
      <c r="M1437" s="53">
        <v>4.515630670792397E-3</v>
      </c>
      <c r="N1437" s="53">
        <f t="shared" si="136"/>
        <v>8.9750768301853551E-2</v>
      </c>
      <c r="O1437" s="53">
        <v>2.4126369583947951</v>
      </c>
      <c r="P1437" s="53"/>
      <c r="Q1437" s="53">
        <v>0.04</v>
      </c>
      <c r="R1437" s="53"/>
      <c r="S1437" s="53">
        <v>0.15884125094990351</v>
      </c>
      <c r="T1437" s="53">
        <f t="shared" si="137"/>
        <v>0.41291696101280845</v>
      </c>
      <c r="U1437" s="53">
        <v>10.934723797275966</v>
      </c>
      <c r="V1437" s="53"/>
      <c r="W1437" s="53">
        <v>18.737592798269706</v>
      </c>
      <c r="X1437" s="53"/>
      <c r="Y1437" s="53">
        <v>10.011228152218388</v>
      </c>
      <c r="Z1437" s="53"/>
      <c r="AA1437" s="53">
        <v>0.16597985233350945</v>
      </c>
      <c r="AB1437" s="54"/>
    </row>
    <row r="1438" spans="1:28" s="54" customFormat="1" ht="14.25" customHeight="1">
      <c r="A1438" s="56">
        <v>41958</v>
      </c>
      <c r="B1438" s="57">
        <v>0.48562499999999997</v>
      </c>
      <c r="C1438" s="53">
        <v>2</v>
      </c>
      <c r="D1438" s="53">
        <v>1095</v>
      </c>
      <c r="E1438" s="53">
        <v>109</v>
      </c>
      <c r="F1438" s="51">
        <f t="shared" si="132"/>
        <v>0.1111111111111111</v>
      </c>
      <c r="G1438" s="53">
        <v>0.8161078887341684</v>
      </c>
      <c r="H1438" s="53">
        <f t="shared" si="133"/>
        <v>0.16162877032911158</v>
      </c>
      <c r="I1438" s="53">
        <v>3.8689371480565782E-2</v>
      </c>
      <c r="J1438" s="53">
        <f t="shared" si="134"/>
        <v>0.20734789512404542</v>
      </c>
      <c r="K1438" s="53">
        <v>2.1918879758423301E-3</v>
      </c>
      <c r="L1438" s="53">
        <f t="shared" si="135"/>
        <v>4.3565039792973798E-2</v>
      </c>
      <c r="M1438" s="53">
        <v>3.3803902687409254E-3</v>
      </c>
      <c r="N1438" s="53">
        <f t="shared" si="136"/>
        <v>6.7187209472640133E-2</v>
      </c>
      <c r="O1438" s="53">
        <v>2.5733891633145203</v>
      </c>
      <c r="P1438" s="53"/>
      <c r="Q1438" s="53">
        <v>0.03</v>
      </c>
      <c r="R1438" s="53"/>
      <c r="S1438" s="53">
        <v>0.15075482421696648</v>
      </c>
      <c r="T1438" s="53">
        <f t="shared" si="137"/>
        <v>0.38367108432350566</v>
      </c>
      <c r="U1438" s="53">
        <v>8.5407871427266908</v>
      </c>
      <c r="V1438" s="53"/>
      <c r="W1438" s="53">
        <v>13.171838188293306</v>
      </c>
      <c r="X1438" s="53"/>
      <c r="Y1438" s="53">
        <v>10.027323166834078</v>
      </c>
      <c r="Z1438" s="53"/>
      <c r="AA1438" s="53">
        <v>0.11689630907498155</v>
      </c>
    </row>
    <row r="1439" spans="1:28" s="55" customFormat="1" ht="14.25" customHeight="1">
      <c r="A1439" s="56">
        <v>41967</v>
      </c>
      <c r="B1439" s="57">
        <v>0.48572916666666671</v>
      </c>
      <c r="C1439" s="53">
        <v>2</v>
      </c>
      <c r="D1439" s="53">
        <v>1350</v>
      </c>
      <c r="E1439" s="53">
        <v>109</v>
      </c>
      <c r="F1439" s="51">
        <f t="shared" si="132"/>
        <v>0.1111111111111111</v>
      </c>
      <c r="G1439" s="53">
        <v>0.93</v>
      </c>
      <c r="H1439" s="53">
        <f t="shared" si="133"/>
        <v>0.19200000000000003</v>
      </c>
      <c r="I1439" s="53">
        <v>4.3700000000000003E-2</v>
      </c>
      <c r="J1439" s="53">
        <f t="shared" si="134"/>
        <v>0.2399479505530254</v>
      </c>
      <c r="K1439" s="53">
        <v>7.8200000000000006E-3</v>
      </c>
      <c r="L1439" s="53">
        <f t="shared" si="135"/>
        <v>0.15542701768329847</v>
      </c>
      <c r="M1439" s="53">
        <v>4.6899999999999997E-3</v>
      </c>
      <c r="N1439" s="53">
        <f t="shared" si="136"/>
        <v>9.3216459454561348E-2</v>
      </c>
      <c r="O1439" s="53">
        <v>2.9004799999999999</v>
      </c>
      <c r="P1439" s="53"/>
      <c r="Q1439" s="53">
        <v>0.04</v>
      </c>
      <c r="R1439" s="53"/>
      <c r="S1439" s="53">
        <v>0.14942580645161291</v>
      </c>
      <c r="T1439" s="53">
        <f t="shared" si="137"/>
        <v>0.37886447554968128</v>
      </c>
      <c r="U1439" s="53">
        <v>26.73935483870968</v>
      </c>
      <c r="V1439" s="53"/>
      <c r="W1439" s="53">
        <v>16.036774193548386</v>
      </c>
      <c r="X1439" s="53"/>
      <c r="Y1439" s="53">
        <v>9.9177703225806457</v>
      </c>
      <c r="Z1439" s="53"/>
      <c r="AA1439" s="53">
        <v>0.1367741935483871</v>
      </c>
      <c r="AB1439" s="54"/>
    </row>
    <row r="1440" spans="1:28" s="55" customFormat="1" ht="14.25" customHeight="1">
      <c r="A1440" s="56">
        <v>41993</v>
      </c>
      <c r="B1440" s="57">
        <v>0.48603009259259261</v>
      </c>
      <c r="C1440" s="53">
        <v>2</v>
      </c>
      <c r="D1440" s="53">
        <v>1038</v>
      </c>
      <c r="E1440" s="53">
        <v>109</v>
      </c>
      <c r="F1440" s="51">
        <f t="shared" si="132"/>
        <v>0.1111111111111111</v>
      </c>
      <c r="G1440" s="53">
        <v>0.68923741893121526</v>
      </c>
      <c r="H1440" s="53">
        <f t="shared" si="133"/>
        <v>0.12779664504832408</v>
      </c>
      <c r="I1440" s="53">
        <v>4.1719599048672257E-2</v>
      </c>
      <c r="J1440" s="53">
        <f t="shared" si="134"/>
        <v>0.22706310376494637</v>
      </c>
      <c r="K1440" s="53">
        <v>2.5197433888810546E-3</v>
      </c>
      <c r="L1440" s="53">
        <f t="shared" si="135"/>
        <v>5.0081355532095917E-2</v>
      </c>
      <c r="M1440" s="53">
        <v>4.8477092682489625E-3</v>
      </c>
      <c r="N1440" s="53">
        <f t="shared" si="136"/>
        <v>9.6351022271051315E-2</v>
      </c>
      <c r="O1440" s="53">
        <v>2.1681512881069542</v>
      </c>
      <c r="P1440" s="53"/>
      <c r="Q1440" s="53">
        <v>0.03</v>
      </c>
      <c r="R1440" s="53"/>
      <c r="S1440" s="53">
        <v>0.19248566797273359</v>
      </c>
      <c r="T1440" s="53">
        <f t="shared" si="137"/>
        <v>0.53459746391347462</v>
      </c>
      <c r="U1440" s="53">
        <v>11.625578873919808</v>
      </c>
      <c r="V1440" s="53"/>
      <c r="W1440" s="53">
        <v>22.366335677097304</v>
      </c>
      <c r="X1440" s="53"/>
      <c r="Y1440" s="53">
        <v>10.003405077558908</v>
      </c>
      <c r="Z1440" s="53"/>
      <c r="AA1440" s="53">
        <v>0.13841384315427127</v>
      </c>
      <c r="AB1440" s="54"/>
    </row>
    <row r="1441" spans="1:28" s="54" customFormat="1" ht="14.25" customHeight="1">
      <c r="A1441" s="56">
        <v>42036</v>
      </c>
      <c r="B1441" s="57">
        <v>0.48652777777777773</v>
      </c>
      <c r="C1441" s="53">
        <v>2</v>
      </c>
      <c r="D1441" s="53">
        <v>890</v>
      </c>
      <c r="E1441" s="53">
        <v>109</v>
      </c>
      <c r="F1441" s="51">
        <f t="shared" si="132"/>
        <v>0.1111111111111111</v>
      </c>
      <c r="G1441" s="53">
        <v>0.57990339479154718</v>
      </c>
      <c r="H1441" s="53">
        <f t="shared" si="133"/>
        <v>9.8640905277745924E-2</v>
      </c>
      <c r="I1441" s="53">
        <v>2.7225062824127573E-2</v>
      </c>
      <c r="J1441" s="53">
        <f t="shared" si="134"/>
        <v>0.13275902943479229</v>
      </c>
      <c r="K1441" s="53">
        <v>2.1970804531200863E-3</v>
      </c>
      <c r="L1441" s="53">
        <f t="shared" si="135"/>
        <v>4.3668243278609339E-2</v>
      </c>
      <c r="M1441" s="53">
        <v>2.3844283987349774E-3</v>
      </c>
      <c r="N1441" s="53">
        <f t="shared" si="136"/>
        <v>4.7391891930273704E-2</v>
      </c>
      <c r="O1441" s="53">
        <v>1.8266424697451877</v>
      </c>
      <c r="P1441" s="53"/>
      <c r="Q1441" s="53">
        <v>0.03</v>
      </c>
      <c r="R1441" s="53"/>
      <c r="S1441" s="53">
        <v>0.14929331429736895</v>
      </c>
      <c r="T1441" s="53">
        <f t="shared" si="137"/>
        <v>0.37838529613789779</v>
      </c>
      <c r="U1441" s="53">
        <v>12.048068529471756</v>
      </c>
      <c r="V1441" s="53"/>
      <c r="W1441" s="53">
        <v>13.075423210279425</v>
      </c>
      <c r="X1441" s="53"/>
      <c r="Y1441" s="53">
        <v>10.016708137874772</v>
      </c>
      <c r="Z1441" s="53"/>
      <c r="AA1441" s="53">
        <v>0.16451015954871692</v>
      </c>
    </row>
    <row r="1442" spans="1:28" s="54" customFormat="1" ht="13.8">
      <c r="A1442" s="56">
        <v>42037</v>
      </c>
      <c r="B1442" s="57">
        <v>0.48653935185185188</v>
      </c>
      <c r="C1442" s="53">
        <v>2</v>
      </c>
      <c r="D1442" s="53">
        <v>1052</v>
      </c>
      <c r="E1442" s="53">
        <v>109</v>
      </c>
      <c r="F1442" s="51">
        <f t="shared" si="132"/>
        <v>0.1111111111111111</v>
      </c>
      <c r="G1442" s="53">
        <v>0.70140717099390792</v>
      </c>
      <c r="H1442" s="53">
        <f t="shared" si="133"/>
        <v>0.13104191226504211</v>
      </c>
      <c r="I1442" s="53">
        <v>3.6009096843813704E-2</v>
      </c>
      <c r="J1442" s="53">
        <f t="shared" si="134"/>
        <v>0.18990954355116269</v>
      </c>
      <c r="K1442" s="53">
        <v>2.6574219066658853E-3</v>
      </c>
      <c r="L1442" s="53">
        <f t="shared" si="135"/>
        <v>5.2817795611169213E-2</v>
      </c>
      <c r="M1442" s="53">
        <v>2.8840237746761547E-3</v>
      </c>
      <c r="N1442" s="53">
        <f t="shared" si="136"/>
        <v>5.7321638647780546E-2</v>
      </c>
      <c r="O1442" s="53">
        <v>2.2093682131001255</v>
      </c>
      <c r="P1442" s="53"/>
      <c r="Q1442" s="53">
        <v>0.03</v>
      </c>
      <c r="R1442" s="53"/>
      <c r="S1442" s="53">
        <v>0.16325599836834595</v>
      </c>
      <c r="T1442" s="53">
        <f t="shared" si="137"/>
        <v>0.42888361264749048</v>
      </c>
      <c r="U1442" s="53">
        <v>12.048068529471754</v>
      </c>
      <c r="V1442" s="53"/>
      <c r="W1442" s="53">
        <v>13.075423210279425</v>
      </c>
      <c r="X1442" s="53"/>
      <c r="Y1442" s="53">
        <v>10.016708137874772</v>
      </c>
      <c r="Z1442" s="53"/>
      <c r="AA1442" s="53">
        <v>0.13601229634538281</v>
      </c>
    </row>
    <row r="1443" spans="1:28" s="55" customFormat="1" ht="14.25" customHeight="1">
      <c r="A1443" s="56">
        <v>42038</v>
      </c>
      <c r="B1443" s="57">
        <v>0.48655092592592591</v>
      </c>
      <c r="C1443" s="53">
        <v>2</v>
      </c>
      <c r="D1443" s="53">
        <v>1100</v>
      </c>
      <c r="E1443" s="53">
        <v>109</v>
      </c>
      <c r="F1443" s="51">
        <f t="shared" si="132"/>
        <v>0.1111111111111111</v>
      </c>
      <c r="G1443" s="53">
        <v>0.72660632723274987</v>
      </c>
      <c r="H1443" s="53">
        <f t="shared" si="133"/>
        <v>0.13776168726206664</v>
      </c>
      <c r="I1443" s="53">
        <v>3.909100226912407E-2</v>
      </c>
      <c r="J1443" s="53">
        <f t="shared" si="134"/>
        <v>0.20996097767810065</v>
      </c>
      <c r="K1443" s="53">
        <v>2.9421569305683941E-3</v>
      </c>
      <c r="L1443" s="53">
        <f t="shared" si="135"/>
        <v>5.8477068705178117E-2</v>
      </c>
      <c r="M1443" s="53">
        <v>3.0653169881270713E-3</v>
      </c>
      <c r="N1443" s="53">
        <f t="shared" si="136"/>
        <v>6.0924945999813483E-2</v>
      </c>
      <c r="O1443" s="53">
        <v>2.2880401804234207</v>
      </c>
      <c r="P1443" s="53"/>
      <c r="Q1443" s="53">
        <v>0.03</v>
      </c>
      <c r="R1443" s="53"/>
      <c r="S1443" s="53">
        <v>0.17108217002354179</v>
      </c>
      <c r="T1443" s="53">
        <f t="shared" si="137"/>
        <v>0.45718823454493546</v>
      </c>
      <c r="U1443" s="53">
        <v>12.876379806434739</v>
      </c>
      <c r="V1443" s="53"/>
      <c r="W1443" s="53">
        <v>13.415391054145964</v>
      </c>
      <c r="X1443" s="53"/>
      <c r="Y1443" s="53">
        <v>10.013631179701807</v>
      </c>
      <c r="Z1443" s="53"/>
      <c r="AA1443" s="53">
        <v>0.13129530589600968</v>
      </c>
      <c r="AB1443" s="54"/>
    </row>
    <row r="1444" spans="1:28" s="55" customFormat="1" ht="14.25" customHeight="1">
      <c r="A1444" s="56">
        <v>42051</v>
      </c>
      <c r="B1444" s="57">
        <v>0.48670138888888892</v>
      </c>
      <c r="C1444" s="53">
        <v>2</v>
      </c>
      <c r="D1444" s="53">
        <v>1139</v>
      </c>
      <c r="E1444" s="53">
        <v>109</v>
      </c>
      <c r="F1444" s="51">
        <f t="shared" si="132"/>
        <v>0.1111111111111111</v>
      </c>
      <c r="G1444" s="53">
        <v>0.84203221291015495</v>
      </c>
      <c r="H1444" s="53">
        <f t="shared" si="133"/>
        <v>0.16854192344270799</v>
      </c>
      <c r="I1444" s="53">
        <v>4.2664790387278231E-2</v>
      </c>
      <c r="J1444" s="53">
        <f t="shared" si="134"/>
        <v>0.23321268957240229</v>
      </c>
      <c r="K1444" s="53">
        <v>2.9911728043254841E-3</v>
      </c>
      <c r="L1444" s="53">
        <f t="shared" si="135"/>
        <v>5.9451287513004915E-2</v>
      </c>
      <c r="M1444" s="53">
        <v>3.6520133076066957E-3</v>
      </c>
      <c r="N1444" s="53">
        <f t="shared" si="136"/>
        <v>7.2585874289133906E-2</v>
      </c>
      <c r="O1444" s="53">
        <v>2.6526369675568633</v>
      </c>
      <c r="P1444" s="53"/>
      <c r="Q1444" s="53">
        <v>0.04</v>
      </c>
      <c r="R1444" s="53"/>
      <c r="S1444" s="53">
        <v>0.16112689200172112</v>
      </c>
      <c r="T1444" s="53">
        <f t="shared" si="137"/>
        <v>0.4211833533966281</v>
      </c>
      <c r="U1444" s="53">
        <v>11.296396232729357</v>
      </c>
      <c r="V1444" s="53"/>
      <c r="W1444" s="53">
        <v>13.792111679495147</v>
      </c>
      <c r="X1444" s="53"/>
      <c r="Y1444" s="53">
        <v>10.017889372280919</v>
      </c>
      <c r="Z1444" s="53"/>
      <c r="AA1444" s="53">
        <v>0.15106310429666694</v>
      </c>
      <c r="AB1444" s="54"/>
    </row>
    <row r="1445" spans="1:28" s="55" customFormat="1" ht="14.25" customHeight="1">
      <c r="A1445" s="56">
        <v>42082</v>
      </c>
      <c r="B1445" s="57">
        <v>0.48706018518518518</v>
      </c>
      <c r="C1445" s="53">
        <v>2</v>
      </c>
      <c r="D1445" s="53">
        <v>1195</v>
      </c>
      <c r="E1445" s="53">
        <v>109</v>
      </c>
      <c r="F1445" s="51">
        <f t="shared" si="132"/>
        <v>0.1111111111111111</v>
      </c>
      <c r="G1445" s="53">
        <v>0.78670518495387731</v>
      </c>
      <c r="H1445" s="53">
        <f t="shared" si="133"/>
        <v>0.15378804932103396</v>
      </c>
      <c r="I1445" s="53">
        <v>3.7497644815671909E-2</v>
      </c>
      <c r="J1445" s="53">
        <f t="shared" si="134"/>
        <v>0.19959430589246524</v>
      </c>
      <c r="K1445" s="53">
        <v>3.4636508143020541E-3</v>
      </c>
      <c r="L1445" s="53">
        <f t="shared" si="135"/>
        <v>6.884206091602256E-2</v>
      </c>
      <c r="M1445" s="53">
        <v>4.9618811665350345E-3</v>
      </c>
      <c r="N1445" s="53">
        <f t="shared" si="136"/>
        <v>9.8620254707604396E-2</v>
      </c>
      <c r="O1445" s="53">
        <v>2.473852181601039</v>
      </c>
      <c r="P1445" s="53"/>
      <c r="Q1445" s="53">
        <v>0.04</v>
      </c>
      <c r="R1445" s="53"/>
      <c r="S1445" s="53">
        <v>0.15157204095563143</v>
      </c>
      <c r="T1445" s="53">
        <f t="shared" si="137"/>
        <v>0.38662668149352397</v>
      </c>
      <c r="U1445" s="53">
        <v>14.000682593856657</v>
      </c>
      <c r="V1445" s="53"/>
      <c r="W1445" s="53">
        <v>20.056791808873719</v>
      </c>
      <c r="X1445" s="53"/>
      <c r="Y1445" s="53">
        <v>9.9997433447098985</v>
      </c>
      <c r="Z1445" s="53"/>
      <c r="AA1445" s="53">
        <v>0.1616869984242667</v>
      </c>
      <c r="AB1445" s="54"/>
    </row>
    <row r="1446" spans="1:28" s="55" customFormat="1" ht="14.25" customHeight="1">
      <c r="A1446" s="56">
        <v>42110</v>
      </c>
      <c r="B1446" s="57">
        <v>0.48738425925925927</v>
      </c>
      <c r="C1446" s="53">
        <v>2</v>
      </c>
      <c r="D1446" s="53">
        <v>816</v>
      </c>
      <c r="E1446" s="53">
        <v>109</v>
      </c>
      <c r="F1446" s="51">
        <f t="shared" si="132"/>
        <v>0.1111111111111111</v>
      </c>
      <c r="G1446" s="53">
        <v>0.65688397493370321</v>
      </c>
      <c r="H1446" s="53">
        <f t="shared" si="133"/>
        <v>0.11916905998232087</v>
      </c>
      <c r="I1446" s="53">
        <v>2.606130711911861E-2</v>
      </c>
      <c r="J1446" s="53">
        <f t="shared" si="134"/>
        <v>0.12518742432738197</v>
      </c>
      <c r="K1446" s="53">
        <v>2.3643895540214604E-3</v>
      </c>
      <c r="L1446" s="53">
        <f t="shared" si="135"/>
        <v>4.6993608314974379E-2</v>
      </c>
      <c r="M1446" s="53">
        <v>2.7492901790947218E-3</v>
      </c>
      <c r="N1446" s="53">
        <f t="shared" si="136"/>
        <v>5.4643730598807429E-2</v>
      </c>
      <c r="O1446" s="53">
        <v>2.0694299933785838</v>
      </c>
      <c r="P1446" s="53"/>
      <c r="Q1446" s="53">
        <v>0.02</v>
      </c>
      <c r="R1446" s="53"/>
      <c r="S1446" s="53">
        <v>0.1261637668161435</v>
      </c>
      <c r="T1446" s="53">
        <f t="shared" si="137"/>
        <v>0.29473352807573838</v>
      </c>
      <c r="U1446" s="53">
        <v>11.446098654708518</v>
      </c>
      <c r="V1446" s="53"/>
      <c r="W1446" s="53">
        <v>13.309417040358746</v>
      </c>
      <c r="X1446" s="53"/>
      <c r="Y1446" s="53">
        <v>10.018188340807173</v>
      </c>
      <c r="Z1446" s="53"/>
      <c r="AA1446" s="53">
        <v>9.6820751345652642E-2</v>
      </c>
      <c r="AB1446" s="54"/>
    </row>
    <row r="1447" spans="1:28" s="55" customFormat="1" ht="14.25" customHeight="1">
      <c r="A1447" s="56">
        <v>42113</v>
      </c>
      <c r="B1447" s="57">
        <v>0.48741898148148149</v>
      </c>
      <c r="C1447" s="53">
        <v>2</v>
      </c>
      <c r="D1447" s="53">
        <v>1091</v>
      </c>
      <c r="E1447" s="53">
        <v>109</v>
      </c>
      <c r="F1447" s="51">
        <f t="shared" si="132"/>
        <v>0.1111111111111111</v>
      </c>
      <c r="G1447" s="53">
        <v>1.19</v>
      </c>
      <c r="H1447" s="53">
        <f t="shared" si="133"/>
        <v>0.26133333333333331</v>
      </c>
      <c r="I1447" s="53">
        <v>4.3400000000000001E-2</v>
      </c>
      <c r="J1447" s="53">
        <f t="shared" si="134"/>
        <v>0.23799609629147692</v>
      </c>
      <c r="K1447" s="53">
        <v>6.96E-3</v>
      </c>
      <c r="L1447" s="53">
        <f t="shared" si="135"/>
        <v>0.13833402085367741</v>
      </c>
      <c r="M1447" s="53">
        <v>2.7399999999999998E-3</v>
      </c>
      <c r="N1447" s="53">
        <f t="shared" si="136"/>
        <v>5.4459082922281042E-2</v>
      </c>
      <c r="O1447" s="53">
        <v>3.74776</v>
      </c>
      <c r="P1447" s="53"/>
      <c r="Q1447" s="53">
        <v>0.03</v>
      </c>
      <c r="R1447" s="53"/>
      <c r="S1447" s="53">
        <v>0.11597647058823532</v>
      </c>
      <c r="T1447" s="53">
        <f t="shared" si="137"/>
        <v>0.25788951537167598</v>
      </c>
      <c r="U1447" s="53">
        <v>18.598991596638655</v>
      </c>
      <c r="V1447" s="53"/>
      <c r="W1447" s="53">
        <v>7.3220168067226883</v>
      </c>
      <c r="X1447" s="53"/>
      <c r="Y1447" s="53">
        <v>10.015022521008405</v>
      </c>
      <c r="Z1447" s="53"/>
      <c r="AA1447" s="53">
        <v>8.0168067226890766E-2</v>
      </c>
      <c r="AB1447" s="54"/>
    </row>
    <row r="1448" spans="1:28" s="55" customFormat="1" ht="14.25" customHeight="1">
      <c r="A1448" s="56">
        <v>42152</v>
      </c>
      <c r="B1448" s="57">
        <v>0.4878703703703704</v>
      </c>
      <c r="C1448" s="53">
        <v>2</v>
      </c>
      <c r="D1448" s="53">
        <v>1577</v>
      </c>
      <c r="E1448" s="53">
        <v>109</v>
      </c>
      <c r="F1448" s="51">
        <f t="shared" si="132"/>
        <v>0.1111111111111111</v>
      </c>
      <c r="G1448" s="53">
        <v>1.1100000000000001</v>
      </c>
      <c r="H1448" s="53">
        <f t="shared" si="133"/>
        <v>0.24000000000000005</v>
      </c>
      <c r="I1448" s="53">
        <v>5.9369999999999999E-2</v>
      </c>
      <c r="J1448" s="53">
        <f t="shared" si="134"/>
        <v>0.34189980481457383</v>
      </c>
      <c r="K1448" s="53">
        <v>4.7999999999999996E-3</v>
      </c>
      <c r="L1448" s="53">
        <f t="shared" si="135"/>
        <v>9.540277300253612E-2</v>
      </c>
      <c r="M1448" s="53">
        <v>7.7999999999999996E-3</v>
      </c>
      <c r="N1448" s="53">
        <f t="shared" si="136"/>
        <v>0.15502950612912123</v>
      </c>
      <c r="O1448" s="53">
        <v>3.4717500000000001</v>
      </c>
      <c r="P1448" s="53"/>
      <c r="Q1448" s="53">
        <v>0.05</v>
      </c>
      <c r="R1448" s="53"/>
      <c r="S1448" s="53">
        <v>0.17008702702702702</v>
      </c>
      <c r="T1448" s="53">
        <f t="shared" si="137"/>
        <v>0.4535891381423488</v>
      </c>
      <c r="U1448" s="53">
        <v>13.751351351351349</v>
      </c>
      <c r="V1448" s="53"/>
      <c r="W1448" s="53">
        <v>22.345945945945942</v>
      </c>
      <c r="X1448" s="53"/>
      <c r="Y1448" s="53">
        <v>9.9460945945945944</v>
      </c>
      <c r="Z1448" s="53"/>
      <c r="AA1448" s="53">
        <v>0.14324324324324325</v>
      </c>
      <c r="AB1448" s="54"/>
    </row>
    <row r="1449" spans="1:28" s="55" customFormat="1" ht="14.25" customHeight="1">
      <c r="A1449" s="56">
        <v>42164</v>
      </c>
      <c r="B1449" s="57">
        <v>0.48800925925925925</v>
      </c>
      <c r="C1449" s="53">
        <v>2</v>
      </c>
      <c r="D1449" s="53">
        <v>1262</v>
      </c>
      <c r="E1449" s="53">
        <v>109</v>
      </c>
      <c r="F1449" s="51">
        <f t="shared" si="132"/>
        <v>0.1111111111111111</v>
      </c>
      <c r="G1449" s="53">
        <v>1.28</v>
      </c>
      <c r="H1449" s="53">
        <f t="shared" si="133"/>
        <v>0.28533333333333333</v>
      </c>
      <c r="I1449" s="53">
        <v>4.7660000000000001E-2</v>
      </c>
      <c r="J1449" s="53">
        <f t="shared" si="134"/>
        <v>0.2657124268054652</v>
      </c>
      <c r="K1449" s="53">
        <v>3.5899999999999999E-3</v>
      </c>
      <c r="L1449" s="53">
        <f t="shared" si="135"/>
        <v>7.1353323974813476E-2</v>
      </c>
      <c r="M1449" s="53">
        <v>7.4599999999999996E-3</v>
      </c>
      <c r="N1449" s="53">
        <f t="shared" si="136"/>
        <v>0.14827180970810824</v>
      </c>
      <c r="O1449" s="53">
        <v>4.0161300000000004</v>
      </c>
      <c r="P1449" s="53"/>
      <c r="Q1449" s="53">
        <v>0.04</v>
      </c>
      <c r="R1449" s="53"/>
      <c r="S1449" s="53">
        <v>0.11840531250000001</v>
      </c>
      <c r="T1449" s="53">
        <f t="shared" si="137"/>
        <v>0.26667381694210285</v>
      </c>
      <c r="U1449" s="53">
        <v>8.9189062499999991</v>
      </c>
      <c r="V1449" s="53"/>
      <c r="W1449" s="53">
        <v>18.533437500000002</v>
      </c>
      <c r="X1449" s="53"/>
      <c r="Y1449" s="53">
        <v>9.9775729687500014</v>
      </c>
      <c r="Z1449" s="53"/>
      <c r="AA1449" s="53">
        <v>9.9375000000000005E-2</v>
      </c>
    </row>
    <row r="1450" spans="1:28" s="55" customFormat="1" ht="14.25" customHeight="1">
      <c r="A1450" s="56">
        <v>42167</v>
      </c>
      <c r="B1450" s="57">
        <v>0.48804398148148148</v>
      </c>
      <c r="C1450" s="53">
        <v>2</v>
      </c>
      <c r="D1450" s="53">
        <v>1057</v>
      </c>
      <c r="E1450" s="53">
        <v>109</v>
      </c>
      <c r="F1450" s="51">
        <f t="shared" si="132"/>
        <v>0.1111111111111111</v>
      </c>
      <c r="G1450" s="53">
        <v>1.08</v>
      </c>
      <c r="H1450" s="53">
        <f t="shared" si="133"/>
        <v>0.23200000000000004</v>
      </c>
      <c r="I1450" s="53">
        <v>3.5200000000000002E-2</v>
      </c>
      <c r="J1450" s="53">
        <f t="shared" si="134"/>
        <v>0.18464541314248537</v>
      </c>
      <c r="K1450" s="53">
        <v>2.5999999999999999E-3</v>
      </c>
      <c r="L1450" s="53">
        <f t="shared" si="135"/>
        <v>5.1676502043040404E-2</v>
      </c>
      <c r="M1450" s="53">
        <v>6.0800000000000003E-3</v>
      </c>
      <c r="N1450" s="53">
        <f t="shared" si="136"/>
        <v>0.12084351246987911</v>
      </c>
      <c r="O1450" s="53">
        <v>3.4150900000000002</v>
      </c>
      <c r="P1450" s="53"/>
      <c r="Q1450" s="53">
        <v>0.03</v>
      </c>
      <c r="R1450" s="53"/>
      <c r="S1450" s="53">
        <v>0.10364444444444444</v>
      </c>
      <c r="T1450" s="53">
        <f t="shared" si="137"/>
        <v>0.21328873831132752</v>
      </c>
      <c r="U1450" s="53">
        <v>7.6555555555555541</v>
      </c>
      <c r="V1450" s="53"/>
      <c r="W1450" s="53">
        <v>17.902222222222225</v>
      </c>
      <c r="X1450" s="53"/>
      <c r="Y1450" s="53">
        <v>10.055542777777779</v>
      </c>
      <c r="Z1450" s="53"/>
      <c r="AA1450" s="53">
        <v>8.8333333333333333E-2</v>
      </c>
      <c r="AB1450" s="54"/>
    </row>
    <row r="1451" spans="1:28" s="54" customFormat="1" ht="13.8">
      <c r="A1451" s="58">
        <v>42171</v>
      </c>
      <c r="B1451" s="59">
        <v>0.4880902777777778</v>
      </c>
      <c r="C1451" s="60">
        <v>2</v>
      </c>
      <c r="D1451" s="51">
        <v>896</v>
      </c>
      <c r="E1451" s="51">
        <v>109</v>
      </c>
      <c r="F1451" s="51">
        <f t="shared" si="132"/>
        <v>0.1111111111111111</v>
      </c>
      <c r="G1451" s="51">
        <v>0.71730338852401498</v>
      </c>
      <c r="H1451" s="53">
        <f t="shared" si="133"/>
        <v>0.13528090360640402</v>
      </c>
      <c r="I1451" s="51">
        <v>3.7164085933894211E-2</v>
      </c>
      <c r="J1451" s="53">
        <f t="shared" si="134"/>
        <v>0.19742411147621478</v>
      </c>
      <c r="K1451" s="51">
        <v>2.6105458704507238E-3</v>
      </c>
      <c r="L1451" s="51">
        <f t="shared" si="135"/>
        <v>5.1886107310691355E-2</v>
      </c>
      <c r="M1451" s="51">
        <v>5.8842357723934025E-3</v>
      </c>
      <c r="N1451" s="51">
        <f t="shared" si="136"/>
        <v>0.11695258535146889</v>
      </c>
      <c r="O1451" s="51">
        <v>2.2551567099117253</v>
      </c>
      <c r="P1451" s="51"/>
      <c r="Q1451" s="51">
        <v>0.03</v>
      </c>
      <c r="R1451" s="51"/>
      <c r="S1451" s="51">
        <v>0.16475844832263317</v>
      </c>
      <c r="T1451" s="53">
        <f t="shared" si="137"/>
        <v>0.43431746712315866</v>
      </c>
      <c r="U1451" s="51">
        <v>11.573256171444072</v>
      </c>
      <c r="V1451" s="51"/>
      <c r="W1451" s="51">
        <v>26.086409259426709</v>
      </c>
      <c r="X1451" s="51"/>
      <c r="Y1451" s="51">
        <v>9.9977198661723481</v>
      </c>
      <c r="Z1451" s="51"/>
      <c r="AA1451" s="51">
        <v>0.13299811701197067</v>
      </c>
      <c r="AB1451" s="55"/>
    </row>
    <row r="1452" spans="1:28" s="55" customFormat="1" ht="14.25" customHeight="1">
      <c r="A1452" s="48">
        <v>42172</v>
      </c>
      <c r="B1452" s="49">
        <v>0.48810185185185184</v>
      </c>
      <c r="C1452" s="50">
        <v>2</v>
      </c>
      <c r="D1452" s="51">
        <v>906</v>
      </c>
      <c r="E1452" s="51">
        <v>109</v>
      </c>
      <c r="F1452" s="51">
        <f t="shared" si="132"/>
        <v>0.1111111111111111</v>
      </c>
      <c r="G1452" s="52">
        <v>0.67072587142602591</v>
      </c>
      <c r="H1452" s="53">
        <f t="shared" si="133"/>
        <v>0.12286023238027359</v>
      </c>
      <c r="I1452" s="51">
        <v>3.7874840124759071E-2</v>
      </c>
      <c r="J1452" s="53">
        <f t="shared" si="134"/>
        <v>0.20204840679739147</v>
      </c>
      <c r="K1452" s="51">
        <v>2.6566328665211516E-3</v>
      </c>
      <c r="L1452" s="51">
        <f t="shared" si="135"/>
        <v>5.2802112982457149E-2</v>
      </c>
      <c r="M1452" s="51">
        <v>6.3207901833150833E-3</v>
      </c>
      <c r="N1452" s="51">
        <f t="shared" si="136"/>
        <v>0.1256293564698891</v>
      </c>
      <c r="O1452" s="51">
        <v>2.10677164531096</v>
      </c>
      <c r="P1452" s="51"/>
      <c r="Q1452" s="51">
        <v>0.03</v>
      </c>
      <c r="R1452" s="51"/>
      <c r="S1452" s="51">
        <v>0.1795696225950893</v>
      </c>
      <c r="T1452" s="53">
        <f t="shared" si="137"/>
        <v>0.48788448636438764</v>
      </c>
      <c r="U1452" s="51">
        <v>12.595447522511435</v>
      </c>
      <c r="V1452" s="51"/>
      <c r="W1452" s="51">
        <v>29.967701618855475</v>
      </c>
      <c r="X1452" s="51"/>
      <c r="Y1452" s="51">
        <v>9.988482802735815</v>
      </c>
      <c r="Z1452" s="51"/>
      <c r="AA1452" s="51">
        <v>0.14223396481959266</v>
      </c>
    </row>
    <row r="1453" spans="1:28" s="55" customFormat="1" ht="13.8">
      <c r="A1453" s="56">
        <v>42189</v>
      </c>
      <c r="B1453" s="57">
        <v>0.48829861111111111</v>
      </c>
      <c r="C1453" s="53">
        <v>2</v>
      </c>
      <c r="D1453" s="53">
        <v>798</v>
      </c>
      <c r="E1453" s="53">
        <v>109</v>
      </c>
      <c r="F1453" s="51">
        <f t="shared" si="132"/>
        <v>0.1111111111111111</v>
      </c>
      <c r="G1453" s="53">
        <v>0.77</v>
      </c>
      <c r="H1453" s="53">
        <f t="shared" si="133"/>
        <v>0.14933333333333335</v>
      </c>
      <c r="I1453" s="53">
        <v>2.7619999999999999E-2</v>
      </c>
      <c r="J1453" s="53">
        <f t="shared" si="134"/>
        <v>0.13532856213402733</v>
      </c>
      <c r="K1453" s="53">
        <v>1.83E-3</v>
      </c>
      <c r="L1453" s="53">
        <f t="shared" si="135"/>
        <v>3.6372307207216903E-2</v>
      </c>
      <c r="M1453" s="53">
        <v>4.3699999999999998E-3</v>
      </c>
      <c r="N1453" s="53">
        <f t="shared" si="136"/>
        <v>8.6856274587725601E-2</v>
      </c>
      <c r="O1453" s="53">
        <v>2.4136299999999999</v>
      </c>
      <c r="P1453" s="53"/>
      <c r="Q1453" s="53">
        <v>0.02</v>
      </c>
      <c r="R1453" s="53"/>
      <c r="S1453" s="53">
        <v>0.11406701298701298</v>
      </c>
      <c r="T1453" s="53">
        <f t="shared" si="137"/>
        <v>0.25098365158373837</v>
      </c>
      <c r="U1453" s="53">
        <v>7.5576623376623377</v>
      </c>
      <c r="V1453" s="53"/>
      <c r="W1453" s="53">
        <v>18.047532467532466</v>
      </c>
      <c r="X1453" s="53"/>
      <c r="Y1453" s="53">
        <v>9.9679784415584418</v>
      </c>
      <c r="Z1453" s="53"/>
      <c r="AA1453" s="53">
        <v>8.25974025974026E-2</v>
      </c>
    </row>
    <row r="1454" spans="1:28" s="55" customFormat="1" ht="14.25" customHeight="1">
      <c r="A1454" s="56">
        <v>42206</v>
      </c>
      <c r="B1454" s="57">
        <v>0.48849537037037033</v>
      </c>
      <c r="C1454" s="53">
        <v>2</v>
      </c>
      <c r="D1454" s="53">
        <v>1252</v>
      </c>
      <c r="E1454" s="53">
        <v>109</v>
      </c>
      <c r="F1454" s="51">
        <f t="shared" si="132"/>
        <v>0.1111111111111111</v>
      </c>
      <c r="G1454" s="53">
        <v>0.83</v>
      </c>
      <c r="H1454" s="53">
        <f t="shared" si="133"/>
        <v>0.16533333333333333</v>
      </c>
      <c r="I1454" s="53">
        <v>4.3069999999999997E-2</v>
      </c>
      <c r="J1454" s="53">
        <f t="shared" si="134"/>
        <v>0.23584905660377356</v>
      </c>
      <c r="K1454" s="53">
        <v>3.7200000000000002E-3</v>
      </c>
      <c r="L1454" s="53">
        <f t="shared" si="135"/>
        <v>7.3937149076965511E-2</v>
      </c>
      <c r="M1454" s="53">
        <v>7.5199999999999998E-3</v>
      </c>
      <c r="N1454" s="53">
        <f t="shared" si="136"/>
        <v>0.14946434437063993</v>
      </c>
      <c r="O1454" s="53">
        <v>2.5974699999999999</v>
      </c>
      <c r="P1454" s="53"/>
      <c r="Q1454" s="53">
        <v>0.04</v>
      </c>
      <c r="R1454" s="53"/>
      <c r="S1454" s="53">
        <v>0.16501518072289156</v>
      </c>
      <c r="T1454" s="53">
        <f t="shared" si="137"/>
        <v>0.43524598157930566</v>
      </c>
      <c r="U1454" s="53">
        <v>14.25253012048193</v>
      </c>
      <c r="V1454" s="53"/>
      <c r="W1454" s="53">
        <v>28.81156626506024</v>
      </c>
      <c r="X1454" s="53"/>
      <c r="Y1454" s="53">
        <v>9.9517525301204834</v>
      </c>
      <c r="Z1454" s="53"/>
      <c r="AA1454" s="53">
        <v>0.15325301204819278</v>
      </c>
      <c r="AB1454" s="54"/>
    </row>
    <row r="1455" spans="1:28" s="55" customFormat="1" ht="14.25" customHeight="1">
      <c r="A1455" s="56">
        <v>42235</v>
      </c>
      <c r="B1455" s="57">
        <v>0.48883101851851851</v>
      </c>
      <c r="C1455" s="53">
        <v>2</v>
      </c>
      <c r="D1455" s="53">
        <v>1008</v>
      </c>
      <c r="E1455" s="53">
        <v>109</v>
      </c>
      <c r="F1455" s="51">
        <f t="shared" si="132"/>
        <v>0.1111111111111111</v>
      </c>
      <c r="G1455" s="53">
        <v>0.76</v>
      </c>
      <c r="H1455" s="53">
        <f t="shared" si="133"/>
        <v>0.14666666666666667</v>
      </c>
      <c r="I1455" s="53">
        <v>3.5569999999999997E-2</v>
      </c>
      <c r="J1455" s="53">
        <f t="shared" si="134"/>
        <v>0.18705270006506178</v>
      </c>
      <c r="K1455" s="53">
        <v>3.13E-3</v>
      </c>
      <c r="L1455" s="53">
        <f t="shared" si="135"/>
        <v>6.2210558228737105E-2</v>
      </c>
      <c r="M1455" s="53">
        <v>6.0299999999999998E-3</v>
      </c>
      <c r="N1455" s="53">
        <f t="shared" si="136"/>
        <v>0.11984973358443601</v>
      </c>
      <c r="O1455" s="53">
        <v>2.3713700000000002</v>
      </c>
      <c r="P1455" s="53"/>
      <c r="Q1455" s="53">
        <v>0.03</v>
      </c>
      <c r="R1455" s="53"/>
      <c r="S1455" s="53">
        <v>0.14883236842105263</v>
      </c>
      <c r="T1455" s="53">
        <f t="shared" si="137"/>
        <v>0.37671821045167242</v>
      </c>
      <c r="U1455" s="53">
        <v>13.096578947368421</v>
      </c>
      <c r="V1455" s="53"/>
      <c r="W1455" s="53">
        <v>25.230789473684212</v>
      </c>
      <c r="X1455" s="53"/>
      <c r="Y1455" s="53">
        <v>9.9223113157894751</v>
      </c>
      <c r="Z1455" s="53"/>
      <c r="AA1455" s="53">
        <v>0.12552631578947368</v>
      </c>
      <c r="AB1455" s="54"/>
    </row>
    <row r="1456" spans="1:28" s="54" customFormat="1" ht="14.25" customHeight="1">
      <c r="A1456" s="56">
        <v>42241</v>
      </c>
      <c r="B1456" s="57">
        <v>0.48890046296296297</v>
      </c>
      <c r="C1456" s="53">
        <v>2</v>
      </c>
      <c r="D1456" s="53">
        <v>1062</v>
      </c>
      <c r="E1456" s="53">
        <v>109</v>
      </c>
      <c r="F1456" s="51">
        <f t="shared" si="132"/>
        <v>0.1111111111111111</v>
      </c>
      <c r="G1456" s="53">
        <v>0.72</v>
      </c>
      <c r="H1456" s="53">
        <f t="shared" si="133"/>
        <v>0.13600000000000001</v>
      </c>
      <c r="I1456" s="53">
        <v>4.1009999999999998E-2</v>
      </c>
      <c r="J1456" s="53">
        <f t="shared" si="134"/>
        <v>0.22244632400780739</v>
      </c>
      <c r="K1456" s="53">
        <v>3.3899999999999998E-3</v>
      </c>
      <c r="L1456" s="53">
        <f t="shared" si="135"/>
        <v>6.737820843304114E-2</v>
      </c>
      <c r="M1456" s="53">
        <v>6.9800000000000001E-3</v>
      </c>
      <c r="N1456" s="53">
        <f t="shared" si="136"/>
        <v>0.13873153240785463</v>
      </c>
      <c r="O1456" s="53">
        <v>2.26871</v>
      </c>
      <c r="P1456" s="53"/>
      <c r="Q1456" s="53">
        <v>0.03</v>
      </c>
      <c r="R1456" s="53"/>
      <c r="S1456" s="53">
        <v>0.1811275</v>
      </c>
      <c r="T1456" s="53">
        <f t="shared" si="137"/>
        <v>0.49351880322470021</v>
      </c>
      <c r="U1456" s="53">
        <v>14.9725</v>
      </c>
      <c r="V1456" s="53"/>
      <c r="W1456" s="53">
        <v>30.828333333333337</v>
      </c>
      <c r="X1456" s="53"/>
      <c r="Y1456" s="53">
        <v>10.020135833333335</v>
      </c>
      <c r="Z1456" s="53"/>
      <c r="AA1456" s="53">
        <v>0.13250000000000001</v>
      </c>
      <c r="AB1456" s="55"/>
    </row>
    <row r="1457" spans="1:28" s="55" customFormat="1" ht="14.25" customHeight="1">
      <c r="A1457" s="56">
        <v>42288</v>
      </c>
      <c r="B1457" s="57">
        <v>0.4894444444444444</v>
      </c>
      <c r="C1457" s="53">
        <v>2</v>
      </c>
      <c r="D1457" s="53">
        <v>1309</v>
      </c>
      <c r="E1457" s="53">
        <v>109</v>
      </c>
      <c r="F1457" s="51">
        <f t="shared" si="132"/>
        <v>0.1111111111111111</v>
      </c>
      <c r="G1457" s="53">
        <v>0.87</v>
      </c>
      <c r="H1457" s="53">
        <f t="shared" si="133"/>
        <v>0.17600000000000002</v>
      </c>
      <c r="I1457" s="53">
        <v>3.9039999999999998E-2</v>
      </c>
      <c r="J1457" s="53">
        <f t="shared" si="134"/>
        <v>0.20962914769030577</v>
      </c>
      <c r="K1457" s="53">
        <v>4.1399999999999996E-3</v>
      </c>
      <c r="L1457" s="53">
        <f t="shared" si="135"/>
        <v>8.2284891714687405E-2</v>
      </c>
      <c r="M1457" s="53">
        <v>5.3299999999999997E-3</v>
      </c>
      <c r="N1457" s="53">
        <f t="shared" si="136"/>
        <v>0.10593682918823283</v>
      </c>
      <c r="O1457" s="53">
        <v>2.7181099999999998</v>
      </c>
      <c r="P1457" s="53"/>
      <c r="Q1457" s="53">
        <v>0.04</v>
      </c>
      <c r="R1457" s="53"/>
      <c r="S1457" s="53">
        <v>0.14269793103448275</v>
      </c>
      <c r="T1457" s="53">
        <f t="shared" si="137"/>
        <v>0.35453202051995331</v>
      </c>
      <c r="U1457" s="53">
        <v>15.132413793103447</v>
      </c>
      <c r="V1457" s="53"/>
      <c r="W1457" s="53">
        <v>19.482068965517243</v>
      </c>
      <c r="X1457" s="53"/>
      <c r="Y1457" s="53">
        <v>9.9351606896551719</v>
      </c>
      <c r="Z1457" s="53"/>
      <c r="AA1457" s="53">
        <v>0.14620689655172414</v>
      </c>
    </row>
    <row r="1458" spans="1:28" s="55" customFormat="1" ht="14.25" customHeight="1">
      <c r="A1458" s="58">
        <v>42289</v>
      </c>
      <c r="B1458" s="59">
        <v>0.48945601851851855</v>
      </c>
      <c r="C1458" s="60">
        <v>2</v>
      </c>
      <c r="D1458" s="51">
        <v>958</v>
      </c>
      <c r="E1458" s="51">
        <v>109</v>
      </c>
      <c r="F1458" s="51">
        <f t="shared" si="132"/>
        <v>0.1111111111111111</v>
      </c>
      <c r="G1458" s="51">
        <v>0.76</v>
      </c>
      <c r="H1458" s="53">
        <f t="shared" si="133"/>
        <v>0.14666666666666667</v>
      </c>
      <c r="I1458" s="51">
        <v>2.8850000000000001E-2</v>
      </c>
      <c r="J1458" s="53">
        <f t="shared" si="134"/>
        <v>0.14333116460637607</v>
      </c>
      <c r="K1458" s="51">
        <v>2.8500000000000001E-3</v>
      </c>
      <c r="L1458" s="51">
        <f t="shared" si="135"/>
        <v>5.6645396470255835E-2</v>
      </c>
      <c r="M1458" s="51">
        <v>3.8600000000000001E-3</v>
      </c>
      <c r="N1458" s="51">
        <f t="shared" si="136"/>
        <v>7.6719729956206142E-2</v>
      </c>
      <c r="O1458" s="51">
        <v>2.39506</v>
      </c>
      <c r="P1458" s="51"/>
      <c r="Q1458" s="51">
        <v>0.03</v>
      </c>
      <c r="R1458" s="51"/>
      <c r="S1458" s="51">
        <v>0.12071447368421054</v>
      </c>
      <c r="T1458" s="53">
        <f t="shared" si="137"/>
        <v>0.27502527370780544</v>
      </c>
      <c r="U1458" s="51">
        <v>11.925000000000001</v>
      </c>
      <c r="V1458" s="51"/>
      <c r="W1458" s="51">
        <v>16.151052631578949</v>
      </c>
      <c r="X1458" s="51"/>
      <c r="Y1458" s="51">
        <v>10.021435263157896</v>
      </c>
      <c r="Z1458" s="51"/>
      <c r="AA1458" s="51">
        <v>0.12552631578947368</v>
      </c>
    </row>
    <row r="1459" spans="1:28" s="55" customFormat="1" ht="14.25" customHeight="1">
      <c r="A1459" s="58">
        <v>42294</v>
      </c>
      <c r="B1459" s="59">
        <v>0.48951388888888886</v>
      </c>
      <c r="C1459" s="60">
        <v>2</v>
      </c>
      <c r="D1459" s="51">
        <v>1410</v>
      </c>
      <c r="E1459" s="51">
        <v>109</v>
      </c>
      <c r="F1459" s="51">
        <f t="shared" si="132"/>
        <v>0.1111111111111111</v>
      </c>
      <c r="G1459" s="51">
        <v>0.98</v>
      </c>
      <c r="H1459" s="53">
        <f t="shared" si="133"/>
        <v>0.20533333333333334</v>
      </c>
      <c r="I1459" s="51">
        <v>4.6929999999999999E-2</v>
      </c>
      <c r="J1459" s="53">
        <f t="shared" si="134"/>
        <v>0.26096291476903055</v>
      </c>
      <c r="K1459" s="51">
        <v>5.2100000000000002E-3</v>
      </c>
      <c r="L1459" s="51">
        <f t="shared" si="135"/>
        <v>0.10355175986316943</v>
      </c>
      <c r="M1459" s="51">
        <v>8.6E-3</v>
      </c>
      <c r="N1459" s="51">
        <f t="shared" si="136"/>
        <v>0.17092996829621057</v>
      </c>
      <c r="O1459" s="51">
        <v>3.0868799999999998</v>
      </c>
      <c r="P1459" s="51"/>
      <c r="Q1459" s="51">
        <v>0.05</v>
      </c>
      <c r="R1459" s="51"/>
      <c r="S1459" s="51">
        <v>0.15228306122448979</v>
      </c>
      <c r="T1459" s="53">
        <f t="shared" si="137"/>
        <v>0.38919820186876319</v>
      </c>
      <c r="U1459" s="51">
        <v>16.905918367346942</v>
      </c>
      <c r="V1459" s="51"/>
      <c r="W1459" s="51">
        <v>27.906122448979591</v>
      </c>
      <c r="X1459" s="51"/>
      <c r="Y1459" s="51">
        <v>10.016610612244898</v>
      </c>
      <c r="Z1459" s="51"/>
      <c r="AA1459" s="51">
        <v>0.1622448979591837</v>
      </c>
      <c r="AB1459" s="54"/>
    </row>
    <row r="1460" spans="1:28" s="55" customFormat="1" ht="13.8">
      <c r="A1460" s="56">
        <v>42295</v>
      </c>
      <c r="B1460" s="57">
        <v>0.48952546296296301</v>
      </c>
      <c r="C1460" s="53">
        <v>2</v>
      </c>
      <c r="D1460" s="53">
        <v>1410</v>
      </c>
      <c r="E1460" s="53">
        <v>109</v>
      </c>
      <c r="F1460" s="51">
        <f t="shared" si="132"/>
        <v>0.1111111111111111</v>
      </c>
      <c r="G1460" s="53">
        <v>0.89</v>
      </c>
      <c r="H1460" s="53">
        <f t="shared" si="133"/>
        <v>0.18133333333333335</v>
      </c>
      <c r="I1460" s="53">
        <v>3.986E-2</v>
      </c>
      <c r="J1460" s="53">
        <f t="shared" si="134"/>
        <v>0.21496421600520493</v>
      </c>
      <c r="K1460" s="53">
        <v>5.0000000000000001E-3</v>
      </c>
      <c r="L1460" s="53">
        <f t="shared" si="135"/>
        <v>9.9377888544308471E-2</v>
      </c>
      <c r="M1460" s="53">
        <v>8.26E-3</v>
      </c>
      <c r="N1460" s="53">
        <f t="shared" si="136"/>
        <v>0.16417227187519759</v>
      </c>
      <c r="O1460" s="53">
        <v>2.79447</v>
      </c>
      <c r="P1460" s="53"/>
      <c r="Q1460" s="53">
        <v>0.05</v>
      </c>
      <c r="R1460" s="53"/>
      <c r="S1460" s="53">
        <v>0.14242112359550563</v>
      </c>
      <c r="T1460" s="53">
        <f t="shared" si="137"/>
        <v>0.35353090142317933</v>
      </c>
      <c r="U1460" s="53">
        <v>17.865168539325843</v>
      </c>
      <c r="V1460" s="53"/>
      <c r="W1460" s="53">
        <v>29.513258426966292</v>
      </c>
      <c r="X1460" s="53"/>
      <c r="Y1460" s="53">
        <v>9.9847355056179783</v>
      </c>
      <c r="Z1460" s="53"/>
      <c r="AA1460" s="53">
        <v>0.17865168539325846</v>
      </c>
      <c r="AB1460" s="54"/>
    </row>
    <row r="1461" spans="1:28" s="54" customFormat="1" ht="13.8">
      <c r="A1461" s="56">
        <v>42338</v>
      </c>
      <c r="B1461" s="57">
        <v>0.49002314814814812</v>
      </c>
      <c r="C1461" s="53">
        <v>2</v>
      </c>
      <c r="D1461" s="53">
        <v>1652</v>
      </c>
      <c r="E1461" s="53">
        <v>109</v>
      </c>
      <c r="F1461" s="51">
        <f t="shared" si="132"/>
        <v>0.1111111111111111</v>
      </c>
      <c r="G1461" s="53">
        <v>1.04</v>
      </c>
      <c r="H1461" s="53">
        <f t="shared" si="133"/>
        <v>0.22133333333333335</v>
      </c>
      <c r="I1461" s="53">
        <v>6.2390000000000001E-2</v>
      </c>
      <c r="J1461" s="53">
        <f t="shared" si="134"/>
        <v>0.3615484710474951</v>
      </c>
      <c r="K1461" s="53">
        <v>6.3099999999999996E-3</v>
      </c>
      <c r="L1461" s="53">
        <f t="shared" si="135"/>
        <v>0.12541489534291728</v>
      </c>
      <c r="M1461" s="53">
        <v>6.62E-3</v>
      </c>
      <c r="N1461" s="53">
        <f t="shared" si="136"/>
        <v>0.13157632443266443</v>
      </c>
      <c r="O1461" s="53">
        <v>3.2542200000000001</v>
      </c>
      <c r="P1461" s="53"/>
      <c r="Q1461" s="53">
        <v>0.06</v>
      </c>
      <c r="R1461" s="53"/>
      <c r="S1461" s="53">
        <v>0.1907694230769231</v>
      </c>
      <c r="T1461" s="53">
        <f t="shared" si="137"/>
        <v>0.52839038528045157</v>
      </c>
      <c r="U1461" s="53">
        <v>19.294038461538459</v>
      </c>
      <c r="V1461" s="53"/>
      <c r="W1461" s="53">
        <v>20.241923076923076</v>
      </c>
      <c r="X1461" s="53"/>
      <c r="Y1461" s="53">
        <v>9.9504034615384622</v>
      </c>
      <c r="Z1461" s="53"/>
      <c r="AA1461" s="53">
        <v>0.18346153846153845</v>
      </c>
      <c r="AB1461" s="55"/>
    </row>
    <row r="1462" spans="1:28" s="55" customFormat="1" ht="14.25" customHeight="1">
      <c r="A1462" s="58">
        <v>42354</v>
      </c>
      <c r="B1462" s="59">
        <v>0.49020833333333336</v>
      </c>
      <c r="C1462" s="60">
        <v>2</v>
      </c>
      <c r="D1462" s="51">
        <v>1369</v>
      </c>
      <c r="E1462" s="51">
        <v>109</v>
      </c>
      <c r="F1462" s="51">
        <f t="shared" si="132"/>
        <v>0.1111111111111111</v>
      </c>
      <c r="G1462" s="51">
        <v>0.78</v>
      </c>
      <c r="H1462" s="53">
        <f t="shared" si="133"/>
        <v>0.15200000000000002</v>
      </c>
      <c r="I1462" s="51">
        <v>3.8010000000000002E-2</v>
      </c>
      <c r="J1462" s="53">
        <f t="shared" si="134"/>
        <v>0.20292778139232273</v>
      </c>
      <c r="K1462" s="51">
        <v>4.9399999999999999E-3</v>
      </c>
      <c r="L1462" s="51">
        <f t="shared" si="135"/>
        <v>9.8185353881776766E-2</v>
      </c>
      <c r="M1462" s="51">
        <v>5.9300000000000004E-3</v>
      </c>
      <c r="N1462" s="51">
        <f t="shared" si="136"/>
        <v>0.11786217581354985</v>
      </c>
      <c r="O1462" s="51">
        <v>2.4446300000000001</v>
      </c>
      <c r="P1462" s="51"/>
      <c r="Q1462" s="51">
        <v>0.05</v>
      </c>
      <c r="R1462" s="51"/>
      <c r="S1462" s="51">
        <v>0.15496384615384617</v>
      </c>
      <c r="T1462" s="53">
        <f t="shared" si="137"/>
        <v>0.39889369631443194</v>
      </c>
      <c r="U1462" s="51">
        <v>20.14</v>
      </c>
      <c r="V1462" s="51"/>
      <c r="W1462" s="51">
        <v>24.176153846153849</v>
      </c>
      <c r="X1462" s="51"/>
      <c r="Y1462" s="51">
        <v>9.9665684615384631</v>
      </c>
      <c r="Z1462" s="51"/>
      <c r="AA1462" s="51">
        <v>0.20384615384615387</v>
      </c>
      <c r="AB1462" s="54"/>
    </row>
    <row r="1463" spans="1:28" s="54" customFormat="1" ht="14.25" customHeight="1">
      <c r="A1463" s="58">
        <v>42378</v>
      </c>
      <c r="B1463" s="59">
        <v>0.49048611111111112</v>
      </c>
      <c r="C1463" s="60">
        <v>2</v>
      </c>
      <c r="D1463" s="51">
        <v>1074</v>
      </c>
      <c r="E1463" s="51">
        <v>109</v>
      </c>
      <c r="F1463" s="51">
        <f t="shared" si="132"/>
        <v>0.1111111111111111</v>
      </c>
      <c r="G1463" s="51">
        <v>0.96</v>
      </c>
      <c r="H1463" s="53">
        <f t="shared" si="133"/>
        <v>0.2</v>
      </c>
      <c r="I1463" s="51">
        <v>4.1669999999999999E-2</v>
      </c>
      <c r="J1463" s="53">
        <f t="shared" si="134"/>
        <v>0.22674040338321405</v>
      </c>
      <c r="K1463" s="51">
        <v>3.6600000000000001E-3</v>
      </c>
      <c r="L1463" s="51">
        <f t="shared" si="135"/>
        <v>7.2744614414433806E-2</v>
      </c>
      <c r="M1463" s="51">
        <v>4.4400000000000004E-3</v>
      </c>
      <c r="N1463" s="51">
        <f t="shared" si="136"/>
        <v>8.8247565027345931E-2</v>
      </c>
      <c r="O1463" s="51">
        <v>3.0096699999999998</v>
      </c>
      <c r="P1463" s="51"/>
      <c r="Q1463" s="51">
        <v>0.04</v>
      </c>
      <c r="R1463" s="51"/>
      <c r="S1463" s="51">
        <v>0.138031875</v>
      </c>
      <c r="T1463" s="53">
        <f t="shared" si="137"/>
        <v>0.33765647042635893</v>
      </c>
      <c r="U1463" s="51">
        <v>12.123749999999999</v>
      </c>
      <c r="V1463" s="51"/>
      <c r="W1463" s="51">
        <v>14.7075</v>
      </c>
      <c r="X1463" s="51"/>
      <c r="Y1463" s="51">
        <v>9.9695318750000013</v>
      </c>
      <c r="Z1463" s="51"/>
      <c r="AA1463" s="51">
        <v>0.13250000000000001</v>
      </c>
    </row>
    <row r="1464" spans="1:28" s="55" customFormat="1" ht="13.8">
      <c r="A1464" s="56">
        <v>42418</v>
      </c>
      <c r="B1464" s="57">
        <v>0.49094907407407407</v>
      </c>
      <c r="C1464" s="53">
        <v>2</v>
      </c>
      <c r="D1464" s="53">
        <v>1518</v>
      </c>
      <c r="E1464" s="53">
        <v>109</v>
      </c>
      <c r="F1464" s="51">
        <f t="shared" si="132"/>
        <v>0.1111111111111111</v>
      </c>
      <c r="G1464" s="53">
        <v>0.98</v>
      </c>
      <c r="H1464" s="53">
        <f t="shared" si="133"/>
        <v>0.20533333333333334</v>
      </c>
      <c r="I1464" s="53">
        <v>3.3009999999999998E-2</v>
      </c>
      <c r="J1464" s="53">
        <f t="shared" si="134"/>
        <v>0.17039687703318152</v>
      </c>
      <c r="K1464" s="53">
        <v>5.5300000000000002E-3</v>
      </c>
      <c r="L1464" s="53">
        <f t="shared" si="135"/>
        <v>0.10991194473000518</v>
      </c>
      <c r="M1464" s="53">
        <v>8.8400000000000006E-3</v>
      </c>
      <c r="N1464" s="53">
        <f t="shared" si="136"/>
        <v>0.17570010694633739</v>
      </c>
      <c r="O1464" s="53">
        <v>3.0554100000000002</v>
      </c>
      <c r="P1464" s="53"/>
      <c r="Q1464" s="53">
        <v>0.05</v>
      </c>
      <c r="R1464" s="53"/>
      <c r="S1464" s="53">
        <v>0.10711408163265307</v>
      </c>
      <c r="T1464" s="53">
        <f t="shared" si="137"/>
        <v>0.22583724517526263</v>
      </c>
      <c r="U1464" s="53">
        <v>17.944285714285716</v>
      </c>
      <c r="V1464" s="53"/>
      <c r="W1464" s="53">
        <v>28.684897959183679</v>
      </c>
      <c r="X1464" s="53"/>
      <c r="Y1464" s="53">
        <v>9.9144936734693889</v>
      </c>
      <c r="Z1464" s="53"/>
      <c r="AA1464" s="53">
        <v>0.1622448979591837</v>
      </c>
      <c r="AB1464" s="54"/>
    </row>
    <row r="1465" spans="1:28" s="54" customFormat="1" ht="13.8">
      <c r="A1465" s="56">
        <v>42425</v>
      </c>
      <c r="B1465" s="57">
        <v>0.49103009259259256</v>
      </c>
      <c r="C1465" s="53">
        <v>2</v>
      </c>
      <c r="D1465" s="53">
        <v>883</v>
      </c>
      <c r="E1465" s="53">
        <v>109</v>
      </c>
      <c r="F1465" s="51">
        <f t="shared" si="132"/>
        <v>0.1111111111111111</v>
      </c>
      <c r="G1465" s="53">
        <v>0.70772545090286254</v>
      </c>
      <c r="H1465" s="53">
        <f t="shared" si="133"/>
        <v>0.13272678690743003</v>
      </c>
      <c r="I1465" s="53">
        <v>3.7688135919082967E-2</v>
      </c>
      <c r="J1465" s="53">
        <f t="shared" si="134"/>
        <v>0.20083367546573172</v>
      </c>
      <c r="K1465" s="53">
        <v>3.6236791554497168E-3</v>
      </c>
      <c r="L1465" s="53">
        <f t="shared" si="135"/>
        <v>7.2022716646123169E-2</v>
      </c>
      <c r="M1465" s="53">
        <v>3.9326750524260497E-3</v>
      </c>
      <c r="N1465" s="53">
        <f t="shared" si="136"/>
        <v>7.8164188608195684E-2</v>
      </c>
      <c r="O1465" s="53">
        <v>2.2247704582295933</v>
      </c>
      <c r="P1465" s="53"/>
      <c r="Q1465" s="53">
        <v>0.03</v>
      </c>
      <c r="R1465" s="53"/>
      <c r="S1465" s="53">
        <v>0.16934288864388089</v>
      </c>
      <c r="T1465" s="53">
        <f t="shared" si="137"/>
        <v>0.45089784072359829</v>
      </c>
      <c r="U1465" s="53">
        <v>16.28216097023153</v>
      </c>
      <c r="V1465" s="53"/>
      <c r="W1465" s="53">
        <v>17.670562293274529</v>
      </c>
      <c r="X1465" s="53"/>
      <c r="Y1465" s="53">
        <v>9.9964895259095901</v>
      </c>
      <c r="Z1465" s="53"/>
      <c r="AA1465" s="53">
        <v>0.13479803485701397</v>
      </c>
    </row>
    <row r="1466" spans="1:28" s="55" customFormat="1" ht="13.8">
      <c r="A1466" s="56">
        <v>42432</v>
      </c>
      <c r="B1466" s="57">
        <v>0.49111111111111111</v>
      </c>
      <c r="C1466" s="53">
        <v>2</v>
      </c>
      <c r="D1466" s="53">
        <v>1239</v>
      </c>
      <c r="E1466" s="53">
        <v>109</v>
      </c>
      <c r="F1466" s="51">
        <f t="shared" si="132"/>
        <v>0.1111111111111111</v>
      </c>
      <c r="G1466" s="53">
        <v>0.96533309196753969</v>
      </c>
      <c r="H1466" s="53">
        <f t="shared" si="133"/>
        <v>0.2014221578580106</v>
      </c>
      <c r="I1466" s="53">
        <v>4.7328857707897229E-2</v>
      </c>
      <c r="J1466" s="53">
        <f t="shared" si="134"/>
        <v>0.26355795515873276</v>
      </c>
      <c r="K1466" s="53">
        <v>4.3097417911499292E-3</v>
      </c>
      <c r="L1466" s="53">
        <f t="shared" si="135"/>
        <v>8.5658607875129203E-2</v>
      </c>
      <c r="M1466" s="53">
        <v>3.9464205355006611E-3</v>
      </c>
      <c r="N1466" s="53">
        <f t="shared" si="136"/>
        <v>7.8437388025190971E-2</v>
      </c>
      <c r="O1466" s="53">
        <v>3.0387438123355097</v>
      </c>
      <c r="P1466" s="53"/>
      <c r="Q1466" s="53">
        <v>0.04</v>
      </c>
      <c r="R1466" s="53"/>
      <c r="S1466" s="53">
        <v>0.15591070974719481</v>
      </c>
      <c r="T1466" s="53">
        <f t="shared" si="137"/>
        <v>0.40231818240788431</v>
      </c>
      <c r="U1466" s="53">
        <v>14.197150196025413</v>
      </c>
      <c r="V1466" s="53"/>
      <c r="W1466" s="53">
        <v>13.000297417872106</v>
      </c>
      <c r="X1466" s="53"/>
      <c r="Y1466" s="53">
        <v>10.010229011761526</v>
      </c>
      <c r="Z1466" s="53"/>
      <c r="AA1466" s="53">
        <v>0.13176798874753301</v>
      </c>
      <c r="AB1466" s="54"/>
    </row>
    <row r="1467" spans="1:28" s="54" customFormat="1" ht="14.25" customHeight="1">
      <c r="A1467" s="48">
        <v>42626</v>
      </c>
      <c r="B1467" s="49">
        <v>0.49335648148148148</v>
      </c>
      <c r="C1467" s="50">
        <v>2</v>
      </c>
      <c r="D1467" s="51">
        <v>891</v>
      </c>
      <c r="E1467" s="51">
        <v>109</v>
      </c>
      <c r="F1467" s="51">
        <f t="shared" si="132"/>
        <v>0.1111111111111111</v>
      </c>
      <c r="G1467" s="52">
        <v>0.56999999999999995</v>
      </c>
      <c r="H1467" s="53">
        <f t="shared" si="133"/>
        <v>9.6000000000000002E-2</v>
      </c>
      <c r="I1467" s="51">
        <v>2.2880000000000001E-2</v>
      </c>
      <c r="J1467" s="53">
        <f t="shared" si="134"/>
        <v>0.1044892648015615</v>
      </c>
      <c r="K1467" s="51">
        <v>2.4199999999999998E-3</v>
      </c>
      <c r="L1467" s="51">
        <f t="shared" si="135"/>
        <v>4.8098898055445295E-2</v>
      </c>
      <c r="M1467" s="51">
        <v>2.33E-3</v>
      </c>
      <c r="N1467" s="51">
        <f t="shared" si="136"/>
        <v>4.6310096061647751E-2</v>
      </c>
      <c r="O1467" s="51">
        <v>1.7803100000000001</v>
      </c>
      <c r="P1467" s="51"/>
      <c r="Q1467" s="51">
        <v>0.03</v>
      </c>
      <c r="R1467" s="51"/>
      <c r="S1467" s="51">
        <v>0.12764631578947369</v>
      </c>
      <c r="T1467" s="53">
        <f t="shared" si="137"/>
        <v>0.30009540741896712</v>
      </c>
      <c r="U1467" s="51">
        <v>13.501052631578949</v>
      </c>
      <c r="V1467" s="51"/>
      <c r="W1467" s="51">
        <v>12.998947368421053</v>
      </c>
      <c r="X1467" s="51"/>
      <c r="Y1467" s="51">
        <v>9.932255789473686</v>
      </c>
      <c r="Z1467" s="51"/>
      <c r="AA1467" s="51">
        <v>0.16736842105263158</v>
      </c>
      <c r="AB1467" s="55"/>
    </row>
    <row r="1468" spans="1:28" s="54" customFormat="1" ht="13.8">
      <c r="A1468" s="56">
        <v>42663</v>
      </c>
      <c r="B1468" s="57">
        <v>0.49378472222222225</v>
      </c>
      <c r="C1468" s="53">
        <v>2</v>
      </c>
      <c r="D1468" s="53">
        <v>921</v>
      </c>
      <c r="E1468" s="53">
        <v>109</v>
      </c>
      <c r="F1468" s="51">
        <f t="shared" si="132"/>
        <v>0.1111111111111111</v>
      </c>
      <c r="G1468" s="53">
        <v>0.63</v>
      </c>
      <c r="H1468" s="53">
        <f t="shared" si="133"/>
        <v>0.11200000000000002</v>
      </c>
      <c r="I1468" s="53">
        <v>2.7390000000000001E-2</v>
      </c>
      <c r="J1468" s="53">
        <f t="shared" si="134"/>
        <v>0.13383214053350684</v>
      </c>
      <c r="K1468" s="53">
        <v>2.5500000000000002E-3</v>
      </c>
      <c r="L1468" s="53">
        <f t="shared" si="135"/>
        <v>5.0682723157597323E-2</v>
      </c>
      <c r="M1468" s="53">
        <v>3.2200000000000002E-3</v>
      </c>
      <c r="N1468" s="53">
        <f t="shared" si="136"/>
        <v>6.3999360222534663E-2</v>
      </c>
      <c r="O1468" s="53">
        <v>1.9694700000000001</v>
      </c>
      <c r="P1468" s="53"/>
      <c r="Q1468" s="53">
        <v>0.03</v>
      </c>
      <c r="R1468" s="53"/>
      <c r="S1468" s="53">
        <v>0.13825428571428572</v>
      </c>
      <c r="T1468" s="53">
        <f t="shared" si="137"/>
        <v>0.33846085492636135</v>
      </c>
      <c r="U1468" s="53">
        <v>12.871428571428572</v>
      </c>
      <c r="V1468" s="53"/>
      <c r="W1468" s="53">
        <v>16.253333333333334</v>
      </c>
      <c r="X1468" s="53"/>
      <c r="Y1468" s="53">
        <v>9.9411342857142859</v>
      </c>
      <c r="Z1468" s="53"/>
      <c r="AA1468" s="53">
        <v>0.15142857142857141</v>
      </c>
    </row>
    <row r="1469" spans="1:28" s="55" customFormat="1" ht="13.8">
      <c r="A1469" s="56">
        <v>42731</v>
      </c>
      <c r="B1469" s="57">
        <v>0.49457175925925928</v>
      </c>
      <c r="C1469" s="53">
        <v>2</v>
      </c>
      <c r="D1469" s="53">
        <v>1060</v>
      </c>
      <c r="E1469" s="53">
        <v>109</v>
      </c>
      <c r="F1469" s="51">
        <f t="shared" si="132"/>
        <v>0.1111111111111111</v>
      </c>
      <c r="G1469" s="53">
        <v>0.69180910644069893</v>
      </c>
      <c r="H1469" s="53">
        <f t="shared" si="133"/>
        <v>0.12848242838418639</v>
      </c>
      <c r="I1469" s="53">
        <v>3.8171807236100246E-2</v>
      </c>
      <c r="J1469" s="53">
        <f t="shared" si="134"/>
        <v>0.20398052853676152</v>
      </c>
      <c r="K1469" s="53">
        <v>1.2381885079327539E-3</v>
      </c>
      <c r="L1469" s="53">
        <f t="shared" si="135"/>
        <v>2.4609711907636965E-2</v>
      </c>
      <c r="M1469" s="53">
        <v>3.2983457082352424E-3</v>
      </c>
      <c r="N1469" s="53">
        <f t="shared" si="136"/>
        <v>6.5556526434720028E-2</v>
      </c>
      <c r="O1469" s="53">
        <v>2.1826671837512266</v>
      </c>
      <c r="P1469" s="53"/>
      <c r="Q1469" s="53">
        <v>0.03</v>
      </c>
      <c r="R1469" s="53"/>
      <c r="S1469" s="53">
        <v>0.17546219886483075</v>
      </c>
      <c r="T1469" s="53">
        <f t="shared" si="137"/>
        <v>0.47302932080200477</v>
      </c>
      <c r="U1469" s="53">
        <v>5.6915114568005043</v>
      </c>
      <c r="V1469" s="53"/>
      <c r="W1469" s="53">
        <v>15.161320159764555</v>
      </c>
      <c r="X1469" s="53"/>
      <c r="Y1469" s="53">
        <v>10.032943451755306</v>
      </c>
      <c r="Z1469" s="53"/>
      <c r="AA1469" s="53">
        <v>0.13789931226957269</v>
      </c>
    </row>
    <row r="1470" spans="1:28" s="54" customFormat="1" ht="14.25" customHeight="1">
      <c r="A1470" s="58">
        <v>42732</v>
      </c>
      <c r="B1470" s="59">
        <v>0.49458333333333332</v>
      </c>
      <c r="C1470" s="60">
        <v>2</v>
      </c>
      <c r="D1470" s="51">
        <v>1060</v>
      </c>
      <c r="E1470" s="51">
        <v>109</v>
      </c>
      <c r="F1470" s="51">
        <f t="shared" si="132"/>
        <v>0.1111111111111111</v>
      </c>
      <c r="G1470" s="51">
        <v>0.67885395156660466</v>
      </c>
      <c r="H1470" s="53">
        <f t="shared" si="133"/>
        <v>0.12502772041776125</v>
      </c>
      <c r="I1470" s="51">
        <v>3.9957635347583287E-2</v>
      </c>
      <c r="J1470" s="53">
        <f t="shared" si="134"/>
        <v>0.21559944923606564</v>
      </c>
      <c r="K1470" s="51">
        <v>1.2545610036114767E-3</v>
      </c>
      <c r="L1470" s="51">
        <f t="shared" si="135"/>
        <v>2.4935124717787423E-2</v>
      </c>
      <c r="M1470" s="51">
        <v>3.3419595445041447E-3</v>
      </c>
      <c r="N1470" s="51">
        <f t="shared" si="136"/>
        <v>6.6423376626664157E-2</v>
      </c>
      <c r="O1470" s="51">
        <v>2.1415064573274973</v>
      </c>
      <c r="P1470" s="51"/>
      <c r="Q1470" s="51">
        <v>0.03</v>
      </c>
      <c r="R1470" s="51"/>
      <c r="S1470" s="51">
        <v>0.18717616670284354</v>
      </c>
      <c r="T1470" s="53">
        <f t="shared" si="137"/>
        <v>0.51539478953711237</v>
      </c>
      <c r="U1470" s="51">
        <v>5.8768222270458006</v>
      </c>
      <c r="V1470" s="51"/>
      <c r="W1470" s="51">
        <v>15.654959843716085</v>
      </c>
      <c r="X1470" s="51"/>
      <c r="Y1470" s="51">
        <v>10.031598871282833</v>
      </c>
      <c r="Z1470" s="51"/>
      <c r="AA1470" s="51">
        <v>0.14053096366286671</v>
      </c>
      <c r="AB1470" s="55"/>
    </row>
    <row r="1471" spans="1:28" s="55" customFormat="1" ht="13.8">
      <c r="A1471" s="56">
        <v>42768</v>
      </c>
      <c r="B1471" s="57">
        <v>0.495</v>
      </c>
      <c r="C1471" s="53">
        <v>2</v>
      </c>
      <c r="D1471" s="53">
        <v>793</v>
      </c>
      <c r="E1471" s="53">
        <v>109</v>
      </c>
      <c r="F1471" s="51">
        <f t="shared" si="132"/>
        <v>0.1111111111111111</v>
      </c>
      <c r="G1471" s="53">
        <v>0.57999999999999996</v>
      </c>
      <c r="H1471" s="53">
        <f t="shared" si="133"/>
        <v>9.8666666666666666E-2</v>
      </c>
      <c r="I1471" s="53">
        <v>2.581E-2</v>
      </c>
      <c r="J1471" s="53">
        <f t="shared" si="134"/>
        <v>0.12355237475601821</v>
      </c>
      <c r="K1471" s="53">
        <v>8.8999999999999995E-4</v>
      </c>
      <c r="L1471" s="53">
        <f t="shared" si="135"/>
        <v>1.7689264160886908E-2</v>
      </c>
      <c r="M1471" s="53">
        <v>2.3700000000000001E-3</v>
      </c>
      <c r="N1471" s="53">
        <f t="shared" si="136"/>
        <v>4.7105119170002221E-2</v>
      </c>
      <c r="O1471" s="53">
        <v>1.8281000000000001</v>
      </c>
      <c r="P1471" s="53"/>
      <c r="Q1471" s="53">
        <v>0.02</v>
      </c>
      <c r="R1471" s="53"/>
      <c r="S1471" s="53">
        <v>0.14151000000000002</v>
      </c>
      <c r="T1471" s="53">
        <f t="shared" si="137"/>
        <v>0.35023567484129048</v>
      </c>
      <c r="U1471" s="53">
        <v>4.8796551724137931</v>
      </c>
      <c r="V1471" s="53"/>
      <c r="W1471" s="53">
        <v>12.994137931034485</v>
      </c>
      <c r="X1471" s="53"/>
      <c r="Y1471" s="53">
        <v>10.023031034482761</v>
      </c>
      <c r="Z1471" s="53"/>
      <c r="AA1471" s="53">
        <v>0.10965517241379312</v>
      </c>
      <c r="AB1471" s="54"/>
    </row>
    <row r="1472" spans="1:28" s="54" customFormat="1" ht="13.8">
      <c r="A1472" s="56">
        <v>42780</v>
      </c>
      <c r="B1472" s="57">
        <v>0.49513888888888885</v>
      </c>
      <c r="C1472" s="53">
        <v>2</v>
      </c>
      <c r="D1472" s="53">
        <v>1419</v>
      </c>
      <c r="E1472" s="53">
        <v>109</v>
      </c>
      <c r="F1472" s="51">
        <f t="shared" si="132"/>
        <v>0.1111111111111111</v>
      </c>
      <c r="G1472" s="53">
        <v>0.41295631455362425</v>
      </c>
      <c r="H1472" s="53">
        <f t="shared" si="133"/>
        <v>5.412168388096647E-2</v>
      </c>
      <c r="I1472" s="53">
        <v>3.0688894990235895E-2</v>
      </c>
      <c r="J1472" s="53">
        <f t="shared" si="134"/>
        <v>0.15529534801714961</v>
      </c>
      <c r="K1472" s="53">
        <v>1.9661177475797887E-3</v>
      </c>
      <c r="L1472" s="53">
        <f t="shared" si="135"/>
        <v>3.9077726076794217E-2</v>
      </c>
      <c r="M1472" s="53">
        <v>8.1471263958908802E-3</v>
      </c>
      <c r="N1472" s="53">
        <f t="shared" si="136"/>
        <v>0.1619288437854475</v>
      </c>
      <c r="O1472" s="53">
        <v>1.2894074530639543</v>
      </c>
      <c r="P1472" s="53"/>
      <c r="Q1472" s="53">
        <v>0.05</v>
      </c>
      <c r="R1472" s="53"/>
      <c r="S1472" s="53">
        <v>0.23632205787781349</v>
      </c>
      <c r="T1472" s="53">
        <f t="shared" si="137"/>
        <v>0.69313889339879731</v>
      </c>
      <c r="U1472" s="53">
        <v>15.140232070459948</v>
      </c>
      <c r="V1472" s="53"/>
      <c r="W1472" s="53">
        <v>62.737536697889013</v>
      </c>
      <c r="X1472" s="53"/>
      <c r="Y1472" s="53">
        <v>9.9291754508597787</v>
      </c>
      <c r="Z1472" s="53"/>
      <c r="AA1472" s="53">
        <v>0.3850286202109961</v>
      </c>
    </row>
    <row r="1473" spans="1:28" s="55" customFormat="1" ht="13.8">
      <c r="A1473" s="56">
        <v>42864</v>
      </c>
      <c r="B1473" s="57">
        <v>0.49611111111111111</v>
      </c>
      <c r="C1473" s="53">
        <v>2</v>
      </c>
      <c r="D1473" s="53">
        <v>1147</v>
      </c>
      <c r="E1473" s="53">
        <v>109</v>
      </c>
      <c r="F1473" s="51">
        <f t="shared" si="132"/>
        <v>0.1111111111111111</v>
      </c>
      <c r="G1473" s="53">
        <v>0.86</v>
      </c>
      <c r="H1473" s="53">
        <f t="shared" si="133"/>
        <v>0.17333333333333334</v>
      </c>
      <c r="I1473" s="53">
        <v>2.5090000000000001E-2</v>
      </c>
      <c r="J1473" s="53">
        <f t="shared" si="134"/>
        <v>0.11886792452830189</v>
      </c>
      <c r="K1473" s="53">
        <v>2.8800000000000002E-3</v>
      </c>
      <c r="L1473" s="53">
        <f t="shared" si="135"/>
        <v>5.7241663801521687E-2</v>
      </c>
      <c r="M1473" s="53">
        <v>7.1500000000000001E-3</v>
      </c>
      <c r="N1473" s="53">
        <f t="shared" si="136"/>
        <v>0.14211038061836112</v>
      </c>
      <c r="O1473" s="53">
        <v>2.6907000000000001</v>
      </c>
      <c r="P1473" s="53"/>
      <c r="Q1473" s="53">
        <v>0.03</v>
      </c>
      <c r="R1473" s="53"/>
      <c r="S1473" s="53">
        <v>9.2774651162790697E-2</v>
      </c>
      <c r="T1473" s="53">
        <f t="shared" si="137"/>
        <v>0.17397636407579223</v>
      </c>
      <c r="U1473" s="53">
        <v>10.649302325581395</v>
      </c>
      <c r="V1473" s="53"/>
      <c r="W1473" s="53">
        <v>26.438372093023258</v>
      </c>
      <c r="X1473" s="53"/>
      <c r="Y1473" s="53">
        <v>9.9493325581395347</v>
      </c>
      <c r="Z1473" s="53"/>
      <c r="AA1473" s="53">
        <v>0.11093023255813954</v>
      </c>
    </row>
    <row r="1474" spans="1:28" s="55" customFormat="1" ht="13.8">
      <c r="A1474" s="56">
        <v>42876</v>
      </c>
      <c r="B1474" s="57">
        <v>0.49625000000000002</v>
      </c>
      <c r="C1474" s="53">
        <v>2</v>
      </c>
      <c r="D1474" s="53">
        <v>1040</v>
      </c>
      <c r="E1474" s="53">
        <v>109</v>
      </c>
      <c r="F1474" s="51">
        <f t="shared" ref="F1474:F1537" si="138">(E1474-$E$2256)/($E$2255-$E$2256)</f>
        <v>0.1111111111111111</v>
      </c>
      <c r="G1474" s="53">
        <v>0.76</v>
      </c>
      <c r="H1474" s="53">
        <f t="shared" ref="H1474:H1537" si="139">(G1474-$G$2256)/($G$2255-$G$2256)</f>
        <v>0.14666666666666667</v>
      </c>
      <c r="I1474" s="53">
        <v>3.143E-2</v>
      </c>
      <c r="J1474" s="53">
        <f t="shared" ref="J1474:J1537" si="140">(I1474-$I$2256)/($I$2255-$I$2256)</f>
        <v>0.16011711125569292</v>
      </c>
      <c r="K1474" s="53">
        <v>1.97E-3</v>
      </c>
      <c r="L1474" s="53">
        <f t="shared" ref="L1474:L1537" si="141">(K1474-$K$2256)/($K$2255-$K$2256)</f>
        <v>3.9154888086457541E-2</v>
      </c>
      <c r="M1474" s="53">
        <v>5.2300000000000003E-3</v>
      </c>
      <c r="N1474" s="53">
        <f t="shared" ref="N1474:N1537" si="142">(M1474-$K$2256)/($K$2255-$K$2256)</f>
        <v>0.10394927141734667</v>
      </c>
      <c r="O1474" s="53">
        <v>2.3840699999999999</v>
      </c>
      <c r="P1474" s="53"/>
      <c r="Q1474" s="53">
        <v>0.03</v>
      </c>
      <c r="R1474" s="53"/>
      <c r="S1474" s="53">
        <v>0.13150973684210526</v>
      </c>
      <c r="T1474" s="53">
        <f t="shared" ref="T1474:T1537" si="143">(S1474-$S$2256)/($S$2255-$S$2256)</f>
        <v>0.31406809763625437</v>
      </c>
      <c r="U1474" s="53">
        <v>8.2428947368421053</v>
      </c>
      <c r="V1474" s="53"/>
      <c r="W1474" s="53">
        <v>21.883421052631579</v>
      </c>
      <c r="X1474" s="53"/>
      <c r="Y1474" s="53">
        <v>9.975450789473685</v>
      </c>
      <c r="Z1474" s="53"/>
      <c r="AA1474" s="53">
        <v>0.12552631578947368</v>
      </c>
    </row>
    <row r="1475" spans="1:28" s="55" customFormat="1" ht="13.8">
      <c r="A1475" s="56">
        <v>42928</v>
      </c>
      <c r="B1475" s="57">
        <v>0.49685185185185188</v>
      </c>
      <c r="C1475" s="53">
        <v>2</v>
      </c>
      <c r="D1475" s="53">
        <v>875</v>
      </c>
      <c r="E1475" s="53">
        <v>109</v>
      </c>
      <c r="F1475" s="51">
        <f t="shared" si="138"/>
        <v>0.1111111111111111</v>
      </c>
      <c r="G1475" s="53">
        <v>0.73097382152149715</v>
      </c>
      <c r="H1475" s="53">
        <f t="shared" si="139"/>
        <v>0.13892635240573259</v>
      </c>
      <c r="I1475" s="53">
        <v>2.8004979366116334E-2</v>
      </c>
      <c r="J1475" s="53">
        <f t="shared" si="140"/>
        <v>0.13783330752190198</v>
      </c>
      <c r="K1475" s="53">
        <v>2.7867507517895566E-3</v>
      </c>
      <c r="L1475" s="53">
        <f t="shared" si="141"/>
        <v>5.5388281122422077E-2</v>
      </c>
      <c r="M1475" s="53">
        <v>2.749436964415348E-3</v>
      </c>
      <c r="N1475" s="53">
        <f t="shared" si="142"/>
        <v>5.4646648041854054E-2</v>
      </c>
      <c r="O1475" s="53">
        <v>2.3028498460524549</v>
      </c>
      <c r="P1475" s="53"/>
      <c r="Q1475" s="53">
        <v>0.02</v>
      </c>
      <c r="R1475" s="53"/>
      <c r="S1475" s="53">
        <v>0.12183176984215832</v>
      </c>
      <c r="T1475" s="53">
        <f t="shared" si="143"/>
        <v>0.27906615687412145</v>
      </c>
      <c r="U1475" s="53">
        <v>12.12337176760327</v>
      </c>
      <c r="V1475" s="53"/>
      <c r="W1475" s="53">
        <v>11.961043322512033</v>
      </c>
      <c r="X1475" s="53"/>
      <c r="Y1475" s="53">
        <v>10.018228142841151</v>
      </c>
      <c r="Z1475" s="53"/>
      <c r="AA1475" s="53">
        <v>8.7007219858597357E-2</v>
      </c>
    </row>
    <row r="1476" spans="1:28" s="55" customFormat="1" ht="14.25" customHeight="1">
      <c r="A1476" s="56">
        <v>43045</v>
      </c>
      <c r="B1476" s="57">
        <v>0.49820601851851848</v>
      </c>
      <c r="C1476" s="53">
        <v>2</v>
      </c>
      <c r="D1476" s="53">
        <v>1055</v>
      </c>
      <c r="E1476" s="53">
        <v>109</v>
      </c>
      <c r="F1476" s="51">
        <f t="shared" si="138"/>
        <v>0.1111111111111111</v>
      </c>
      <c r="G1476" s="53">
        <v>0.73</v>
      </c>
      <c r="H1476" s="53">
        <f t="shared" si="139"/>
        <v>0.13866666666666666</v>
      </c>
      <c r="I1476" s="53">
        <v>4.0480000000000002E-2</v>
      </c>
      <c r="J1476" s="53">
        <f t="shared" si="140"/>
        <v>0.21899804814573845</v>
      </c>
      <c r="K1476" s="53">
        <v>3.8600000000000001E-3</v>
      </c>
      <c r="L1476" s="53">
        <f t="shared" si="141"/>
        <v>7.6719729956206142E-2</v>
      </c>
      <c r="M1476" s="53">
        <v>4.6600000000000001E-3</v>
      </c>
      <c r="N1476" s="53">
        <f t="shared" si="142"/>
        <v>9.2620192123295503E-2</v>
      </c>
      <c r="O1476" s="53">
        <v>2.2772000000000001</v>
      </c>
      <c r="P1476" s="53"/>
      <c r="Q1476" s="53">
        <v>0.03</v>
      </c>
      <c r="R1476" s="53"/>
      <c r="S1476" s="53">
        <v>0.17633753424657536</v>
      </c>
      <c r="T1476" s="53">
        <f t="shared" si="143"/>
        <v>0.47619511349162563</v>
      </c>
      <c r="U1476" s="53">
        <v>16.814794520547945</v>
      </c>
      <c r="V1476" s="53"/>
      <c r="W1476" s="53">
        <v>20.299726027397259</v>
      </c>
      <c r="X1476" s="53"/>
      <c r="Y1476" s="53">
        <v>9.9198575342465762</v>
      </c>
      <c r="Z1476" s="53"/>
      <c r="AA1476" s="53">
        <v>0.13068493150684932</v>
      </c>
    </row>
    <row r="1477" spans="1:28" s="55" customFormat="1" ht="13.8">
      <c r="A1477" s="56">
        <v>43051</v>
      </c>
      <c r="B1477" s="57">
        <v>0.49827546296296293</v>
      </c>
      <c r="C1477" s="53">
        <v>2</v>
      </c>
      <c r="D1477" s="53">
        <v>1180</v>
      </c>
      <c r="E1477" s="53">
        <v>109</v>
      </c>
      <c r="F1477" s="51">
        <f t="shared" si="138"/>
        <v>0.1111111111111111</v>
      </c>
      <c r="G1477" s="53">
        <v>0.88</v>
      </c>
      <c r="H1477" s="53">
        <f t="shared" si="139"/>
        <v>0.17866666666666667</v>
      </c>
      <c r="I1477" s="53">
        <v>4.2709999999999998E-2</v>
      </c>
      <c r="J1477" s="53">
        <f t="shared" si="140"/>
        <v>0.23350683148991541</v>
      </c>
      <c r="K1477" s="53">
        <v>4.0000000000000001E-3</v>
      </c>
      <c r="L1477" s="53">
        <f t="shared" si="141"/>
        <v>7.9502310835446788E-2</v>
      </c>
      <c r="M1477" s="53">
        <v>4.47E-3</v>
      </c>
      <c r="N1477" s="53">
        <f t="shared" si="142"/>
        <v>8.8843832358611777E-2</v>
      </c>
      <c r="O1477" s="53">
        <v>2.7701600000000002</v>
      </c>
      <c r="P1477" s="53"/>
      <c r="Q1477" s="53">
        <v>0.04</v>
      </c>
      <c r="R1477" s="53"/>
      <c r="S1477" s="53">
        <v>0.15433840909090907</v>
      </c>
      <c r="T1477" s="53">
        <f t="shared" si="143"/>
        <v>0.39663170151454402</v>
      </c>
      <c r="U1477" s="53">
        <v>14.454545454545455</v>
      </c>
      <c r="V1477" s="53"/>
      <c r="W1477" s="53">
        <v>16.152954545454545</v>
      </c>
      <c r="X1477" s="53"/>
      <c r="Y1477" s="53">
        <v>10.01035090909091</v>
      </c>
      <c r="Z1477" s="53"/>
      <c r="AA1477" s="53">
        <v>0.14454545454545456</v>
      </c>
    </row>
    <row r="1478" spans="1:28" s="55" customFormat="1" ht="13.8">
      <c r="A1478" s="56">
        <v>43219</v>
      </c>
      <c r="B1478" s="57">
        <v>0.5002199074074074</v>
      </c>
      <c r="C1478" s="53">
        <v>2</v>
      </c>
      <c r="D1478" s="53">
        <v>890</v>
      </c>
      <c r="E1478" s="53">
        <v>109</v>
      </c>
      <c r="F1478" s="51">
        <f t="shared" si="138"/>
        <v>0.1111111111111111</v>
      </c>
      <c r="G1478" s="53">
        <v>0.61</v>
      </c>
      <c r="H1478" s="53">
        <f t="shared" si="139"/>
        <v>0.10666666666666667</v>
      </c>
      <c r="I1478" s="53">
        <v>3.0249999999999999E-2</v>
      </c>
      <c r="J1478" s="53">
        <f t="shared" si="140"/>
        <v>0.15243981782693558</v>
      </c>
      <c r="K1478" s="53">
        <v>1.75E-3</v>
      </c>
      <c r="L1478" s="53">
        <f t="shared" si="141"/>
        <v>3.478226099050797E-2</v>
      </c>
      <c r="M1478" s="53">
        <v>3.5300000000000002E-3</v>
      </c>
      <c r="N1478" s="53">
        <f t="shared" si="142"/>
        <v>7.0160789312281785E-2</v>
      </c>
      <c r="O1478" s="53">
        <v>1.92316</v>
      </c>
      <c r="P1478" s="53"/>
      <c r="Q1478" s="53">
        <v>0.03</v>
      </c>
      <c r="R1478" s="53"/>
      <c r="S1478" s="53">
        <v>0.15769672131147541</v>
      </c>
      <c r="T1478" s="53">
        <f t="shared" si="143"/>
        <v>0.40877758353766463</v>
      </c>
      <c r="U1478" s="53">
        <v>9.1229508196721323</v>
      </c>
      <c r="V1478" s="53"/>
      <c r="W1478" s="53">
        <v>18.402295081967214</v>
      </c>
      <c r="X1478" s="53"/>
      <c r="Y1478" s="53">
        <v>10.025653770491804</v>
      </c>
      <c r="Z1478" s="53"/>
      <c r="AA1478" s="53">
        <v>0.15639344262295082</v>
      </c>
      <c r="AB1478" s="54"/>
    </row>
    <row r="1479" spans="1:28" s="54" customFormat="1" ht="13.8">
      <c r="A1479" s="56">
        <v>43221</v>
      </c>
      <c r="B1479" s="57">
        <v>0.50024305555555559</v>
      </c>
      <c r="C1479" s="53">
        <v>2</v>
      </c>
      <c r="D1479" s="53">
        <v>1092</v>
      </c>
      <c r="E1479" s="53">
        <v>109</v>
      </c>
      <c r="F1479" s="51">
        <f t="shared" si="138"/>
        <v>0.1111111111111111</v>
      </c>
      <c r="G1479" s="53">
        <v>0.72</v>
      </c>
      <c r="H1479" s="53">
        <f t="shared" si="139"/>
        <v>0.13600000000000001</v>
      </c>
      <c r="I1479" s="53">
        <v>3.8010000000000002E-2</v>
      </c>
      <c r="J1479" s="53">
        <f t="shared" si="140"/>
        <v>0.20292778139232273</v>
      </c>
      <c r="K1479" s="53">
        <v>2.2699999999999999E-3</v>
      </c>
      <c r="L1479" s="53">
        <f t="shared" si="141"/>
        <v>4.5117561399116046E-2</v>
      </c>
      <c r="M1479" s="53">
        <v>4.3499999999999997E-3</v>
      </c>
      <c r="N1479" s="53">
        <f t="shared" si="142"/>
        <v>8.6458763033548366E-2</v>
      </c>
      <c r="O1479" s="53">
        <v>2.2783600000000002</v>
      </c>
      <c r="P1479" s="53"/>
      <c r="Q1479" s="53">
        <v>0.03</v>
      </c>
      <c r="R1479" s="53"/>
      <c r="S1479" s="53">
        <v>0.16787750000000004</v>
      </c>
      <c r="T1479" s="53">
        <f t="shared" si="143"/>
        <v>0.44559802450115188</v>
      </c>
      <c r="U1479" s="53">
        <v>10.025833333333333</v>
      </c>
      <c r="V1479" s="53"/>
      <c r="W1479" s="53">
        <v>19.212499999999999</v>
      </c>
      <c r="X1479" s="53"/>
      <c r="Y1479" s="53">
        <v>10.062756666666667</v>
      </c>
      <c r="Z1479" s="53"/>
      <c r="AA1479" s="53">
        <v>0.13250000000000001</v>
      </c>
    </row>
    <row r="1480" spans="1:28" s="55" customFormat="1" ht="14.25" customHeight="1">
      <c r="A1480" s="56">
        <v>43222</v>
      </c>
      <c r="B1480" s="57">
        <v>0.50025462962962963</v>
      </c>
      <c r="C1480" s="53">
        <v>2</v>
      </c>
      <c r="D1480" s="53">
        <v>1036</v>
      </c>
      <c r="E1480" s="53">
        <v>109</v>
      </c>
      <c r="F1480" s="51">
        <f t="shared" si="138"/>
        <v>0.1111111111111111</v>
      </c>
      <c r="G1480" s="53">
        <v>0.72</v>
      </c>
      <c r="H1480" s="53">
        <f t="shared" si="139"/>
        <v>0.13600000000000001</v>
      </c>
      <c r="I1480" s="53">
        <v>3.3660000000000002E-2</v>
      </c>
      <c r="J1480" s="53">
        <f t="shared" si="140"/>
        <v>0.17462589459986988</v>
      </c>
      <c r="K1480" s="53">
        <v>2.1199999999999999E-3</v>
      </c>
      <c r="L1480" s="53">
        <f t="shared" si="141"/>
        <v>4.213622474278679E-2</v>
      </c>
      <c r="M1480" s="53">
        <v>3.9699999999999996E-3</v>
      </c>
      <c r="N1480" s="53">
        <f t="shared" si="142"/>
        <v>7.8906043504180914E-2</v>
      </c>
      <c r="O1480" s="53">
        <v>2.2729200000000001</v>
      </c>
      <c r="P1480" s="53"/>
      <c r="Q1480" s="53">
        <v>0.03</v>
      </c>
      <c r="R1480" s="53"/>
      <c r="S1480" s="53">
        <v>0.14866500000000002</v>
      </c>
      <c r="T1480" s="53">
        <f t="shared" si="143"/>
        <v>0.37611289535200659</v>
      </c>
      <c r="U1480" s="53">
        <v>9.3633333333333333</v>
      </c>
      <c r="V1480" s="53"/>
      <c r="W1480" s="53">
        <v>17.534166666666668</v>
      </c>
      <c r="X1480" s="53"/>
      <c r="Y1480" s="53">
        <v>10.038730000000001</v>
      </c>
      <c r="Z1480" s="53"/>
      <c r="AA1480" s="53">
        <v>0.13250000000000001</v>
      </c>
      <c r="AB1480" s="54"/>
    </row>
    <row r="1481" spans="1:28" s="55" customFormat="1" ht="13.8">
      <c r="A1481" s="56">
        <v>43239</v>
      </c>
      <c r="B1481" s="57">
        <v>0.50045138888888896</v>
      </c>
      <c r="C1481" s="53">
        <v>2</v>
      </c>
      <c r="D1481" s="53">
        <v>1436</v>
      </c>
      <c r="E1481" s="53">
        <v>109</v>
      </c>
      <c r="F1481" s="51">
        <f t="shared" si="138"/>
        <v>0.1111111111111111</v>
      </c>
      <c r="G1481" s="53">
        <v>1.18</v>
      </c>
      <c r="H1481" s="53">
        <f t="shared" si="139"/>
        <v>0.25866666666666666</v>
      </c>
      <c r="I1481" s="53">
        <v>4.0309999999999999E-2</v>
      </c>
      <c r="J1481" s="53">
        <f t="shared" si="140"/>
        <v>0.21789199739752763</v>
      </c>
      <c r="K1481" s="53">
        <v>3.4199999999999999E-3</v>
      </c>
      <c r="L1481" s="53">
        <f t="shared" si="141"/>
        <v>6.7974475764306999E-2</v>
      </c>
      <c r="M1481" s="53">
        <v>6.77E-3</v>
      </c>
      <c r="N1481" s="53">
        <f t="shared" si="142"/>
        <v>0.13455766108899367</v>
      </c>
      <c r="O1481" s="53">
        <v>3.6999900000000001</v>
      </c>
      <c r="P1481" s="53"/>
      <c r="Q1481" s="53">
        <v>0.04</v>
      </c>
      <c r="R1481" s="53"/>
      <c r="S1481" s="53">
        <v>0.10863203389830509</v>
      </c>
      <c r="T1481" s="53">
        <f t="shared" si="143"/>
        <v>0.23132716627980748</v>
      </c>
      <c r="U1481" s="53">
        <v>9.2166101694915259</v>
      </c>
      <c r="V1481" s="53"/>
      <c r="W1481" s="53">
        <v>18.244576271186443</v>
      </c>
      <c r="X1481" s="53"/>
      <c r="Y1481" s="53">
        <v>9.9711594915254249</v>
      </c>
      <c r="Z1481" s="53"/>
      <c r="AA1481" s="53">
        <v>0.10779661016949153</v>
      </c>
    </row>
    <row r="1482" spans="1:28" s="55" customFormat="1" ht="13.8">
      <c r="A1482" s="56">
        <v>43263</v>
      </c>
      <c r="B1482" s="57">
        <v>0.50072916666666667</v>
      </c>
      <c r="C1482" s="53">
        <v>2</v>
      </c>
      <c r="D1482" s="53">
        <v>784</v>
      </c>
      <c r="E1482" s="53">
        <v>109</v>
      </c>
      <c r="F1482" s="51">
        <f t="shared" si="138"/>
        <v>0.1111111111111111</v>
      </c>
      <c r="G1482" s="53">
        <v>0.81</v>
      </c>
      <c r="H1482" s="53">
        <f t="shared" si="139"/>
        <v>0.16000000000000003</v>
      </c>
      <c r="I1482" s="53">
        <v>2.298E-2</v>
      </c>
      <c r="J1482" s="53">
        <f t="shared" si="140"/>
        <v>0.1051398828887443</v>
      </c>
      <c r="K1482" s="53">
        <v>1.5900000000000001E-3</v>
      </c>
      <c r="L1482" s="53">
        <f t="shared" si="141"/>
        <v>3.1602168557090096E-2</v>
      </c>
      <c r="M1482" s="53">
        <v>4.9500000000000004E-3</v>
      </c>
      <c r="N1482" s="53">
        <f t="shared" si="142"/>
        <v>9.8384109658865404E-2</v>
      </c>
      <c r="O1482" s="53">
        <v>2.5448900000000001</v>
      </c>
      <c r="P1482" s="53"/>
      <c r="Q1482" s="53">
        <v>0.02</v>
      </c>
      <c r="R1482" s="53"/>
      <c r="S1482" s="53">
        <v>9.0217777777777772E-2</v>
      </c>
      <c r="T1482" s="53">
        <f t="shared" si="143"/>
        <v>0.1647290158714651</v>
      </c>
      <c r="U1482" s="53">
        <v>6.2422222222222228</v>
      </c>
      <c r="V1482" s="53"/>
      <c r="W1482" s="53">
        <v>19.433333333333334</v>
      </c>
      <c r="X1482" s="53"/>
      <c r="Y1482" s="53">
        <v>9.9910496296296305</v>
      </c>
      <c r="Z1482" s="53"/>
      <c r="AA1482" s="53">
        <v>7.8518518518518515E-2</v>
      </c>
    </row>
    <row r="1483" spans="1:28" s="55" customFormat="1" ht="14.25" customHeight="1">
      <c r="A1483" s="56">
        <v>43264</v>
      </c>
      <c r="B1483" s="57">
        <v>0.50074074074074071</v>
      </c>
      <c r="C1483" s="53">
        <v>2</v>
      </c>
      <c r="D1483" s="53">
        <v>811</v>
      </c>
      <c r="E1483" s="53">
        <v>109</v>
      </c>
      <c r="F1483" s="51">
        <f t="shared" si="138"/>
        <v>0.1111111111111111</v>
      </c>
      <c r="G1483" s="53">
        <v>0.7</v>
      </c>
      <c r="H1483" s="53">
        <f t="shared" si="139"/>
        <v>0.13066666666666665</v>
      </c>
      <c r="I1483" s="53">
        <v>3.32E-2</v>
      </c>
      <c r="J1483" s="53">
        <f t="shared" si="140"/>
        <v>0.1716330513988289</v>
      </c>
      <c r="K1483" s="53">
        <v>2.0699999999999998E-3</v>
      </c>
      <c r="L1483" s="53">
        <f t="shared" si="141"/>
        <v>4.1142445857343703E-2</v>
      </c>
      <c r="M1483" s="53">
        <v>6.5700000000000003E-3</v>
      </c>
      <c r="N1483" s="53">
        <f t="shared" si="142"/>
        <v>0.13058254554722135</v>
      </c>
      <c r="O1483" s="53">
        <v>2.21305</v>
      </c>
      <c r="P1483" s="53"/>
      <c r="Q1483" s="53">
        <v>0.03</v>
      </c>
      <c r="R1483" s="53"/>
      <c r="S1483" s="53">
        <v>0.15082285714285715</v>
      </c>
      <c r="T1483" s="53">
        <f t="shared" si="143"/>
        <v>0.38391713645841302</v>
      </c>
      <c r="U1483" s="53">
        <v>9.403714285714285</v>
      </c>
      <c r="V1483" s="53"/>
      <c r="W1483" s="53">
        <v>29.846571428571433</v>
      </c>
      <c r="X1483" s="53"/>
      <c r="Y1483" s="53">
        <v>10.053570000000001</v>
      </c>
      <c r="Z1483" s="53"/>
      <c r="AA1483" s="53">
        <v>0.13628571428571429</v>
      </c>
    </row>
    <row r="1484" spans="1:28" s="55" customFormat="1" ht="14.25" customHeight="1">
      <c r="A1484" s="56">
        <v>43618</v>
      </c>
      <c r="B1484" s="57">
        <v>0.50483796296296302</v>
      </c>
      <c r="C1484" s="53">
        <v>2</v>
      </c>
      <c r="D1484" s="53">
        <v>1099</v>
      </c>
      <c r="E1484" s="53">
        <v>109</v>
      </c>
      <c r="F1484" s="51">
        <f t="shared" si="138"/>
        <v>0.1111111111111111</v>
      </c>
      <c r="G1484" s="53">
        <v>1.1584020854630357</v>
      </c>
      <c r="H1484" s="53">
        <f t="shared" si="139"/>
        <v>0.25290722279014288</v>
      </c>
      <c r="I1484" s="53">
        <v>3.5529925532294414E-2</v>
      </c>
      <c r="J1484" s="53">
        <f t="shared" si="140"/>
        <v>0.18679196832982703</v>
      </c>
      <c r="K1484" s="53">
        <v>1.5815598321828779E-3</v>
      </c>
      <c r="L1484" s="53">
        <f t="shared" si="141"/>
        <v>3.1434415345765049E-2</v>
      </c>
      <c r="M1484" s="53">
        <v>4.0458507334910822E-3</v>
      </c>
      <c r="N1484" s="53">
        <f t="shared" si="142"/>
        <v>8.0413620651957091E-2</v>
      </c>
      <c r="O1484" s="53">
        <v>3.6586050204283644</v>
      </c>
      <c r="P1484" s="53"/>
      <c r="Q1484" s="53">
        <v>0.03</v>
      </c>
      <c r="R1484" s="53"/>
      <c r="S1484" s="53">
        <v>9.7535358931552588E-2</v>
      </c>
      <c r="T1484" s="53">
        <f t="shared" si="143"/>
        <v>0.19119423755158971</v>
      </c>
      <c r="U1484" s="53">
        <v>4.3416360601001678</v>
      </c>
      <c r="V1484" s="53"/>
      <c r="W1484" s="53">
        <v>11.106510851419031</v>
      </c>
      <c r="X1484" s="53"/>
      <c r="Y1484" s="53">
        <v>10.043459098497495</v>
      </c>
      <c r="Z1484" s="53"/>
      <c r="AA1484" s="53">
        <v>8.235482411261956E-2</v>
      </c>
    </row>
    <row r="1485" spans="1:28" s="55" customFormat="1" ht="14.25" customHeight="1">
      <c r="A1485" s="56">
        <v>43668</v>
      </c>
      <c r="B1485" s="57">
        <v>0.50541666666666674</v>
      </c>
      <c r="C1485" s="53">
        <v>2</v>
      </c>
      <c r="D1485" s="53">
        <v>1172</v>
      </c>
      <c r="E1485" s="53">
        <v>109</v>
      </c>
      <c r="F1485" s="51">
        <f t="shared" si="138"/>
        <v>0.1111111111111111</v>
      </c>
      <c r="G1485" s="53">
        <v>1.1299999999999999</v>
      </c>
      <c r="H1485" s="53">
        <f t="shared" si="139"/>
        <v>0.24533333333333332</v>
      </c>
      <c r="I1485" s="53">
        <v>3.5380000000000002E-2</v>
      </c>
      <c r="J1485" s="53">
        <f t="shared" si="140"/>
        <v>0.18581652569941445</v>
      </c>
      <c r="K1485" s="53">
        <v>5.6999999999999998E-4</v>
      </c>
      <c r="L1485" s="53">
        <f t="shared" si="141"/>
        <v>1.1329079294051166E-2</v>
      </c>
      <c r="M1485" s="53">
        <v>2.98E-3</v>
      </c>
      <c r="N1485" s="53">
        <f t="shared" si="142"/>
        <v>5.9229221572407849E-2</v>
      </c>
      <c r="O1485" s="53">
        <v>3.5655299999999999</v>
      </c>
      <c r="P1485" s="53"/>
      <c r="Q1485" s="53">
        <v>0.03</v>
      </c>
      <c r="R1485" s="53"/>
      <c r="S1485" s="53">
        <v>9.95649557522124E-2</v>
      </c>
      <c r="T1485" s="53">
        <f t="shared" si="143"/>
        <v>0.19853460435467321</v>
      </c>
      <c r="U1485" s="53">
        <v>1.604070796460177</v>
      </c>
      <c r="V1485" s="53"/>
      <c r="W1485" s="53">
        <v>8.3861946902654871</v>
      </c>
      <c r="X1485" s="53"/>
      <c r="Y1485" s="53">
        <v>10.033969380530975</v>
      </c>
      <c r="Z1485" s="53"/>
      <c r="AA1485" s="53">
        <v>8.4424778761061955E-2</v>
      </c>
    </row>
    <row r="1486" spans="1:28" s="55" customFormat="1" ht="13.8">
      <c r="A1486" s="56">
        <v>43763</v>
      </c>
      <c r="B1486" s="57">
        <v>0.50651620370370376</v>
      </c>
      <c r="C1486" s="53">
        <v>2</v>
      </c>
      <c r="D1486" s="53">
        <v>1265</v>
      </c>
      <c r="E1486" s="53">
        <v>109</v>
      </c>
      <c r="F1486" s="51">
        <f t="shared" si="138"/>
        <v>0.1111111111111111</v>
      </c>
      <c r="G1486" s="53">
        <v>0.80181177273042681</v>
      </c>
      <c r="H1486" s="53">
        <f t="shared" si="139"/>
        <v>0.15781647272811383</v>
      </c>
      <c r="I1486" s="53">
        <v>4.1599029853423952E-2</v>
      </c>
      <c r="J1486" s="53">
        <f t="shared" si="140"/>
        <v>0.22627865877309011</v>
      </c>
      <c r="K1486" s="53">
        <v>1.904025029727666E-3</v>
      </c>
      <c r="L1486" s="53">
        <f t="shared" si="141"/>
        <v>3.7843597437969924E-2</v>
      </c>
      <c r="M1486" s="53">
        <v>5.7222934703801062E-3</v>
      </c>
      <c r="N1486" s="53">
        <f t="shared" si="142"/>
        <v>0.11373388854345166</v>
      </c>
      <c r="O1486" s="53">
        <v>2.5253026065117918</v>
      </c>
      <c r="P1486" s="53"/>
      <c r="Q1486" s="53">
        <v>0.04</v>
      </c>
      <c r="R1486" s="53"/>
      <c r="S1486" s="53">
        <v>0.16498250516254645</v>
      </c>
      <c r="T1486" s="53">
        <f t="shared" si="143"/>
        <v>0.43512780510406296</v>
      </c>
      <c r="U1486" s="53">
        <v>7.5513977225795008</v>
      </c>
      <c r="V1486" s="53"/>
      <c r="W1486" s="53">
        <v>22.69471945247507</v>
      </c>
      <c r="X1486" s="53"/>
      <c r="Y1486" s="53">
        <v>10.01539583456251</v>
      </c>
      <c r="Z1486" s="53"/>
      <c r="AA1486" s="53">
        <v>0.15864072382829092</v>
      </c>
    </row>
    <row r="1487" spans="1:28" s="55" customFormat="1" ht="14.25" customHeight="1">
      <c r="A1487" s="56">
        <v>43775</v>
      </c>
      <c r="B1487" s="57">
        <v>0.50665509259259256</v>
      </c>
      <c r="C1487" s="53">
        <v>2</v>
      </c>
      <c r="D1487" s="53">
        <v>828</v>
      </c>
      <c r="E1487" s="53">
        <v>109</v>
      </c>
      <c r="F1487" s="51">
        <f t="shared" si="138"/>
        <v>0.1111111111111111</v>
      </c>
      <c r="G1487" s="53">
        <v>0.81916416997279839</v>
      </c>
      <c r="H1487" s="53">
        <f t="shared" si="139"/>
        <v>0.16244377865941292</v>
      </c>
      <c r="I1487" s="53">
        <v>2.4739497693233491E-2</v>
      </c>
      <c r="J1487" s="53">
        <f t="shared" si="140"/>
        <v>0.11658749312448595</v>
      </c>
      <c r="K1487" s="53">
        <v>8.9232355722832944E-4</v>
      </c>
      <c r="L1487" s="53">
        <f t="shared" si="141"/>
        <v>1.7735446203139559E-2</v>
      </c>
      <c r="M1487" s="53">
        <v>3.3894460700921044E-3</v>
      </c>
      <c r="N1487" s="53">
        <f t="shared" si="142"/>
        <v>6.736719875611151E-2</v>
      </c>
      <c r="O1487" s="53">
        <v>2.5870465922743815</v>
      </c>
      <c r="P1487" s="53"/>
      <c r="Q1487" s="53">
        <v>0.02</v>
      </c>
      <c r="R1487" s="53"/>
      <c r="S1487" s="53">
        <v>9.6038871752770774E-2</v>
      </c>
      <c r="T1487" s="53">
        <f t="shared" si="143"/>
        <v>0.18578194842275722</v>
      </c>
      <c r="U1487" s="53">
        <v>3.4640051603823374</v>
      </c>
      <c r="V1487" s="53"/>
      <c r="W1487" s="53">
        <v>13.15784905881663</v>
      </c>
      <c r="X1487" s="53"/>
      <c r="Y1487" s="53">
        <v>10.042929689790652</v>
      </c>
      <c r="Z1487" s="53"/>
      <c r="AA1487" s="53">
        <v>7.7640114559834744E-2</v>
      </c>
    </row>
    <row r="1488" spans="1:28" s="55" customFormat="1" ht="14.25" customHeight="1">
      <c r="A1488" s="56">
        <v>43777</v>
      </c>
      <c r="B1488" s="57">
        <v>0.50667824074074075</v>
      </c>
      <c r="C1488" s="53">
        <v>2</v>
      </c>
      <c r="D1488" s="53">
        <v>1025</v>
      </c>
      <c r="E1488" s="53">
        <v>109</v>
      </c>
      <c r="F1488" s="51">
        <f t="shared" si="138"/>
        <v>0.1111111111111111</v>
      </c>
      <c r="G1488" s="53">
        <v>0.69088315521001387</v>
      </c>
      <c r="H1488" s="53">
        <f t="shared" si="139"/>
        <v>0.1282355080560037</v>
      </c>
      <c r="I1488" s="53">
        <v>4.041148468275408E-2</v>
      </c>
      <c r="J1488" s="53">
        <f t="shared" si="140"/>
        <v>0.2185522750992458</v>
      </c>
      <c r="K1488" s="53">
        <v>1.4255076631324243E-3</v>
      </c>
      <c r="L1488" s="53">
        <f t="shared" si="141"/>
        <v>2.8332788333166339E-2</v>
      </c>
      <c r="M1488" s="53">
        <v>5.4147190305030082E-3</v>
      </c>
      <c r="N1488" s="53">
        <f t="shared" si="142"/>
        <v>0.1076206688624148</v>
      </c>
      <c r="O1488" s="53">
        <v>2.175833014502127</v>
      </c>
      <c r="P1488" s="53"/>
      <c r="Q1488" s="53">
        <v>0.03</v>
      </c>
      <c r="R1488" s="53"/>
      <c r="S1488" s="53">
        <v>0.18600615794735087</v>
      </c>
      <c r="T1488" s="53">
        <f t="shared" si="143"/>
        <v>0.51116326269359702</v>
      </c>
      <c r="U1488" s="53">
        <v>6.5613328890369864</v>
      </c>
      <c r="V1488" s="53"/>
      <c r="W1488" s="53">
        <v>24.922892369210267</v>
      </c>
      <c r="X1488" s="53"/>
      <c r="Y1488" s="53">
        <v>10.014933688770411</v>
      </c>
      <c r="Z1488" s="53"/>
      <c r="AA1488" s="53">
        <v>0.13808413084119908</v>
      </c>
    </row>
    <row r="1489" spans="1:28" s="55" customFormat="1" ht="14.25" customHeight="1">
      <c r="A1489" s="56">
        <v>41340</v>
      </c>
      <c r="B1489" s="57">
        <v>0.47847222222222219</v>
      </c>
      <c r="C1489" s="53">
        <v>3</v>
      </c>
      <c r="D1489" s="53">
        <v>1115</v>
      </c>
      <c r="E1489" s="53">
        <v>109</v>
      </c>
      <c r="F1489" s="51">
        <f t="shared" si="138"/>
        <v>0.1111111111111111</v>
      </c>
      <c r="G1489" s="53">
        <v>0.77</v>
      </c>
      <c r="H1489" s="53">
        <f t="shared" si="139"/>
        <v>0.14933333333333335</v>
      </c>
      <c r="I1489" s="53">
        <v>3.0419999999999999E-2</v>
      </c>
      <c r="J1489" s="53">
        <f t="shared" si="140"/>
        <v>0.15354586857514638</v>
      </c>
      <c r="K1489" s="53">
        <v>8.7500000000000008E-3</v>
      </c>
      <c r="L1489" s="53">
        <f t="shared" si="141"/>
        <v>0.17391130495253984</v>
      </c>
      <c r="M1489" s="53">
        <v>1.15E-2</v>
      </c>
      <c r="N1489" s="53">
        <f t="shared" si="142"/>
        <v>0.2285691436519095</v>
      </c>
      <c r="O1489" s="53">
        <v>2.3960900000000001</v>
      </c>
      <c r="P1489" s="53"/>
      <c r="Q1489" s="53">
        <v>0.04</v>
      </c>
      <c r="R1489" s="53"/>
      <c r="S1489" s="53">
        <v>0.12563064935064935</v>
      </c>
      <c r="T1489" s="53">
        <f t="shared" si="143"/>
        <v>0.29280542210610794</v>
      </c>
      <c r="U1489" s="53">
        <v>36.13636363636364</v>
      </c>
      <c r="V1489" s="53"/>
      <c r="W1489" s="53">
        <v>47.493506493506494</v>
      </c>
      <c r="X1489" s="53"/>
      <c r="Y1489" s="53">
        <v>9.8955405194805195</v>
      </c>
      <c r="Z1489" s="53"/>
      <c r="AA1489" s="53">
        <v>0.1651948051948052</v>
      </c>
    </row>
    <row r="1490" spans="1:28" s="55" customFormat="1" ht="14.25" customHeight="1">
      <c r="A1490" s="56">
        <v>41343</v>
      </c>
      <c r="B1490" s="57">
        <v>0.47850694444444447</v>
      </c>
      <c r="C1490" s="53">
        <v>3</v>
      </c>
      <c r="D1490" s="53">
        <v>1124</v>
      </c>
      <c r="E1490" s="53">
        <v>109</v>
      </c>
      <c r="F1490" s="51">
        <f t="shared" si="138"/>
        <v>0.1111111111111111</v>
      </c>
      <c r="G1490" s="53">
        <v>0.78</v>
      </c>
      <c r="H1490" s="53">
        <f t="shared" si="139"/>
        <v>0.15200000000000002</v>
      </c>
      <c r="I1490" s="53">
        <v>3.2439999999999997E-2</v>
      </c>
      <c r="J1490" s="53">
        <f t="shared" si="140"/>
        <v>0.1666883539362394</v>
      </c>
      <c r="K1490" s="53">
        <v>8.8800000000000007E-3</v>
      </c>
      <c r="L1490" s="53">
        <f t="shared" si="141"/>
        <v>0.17649513005469186</v>
      </c>
      <c r="M1490" s="53">
        <v>1.1509999999999999E-2</v>
      </c>
      <c r="N1490" s="53">
        <f t="shared" si="142"/>
        <v>0.22876789942899808</v>
      </c>
      <c r="O1490" s="53">
        <v>2.4178099999999998</v>
      </c>
      <c r="P1490" s="53"/>
      <c r="Q1490" s="53">
        <v>0.04</v>
      </c>
      <c r="R1490" s="53"/>
      <c r="S1490" s="53">
        <v>0.13225538461538461</v>
      </c>
      <c r="T1490" s="53">
        <f t="shared" si="143"/>
        <v>0.31676485400976573</v>
      </c>
      <c r="U1490" s="53">
        <v>36.203076923076928</v>
      </c>
      <c r="V1490" s="53"/>
      <c r="W1490" s="53">
        <v>46.925384615384608</v>
      </c>
      <c r="X1490" s="53"/>
      <c r="Y1490" s="53">
        <v>9.8572253846153846</v>
      </c>
      <c r="Z1490" s="53"/>
      <c r="AA1490" s="53">
        <v>0.16307692307692309</v>
      </c>
    </row>
    <row r="1491" spans="1:28" s="55" customFormat="1" ht="13.8">
      <c r="A1491" s="48">
        <v>41345</v>
      </c>
      <c r="B1491" s="49">
        <v>0.4785300925925926</v>
      </c>
      <c r="C1491" s="50">
        <v>3</v>
      </c>
      <c r="D1491" s="51">
        <v>1133</v>
      </c>
      <c r="E1491" s="51">
        <v>109</v>
      </c>
      <c r="F1491" s="51">
        <f t="shared" si="138"/>
        <v>0.1111111111111111</v>
      </c>
      <c r="G1491" s="52">
        <v>0.79</v>
      </c>
      <c r="H1491" s="53">
        <f t="shared" si="139"/>
        <v>0.15466666666666667</v>
      </c>
      <c r="I1491" s="51">
        <v>3.32E-2</v>
      </c>
      <c r="J1491" s="53">
        <f t="shared" si="140"/>
        <v>0.1716330513988289</v>
      </c>
      <c r="K1491" s="51">
        <v>9.0200000000000002E-3</v>
      </c>
      <c r="L1491" s="51">
        <f t="shared" si="141"/>
        <v>0.17927771093393249</v>
      </c>
      <c r="M1491" s="51">
        <v>1.14E-2</v>
      </c>
      <c r="N1491" s="51">
        <f t="shared" si="142"/>
        <v>0.22658158588102334</v>
      </c>
      <c r="O1491" s="51">
        <v>2.4594100000000001</v>
      </c>
      <c r="P1491" s="51"/>
      <c r="Q1491" s="51">
        <v>0.04</v>
      </c>
      <c r="R1491" s="51"/>
      <c r="S1491" s="51">
        <v>0.13364050632911392</v>
      </c>
      <c r="T1491" s="53">
        <f t="shared" si="143"/>
        <v>0.32177437183231705</v>
      </c>
      <c r="U1491" s="51">
        <v>36.308354430379751</v>
      </c>
      <c r="V1491" s="51"/>
      <c r="W1491" s="51">
        <v>45.888607594936708</v>
      </c>
      <c r="X1491" s="51"/>
      <c r="Y1491" s="51">
        <v>9.8999035443037986</v>
      </c>
      <c r="Z1491" s="51"/>
      <c r="AA1491" s="51">
        <v>0.1610126582278481</v>
      </c>
    </row>
    <row r="1492" spans="1:28" s="55" customFormat="1" ht="14.25" customHeight="1">
      <c r="A1492" s="56">
        <v>41377</v>
      </c>
      <c r="B1492" s="57">
        <v>0.47890046296296296</v>
      </c>
      <c r="C1492" s="53">
        <v>3</v>
      </c>
      <c r="D1492" s="53">
        <v>838</v>
      </c>
      <c r="E1492" s="53">
        <v>109</v>
      </c>
      <c r="F1492" s="51">
        <f t="shared" si="138"/>
        <v>0.1111111111111111</v>
      </c>
      <c r="G1492" s="53">
        <v>0.56000000000000005</v>
      </c>
      <c r="H1492" s="53">
        <f t="shared" si="139"/>
        <v>9.3333333333333351E-2</v>
      </c>
      <c r="I1492" s="53">
        <v>2.2679999999999999E-2</v>
      </c>
      <c r="J1492" s="53">
        <f t="shared" si="140"/>
        <v>0.10318802862719582</v>
      </c>
      <c r="K1492" s="53">
        <v>6.6299999999999996E-3</v>
      </c>
      <c r="L1492" s="53">
        <f t="shared" si="141"/>
        <v>0.13177508020975304</v>
      </c>
      <c r="M1492" s="53">
        <v>6.5700000000000003E-3</v>
      </c>
      <c r="N1492" s="53">
        <f t="shared" si="142"/>
        <v>0.13058254554722135</v>
      </c>
      <c r="O1492" s="53">
        <v>1.7495799999999999</v>
      </c>
      <c r="P1492" s="53"/>
      <c r="Q1492" s="53">
        <v>0.03</v>
      </c>
      <c r="R1492" s="53"/>
      <c r="S1492" s="53">
        <v>0.12878999999999999</v>
      </c>
      <c r="T1492" s="53">
        <f t="shared" si="143"/>
        <v>0.30423172726668385</v>
      </c>
      <c r="U1492" s="53">
        <v>37.648928571428563</v>
      </c>
      <c r="V1492" s="53"/>
      <c r="W1492" s="53">
        <v>37.308214285714286</v>
      </c>
      <c r="X1492" s="53"/>
      <c r="Y1492" s="53">
        <v>9.9351149999999997</v>
      </c>
      <c r="Z1492" s="53"/>
      <c r="AA1492" s="53">
        <v>0.17035714285714285</v>
      </c>
    </row>
    <row r="1493" spans="1:28" s="55" customFormat="1" ht="14.25" customHeight="1">
      <c r="A1493" s="56">
        <v>41378</v>
      </c>
      <c r="B1493" s="57">
        <v>0.47891203703703705</v>
      </c>
      <c r="C1493" s="53">
        <v>3</v>
      </c>
      <c r="D1493" s="53">
        <v>867</v>
      </c>
      <c r="E1493" s="53">
        <v>109</v>
      </c>
      <c r="F1493" s="51">
        <f t="shared" si="138"/>
        <v>0.1111111111111111</v>
      </c>
      <c r="G1493" s="53">
        <v>0.66</v>
      </c>
      <c r="H1493" s="53">
        <f t="shared" si="139"/>
        <v>0.12000000000000002</v>
      </c>
      <c r="I1493" s="53">
        <v>2.5250000000000002E-2</v>
      </c>
      <c r="J1493" s="53">
        <f t="shared" si="140"/>
        <v>0.11990891346779442</v>
      </c>
      <c r="K1493" s="53">
        <v>6.8100000000000001E-3</v>
      </c>
      <c r="L1493" s="53">
        <f t="shared" si="141"/>
        <v>0.13535268419734814</v>
      </c>
      <c r="M1493" s="53">
        <v>7.1300000000000001E-3</v>
      </c>
      <c r="N1493" s="53">
        <f t="shared" si="142"/>
        <v>0.14171286906418387</v>
      </c>
      <c r="O1493" s="53">
        <v>2.0559599999999998</v>
      </c>
      <c r="P1493" s="53"/>
      <c r="Q1493" s="53">
        <v>0.03</v>
      </c>
      <c r="R1493" s="53"/>
      <c r="S1493" s="53">
        <v>0.12165909090909091</v>
      </c>
      <c r="T1493" s="53">
        <f t="shared" si="143"/>
        <v>0.27844163544455602</v>
      </c>
      <c r="U1493" s="53">
        <v>32.811818181818182</v>
      </c>
      <c r="V1493" s="53"/>
      <c r="W1493" s="53">
        <v>34.353636363636362</v>
      </c>
      <c r="X1493" s="53"/>
      <c r="Y1493" s="53">
        <v>9.90598909090909</v>
      </c>
      <c r="Z1493" s="53"/>
      <c r="AA1493" s="53">
        <v>0.14454545454545453</v>
      </c>
    </row>
    <row r="1494" spans="1:28" s="55" customFormat="1" ht="14.25" customHeight="1">
      <c r="A1494" s="56">
        <v>43594</v>
      </c>
      <c r="B1494" s="57">
        <v>0.50456018518518519</v>
      </c>
      <c r="C1494" s="53">
        <v>3</v>
      </c>
      <c r="D1494" s="53">
        <v>859</v>
      </c>
      <c r="E1494" s="53">
        <v>109</v>
      </c>
      <c r="F1494" s="51">
        <f t="shared" si="138"/>
        <v>0.1111111111111111</v>
      </c>
      <c r="G1494" s="53">
        <v>0.50842062036798175</v>
      </c>
      <c r="H1494" s="53">
        <f t="shared" si="139"/>
        <v>7.957883209812848E-2</v>
      </c>
      <c r="I1494" s="53">
        <v>3.0416136606057464E-2</v>
      </c>
      <c r="J1494" s="53">
        <f t="shared" si="140"/>
        <v>0.15352073263537713</v>
      </c>
      <c r="K1494" s="53">
        <v>1.489098554398885E-3</v>
      </c>
      <c r="L1494" s="53">
        <f t="shared" si="141"/>
        <v>2.9596694034108653E-2</v>
      </c>
      <c r="M1494" s="53">
        <v>3.9391851293691434E-3</v>
      </c>
      <c r="N1494" s="53">
        <f t="shared" si="142"/>
        <v>7.8293580148368819E-2</v>
      </c>
      <c r="O1494" s="53">
        <v>1.599915191005314</v>
      </c>
      <c r="P1494" s="53"/>
      <c r="Q1494" s="53">
        <v>0.03</v>
      </c>
      <c r="R1494" s="53"/>
      <c r="S1494" s="53">
        <v>0.19024270561106846</v>
      </c>
      <c r="T1494" s="53">
        <f t="shared" si="143"/>
        <v>0.52648542594980641</v>
      </c>
      <c r="U1494" s="53">
        <v>9.3138106781765497</v>
      </c>
      <c r="V1494" s="53"/>
      <c r="W1494" s="53">
        <v>24.638278247501919</v>
      </c>
      <c r="X1494" s="53"/>
      <c r="Y1494" s="53">
        <v>10.006931472831551</v>
      </c>
      <c r="Z1494" s="53"/>
      <c r="AA1494" s="53">
        <v>0.18763991108573042</v>
      </c>
    </row>
    <row r="1495" spans="1:28" s="55" customFormat="1" ht="14.25" customHeight="1">
      <c r="A1495" s="56">
        <v>41867</v>
      </c>
      <c r="B1495" s="57">
        <v>0.48457175925925927</v>
      </c>
      <c r="C1495" s="53">
        <v>4</v>
      </c>
      <c r="D1495" s="53">
        <v>950</v>
      </c>
      <c r="E1495" s="53">
        <v>109</v>
      </c>
      <c r="F1495" s="51">
        <f t="shared" si="138"/>
        <v>0.1111111111111111</v>
      </c>
      <c r="G1495" s="53">
        <v>0.88039069053881813</v>
      </c>
      <c r="H1495" s="53">
        <f t="shared" si="139"/>
        <v>0.17877085081035152</v>
      </c>
      <c r="I1495" s="53">
        <v>3.3414195072386896E-2</v>
      </c>
      <c r="J1495" s="53">
        <f t="shared" si="140"/>
        <v>0.17302664328163236</v>
      </c>
      <c r="K1495" s="53">
        <v>5.4042976474974859E-3</v>
      </c>
      <c r="L1495" s="53">
        <f t="shared" si="141"/>
        <v>0.10741353785465473</v>
      </c>
      <c r="M1495" s="53">
        <v>1.7893614599518676E-3</v>
      </c>
      <c r="N1495" s="53">
        <f t="shared" si="142"/>
        <v>3.5564592746515557E-2</v>
      </c>
      <c r="O1495" s="53">
        <v>2.7696759169397835</v>
      </c>
      <c r="P1495" s="53"/>
      <c r="Q1495" s="53">
        <v>0.03</v>
      </c>
      <c r="R1495" s="53"/>
      <c r="S1495" s="53">
        <v>0.1206931666498639</v>
      </c>
      <c r="T1495" s="53">
        <f t="shared" si="143"/>
        <v>0.27494821335473524</v>
      </c>
      <c r="U1495" s="53">
        <v>19.520500050408309</v>
      </c>
      <c r="V1495" s="53"/>
      <c r="W1495" s="53">
        <v>6.4632321806633737</v>
      </c>
      <c r="X1495" s="53"/>
      <c r="Y1495" s="53">
        <v>10.00416009678395</v>
      </c>
      <c r="Z1495" s="53"/>
      <c r="AA1495" s="53">
        <v>0.10836098226074282</v>
      </c>
      <c r="AB1495" s="54"/>
    </row>
    <row r="1496" spans="1:28" s="55" customFormat="1" ht="14.25" customHeight="1">
      <c r="A1496" s="56">
        <v>41868</v>
      </c>
      <c r="B1496" s="57">
        <v>0.48458333333333337</v>
      </c>
      <c r="C1496" s="53">
        <v>4</v>
      </c>
      <c r="D1496" s="53">
        <v>881</v>
      </c>
      <c r="E1496" s="53">
        <v>109</v>
      </c>
      <c r="F1496" s="51">
        <f t="shared" si="138"/>
        <v>0.1111111111111111</v>
      </c>
      <c r="G1496" s="53">
        <v>0.81734123231530953</v>
      </c>
      <c r="H1496" s="53">
        <f t="shared" si="139"/>
        <v>0.1619576619507492</v>
      </c>
      <c r="I1496" s="53">
        <v>3.7180975152364321E-2</v>
      </c>
      <c r="J1496" s="53">
        <f t="shared" si="140"/>
        <v>0.19753399578636513</v>
      </c>
      <c r="K1496" s="53">
        <v>5.4976182516347054E-3</v>
      </c>
      <c r="L1496" s="53">
        <f t="shared" si="141"/>
        <v>0.10926833877402195</v>
      </c>
      <c r="M1496" s="53">
        <v>1.8202598862330126E-3</v>
      </c>
      <c r="N1496" s="53">
        <f t="shared" si="142"/>
        <v>3.6178716819147992E-2</v>
      </c>
      <c r="O1496" s="53">
        <v>2.5696002060656027</v>
      </c>
      <c r="P1496" s="53"/>
      <c r="Q1496" s="53">
        <v>0.02</v>
      </c>
      <c r="R1496" s="53"/>
      <c r="S1496" s="53">
        <v>0.14465867658430609</v>
      </c>
      <c r="T1496" s="53">
        <f t="shared" si="143"/>
        <v>0.36162337551061491</v>
      </c>
      <c r="U1496" s="53">
        <v>21.38938468903045</v>
      </c>
      <c r="V1496" s="53"/>
      <c r="W1496" s="53">
        <v>7.0820193688551756</v>
      </c>
      <c r="X1496" s="53"/>
      <c r="Y1496" s="53">
        <v>9.9974506757005575</v>
      </c>
      <c r="Z1496" s="53"/>
      <c r="AA1496" s="53">
        <v>7.7813277350315707E-2</v>
      </c>
      <c r="AB1496" s="54"/>
    </row>
    <row r="1497" spans="1:28" s="55" customFormat="1" ht="13.8">
      <c r="A1497" s="48">
        <v>41544</v>
      </c>
      <c r="B1497" s="49">
        <v>0.48083333333333328</v>
      </c>
      <c r="C1497" s="50">
        <v>2</v>
      </c>
      <c r="D1497" s="51">
        <v>991</v>
      </c>
      <c r="E1497" s="51">
        <v>110</v>
      </c>
      <c r="F1497" s="51">
        <f t="shared" si="138"/>
        <v>0.12345679012345678</v>
      </c>
      <c r="G1497" s="52">
        <v>1.04</v>
      </c>
      <c r="H1497" s="53">
        <f t="shared" si="139"/>
        <v>0.22133333333333335</v>
      </c>
      <c r="I1497" s="51">
        <v>3.1859999999999999E-2</v>
      </c>
      <c r="J1497" s="53">
        <f t="shared" si="140"/>
        <v>0.16291476903057905</v>
      </c>
      <c r="K1497" s="51">
        <v>4.9399999999999999E-3</v>
      </c>
      <c r="L1497" s="51">
        <f t="shared" si="141"/>
        <v>9.8185353881776766E-2</v>
      </c>
      <c r="M1497" s="51">
        <v>7.5799999999999999E-3</v>
      </c>
      <c r="N1497" s="51">
        <f t="shared" si="142"/>
        <v>0.15065687903317165</v>
      </c>
      <c r="O1497" s="51">
        <v>3.26186</v>
      </c>
      <c r="P1497" s="51"/>
      <c r="Q1497" s="51">
        <v>0.02</v>
      </c>
      <c r="R1497" s="51"/>
      <c r="S1497" s="51">
        <v>9.7418076923076913E-2</v>
      </c>
      <c r="T1497" s="53">
        <f t="shared" si="143"/>
        <v>0.19077006810431302</v>
      </c>
      <c r="U1497" s="51">
        <v>15.105</v>
      </c>
      <c r="V1497" s="51"/>
      <c r="W1497" s="51">
        <v>23.177307692307689</v>
      </c>
      <c r="X1497" s="51"/>
      <c r="Y1497" s="51">
        <v>9.9737642307692305</v>
      </c>
      <c r="Z1497" s="51"/>
      <c r="AA1497" s="51">
        <v>6.1153846153846156E-2</v>
      </c>
    </row>
    <row r="1498" spans="1:28" s="55" customFormat="1" ht="13.8">
      <c r="A1498" s="58">
        <v>41548</v>
      </c>
      <c r="B1498" s="59">
        <v>0.4808796296296296</v>
      </c>
      <c r="C1498" s="60">
        <v>2</v>
      </c>
      <c r="D1498" s="51">
        <v>845</v>
      </c>
      <c r="E1498" s="51">
        <v>110</v>
      </c>
      <c r="F1498" s="51">
        <f t="shared" si="138"/>
        <v>0.12345679012345678</v>
      </c>
      <c r="G1498" s="51">
        <v>0.67</v>
      </c>
      <c r="H1498" s="53">
        <f t="shared" si="139"/>
        <v>0.12266666666666669</v>
      </c>
      <c r="I1498" s="51">
        <v>3.5810000000000002E-2</v>
      </c>
      <c r="J1498" s="53">
        <f t="shared" si="140"/>
        <v>0.18861418347430059</v>
      </c>
      <c r="K1498" s="51">
        <v>5.3299999999999997E-3</v>
      </c>
      <c r="L1498" s="51">
        <f t="shared" si="141"/>
        <v>0.10593682918823283</v>
      </c>
      <c r="M1498" s="51">
        <v>7.8399999999999997E-3</v>
      </c>
      <c r="N1498" s="51">
        <f t="shared" si="142"/>
        <v>0.1558245292374757</v>
      </c>
      <c r="O1498" s="51">
        <v>2.10032</v>
      </c>
      <c r="P1498" s="51"/>
      <c r="Q1498" s="51">
        <v>0.02</v>
      </c>
      <c r="R1498" s="51"/>
      <c r="S1498" s="51">
        <v>0.16996388059701492</v>
      </c>
      <c r="T1498" s="53">
        <f t="shared" si="143"/>
        <v>0.45314375906135224</v>
      </c>
      <c r="U1498" s="51">
        <v>25.297611940298506</v>
      </c>
      <c r="V1498" s="51"/>
      <c r="W1498" s="51">
        <v>37.210746268656713</v>
      </c>
      <c r="X1498" s="51"/>
      <c r="Y1498" s="51">
        <v>9.9686829850746257</v>
      </c>
      <c r="Z1498" s="51"/>
      <c r="AA1498" s="51">
        <v>9.4925373134328361E-2</v>
      </c>
    </row>
    <row r="1499" spans="1:28" s="55" customFormat="1" ht="14.25" customHeight="1">
      <c r="A1499" s="56">
        <v>41549</v>
      </c>
      <c r="B1499" s="57">
        <v>0.4808912037037037</v>
      </c>
      <c r="C1499" s="53">
        <v>2</v>
      </c>
      <c r="D1499" s="53">
        <v>1165</v>
      </c>
      <c r="E1499" s="53">
        <v>110</v>
      </c>
      <c r="F1499" s="51">
        <f t="shared" si="138"/>
        <v>0.12345679012345678</v>
      </c>
      <c r="G1499" s="53">
        <v>0.96</v>
      </c>
      <c r="H1499" s="53">
        <f t="shared" si="139"/>
        <v>0.2</v>
      </c>
      <c r="I1499" s="53">
        <v>4.2509999999999999E-2</v>
      </c>
      <c r="J1499" s="53">
        <f t="shared" si="140"/>
        <v>0.23220559531554977</v>
      </c>
      <c r="K1499" s="53">
        <v>6.62E-3</v>
      </c>
      <c r="L1499" s="53">
        <f t="shared" si="141"/>
        <v>0.13157632443266443</v>
      </c>
      <c r="M1499" s="53">
        <v>9.3399999999999993E-3</v>
      </c>
      <c r="N1499" s="53">
        <f t="shared" si="142"/>
        <v>0.18563789580076823</v>
      </c>
      <c r="O1499" s="53">
        <v>3.01308</v>
      </c>
      <c r="P1499" s="53"/>
      <c r="Q1499" s="53">
        <v>0.03</v>
      </c>
      <c r="R1499" s="53"/>
      <c r="S1499" s="53">
        <v>0.14081437499999999</v>
      </c>
      <c r="T1499" s="53">
        <f t="shared" si="143"/>
        <v>0.34771983395830408</v>
      </c>
      <c r="U1499" s="53">
        <v>21.928750000000001</v>
      </c>
      <c r="V1499" s="53"/>
      <c r="W1499" s="53">
        <v>30.938749999999999</v>
      </c>
      <c r="X1499" s="53"/>
      <c r="Y1499" s="53">
        <v>9.9808275000000002</v>
      </c>
      <c r="Z1499" s="53"/>
      <c r="AA1499" s="53">
        <v>9.9375000000000005E-2</v>
      </c>
      <c r="AB1499" s="54"/>
    </row>
    <row r="1500" spans="1:28" s="55" customFormat="1" ht="14.25" customHeight="1">
      <c r="A1500" s="56">
        <v>41559</v>
      </c>
      <c r="B1500" s="57">
        <v>0.48100694444444447</v>
      </c>
      <c r="C1500" s="53">
        <v>2</v>
      </c>
      <c r="D1500" s="53">
        <v>875</v>
      </c>
      <c r="E1500" s="53">
        <v>110</v>
      </c>
      <c r="F1500" s="51">
        <f t="shared" si="138"/>
        <v>0.12345679012345678</v>
      </c>
      <c r="G1500" s="53">
        <v>0.96</v>
      </c>
      <c r="H1500" s="53">
        <f t="shared" si="139"/>
        <v>0.2</v>
      </c>
      <c r="I1500" s="53">
        <v>3.5389999999999998E-2</v>
      </c>
      <c r="J1500" s="53">
        <f t="shared" si="140"/>
        <v>0.18588158750813272</v>
      </c>
      <c r="K1500" s="53">
        <v>4.6800000000000001E-3</v>
      </c>
      <c r="L1500" s="53">
        <f t="shared" si="141"/>
        <v>9.3017703677472738E-2</v>
      </c>
      <c r="M1500" s="53">
        <v>5.5500000000000002E-3</v>
      </c>
      <c r="N1500" s="53">
        <f t="shared" si="142"/>
        <v>0.11030945628418241</v>
      </c>
      <c r="O1500" s="53">
        <v>3.0268999999999999</v>
      </c>
      <c r="P1500" s="53"/>
      <c r="Q1500" s="53">
        <v>0.03</v>
      </c>
      <c r="R1500" s="53"/>
      <c r="S1500" s="53">
        <v>0.117229375</v>
      </c>
      <c r="T1500" s="53">
        <f t="shared" si="143"/>
        <v>0.26242084783038788</v>
      </c>
      <c r="U1500" s="53">
        <v>15.5025</v>
      </c>
      <c r="V1500" s="53"/>
      <c r="W1500" s="53">
        <v>18.384374999999999</v>
      </c>
      <c r="X1500" s="53"/>
      <c r="Y1500" s="53">
        <v>10.02660625</v>
      </c>
      <c r="Z1500" s="53"/>
      <c r="AA1500" s="53">
        <v>9.9375000000000005E-2</v>
      </c>
    </row>
    <row r="1501" spans="1:28" s="55" customFormat="1" ht="13.8">
      <c r="A1501" s="56">
        <v>41584</v>
      </c>
      <c r="B1501" s="57">
        <v>0.48129629629629633</v>
      </c>
      <c r="C1501" s="53">
        <v>2</v>
      </c>
      <c r="D1501" s="53">
        <v>979</v>
      </c>
      <c r="E1501" s="53">
        <v>110</v>
      </c>
      <c r="F1501" s="51">
        <f t="shared" si="138"/>
        <v>0.12345679012345678</v>
      </c>
      <c r="G1501" s="53">
        <v>0.93</v>
      </c>
      <c r="H1501" s="53">
        <f t="shared" si="139"/>
        <v>0.19200000000000003</v>
      </c>
      <c r="I1501" s="53">
        <v>3.2570000000000002E-2</v>
      </c>
      <c r="J1501" s="53">
        <f t="shared" si="140"/>
        <v>0.16753415744957711</v>
      </c>
      <c r="K1501" s="53">
        <v>3.4499999999999999E-3</v>
      </c>
      <c r="L1501" s="53">
        <f t="shared" si="141"/>
        <v>6.8570743095572845E-2</v>
      </c>
      <c r="M1501" s="53">
        <v>4.3899999999999998E-3</v>
      </c>
      <c r="N1501" s="53">
        <f t="shared" si="142"/>
        <v>8.7253786141902837E-2</v>
      </c>
      <c r="O1501" s="53">
        <v>2.9183699999999999</v>
      </c>
      <c r="P1501" s="53"/>
      <c r="Q1501" s="53">
        <v>0.03</v>
      </c>
      <c r="R1501" s="53"/>
      <c r="S1501" s="53">
        <v>0.1113683870967742</v>
      </c>
      <c r="T1501" s="53">
        <f t="shared" si="143"/>
        <v>0.24122363240307634</v>
      </c>
      <c r="U1501" s="53">
        <v>11.796774193548387</v>
      </c>
      <c r="V1501" s="53"/>
      <c r="W1501" s="53">
        <v>15.010967741935481</v>
      </c>
      <c r="X1501" s="53"/>
      <c r="Y1501" s="53">
        <v>9.9789425806451622</v>
      </c>
      <c r="Z1501" s="53"/>
      <c r="AA1501" s="53">
        <v>0.10258064516129031</v>
      </c>
      <c r="AB1501" s="54"/>
    </row>
    <row r="1502" spans="1:28" s="55" customFormat="1" ht="14.25" customHeight="1">
      <c r="A1502" s="56">
        <v>41585</v>
      </c>
      <c r="B1502" s="57">
        <v>0.48130787037037037</v>
      </c>
      <c r="C1502" s="53">
        <v>2</v>
      </c>
      <c r="D1502" s="53">
        <v>979</v>
      </c>
      <c r="E1502" s="53">
        <v>110</v>
      </c>
      <c r="F1502" s="51">
        <f t="shared" si="138"/>
        <v>0.12345679012345678</v>
      </c>
      <c r="G1502" s="53">
        <v>0.94</v>
      </c>
      <c r="H1502" s="53">
        <f t="shared" si="139"/>
        <v>0.19466666666666665</v>
      </c>
      <c r="I1502" s="53">
        <v>3.4479999999999997E-2</v>
      </c>
      <c r="J1502" s="53">
        <f t="shared" si="140"/>
        <v>0.17996096291476901</v>
      </c>
      <c r="K1502" s="53">
        <v>3.6800000000000001E-3</v>
      </c>
      <c r="L1502" s="53">
        <f t="shared" si="141"/>
        <v>7.3142125968611041E-2</v>
      </c>
      <c r="M1502" s="53">
        <v>4.5399999999999998E-3</v>
      </c>
      <c r="N1502" s="53">
        <f t="shared" si="142"/>
        <v>9.0235122798232092E-2</v>
      </c>
      <c r="O1502" s="53">
        <v>2.9619800000000001</v>
      </c>
      <c r="P1502" s="53"/>
      <c r="Q1502" s="53">
        <v>0.03</v>
      </c>
      <c r="R1502" s="53"/>
      <c r="S1502" s="53">
        <v>0.11664510638297872</v>
      </c>
      <c r="T1502" s="53">
        <f t="shared" si="143"/>
        <v>0.26030774540688673</v>
      </c>
      <c r="U1502" s="53">
        <v>12.449361702127661</v>
      </c>
      <c r="V1502" s="53"/>
      <c r="W1502" s="53">
        <v>15.358723404255318</v>
      </c>
      <c r="X1502" s="53"/>
      <c r="Y1502" s="53">
        <v>10.020315319148938</v>
      </c>
      <c r="Z1502" s="53"/>
      <c r="AA1502" s="53">
        <v>0.10148936170212766</v>
      </c>
      <c r="AB1502" s="54"/>
    </row>
    <row r="1503" spans="1:28" s="55" customFormat="1" ht="14.25" customHeight="1">
      <c r="A1503" s="58">
        <v>41679</v>
      </c>
      <c r="B1503" s="59">
        <v>0.48239583333333336</v>
      </c>
      <c r="C1503" s="60">
        <v>2</v>
      </c>
      <c r="D1503" s="51">
        <v>1099</v>
      </c>
      <c r="E1503" s="51">
        <v>110</v>
      </c>
      <c r="F1503" s="51">
        <f t="shared" si="138"/>
        <v>0.12345679012345678</v>
      </c>
      <c r="G1503" s="51">
        <v>0.78</v>
      </c>
      <c r="H1503" s="53">
        <f t="shared" si="139"/>
        <v>0.15200000000000002</v>
      </c>
      <c r="I1503" s="51">
        <v>3.6119999999999999E-2</v>
      </c>
      <c r="J1503" s="53">
        <f t="shared" si="140"/>
        <v>0.19063109954456733</v>
      </c>
      <c r="K1503" s="51">
        <v>5.3600000000000002E-3</v>
      </c>
      <c r="L1503" s="51">
        <f t="shared" si="141"/>
        <v>0.10653309651949869</v>
      </c>
      <c r="M1503" s="51">
        <v>4.7699999999999999E-3</v>
      </c>
      <c r="N1503" s="51">
        <f t="shared" si="142"/>
        <v>9.4806505671270289E-2</v>
      </c>
      <c r="O1503" s="51">
        <v>2.4576600000000002</v>
      </c>
      <c r="P1503" s="51"/>
      <c r="Q1503" s="51">
        <v>0.03</v>
      </c>
      <c r="R1503" s="51"/>
      <c r="S1503" s="51">
        <v>0.14725846153846153</v>
      </c>
      <c r="T1503" s="53">
        <f t="shared" si="143"/>
        <v>0.37102592037981447</v>
      </c>
      <c r="U1503" s="51">
        <v>21.852307692307694</v>
      </c>
      <c r="V1503" s="51"/>
      <c r="W1503" s="51">
        <v>19.446923076923074</v>
      </c>
      <c r="X1503" s="51"/>
      <c r="Y1503" s="51">
        <v>10.01969076923077</v>
      </c>
      <c r="Z1503" s="51"/>
      <c r="AA1503" s="51">
        <v>0.1223076923076923</v>
      </c>
      <c r="AB1503" s="54"/>
    </row>
    <row r="1504" spans="1:28" s="55" customFormat="1" ht="13.8">
      <c r="A1504" s="56">
        <v>41702</v>
      </c>
      <c r="B1504" s="57">
        <v>0.48266203703703708</v>
      </c>
      <c r="C1504" s="53">
        <v>2</v>
      </c>
      <c r="D1504" s="53">
        <v>1830</v>
      </c>
      <c r="E1504" s="53">
        <v>110</v>
      </c>
      <c r="F1504" s="51">
        <f t="shared" si="138"/>
        <v>0.12345679012345678</v>
      </c>
      <c r="G1504" s="53">
        <v>0.97</v>
      </c>
      <c r="H1504" s="53">
        <f t="shared" si="139"/>
        <v>0.20266666666666666</v>
      </c>
      <c r="I1504" s="53">
        <v>4.1820000000000003E-2</v>
      </c>
      <c r="J1504" s="53">
        <f t="shared" si="140"/>
        <v>0.22771633051398832</v>
      </c>
      <c r="K1504" s="53">
        <v>1.1730000000000001E-2</v>
      </c>
      <c r="L1504" s="53">
        <f t="shared" si="141"/>
        <v>0.23314052652494771</v>
      </c>
      <c r="M1504" s="53">
        <v>1.1220000000000001E-2</v>
      </c>
      <c r="N1504" s="53">
        <f t="shared" si="142"/>
        <v>0.22300398189342824</v>
      </c>
      <c r="O1504" s="53">
        <v>3.0137</v>
      </c>
      <c r="P1504" s="53"/>
      <c r="Q1504" s="53">
        <v>7.0000000000000007E-2</v>
      </c>
      <c r="R1504" s="53"/>
      <c r="S1504" s="53">
        <v>0.13710061855670105</v>
      </c>
      <c r="T1504" s="53">
        <f t="shared" si="143"/>
        <v>0.33428843012792814</v>
      </c>
      <c r="U1504" s="53">
        <v>38.455051546391758</v>
      </c>
      <c r="V1504" s="53"/>
      <c r="W1504" s="53">
        <v>36.783092783505154</v>
      </c>
      <c r="X1504" s="53"/>
      <c r="Y1504" s="53">
        <v>9.8799649484536101</v>
      </c>
      <c r="Z1504" s="53"/>
      <c r="AA1504" s="53">
        <v>0.22948453608247427</v>
      </c>
      <c r="AB1504" s="54"/>
    </row>
    <row r="1505" spans="1:28" s="55" customFormat="1" ht="14.25" customHeight="1">
      <c r="A1505" s="56">
        <v>41823</v>
      </c>
      <c r="B1505" s="57">
        <v>0.48406250000000001</v>
      </c>
      <c r="C1505" s="53">
        <v>2</v>
      </c>
      <c r="D1505" s="53">
        <v>1312</v>
      </c>
      <c r="E1505" s="53">
        <v>110</v>
      </c>
      <c r="F1505" s="51">
        <f t="shared" si="138"/>
        <v>0.12345679012345678</v>
      </c>
      <c r="G1505" s="53">
        <v>0.93372911748294785</v>
      </c>
      <c r="H1505" s="53">
        <f t="shared" si="139"/>
        <v>0.1929944313287861</v>
      </c>
      <c r="I1505" s="53">
        <v>5.6411314529852589E-2</v>
      </c>
      <c r="J1505" s="53">
        <f t="shared" si="140"/>
        <v>0.3226500620029446</v>
      </c>
      <c r="K1505" s="53">
        <v>1.0115318431214338E-2</v>
      </c>
      <c r="L1505" s="53">
        <f t="shared" si="141"/>
        <v>0.20104779752948154</v>
      </c>
      <c r="M1505" s="53">
        <v>5.3989499823484848E-3</v>
      </c>
      <c r="N1505" s="53">
        <f t="shared" si="142"/>
        <v>0.10730724992042479</v>
      </c>
      <c r="O1505" s="53">
        <v>2.9185181047438093</v>
      </c>
      <c r="P1505" s="53"/>
      <c r="Q1505" s="53">
        <v>0.05</v>
      </c>
      <c r="R1505" s="53"/>
      <c r="S1505" s="53">
        <v>0.19211993804852862</v>
      </c>
      <c r="T1505" s="53">
        <f t="shared" si="143"/>
        <v>0.53327474219495341</v>
      </c>
      <c r="U1505" s="53">
        <v>34.44972638100154</v>
      </c>
      <c r="V1505" s="53"/>
      <c r="W1505" s="53">
        <v>18.387196695921528</v>
      </c>
      <c r="X1505" s="53"/>
      <c r="Y1505" s="53">
        <v>9.9395931853381505</v>
      </c>
      <c r="Z1505" s="53"/>
      <c r="AA1505" s="53">
        <v>0.17028493277431048</v>
      </c>
      <c r="AB1505" s="54"/>
    </row>
    <row r="1506" spans="1:28" s="55" customFormat="1" ht="14.25" customHeight="1">
      <c r="A1506" s="56">
        <v>41824</v>
      </c>
      <c r="B1506" s="57">
        <v>0.4840740740740741</v>
      </c>
      <c r="C1506" s="53">
        <v>2</v>
      </c>
      <c r="D1506" s="53">
        <v>1263</v>
      </c>
      <c r="E1506" s="53">
        <v>110</v>
      </c>
      <c r="F1506" s="51">
        <f t="shared" si="138"/>
        <v>0.12345679012345678</v>
      </c>
      <c r="G1506" s="53">
        <v>0.88468900045643339</v>
      </c>
      <c r="H1506" s="53">
        <f t="shared" si="139"/>
        <v>0.17991706678838223</v>
      </c>
      <c r="I1506" s="53">
        <v>4.7267126682320589E-2</v>
      </c>
      <c r="J1506" s="53">
        <f t="shared" si="140"/>
        <v>0.2631563219409277</v>
      </c>
      <c r="K1506" s="53">
        <v>8.96923050623793E-3</v>
      </c>
      <c r="L1506" s="53">
        <f t="shared" si="141"/>
        <v>0.17826863791542488</v>
      </c>
      <c r="M1506" s="53">
        <v>4.3085133198092988E-3</v>
      </c>
      <c r="N1506" s="53">
        <f t="shared" si="142"/>
        <v>8.5634191297535397E-2</v>
      </c>
      <c r="O1506" s="53">
        <v>2.7683907807282608</v>
      </c>
      <c r="P1506" s="53"/>
      <c r="Q1506" s="53">
        <v>0.04</v>
      </c>
      <c r="R1506" s="53"/>
      <c r="S1506" s="53">
        <v>0.16990090616276571</v>
      </c>
      <c r="T1506" s="53">
        <f t="shared" si="143"/>
        <v>0.45291600178369973</v>
      </c>
      <c r="U1506" s="53">
        <v>32.239750912604677</v>
      </c>
      <c r="V1506" s="53"/>
      <c r="W1506" s="53">
        <v>15.486879965643114</v>
      </c>
      <c r="X1506" s="53"/>
      <c r="Y1506" s="53">
        <v>9.9509349366544981</v>
      </c>
      <c r="Z1506" s="53"/>
      <c r="AA1506" s="53">
        <v>0.14377933933209786</v>
      </c>
      <c r="AB1506" s="54"/>
    </row>
    <row r="1507" spans="1:28" s="55" customFormat="1" ht="14.25" customHeight="1">
      <c r="A1507" s="58">
        <v>41866</v>
      </c>
      <c r="B1507" s="59">
        <v>0.48456018518518523</v>
      </c>
      <c r="C1507" s="60">
        <v>2</v>
      </c>
      <c r="D1507" s="51">
        <v>910</v>
      </c>
      <c r="E1507" s="51">
        <v>110</v>
      </c>
      <c r="F1507" s="51">
        <f t="shared" si="138"/>
        <v>0.12345679012345678</v>
      </c>
      <c r="G1507" s="51">
        <v>0.69</v>
      </c>
      <c r="H1507" s="53">
        <f t="shared" si="139"/>
        <v>0.128</v>
      </c>
      <c r="I1507" s="51">
        <v>3.1280000000000002E-2</v>
      </c>
      <c r="J1507" s="53">
        <f t="shared" si="140"/>
        <v>0.15914118412491868</v>
      </c>
      <c r="K1507" s="51">
        <v>5.3699999999999998E-3</v>
      </c>
      <c r="L1507" s="51">
        <f t="shared" si="141"/>
        <v>0.1067318522965873</v>
      </c>
      <c r="M1507" s="51">
        <v>1.5E-3</v>
      </c>
      <c r="N1507" s="51">
        <f t="shared" si="142"/>
        <v>2.9813366563292542E-2</v>
      </c>
      <c r="O1507" s="51">
        <v>2.1507399999999999</v>
      </c>
      <c r="P1507" s="51"/>
      <c r="Q1507" s="51">
        <v>0.03</v>
      </c>
      <c r="R1507" s="51"/>
      <c r="S1507" s="51">
        <v>0.14416000000000004</v>
      </c>
      <c r="T1507" s="53">
        <f t="shared" si="143"/>
        <v>0.3598198305860002</v>
      </c>
      <c r="U1507" s="51">
        <v>24.748695652173915</v>
      </c>
      <c r="V1507" s="51"/>
      <c r="W1507" s="51">
        <v>6.913043478260871</v>
      </c>
      <c r="X1507" s="51"/>
      <c r="Y1507" s="51">
        <v>9.9121060869565216</v>
      </c>
      <c r="Z1507" s="51"/>
      <c r="AA1507" s="51">
        <v>0.13826086956521741</v>
      </c>
    </row>
    <row r="1508" spans="1:28" s="54" customFormat="1" ht="14.25" customHeight="1">
      <c r="A1508" s="58">
        <v>41950</v>
      </c>
      <c r="B1508" s="59">
        <v>0.48553240740740744</v>
      </c>
      <c r="C1508" s="60">
        <v>2</v>
      </c>
      <c r="D1508" s="51">
        <v>1061</v>
      </c>
      <c r="E1508" s="51">
        <v>110</v>
      </c>
      <c r="F1508" s="51">
        <f t="shared" si="138"/>
        <v>0.12345679012345678</v>
      </c>
      <c r="G1508" s="51">
        <v>0.82163842050605107</v>
      </c>
      <c r="H1508" s="53">
        <f t="shared" si="139"/>
        <v>0.16310357880161364</v>
      </c>
      <c r="I1508" s="51">
        <v>4.177166211184382E-2</v>
      </c>
      <c r="J1508" s="53">
        <f t="shared" si="140"/>
        <v>0.22740183547068196</v>
      </c>
      <c r="K1508" s="51">
        <v>2.1917312918487194E-3</v>
      </c>
      <c r="L1508" s="51">
        <f t="shared" si="141"/>
        <v>4.3561925608083051E-2</v>
      </c>
      <c r="M1508" s="51">
        <v>3.3801486263517573E-3</v>
      </c>
      <c r="N1508" s="51">
        <f t="shared" si="142"/>
        <v>6.7182406690556459E-2</v>
      </c>
      <c r="O1508" s="51">
        <v>2.5909107486750216</v>
      </c>
      <c r="P1508" s="51"/>
      <c r="Q1508" s="51">
        <v>0.03</v>
      </c>
      <c r="R1508" s="51"/>
      <c r="S1508" s="51">
        <v>0.16166951569018684</v>
      </c>
      <c r="T1508" s="53">
        <f t="shared" si="143"/>
        <v>0.42314584016682594</v>
      </c>
      <c r="U1508" s="51">
        <v>8.4826918193361163</v>
      </c>
      <c r="V1508" s="51"/>
      <c r="W1508" s="51">
        <v>13.082241973517142</v>
      </c>
      <c r="X1508" s="51"/>
      <c r="Y1508" s="51">
        <v>10.02764230001814</v>
      </c>
      <c r="Z1508" s="51"/>
      <c r="AA1508" s="51">
        <v>0.11610946812984071</v>
      </c>
      <c r="AB1508" s="55"/>
    </row>
    <row r="1509" spans="1:28" s="55" customFormat="1" ht="13.8">
      <c r="A1509" s="56">
        <v>41956</v>
      </c>
      <c r="B1509" s="57">
        <v>0.48560185185185184</v>
      </c>
      <c r="C1509" s="53">
        <v>2</v>
      </c>
      <c r="D1509" s="53">
        <v>1156</v>
      </c>
      <c r="E1509" s="53">
        <v>110</v>
      </c>
      <c r="F1509" s="51">
        <f t="shared" si="138"/>
        <v>0.12345679012345678</v>
      </c>
      <c r="G1509" s="53">
        <v>0.84173344554016793</v>
      </c>
      <c r="H1509" s="53">
        <f t="shared" si="139"/>
        <v>0.16846225214404478</v>
      </c>
      <c r="I1509" s="53">
        <v>4.151702453291109E-2</v>
      </c>
      <c r="J1509" s="53">
        <f t="shared" si="140"/>
        <v>0.22574511732538119</v>
      </c>
      <c r="K1509" s="53">
        <v>2.2607413105721957E-3</v>
      </c>
      <c r="L1509" s="53">
        <f t="shared" si="141"/>
        <v>4.4933539597911507E-2</v>
      </c>
      <c r="M1509" s="53">
        <v>3.6802765520942715E-3</v>
      </c>
      <c r="N1509" s="53">
        <f t="shared" si="142"/>
        <v>7.314762260125128E-2</v>
      </c>
      <c r="O1509" s="53">
        <v>2.6538883136768692</v>
      </c>
      <c r="P1509" s="53"/>
      <c r="Q1509" s="53">
        <v>0.04</v>
      </c>
      <c r="R1509" s="53"/>
      <c r="S1509" s="53">
        <v>0.15684791748999952</v>
      </c>
      <c r="T1509" s="53">
        <f t="shared" si="143"/>
        <v>0.40570774654833264</v>
      </c>
      <c r="U1509" s="53">
        <v>8.5408954648416806</v>
      </c>
      <c r="V1509" s="53"/>
      <c r="W1509" s="53">
        <v>13.903783314858549</v>
      </c>
      <c r="X1509" s="53"/>
      <c r="Y1509" s="53">
        <v>10.026172634825777</v>
      </c>
      <c r="Z1509" s="53"/>
      <c r="AA1509" s="53">
        <v>0.15111672308372112</v>
      </c>
      <c r="AB1509" s="54"/>
    </row>
    <row r="1510" spans="1:28" s="55" customFormat="1" ht="13.8">
      <c r="A1510" s="56">
        <v>41957</v>
      </c>
      <c r="B1510" s="57">
        <v>0.48561342592592593</v>
      </c>
      <c r="C1510" s="53">
        <v>2</v>
      </c>
      <c r="D1510" s="53">
        <v>1156</v>
      </c>
      <c r="E1510" s="53">
        <v>110</v>
      </c>
      <c r="F1510" s="51">
        <f t="shared" si="138"/>
        <v>0.12345679012345678</v>
      </c>
      <c r="G1510" s="53">
        <v>0.83357572145614989</v>
      </c>
      <c r="H1510" s="53">
        <f t="shared" si="139"/>
        <v>0.16628685905497331</v>
      </c>
      <c r="I1510" s="53">
        <v>4.0469975847867004E-2</v>
      </c>
      <c r="J1510" s="53">
        <f t="shared" si="140"/>
        <v>0.21893282919887447</v>
      </c>
      <c r="K1510" s="53">
        <v>2.38007272298498E-3</v>
      </c>
      <c r="L1510" s="53">
        <f t="shared" si="141"/>
        <v>4.7305320358430027E-2</v>
      </c>
      <c r="M1510" s="53">
        <v>3.6706139913844243E-3</v>
      </c>
      <c r="N1510" s="53">
        <f t="shared" si="142"/>
        <v>7.295557362499612E-2</v>
      </c>
      <c r="O1510" s="53">
        <v>2.6276935081180559</v>
      </c>
      <c r="P1510" s="53"/>
      <c r="Q1510" s="53">
        <v>0.04</v>
      </c>
      <c r="R1510" s="53"/>
      <c r="S1510" s="53">
        <v>0.15438852150276672</v>
      </c>
      <c r="T1510" s="53">
        <f t="shared" si="143"/>
        <v>0.39681294119755789</v>
      </c>
      <c r="U1510" s="53">
        <v>9.0797165323754978</v>
      </c>
      <c r="V1510" s="53"/>
      <c r="W1510" s="53">
        <v>14.002990000970778</v>
      </c>
      <c r="X1510" s="53"/>
      <c r="Y1510" s="53">
        <v>10.024362683234637</v>
      </c>
      <c r="Z1510" s="53"/>
      <c r="AA1510" s="53">
        <v>0.15259561516234893</v>
      </c>
      <c r="AB1510" s="54"/>
    </row>
    <row r="1511" spans="1:28" s="55" customFormat="1" ht="13.8">
      <c r="A1511" s="56">
        <v>41959</v>
      </c>
      <c r="B1511" s="57">
        <v>0.48563657407407407</v>
      </c>
      <c r="C1511" s="53">
        <v>2</v>
      </c>
      <c r="D1511" s="53">
        <v>1012</v>
      </c>
      <c r="E1511" s="53">
        <v>110</v>
      </c>
      <c r="F1511" s="51">
        <f t="shared" si="138"/>
        <v>0.12345679012345678</v>
      </c>
      <c r="G1511" s="53">
        <v>0.80525818349063438</v>
      </c>
      <c r="H1511" s="53">
        <f t="shared" si="139"/>
        <v>0.15873551559750251</v>
      </c>
      <c r="I1511" s="53">
        <v>3.8731865955258814E-2</v>
      </c>
      <c r="J1511" s="53">
        <f t="shared" si="140"/>
        <v>0.20762437186245161</v>
      </c>
      <c r="K1511" s="53">
        <v>2.0504072108758148E-3</v>
      </c>
      <c r="L1511" s="53">
        <f t="shared" si="141"/>
        <v>4.0753027854572625E-2</v>
      </c>
      <c r="M1511" s="53">
        <v>3.1621947193433615E-3</v>
      </c>
      <c r="N1511" s="53">
        <f t="shared" si="142"/>
        <v>6.2850446874861077E-2</v>
      </c>
      <c r="O1511" s="53">
        <v>2.5397944888694304</v>
      </c>
      <c r="P1511" s="53"/>
      <c r="Q1511" s="53">
        <v>0.03</v>
      </c>
      <c r="R1511" s="53"/>
      <c r="S1511" s="53">
        <v>0.15295384295731973</v>
      </c>
      <c r="T1511" s="53">
        <f t="shared" si="143"/>
        <v>0.39162419303787582</v>
      </c>
      <c r="U1511" s="53">
        <v>8.0971482988485839</v>
      </c>
      <c r="V1511" s="53"/>
      <c r="W1511" s="53">
        <v>12.487646091247509</v>
      </c>
      <c r="X1511" s="53"/>
      <c r="Y1511" s="53">
        <v>10.029760193922606</v>
      </c>
      <c r="Z1511" s="53"/>
      <c r="AA1511" s="53">
        <v>0.11847132007582951</v>
      </c>
      <c r="AB1511" s="54"/>
    </row>
    <row r="1512" spans="1:28" s="54" customFormat="1" ht="13.8">
      <c r="A1512" s="56">
        <v>41968</v>
      </c>
      <c r="B1512" s="57">
        <v>0.48574074074074075</v>
      </c>
      <c r="C1512" s="53">
        <v>2</v>
      </c>
      <c r="D1512" s="53">
        <v>1350</v>
      </c>
      <c r="E1512" s="53">
        <v>110</v>
      </c>
      <c r="F1512" s="51">
        <f t="shared" si="138"/>
        <v>0.12345679012345678</v>
      </c>
      <c r="G1512" s="53">
        <v>0.92</v>
      </c>
      <c r="H1512" s="53">
        <f t="shared" si="139"/>
        <v>0.18933333333333335</v>
      </c>
      <c r="I1512" s="53">
        <v>3.9849999999999997E-2</v>
      </c>
      <c r="J1512" s="53">
        <f t="shared" si="140"/>
        <v>0.21489915419648664</v>
      </c>
      <c r="K1512" s="53">
        <v>7.5399999999999998E-3</v>
      </c>
      <c r="L1512" s="53">
        <f t="shared" si="141"/>
        <v>0.14986185592481718</v>
      </c>
      <c r="M1512" s="53">
        <v>4.5199999999999997E-3</v>
      </c>
      <c r="N1512" s="53">
        <f t="shared" si="142"/>
        <v>8.9837611244054857E-2</v>
      </c>
      <c r="O1512" s="53">
        <v>2.8776299999999999</v>
      </c>
      <c r="P1512" s="53"/>
      <c r="Q1512" s="53">
        <v>0.04</v>
      </c>
      <c r="R1512" s="53"/>
      <c r="S1512" s="53">
        <v>0.13774239130434782</v>
      </c>
      <c r="T1512" s="53">
        <f t="shared" si="143"/>
        <v>0.33660950558685526</v>
      </c>
      <c r="U1512" s="53">
        <v>26.062173913043477</v>
      </c>
      <c r="V1512" s="53"/>
      <c r="W1512" s="53">
        <v>15.623478260869565</v>
      </c>
      <c r="X1512" s="53"/>
      <c r="Y1512" s="53">
        <v>9.9465906521739136</v>
      </c>
      <c r="Z1512" s="53"/>
      <c r="AA1512" s="53">
        <v>0.13826086956521738</v>
      </c>
    </row>
    <row r="1513" spans="1:28" s="55" customFormat="1" ht="13.8">
      <c r="A1513" s="56">
        <v>41977</v>
      </c>
      <c r="B1513" s="57">
        <v>0.48584490740740738</v>
      </c>
      <c r="C1513" s="53">
        <v>2</v>
      </c>
      <c r="D1513" s="53">
        <v>1012</v>
      </c>
      <c r="E1513" s="53">
        <v>110</v>
      </c>
      <c r="F1513" s="51">
        <f t="shared" si="138"/>
        <v>0.12345679012345678</v>
      </c>
      <c r="G1513" s="53">
        <v>0.73</v>
      </c>
      <c r="H1513" s="53">
        <f t="shared" si="139"/>
        <v>0.13866666666666666</v>
      </c>
      <c r="I1513" s="53">
        <v>3.5299999999999998E-2</v>
      </c>
      <c r="J1513" s="53">
        <f t="shared" si="140"/>
        <v>0.18529603122966817</v>
      </c>
      <c r="K1513" s="53">
        <v>5.6299999999999996E-3</v>
      </c>
      <c r="L1513" s="53">
        <f t="shared" si="141"/>
        <v>0.11189950250089134</v>
      </c>
      <c r="M1513" s="53">
        <v>2.47E-3</v>
      </c>
      <c r="N1513" s="53">
        <f t="shared" si="142"/>
        <v>4.9092676940888383E-2</v>
      </c>
      <c r="O1513" s="53">
        <v>2.28329</v>
      </c>
      <c r="P1513" s="53"/>
      <c r="Q1513" s="53">
        <v>0.03</v>
      </c>
      <c r="R1513" s="53"/>
      <c r="S1513" s="53">
        <v>0.15377260273972601</v>
      </c>
      <c r="T1513" s="53">
        <f t="shared" si="143"/>
        <v>0.394585370876399</v>
      </c>
      <c r="U1513" s="53">
        <v>24.525205479452051</v>
      </c>
      <c r="V1513" s="53"/>
      <c r="W1513" s="53">
        <v>10.75972602739726</v>
      </c>
      <c r="X1513" s="53"/>
      <c r="Y1513" s="53">
        <v>9.9463865753424674</v>
      </c>
      <c r="Z1513" s="53"/>
      <c r="AA1513" s="53">
        <v>0.13068493150684932</v>
      </c>
    </row>
    <row r="1514" spans="1:28" s="55" customFormat="1" ht="13.8">
      <c r="A1514" s="56">
        <v>41978</v>
      </c>
      <c r="B1514" s="57">
        <v>0.48585648148148147</v>
      </c>
      <c r="C1514" s="53">
        <v>2</v>
      </c>
      <c r="D1514" s="53">
        <v>1012</v>
      </c>
      <c r="E1514" s="53">
        <v>110</v>
      </c>
      <c r="F1514" s="51">
        <f t="shared" si="138"/>
        <v>0.12345679012345678</v>
      </c>
      <c r="G1514" s="53">
        <v>0.76343289554194915</v>
      </c>
      <c r="H1514" s="53">
        <f t="shared" si="139"/>
        <v>0.14758210547785311</v>
      </c>
      <c r="I1514" s="53">
        <v>3.7896055929114672E-2</v>
      </c>
      <c r="J1514" s="53">
        <f t="shared" si="140"/>
        <v>0.20218644065787034</v>
      </c>
      <c r="K1514" s="53">
        <v>2.2749726435308168E-3</v>
      </c>
      <c r="L1514" s="53">
        <f t="shared" si="141"/>
        <v>4.5216395562031268E-2</v>
      </c>
      <c r="M1514" s="53">
        <v>3.8797983067967419E-3</v>
      </c>
      <c r="N1514" s="53">
        <f t="shared" si="142"/>
        <v>7.711323274144867E-2</v>
      </c>
      <c r="O1514" s="53">
        <v>2.4054749502139798</v>
      </c>
      <c r="P1514" s="53"/>
      <c r="Q1514" s="53">
        <v>0.03</v>
      </c>
      <c r="R1514" s="53"/>
      <c r="S1514" s="53">
        <v>0.15785206343386196</v>
      </c>
      <c r="T1514" s="53">
        <f t="shared" si="143"/>
        <v>0.40933940357338783</v>
      </c>
      <c r="U1514" s="53">
        <v>9.4761609680080667</v>
      </c>
      <c r="V1514" s="53"/>
      <c r="W1514" s="53">
        <v>16.160894674122282</v>
      </c>
      <c r="X1514" s="53"/>
      <c r="Y1514" s="53">
        <v>10.019754697955815</v>
      </c>
      <c r="Z1514" s="53"/>
      <c r="AA1514" s="53">
        <v>0.12496186705745371</v>
      </c>
    </row>
    <row r="1515" spans="1:28" s="55" customFormat="1" ht="13.8">
      <c r="A1515" s="56">
        <v>42039</v>
      </c>
      <c r="B1515" s="57">
        <v>0.48656250000000001</v>
      </c>
      <c r="C1515" s="53">
        <v>2</v>
      </c>
      <c r="D1515" s="53">
        <v>1092</v>
      </c>
      <c r="E1515" s="53">
        <v>110</v>
      </c>
      <c r="F1515" s="51">
        <f t="shared" si="138"/>
        <v>0.12345679012345678</v>
      </c>
      <c r="G1515" s="53">
        <v>0.73758357967147148</v>
      </c>
      <c r="H1515" s="53">
        <f t="shared" si="139"/>
        <v>0.14068895457905908</v>
      </c>
      <c r="I1515" s="53">
        <v>3.870645606543794E-2</v>
      </c>
      <c r="J1515" s="53">
        <f t="shared" si="140"/>
        <v>0.20745905052334379</v>
      </c>
      <c r="K1515" s="53">
        <v>2.9179130624365909E-3</v>
      </c>
      <c r="L1515" s="53">
        <f t="shared" si="141"/>
        <v>5.7995207820161071E-2</v>
      </c>
      <c r="M1515" s="53">
        <v>3.040058260399053E-3</v>
      </c>
      <c r="N1515" s="53">
        <f t="shared" si="142"/>
        <v>6.0422914194028281E-2</v>
      </c>
      <c r="O1515" s="53">
        <v>2.3229302314727764</v>
      </c>
      <c r="P1515" s="53"/>
      <c r="Q1515" s="53">
        <v>0.03</v>
      </c>
      <c r="R1515" s="53"/>
      <c r="S1515" s="53">
        <v>0.16687807820086895</v>
      </c>
      <c r="T1515" s="53">
        <f t="shared" si="143"/>
        <v>0.44198345311340459</v>
      </c>
      <c r="U1515" s="53">
        <v>12.580219780219782</v>
      </c>
      <c r="V1515" s="53"/>
      <c r="W1515" s="53">
        <v>13.106833631484797</v>
      </c>
      <c r="X1515" s="53"/>
      <c r="Y1515" s="53">
        <v>10.015025198057758</v>
      </c>
      <c r="Z1515" s="53"/>
      <c r="AA1515" s="53">
        <v>0.12934127416786081</v>
      </c>
      <c r="AB1515" s="54"/>
    </row>
    <row r="1516" spans="1:28" s="55" customFormat="1" ht="13.8">
      <c r="A1516" s="56">
        <v>42041</v>
      </c>
      <c r="B1516" s="57">
        <v>0.48658564814814814</v>
      </c>
      <c r="C1516" s="53">
        <v>2</v>
      </c>
      <c r="D1516" s="53">
        <v>1138</v>
      </c>
      <c r="E1516" s="53">
        <v>110</v>
      </c>
      <c r="F1516" s="51">
        <f t="shared" si="138"/>
        <v>0.12345679012345678</v>
      </c>
      <c r="G1516" s="53">
        <v>0.78299094790071611</v>
      </c>
      <c r="H1516" s="53">
        <f t="shared" si="139"/>
        <v>0.15279758610685765</v>
      </c>
      <c r="I1516" s="53">
        <v>4.1231516057230931E-2</v>
      </c>
      <c r="J1516" s="53">
        <f t="shared" si="140"/>
        <v>0.22388754754216611</v>
      </c>
      <c r="K1516" s="53">
        <v>2.9365717440346666E-3</v>
      </c>
      <c r="L1516" s="53">
        <f t="shared" si="141"/>
        <v>5.8366059896208529E-2</v>
      </c>
      <c r="M1516" s="53">
        <v>3.186977086549251E-3</v>
      </c>
      <c r="N1516" s="53">
        <f t="shared" si="142"/>
        <v>6.3343010740071287E-2</v>
      </c>
      <c r="O1516" s="53">
        <v>2.466492623768652</v>
      </c>
      <c r="P1516" s="53"/>
      <c r="Q1516" s="53">
        <v>0.03</v>
      </c>
      <c r="R1516" s="53"/>
      <c r="S1516" s="53">
        <v>0.1674556026650515</v>
      </c>
      <c r="T1516" s="53">
        <f t="shared" si="143"/>
        <v>0.44407216421193502</v>
      </c>
      <c r="U1516" s="53">
        <v>11.926444579043006</v>
      </c>
      <c r="V1516" s="53"/>
      <c r="W1516" s="53">
        <v>12.943428225317991</v>
      </c>
      <c r="X1516" s="53"/>
      <c r="Y1516" s="53">
        <v>10.017288915808601</v>
      </c>
      <c r="Z1516" s="53"/>
      <c r="AA1516" s="53">
        <v>0.1218404890321884</v>
      </c>
      <c r="AB1516" s="54"/>
    </row>
    <row r="1517" spans="1:28" s="55" customFormat="1" ht="14.25" customHeight="1">
      <c r="A1517" s="58">
        <v>42048</v>
      </c>
      <c r="B1517" s="59">
        <v>0.48666666666666664</v>
      </c>
      <c r="C1517" s="60">
        <v>2</v>
      </c>
      <c r="D1517" s="51">
        <v>992</v>
      </c>
      <c r="E1517" s="51">
        <v>110</v>
      </c>
      <c r="F1517" s="51">
        <f t="shared" si="138"/>
        <v>0.12345679012345678</v>
      </c>
      <c r="G1517" s="51">
        <v>0.79023073400374932</v>
      </c>
      <c r="H1517" s="53">
        <f t="shared" si="139"/>
        <v>0.15472819573433316</v>
      </c>
      <c r="I1517" s="51">
        <v>3.457797265033076E-2</v>
      </c>
      <c r="J1517" s="53">
        <f t="shared" si="140"/>
        <v>0.18059839069831335</v>
      </c>
      <c r="K1517" s="51">
        <v>2.4705391702534857E-3</v>
      </c>
      <c r="L1517" s="51">
        <f t="shared" si="141"/>
        <v>4.9103393261159846E-2</v>
      </c>
      <c r="M1517" s="51">
        <v>3.0163559636815808E-3</v>
      </c>
      <c r="N1517" s="51">
        <f t="shared" si="142"/>
        <v>5.9951817353741665E-2</v>
      </c>
      <c r="O1517" s="51">
        <v>2.4911269966722647</v>
      </c>
      <c r="P1517" s="51"/>
      <c r="Q1517" s="51">
        <v>0.03</v>
      </c>
      <c r="R1517" s="51"/>
      <c r="S1517" s="51">
        <v>0.13914664198258089</v>
      </c>
      <c r="T1517" s="53">
        <f t="shared" si="143"/>
        <v>0.34168820641885528</v>
      </c>
      <c r="U1517" s="51">
        <v>9.9417982917490644</v>
      </c>
      <c r="V1517" s="51"/>
      <c r="W1517" s="51">
        <v>12.138242100391297</v>
      </c>
      <c r="X1517" s="51"/>
      <c r="Y1517" s="51">
        <v>10.024646610846974</v>
      </c>
      <c r="Z1517" s="51"/>
      <c r="AA1517" s="51">
        <v>0.12072423394196583</v>
      </c>
      <c r="AB1517" s="54"/>
    </row>
    <row r="1518" spans="1:28" s="55" customFormat="1" ht="14.25" customHeight="1">
      <c r="A1518" s="56">
        <v>42107</v>
      </c>
      <c r="B1518" s="57">
        <v>0.48734953703703704</v>
      </c>
      <c r="C1518" s="53">
        <v>2</v>
      </c>
      <c r="D1518" s="53">
        <v>1319</v>
      </c>
      <c r="E1518" s="53">
        <v>110</v>
      </c>
      <c r="F1518" s="51">
        <f t="shared" si="138"/>
        <v>0.12345679012345678</v>
      </c>
      <c r="G1518" s="53">
        <v>1.0573077686366879</v>
      </c>
      <c r="H1518" s="53">
        <f t="shared" si="139"/>
        <v>0.22594873830311676</v>
      </c>
      <c r="I1518" s="53">
        <v>3.7890984626537068E-2</v>
      </c>
      <c r="J1518" s="53">
        <f t="shared" si="140"/>
        <v>0.20215344584604469</v>
      </c>
      <c r="K1518" s="53">
        <v>3.8796572141643476E-3</v>
      </c>
      <c r="L1518" s="53">
        <f t="shared" si="141"/>
        <v>7.7110428443869367E-2</v>
      </c>
      <c r="M1518" s="53">
        <v>4.678311886158559E-3</v>
      </c>
      <c r="N1518" s="53">
        <f t="shared" si="142"/>
        <v>9.2984151439635759E-2</v>
      </c>
      <c r="O1518" s="53">
        <v>3.3302897326754426</v>
      </c>
      <c r="P1518" s="53"/>
      <c r="Q1518" s="53">
        <v>0.04</v>
      </c>
      <c r="R1518" s="53"/>
      <c r="S1518" s="53">
        <v>0.11396240024581888</v>
      </c>
      <c r="T1518" s="53">
        <f t="shared" si="143"/>
        <v>0.25060530260091374</v>
      </c>
      <c r="U1518" s="53">
        <v>11.668608050568455</v>
      </c>
      <c r="V1518" s="53"/>
      <c r="W1518" s="53">
        <v>14.070672929195382</v>
      </c>
      <c r="X1518" s="53"/>
      <c r="Y1518" s="53">
        <v>10.016309029454369</v>
      </c>
      <c r="Z1518" s="53"/>
      <c r="AA1518" s="53">
        <v>0.12030555697515968</v>
      </c>
    </row>
    <row r="1519" spans="1:28" s="54" customFormat="1" ht="14.25" customHeight="1">
      <c r="A1519" s="56">
        <v>42138</v>
      </c>
      <c r="B1519" s="57">
        <v>0.48770833333333335</v>
      </c>
      <c r="C1519" s="53">
        <v>2</v>
      </c>
      <c r="D1519" s="53">
        <v>1143</v>
      </c>
      <c r="E1519" s="53">
        <v>110</v>
      </c>
      <c r="F1519" s="51">
        <f t="shared" si="138"/>
        <v>0.12345679012345678</v>
      </c>
      <c r="G1519" s="53">
        <v>0.8</v>
      </c>
      <c r="H1519" s="53">
        <f t="shared" si="139"/>
        <v>0.15733333333333335</v>
      </c>
      <c r="I1519" s="53">
        <v>4.1910000000000003E-2</v>
      </c>
      <c r="J1519" s="53">
        <f t="shared" si="140"/>
        <v>0.22830188679245284</v>
      </c>
      <c r="K1519" s="53">
        <v>3.64E-3</v>
      </c>
      <c r="L1519" s="53">
        <f t="shared" si="141"/>
        <v>7.2347102860256571E-2</v>
      </c>
      <c r="M1519" s="53">
        <v>5.3E-3</v>
      </c>
      <c r="N1519" s="53">
        <f t="shared" si="142"/>
        <v>0.10534056185696698</v>
      </c>
      <c r="O1519" s="53">
        <v>2.5228700000000002</v>
      </c>
      <c r="P1519" s="53"/>
      <c r="Q1519" s="53">
        <v>0.04</v>
      </c>
      <c r="R1519" s="53"/>
      <c r="S1519" s="53">
        <v>0.16659225000000003</v>
      </c>
      <c r="T1519" s="53">
        <f t="shared" si="143"/>
        <v>0.44094970896496766</v>
      </c>
      <c r="U1519" s="53">
        <v>14.468999999999999</v>
      </c>
      <c r="V1519" s="53"/>
      <c r="W1519" s="53">
        <v>21.067499999999999</v>
      </c>
      <c r="X1519" s="53"/>
      <c r="Y1519" s="53">
        <v>10.02840825</v>
      </c>
      <c r="Z1519" s="53"/>
      <c r="AA1519" s="53">
        <v>0.159</v>
      </c>
    </row>
    <row r="1520" spans="1:28" s="55" customFormat="1" ht="13.8">
      <c r="A1520" s="58">
        <v>42139</v>
      </c>
      <c r="B1520" s="59">
        <v>0.48771990740740739</v>
      </c>
      <c r="C1520" s="60">
        <v>2</v>
      </c>
      <c r="D1520" s="51">
        <v>1155</v>
      </c>
      <c r="E1520" s="51">
        <v>110</v>
      </c>
      <c r="F1520" s="51">
        <f t="shared" si="138"/>
        <v>0.12345679012345678</v>
      </c>
      <c r="G1520" s="51">
        <v>0.78</v>
      </c>
      <c r="H1520" s="53">
        <f t="shared" si="139"/>
        <v>0.15200000000000002</v>
      </c>
      <c r="I1520" s="51">
        <v>4.2470000000000001E-2</v>
      </c>
      <c r="J1520" s="53">
        <f t="shared" si="140"/>
        <v>0.23194534808067666</v>
      </c>
      <c r="K1520" s="51">
        <v>3.5799999999999998E-3</v>
      </c>
      <c r="L1520" s="51">
        <f t="shared" si="141"/>
        <v>7.1154568197724866E-2</v>
      </c>
      <c r="M1520" s="51">
        <v>5.4000000000000003E-3</v>
      </c>
      <c r="N1520" s="51">
        <f t="shared" si="142"/>
        <v>0.10732811962785316</v>
      </c>
      <c r="O1520" s="51">
        <v>2.4426700000000001</v>
      </c>
      <c r="P1520" s="51"/>
      <c r="Q1520" s="51">
        <v>0.04</v>
      </c>
      <c r="R1520" s="51"/>
      <c r="S1520" s="51">
        <v>0.17314692307692306</v>
      </c>
      <c r="T1520" s="53">
        <f t="shared" si="143"/>
        <v>0.46465574957813205</v>
      </c>
      <c r="U1520" s="51">
        <v>14.595384615384614</v>
      </c>
      <c r="V1520" s="51"/>
      <c r="W1520" s="51">
        <v>22.015384615384615</v>
      </c>
      <c r="X1520" s="51"/>
      <c r="Y1520" s="51">
        <v>9.9585776923076939</v>
      </c>
      <c r="Z1520" s="51"/>
      <c r="AA1520" s="51">
        <v>0.16307692307692309</v>
      </c>
    </row>
    <row r="1521" spans="1:28" s="55" customFormat="1" ht="14.25" customHeight="1">
      <c r="A1521" s="56">
        <v>42153</v>
      </c>
      <c r="B1521" s="57">
        <v>0.48788194444444444</v>
      </c>
      <c r="C1521" s="53">
        <v>2</v>
      </c>
      <c r="D1521" s="53">
        <v>1608</v>
      </c>
      <c r="E1521" s="53">
        <v>110</v>
      </c>
      <c r="F1521" s="51">
        <f t="shared" si="138"/>
        <v>0.12345679012345678</v>
      </c>
      <c r="G1521" s="53">
        <v>0.82</v>
      </c>
      <c r="H1521" s="53">
        <f t="shared" si="139"/>
        <v>0.16266666666666665</v>
      </c>
      <c r="I1521" s="53">
        <v>5.0090000000000003E-2</v>
      </c>
      <c r="J1521" s="53">
        <f t="shared" si="140"/>
        <v>0.2815224463240078</v>
      </c>
      <c r="K1521" s="53">
        <v>5.0499999999999998E-3</v>
      </c>
      <c r="L1521" s="53">
        <f t="shared" si="141"/>
        <v>0.10037166742975155</v>
      </c>
      <c r="M1521" s="53">
        <v>7.5700000000000003E-3</v>
      </c>
      <c r="N1521" s="53">
        <f t="shared" si="142"/>
        <v>0.15045812325608304</v>
      </c>
      <c r="O1521" s="53">
        <v>2.5789300000000002</v>
      </c>
      <c r="P1521" s="53"/>
      <c r="Q1521" s="53">
        <v>0.06</v>
      </c>
      <c r="R1521" s="53"/>
      <c r="S1521" s="53">
        <v>0.19425146341463417</v>
      </c>
      <c r="T1521" s="53">
        <f t="shared" si="143"/>
        <v>0.54098375015063449</v>
      </c>
      <c r="U1521" s="53">
        <v>19.584146341463416</v>
      </c>
      <c r="V1521" s="53"/>
      <c r="W1521" s="53">
        <v>29.356829268292685</v>
      </c>
      <c r="X1521" s="53"/>
      <c r="Y1521" s="53">
        <v>10.001216341463415</v>
      </c>
      <c r="Z1521" s="53"/>
      <c r="AA1521" s="53">
        <v>0.23268292682926831</v>
      </c>
      <c r="AB1521" s="54"/>
    </row>
    <row r="1522" spans="1:28" s="55" customFormat="1" ht="13.8">
      <c r="A1522" s="58">
        <v>42154</v>
      </c>
      <c r="B1522" s="59">
        <v>0.48789351851851853</v>
      </c>
      <c r="C1522" s="60">
        <v>2</v>
      </c>
      <c r="D1522" s="51">
        <v>1295</v>
      </c>
      <c r="E1522" s="51">
        <v>110</v>
      </c>
      <c r="F1522" s="51">
        <f t="shared" si="138"/>
        <v>0.12345679012345678</v>
      </c>
      <c r="G1522" s="51">
        <v>0.43</v>
      </c>
      <c r="H1522" s="53">
        <f t="shared" si="139"/>
        <v>5.8666666666666666E-2</v>
      </c>
      <c r="I1522" s="51">
        <v>3.3550000000000003E-2</v>
      </c>
      <c r="J1522" s="53">
        <f t="shared" si="140"/>
        <v>0.17391021470396878</v>
      </c>
      <c r="K1522" s="51">
        <v>4.13E-3</v>
      </c>
      <c r="L1522" s="51">
        <f t="shared" si="141"/>
        <v>8.2086135937598795E-2</v>
      </c>
      <c r="M1522" s="51">
        <v>6.1999999999999998E-3</v>
      </c>
      <c r="N1522" s="51">
        <f t="shared" si="142"/>
        <v>0.1232285817949425</v>
      </c>
      <c r="O1522" s="51">
        <v>1.33223</v>
      </c>
      <c r="P1522" s="51"/>
      <c r="Q1522" s="51">
        <v>0.05</v>
      </c>
      <c r="R1522" s="51"/>
      <c r="S1522" s="51">
        <v>0.24811395348837215</v>
      </c>
      <c r="T1522" s="53">
        <f t="shared" si="143"/>
        <v>0.73578620059010014</v>
      </c>
      <c r="U1522" s="51">
        <v>30.54279069767442</v>
      </c>
      <c r="V1522" s="51"/>
      <c r="W1522" s="51">
        <v>45.851162790697678</v>
      </c>
      <c r="X1522" s="51"/>
      <c r="Y1522" s="51">
        <v>9.8523055813953491</v>
      </c>
      <c r="Z1522" s="51"/>
      <c r="AA1522" s="51">
        <v>0.36976744186046517</v>
      </c>
    </row>
    <row r="1523" spans="1:28" s="54" customFormat="1" ht="13.8">
      <c r="A1523" s="58">
        <v>42174</v>
      </c>
      <c r="B1523" s="59">
        <v>0.48812499999999998</v>
      </c>
      <c r="C1523" s="60">
        <v>2</v>
      </c>
      <c r="D1523" s="51">
        <v>916</v>
      </c>
      <c r="E1523" s="51">
        <v>110</v>
      </c>
      <c r="F1523" s="51">
        <f t="shared" si="138"/>
        <v>0.12345679012345678</v>
      </c>
      <c r="G1523" s="51">
        <v>0.80741932251916426</v>
      </c>
      <c r="H1523" s="53">
        <f t="shared" si="139"/>
        <v>0.15931181933844382</v>
      </c>
      <c r="I1523" s="51">
        <v>3.4993740181341847E-2</v>
      </c>
      <c r="J1523" s="53">
        <f t="shared" si="140"/>
        <v>0.18330344945570493</v>
      </c>
      <c r="K1523" s="51">
        <v>2.4723838171600214E-3</v>
      </c>
      <c r="L1523" s="51">
        <f t="shared" si="141"/>
        <v>4.9140056684096108E-2</v>
      </c>
      <c r="M1523" s="51">
        <v>6.8112183871671429E-3</v>
      </c>
      <c r="N1523" s="51">
        <f t="shared" si="142"/>
        <v>0.13537690034616817</v>
      </c>
      <c r="O1523" s="51">
        <v>2.5396114272151777</v>
      </c>
      <c r="P1523" s="51"/>
      <c r="Q1523" s="51">
        <v>0.03</v>
      </c>
      <c r="R1523" s="51"/>
      <c r="S1523" s="51">
        <v>0.13782193548387098</v>
      </c>
      <c r="T1523" s="53">
        <f t="shared" si="143"/>
        <v>0.33689719004162322</v>
      </c>
      <c r="U1523" s="51">
        <v>9.7374193548387087</v>
      </c>
      <c r="V1523" s="51"/>
      <c r="W1523" s="51">
        <v>26.825806451612902</v>
      </c>
      <c r="X1523" s="51"/>
      <c r="Y1523" s="51">
        <v>10.002193548387098</v>
      </c>
      <c r="Z1523" s="51"/>
      <c r="AA1523" s="51">
        <v>0.11815421967157054</v>
      </c>
    </row>
    <row r="1524" spans="1:28" s="55" customFormat="1" ht="14.25" customHeight="1">
      <c r="A1524" s="56">
        <v>42190</v>
      </c>
      <c r="B1524" s="57">
        <v>0.48831018518518521</v>
      </c>
      <c r="C1524" s="53">
        <v>2</v>
      </c>
      <c r="D1524" s="53">
        <v>934</v>
      </c>
      <c r="E1524" s="53">
        <v>110</v>
      </c>
      <c r="F1524" s="51">
        <f t="shared" si="138"/>
        <v>0.12345679012345678</v>
      </c>
      <c r="G1524" s="53">
        <v>0.91</v>
      </c>
      <c r="H1524" s="53">
        <f t="shared" si="139"/>
        <v>0.18666666666666668</v>
      </c>
      <c r="I1524" s="53">
        <v>3.5150000000000001E-2</v>
      </c>
      <c r="J1524" s="53">
        <f t="shared" si="140"/>
        <v>0.18432010409889396</v>
      </c>
      <c r="K1524" s="53">
        <v>2.2300000000000002E-3</v>
      </c>
      <c r="L1524" s="53">
        <f t="shared" si="141"/>
        <v>4.4322538290761583E-2</v>
      </c>
      <c r="M1524" s="53">
        <v>5.4799999999999996E-3</v>
      </c>
      <c r="N1524" s="53">
        <f t="shared" si="142"/>
        <v>0.10891816584456208</v>
      </c>
      <c r="O1524" s="53">
        <v>2.86775</v>
      </c>
      <c r="P1524" s="53"/>
      <c r="Q1524" s="53">
        <v>0.03</v>
      </c>
      <c r="R1524" s="53"/>
      <c r="S1524" s="53">
        <v>0.12283186813186812</v>
      </c>
      <c r="T1524" s="53">
        <f t="shared" si="143"/>
        <v>0.28268317490000694</v>
      </c>
      <c r="U1524" s="53">
        <v>7.7927472527472537</v>
      </c>
      <c r="V1524" s="53"/>
      <c r="W1524" s="53">
        <v>19.149890109890105</v>
      </c>
      <c r="X1524" s="53"/>
      <c r="Y1524" s="53">
        <v>10.021368131868133</v>
      </c>
      <c r="Z1524" s="53"/>
      <c r="AA1524" s="53">
        <v>0.10483516483516483</v>
      </c>
      <c r="AB1524" s="54"/>
    </row>
    <row r="1525" spans="1:28" s="54" customFormat="1" ht="13.8">
      <c r="A1525" s="48">
        <v>42191</v>
      </c>
      <c r="B1525" s="49">
        <v>0.48832175925925925</v>
      </c>
      <c r="C1525" s="50">
        <v>2</v>
      </c>
      <c r="D1525" s="51">
        <v>934</v>
      </c>
      <c r="E1525" s="51">
        <v>110</v>
      </c>
      <c r="F1525" s="51">
        <f t="shared" si="138"/>
        <v>0.12345679012345678</v>
      </c>
      <c r="G1525" s="52">
        <v>0.81</v>
      </c>
      <c r="H1525" s="53">
        <f t="shared" si="139"/>
        <v>0.16000000000000003</v>
      </c>
      <c r="I1525" s="51">
        <v>3.8300000000000001E-2</v>
      </c>
      <c r="J1525" s="53">
        <f t="shared" si="140"/>
        <v>0.20481457384515289</v>
      </c>
      <c r="K1525" s="51">
        <v>2.4399999999999999E-3</v>
      </c>
      <c r="L1525" s="51">
        <f t="shared" si="141"/>
        <v>4.849640960962253E-2</v>
      </c>
      <c r="M1525" s="51">
        <v>5.8500000000000002E-3</v>
      </c>
      <c r="N1525" s="51">
        <f t="shared" si="142"/>
        <v>0.11627212959684091</v>
      </c>
      <c r="O1525" s="51">
        <v>2.5571299999999999</v>
      </c>
      <c r="P1525" s="51"/>
      <c r="Q1525" s="51">
        <v>0.03</v>
      </c>
      <c r="R1525" s="51"/>
      <c r="S1525" s="51">
        <v>0.15036296296296298</v>
      </c>
      <c r="T1525" s="53">
        <f t="shared" si="143"/>
        <v>0.3822538544032465</v>
      </c>
      <c r="U1525" s="51">
        <v>9.579259259259258</v>
      </c>
      <c r="V1525" s="51"/>
      <c r="W1525" s="51">
        <v>22.966666666666669</v>
      </c>
      <c r="X1525" s="51"/>
      <c r="Y1525" s="51">
        <v>10.039102962962962</v>
      </c>
      <c r="Z1525" s="51"/>
      <c r="AA1525" s="51">
        <v>0.11777777777777777</v>
      </c>
    </row>
    <row r="1526" spans="1:28" s="55" customFormat="1" ht="14.25" customHeight="1">
      <c r="A1526" s="56">
        <v>42197</v>
      </c>
      <c r="B1526" s="57">
        <v>0.4883912037037037</v>
      </c>
      <c r="C1526" s="53">
        <v>2</v>
      </c>
      <c r="D1526" s="53">
        <v>1138</v>
      </c>
      <c r="E1526" s="53">
        <v>110</v>
      </c>
      <c r="F1526" s="51">
        <f t="shared" si="138"/>
        <v>0.12345679012345678</v>
      </c>
      <c r="G1526" s="53">
        <v>0.96</v>
      </c>
      <c r="H1526" s="53">
        <f t="shared" si="139"/>
        <v>0.2</v>
      </c>
      <c r="I1526" s="53">
        <v>4.5929999999999999E-2</v>
      </c>
      <c r="J1526" s="53">
        <f t="shared" si="140"/>
        <v>0.2544567338972023</v>
      </c>
      <c r="K1526" s="53">
        <v>3.2599999999999999E-3</v>
      </c>
      <c r="L1526" s="53">
        <f t="shared" si="141"/>
        <v>6.4794383330889119E-2</v>
      </c>
      <c r="M1526" s="53">
        <v>7.8499999999999993E-3</v>
      </c>
      <c r="N1526" s="53">
        <f t="shared" si="142"/>
        <v>0.15602328501456428</v>
      </c>
      <c r="O1526" s="53">
        <v>3.0268999999999999</v>
      </c>
      <c r="P1526" s="53"/>
      <c r="Q1526" s="53">
        <v>0.04</v>
      </c>
      <c r="R1526" s="53"/>
      <c r="S1526" s="53">
        <v>0.15214312500000002</v>
      </c>
      <c r="T1526" s="53">
        <f t="shared" si="143"/>
        <v>0.38869209976693808</v>
      </c>
      <c r="U1526" s="53">
        <v>10.79875</v>
      </c>
      <c r="V1526" s="53"/>
      <c r="W1526" s="53">
        <v>26.003125000000001</v>
      </c>
      <c r="X1526" s="53"/>
      <c r="Y1526" s="53">
        <v>10.02660625</v>
      </c>
      <c r="Z1526" s="53"/>
      <c r="AA1526" s="53">
        <v>0.13250000000000001</v>
      </c>
      <c r="AB1526" s="54"/>
    </row>
    <row r="1527" spans="1:28" s="55" customFormat="1" ht="13.8">
      <c r="A1527" s="58">
        <v>42208</v>
      </c>
      <c r="B1527" s="59">
        <v>0.48851851851851852</v>
      </c>
      <c r="C1527" s="60">
        <v>2</v>
      </c>
      <c r="D1527" s="51">
        <v>904</v>
      </c>
      <c r="E1527" s="51">
        <v>110</v>
      </c>
      <c r="F1527" s="51">
        <f t="shared" si="138"/>
        <v>0.12345679012345678</v>
      </c>
      <c r="G1527" s="51">
        <v>0.43</v>
      </c>
      <c r="H1527" s="53">
        <f t="shared" si="139"/>
        <v>5.8666666666666666E-2</v>
      </c>
      <c r="I1527" s="51">
        <v>2.4729999999999999E-2</v>
      </c>
      <c r="J1527" s="53">
        <f t="shared" si="140"/>
        <v>0.11652569941444371</v>
      </c>
      <c r="K1527" s="51">
        <v>2.7399999999999998E-3</v>
      </c>
      <c r="L1527" s="51">
        <f t="shared" si="141"/>
        <v>5.4459082922281042E-2</v>
      </c>
      <c r="M1527" s="51">
        <v>5.1200000000000004E-3</v>
      </c>
      <c r="N1527" s="51">
        <f t="shared" si="142"/>
        <v>0.10176295786937188</v>
      </c>
      <c r="O1527" s="51">
        <v>1.3292900000000001</v>
      </c>
      <c r="P1527" s="51"/>
      <c r="Q1527" s="51">
        <v>0.03</v>
      </c>
      <c r="R1527" s="51"/>
      <c r="S1527" s="51">
        <v>0.18288697674418605</v>
      </c>
      <c r="T1527" s="53">
        <f t="shared" si="143"/>
        <v>0.49988223686450156</v>
      </c>
      <c r="U1527" s="51">
        <v>20.263255813953485</v>
      </c>
      <c r="V1527" s="51"/>
      <c r="W1527" s="51">
        <v>37.864186046511634</v>
      </c>
      <c r="X1527" s="51"/>
      <c r="Y1527" s="51">
        <v>9.8305632558139546</v>
      </c>
      <c r="Z1527" s="51"/>
      <c r="AA1527" s="51">
        <v>0.22186046511627908</v>
      </c>
      <c r="AB1527" s="54"/>
    </row>
    <row r="1528" spans="1:28" s="54" customFormat="1" ht="14.25" customHeight="1">
      <c r="A1528" s="56">
        <v>42233</v>
      </c>
      <c r="B1528" s="57">
        <v>0.48880787037037038</v>
      </c>
      <c r="C1528" s="53">
        <v>2</v>
      </c>
      <c r="D1528" s="53">
        <v>989</v>
      </c>
      <c r="E1528" s="53">
        <v>110</v>
      </c>
      <c r="F1528" s="51">
        <f t="shared" si="138"/>
        <v>0.12345679012345678</v>
      </c>
      <c r="G1528" s="53">
        <v>0.64</v>
      </c>
      <c r="H1528" s="53">
        <f t="shared" si="139"/>
        <v>0.11466666666666668</v>
      </c>
      <c r="I1528" s="53">
        <v>3.8219999999999997E-2</v>
      </c>
      <c r="J1528" s="53">
        <f t="shared" si="140"/>
        <v>0.20429407937540661</v>
      </c>
      <c r="K1528" s="53">
        <v>3.4499999999999999E-3</v>
      </c>
      <c r="L1528" s="53">
        <f t="shared" si="141"/>
        <v>6.8570743095572845E-2</v>
      </c>
      <c r="M1528" s="53">
        <v>4.4400000000000004E-3</v>
      </c>
      <c r="N1528" s="53">
        <f t="shared" si="142"/>
        <v>8.8247565027345931E-2</v>
      </c>
      <c r="O1528" s="53">
        <v>2.0207799999999998</v>
      </c>
      <c r="P1528" s="53"/>
      <c r="Q1528" s="53">
        <v>0.04</v>
      </c>
      <c r="R1528" s="53"/>
      <c r="S1528" s="53">
        <v>0.18990562499999999</v>
      </c>
      <c r="T1528" s="53">
        <f t="shared" si="143"/>
        <v>0.52526631912905097</v>
      </c>
      <c r="U1528" s="53">
        <v>17.142187499999999</v>
      </c>
      <c r="V1528" s="53"/>
      <c r="W1528" s="53">
        <v>22.061250000000001</v>
      </c>
      <c r="X1528" s="53"/>
      <c r="Y1528" s="53">
        <v>10.040750624999999</v>
      </c>
      <c r="Z1528" s="53"/>
      <c r="AA1528" s="53">
        <v>0.19875000000000001</v>
      </c>
    </row>
    <row r="1529" spans="1:28" s="54" customFormat="1" ht="14.25" customHeight="1">
      <c r="A1529" s="48">
        <v>42234</v>
      </c>
      <c r="B1529" s="49">
        <v>0.48881944444444447</v>
      </c>
      <c r="C1529" s="50">
        <v>2</v>
      </c>
      <c r="D1529" s="51">
        <v>989</v>
      </c>
      <c r="E1529" s="51">
        <v>110</v>
      </c>
      <c r="F1529" s="51">
        <f t="shared" si="138"/>
        <v>0.12345679012345678</v>
      </c>
      <c r="G1529" s="52">
        <v>0.77</v>
      </c>
      <c r="H1529" s="53">
        <f t="shared" si="139"/>
        <v>0.14933333333333335</v>
      </c>
      <c r="I1529" s="51">
        <v>3.0880000000000001E-2</v>
      </c>
      <c r="J1529" s="53">
        <f t="shared" si="140"/>
        <v>0.15653871177618739</v>
      </c>
      <c r="K1529" s="51">
        <v>2.97E-3</v>
      </c>
      <c r="L1529" s="51">
        <f t="shared" si="141"/>
        <v>5.9030465795319231E-2</v>
      </c>
      <c r="M1529" s="51">
        <v>5.0000000000000001E-3</v>
      </c>
      <c r="N1529" s="51">
        <f t="shared" si="142"/>
        <v>9.9377888544308471E-2</v>
      </c>
      <c r="O1529" s="51">
        <v>2.4140600000000001</v>
      </c>
      <c r="P1529" s="51"/>
      <c r="Q1529" s="51">
        <v>0.03</v>
      </c>
      <c r="R1529" s="51"/>
      <c r="S1529" s="51">
        <v>0.12753038961038962</v>
      </c>
      <c r="T1529" s="53">
        <f t="shared" si="143"/>
        <v>0.29967614154906869</v>
      </c>
      <c r="U1529" s="51">
        <v>12.265714285714285</v>
      </c>
      <c r="V1529" s="51"/>
      <c r="W1529" s="51">
        <v>20.649350649350648</v>
      </c>
      <c r="X1529" s="51"/>
      <c r="Y1529" s="51">
        <v>9.969754285714286</v>
      </c>
      <c r="Z1529" s="51"/>
      <c r="AA1529" s="51">
        <v>0.12389610389610389</v>
      </c>
    </row>
    <row r="1530" spans="1:28" s="55" customFormat="1" ht="13.8">
      <c r="A1530" s="56">
        <v>42253</v>
      </c>
      <c r="B1530" s="57">
        <v>0.48903935185185188</v>
      </c>
      <c r="C1530" s="53">
        <v>2</v>
      </c>
      <c r="D1530" s="53">
        <v>1830</v>
      </c>
      <c r="E1530" s="53">
        <v>110</v>
      </c>
      <c r="F1530" s="51">
        <f t="shared" si="138"/>
        <v>0.12345679012345678</v>
      </c>
      <c r="G1530" s="53">
        <v>1.51</v>
      </c>
      <c r="H1530" s="53">
        <f t="shared" si="139"/>
        <v>0.34666666666666668</v>
      </c>
      <c r="I1530" s="53">
        <v>8.6290000000000006E-2</v>
      </c>
      <c r="J1530" s="53">
        <f t="shared" si="140"/>
        <v>0.51704619388419004</v>
      </c>
      <c r="K1530" s="53">
        <v>7.11E-3</v>
      </c>
      <c r="L1530" s="53">
        <f t="shared" si="141"/>
        <v>0.14131535751000665</v>
      </c>
      <c r="M1530" s="53">
        <v>1.49E-2</v>
      </c>
      <c r="N1530" s="53">
        <f t="shared" si="142"/>
        <v>0.29614610786203927</v>
      </c>
      <c r="O1530" s="53">
        <v>4.7240099999999998</v>
      </c>
      <c r="P1530" s="53"/>
      <c r="Q1530" s="53">
        <v>7.0000000000000007E-2</v>
      </c>
      <c r="R1530" s="53"/>
      <c r="S1530" s="53">
        <v>0.18172331125827818</v>
      </c>
      <c r="T1530" s="53">
        <f t="shared" si="143"/>
        <v>0.4956736514865076</v>
      </c>
      <c r="U1530" s="53">
        <v>14.973377483443709</v>
      </c>
      <c r="V1530" s="53"/>
      <c r="W1530" s="53">
        <v>31.378807947019865</v>
      </c>
      <c r="X1530" s="53"/>
      <c r="Y1530" s="53">
        <v>9.9485773509933786</v>
      </c>
      <c r="Z1530" s="53"/>
      <c r="AA1530" s="53">
        <v>0.14741721854304637</v>
      </c>
      <c r="AB1530" s="54"/>
    </row>
    <row r="1531" spans="1:28" s="55" customFormat="1" ht="14.25" customHeight="1">
      <c r="A1531" s="56">
        <v>42259</v>
      </c>
      <c r="B1531" s="57">
        <v>0.48910879629629633</v>
      </c>
      <c r="C1531" s="53">
        <v>2</v>
      </c>
      <c r="D1531" s="53">
        <v>1326</v>
      </c>
      <c r="E1531" s="53">
        <v>110</v>
      </c>
      <c r="F1531" s="51">
        <f t="shared" si="138"/>
        <v>0.12345679012345678</v>
      </c>
      <c r="G1531" s="53">
        <v>1.1000000000000001</v>
      </c>
      <c r="H1531" s="53">
        <f t="shared" si="139"/>
        <v>0.23733333333333337</v>
      </c>
      <c r="I1531" s="53">
        <v>4.6260000000000003E-2</v>
      </c>
      <c r="J1531" s="53">
        <f t="shared" si="140"/>
        <v>0.25660377358490566</v>
      </c>
      <c r="K1531" s="53">
        <v>4.8999999999999998E-3</v>
      </c>
      <c r="L1531" s="53">
        <f t="shared" si="141"/>
        <v>9.7390330773422296E-2</v>
      </c>
      <c r="M1531" s="53">
        <v>1.2189999999999999E-2</v>
      </c>
      <c r="N1531" s="53">
        <f t="shared" si="142"/>
        <v>0.24228329227102405</v>
      </c>
      <c r="O1531" s="53">
        <v>3.4474999999999998</v>
      </c>
      <c r="P1531" s="53"/>
      <c r="Q1531" s="53">
        <v>0.04</v>
      </c>
      <c r="R1531" s="53"/>
      <c r="S1531" s="53">
        <v>0.13373345454545454</v>
      </c>
      <c r="T1531" s="53">
        <f t="shared" si="143"/>
        <v>0.32211053416499685</v>
      </c>
      <c r="U1531" s="53">
        <v>14.165454545454544</v>
      </c>
      <c r="V1531" s="53"/>
      <c r="W1531" s="53">
        <v>35.24018181818181</v>
      </c>
      <c r="X1531" s="53"/>
      <c r="Y1531" s="53">
        <v>9.9664090909090888</v>
      </c>
      <c r="Z1531" s="53"/>
      <c r="AA1531" s="53">
        <v>0.11563636363636363</v>
      </c>
    </row>
    <row r="1532" spans="1:28" s="54" customFormat="1" ht="14.25" customHeight="1">
      <c r="A1532" s="56">
        <v>42322</v>
      </c>
      <c r="B1532" s="57">
        <v>0.48983796296296295</v>
      </c>
      <c r="C1532" s="53">
        <v>2</v>
      </c>
      <c r="D1532" s="53">
        <v>834</v>
      </c>
      <c r="E1532" s="53">
        <v>110</v>
      </c>
      <c r="F1532" s="51">
        <f t="shared" si="138"/>
        <v>0.12345679012345678</v>
      </c>
      <c r="G1532" s="53">
        <v>0.59</v>
      </c>
      <c r="H1532" s="53">
        <f t="shared" si="139"/>
        <v>0.10133333333333333</v>
      </c>
      <c r="I1532" s="53">
        <v>3.0360000000000002E-2</v>
      </c>
      <c r="J1532" s="53">
        <f t="shared" si="140"/>
        <v>0.15315549772283671</v>
      </c>
      <c r="K1532" s="53">
        <v>2.7799999999999999E-3</v>
      </c>
      <c r="L1532" s="53">
        <f t="shared" si="141"/>
        <v>5.5254106030635512E-2</v>
      </c>
      <c r="M1532" s="53">
        <v>3.8800000000000002E-3</v>
      </c>
      <c r="N1532" s="53">
        <f t="shared" si="142"/>
        <v>7.7117241510383377E-2</v>
      </c>
      <c r="O1532" s="53">
        <v>1.8492</v>
      </c>
      <c r="P1532" s="53"/>
      <c r="Q1532" s="53">
        <v>0.03</v>
      </c>
      <c r="R1532" s="53"/>
      <c r="S1532" s="53">
        <v>0.16363525423728817</v>
      </c>
      <c r="T1532" s="53">
        <f t="shared" si="143"/>
        <v>0.43025525314373103</v>
      </c>
      <c r="U1532" s="53">
        <v>14.983728813559321</v>
      </c>
      <c r="V1532" s="53"/>
      <c r="W1532" s="53">
        <v>20.912542372881358</v>
      </c>
      <c r="X1532" s="53"/>
      <c r="Y1532" s="53">
        <v>9.9668745762711879</v>
      </c>
      <c r="Z1532" s="53"/>
      <c r="AA1532" s="53">
        <v>0.16169491525423729</v>
      </c>
    </row>
    <row r="1533" spans="1:28" s="54" customFormat="1" ht="14.25" customHeight="1">
      <c r="A1533" s="56">
        <v>42328</v>
      </c>
      <c r="B1533" s="57">
        <v>0.4899074074074074</v>
      </c>
      <c r="C1533" s="53">
        <v>2</v>
      </c>
      <c r="D1533" s="53">
        <v>1229</v>
      </c>
      <c r="E1533" s="53">
        <v>110</v>
      </c>
      <c r="F1533" s="51">
        <f t="shared" si="138"/>
        <v>0.12345679012345678</v>
      </c>
      <c r="G1533" s="53">
        <v>0.87</v>
      </c>
      <c r="H1533" s="53">
        <f t="shared" si="139"/>
        <v>0.17600000000000002</v>
      </c>
      <c r="I1533" s="53">
        <v>3.7609999999999998E-2</v>
      </c>
      <c r="J1533" s="53">
        <f t="shared" si="140"/>
        <v>0.20032530904359139</v>
      </c>
      <c r="K1533" s="53">
        <v>4.0200000000000001E-3</v>
      </c>
      <c r="L1533" s="53">
        <f t="shared" si="141"/>
        <v>7.9899822389624023E-2</v>
      </c>
      <c r="M1533" s="53">
        <v>4.4900000000000001E-3</v>
      </c>
      <c r="N1533" s="53">
        <f t="shared" si="142"/>
        <v>8.9241343912789012E-2</v>
      </c>
      <c r="O1533" s="53">
        <v>2.7236199999999999</v>
      </c>
      <c r="P1533" s="53"/>
      <c r="Q1533" s="53">
        <v>0.04</v>
      </c>
      <c r="R1533" s="53"/>
      <c r="S1533" s="53">
        <v>0.1374710344827586</v>
      </c>
      <c r="T1533" s="53">
        <f t="shared" si="143"/>
        <v>0.33562809953383627</v>
      </c>
      <c r="U1533" s="53">
        <v>14.693793103448275</v>
      </c>
      <c r="V1533" s="53"/>
      <c r="W1533" s="53">
        <v>16.411724137931035</v>
      </c>
      <c r="X1533" s="53"/>
      <c r="Y1533" s="53">
        <v>9.9553006896551732</v>
      </c>
      <c r="Z1533" s="53"/>
      <c r="AA1533" s="53">
        <v>0.14620689655172414</v>
      </c>
      <c r="AB1533" s="55"/>
    </row>
    <row r="1534" spans="1:28" s="54" customFormat="1" ht="14.25" customHeight="1">
      <c r="A1534" s="56">
        <v>42329</v>
      </c>
      <c r="B1534" s="57">
        <v>0.4899189814814815</v>
      </c>
      <c r="C1534" s="53">
        <v>2</v>
      </c>
      <c r="D1534" s="53">
        <v>1154</v>
      </c>
      <c r="E1534" s="53">
        <v>110</v>
      </c>
      <c r="F1534" s="51">
        <f t="shared" si="138"/>
        <v>0.12345679012345678</v>
      </c>
      <c r="G1534" s="53">
        <v>0.79</v>
      </c>
      <c r="H1534" s="53">
        <f t="shared" si="139"/>
        <v>0.15466666666666667</v>
      </c>
      <c r="I1534" s="53">
        <v>3.8580000000000003E-2</v>
      </c>
      <c r="J1534" s="53">
        <f t="shared" si="140"/>
        <v>0.20663630448926482</v>
      </c>
      <c r="K1534" s="53">
        <v>3.82E-3</v>
      </c>
      <c r="L1534" s="53">
        <f t="shared" si="141"/>
        <v>7.5924706847851672E-2</v>
      </c>
      <c r="M1534" s="53">
        <v>4.0699999999999998E-3</v>
      </c>
      <c r="N1534" s="53">
        <f t="shared" si="142"/>
        <v>8.089360127506709E-2</v>
      </c>
      <c r="O1534" s="53">
        <v>2.4721000000000002</v>
      </c>
      <c r="P1534" s="53"/>
      <c r="Q1534" s="53">
        <v>0.04</v>
      </c>
      <c r="R1534" s="53"/>
      <c r="S1534" s="53">
        <v>0.1552967088607595</v>
      </c>
      <c r="T1534" s="53">
        <f t="shared" si="143"/>
        <v>0.40009754839921041</v>
      </c>
      <c r="U1534" s="53">
        <v>15.376708860759495</v>
      </c>
      <c r="V1534" s="53"/>
      <c r="W1534" s="53">
        <v>16.383037974683543</v>
      </c>
      <c r="X1534" s="53"/>
      <c r="Y1534" s="53">
        <v>9.9509848101265828</v>
      </c>
      <c r="Z1534" s="53"/>
      <c r="AA1534" s="53">
        <v>0.1610126582278481</v>
      </c>
      <c r="AB1534" s="55"/>
    </row>
    <row r="1535" spans="1:28" s="55" customFormat="1" ht="14.25" customHeight="1">
      <c r="A1535" s="56">
        <v>42377</v>
      </c>
      <c r="B1535" s="57">
        <v>0.49047453703703708</v>
      </c>
      <c r="C1535" s="53">
        <v>2</v>
      </c>
      <c r="D1535" s="53">
        <v>1155</v>
      </c>
      <c r="E1535" s="53">
        <v>110</v>
      </c>
      <c r="F1535" s="51">
        <f t="shared" si="138"/>
        <v>0.12345679012345678</v>
      </c>
      <c r="G1535" s="53">
        <v>1.2</v>
      </c>
      <c r="H1535" s="53">
        <f t="shared" si="139"/>
        <v>0.26400000000000001</v>
      </c>
      <c r="I1535" s="53">
        <v>4.3740000000000001E-2</v>
      </c>
      <c r="J1535" s="53">
        <f t="shared" si="140"/>
        <v>0.24020819778789851</v>
      </c>
      <c r="K1535" s="53">
        <v>3.7299999999999998E-3</v>
      </c>
      <c r="L1535" s="53">
        <f t="shared" si="141"/>
        <v>7.4135904854054122E-2</v>
      </c>
      <c r="M1535" s="53">
        <v>4.3200000000000001E-3</v>
      </c>
      <c r="N1535" s="53">
        <f t="shared" si="142"/>
        <v>8.5862495702282521E-2</v>
      </c>
      <c r="O1535" s="53">
        <v>3.7793999999999999</v>
      </c>
      <c r="P1535" s="53"/>
      <c r="Q1535" s="53">
        <v>0.04</v>
      </c>
      <c r="R1535" s="53"/>
      <c r="S1535" s="53">
        <v>0.115911</v>
      </c>
      <c r="T1535" s="53">
        <f t="shared" si="143"/>
        <v>0.25765273034739483</v>
      </c>
      <c r="U1535" s="53">
        <v>9.884500000000001</v>
      </c>
      <c r="V1535" s="53"/>
      <c r="W1535" s="53">
        <v>11.448</v>
      </c>
      <c r="X1535" s="53"/>
      <c r="Y1535" s="53">
        <v>10.015410000000001</v>
      </c>
      <c r="Z1535" s="53"/>
      <c r="AA1535" s="53">
        <v>0.10600000000000001</v>
      </c>
      <c r="AB1535" s="54"/>
    </row>
    <row r="1536" spans="1:28" s="55" customFormat="1" ht="14.25" customHeight="1">
      <c r="A1536" s="56">
        <v>42396</v>
      </c>
      <c r="B1536" s="57">
        <v>0.49069444444444449</v>
      </c>
      <c r="C1536" s="53">
        <v>2</v>
      </c>
      <c r="D1536" s="53">
        <v>797</v>
      </c>
      <c r="E1536" s="53">
        <v>110</v>
      </c>
      <c r="F1536" s="51">
        <f t="shared" si="138"/>
        <v>0.12345679012345678</v>
      </c>
      <c r="G1536" s="53">
        <v>0.75</v>
      </c>
      <c r="H1536" s="53">
        <f t="shared" si="139"/>
        <v>0.14400000000000002</v>
      </c>
      <c r="I1536" s="53">
        <v>3.0429999999999999E-2</v>
      </c>
      <c r="J1536" s="53">
        <f t="shared" si="140"/>
        <v>0.15361093038386467</v>
      </c>
      <c r="K1536" s="53">
        <v>2.6199999999999999E-3</v>
      </c>
      <c r="L1536" s="53">
        <f t="shared" si="141"/>
        <v>5.2074013597217639E-2</v>
      </c>
      <c r="M1536" s="53">
        <v>3.2399999999999998E-3</v>
      </c>
      <c r="N1536" s="53">
        <f t="shared" si="142"/>
        <v>6.4396871776711884E-2</v>
      </c>
      <c r="O1536" s="53">
        <v>2.3614299999999999</v>
      </c>
      <c r="P1536" s="53"/>
      <c r="Q1536" s="53">
        <v>0.02</v>
      </c>
      <c r="R1536" s="53"/>
      <c r="S1536" s="53">
        <v>0.1290232</v>
      </c>
      <c r="T1536" s="53">
        <f t="shared" si="143"/>
        <v>0.30507513297221833</v>
      </c>
      <c r="U1536" s="53">
        <v>11.1088</v>
      </c>
      <c r="V1536" s="53"/>
      <c r="W1536" s="53">
        <v>13.737599999999999</v>
      </c>
      <c r="X1536" s="53"/>
      <c r="Y1536" s="53">
        <v>10.012463200000001</v>
      </c>
      <c r="Z1536" s="53"/>
      <c r="AA1536" s="53">
        <v>8.48E-2</v>
      </c>
      <c r="AB1536" s="54"/>
    </row>
    <row r="1537" spans="1:28" s="55" customFormat="1" ht="13.8">
      <c r="A1537" s="48">
        <v>42442</v>
      </c>
      <c r="B1537" s="49">
        <v>0.49122685185185189</v>
      </c>
      <c r="C1537" s="50">
        <v>2</v>
      </c>
      <c r="D1537" s="51">
        <v>799</v>
      </c>
      <c r="E1537" s="51">
        <v>110</v>
      </c>
      <c r="F1537" s="51">
        <f t="shared" si="138"/>
        <v>0.12345679012345678</v>
      </c>
      <c r="G1537" s="52">
        <v>0.67</v>
      </c>
      <c r="H1537" s="53">
        <f t="shared" si="139"/>
        <v>0.12266666666666669</v>
      </c>
      <c r="I1537" s="51">
        <v>2.6429999999999999E-2</v>
      </c>
      <c r="J1537" s="53">
        <f t="shared" si="140"/>
        <v>0.1275862068965517</v>
      </c>
      <c r="K1537" s="51">
        <v>2.5200000000000001E-3</v>
      </c>
      <c r="L1537" s="51">
        <f t="shared" si="141"/>
        <v>5.008645582633147E-2</v>
      </c>
      <c r="M1537" s="51">
        <v>1.98E-3</v>
      </c>
      <c r="N1537" s="51">
        <f t="shared" si="142"/>
        <v>3.9353643863546159E-2</v>
      </c>
      <c r="O1537" s="51">
        <v>2.0959500000000002</v>
      </c>
      <c r="P1537" s="51"/>
      <c r="Q1537" s="51">
        <v>0.02</v>
      </c>
      <c r="R1537" s="51"/>
      <c r="S1537" s="51">
        <v>0.12544388059701492</v>
      </c>
      <c r="T1537" s="53">
        <f t="shared" si="143"/>
        <v>0.29212994255022956</v>
      </c>
      <c r="U1537" s="51">
        <v>11.960597014925373</v>
      </c>
      <c r="V1537" s="51"/>
      <c r="W1537" s="51">
        <v>9.397611940298507</v>
      </c>
      <c r="X1537" s="51"/>
      <c r="Y1537" s="51">
        <v>9.9479417910447765</v>
      </c>
      <c r="Z1537" s="51"/>
      <c r="AA1537" s="51">
        <v>9.4925373134328361E-2</v>
      </c>
      <c r="AB1537" s="54"/>
    </row>
    <row r="1538" spans="1:28" s="55" customFormat="1" ht="14.25" customHeight="1">
      <c r="A1538" s="56">
        <v>42443</v>
      </c>
      <c r="B1538" s="57">
        <v>0.49123842592592593</v>
      </c>
      <c r="C1538" s="53">
        <v>2</v>
      </c>
      <c r="D1538" s="53">
        <v>799</v>
      </c>
      <c r="E1538" s="53">
        <v>110</v>
      </c>
      <c r="F1538" s="51">
        <f t="shared" ref="F1538:F1601" si="144">(E1538-$E$2256)/($E$2255-$E$2256)</f>
        <v>0.12345679012345678</v>
      </c>
      <c r="G1538" s="53">
        <v>0.71</v>
      </c>
      <c r="H1538" s="53">
        <f t="shared" ref="H1538:H1601" si="145">(G1538-$G$2256)/($G$2255-$G$2256)</f>
        <v>0.13333333333333333</v>
      </c>
      <c r="I1538" s="53">
        <v>3.0280000000000001E-2</v>
      </c>
      <c r="J1538" s="53">
        <f t="shared" ref="J1538:J1601" si="146">(I1538-$I$2256)/($I$2255-$I$2256)</f>
        <v>0.15263500325309046</v>
      </c>
      <c r="K1538" s="53">
        <v>2.6099999999999999E-3</v>
      </c>
      <c r="L1538" s="53">
        <f t="shared" ref="L1538:L1601" si="147">(K1538-$K$2256)/($K$2255-$K$2256)</f>
        <v>5.1875257820129021E-2</v>
      </c>
      <c r="M1538" s="53">
        <v>1.8E-3</v>
      </c>
      <c r="N1538" s="53">
        <f t="shared" ref="N1538:N1601" si="148">(M1538-$K$2256)/($K$2255-$K$2256)</f>
        <v>3.577603987595105E-2</v>
      </c>
      <c r="O1538" s="53">
        <v>2.25075</v>
      </c>
      <c r="P1538" s="53"/>
      <c r="Q1538" s="53">
        <v>0.02</v>
      </c>
      <c r="R1538" s="53"/>
      <c r="S1538" s="53">
        <v>0.13562028169014087</v>
      </c>
      <c r="T1538" s="53">
        <f t="shared" ref="T1538:T1601" si="149">(S1538-$S$2256)/($S$2255-$S$2256)</f>
        <v>0.32893455122840048</v>
      </c>
      <c r="U1538" s="53">
        <v>11.689859154929577</v>
      </c>
      <c r="V1538" s="53"/>
      <c r="W1538" s="53">
        <v>8.0619718309859163</v>
      </c>
      <c r="X1538" s="53"/>
      <c r="Y1538" s="53">
        <v>10.080823943661974</v>
      </c>
      <c r="Z1538" s="53"/>
      <c r="AA1538" s="53">
        <v>8.9577464788732408E-2</v>
      </c>
    </row>
    <row r="1539" spans="1:28" s="55" customFormat="1" ht="13.8">
      <c r="A1539" s="56">
        <v>42444</v>
      </c>
      <c r="B1539" s="57">
        <v>0.49125000000000002</v>
      </c>
      <c r="C1539" s="53">
        <v>2</v>
      </c>
      <c r="D1539" s="53">
        <v>1002</v>
      </c>
      <c r="E1539" s="53">
        <v>110</v>
      </c>
      <c r="F1539" s="51">
        <f t="shared" si="144"/>
        <v>0.12345679012345678</v>
      </c>
      <c r="G1539" s="53">
        <v>0.91</v>
      </c>
      <c r="H1539" s="53">
        <f t="shared" si="145"/>
        <v>0.18666666666666668</v>
      </c>
      <c r="I1539" s="53">
        <v>4.0939999999999997E-2</v>
      </c>
      <c r="J1539" s="53">
        <f t="shared" si="146"/>
        <v>0.22199089134677941</v>
      </c>
      <c r="K1539" s="53">
        <v>3.4499999999999999E-3</v>
      </c>
      <c r="L1539" s="53">
        <f t="shared" si="147"/>
        <v>6.8570743095572845E-2</v>
      </c>
      <c r="M1539" s="53">
        <v>2.7200000000000002E-3</v>
      </c>
      <c r="N1539" s="53">
        <f t="shared" si="148"/>
        <v>5.4061571368103814E-2</v>
      </c>
      <c r="O1539" s="53">
        <v>2.8753799999999998</v>
      </c>
      <c r="P1539" s="53"/>
      <c r="Q1539" s="53">
        <v>0.03</v>
      </c>
      <c r="R1539" s="53"/>
      <c r="S1539" s="53">
        <v>0.14306505494505495</v>
      </c>
      <c r="T1539" s="53">
        <f t="shared" si="149"/>
        <v>0.35585978381675737</v>
      </c>
      <c r="U1539" s="53">
        <v>12.056043956043956</v>
      </c>
      <c r="V1539" s="53"/>
      <c r="W1539" s="53">
        <v>9.5050549450549457</v>
      </c>
      <c r="X1539" s="53"/>
      <c r="Y1539" s="53">
        <v>10.048031208791208</v>
      </c>
      <c r="Z1539" s="53"/>
      <c r="AA1539" s="53">
        <v>0.10483516483516483</v>
      </c>
    </row>
    <row r="1540" spans="1:28" s="54" customFormat="1" ht="13.8">
      <c r="A1540" s="56">
        <v>42601</v>
      </c>
      <c r="B1540" s="57">
        <v>0.49306712962962962</v>
      </c>
      <c r="C1540" s="53">
        <v>2</v>
      </c>
      <c r="D1540" s="53">
        <v>842</v>
      </c>
      <c r="E1540" s="53">
        <v>110</v>
      </c>
      <c r="F1540" s="51">
        <f t="shared" si="144"/>
        <v>0.12345679012345678</v>
      </c>
      <c r="G1540" s="53">
        <v>0.41</v>
      </c>
      <c r="H1540" s="53">
        <f t="shared" si="145"/>
        <v>5.333333333333333E-2</v>
      </c>
      <c r="I1540" s="53">
        <v>2.2249999999999999E-2</v>
      </c>
      <c r="J1540" s="53">
        <f t="shared" si="146"/>
        <v>0.10039037085230969</v>
      </c>
      <c r="K1540" s="53">
        <v>2.4099999999999998E-3</v>
      </c>
      <c r="L1540" s="53">
        <f t="shared" si="147"/>
        <v>4.7900142278356678E-2</v>
      </c>
      <c r="M1540" s="53">
        <v>2.4599999999999999E-3</v>
      </c>
      <c r="N1540" s="53">
        <f t="shared" si="148"/>
        <v>4.8893921163799765E-2</v>
      </c>
      <c r="O1540" s="53">
        <v>1.2742599999999999</v>
      </c>
      <c r="P1540" s="53"/>
      <c r="Q1540" s="53">
        <v>0.03</v>
      </c>
      <c r="R1540" s="53"/>
      <c r="S1540" s="53">
        <v>0.17257317073170733</v>
      </c>
      <c r="T1540" s="53">
        <f t="shared" si="149"/>
        <v>0.46258068096098487</v>
      </c>
      <c r="U1540" s="53">
        <v>18.692195121951219</v>
      </c>
      <c r="V1540" s="53"/>
      <c r="W1540" s="53">
        <v>19.079999999999998</v>
      </c>
      <c r="X1540" s="53"/>
      <c r="Y1540" s="53">
        <v>9.8832848780487819</v>
      </c>
      <c r="Z1540" s="53"/>
      <c r="AA1540" s="53">
        <v>0.23268292682926831</v>
      </c>
    </row>
    <row r="1541" spans="1:28" s="54" customFormat="1" ht="13.8">
      <c r="A1541" s="56">
        <v>42712</v>
      </c>
      <c r="B1541" s="57">
        <v>0.49435185185185188</v>
      </c>
      <c r="C1541" s="53">
        <v>2</v>
      </c>
      <c r="D1541" s="53">
        <v>976</v>
      </c>
      <c r="E1541" s="53">
        <v>110</v>
      </c>
      <c r="F1541" s="51">
        <f t="shared" si="144"/>
        <v>0.12345679012345678</v>
      </c>
      <c r="G1541" s="53">
        <v>0.74</v>
      </c>
      <c r="H1541" s="53">
        <f t="shared" si="145"/>
        <v>0.14133333333333334</v>
      </c>
      <c r="I1541" s="53">
        <v>2.861E-2</v>
      </c>
      <c r="J1541" s="53">
        <f t="shared" si="146"/>
        <v>0.14176968119713729</v>
      </c>
      <c r="K1541" s="53">
        <v>2.4299999999999999E-3</v>
      </c>
      <c r="L1541" s="53">
        <f t="shared" si="147"/>
        <v>4.8297653832533913E-2</v>
      </c>
      <c r="M1541" s="53">
        <v>1.6999999999999999E-3</v>
      </c>
      <c r="N1541" s="53">
        <f t="shared" si="148"/>
        <v>3.3788482105064882E-2</v>
      </c>
      <c r="O1541" s="53">
        <v>2.3374799999999998</v>
      </c>
      <c r="P1541" s="53"/>
      <c r="Q1541" s="53">
        <v>0.03</v>
      </c>
      <c r="R1541" s="53"/>
      <c r="S1541" s="53">
        <v>0.12294567567567567</v>
      </c>
      <c r="T1541" s="53">
        <f t="shared" si="149"/>
        <v>0.28309477838105385</v>
      </c>
      <c r="U1541" s="53">
        <v>10.442432432432431</v>
      </c>
      <c r="V1541" s="53"/>
      <c r="W1541" s="53">
        <v>7.3054054054054047</v>
      </c>
      <c r="X1541" s="53"/>
      <c r="Y1541" s="53">
        <v>10.044846486486486</v>
      </c>
      <c r="Z1541" s="53"/>
      <c r="AA1541" s="53">
        <v>0.12891891891891891</v>
      </c>
    </row>
    <row r="1542" spans="1:28" s="54" customFormat="1" ht="14.25" customHeight="1">
      <c r="A1542" s="58">
        <v>42833</v>
      </c>
      <c r="B1542" s="59">
        <v>0.4957523148148148</v>
      </c>
      <c r="C1542" s="60">
        <v>2</v>
      </c>
      <c r="D1542" s="51">
        <v>911</v>
      </c>
      <c r="E1542" s="51">
        <v>110</v>
      </c>
      <c r="F1542" s="51">
        <f t="shared" si="144"/>
        <v>0.12345679012345678</v>
      </c>
      <c r="G1542" s="51">
        <v>0.55000000000000004</v>
      </c>
      <c r="H1542" s="53">
        <f t="shared" si="145"/>
        <v>9.0666666666666687E-2</v>
      </c>
      <c r="I1542" s="51">
        <v>2.794E-2</v>
      </c>
      <c r="J1542" s="53">
        <f t="shared" si="146"/>
        <v>0.13741054001301237</v>
      </c>
      <c r="K1542" s="51">
        <v>1.7600000000000001E-3</v>
      </c>
      <c r="L1542" s="51">
        <f t="shared" si="147"/>
        <v>3.4981016767596587E-2</v>
      </c>
      <c r="M1542" s="51">
        <v>3.1700000000000001E-3</v>
      </c>
      <c r="N1542" s="51">
        <f t="shared" si="148"/>
        <v>6.3005581337091568E-2</v>
      </c>
      <c r="O1542" s="51">
        <v>1.7263299999999999</v>
      </c>
      <c r="P1542" s="51"/>
      <c r="Q1542" s="51">
        <v>0.03</v>
      </c>
      <c r="R1542" s="51"/>
      <c r="S1542" s="51">
        <v>0.16154399999999999</v>
      </c>
      <c r="T1542" s="53">
        <f t="shared" si="149"/>
        <v>0.42269189227129556</v>
      </c>
      <c r="U1542" s="51">
        <v>10.175999999999998</v>
      </c>
      <c r="V1542" s="51"/>
      <c r="W1542" s="51">
        <v>18.328363636363637</v>
      </c>
      <c r="X1542" s="51"/>
      <c r="Y1542" s="51">
        <v>9.9813261818181811</v>
      </c>
      <c r="Z1542" s="51"/>
      <c r="AA1542" s="51">
        <v>0.17345454545454544</v>
      </c>
    </row>
    <row r="1543" spans="1:28" s="55" customFormat="1" ht="13.8">
      <c r="A1543" s="56">
        <v>42957</v>
      </c>
      <c r="B1543" s="57">
        <v>0.4971875</v>
      </c>
      <c r="C1543" s="53">
        <v>2</v>
      </c>
      <c r="D1543" s="53">
        <v>839</v>
      </c>
      <c r="E1543" s="53">
        <v>110</v>
      </c>
      <c r="F1543" s="51">
        <f t="shared" si="144"/>
        <v>0.12345679012345678</v>
      </c>
      <c r="G1543" s="53">
        <v>0.61474557485811654</v>
      </c>
      <c r="H1543" s="53">
        <f t="shared" si="145"/>
        <v>0.10793215329549775</v>
      </c>
      <c r="I1543" s="53">
        <v>2.1370951213272579E-2</v>
      </c>
      <c r="J1543" s="53">
        <f t="shared" si="146"/>
        <v>9.4671120450699933E-2</v>
      </c>
      <c r="K1543" s="53">
        <v>2.3455004544051142E-3</v>
      </c>
      <c r="L1543" s="53">
        <f t="shared" si="147"/>
        <v>4.6618176547699265E-2</v>
      </c>
      <c r="M1543" s="53">
        <v>2.3699523436651513E-3</v>
      </c>
      <c r="N1543" s="53">
        <f t="shared" si="148"/>
        <v>4.7104171972815613E-2</v>
      </c>
      <c r="O1543" s="53">
        <v>1.9365896293949518</v>
      </c>
      <c r="P1543" s="53"/>
      <c r="Q1543" s="53">
        <v>0.02</v>
      </c>
      <c r="R1543" s="53"/>
      <c r="S1543" s="53">
        <v>0.11054918918918921</v>
      </c>
      <c r="T1543" s="53">
        <f t="shared" si="149"/>
        <v>0.23826087001362925</v>
      </c>
      <c r="U1543" s="53">
        <v>12.132972972972976</v>
      </c>
      <c r="V1543" s="53"/>
      <c r="W1543" s="53">
        <v>12.25945945945946</v>
      </c>
      <c r="X1543" s="53"/>
      <c r="Y1543" s="53">
        <v>10.01772972972973</v>
      </c>
      <c r="Z1543" s="53"/>
      <c r="AA1543" s="53">
        <v>0.1034574344267202</v>
      </c>
    </row>
    <row r="1544" spans="1:28" s="54" customFormat="1" ht="13.8">
      <c r="A1544" s="56">
        <v>42958</v>
      </c>
      <c r="B1544" s="57">
        <v>0.4971990740740741</v>
      </c>
      <c r="C1544" s="53">
        <v>2</v>
      </c>
      <c r="D1544" s="53">
        <v>840</v>
      </c>
      <c r="E1544" s="53">
        <v>110</v>
      </c>
      <c r="F1544" s="51">
        <f t="shared" si="144"/>
        <v>0.12345679012345678</v>
      </c>
      <c r="G1544" s="53">
        <v>0.81276641164600316</v>
      </c>
      <c r="H1544" s="53">
        <f t="shared" si="145"/>
        <v>0.16073770977226751</v>
      </c>
      <c r="I1544" s="53">
        <v>2.3884845975813172E-2</v>
      </c>
      <c r="J1544" s="53">
        <f t="shared" si="146"/>
        <v>0.11102697446853071</v>
      </c>
      <c r="K1544" s="53">
        <v>2.1013777533707748E-3</v>
      </c>
      <c r="L1544" s="53">
        <f t="shared" si="147"/>
        <v>4.1766096832794038E-2</v>
      </c>
      <c r="M1544" s="53">
        <v>2.1991162535275549E-3</v>
      </c>
      <c r="N1544" s="53">
        <f t="shared" si="148"/>
        <v>4.3708705987807718E-2</v>
      </c>
      <c r="O1544" s="53">
        <v>2.564937496971504</v>
      </c>
      <c r="P1544" s="53"/>
      <c r="Q1544" s="53">
        <v>0.02</v>
      </c>
      <c r="R1544" s="53"/>
      <c r="S1544" s="53">
        <v>9.3450970801395819E-2</v>
      </c>
      <c r="T1544" s="53">
        <f t="shared" si="149"/>
        <v>0.17642238398130064</v>
      </c>
      <c r="U1544" s="53">
        <v>8.2217733901995267</v>
      </c>
      <c r="V1544" s="53"/>
      <c r="W1544" s="53">
        <v>8.6041814548599707</v>
      </c>
      <c r="X1544" s="53"/>
      <c r="Y1544" s="53">
        <v>10.035480211160488</v>
      </c>
      <c r="Z1544" s="53"/>
      <c r="AA1544" s="53">
        <v>7.8251265171254025E-2</v>
      </c>
      <c r="AB1544" s="55"/>
    </row>
    <row r="1545" spans="1:28" s="55" customFormat="1" ht="13.8">
      <c r="A1545" s="56">
        <v>43044</v>
      </c>
      <c r="B1545" s="57">
        <v>0.49819444444444444</v>
      </c>
      <c r="C1545" s="53">
        <v>2</v>
      </c>
      <c r="D1545" s="53">
        <v>1022</v>
      </c>
      <c r="E1545" s="53">
        <v>110</v>
      </c>
      <c r="F1545" s="51">
        <f t="shared" si="144"/>
        <v>0.12345679012345678</v>
      </c>
      <c r="G1545" s="53">
        <v>0.69</v>
      </c>
      <c r="H1545" s="53">
        <f t="shared" si="145"/>
        <v>0.128</v>
      </c>
      <c r="I1545" s="53">
        <v>3.6700000000000003E-2</v>
      </c>
      <c r="J1545" s="53">
        <f t="shared" si="146"/>
        <v>0.19440468445022774</v>
      </c>
      <c r="K1545" s="53">
        <v>3.81E-3</v>
      </c>
      <c r="L1545" s="53">
        <f t="shared" si="147"/>
        <v>7.5725951070763062E-2</v>
      </c>
      <c r="M1545" s="53">
        <v>4.81E-3</v>
      </c>
      <c r="N1545" s="53">
        <f t="shared" si="148"/>
        <v>9.5601528779624759E-2</v>
      </c>
      <c r="O1545" s="53">
        <v>2.1658200000000001</v>
      </c>
      <c r="P1545" s="53"/>
      <c r="Q1545" s="53">
        <v>0.03</v>
      </c>
      <c r="R1545" s="53"/>
      <c r="S1545" s="53">
        <v>0.16913913043478265</v>
      </c>
      <c r="T1545" s="53">
        <f t="shared" si="149"/>
        <v>0.45016091604048108</v>
      </c>
      <c r="U1545" s="53">
        <v>17.55913043478261</v>
      </c>
      <c r="V1545" s="53"/>
      <c r="W1545" s="53">
        <v>22.167826086956524</v>
      </c>
      <c r="X1545" s="53"/>
      <c r="Y1545" s="53">
        <v>9.9816052173913068</v>
      </c>
      <c r="Z1545" s="53"/>
      <c r="AA1545" s="53">
        <v>0.13826086956521741</v>
      </c>
      <c r="AB1545" s="54"/>
    </row>
    <row r="1546" spans="1:28" s="55" customFormat="1" ht="13.8">
      <c r="A1546" s="56">
        <v>43046</v>
      </c>
      <c r="B1546" s="57">
        <v>0.49821759259259263</v>
      </c>
      <c r="C1546" s="53">
        <v>2</v>
      </c>
      <c r="D1546" s="53">
        <v>1100</v>
      </c>
      <c r="E1546" s="53">
        <v>110</v>
      </c>
      <c r="F1546" s="51">
        <f t="shared" si="144"/>
        <v>0.12345679012345678</v>
      </c>
      <c r="G1546" s="53">
        <v>0.78</v>
      </c>
      <c r="H1546" s="53">
        <f t="shared" si="145"/>
        <v>0.15200000000000002</v>
      </c>
      <c r="I1546" s="53">
        <v>4.3950000000000003E-2</v>
      </c>
      <c r="J1546" s="53">
        <f t="shared" si="146"/>
        <v>0.24157449577098244</v>
      </c>
      <c r="K1546" s="53">
        <v>4.0299999999999997E-3</v>
      </c>
      <c r="L1546" s="53">
        <f t="shared" si="147"/>
        <v>8.009857816671262E-2</v>
      </c>
      <c r="M1546" s="53">
        <v>5.0099999999999997E-3</v>
      </c>
      <c r="N1546" s="53">
        <f t="shared" si="148"/>
        <v>9.9576644321397081E-2</v>
      </c>
      <c r="O1546" s="53">
        <v>2.4350800000000001</v>
      </c>
      <c r="P1546" s="53"/>
      <c r="Q1546" s="53">
        <v>0.04</v>
      </c>
      <c r="R1546" s="53"/>
      <c r="S1546" s="53">
        <v>0.17918076923076925</v>
      </c>
      <c r="T1546" s="53">
        <f t="shared" si="149"/>
        <v>0.48647813496608666</v>
      </c>
      <c r="U1546" s="53">
        <v>16.43</v>
      </c>
      <c r="V1546" s="53"/>
      <c r="W1546" s="53">
        <v>20.425384615384612</v>
      </c>
      <c r="X1546" s="53"/>
      <c r="Y1546" s="53">
        <v>9.9276338461538476</v>
      </c>
      <c r="Z1546" s="53"/>
      <c r="AA1546" s="53">
        <v>0.16307692307692309</v>
      </c>
      <c r="AB1546" s="54"/>
    </row>
    <row r="1547" spans="1:28" s="54" customFormat="1" ht="14.25" customHeight="1">
      <c r="A1547" s="58">
        <v>43052</v>
      </c>
      <c r="B1547" s="59">
        <v>0.49828703703703708</v>
      </c>
      <c r="C1547" s="60">
        <v>2</v>
      </c>
      <c r="D1547" s="51">
        <v>1060</v>
      </c>
      <c r="E1547" s="51">
        <v>110</v>
      </c>
      <c r="F1547" s="51">
        <f t="shared" si="144"/>
        <v>0.12345679012345678</v>
      </c>
      <c r="G1547" s="51">
        <v>0.77</v>
      </c>
      <c r="H1547" s="53">
        <f t="shared" si="145"/>
        <v>0.14933333333333335</v>
      </c>
      <c r="I1547" s="51">
        <v>3.7199999999999997E-2</v>
      </c>
      <c r="J1547" s="53">
        <f t="shared" si="146"/>
        <v>0.19765777488614181</v>
      </c>
      <c r="K1547" s="51">
        <v>3.7200000000000002E-3</v>
      </c>
      <c r="L1547" s="51">
        <f t="shared" si="147"/>
        <v>7.3937149076965511E-2</v>
      </c>
      <c r="M1547" s="51">
        <v>4.15E-3</v>
      </c>
      <c r="N1547" s="51">
        <f t="shared" si="148"/>
        <v>8.248364749177603E-2</v>
      </c>
      <c r="O1547" s="51">
        <v>2.4139200000000001</v>
      </c>
      <c r="P1547" s="51"/>
      <c r="Q1547" s="51">
        <v>0.03</v>
      </c>
      <c r="R1547" s="51"/>
      <c r="S1547" s="51">
        <v>0.15363116883116881</v>
      </c>
      <c r="T1547" s="53">
        <f t="shared" si="149"/>
        <v>0.39407385215670265</v>
      </c>
      <c r="U1547" s="51">
        <v>15.363116883116884</v>
      </c>
      <c r="V1547" s="51"/>
      <c r="W1547" s="51">
        <v>17.138961038961039</v>
      </c>
      <c r="X1547" s="51"/>
      <c r="Y1547" s="51">
        <v>9.9691761038961051</v>
      </c>
      <c r="Z1547" s="51"/>
      <c r="AA1547" s="51">
        <v>0.12389610389610389</v>
      </c>
      <c r="AB1547" s="55"/>
    </row>
    <row r="1548" spans="1:28" s="55" customFormat="1" ht="13.8">
      <c r="A1548" s="56">
        <v>43060</v>
      </c>
      <c r="B1548" s="57">
        <v>0.49837962962962962</v>
      </c>
      <c r="C1548" s="53">
        <v>2</v>
      </c>
      <c r="D1548" s="53">
        <v>1084</v>
      </c>
      <c r="E1548" s="53">
        <v>110</v>
      </c>
      <c r="F1548" s="51">
        <f t="shared" si="144"/>
        <v>0.12345679012345678</v>
      </c>
      <c r="G1548" s="53">
        <v>0.59</v>
      </c>
      <c r="H1548" s="53">
        <f t="shared" si="145"/>
        <v>0.10133333333333333</v>
      </c>
      <c r="I1548" s="53">
        <v>4.002E-2</v>
      </c>
      <c r="J1548" s="53">
        <f t="shared" si="146"/>
        <v>0.21600520494469747</v>
      </c>
      <c r="K1548" s="53">
        <v>3.62E-3</v>
      </c>
      <c r="L1548" s="53">
        <f t="shared" si="147"/>
        <v>7.1949591306079336E-2</v>
      </c>
      <c r="M1548" s="53">
        <v>4.0499999999999998E-3</v>
      </c>
      <c r="N1548" s="53">
        <f t="shared" si="148"/>
        <v>8.0496089720889855E-2</v>
      </c>
      <c r="O1548" s="53">
        <v>1.8598600000000001</v>
      </c>
      <c r="P1548" s="53"/>
      <c r="Q1548" s="53">
        <v>0.04</v>
      </c>
      <c r="R1548" s="53"/>
      <c r="S1548" s="53">
        <v>0.21570101694915256</v>
      </c>
      <c r="T1548" s="53">
        <f t="shared" si="149"/>
        <v>0.61855954702962035</v>
      </c>
      <c r="U1548" s="53">
        <v>19.511186440677967</v>
      </c>
      <c r="V1548" s="53"/>
      <c r="W1548" s="53">
        <v>21.828813559322036</v>
      </c>
      <c r="X1548" s="53"/>
      <c r="Y1548" s="53">
        <v>10.024330169491527</v>
      </c>
      <c r="Z1548" s="53"/>
      <c r="AA1548" s="53">
        <v>0.21559322033898307</v>
      </c>
      <c r="AB1548" s="54"/>
    </row>
    <row r="1549" spans="1:28" s="55" customFormat="1" ht="13.8">
      <c r="A1549" s="56">
        <v>43631</v>
      </c>
      <c r="B1549" s="57">
        <v>0.50498842592592597</v>
      </c>
      <c r="C1549" s="53">
        <v>2</v>
      </c>
      <c r="D1549" s="53">
        <v>887</v>
      </c>
      <c r="E1549" s="53">
        <v>110</v>
      </c>
      <c r="F1549" s="51">
        <f t="shared" si="144"/>
        <v>0.12345679012345678</v>
      </c>
      <c r="G1549" s="53">
        <v>0.74170032467035085</v>
      </c>
      <c r="H1549" s="53">
        <f t="shared" si="145"/>
        <v>0.14178675324542692</v>
      </c>
      <c r="I1549" s="53">
        <v>3.1684663857035722E-2</v>
      </c>
      <c r="J1549" s="53">
        <f t="shared" si="146"/>
        <v>0.16177400037108472</v>
      </c>
      <c r="K1549" s="53">
        <v>1.5361178728518479E-3</v>
      </c>
      <c r="L1549" s="53">
        <f t="shared" si="147"/>
        <v>3.0531230151838232E-2</v>
      </c>
      <c r="M1549" s="53">
        <v>4.3761497540546835E-3</v>
      </c>
      <c r="N1549" s="53">
        <f t="shared" si="148"/>
        <v>8.6978504502329856E-2</v>
      </c>
      <c r="O1549" s="53">
        <v>2.3381142971663591</v>
      </c>
      <c r="P1549" s="53"/>
      <c r="Q1549" s="53">
        <v>0.03</v>
      </c>
      <c r="R1549" s="53"/>
      <c r="S1549" s="53">
        <v>0.1358462814616607</v>
      </c>
      <c r="T1549" s="53">
        <f t="shared" si="149"/>
        <v>0.329751916137274</v>
      </c>
      <c r="U1549" s="53">
        <v>6.5860222426624295</v>
      </c>
      <c r="V1549" s="53"/>
      <c r="W1549" s="53">
        <v>18.762505226189482</v>
      </c>
      <c r="X1549" s="53"/>
      <c r="Y1549" s="53">
        <v>10.024538506564094</v>
      </c>
      <c r="Z1549" s="53"/>
      <c r="AA1549" s="53">
        <v>0.1286233763513594</v>
      </c>
    </row>
    <row r="1550" spans="1:28" s="55" customFormat="1" ht="13.8">
      <c r="A1550" s="56">
        <v>43632</v>
      </c>
      <c r="B1550" s="57">
        <v>0.505</v>
      </c>
      <c r="C1550" s="53">
        <v>2</v>
      </c>
      <c r="D1550" s="53">
        <v>1134</v>
      </c>
      <c r="E1550" s="53">
        <v>110</v>
      </c>
      <c r="F1550" s="51">
        <f t="shared" si="144"/>
        <v>0.12345679012345678</v>
      </c>
      <c r="G1550" s="53">
        <v>0.9378222461283523</v>
      </c>
      <c r="H1550" s="53">
        <f t="shared" si="145"/>
        <v>0.19408593230089397</v>
      </c>
      <c r="I1550" s="53">
        <v>4.086079930976913E-2</v>
      </c>
      <c r="J1550" s="53">
        <f t="shared" si="146"/>
        <v>0.22147559733096375</v>
      </c>
      <c r="K1550" s="53">
        <v>2.0548461953385552E-3</v>
      </c>
      <c r="L1550" s="53">
        <f t="shared" si="147"/>
        <v>4.0841255235210254E-2</v>
      </c>
      <c r="M1550" s="53">
        <v>5.5095739300459207E-3</v>
      </c>
      <c r="N1550" s="53">
        <f t="shared" si="148"/>
        <v>0.10950596478934622</v>
      </c>
      <c r="O1550" s="53">
        <v>2.9560550738960667</v>
      </c>
      <c r="P1550" s="53"/>
      <c r="Q1550" s="53">
        <v>0.04</v>
      </c>
      <c r="R1550" s="53"/>
      <c r="S1550" s="53">
        <v>0.13855220681903332</v>
      </c>
      <c r="T1550" s="53">
        <f t="shared" si="149"/>
        <v>0.33953833502731873</v>
      </c>
      <c r="U1550" s="53">
        <v>6.9676433121019103</v>
      </c>
      <c r="V1550" s="53"/>
      <c r="W1550" s="53">
        <v>18.68205320344698</v>
      </c>
      <c r="X1550" s="53"/>
      <c r="Y1550" s="53">
        <v>10.023493443237168</v>
      </c>
      <c r="Z1550" s="53"/>
      <c r="AA1550" s="53">
        <v>0.13563337884671073</v>
      </c>
    </row>
    <row r="1551" spans="1:28" s="55" customFormat="1" ht="14.25" customHeight="1">
      <c r="A1551" s="58">
        <v>43681</v>
      </c>
      <c r="B1551" s="59">
        <v>0.50556712962962969</v>
      </c>
      <c r="C1551" s="60">
        <v>2</v>
      </c>
      <c r="D1551" s="51">
        <v>827</v>
      </c>
      <c r="E1551" s="51">
        <v>110</v>
      </c>
      <c r="F1551" s="51">
        <f t="shared" si="144"/>
        <v>0.12345679012345678</v>
      </c>
      <c r="G1551" s="51">
        <v>0.85685663328992545</v>
      </c>
      <c r="H1551" s="53">
        <f t="shared" si="145"/>
        <v>0.17249510221064679</v>
      </c>
      <c r="I1551" s="51">
        <v>4.7395021257697893E-2</v>
      </c>
      <c r="J1551" s="53">
        <f t="shared" si="146"/>
        <v>0.26398842718085813</v>
      </c>
      <c r="K1551" s="51">
        <v>6.2473384174557074E-4</v>
      </c>
      <c r="L1551" s="51">
        <f t="shared" si="147"/>
        <v>1.2416946018969796E-2</v>
      </c>
      <c r="M1551" s="51">
        <v>4.0680343183432518E-3</v>
      </c>
      <c r="N1551" s="51">
        <f t="shared" si="148"/>
        <v>8.0854532216547509E-2</v>
      </c>
      <c r="O1551" s="51">
        <v>2.706211401297868</v>
      </c>
      <c r="P1551" s="51"/>
      <c r="Q1551" s="51">
        <v>0.03</v>
      </c>
      <c r="R1551" s="51"/>
      <c r="S1551" s="51">
        <v>0.17589426485595414</v>
      </c>
      <c r="T1551" s="53">
        <f t="shared" si="149"/>
        <v>0.47459195768914397</v>
      </c>
      <c r="U1551" s="51">
        <v>2.3185367768270662</v>
      </c>
      <c r="V1551" s="51"/>
      <c r="W1551" s="51">
        <v>15.097448779339036</v>
      </c>
      <c r="X1551" s="51"/>
      <c r="Y1551" s="51">
        <v>10.043398068922206</v>
      </c>
      <c r="Z1551" s="51"/>
      <c r="AA1551" s="51">
        <v>0.11133717858226642</v>
      </c>
      <c r="AB1551" s="54"/>
    </row>
    <row r="1552" spans="1:28" s="55" customFormat="1" ht="14.25" customHeight="1">
      <c r="A1552" s="56">
        <v>43778</v>
      </c>
      <c r="B1552" s="57">
        <v>0.50668981481481479</v>
      </c>
      <c r="C1552" s="53">
        <v>2</v>
      </c>
      <c r="D1552" s="53">
        <v>1066</v>
      </c>
      <c r="E1552" s="53">
        <v>110</v>
      </c>
      <c r="F1552" s="51">
        <f t="shared" si="144"/>
        <v>0.12345679012345678</v>
      </c>
      <c r="G1552" s="53">
        <v>0.72203161233173052</v>
      </c>
      <c r="H1552" s="53">
        <f t="shared" si="145"/>
        <v>0.13654176328846149</v>
      </c>
      <c r="I1552" s="53">
        <v>3.9777048828263904E-2</v>
      </c>
      <c r="J1552" s="53">
        <f t="shared" si="146"/>
        <v>0.21442452067835982</v>
      </c>
      <c r="K1552" s="53">
        <v>1.2841815641095372E-3</v>
      </c>
      <c r="L1552" s="53">
        <f t="shared" si="147"/>
        <v>2.5523850469746662E-2</v>
      </c>
      <c r="M1552" s="53">
        <v>4.94124830164769E-3</v>
      </c>
      <c r="N1552" s="53">
        <f t="shared" si="148"/>
        <v>9.8210164598179536E-2</v>
      </c>
      <c r="O1552" s="53">
        <v>2.2756891903522494</v>
      </c>
      <c r="P1552" s="53"/>
      <c r="Q1552" s="53">
        <v>0.03</v>
      </c>
      <c r="R1552" s="53"/>
      <c r="S1552" s="53">
        <v>0.1751876415291414</v>
      </c>
      <c r="T1552" s="53">
        <f t="shared" si="149"/>
        <v>0.47203633956951463</v>
      </c>
      <c r="U1552" s="53">
        <v>5.6558429078754973</v>
      </c>
      <c r="V1552" s="53"/>
      <c r="W1552" s="53">
        <v>21.762439941508251</v>
      </c>
      <c r="X1552" s="53"/>
      <c r="Y1552" s="53">
        <v>10.022679757677043</v>
      </c>
      <c r="Z1552" s="53"/>
      <c r="AA1552" s="53">
        <v>0.13212717888059641</v>
      </c>
    </row>
    <row r="1553" spans="1:28" s="55" customFormat="1" ht="14.25" customHeight="1">
      <c r="A1553" s="56">
        <v>41326</v>
      </c>
      <c r="B1553" s="57">
        <v>0.4783101851851852</v>
      </c>
      <c r="C1553" s="53">
        <v>3</v>
      </c>
      <c r="D1553" s="53">
        <v>989</v>
      </c>
      <c r="E1553" s="53">
        <v>110</v>
      </c>
      <c r="F1553" s="51">
        <f t="shared" si="144"/>
        <v>0.12345679012345678</v>
      </c>
      <c r="G1553" s="53">
        <v>0.75</v>
      </c>
      <c r="H1553" s="53">
        <f t="shared" si="145"/>
        <v>0.14400000000000002</v>
      </c>
      <c r="I1553" s="53">
        <v>2.785E-2</v>
      </c>
      <c r="J1553" s="53">
        <f t="shared" si="146"/>
        <v>0.13682498373454782</v>
      </c>
      <c r="K1553" s="53">
        <v>6.5500000000000003E-3</v>
      </c>
      <c r="L1553" s="53">
        <f t="shared" si="147"/>
        <v>0.1301850339930441</v>
      </c>
      <c r="M1553" s="53">
        <v>9.7900000000000001E-3</v>
      </c>
      <c r="N1553" s="53">
        <f t="shared" si="148"/>
        <v>0.19458190576975601</v>
      </c>
      <c r="O1553" s="53">
        <v>2.32965</v>
      </c>
      <c r="P1553" s="53"/>
      <c r="Q1553" s="53">
        <v>0.03</v>
      </c>
      <c r="R1553" s="53"/>
      <c r="S1553" s="53">
        <v>0.11808400000000001</v>
      </c>
      <c r="T1553" s="53">
        <f t="shared" si="149"/>
        <v>0.26551173805805678</v>
      </c>
      <c r="U1553" s="53">
        <v>27.772000000000002</v>
      </c>
      <c r="V1553" s="53"/>
      <c r="W1553" s="53">
        <v>41.509599999999999</v>
      </c>
      <c r="X1553" s="53"/>
      <c r="Y1553" s="53">
        <v>9.8777160000000013</v>
      </c>
      <c r="Z1553" s="53"/>
      <c r="AA1553" s="53">
        <v>0.12720000000000001</v>
      </c>
    </row>
    <row r="1554" spans="1:28" s="55" customFormat="1" ht="14.25" customHeight="1">
      <c r="A1554" s="56">
        <v>41651</v>
      </c>
      <c r="B1554" s="57">
        <v>0.48207175925925921</v>
      </c>
      <c r="C1554" s="53">
        <v>3</v>
      </c>
      <c r="D1554" s="53">
        <v>816</v>
      </c>
      <c r="E1554" s="53">
        <v>110</v>
      </c>
      <c r="F1554" s="51">
        <f t="shared" si="144"/>
        <v>0.12345679012345678</v>
      </c>
      <c r="G1554" s="53">
        <v>0.78</v>
      </c>
      <c r="H1554" s="53">
        <f t="shared" si="145"/>
        <v>0.15200000000000002</v>
      </c>
      <c r="I1554" s="53">
        <v>3.2469999999999999E-2</v>
      </c>
      <c r="J1554" s="53">
        <f t="shared" si="146"/>
        <v>0.16688353936239428</v>
      </c>
      <c r="K1554" s="53">
        <v>4.0299999999999997E-3</v>
      </c>
      <c r="L1554" s="53">
        <f t="shared" si="147"/>
        <v>8.009857816671262E-2</v>
      </c>
      <c r="M1554" s="53">
        <v>3.8400000000000001E-3</v>
      </c>
      <c r="N1554" s="53">
        <f t="shared" si="148"/>
        <v>7.6322218402028907E-2</v>
      </c>
      <c r="O1554" s="53">
        <v>2.4365100000000002</v>
      </c>
      <c r="P1554" s="53"/>
      <c r="Q1554" s="53">
        <v>0.02</v>
      </c>
      <c r="R1554" s="53"/>
      <c r="S1554" s="53">
        <v>0.13237769230769231</v>
      </c>
      <c r="T1554" s="53">
        <f t="shared" si="149"/>
        <v>0.3172071996595216</v>
      </c>
      <c r="U1554" s="53">
        <v>16.43</v>
      </c>
      <c r="V1554" s="53"/>
      <c r="W1554" s="53">
        <v>15.655384615384614</v>
      </c>
      <c r="X1554" s="53"/>
      <c r="Y1554" s="53">
        <v>9.9334638461538471</v>
      </c>
      <c r="Z1554" s="53"/>
      <c r="AA1554" s="53">
        <v>8.1538461538461546E-2</v>
      </c>
    </row>
    <row r="1555" spans="1:28" s="54" customFormat="1" ht="14.25" customHeight="1">
      <c r="A1555" s="56">
        <v>43572</v>
      </c>
      <c r="B1555" s="57">
        <v>0.50430555555555556</v>
      </c>
      <c r="C1555" s="53">
        <v>3</v>
      </c>
      <c r="D1555" s="53">
        <v>1159</v>
      </c>
      <c r="E1555" s="53">
        <v>110</v>
      </c>
      <c r="F1555" s="51">
        <f t="shared" si="144"/>
        <v>0.12345679012345678</v>
      </c>
      <c r="G1555" s="53">
        <v>0.59971251455434016</v>
      </c>
      <c r="H1555" s="53">
        <f t="shared" si="145"/>
        <v>0.10392333721449072</v>
      </c>
      <c r="I1555" s="53">
        <v>3.2522805298071722E-2</v>
      </c>
      <c r="J1555" s="53">
        <f t="shared" si="146"/>
        <v>0.1672271001826397</v>
      </c>
      <c r="K1555" s="53">
        <v>1.6365332758684031E-3</v>
      </c>
      <c r="L1555" s="53">
        <f t="shared" si="147"/>
        <v>3.2527044297660443E-2</v>
      </c>
      <c r="M1555" s="53">
        <v>4.9183826537726617E-3</v>
      </c>
      <c r="N1555" s="53">
        <f t="shared" si="148"/>
        <v>9.7755696636975947E-2</v>
      </c>
      <c r="O1555" s="53">
        <v>1.8871365825130106</v>
      </c>
      <c r="P1555" s="53"/>
      <c r="Q1555" s="53">
        <v>0.04</v>
      </c>
      <c r="R1555" s="53"/>
      <c r="S1555" s="53">
        <v>0.17245349786426198</v>
      </c>
      <c r="T1555" s="53">
        <f t="shared" si="149"/>
        <v>0.46214786458362178</v>
      </c>
      <c r="U1555" s="53">
        <v>8.6777842565597645</v>
      </c>
      <c r="V1555" s="53"/>
      <c r="W1555" s="53">
        <v>26.079924062648317</v>
      </c>
      <c r="X1555" s="53"/>
      <c r="Y1555" s="53">
        <v>10.006618482608992</v>
      </c>
      <c r="Z1555" s="53"/>
      <c r="AA1555" s="53">
        <v>0.21210162688455014</v>
      </c>
    </row>
    <row r="1556" spans="1:28" s="55" customFormat="1" ht="14.25" customHeight="1">
      <c r="A1556" s="56">
        <v>41520</v>
      </c>
      <c r="B1556" s="57">
        <v>0.48055555555555557</v>
      </c>
      <c r="C1556" s="53">
        <v>4</v>
      </c>
      <c r="D1556" s="53">
        <v>927</v>
      </c>
      <c r="E1556" s="53">
        <v>110</v>
      </c>
      <c r="F1556" s="51">
        <f t="shared" si="144"/>
        <v>0.12345679012345678</v>
      </c>
      <c r="G1556" s="53">
        <v>1</v>
      </c>
      <c r="H1556" s="53">
        <f t="shared" si="145"/>
        <v>0.21066666666666667</v>
      </c>
      <c r="I1556" s="53">
        <v>3.0380000000000001E-2</v>
      </c>
      <c r="J1556" s="53">
        <f t="shared" si="146"/>
        <v>0.15328562134027326</v>
      </c>
      <c r="K1556" s="53">
        <v>8.1499999999999993E-3</v>
      </c>
      <c r="L1556" s="53">
        <f t="shared" si="147"/>
        <v>0.16198595832722279</v>
      </c>
      <c r="M1556" s="53">
        <v>6.0899999999999999E-3</v>
      </c>
      <c r="N1556" s="53">
        <f t="shared" si="148"/>
        <v>0.12104226824696772</v>
      </c>
      <c r="O1556" s="53">
        <v>3.1446999999999998</v>
      </c>
      <c r="P1556" s="53"/>
      <c r="Q1556" s="53">
        <v>0.02</v>
      </c>
      <c r="R1556" s="53"/>
      <c r="S1556" s="53">
        <v>9.6608400000000011E-2</v>
      </c>
      <c r="T1556" s="53">
        <f t="shared" si="149"/>
        <v>0.18784173990292949</v>
      </c>
      <c r="U1556" s="53">
        <v>25.916999999999998</v>
      </c>
      <c r="V1556" s="53"/>
      <c r="W1556" s="53">
        <v>19.366199999999999</v>
      </c>
      <c r="X1556" s="53"/>
      <c r="Y1556" s="53">
        <v>10.000145999999999</v>
      </c>
      <c r="Z1556" s="53"/>
      <c r="AA1556" s="53">
        <v>6.3600000000000004E-2</v>
      </c>
      <c r="AB1556" s="54"/>
    </row>
    <row r="1557" spans="1:28" s="55" customFormat="1" ht="14.25" customHeight="1">
      <c r="A1557" s="58">
        <v>42140</v>
      </c>
      <c r="B1557" s="59">
        <v>0.48773148148148149</v>
      </c>
      <c r="C1557" s="60">
        <v>4</v>
      </c>
      <c r="D1557" s="51">
        <v>1135</v>
      </c>
      <c r="E1557" s="51">
        <v>110</v>
      </c>
      <c r="F1557" s="51">
        <f t="shared" si="144"/>
        <v>0.12345679012345678</v>
      </c>
      <c r="G1557" s="51">
        <v>0.75</v>
      </c>
      <c r="H1557" s="53">
        <f t="shared" si="145"/>
        <v>0.14400000000000002</v>
      </c>
      <c r="I1557" s="51">
        <v>4.1250000000000002E-2</v>
      </c>
      <c r="J1557" s="53">
        <f t="shared" si="146"/>
        <v>0.22400780741704621</v>
      </c>
      <c r="K1557" s="51">
        <v>3.5000000000000001E-3</v>
      </c>
      <c r="L1557" s="51">
        <f t="shared" si="147"/>
        <v>6.9564521981015939E-2</v>
      </c>
      <c r="M1557" s="51">
        <v>4.8700000000000002E-3</v>
      </c>
      <c r="N1557" s="51">
        <f t="shared" si="148"/>
        <v>9.6794063442156464E-2</v>
      </c>
      <c r="O1557" s="51">
        <v>2.3492500000000001</v>
      </c>
      <c r="P1557" s="51"/>
      <c r="Q1557" s="51">
        <v>0.04</v>
      </c>
      <c r="R1557" s="51"/>
      <c r="S1557" s="51">
        <v>0.17490000000000003</v>
      </c>
      <c r="T1557" s="53">
        <f t="shared" si="149"/>
        <v>0.47099603722463246</v>
      </c>
      <c r="U1557" s="51">
        <v>14.84</v>
      </c>
      <c r="V1557" s="51"/>
      <c r="W1557" s="51">
        <v>20.648800000000001</v>
      </c>
      <c r="X1557" s="51"/>
      <c r="Y1557" s="51">
        <v>9.96082</v>
      </c>
      <c r="Z1557" s="51"/>
      <c r="AA1557" s="51">
        <v>0.1696</v>
      </c>
    </row>
    <row r="1558" spans="1:28" s="55" customFormat="1" ht="14.25" customHeight="1">
      <c r="A1558" s="56">
        <v>41564</v>
      </c>
      <c r="B1558" s="57">
        <v>0.48106481481481483</v>
      </c>
      <c r="C1558" s="53">
        <v>2</v>
      </c>
      <c r="D1558" s="53">
        <v>801</v>
      </c>
      <c r="E1558" s="53">
        <v>111</v>
      </c>
      <c r="F1558" s="51">
        <f t="shared" si="144"/>
        <v>0.13580246913580246</v>
      </c>
      <c r="G1558" s="53">
        <v>0.93</v>
      </c>
      <c r="H1558" s="53">
        <f t="shared" si="145"/>
        <v>0.19200000000000003</v>
      </c>
      <c r="I1558" s="53">
        <v>3.4270000000000002E-2</v>
      </c>
      <c r="J1558" s="53">
        <f t="shared" si="146"/>
        <v>0.1785946649316851</v>
      </c>
      <c r="K1558" s="53">
        <v>4.3099999999999996E-3</v>
      </c>
      <c r="L1558" s="53">
        <f t="shared" si="147"/>
        <v>8.5663739925193896E-2</v>
      </c>
      <c r="M1558" s="53">
        <v>5.4999999999999997E-3</v>
      </c>
      <c r="N1558" s="53">
        <f t="shared" si="148"/>
        <v>0.10931567739873932</v>
      </c>
      <c r="O1558" s="53">
        <v>2.9192499999999999</v>
      </c>
      <c r="P1558" s="53"/>
      <c r="Q1558" s="53">
        <v>0.02</v>
      </c>
      <c r="R1558" s="53"/>
      <c r="S1558" s="53">
        <v>0.11718129032258065</v>
      </c>
      <c r="T1558" s="53">
        <f t="shared" si="149"/>
        <v>0.26224694177856855</v>
      </c>
      <c r="U1558" s="53">
        <v>14.737419354838707</v>
      </c>
      <c r="V1558" s="53"/>
      <c r="W1558" s="53">
        <v>18.806451612903224</v>
      </c>
      <c r="X1558" s="53"/>
      <c r="Y1558" s="53">
        <v>9.9819516129032255</v>
      </c>
      <c r="Z1558" s="53"/>
      <c r="AA1558" s="53">
        <v>6.8387096774193551E-2</v>
      </c>
      <c r="AB1558" s="54"/>
    </row>
    <row r="1559" spans="1:28" s="55" customFormat="1" ht="14.25" customHeight="1">
      <c r="A1559" s="58">
        <v>41680</v>
      </c>
      <c r="B1559" s="59">
        <v>0.4824074074074074</v>
      </c>
      <c r="C1559" s="60">
        <v>2</v>
      </c>
      <c r="D1559" s="51">
        <v>845</v>
      </c>
      <c r="E1559" s="51">
        <v>111</v>
      </c>
      <c r="F1559" s="51">
        <f t="shared" si="144"/>
        <v>0.13580246913580246</v>
      </c>
      <c r="G1559" s="51">
        <v>0.78</v>
      </c>
      <c r="H1559" s="53">
        <f t="shared" si="145"/>
        <v>0.15200000000000002</v>
      </c>
      <c r="I1559" s="51">
        <v>2.734E-2</v>
      </c>
      <c r="J1559" s="53">
        <f t="shared" si="146"/>
        <v>0.13350683148991541</v>
      </c>
      <c r="K1559" s="51">
        <v>3.82E-3</v>
      </c>
      <c r="L1559" s="51">
        <f t="shared" si="147"/>
        <v>7.5924706847851672E-2</v>
      </c>
      <c r="M1559" s="51">
        <v>3.5599999999999998E-3</v>
      </c>
      <c r="N1559" s="51">
        <f t="shared" si="148"/>
        <v>7.0757056643547631E-2</v>
      </c>
      <c r="O1559" s="51">
        <v>2.4656899999999999</v>
      </c>
      <c r="P1559" s="51"/>
      <c r="Q1559" s="51">
        <v>0.02</v>
      </c>
      <c r="R1559" s="51"/>
      <c r="S1559" s="51">
        <v>0.11146307692307693</v>
      </c>
      <c r="T1559" s="53">
        <f t="shared" si="149"/>
        <v>0.24156609355127442</v>
      </c>
      <c r="U1559" s="51">
        <v>15.573846153846153</v>
      </c>
      <c r="V1559" s="51"/>
      <c r="W1559" s="51">
        <v>14.513846153846153</v>
      </c>
      <c r="X1559" s="51"/>
      <c r="Y1559" s="51">
        <v>10.052428461538462</v>
      </c>
      <c r="Z1559" s="51"/>
      <c r="AA1559" s="51">
        <v>8.1538461538461546E-2</v>
      </c>
    </row>
    <row r="1560" spans="1:28" s="55" customFormat="1" ht="13.8">
      <c r="A1560" s="48">
        <v>41717</v>
      </c>
      <c r="B1560" s="49">
        <v>0.48283564814814817</v>
      </c>
      <c r="C1560" s="50">
        <v>2</v>
      </c>
      <c r="D1560" s="51">
        <v>888</v>
      </c>
      <c r="E1560" s="51">
        <v>111</v>
      </c>
      <c r="F1560" s="51">
        <f t="shared" si="144"/>
        <v>0.13580246913580246</v>
      </c>
      <c r="G1560" s="52">
        <v>0.85</v>
      </c>
      <c r="H1560" s="53">
        <f t="shared" si="145"/>
        <v>0.17066666666666666</v>
      </c>
      <c r="I1560" s="51">
        <v>4.156E-2</v>
      </c>
      <c r="J1560" s="53">
        <f t="shared" si="146"/>
        <v>0.22602472348731295</v>
      </c>
      <c r="K1560" s="51">
        <v>5.3800000000000002E-3</v>
      </c>
      <c r="L1560" s="51">
        <f t="shared" si="147"/>
        <v>0.10693060807367592</v>
      </c>
      <c r="M1560" s="51">
        <v>4.7499999999999999E-3</v>
      </c>
      <c r="N1560" s="51">
        <f t="shared" si="148"/>
        <v>9.4408994117093054E-2</v>
      </c>
      <c r="O1560" s="51">
        <v>2.6517499999999998</v>
      </c>
      <c r="P1560" s="51"/>
      <c r="Q1560" s="51">
        <v>0.03</v>
      </c>
      <c r="R1560" s="51"/>
      <c r="S1560" s="51">
        <v>0.15548329411764705</v>
      </c>
      <c r="T1560" s="53">
        <f t="shared" si="149"/>
        <v>0.40077236430927721</v>
      </c>
      <c r="U1560" s="51">
        <v>20.127529411764705</v>
      </c>
      <c r="V1560" s="51"/>
      <c r="W1560" s="51">
        <v>17.77058823529412</v>
      </c>
      <c r="X1560" s="51"/>
      <c r="Y1560" s="51">
        <v>9.9206647058823538</v>
      </c>
      <c r="Z1560" s="51"/>
      <c r="AA1560" s="51">
        <v>0.11223529411764706</v>
      </c>
      <c r="AB1560" s="54"/>
    </row>
    <row r="1561" spans="1:28" s="55" customFormat="1" ht="13.8">
      <c r="A1561" s="56">
        <v>41726</v>
      </c>
      <c r="B1561" s="57">
        <v>0.48293981481481479</v>
      </c>
      <c r="C1561" s="53">
        <v>2</v>
      </c>
      <c r="D1561" s="53">
        <v>1326</v>
      </c>
      <c r="E1561" s="53">
        <v>111</v>
      </c>
      <c r="F1561" s="51">
        <f t="shared" si="144"/>
        <v>0.13580246913580246</v>
      </c>
      <c r="G1561" s="53">
        <v>1.28</v>
      </c>
      <c r="H1561" s="53">
        <f t="shared" si="145"/>
        <v>0.28533333333333333</v>
      </c>
      <c r="I1561" s="53">
        <v>6.2199999999999998E-2</v>
      </c>
      <c r="J1561" s="53">
        <f t="shared" si="146"/>
        <v>0.36031229668184772</v>
      </c>
      <c r="K1561" s="53">
        <v>8.7600000000000004E-3</v>
      </c>
      <c r="L1561" s="53">
        <f t="shared" si="147"/>
        <v>0.17411006072962845</v>
      </c>
      <c r="M1561" s="53">
        <v>7.45E-3</v>
      </c>
      <c r="N1561" s="53">
        <f t="shared" si="148"/>
        <v>0.14807305393101963</v>
      </c>
      <c r="O1561" s="53">
        <v>4.0205000000000002</v>
      </c>
      <c r="P1561" s="53"/>
      <c r="Q1561" s="53">
        <v>0.05</v>
      </c>
      <c r="R1561" s="53"/>
      <c r="S1561" s="53">
        <v>0.15452812499999999</v>
      </c>
      <c r="T1561" s="53">
        <f t="shared" si="149"/>
        <v>0.39731783993717668</v>
      </c>
      <c r="U1561" s="53">
        <v>21.763124999999999</v>
      </c>
      <c r="V1561" s="53"/>
      <c r="W1561" s="53">
        <v>18.508593749999999</v>
      </c>
      <c r="X1561" s="53"/>
      <c r="Y1561" s="53">
        <v>9.9884296875000018</v>
      </c>
      <c r="Z1561" s="53"/>
      <c r="AA1561" s="53">
        <v>0.12421875</v>
      </c>
    </row>
    <row r="1562" spans="1:28" s="55" customFormat="1" ht="13.8">
      <c r="A1562" s="56">
        <v>41735</v>
      </c>
      <c r="B1562" s="57">
        <v>0.48304398148148148</v>
      </c>
      <c r="C1562" s="53">
        <v>2</v>
      </c>
      <c r="D1562" s="53">
        <v>1130</v>
      </c>
      <c r="E1562" s="53">
        <v>111</v>
      </c>
      <c r="F1562" s="51">
        <f t="shared" si="144"/>
        <v>0.13580246913580246</v>
      </c>
      <c r="G1562" s="53">
        <v>1.05</v>
      </c>
      <c r="H1562" s="53">
        <f t="shared" si="145"/>
        <v>0.22400000000000003</v>
      </c>
      <c r="I1562" s="53">
        <v>4.5249999999999999E-2</v>
      </c>
      <c r="J1562" s="53">
        <f t="shared" si="146"/>
        <v>0.25003253090435912</v>
      </c>
      <c r="K1562" s="53">
        <v>7.1300000000000001E-3</v>
      </c>
      <c r="L1562" s="53">
        <f t="shared" si="147"/>
        <v>0.14171286906418387</v>
      </c>
      <c r="M1562" s="53">
        <v>5.8999999999999999E-3</v>
      </c>
      <c r="N1562" s="53">
        <f t="shared" si="148"/>
        <v>0.11726590848228399</v>
      </c>
      <c r="O1562" s="53">
        <v>3.2918500000000002</v>
      </c>
      <c r="P1562" s="53"/>
      <c r="Q1562" s="53">
        <v>0.04</v>
      </c>
      <c r="R1562" s="53"/>
      <c r="S1562" s="53">
        <v>0.13704285714285713</v>
      </c>
      <c r="T1562" s="53">
        <f t="shared" si="149"/>
        <v>0.3340795265859226</v>
      </c>
      <c r="U1562" s="53">
        <v>21.593714285714285</v>
      </c>
      <c r="V1562" s="53"/>
      <c r="W1562" s="53">
        <v>17.868571428571428</v>
      </c>
      <c r="X1562" s="53"/>
      <c r="Y1562" s="53">
        <v>9.9696028571428581</v>
      </c>
      <c r="Z1562" s="53"/>
      <c r="AA1562" s="53">
        <v>0.12114285714285715</v>
      </c>
    </row>
    <row r="1563" spans="1:28" s="55" customFormat="1" ht="14.25" customHeight="1">
      <c r="A1563" s="58">
        <v>41737</v>
      </c>
      <c r="B1563" s="59">
        <v>0.48306712962962961</v>
      </c>
      <c r="C1563" s="60">
        <v>2</v>
      </c>
      <c r="D1563" s="51">
        <v>904</v>
      </c>
      <c r="E1563" s="51">
        <v>111</v>
      </c>
      <c r="F1563" s="51">
        <f t="shared" si="144"/>
        <v>0.13580246913580246</v>
      </c>
      <c r="G1563" s="51">
        <v>0.87</v>
      </c>
      <c r="H1563" s="53">
        <f t="shared" si="145"/>
        <v>0.17600000000000002</v>
      </c>
      <c r="I1563" s="51">
        <v>3.3680000000000002E-2</v>
      </c>
      <c r="J1563" s="53">
        <f t="shared" si="146"/>
        <v>0.17475601821730646</v>
      </c>
      <c r="K1563" s="51">
        <v>5.28E-3</v>
      </c>
      <c r="L1563" s="51">
        <f t="shared" si="147"/>
        <v>0.10494305030278975</v>
      </c>
      <c r="M1563" s="51">
        <v>4.4099999999999999E-3</v>
      </c>
      <c r="N1563" s="51">
        <f t="shared" si="148"/>
        <v>8.7651297696080072E-2</v>
      </c>
      <c r="O1563" s="51">
        <v>2.7363</v>
      </c>
      <c r="P1563" s="51"/>
      <c r="Q1563" s="51">
        <v>0.03</v>
      </c>
      <c r="R1563" s="51"/>
      <c r="S1563" s="51">
        <v>0.12310620689655175</v>
      </c>
      <c r="T1563" s="53">
        <f t="shared" si="149"/>
        <v>0.28367536563492735</v>
      </c>
      <c r="U1563" s="51">
        <v>19.299310344827585</v>
      </c>
      <c r="V1563" s="51"/>
      <c r="W1563" s="51">
        <v>16.119310344827586</v>
      </c>
      <c r="X1563" s="51"/>
      <c r="Y1563" s="51">
        <v>10.00164827586207</v>
      </c>
      <c r="Z1563" s="51"/>
      <c r="AA1563" s="51">
        <v>0.10965517241379311</v>
      </c>
      <c r="AB1563" s="54"/>
    </row>
    <row r="1564" spans="1:28" s="55" customFormat="1" ht="14.25" customHeight="1">
      <c r="A1564" s="56">
        <v>41738</v>
      </c>
      <c r="B1564" s="57">
        <v>0.4830787037037037</v>
      </c>
      <c r="C1564" s="53">
        <v>2</v>
      </c>
      <c r="D1564" s="53">
        <v>1156</v>
      </c>
      <c r="E1564" s="53">
        <v>111</v>
      </c>
      <c r="F1564" s="51">
        <f t="shared" si="144"/>
        <v>0.13580246913580246</v>
      </c>
      <c r="G1564" s="53">
        <v>1.1399999999999999</v>
      </c>
      <c r="H1564" s="53">
        <f t="shared" si="145"/>
        <v>0.24799999999999997</v>
      </c>
      <c r="I1564" s="53">
        <v>4.521E-2</v>
      </c>
      <c r="J1564" s="53">
        <f t="shared" si="146"/>
        <v>0.24977228366948601</v>
      </c>
      <c r="K1564" s="53">
        <v>6.8100000000000001E-3</v>
      </c>
      <c r="L1564" s="53">
        <f t="shared" si="147"/>
        <v>0.13535268419734814</v>
      </c>
      <c r="M1564" s="53">
        <v>5.5399999999999998E-3</v>
      </c>
      <c r="N1564" s="53">
        <f t="shared" si="148"/>
        <v>0.11011070050709379</v>
      </c>
      <c r="O1564" s="53">
        <v>3.59314</v>
      </c>
      <c r="P1564" s="53"/>
      <c r="Q1564" s="53">
        <v>0.04</v>
      </c>
      <c r="R1564" s="53"/>
      <c r="S1564" s="53">
        <v>0.12611210526315791</v>
      </c>
      <c r="T1564" s="53">
        <f t="shared" si="149"/>
        <v>0.29454668567202996</v>
      </c>
      <c r="U1564" s="53">
        <v>18.996315789473684</v>
      </c>
      <c r="V1564" s="53"/>
      <c r="W1564" s="53">
        <v>15.453684210526317</v>
      </c>
      <c r="X1564" s="53"/>
      <c r="Y1564" s="53">
        <v>10.022969473684212</v>
      </c>
      <c r="Z1564" s="53"/>
      <c r="AA1564" s="53">
        <v>0.11157894736842107</v>
      </c>
      <c r="AB1564" s="54"/>
    </row>
    <row r="1565" spans="1:28" s="55" customFormat="1" ht="14.25" customHeight="1">
      <c r="A1565" s="58">
        <v>41751</v>
      </c>
      <c r="B1565" s="59">
        <v>0.48322916666666665</v>
      </c>
      <c r="C1565" s="60">
        <v>2</v>
      </c>
      <c r="D1565" s="51">
        <v>799</v>
      </c>
      <c r="E1565" s="51">
        <v>111</v>
      </c>
      <c r="F1565" s="51">
        <f t="shared" si="144"/>
        <v>0.13580246913580246</v>
      </c>
      <c r="G1565" s="51">
        <v>0.88</v>
      </c>
      <c r="H1565" s="53">
        <f t="shared" si="145"/>
        <v>0.17866666666666667</v>
      </c>
      <c r="I1565" s="51">
        <v>3.2190000000000003E-2</v>
      </c>
      <c r="J1565" s="53">
        <f t="shared" si="146"/>
        <v>0.16506180871828238</v>
      </c>
      <c r="K1565" s="51">
        <v>4.3099999999999996E-3</v>
      </c>
      <c r="L1565" s="51">
        <f t="shared" si="147"/>
        <v>8.5663739925193896E-2</v>
      </c>
      <c r="M1565" s="51">
        <v>3.98E-3</v>
      </c>
      <c r="N1565" s="51">
        <f t="shared" si="148"/>
        <v>7.9104799281269553E-2</v>
      </c>
      <c r="O1565" s="51">
        <v>2.7519200000000001</v>
      </c>
      <c r="P1565" s="51"/>
      <c r="Q1565" s="51">
        <v>0.02</v>
      </c>
      <c r="R1565" s="51"/>
      <c r="S1565" s="51">
        <v>0.11632295454545456</v>
      </c>
      <c r="T1565" s="53">
        <f t="shared" si="149"/>
        <v>0.25914263092225431</v>
      </c>
      <c r="U1565" s="51">
        <v>15.574772727272725</v>
      </c>
      <c r="V1565" s="51"/>
      <c r="W1565" s="51">
        <v>14.382272727272726</v>
      </c>
      <c r="X1565" s="51"/>
      <c r="Y1565" s="51">
        <v>9.9444381818181817</v>
      </c>
      <c r="Z1565" s="51"/>
      <c r="AA1565" s="51">
        <v>7.227272727272728E-2</v>
      </c>
    </row>
    <row r="1566" spans="1:28" s="55" customFormat="1" ht="14.25" customHeight="1">
      <c r="A1566" s="56">
        <v>41802</v>
      </c>
      <c r="B1566" s="57">
        <v>0.48381944444444441</v>
      </c>
      <c r="C1566" s="53">
        <v>2</v>
      </c>
      <c r="D1566" s="53">
        <v>750</v>
      </c>
      <c r="E1566" s="53">
        <v>111</v>
      </c>
      <c r="F1566" s="51">
        <f t="shared" si="144"/>
        <v>0.13580246913580246</v>
      </c>
      <c r="G1566" s="53">
        <v>0.92</v>
      </c>
      <c r="H1566" s="53">
        <f t="shared" si="145"/>
        <v>0.18933333333333335</v>
      </c>
      <c r="I1566" s="53">
        <v>3.2349999999999997E-2</v>
      </c>
      <c r="J1566" s="53">
        <f t="shared" si="146"/>
        <v>0.16610279765777486</v>
      </c>
      <c r="K1566" s="53">
        <v>3.9199999999999999E-3</v>
      </c>
      <c r="L1566" s="53">
        <f t="shared" si="147"/>
        <v>7.7912264618737848E-2</v>
      </c>
      <c r="M1566" s="53">
        <v>2.5999999999999999E-3</v>
      </c>
      <c r="N1566" s="53">
        <f t="shared" si="148"/>
        <v>5.1676502043040404E-2</v>
      </c>
      <c r="O1566" s="53">
        <v>2.89628</v>
      </c>
      <c r="P1566" s="53"/>
      <c r="Q1566" s="53">
        <v>0.02</v>
      </c>
      <c r="R1566" s="53"/>
      <c r="S1566" s="53">
        <v>0.11181847826086955</v>
      </c>
      <c r="T1566" s="53">
        <f t="shared" si="149"/>
        <v>0.24285146025817353</v>
      </c>
      <c r="U1566" s="53">
        <v>13.549565217391304</v>
      </c>
      <c r="V1566" s="53"/>
      <c r="W1566" s="53">
        <v>8.9869565217391294</v>
      </c>
      <c r="X1566" s="53"/>
      <c r="Y1566" s="53">
        <v>10.011054782608696</v>
      </c>
      <c r="Z1566" s="53"/>
      <c r="AA1566" s="53">
        <v>6.9130434782608691E-2</v>
      </c>
    </row>
    <row r="1567" spans="1:28" s="55" customFormat="1" ht="13.8">
      <c r="A1567" s="56">
        <v>41814</v>
      </c>
      <c r="B1567" s="57">
        <v>0.48395833333333332</v>
      </c>
      <c r="C1567" s="53">
        <v>2</v>
      </c>
      <c r="D1567" s="53">
        <v>1187</v>
      </c>
      <c r="E1567" s="53">
        <v>111</v>
      </c>
      <c r="F1567" s="51">
        <f t="shared" si="144"/>
        <v>0.13580246913580246</v>
      </c>
      <c r="G1567" s="53">
        <v>0.96</v>
      </c>
      <c r="H1567" s="53">
        <f t="shared" si="145"/>
        <v>0.2</v>
      </c>
      <c r="I1567" s="53">
        <v>4.6960000000000002E-2</v>
      </c>
      <c r="J1567" s="53">
        <f t="shared" si="146"/>
        <v>0.26115810019518543</v>
      </c>
      <c r="K1567" s="53">
        <v>7.1000000000000004E-3</v>
      </c>
      <c r="L1567" s="53">
        <f t="shared" si="147"/>
        <v>0.14111660173291804</v>
      </c>
      <c r="M1567" s="53">
        <v>5.3E-3</v>
      </c>
      <c r="N1567" s="53">
        <f t="shared" si="148"/>
        <v>0.10534056185696698</v>
      </c>
      <c r="O1567" s="53">
        <v>2.99979</v>
      </c>
      <c r="P1567" s="53"/>
      <c r="Q1567" s="53">
        <v>0.04</v>
      </c>
      <c r="R1567" s="53"/>
      <c r="S1567" s="53">
        <v>0.15555500000000003</v>
      </c>
      <c r="T1567" s="53">
        <f t="shared" si="149"/>
        <v>0.4010317002882518</v>
      </c>
      <c r="U1567" s="53">
        <v>23.518750000000001</v>
      </c>
      <c r="V1567" s="53"/>
      <c r="W1567" s="53">
        <v>17.556249999999999</v>
      </c>
      <c r="X1567" s="53"/>
      <c r="Y1567" s="53">
        <v>9.9368043750000012</v>
      </c>
      <c r="Z1567" s="53"/>
      <c r="AA1567" s="53">
        <v>0.13250000000000001</v>
      </c>
    </row>
    <row r="1568" spans="1:28" s="55" customFormat="1" ht="14.25" customHeight="1">
      <c r="A1568" s="56">
        <v>41888</v>
      </c>
      <c r="B1568" s="57">
        <v>0.48481481481481481</v>
      </c>
      <c r="C1568" s="53">
        <v>2</v>
      </c>
      <c r="D1568" s="53">
        <v>848</v>
      </c>
      <c r="E1568" s="53">
        <v>111</v>
      </c>
      <c r="F1568" s="51">
        <f t="shared" si="144"/>
        <v>0.13580246913580246</v>
      </c>
      <c r="G1568" s="53">
        <v>0.57942429993421474</v>
      </c>
      <c r="H1568" s="53">
        <f t="shared" si="145"/>
        <v>9.8513146649123945E-2</v>
      </c>
      <c r="I1568" s="53">
        <v>2.2934869447576427E-2</v>
      </c>
      <c r="J1568" s="53">
        <f t="shared" si="146"/>
        <v>0.10484625535183102</v>
      </c>
      <c r="K1568" s="53">
        <v>7.4195737220835991E-3</v>
      </c>
      <c r="L1568" s="53">
        <f t="shared" si="147"/>
        <v>0.14746831407990077</v>
      </c>
      <c r="M1568" s="53">
        <v>1.9662472275938148E-3</v>
      </c>
      <c r="N1568" s="53">
        <f t="shared" si="148"/>
        <v>3.9080299566874734E-2</v>
      </c>
      <c r="O1568" s="53">
        <v>1.8097499992751231</v>
      </c>
      <c r="P1568" s="53"/>
      <c r="Q1568" s="53">
        <v>0.02</v>
      </c>
      <c r="R1568" s="53"/>
      <c r="S1568" s="53">
        <v>0.12587129129995672</v>
      </c>
      <c r="T1568" s="53">
        <f t="shared" si="149"/>
        <v>0.29367574283096542</v>
      </c>
      <c r="U1568" s="53">
        <v>40.720150050497764</v>
      </c>
      <c r="V1568" s="53"/>
      <c r="W1568" s="53">
        <v>10.791170105323907</v>
      </c>
      <c r="X1568" s="53"/>
      <c r="Y1568" s="53">
        <v>9.9322810561246548</v>
      </c>
      <c r="Z1568" s="53"/>
      <c r="AA1568" s="53">
        <v>0.10976412278052693</v>
      </c>
    </row>
    <row r="1569" spans="1:28" s="55" customFormat="1" ht="14.25" customHeight="1">
      <c r="A1569" s="56">
        <v>41918</v>
      </c>
      <c r="B1569" s="57">
        <v>0.48516203703703703</v>
      </c>
      <c r="C1569" s="53">
        <v>2</v>
      </c>
      <c r="D1569" s="53">
        <v>857</v>
      </c>
      <c r="E1569" s="53">
        <v>111</v>
      </c>
      <c r="F1569" s="51">
        <f t="shared" si="144"/>
        <v>0.13580246913580246</v>
      </c>
      <c r="G1569" s="53">
        <v>0.76</v>
      </c>
      <c r="H1569" s="53">
        <f t="shared" si="145"/>
        <v>0.14666666666666667</v>
      </c>
      <c r="I1569" s="53">
        <v>2.8510000000000001E-2</v>
      </c>
      <c r="J1569" s="53">
        <f t="shared" si="146"/>
        <v>0.14111906310995445</v>
      </c>
      <c r="K1569" s="53">
        <v>3.7699999999999999E-3</v>
      </c>
      <c r="L1569" s="53">
        <f t="shared" si="147"/>
        <v>7.4930927962408592E-2</v>
      </c>
      <c r="M1569" s="53">
        <v>2.0400000000000001E-3</v>
      </c>
      <c r="N1569" s="53">
        <f t="shared" si="148"/>
        <v>4.0546178526077857E-2</v>
      </c>
      <c r="O1569" s="53">
        <v>2.3907600000000002</v>
      </c>
      <c r="P1569" s="53"/>
      <c r="Q1569" s="53">
        <v>0.02</v>
      </c>
      <c r="R1569" s="53"/>
      <c r="S1569" s="53">
        <v>0.11929184210526315</v>
      </c>
      <c r="T1569" s="53">
        <f t="shared" si="149"/>
        <v>0.26988009536064544</v>
      </c>
      <c r="U1569" s="53">
        <v>15.774473684210527</v>
      </c>
      <c r="V1569" s="53"/>
      <c r="W1569" s="53">
        <v>8.5357894736842113</v>
      </c>
      <c r="X1569" s="53"/>
      <c r="Y1569" s="53">
        <v>10.003443157894738</v>
      </c>
      <c r="Z1569" s="53"/>
      <c r="AA1569" s="53">
        <v>8.3684210526315791E-2</v>
      </c>
    </row>
    <row r="1570" spans="1:28" s="55" customFormat="1" ht="13.8">
      <c r="A1570" s="56">
        <v>41919</v>
      </c>
      <c r="B1570" s="57">
        <v>0.48517361111111112</v>
      </c>
      <c r="C1570" s="53">
        <v>2</v>
      </c>
      <c r="D1570" s="53">
        <v>857</v>
      </c>
      <c r="E1570" s="53">
        <v>111</v>
      </c>
      <c r="F1570" s="51">
        <f t="shared" si="144"/>
        <v>0.13580246913580246</v>
      </c>
      <c r="G1570" s="53">
        <v>0.76</v>
      </c>
      <c r="H1570" s="53">
        <f t="shared" si="145"/>
        <v>0.14666666666666667</v>
      </c>
      <c r="I1570" s="53">
        <v>3.3599999999999998E-2</v>
      </c>
      <c r="J1570" s="53">
        <f t="shared" si="146"/>
        <v>0.17423552374756016</v>
      </c>
      <c r="K1570" s="53">
        <v>4.0800000000000003E-3</v>
      </c>
      <c r="L1570" s="53">
        <f t="shared" si="147"/>
        <v>8.1092357052155714E-2</v>
      </c>
      <c r="M1570" s="53">
        <v>2.0600000000000002E-3</v>
      </c>
      <c r="N1570" s="53">
        <f t="shared" si="148"/>
        <v>4.0943690080255092E-2</v>
      </c>
      <c r="O1570" s="53">
        <v>2.4055200000000001</v>
      </c>
      <c r="P1570" s="53"/>
      <c r="Q1570" s="53">
        <v>0.03</v>
      </c>
      <c r="R1570" s="53"/>
      <c r="S1570" s="53">
        <v>0.14058947368421051</v>
      </c>
      <c r="T1570" s="53">
        <f t="shared" si="149"/>
        <v>0.34690644179312802</v>
      </c>
      <c r="U1570" s="53">
        <v>17.071578947368423</v>
      </c>
      <c r="V1570" s="53"/>
      <c r="W1570" s="53">
        <v>8.6194736842105275</v>
      </c>
      <c r="X1570" s="53"/>
      <c r="Y1570" s="53">
        <v>10.065202105263159</v>
      </c>
      <c r="Z1570" s="53"/>
      <c r="AA1570" s="53">
        <v>0.12552631578947368</v>
      </c>
      <c r="AB1570" s="54"/>
    </row>
    <row r="1571" spans="1:28" s="54" customFormat="1" ht="14.25" customHeight="1">
      <c r="A1571" s="56">
        <v>41949</v>
      </c>
      <c r="B1571" s="57">
        <v>0.48552083333333335</v>
      </c>
      <c r="C1571" s="53">
        <v>2</v>
      </c>
      <c r="D1571" s="53">
        <v>996</v>
      </c>
      <c r="E1571" s="53">
        <v>111</v>
      </c>
      <c r="F1571" s="51">
        <f t="shared" si="144"/>
        <v>0.13580246913580246</v>
      </c>
      <c r="G1571" s="53">
        <v>0.81551972029816822</v>
      </c>
      <c r="H1571" s="53">
        <f t="shared" si="145"/>
        <v>0.16147192541284486</v>
      </c>
      <c r="I1571" s="53">
        <v>4.0093174972216504E-2</v>
      </c>
      <c r="J1571" s="53">
        <f t="shared" si="146"/>
        <v>0.21648129454922904</v>
      </c>
      <c r="K1571" s="53">
        <v>2.1224728796929234E-3</v>
      </c>
      <c r="L1571" s="53">
        <f t="shared" si="147"/>
        <v>4.2185374655288155E-2</v>
      </c>
      <c r="M1571" s="53">
        <v>3.2733363872865153E-3</v>
      </c>
      <c r="N1571" s="53">
        <f t="shared" si="148"/>
        <v>6.5059451732757734E-2</v>
      </c>
      <c r="O1571" s="53">
        <v>2.5719071614394049</v>
      </c>
      <c r="P1571" s="53"/>
      <c r="Q1571" s="53">
        <v>0.03</v>
      </c>
      <c r="R1571" s="53"/>
      <c r="S1571" s="53">
        <v>0.15633747809928328</v>
      </c>
      <c r="T1571" s="53">
        <f t="shared" si="149"/>
        <v>0.40386165952234809</v>
      </c>
      <c r="U1571" s="53">
        <v>8.2762728962038761</v>
      </c>
      <c r="V1571" s="53"/>
      <c r="W1571" s="53">
        <v>12.763897000265464</v>
      </c>
      <c r="X1571" s="53"/>
      <c r="Y1571" s="53">
        <v>10.028776214494293</v>
      </c>
      <c r="Z1571" s="53"/>
      <c r="AA1571" s="53">
        <v>0.11698061693115171</v>
      </c>
    </row>
    <row r="1572" spans="1:28" s="54" customFormat="1" ht="14.25" customHeight="1">
      <c r="A1572" s="58">
        <v>41951</v>
      </c>
      <c r="B1572" s="59">
        <v>0.48554398148148148</v>
      </c>
      <c r="C1572" s="60">
        <v>2</v>
      </c>
      <c r="D1572" s="51">
        <v>1120</v>
      </c>
      <c r="E1572" s="51">
        <v>111</v>
      </c>
      <c r="F1572" s="51">
        <f t="shared" si="144"/>
        <v>0.13580246913580246</v>
      </c>
      <c r="G1572" s="51">
        <v>0.81580632668580322</v>
      </c>
      <c r="H1572" s="53">
        <f t="shared" si="145"/>
        <v>0.16154835378288088</v>
      </c>
      <c r="I1572" s="51">
        <v>4.561439372782479E-2</v>
      </c>
      <c r="J1572" s="53">
        <f t="shared" si="146"/>
        <v>0.25240334240614698</v>
      </c>
      <c r="K1572" s="51">
        <v>2.2507676109483859E-3</v>
      </c>
      <c r="L1572" s="51">
        <f t="shared" si="147"/>
        <v>4.4735306555993629E-2</v>
      </c>
      <c r="M1572" s="51">
        <v>3.6640402968927208E-3</v>
      </c>
      <c r="N1572" s="51">
        <f t="shared" si="148"/>
        <v>7.2824917649291943E-2</v>
      </c>
      <c r="O1572" s="51">
        <v>2.5718073321999384</v>
      </c>
      <c r="P1572" s="51"/>
      <c r="Q1572" s="51">
        <v>0.04</v>
      </c>
      <c r="R1572" s="51"/>
      <c r="S1572" s="51">
        <v>0.17780417644437849</v>
      </c>
      <c r="T1572" s="53">
        <f t="shared" si="149"/>
        <v>0.48149946339559108</v>
      </c>
      <c r="U1572" s="51">
        <v>8.7734561116886987</v>
      </c>
      <c r="V1572" s="51"/>
      <c r="W1572" s="51">
        <v>14.282370414376949</v>
      </c>
      <c r="X1572" s="51"/>
      <c r="Y1572" s="51">
        <v>10.024863805138869</v>
      </c>
      <c r="Z1572" s="51"/>
      <c r="AA1572" s="51">
        <v>0.15591935958225214</v>
      </c>
      <c r="AB1572" s="55"/>
    </row>
    <row r="1573" spans="1:28" s="55" customFormat="1" ht="14.25" customHeight="1">
      <c r="A1573" s="56">
        <v>41955</v>
      </c>
      <c r="B1573" s="57">
        <v>0.4855902777777778</v>
      </c>
      <c r="C1573" s="53">
        <v>2</v>
      </c>
      <c r="D1573" s="53">
        <v>1157</v>
      </c>
      <c r="E1573" s="53">
        <v>111</v>
      </c>
      <c r="F1573" s="51">
        <f t="shared" si="144"/>
        <v>0.13580246913580246</v>
      </c>
      <c r="G1573" s="53">
        <v>0.84968486376540797</v>
      </c>
      <c r="H1573" s="53">
        <f t="shared" si="145"/>
        <v>0.17058263033744214</v>
      </c>
      <c r="I1573" s="53">
        <v>4.2248113201189159E-2</v>
      </c>
      <c r="J1573" s="53">
        <f t="shared" si="146"/>
        <v>0.23050171243454234</v>
      </c>
      <c r="K1573" s="53">
        <v>2.2711515222753444E-3</v>
      </c>
      <c r="L1573" s="53">
        <f t="shared" si="147"/>
        <v>4.5140448569583137E-2</v>
      </c>
      <c r="M1573" s="53">
        <v>3.6972234083552111E-3</v>
      </c>
      <c r="N1573" s="53">
        <f t="shared" si="148"/>
        <v>7.3484451159786496E-2</v>
      </c>
      <c r="O1573" s="53">
        <v>2.6790198189113559</v>
      </c>
      <c r="P1573" s="53"/>
      <c r="Q1573" s="53">
        <v>0.04</v>
      </c>
      <c r="R1573" s="53"/>
      <c r="S1573" s="53">
        <v>0.15811626840615858</v>
      </c>
      <c r="T1573" s="53">
        <f t="shared" si="149"/>
        <v>0.41029494380094161</v>
      </c>
      <c r="U1573" s="53">
        <v>8.4999299726605599</v>
      </c>
      <c r="V1573" s="53"/>
      <c r="W1573" s="53">
        <v>13.837095304331141</v>
      </c>
      <c r="X1573" s="53"/>
      <c r="Y1573" s="53">
        <v>10.026403184805027</v>
      </c>
      <c r="Z1573" s="53"/>
      <c r="AA1573" s="53">
        <v>0.14970256082509084</v>
      </c>
    </row>
    <row r="1574" spans="1:28" s="55" customFormat="1" ht="14.25" customHeight="1">
      <c r="A1574" s="58">
        <v>42040</v>
      </c>
      <c r="B1574" s="59">
        <v>0.48657407407407405</v>
      </c>
      <c r="C1574" s="60">
        <v>2</v>
      </c>
      <c r="D1574" s="51">
        <v>1138</v>
      </c>
      <c r="E1574" s="51">
        <v>111</v>
      </c>
      <c r="F1574" s="51">
        <f t="shared" si="144"/>
        <v>0.13580246913580246</v>
      </c>
      <c r="G1574" s="51">
        <v>0.78430214592185066</v>
      </c>
      <c r="H1574" s="53">
        <f t="shared" si="145"/>
        <v>0.15314723891249352</v>
      </c>
      <c r="I1574" s="51">
        <v>4.1701402782565976E-2</v>
      </c>
      <c r="J1574" s="53">
        <f t="shared" si="146"/>
        <v>0.22694471556646698</v>
      </c>
      <c r="K1574" s="51">
        <v>3.0791268625083063E-3</v>
      </c>
      <c r="L1574" s="51">
        <f t="shared" si="147"/>
        <v>6.1199425231227338E-2</v>
      </c>
      <c r="M1574" s="51">
        <v>3.2080205451249333E-3</v>
      </c>
      <c r="N1574" s="51">
        <f t="shared" si="148"/>
        <v>6.3761261636255465E-2</v>
      </c>
      <c r="O1574" s="51">
        <v>2.4701758197461983</v>
      </c>
      <c r="P1574" s="51"/>
      <c r="Q1574" s="51">
        <v>0.03</v>
      </c>
      <c r="R1574" s="51"/>
      <c r="S1574" s="51">
        <v>0.16908083388283038</v>
      </c>
      <c r="T1574" s="53">
        <f t="shared" si="149"/>
        <v>0.44995007708452256</v>
      </c>
      <c r="U1574" s="51">
        <v>12.484504184630996</v>
      </c>
      <c r="V1574" s="51"/>
      <c r="W1574" s="51">
        <v>13.007111336545782</v>
      </c>
      <c r="X1574" s="51"/>
      <c r="Y1574" s="51">
        <v>10.015475729140251</v>
      </c>
      <c r="Z1574" s="51"/>
      <c r="AA1574" s="51">
        <v>0.12163679583952819</v>
      </c>
      <c r="AB1574" s="54"/>
    </row>
    <row r="1575" spans="1:28" s="54" customFormat="1" ht="14.25" customHeight="1">
      <c r="A1575" s="58">
        <v>42042</v>
      </c>
      <c r="B1575" s="59">
        <v>0.48659722222222218</v>
      </c>
      <c r="C1575" s="60">
        <v>2</v>
      </c>
      <c r="D1575" s="51">
        <v>1153</v>
      </c>
      <c r="E1575" s="51">
        <v>111</v>
      </c>
      <c r="F1575" s="51">
        <f t="shared" si="144"/>
        <v>0.13580246913580246</v>
      </c>
      <c r="G1575" s="51">
        <v>0.80416699863731245</v>
      </c>
      <c r="H1575" s="53">
        <f t="shared" si="145"/>
        <v>0.15844453296995001</v>
      </c>
      <c r="I1575" s="51">
        <v>4.1264525873426647E-2</v>
      </c>
      <c r="J1575" s="53">
        <f t="shared" si="146"/>
        <v>0.22410231537688124</v>
      </c>
      <c r="K1575" s="51">
        <v>3.0008449511222815E-3</v>
      </c>
      <c r="L1575" s="51">
        <f t="shared" si="147"/>
        <v>5.9643527018276181E-2</v>
      </c>
      <c r="M1575" s="51">
        <v>3.2567309547063524E-3</v>
      </c>
      <c r="N1575" s="51">
        <f t="shared" si="148"/>
        <v>6.4729409167121443E-2</v>
      </c>
      <c r="O1575" s="51">
        <v>2.5332714354822978</v>
      </c>
      <c r="P1575" s="51"/>
      <c r="Q1575" s="51">
        <v>0.04</v>
      </c>
      <c r="R1575" s="51"/>
      <c r="S1575" s="51">
        <v>0.1631765447971073</v>
      </c>
      <c r="T1575" s="53">
        <f t="shared" si="149"/>
        <v>0.42859625589231143</v>
      </c>
      <c r="U1575" s="51">
        <v>11.866548814785055</v>
      </c>
      <c r="V1575" s="51"/>
      <c r="W1575" s="51">
        <v>12.878425070309365</v>
      </c>
      <c r="X1575" s="51"/>
      <c r="Y1575" s="51">
        <v>10.017574929690639</v>
      </c>
      <c r="Z1575" s="51"/>
      <c r="AA1575" s="51">
        <v>0.15817610050592054</v>
      </c>
    </row>
    <row r="1576" spans="1:28" s="55" customFormat="1" ht="14.25" customHeight="1">
      <c r="A1576" s="61">
        <v>42043</v>
      </c>
      <c r="B1576" s="49">
        <v>0.48660879629629633</v>
      </c>
      <c r="C1576" s="50">
        <v>2</v>
      </c>
      <c r="D1576" s="51">
        <v>1169</v>
      </c>
      <c r="E1576" s="51">
        <v>111</v>
      </c>
      <c r="F1576" s="51">
        <f t="shared" si="144"/>
        <v>0.13580246913580246</v>
      </c>
      <c r="G1576" s="52">
        <v>0.82218871811215688</v>
      </c>
      <c r="H1576" s="53">
        <f t="shared" si="145"/>
        <v>0.16325032482990851</v>
      </c>
      <c r="I1576" s="51">
        <v>4.102595162241756E-2</v>
      </c>
      <c r="J1576" s="53">
        <f t="shared" si="146"/>
        <v>0.22255010814845516</v>
      </c>
      <c r="K1576" s="51">
        <v>3.0527638672099592E-3</v>
      </c>
      <c r="L1576" s="51">
        <f t="shared" si="147"/>
        <v>6.0675445469536689E-2</v>
      </c>
      <c r="M1576" s="51">
        <v>3.3130770651891035E-3</v>
      </c>
      <c r="N1576" s="51">
        <f t="shared" si="148"/>
        <v>6.5849320664613464E-2</v>
      </c>
      <c r="O1576" s="51">
        <v>2.5901163198924815</v>
      </c>
      <c r="P1576" s="51"/>
      <c r="Q1576" s="51">
        <v>0.04</v>
      </c>
      <c r="R1576" s="51"/>
      <c r="S1576" s="51">
        <v>0.15867710573655808</v>
      </c>
      <c r="T1576" s="53">
        <f t="shared" si="149"/>
        <v>0.41232330316773252</v>
      </c>
      <c r="U1576" s="51">
        <v>11.807251649010592</v>
      </c>
      <c r="V1576" s="51"/>
      <c r="W1576" s="51">
        <v>12.814071557065763</v>
      </c>
      <c r="X1576" s="51"/>
      <c r="Y1576" s="51">
        <v>10.017858085148912</v>
      </c>
      <c r="Z1576" s="51"/>
      <c r="AA1576" s="51">
        <v>0.15470900682274788</v>
      </c>
      <c r="AB1576" s="54"/>
    </row>
    <row r="1577" spans="1:28" s="55" customFormat="1" ht="13.8">
      <c r="A1577" s="56">
        <v>42081</v>
      </c>
      <c r="B1577" s="57">
        <v>0.48704861111111114</v>
      </c>
      <c r="C1577" s="53">
        <v>2</v>
      </c>
      <c r="D1577" s="53">
        <v>1452</v>
      </c>
      <c r="E1577" s="53">
        <v>111</v>
      </c>
      <c r="F1577" s="51">
        <f t="shared" si="144"/>
        <v>0.13580246913580246</v>
      </c>
      <c r="G1577" s="53">
        <v>1.168411042215372</v>
      </c>
      <c r="H1577" s="53">
        <f t="shared" si="145"/>
        <v>0.2555762779240992</v>
      </c>
      <c r="I1577" s="53">
        <v>5.4122760444997357E-2</v>
      </c>
      <c r="J1577" s="53">
        <f t="shared" si="146"/>
        <v>0.30776031519191516</v>
      </c>
      <c r="K1577" s="53">
        <v>4.3614668274641801E-3</v>
      </c>
      <c r="L1577" s="53">
        <f t="shared" si="147"/>
        <v>8.6686672853886801E-2</v>
      </c>
      <c r="M1577" s="53">
        <v>6.8160597861765797E-3</v>
      </c>
      <c r="N1577" s="53">
        <f t="shared" si="148"/>
        <v>0.13547312594839983</v>
      </c>
      <c r="O1577" s="53">
        <v>3.6774265417800303</v>
      </c>
      <c r="P1577" s="53"/>
      <c r="Q1577" s="53">
        <v>0.05</v>
      </c>
      <c r="R1577" s="53"/>
      <c r="S1577" s="53">
        <v>0.14730293706293704</v>
      </c>
      <c r="T1577" s="53">
        <f t="shared" si="149"/>
        <v>0.37118677334336198</v>
      </c>
      <c r="U1577" s="53">
        <v>11.870364118639978</v>
      </c>
      <c r="V1577" s="53"/>
      <c r="W1577" s="53">
        <v>18.55089462261876</v>
      </c>
      <c r="X1577" s="53"/>
      <c r="Y1577" s="53">
        <v>10.008649336870024</v>
      </c>
      <c r="Z1577" s="53"/>
      <c r="AA1577" s="53">
        <v>0.13608224696210269</v>
      </c>
      <c r="AB1577" s="54"/>
    </row>
    <row r="1578" spans="1:28" s="54" customFormat="1" ht="14.25" customHeight="1">
      <c r="A1578" s="58">
        <v>42093</v>
      </c>
      <c r="B1578" s="59">
        <v>0.4871875</v>
      </c>
      <c r="C1578" s="60">
        <v>2</v>
      </c>
      <c r="D1578" s="51">
        <v>1594</v>
      </c>
      <c r="E1578" s="51">
        <v>111</v>
      </c>
      <c r="F1578" s="51">
        <f t="shared" si="144"/>
        <v>0.13580246913580246</v>
      </c>
      <c r="G1578" s="51">
        <v>1.0902185736259988</v>
      </c>
      <c r="H1578" s="53">
        <f t="shared" si="145"/>
        <v>0.23472495296693302</v>
      </c>
      <c r="I1578" s="51">
        <v>4.5661709176913298E-2</v>
      </c>
      <c r="J1578" s="53">
        <f t="shared" si="146"/>
        <v>0.2527111852759486</v>
      </c>
      <c r="K1578" s="51">
        <v>5.1980237103949768E-3</v>
      </c>
      <c r="L1578" s="51">
        <f t="shared" si="147"/>
        <v>0.10331372418846096</v>
      </c>
      <c r="M1578" s="51">
        <v>7.1600684382900383E-3</v>
      </c>
      <c r="N1578" s="51">
        <f t="shared" si="148"/>
        <v>0.14231049664600165</v>
      </c>
      <c r="O1578" s="51">
        <v>3.4266041811816619</v>
      </c>
      <c r="P1578" s="51"/>
      <c r="Q1578" s="51">
        <v>0.06</v>
      </c>
      <c r="R1578" s="51"/>
      <c r="S1578" s="51">
        <v>0.13318818693360185</v>
      </c>
      <c r="T1578" s="53">
        <f t="shared" si="149"/>
        <v>0.32013848521611304</v>
      </c>
      <c r="U1578" s="51">
        <v>15.161836166558075</v>
      </c>
      <c r="V1578" s="51"/>
      <c r="W1578" s="51">
        <v>20.884819048747254</v>
      </c>
      <c r="X1578" s="51"/>
      <c r="Y1578" s="51">
        <v>9.9948776876147605</v>
      </c>
      <c r="Z1578" s="51"/>
      <c r="AA1578" s="51">
        <v>0.17501077730258358</v>
      </c>
    </row>
    <row r="1579" spans="1:28" s="55" customFormat="1" ht="13.8">
      <c r="A1579" s="56">
        <v>42124</v>
      </c>
      <c r="B1579" s="57">
        <v>0.48754629629629626</v>
      </c>
      <c r="C1579" s="53">
        <v>2</v>
      </c>
      <c r="D1579" s="53">
        <v>1391</v>
      </c>
      <c r="E1579" s="53">
        <v>111</v>
      </c>
      <c r="F1579" s="51">
        <f t="shared" si="144"/>
        <v>0.13580246913580246</v>
      </c>
      <c r="G1579" s="53">
        <v>1.1269711553498225</v>
      </c>
      <c r="H1579" s="53">
        <f t="shared" si="145"/>
        <v>0.24452564142661934</v>
      </c>
      <c r="I1579" s="53">
        <v>3.9218720037818025E-2</v>
      </c>
      <c r="J1579" s="53">
        <f t="shared" si="146"/>
        <v>0.21079193258176984</v>
      </c>
      <c r="K1579" s="53">
        <v>4.6325418099042422E-3</v>
      </c>
      <c r="L1579" s="53">
        <f t="shared" si="147"/>
        <v>9.2074444732302571E-2</v>
      </c>
      <c r="M1579" s="53">
        <v>5.7210219625120542E-3</v>
      </c>
      <c r="N1579" s="53">
        <f t="shared" si="148"/>
        <v>0.11370861659001277</v>
      </c>
      <c r="O1579" s="53">
        <v>3.5470336167574743</v>
      </c>
      <c r="P1579" s="53"/>
      <c r="Q1579" s="53">
        <v>0.05</v>
      </c>
      <c r="R1579" s="53"/>
      <c r="S1579" s="53">
        <v>0.1106643494185514</v>
      </c>
      <c r="T1579" s="53">
        <f t="shared" si="149"/>
        <v>0.23867736570185705</v>
      </c>
      <c r="U1579" s="53">
        <v>13.071748008424137</v>
      </c>
      <c r="V1579" s="53"/>
      <c r="W1579" s="53">
        <v>16.143137075359398</v>
      </c>
      <c r="X1579" s="53"/>
      <c r="Y1579" s="53">
        <v>10.008744986722828</v>
      </c>
      <c r="Z1579" s="53"/>
      <c r="AA1579" s="53">
        <v>0.14108613094950503</v>
      </c>
    </row>
    <row r="1580" spans="1:28" s="55" customFormat="1" ht="13.8">
      <c r="A1580" s="56">
        <v>42125</v>
      </c>
      <c r="B1580" s="57">
        <v>0.48755787037037041</v>
      </c>
      <c r="C1580" s="53">
        <v>2</v>
      </c>
      <c r="D1580" s="53">
        <v>1192</v>
      </c>
      <c r="E1580" s="53">
        <v>111</v>
      </c>
      <c r="F1580" s="51">
        <f t="shared" si="144"/>
        <v>0.13580246913580246</v>
      </c>
      <c r="G1580" s="53">
        <v>1.1115776762827223</v>
      </c>
      <c r="H1580" s="53">
        <f t="shared" si="145"/>
        <v>0.24042071367539261</v>
      </c>
      <c r="I1580" s="53">
        <v>3.0718102152624001E-2</v>
      </c>
      <c r="J1580" s="53">
        <f t="shared" si="146"/>
        <v>0.15548537509839949</v>
      </c>
      <c r="K1580" s="53">
        <v>3.3640708560814347E-3</v>
      </c>
      <c r="L1580" s="53">
        <f t="shared" si="147"/>
        <v>6.6862851718163446E-2</v>
      </c>
      <c r="M1580" s="53">
        <v>4.6940523573229323E-3</v>
      </c>
      <c r="N1580" s="53">
        <f t="shared" si="148"/>
        <v>9.3297002397437365E-2</v>
      </c>
      <c r="O1580" s="53">
        <v>3.5037747952874745</v>
      </c>
      <c r="P1580" s="53"/>
      <c r="Q1580" s="53">
        <v>0.04</v>
      </c>
      <c r="R1580" s="53"/>
      <c r="S1580" s="53">
        <v>8.787830749895266E-2</v>
      </c>
      <c r="T1580" s="53">
        <f t="shared" si="149"/>
        <v>0.15626794133849178</v>
      </c>
      <c r="U1580" s="53">
        <v>9.6239296187683259</v>
      </c>
      <c r="V1580" s="53"/>
      <c r="W1580" s="53">
        <v>13.42873900293255</v>
      </c>
      <c r="X1580" s="53"/>
      <c r="Y1580" s="53">
        <v>10.023594470046083</v>
      </c>
      <c r="Z1580" s="53"/>
      <c r="AA1580" s="53">
        <v>0.11443194903425494</v>
      </c>
    </row>
    <row r="1581" spans="1:28" s="55" customFormat="1" ht="13.8">
      <c r="A1581" s="56">
        <v>42131</v>
      </c>
      <c r="B1581" s="57">
        <v>0.48762731481481486</v>
      </c>
      <c r="C1581" s="53">
        <v>2</v>
      </c>
      <c r="D1581" s="53">
        <v>841</v>
      </c>
      <c r="E1581" s="53">
        <v>111</v>
      </c>
      <c r="F1581" s="51">
        <f t="shared" si="144"/>
        <v>0.13580246913580246</v>
      </c>
      <c r="G1581" s="53">
        <v>0.76538924583282086</v>
      </c>
      <c r="H1581" s="53">
        <f t="shared" si="145"/>
        <v>0.14810379888875225</v>
      </c>
      <c r="I1581" s="53">
        <v>2.9400537597004374E-2</v>
      </c>
      <c r="J1581" s="53">
        <f t="shared" si="146"/>
        <v>0.14691306178922819</v>
      </c>
      <c r="K1581" s="53">
        <v>2.6511039773616405E-3</v>
      </c>
      <c r="L1581" s="53">
        <f t="shared" si="147"/>
        <v>5.26922231163236E-2</v>
      </c>
      <c r="M1581" s="53">
        <v>4.3157506608212754E-3</v>
      </c>
      <c r="N1581" s="53">
        <f t="shared" si="148"/>
        <v>8.5778037631224477E-2</v>
      </c>
      <c r="O1581" s="53">
        <v>2.4098329642281087</v>
      </c>
      <c r="P1581" s="53"/>
      <c r="Q1581" s="53">
        <v>0.03</v>
      </c>
      <c r="R1581" s="53"/>
      <c r="S1581" s="53">
        <v>0.12215184635465227</v>
      </c>
      <c r="T1581" s="53">
        <f t="shared" si="149"/>
        <v>0.28022376560844803</v>
      </c>
      <c r="U1581" s="53">
        <v>11.014670893156813</v>
      </c>
      <c r="V1581" s="53"/>
      <c r="W1581" s="53">
        <v>17.930859593511094</v>
      </c>
      <c r="X1581" s="53"/>
      <c r="Y1581" s="53">
        <v>10.012250456833863</v>
      </c>
      <c r="Z1581" s="53"/>
      <c r="AA1581" s="53">
        <v>0.12464246201446841</v>
      </c>
    </row>
    <row r="1582" spans="1:28" s="54" customFormat="1" ht="13.8">
      <c r="A1582" s="56">
        <v>42135</v>
      </c>
      <c r="B1582" s="57">
        <v>0.48767361111111113</v>
      </c>
      <c r="C1582" s="53">
        <v>2</v>
      </c>
      <c r="D1582" s="53">
        <v>1174</v>
      </c>
      <c r="E1582" s="53">
        <v>111</v>
      </c>
      <c r="F1582" s="51">
        <f t="shared" si="144"/>
        <v>0.13580246913580246</v>
      </c>
      <c r="G1582" s="53">
        <v>0.82</v>
      </c>
      <c r="H1582" s="53">
        <f t="shared" si="145"/>
        <v>0.16266666666666665</v>
      </c>
      <c r="I1582" s="53">
        <v>4.5409999999999999E-2</v>
      </c>
      <c r="J1582" s="53">
        <f t="shared" si="146"/>
        <v>0.25107351984385162</v>
      </c>
      <c r="K1582" s="53">
        <v>8.6599999999999993E-3</v>
      </c>
      <c r="L1582" s="53">
        <f t="shared" si="147"/>
        <v>0.17212250295874226</v>
      </c>
      <c r="M1582" s="53">
        <v>4.0200000000000001E-3</v>
      </c>
      <c r="N1582" s="53">
        <f t="shared" si="148"/>
        <v>7.9899822389624023E-2</v>
      </c>
      <c r="O1582" s="53">
        <v>2.5665300000000002</v>
      </c>
      <c r="P1582" s="53"/>
      <c r="Q1582" s="53">
        <v>0.04</v>
      </c>
      <c r="R1582" s="53"/>
      <c r="S1582" s="53">
        <v>0.17610219512195122</v>
      </c>
      <c r="T1582" s="53">
        <f t="shared" si="149"/>
        <v>0.4753439712941836</v>
      </c>
      <c r="U1582" s="53">
        <v>33.583902439024392</v>
      </c>
      <c r="V1582" s="53"/>
      <c r="W1582" s="53">
        <v>15.589756097560976</v>
      </c>
      <c r="X1582" s="53"/>
      <c r="Y1582" s="53">
        <v>9.9531285365853677</v>
      </c>
      <c r="Z1582" s="53"/>
      <c r="AA1582" s="53">
        <v>0.15512195121951222</v>
      </c>
      <c r="AB1582" s="55"/>
    </row>
    <row r="1583" spans="1:28" s="54" customFormat="1" ht="13.8">
      <c r="A1583" s="56">
        <v>42230</v>
      </c>
      <c r="B1583" s="57">
        <v>0.48877314814814815</v>
      </c>
      <c r="C1583" s="53">
        <v>2</v>
      </c>
      <c r="D1583" s="53">
        <v>1261</v>
      </c>
      <c r="E1583" s="53">
        <v>111</v>
      </c>
      <c r="F1583" s="51">
        <f t="shared" si="144"/>
        <v>0.13580246913580246</v>
      </c>
      <c r="G1583" s="53">
        <v>0.98</v>
      </c>
      <c r="H1583" s="53">
        <f t="shared" si="145"/>
        <v>0.20533333333333334</v>
      </c>
      <c r="I1583" s="53">
        <v>3.6229999999999998E-2</v>
      </c>
      <c r="J1583" s="53">
        <f t="shared" si="146"/>
        <v>0.19134677944046843</v>
      </c>
      <c r="K1583" s="53">
        <v>4.0200000000000001E-3</v>
      </c>
      <c r="L1583" s="53">
        <f t="shared" si="147"/>
        <v>7.9899822389624023E-2</v>
      </c>
      <c r="M1583" s="53">
        <v>5.1000000000000004E-3</v>
      </c>
      <c r="N1583" s="53">
        <f t="shared" si="148"/>
        <v>0.10136544631519465</v>
      </c>
      <c r="O1583" s="53">
        <v>3.07917</v>
      </c>
      <c r="P1583" s="53"/>
      <c r="Q1583" s="53">
        <v>0.04</v>
      </c>
      <c r="R1583" s="53"/>
      <c r="S1583" s="53">
        <v>0.1175626530612245</v>
      </c>
      <c r="T1583" s="53">
        <f t="shared" si="149"/>
        <v>0.26362620211154658</v>
      </c>
      <c r="U1583" s="53">
        <v>13.044489795918368</v>
      </c>
      <c r="V1583" s="53"/>
      <c r="W1583" s="53">
        <v>16.548979591836734</v>
      </c>
      <c r="X1583" s="53"/>
      <c r="Y1583" s="53">
        <v>9.991592448979592</v>
      </c>
      <c r="Z1583" s="53"/>
      <c r="AA1583" s="53">
        <v>0.12979591836734694</v>
      </c>
    </row>
    <row r="1584" spans="1:28" s="54" customFormat="1" ht="13.8">
      <c r="A1584" s="56">
        <v>42276</v>
      </c>
      <c r="B1584" s="57">
        <v>0.4893055555555556</v>
      </c>
      <c r="C1584" s="53">
        <v>2</v>
      </c>
      <c r="D1584" s="53">
        <v>1397</v>
      </c>
      <c r="E1584" s="53">
        <v>111</v>
      </c>
      <c r="F1584" s="51">
        <f t="shared" si="144"/>
        <v>0.13580246913580246</v>
      </c>
      <c r="G1584" s="53">
        <v>1.0900000000000001</v>
      </c>
      <c r="H1584" s="53">
        <f t="shared" si="145"/>
        <v>0.23466666666666669</v>
      </c>
      <c r="I1584" s="53">
        <v>5.0599999999999999E-2</v>
      </c>
      <c r="J1584" s="53">
        <f t="shared" si="146"/>
        <v>0.28484059856864019</v>
      </c>
      <c r="K1584" s="53">
        <v>4.1700000000000001E-3</v>
      </c>
      <c r="L1584" s="53">
        <f t="shared" si="147"/>
        <v>8.2881159045953265E-2</v>
      </c>
      <c r="M1584" s="53">
        <v>8.3800000000000003E-3</v>
      </c>
      <c r="N1584" s="53">
        <f t="shared" si="148"/>
        <v>0.166557341200261</v>
      </c>
      <c r="O1584" s="53">
        <v>3.43344</v>
      </c>
      <c r="P1584" s="53"/>
      <c r="Q1584" s="53">
        <v>0.04</v>
      </c>
      <c r="R1584" s="53"/>
      <c r="S1584" s="53">
        <v>0.14762201834862385</v>
      </c>
      <c r="T1584" s="53">
        <f t="shared" si="149"/>
        <v>0.37234078267817122</v>
      </c>
      <c r="U1584" s="53">
        <v>12.165688073394495</v>
      </c>
      <c r="V1584" s="53"/>
      <c r="W1584" s="53">
        <v>24.448073394495413</v>
      </c>
      <c r="X1584" s="53"/>
      <c r="Y1584" s="53">
        <v>10.01682495412844</v>
      </c>
      <c r="Z1584" s="53"/>
      <c r="AA1584" s="53">
        <v>0.11669724770642202</v>
      </c>
      <c r="AB1584" s="55"/>
    </row>
    <row r="1585" spans="1:28" s="55" customFormat="1" ht="14.25" customHeight="1">
      <c r="A1585" s="56">
        <v>42282</v>
      </c>
      <c r="B1585" s="57">
        <v>0.489375</v>
      </c>
      <c r="C1585" s="53">
        <v>2</v>
      </c>
      <c r="D1585" s="53">
        <v>1124</v>
      </c>
      <c r="E1585" s="53">
        <v>111</v>
      </c>
      <c r="F1585" s="51">
        <f t="shared" si="144"/>
        <v>0.13580246913580246</v>
      </c>
      <c r="G1585" s="53">
        <v>0.77</v>
      </c>
      <c r="H1585" s="53">
        <f t="shared" si="145"/>
        <v>0.14933333333333335</v>
      </c>
      <c r="I1585" s="53">
        <v>4.3290000000000002E-2</v>
      </c>
      <c r="J1585" s="53">
        <f t="shared" si="146"/>
        <v>0.23728041639557582</v>
      </c>
      <c r="K1585" s="53">
        <v>3.46E-3</v>
      </c>
      <c r="L1585" s="53">
        <f t="shared" si="147"/>
        <v>6.8769498872661469E-2</v>
      </c>
      <c r="M1585" s="53">
        <v>5.4200000000000003E-3</v>
      </c>
      <c r="N1585" s="53">
        <f t="shared" si="148"/>
        <v>0.10772563118203039</v>
      </c>
      <c r="O1585" s="53">
        <v>2.4126500000000002</v>
      </c>
      <c r="P1585" s="53"/>
      <c r="Q1585" s="53">
        <v>0.04</v>
      </c>
      <c r="R1585" s="53"/>
      <c r="S1585" s="53">
        <v>0.17878207792207793</v>
      </c>
      <c r="T1585" s="53">
        <f t="shared" si="149"/>
        <v>0.48503620304285644</v>
      </c>
      <c r="U1585" s="53">
        <v>14.28935064935065</v>
      </c>
      <c r="V1585" s="53"/>
      <c r="W1585" s="53">
        <v>22.383896103896106</v>
      </c>
      <c r="X1585" s="53"/>
      <c r="Y1585" s="53">
        <v>9.96393116883117</v>
      </c>
      <c r="Z1585" s="53"/>
      <c r="AA1585" s="53">
        <v>0.1651948051948052</v>
      </c>
    </row>
    <row r="1586" spans="1:28" s="54" customFormat="1" ht="14.25" customHeight="1">
      <c r="A1586" s="56">
        <v>42333</v>
      </c>
      <c r="B1586" s="57">
        <v>0.48996527777777782</v>
      </c>
      <c r="C1586" s="53">
        <v>2</v>
      </c>
      <c r="D1586" s="53">
        <v>875</v>
      </c>
      <c r="E1586" s="53">
        <v>111</v>
      </c>
      <c r="F1586" s="51">
        <f t="shared" si="144"/>
        <v>0.13580246913580246</v>
      </c>
      <c r="G1586" s="53">
        <v>0.55000000000000004</v>
      </c>
      <c r="H1586" s="53">
        <f t="shared" si="145"/>
        <v>9.0666666666666687E-2</v>
      </c>
      <c r="I1586" s="53">
        <v>2.4410000000000001E-2</v>
      </c>
      <c r="J1586" s="53">
        <f t="shared" si="146"/>
        <v>0.11444372153545869</v>
      </c>
      <c r="K1586" s="53">
        <v>2.7899999999999999E-3</v>
      </c>
      <c r="L1586" s="53">
        <f t="shared" si="147"/>
        <v>5.545286180772413E-2</v>
      </c>
      <c r="M1586" s="53">
        <v>2.8300000000000001E-3</v>
      </c>
      <c r="N1586" s="53">
        <f t="shared" si="148"/>
        <v>5.62478849160786E-2</v>
      </c>
      <c r="O1586" s="53">
        <v>1.7403500000000001</v>
      </c>
      <c r="P1586" s="53"/>
      <c r="Q1586" s="53">
        <v>0.03</v>
      </c>
      <c r="R1586" s="53"/>
      <c r="S1586" s="53">
        <v>0.14113418181818183</v>
      </c>
      <c r="T1586" s="53">
        <f t="shared" si="149"/>
        <v>0.34887646729931338</v>
      </c>
      <c r="U1586" s="53">
        <v>16.131272727272727</v>
      </c>
      <c r="V1586" s="53"/>
      <c r="W1586" s="53">
        <v>16.362545454545451</v>
      </c>
      <c r="X1586" s="53"/>
      <c r="Y1586" s="53">
        <v>10.062387272727271</v>
      </c>
      <c r="Z1586" s="53"/>
      <c r="AA1586" s="53">
        <v>0.17345454545454544</v>
      </c>
      <c r="AB1586" s="55"/>
    </row>
    <row r="1587" spans="1:28" s="55" customFormat="1" ht="14.25" customHeight="1">
      <c r="A1587" s="56">
        <v>42419</v>
      </c>
      <c r="B1587" s="57">
        <v>0.49096064814814816</v>
      </c>
      <c r="C1587" s="53">
        <v>2</v>
      </c>
      <c r="D1587" s="53">
        <v>1518</v>
      </c>
      <c r="E1587" s="53">
        <v>111</v>
      </c>
      <c r="F1587" s="51">
        <f t="shared" si="144"/>
        <v>0.13580246913580246</v>
      </c>
      <c r="G1587" s="53">
        <v>0.97</v>
      </c>
      <c r="H1587" s="53">
        <f t="shared" si="145"/>
        <v>0.20266666666666666</v>
      </c>
      <c r="I1587" s="53">
        <v>3.3180000000000001E-2</v>
      </c>
      <c r="J1587" s="53">
        <f t="shared" si="146"/>
        <v>0.17150292778139234</v>
      </c>
      <c r="K1587" s="53">
        <v>5.1399999999999996E-3</v>
      </c>
      <c r="L1587" s="53">
        <f t="shared" si="147"/>
        <v>0.1021604694235491</v>
      </c>
      <c r="M1587" s="53">
        <v>7.79E-3</v>
      </c>
      <c r="N1587" s="53">
        <f t="shared" si="148"/>
        <v>0.15483075035203261</v>
      </c>
      <c r="O1587" s="53">
        <v>3.0430000000000001</v>
      </c>
      <c r="P1587" s="53"/>
      <c r="Q1587" s="53">
        <v>0.05</v>
      </c>
      <c r="R1587" s="53"/>
      <c r="S1587" s="53">
        <v>0.10877567010309279</v>
      </c>
      <c r="T1587" s="53">
        <f t="shared" si="149"/>
        <v>0.23184664996179405</v>
      </c>
      <c r="U1587" s="53">
        <v>16.850721649484534</v>
      </c>
      <c r="V1587" s="53"/>
      <c r="W1587" s="53">
        <v>25.538350515463918</v>
      </c>
      <c r="X1587" s="53"/>
      <c r="Y1587" s="53">
        <v>9.9760206185567011</v>
      </c>
      <c r="Z1587" s="53"/>
      <c r="AA1587" s="53">
        <v>0.1639175257731959</v>
      </c>
      <c r="AB1587" s="54"/>
    </row>
    <row r="1588" spans="1:28" s="54" customFormat="1" ht="13.8">
      <c r="A1588" s="58">
        <v>42424</v>
      </c>
      <c r="B1588" s="59">
        <v>0.49101851851851852</v>
      </c>
      <c r="C1588" s="60">
        <v>2</v>
      </c>
      <c r="D1588" s="51">
        <v>782</v>
      </c>
      <c r="E1588" s="51">
        <v>111</v>
      </c>
      <c r="F1588" s="51">
        <f t="shared" si="144"/>
        <v>0.13580246913580246</v>
      </c>
      <c r="G1588" s="51">
        <v>0.73580852764254545</v>
      </c>
      <c r="H1588" s="53">
        <f t="shared" si="145"/>
        <v>0.14021560737134547</v>
      </c>
      <c r="I1588" s="51">
        <v>3.457997324632682E-2</v>
      </c>
      <c r="J1588" s="53">
        <f t="shared" si="146"/>
        <v>0.18061140693771516</v>
      </c>
      <c r="K1588" s="51">
        <v>2.6280290731566865E-3</v>
      </c>
      <c r="L1588" s="51">
        <f t="shared" si="147"/>
        <v>5.2233596064673496E-2</v>
      </c>
      <c r="M1588" s="51">
        <v>3.7077619481745497E-3</v>
      </c>
      <c r="N1588" s="51">
        <f t="shared" si="148"/>
        <v>7.3693910726903691E-2</v>
      </c>
      <c r="O1588" s="51">
        <v>2.3171474944251278</v>
      </c>
      <c r="P1588" s="51"/>
      <c r="Q1588" s="51">
        <v>0.03</v>
      </c>
      <c r="R1588" s="51"/>
      <c r="S1588" s="51">
        <v>0.14944691559315521</v>
      </c>
      <c r="T1588" s="53">
        <f t="shared" si="149"/>
        <v>0.37894082019125808</v>
      </c>
      <c r="U1588" s="51">
        <v>11.357754278023458</v>
      </c>
      <c r="V1588" s="51"/>
      <c r="W1588" s="51">
        <v>16.024118438761779</v>
      </c>
      <c r="X1588" s="51"/>
      <c r="Y1588" s="51">
        <v>10.014193578158046</v>
      </c>
      <c r="Z1588" s="51"/>
      <c r="AA1588" s="51">
        <v>0.12965329486687488</v>
      </c>
    </row>
    <row r="1589" spans="1:28" s="55" customFormat="1" ht="14.25" customHeight="1">
      <c r="A1589" s="56">
        <v>42429</v>
      </c>
      <c r="B1589" s="57">
        <v>0.49107638888888888</v>
      </c>
      <c r="C1589" s="53">
        <v>2</v>
      </c>
      <c r="D1589" s="53">
        <v>840</v>
      </c>
      <c r="E1589" s="53">
        <v>111</v>
      </c>
      <c r="F1589" s="51">
        <f t="shared" si="144"/>
        <v>0.13580246913580246</v>
      </c>
      <c r="G1589" s="53">
        <v>0.61866828788723549</v>
      </c>
      <c r="H1589" s="53">
        <f t="shared" si="145"/>
        <v>0.10897821010326281</v>
      </c>
      <c r="I1589" s="53">
        <v>3.4009391871308449E-2</v>
      </c>
      <c r="J1589" s="53">
        <f t="shared" si="146"/>
        <v>0.17689910130974917</v>
      </c>
      <c r="K1589" s="53">
        <v>3.0927244458451796E-3</v>
      </c>
      <c r="L1589" s="53">
        <f t="shared" si="147"/>
        <v>6.1469685055492093E-2</v>
      </c>
      <c r="M1589" s="53">
        <v>3.2577261604661944E-3</v>
      </c>
      <c r="N1589" s="53">
        <f t="shared" si="148"/>
        <v>6.4749189456537487E-2</v>
      </c>
      <c r="O1589" s="53">
        <v>1.9453279072498135</v>
      </c>
      <c r="P1589" s="53"/>
      <c r="Q1589" s="53">
        <v>0.03</v>
      </c>
      <c r="R1589" s="53"/>
      <c r="S1589" s="53">
        <v>0.17481074796979626</v>
      </c>
      <c r="T1589" s="53">
        <f t="shared" si="149"/>
        <v>0.47067324274991379</v>
      </c>
      <c r="U1589" s="53">
        <v>15.896828608063824</v>
      </c>
      <c r="V1589" s="53"/>
      <c r="W1589" s="53">
        <v>16.744949422994726</v>
      </c>
      <c r="X1589" s="53"/>
      <c r="Y1589" s="53">
        <v>9.9991269411597106</v>
      </c>
      <c r="Z1589" s="53"/>
      <c r="AA1589" s="53">
        <v>0.15420218211893952</v>
      </c>
    </row>
    <row r="1590" spans="1:28" s="55" customFormat="1" ht="14.25" customHeight="1">
      <c r="A1590" s="56">
        <v>42627</v>
      </c>
      <c r="B1590" s="57">
        <v>0.49336805555555557</v>
      </c>
      <c r="C1590" s="53">
        <v>2</v>
      </c>
      <c r="D1590" s="53">
        <v>891</v>
      </c>
      <c r="E1590" s="53">
        <v>111</v>
      </c>
      <c r="F1590" s="51">
        <f t="shared" si="144"/>
        <v>0.13580246913580246</v>
      </c>
      <c r="G1590" s="53">
        <v>0.64</v>
      </c>
      <c r="H1590" s="53">
        <f t="shared" si="145"/>
        <v>0.11466666666666668</v>
      </c>
      <c r="I1590" s="53">
        <v>2.666E-2</v>
      </c>
      <c r="J1590" s="53">
        <f t="shared" si="146"/>
        <v>0.12908262849707222</v>
      </c>
      <c r="K1590" s="53">
        <v>2.5100000000000001E-3</v>
      </c>
      <c r="L1590" s="53">
        <f t="shared" si="147"/>
        <v>4.9887700049242853E-2</v>
      </c>
      <c r="M1590" s="53">
        <v>2.5699999999999998E-3</v>
      </c>
      <c r="N1590" s="53">
        <f t="shared" si="148"/>
        <v>5.1080234711774551E-2</v>
      </c>
      <c r="O1590" s="53">
        <v>2.0114899999999998</v>
      </c>
      <c r="P1590" s="53"/>
      <c r="Q1590" s="53">
        <v>0.03</v>
      </c>
      <c r="R1590" s="53"/>
      <c r="S1590" s="53">
        <v>0.13246687500000001</v>
      </c>
      <c r="T1590" s="53">
        <f t="shared" si="149"/>
        <v>0.31752974336246864</v>
      </c>
      <c r="U1590" s="53">
        <v>12.471562499999999</v>
      </c>
      <c r="V1590" s="53"/>
      <c r="W1590" s="53">
        <v>12.7696875</v>
      </c>
      <c r="X1590" s="53"/>
      <c r="Y1590" s="53">
        <v>9.9945909374999982</v>
      </c>
      <c r="Z1590" s="53"/>
      <c r="AA1590" s="53">
        <v>0.14906249999999999</v>
      </c>
      <c r="AB1590" s="54"/>
    </row>
    <row r="1591" spans="1:28" s="55" customFormat="1" ht="14.25" customHeight="1">
      <c r="A1591" s="56">
        <v>42664</v>
      </c>
      <c r="B1591" s="57">
        <v>0.49379629629629629</v>
      </c>
      <c r="C1591" s="53">
        <v>2</v>
      </c>
      <c r="D1591" s="53">
        <v>1020</v>
      </c>
      <c r="E1591" s="53">
        <v>111</v>
      </c>
      <c r="F1591" s="51">
        <f t="shared" si="144"/>
        <v>0.13580246913580246</v>
      </c>
      <c r="G1591" s="53">
        <v>0.81</v>
      </c>
      <c r="H1591" s="53">
        <f t="shared" si="145"/>
        <v>0.16000000000000003</v>
      </c>
      <c r="I1591" s="53">
        <v>3.3459999999999997E-2</v>
      </c>
      <c r="J1591" s="53">
        <f t="shared" si="146"/>
        <v>0.17332465842550421</v>
      </c>
      <c r="K1591" s="53">
        <v>2.8600000000000001E-3</v>
      </c>
      <c r="L1591" s="53">
        <f t="shared" si="147"/>
        <v>5.6844152247344452E-2</v>
      </c>
      <c r="M1591" s="53">
        <v>3.2100000000000002E-3</v>
      </c>
      <c r="N1591" s="53">
        <f t="shared" si="148"/>
        <v>6.3800604445446038E-2</v>
      </c>
      <c r="O1591" s="53">
        <v>2.55281</v>
      </c>
      <c r="P1591" s="53"/>
      <c r="Q1591" s="53">
        <v>0.03</v>
      </c>
      <c r="R1591" s="53"/>
      <c r="S1591" s="53">
        <v>0.13136148148148147</v>
      </c>
      <c r="T1591" s="53">
        <f t="shared" si="149"/>
        <v>0.3135319080263651</v>
      </c>
      <c r="U1591" s="53">
        <v>11.228148148148149</v>
      </c>
      <c r="V1591" s="53"/>
      <c r="W1591" s="53">
        <v>12.602222222222222</v>
      </c>
      <c r="X1591" s="53"/>
      <c r="Y1591" s="53">
        <v>10.022142962962961</v>
      </c>
      <c r="Z1591" s="53"/>
      <c r="AA1591" s="53">
        <v>0.11777777777777777</v>
      </c>
      <c r="AB1591" s="54"/>
    </row>
    <row r="1592" spans="1:28" s="55" customFormat="1" ht="13.8">
      <c r="A1592" s="56">
        <v>42713</v>
      </c>
      <c r="B1592" s="57">
        <v>0.49436342592592591</v>
      </c>
      <c r="C1592" s="53">
        <v>2</v>
      </c>
      <c r="D1592" s="53">
        <v>1124</v>
      </c>
      <c r="E1592" s="53">
        <v>111</v>
      </c>
      <c r="F1592" s="51">
        <f t="shared" si="144"/>
        <v>0.13580246913580246</v>
      </c>
      <c r="G1592" s="53">
        <v>0.87</v>
      </c>
      <c r="H1592" s="53">
        <f t="shared" si="145"/>
        <v>0.17600000000000002</v>
      </c>
      <c r="I1592" s="53">
        <v>3.8330000000000003E-2</v>
      </c>
      <c r="J1592" s="53">
        <f t="shared" si="146"/>
        <v>0.20500975927130777</v>
      </c>
      <c r="K1592" s="53">
        <v>3.0300000000000001E-3</v>
      </c>
      <c r="L1592" s="53">
        <f t="shared" si="147"/>
        <v>6.0223000457850936E-2</v>
      </c>
      <c r="M1592" s="53">
        <v>2.2699999999999999E-3</v>
      </c>
      <c r="N1592" s="53">
        <f t="shared" si="148"/>
        <v>4.5117561399116046E-2</v>
      </c>
      <c r="O1592" s="53">
        <v>2.7256499999999999</v>
      </c>
      <c r="P1592" s="53"/>
      <c r="Q1592" s="53">
        <v>0.03</v>
      </c>
      <c r="R1592" s="53"/>
      <c r="S1592" s="53">
        <v>0.14010275862068966</v>
      </c>
      <c r="T1592" s="53">
        <f t="shared" si="149"/>
        <v>0.34514615765272044</v>
      </c>
      <c r="U1592" s="53">
        <v>11.075172413793105</v>
      </c>
      <c r="V1592" s="53"/>
      <c r="W1592" s="53">
        <v>8.2972413793103446</v>
      </c>
      <c r="X1592" s="53"/>
      <c r="Y1592" s="53">
        <v>9.962720689655173</v>
      </c>
      <c r="Z1592" s="53"/>
      <c r="AA1592" s="53">
        <v>0.10965517241379311</v>
      </c>
    </row>
    <row r="1593" spans="1:28" s="55" customFormat="1" ht="13.8">
      <c r="A1593" s="56">
        <v>42779</v>
      </c>
      <c r="B1593" s="57">
        <v>0.49512731481481481</v>
      </c>
      <c r="C1593" s="53">
        <v>2</v>
      </c>
      <c r="D1593" s="53">
        <v>1673</v>
      </c>
      <c r="E1593" s="53">
        <v>111</v>
      </c>
      <c r="F1593" s="51">
        <f t="shared" si="144"/>
        <v>0.13580246913580246</v>
      </c>
      <c r="G1593" s="53">
        <v>0.92316138637668133</v>
      </c>
      <c r="H1593" s="53">
        <f t="shared" si="145"/>
        <v>0.19017636970044835</v>
      </c>
      <c r="I1593" s="53">
        <v>4.9511084705962355E-2</v>
      </c>
      <c r="J1593" s="53">
        <f t="shared" si="146"/>
        <v>0.27775591871153127</v>
      </c>
      <c r="K1593" s="53">
        <v>2.3624274251911825E-3</v>
      </c>
      <c r="L1593" s="53">
        <f t="shared" si="147"/>
        <v>4.6954609870933396E-2</v>
      </c>
      <c r="M1593" s="53">
        <v>1.0488578420510535E-2</v>
      </c>
      <c r="N1593" s="53">
        <f t="shared" si="148"/>
        <v>0.20846655545234699</v>
      </c>
      <c r="O1593" s="53">
        <v>2.9008411174440569</v>
      </c>
      <c r="P1593" s="53"/>
      <c r="Q1593" s="53">
        <v>0.06</v>
      </c>
      <c r="R1593" s="53"/>
      <c r="S1593" s="53">
        <v>0.17055008115419298</v>
      </c>
      <c r="T1593" s="53">
        <f t="shared" si="149"/>
        <v>0.45526384866045794</v>
      </c>
      <c r="U1593" s="53">
        <v>8.1378178539224511</v>
      </c>
      <c r="V1593" s="53"/>
      <c r="W1593" s="53">
        <v>36.129846708746612</v>
      </c>
      <c r="X1593" s="53"/>
      <c r="Y1593" s="53">
        <v>9.9924833183047799</v>
      </c>
      <c r="Z1593" s="53"/>
      <c r="AA1593" s="53">
        <v>0.20668108828605955</v>
      </c>
      <c r="AB1593" s="54"/>
    </row>
    <row r="1594" spans="1:28" s="55" customFormat="1" ht="13.8">
      <c r="A1594" s="58">
        <v>42862</v>
      </c>
      <c r="B1594" s="59">
        <v>0.49608796296296293</v>
      </c>
      <c r="C1594" s="60">
        <v>2</v>
      </c>
      <c r="D1594" s="51">
        <v>2052</v>
      </c>
      <c r="E1594" s="51">
        <v>111</v>
      </c>
      <c r="F1594" s="51">
        <f t="shared" si="144"/>
        <v>0.13580246913580246</v>
      </c>
      <c r="G1594" s="51">
        <v>0.85</v>
      </c>
      <c r="H1594" s="53">
        <f t="shared" si="145"/>
        <v>0.17066666666666666</v>
      </c>
      <c r="I1594" s="51">
        <v>7.5429999999999997E-2</v>
      </c>
      <c r="J1594" s="53">
        <f t="shared" si="146"/>
        <v>0.44638906961613534</v>
      </c>
      <c r="K1594" s="51">
        <v>8.0199999999999994E-3</v>
      </c>
      <c r="L1594" s="51">
        <f t="shared" si="147"/>
        <v>0.15940213322507077</v>
      </c>
      <c r="M1594" s="51">
        <v>1.9429999999999999E-2</v>
      </c>
      <c r="N1594" s="51">
        <f t="shared" si="148"/>
        <v>0.38618247488318269</v>
      </c>
      <c r="O1594" s="51">
        <v>2.6354700000000002</v>
      </c>
      <c r="P1594" s="51"/>
      <c r="Q1594" s="51">
        <v>0.09</v>
      </c>
      <c r="R1594" s="51"/>
      <c r="S1594" s="51">
        <v>0.28219694117647059</v>
      </c>
      <c r="T1594" s="53">
        <f t="shared" si="149"/>
        <v>0.85905286558925431</v>
      </c>
      <c r="U1594" s="51">
        <v>30.004235294117645</v>
      </c>
      <c r="V1594" s="51"/>
      <c r="W1594" s="51">
        <v>72.691058823529417</v>
      </c>
      <c r="X1594" s="51"/>
      <c r="Y1594" s="51">
        <v>9.8597583529411779</v>
      </c>
      <c r="Z1594" s="51"/>
      <c r="AA1594" s="51">
        <v>0.33670588235294119</v>
      </c>
    </row>
    <row r="1595" spans="1:28" s="54" customFormat="1" ht="13.8">
      <c r="A1595" s="56">
        <v>42863</v>
      </c>
      <c r="B1595" s="57">
        <v>0.49609953703703707</v>
      </c>
      <c r="C1595" s="53">
        <v>2</v>
      </c>
      <c r="D1595" s="53">
        <v>1715</v>
      </c>
      <c r="E1595" s="53">
        <v>111</v>
      </c>
      <c r="F1595" s="51">
        <f t="shared" si="144"/>
        <v>0.13580246913580246</v>
      </c>
      <c r="G1595" s="53">
        <v>0.89</v>
      </c>
      <c r="H1595" s="53">
        <f t="shared" si="145"/>
        <v>0.18133333333333335</v>
      </c>
      <c r="I1595" s="53">
        <v>3.7699999999999997E-2</v>
      </c>
      <c r="J1595" s="53">
        <f t="shared" si="146"/>
        <v>0.20091086532205593</v>
      </c>
      <c r="K1595" s="53">
        <v>5.2399999999999999E-3</v>
      </c>
      <c r="L1595" s="53">
        <f t="shared" si="147"/>
        <v>0.10414802719443528</v>
      </c>
      <c r="M1595" s="53">
        <v>1.269E-2</v>
      </c>
      <c r="N1595" s="53">
        <f t="shared" si="148"/>
        <v>0.25222108112545488</v>
      </c>
      <c r="O1595" s="53">
        <v>2.7659400000000001</v>
      </c>
      <c r="P1595" s="53"/>
      <c r="Q1595" s="53">
        <v>0.06</v>
      </c>
      <c r="R1595" s="53"/>
      <c r="S1595" s="53">
        <v>0.13470337078651684</v>
      </c>
      <c r="T1595" s="53">
        <f t="shared" si="149"/>
        <v>0.32561839390600228</v>
      </c>
      <c r="U1595" s="53">
        <v>18.722696629213484</v>
      </c>
      <c r="V1595" s="53"/>
      <c r="W1595" s="53">
        <v>45.341797752808986</v>
      </c>
      <c r="X1595" s="53"/>
      <c r="Y1595" s="53">
        <v>9.8827968539325841</v>
      </c>
      <c r="Z1595" s="53"/>
      <c r="AA1595" s="53">
        <v>0.2143820224719101</v>
      </c>
    </row>
    <row r="1596" spans="1:28" s="55" customFormat="1" ht="14.25" customHeight="1">
      <c r="A1596" s="56">
        <v>43047</v>
      </c>
      <c r="B1596" s="57">
        <v>0.49822916666666667</v>
      </c>
      <c r="C1596" s="53">
        <v>2</v>
      </c>
      <c r="D1596" s="53">
        <v>1129</v>
      </c>
      <c r="E1596" s="53">
        <v>111</v>
      </c>
      <c r="F1596" s="51">
        <f t="shared" si="144"/>
        <v>0.13580246913580246</v>
      </c>
      <c r="G1596" s="53">
        <v>0.8</v>
      </c>
      <c r="H1596" s="53">
        <f t="shared" si="145"/>
        <v>0.15733333333333335</v>
      </c>
      <c r="I1596" s="53">
        <v>4.4429999999999997E-2</v>
      </c>
      <c r="J1596" s="53">
        <f t="shared" si="146"/>
        <v>0.24469746258945996</v>
      </c>
      <c r="K1596" s="53">
        <v>4.0400000000000002E-3</v>
      </c>
      <c r="L1596" s="53">
        <f t="shared" si="147"/>
        <v>8.0297333943801258E-2</v>
      </c>
      <c r="M1596" s="53">
        <v>5.1700000000000001E-3</v>
      </c>
      <c r="N1596" s="53">
        <f t="shared" si="148"/>
        <v>0.10275673675481496</v>
      </c>
      <c r="O1596" s="53">
        <v>2.51241</v>
      </c>
      <c r="P1596" s="53"/>
      <c r="Q1596" s="53">
        <v>0.04</v>
      </c>
      <c r="R1596" s="53"/>
      <c r="S1596" s="53">
        <v>0.17660925</v>
      </c>
      <c r="T1596" s="53">
        <f t="shared" si="149"/>
        <v>0.4771778176799702</v>
      </c>
      <c r="U1596" s="53">
        <v>16.059000000000001</v>
      </c>
      <c r="V1596" s="53"/>
      <c r="W1596" s="53">
        <v>20.550749999999997</v>
      </c>
      <c r="X1596" s="53"/>
      <c r="Y1596" s="53">
        <v>9.9868297500000001</v>
      </c>
      <c r="Z1596" s="53"/>
      <c r="AA1596" s="53">
        <v>0.159</v>
      </c>
    </row>
    <row r="1597" spans="1:28" s="55" customFormat="1" ht="13.8">
      <c r="A1597" s="56">
        <v>43050</v>
      </c>
      <c r="B1597" s="57">
        <v>0.4982638888888889</v>
      </c>
      <c r="C1597" s="53">
        <v>2</v>
      </c>
      <c r="D1597" s="53">
        <v>1203</v>
      </c>
      <c r="E1597" s="53">
        <v>111</v>
      </c>
      <c r="F1597" s="51">
        <f t="shared" si="144"/>
        <v>0.13580246913580246</v>
      </c>
      <c r="G1597" s="53">
        <v>0.86</v>
      </c>
      <c r="H1597" s="53">
        <f t="shared" si="145"/>
        <v>0.17333333333333334</v>
      </c>
      <c r="I1597" s="53">
        <v>4.6670000000000003E-2</v>
      </c>
      <c r="J1597" s="53">
        <f t="shared" si="146"/>
        <v>0.25927130774235524</v>
      </c>
      <c r="K1597" s="53">
        <v>4.3200000000000001E-3</v>
      </c>
      <c r="L1597" s="53">
        <f t="shared" si="147"/>
        <v>8.5862495702282521E-2</v>
      </c>
      <c r="M1597" s="53">
        <v>5.1000000000000004E-3</v>
      </c>
      <c r="N1597" s="53">
        <f t="shared" si="148"/>
        <v>0.10136544631519465</v>
      </c>
      <c r="O1597" s="53">
        <v>2.6996199999999999</v>
      </c>
      <c r="P1597" s="53"/>
      <c r="Q1597" s="53">
        <v>0.04</v>
      </c>
      <c r="R1597" s="53"/>
      <c r="S1597" s="53">
        <v>0.17257046511627908</v>
      </c>
      <c r="T1597" s="53">
        <f t="shared" si="149"/>
        <v>0.46257089566300386</v>
      </c>
      <c r="U1597" s="53">
        <v>15.973953488372095</v>
      </c>
      <c r="V1597" s="53"/>
      <c r="W1597" s="53">
        <v>18.858139534883723</v>
      </c>
      <c r="X1597" s="53"/>
      <c r="Y1597" s="53">
        <v>9.9823158139534893</v>
      </c>
      <c r="Z1597" s="53"/>
      <c r="AA1597" s="53">
        <v>0.14790697674418607</v>
      </c>
    </row>
    <row r="1598" spans="1:28" s="55" customFormat="1" ht="14.25" customHeight="1">
      <c r="A1598" s="56">
        <v>43061</v>
      </c>
      <c r="B1598" s="57">
        <v>0.49839120370370371</v>
      </c>
      <c r="C1598" s="53">
        <v>2</v>
      </c>
      <c r="D1598" s="53">
        <v>1136</v>
      </c>
      <c r="E1598" s="53">
        <v>111</v>
      </c>
      <c r="F1598" s="51">
        <f t="shared" si="144"/>
        <v>0.13580246913580246</v>
      </c>
      <c r="G1598" s="53">
        <v>0.76</v>
      </c>
      <c r="H1598" s="53">
        <f t="shared" si="145"/>
        <v>0.14666666666666667</v>
      </c>
      <c r="I1598" s="53">
        <v>3.3090000000000001E-2</v>
      </c>
      <c r="J1598" s="53">
        <f t="shared" si="146"/>
        <v>0.1709173715029278</v>
      </c>
      <c r="K1598" s="53">
        <v>3.3300000000000001E-3</v>
      </c>
      <c r="L1598" s="53">
        <f t="shared" si="147"/>
        <v>6.6185673770509448E-2</v>
      </c>
      <c r="M1598" s="53">
        <v>4.2500000000000003E-3</v>
      </c>
      <c r="N1598" s="53">
        <f t="shared" si="148"/>
        <v>8.4471205262662205E-2</v>
      </c>
      <c r="O1598" s="53">
        <v>2.3813499999999999</v>
      </c>
      <c r="P1598" s="53"/>
      <c r="Q1598" s="53">
        <v>0.03</v>
      </c>
      <c r="R1598" s="53"/>
      <c r="S1598" s="53">
        <v>0.13845552631578947</v>
      </c>
      <c r="T1598" s="53">
        <f t="shared" si="149"/>
        <v>0.33918867427238814</v>
      </c>
      <c r="U1598" s="53">
        <v>13.933421052631578</v>
      </c>
      <c r="V1598" s="53"/>
      <c r="W1598" s="53">
        <v>17.782894736842106</v>
      </c>
      <c r="X1598" s="53"/>
      <c r="Y1598" s="53">
        <v>9.9640697368421058</v>
      </c>
      <c r="Z1598" s="53"/>
      <c r="AA1598" s="53">
        <v>0.12552631578947368</v>
      </c>
      <c r="AB1598" s="54"/>
    </row>
    <row r="1599" spans="1:28" s="55" customFormat="1" ht="14.25" customHeight="1">
      <c r="A1599" s="48">
        <v>43068</v>
      </c>
      <c r="B1599" s="49">
        <v>0.49847222222222221</v>
      </c>
      <c r="C1599" s="50">
        <v>2</v>
      </c>
      <c r="D1599" s="51">
        <v>1248</v>
      </c>
      <c r="E1599" s="51">
        <v>111</v>
      </c>
      <c r="F1599" s="51">
        <f t="shared" si="144"/>
        <v>0.13580246913580246</v>
      </c>
      <c r="G1599" s="52">
        <v>1.04</v>
      </c>
      <c r="H1599" s="53">
        <f t="shared" si="145"/>
        <v>0.22133333333333335</v>
      </c>
      <c r="I1599" s="51">
        <v>3.6920000000000001E-2</v>
      </c>
      <c r="J1599" s="53">
        <f t="shared" si="146"/>
        <v>0.19583604424202994</v>
      </c>
      <c r="K1599" s="51">
        <v>4.0899999999999999E-3</v>
      </c>
      <c r="L1599" s="51">
        <f t="shared" si="147"/>
        <v>8.1291112829244325E-2</v>
      </c>
      <c r="M1599" s="51">
        <v>5.7600000000000004E-3</v>
      </c>
      <c r="N1599" s="51">
        <f t="shared" si="148"/>
        <v>0.11448332760304337</v>
      </c>
      <c r="O1599" s="51">
        <v>3.2594500000000002</v>
      </c>
      <c r="P1599" s="51"/>
      <c r="Q1599" s="51">
        <v>0.04</v>
      </c>
      <c r="R1599" s="51"/>
      <c r="S1599" s="51">
        <v>0.11289</v>
      </c>
      <c r="T1599" s="53">
        <f t="shared" si="149"/>
        <v>0.24672679279842577</v>
      </c>
      <c r="U1599" s="51">
        <v>12.505961538461538</v>
      </c>
      <c r="V1599" s="51"/>
      <c r="W1599" s="51">
        <v>17.612307692307692</v>
      </c>
      <c r="X1599" s="51"/>
      <c r="Y1599" s="51">
        <v>9.9663951923076937</v>
      </c>
      <c r="Z1599" s="51"/>
      <c r="AA1599" s="51">
        <v>0.12230769230769231</v>
      </c>
      <c r="AB1599" s="54"/>
    </row>
    <row r="1600" spans="1:28" s="55" customFormat="1" ht="13.8">
      <c r="A1600" s="56">
        <v>43155</v>
      </c>
      <c r="B1600" s="57">
        <v>0.4994791666666667</v>
      </c>
      <c r="C1600" s="53">
        <v>2</v>
      </c>
      <c r="D1600" s="53">
        <v>828</v>
      </c>
      <c r="E1600" s="53">
        <v>111</v>
      </c>
      <c r="F1600" s="51">
        <f t="shared" si="144"/>
        <v>0.13580246913580246</v>
      </c>
      <c r="G1600" s="53">
        <v>0.61509791854111084</v>
      </c>
      <c r="H1600" s="53">
        <f t="shared" si="145"/>
        <v>0.1080261116109629</v>
      </c>
      <c r="I1600" s="53">
        <v>2.3990761237582925E-2</v>
      </c>
      <c r="J1600" s="53">
        <f t="shared" si="146"/>
        <v>0.11171607831869176</v>
      </c>
      <c r="K1600" s="53">
        <v>2.5057146786885251E-3</v>
      </c>
      <c r="L1600" s="53">
        <f t="shared" si="147"/>
        <v>4.9802526812509192E-2</v>
      </c>
      <c r="M1600" s="53">
        <v>3.2632563257338934E-3</v>
      </c>
      <c r="N1600" s="53">
        <f t="shared" si="148"/>
        <v>6.4859104686058489E-2</v>
      </c>
      <c r="O1600" s="53">
        <v>1.9358102703728559</v>
      </c>
      <c r="P1600" s="53"/>
      <c r="Q1600" s="53">
        <v>0.02</v>
      </c>
      <c r="R1600" s="53"/>
      <c r="S1600" s="53">
        <v>0.12403004210526317</v>
      </c>
      <c r="T1600" s="53">
        <f t="shared" si="149"/>
        <v>0.28701656583218643</v>
      </c>
      <c r="U1600" s="53">
        <v>12.954315789473684</v>
      </c>
      <c r="V1600" s="53"/>
      <c r="W1600" s="53">
        <v>16.870736842105266</v>
      </c>
      <c r="X1600" s="53"/>
      <c r="Y1600" s="53">
        <v>10.007962105263157</v>
      </c>
      <c r="Z1600" s="53"/>
      <c r="AA1600" s="53">
        <v>0.10339817138521046</v>
      </c>
    </row>
    <row r="1601" spans="1:28" s="55" customFormat="1" ht="13.8">
      <c r="A1601" s="56">
        <v>43156</v>
      </c>
      <c r="B1601" s="57">
        <v>0.49949074074074074</v>
      </c>
      <c r="C1601" s="53">
        <v>2</v>
      </c>
      <c r="D1601" s="53">
        <v>843</v>
      </c>
      <c r="E1601" s="53">
        <v>111</v>
      </c>
      <c r="F1601" s="51">
        <f t="shared" si="144"/>
        <v>0.13580246913580246</v>
      </c>
      <c r="G1601" s="53">
        <v>0.71</v>
      </c>
      <c r="H1601" s="53">
        <f t="shared" si="145"/>
        <v>0.13333333333333333</v>
      </c>
      <c r="I1601" s="53">
        <v>2.726E-2</v>
      </c>
      <c r="J1601" s="53">
        <f t="shared" si="146"/>
        <v>0.13298633702016915</v>
      </c>
      <c r="K1601" s="53">
        <v>1.75E-3</v>
      </c>
      <c r="L1601" s="53">
        <f t="shared" si="147"/>
        <v>3.478226099050797E-2</v>
      </c>
      <c r="M1601" s="53">
        <v>3.1800000000000001E-3</v>
      </c>
      <c r="N1601" s="53">
        <f t="shared" si="148"/>
        <v>6.3204337114180192E-2</v>
      </c>
      <c r="O1601" s="53">
        <v>2.2359200000000001</v>
      </c>
      <c r="P1601" s="53"/>
      <c r="Q1601" s="53">
        <v>0.02</v>
      </c>
      <c r="R1601" s="53"/>
      <c r="S1601" s="53">
        <v>0.12209408450704227</v>
      </c>
      <c r="T1601" s="53">
        <f t="shared" si="149"/>
        <v>0.28001486049765695</v>
      </c>
      <c r="U1601" s="53">
        <v>7.8380281690140858</v>
      </c>
      <c r="V1601" s="53"/>
      <c r="W1601" s="53">
        <v>14.242816901408453</v>
      </c>
      <c r="X1601" s="53"/>
      <c r="Y1601" s="53">
        <v>10.014402253521128</v>
      </c>
      <c r="Z1601" s="53"/>
      <c r="AA1601" s="53">
        <v>8.9577464788732408E-2</v>
      </c>
      <c r="AB1601" s="54"/>
    </row>
    <row r="1602" spans="1:28" s="55" customFormat="1" ht="14.25" customHeight="1">
      <c r="A1602" s="56">
        <v>43658</v>
      </c>
      <c r="B1602" s="57">
        <v>0.5053009259259259</v>
      </c>
      <c r="C1602" s="53">
        <v>2</v>
      </c>
      <c r="D1602" s="53">
        <v>951</v>
      </c>
      <c r="E1602" s="53">
        <v>111</v>
      </c>
      <c r="F1602" s="51">
        <f t="shared" ref="F1602:F1665" si="150">(E1602-$E$2256)/($E$2255-$E$2256)</f>
        <v>0.13580246913580246</v>
      </c>
      <c r="G1602" s="53">
        <v>0.69</v>
      </c>
      <c r="H1602" s="53">
        <f t="shared" ref="H1602:H1665" si="151">(G1602-$G$2256)/($G$2255-$G$2256)</f>
        <v>0.128</v>
      </c>
      <c r="I1602" s="53">
        <v>2.8420000000000001E-2</v>
      </c>
      <c r="J1602" s="53">
        <f t="shared" ref="J1602:J1665" si="152">(I1602-$I$2256)/($I$2255-$I$2256)</f>
        <v>0.14053350683148991</v>
      </c>
      <c r="K1602" s="53">
        <v>1.67E-3</v>
      </c>
      <c r="L1602" s="53">
        <f t="shared" ref="L1602:L1665" si="153">(K1602-$K$2256)/($K$2255-$K$2256)</f>
        <v>3.3192214773799029E-2</v>
      </c>
      <c r="M1602" s="53">
        <v>2.8700000000000002E-3</v>
      </c>
      <c r="N1602" s="53">
        <f t="shared" ref="N1602:N1665" si="154">(M1602-$K$2256)/($K$2255-$K$2256)</f>
        <v>5.704290802443307E-2</v>
      </c>
      <c r="O1602" s="53">
        <v>2.1718899999999999</v>
      </c>
      <c r="P1602" s="53"/>
      <c r="Q1602" s="53">
        <v>0.03</v>
      </c>
      <c r="R1602" s="53"/>
      <c r="S1602" s="53">
        <v>0.13097913043478263</v>
      </c>
      <c r="T1602" s="53">
        <f t="shared" ref="T1602:T1665" si="155">(S1602-$S$2256)/($S$2255-$S$2256)</f>
        <v>0.31214907331666153</v>
      </c>
      <c r="U1602" s="53">
        <v>7.6965217391304357</v>
      </c>
      <c r="V1602" s="53"/>
      <c r="W1602" s="53">
        <v>13.226956521739131</v>
      </c>
      <c r="X1602" s="53"/>
      <c r="Y1602" s="53">
        <v>10.009580000000001</v>
      </c>
      <c r="Z1602" s="53"/>
      <c r="AA1602" s="53">
        <v>0.13826086956521741</v>
      </c>
    </row>
    <row r="1603" spans="1:28" s="55" customFormat="1" ht="14.25" customHeight="1">
      <c r="A1603" s="56">
        <v>43779</v>
      </c>
      <c r="B1603" s="57">
        <v>0.50670138888888883</v>
      </c>
      <c r="C1603" s="53">
        <v>2</v>
      </c>
      <c r="D1603" s="53">
        <v>1066</v>
      </c>
      <c r="E1603" s="53">
        <v>111</v>
      </c>
      <c r="F1603" s="51">
        <f t="shared" si="150"/>
        <v>0.13580246913580246</v>
      </c>
      <c r="G1603" s="53">
        <v>0.73317991692173101</v>
      </c>
      <c r="H1603" s="53">
        <f t="shared" si="151"/>
        <v>0.13951464451246162</v>
      </c>
      <c r="I1603" s="53">
        <v>4.1490151910075407E-2</v>
      </c>
      <c r="J1603" s="53">
        <f t="shared" si="152"/>
        <v>0.22557027918071182</v>
      </c>
      <c r="K1603" s="53">
        <v>1.2773263377678773E-3</v>
      </c>
      <c r="L1603" s="53">
        <f t="shared" si="153"/>
        <v>2.5387598885881168E-2</v>
      </c>
      <c r="M1603" s="53">
        <v>4.9148708979651944E-3</v>
      </c>
      <c r="N1603" s="53">
        <f t="shared" si="154"/>
        <v>9.7685898461530085E-2</v>
      </c>
      <c r="O1603" s="53">
        <v>2.3110695134497878</v>
      </c>
      <c r="P1603" s="53"/>
      <c r="Q1603" s="53">
        <v>0.03</v>
      </c>
      <c r="R1603" s="53"/>
      <c r="S1603" s="53">
        <v>0.17995403314917124</v>
      </c>
      <c r="T1603" s="53">
        <f t="shared" si="155"/>
        <v>0.48927476961730521</v>
      </c>
      <c r="U1603" s="53">
        <v>5.540110497237567</v>
      </c>
      <c r="V1603" s="53"/>
      <c r="W1603" s="53">
        <v>21.317127071823201</v>
      </c>
      <c r="X1603" s="53"/>
      <c r="Y1603" s="53">
        <v>10.023734806629834</v>
      </c>
      <c r="Z1603" s="53"/>
      <c r="AA1603" s="53">
        <v>0.1301181303499673</v>
      </c>
      <c r="AB1603" s="54"/>
    </row>
    <row r="1604" spans="1:28" s="54" customFormat="1" ht="14.25" customHeight="1">
      <c r="A1604" s="56">
        <v>41389</v>
      </c>
      <c r="B1604" s="57">
        <v>0.47903935185185187</v>
      </c>
      <c r="C1604" s="53">
        <v>3</v>
      </c>
      <c r="D1604" s="53">
        <v>1121</v>
      </c>
      <c r="E1604" s="53">
        <v>111</v>
      </c>
      <c r="F1604" s="51">
        <f t="shared" si="150"/>
        <v>0.13580246913580246</v>
      </c>
      <c r="G1604" s="53">
        <v>0.82</v>
      </c>
      <c r="H1604" s="53">
        <f t="shared" si="151"/>
        <v>0.16266666666666665</v>
      </c>
      <c r="I1604" s="53">
        <v>3.9440000000000003E-2</v>
      </c>
      <c r="J1604" s="53">
        <f t="shared" si="152"/>
        <v>0.21223162003903709</v>
      </c>
      <c r="K1604" s="53">
        <v>9.2599999999999991E-3</v>
      </c>
      <c r="L1604" s="53">
        <f t="shared" si="153"/>
        <v>0.18404784958405929</v>
      </c>
      <c r="M1604" s="53">
        <v>8.5699999999999995E-3</v>
      </c>
      <c r="N1604" s="53">
        <f t="shared" si="154"/>
        <v>0.17033370096494471</v>
      </c>
      <c r="O1604" s="53">
        <v>2.5660599999999998</v>
      </c>
      <c r="P1604" s="53"/>
      <c r="Q1604" s="53">
        <v>0.04</v>
      </c>
      <c r="R1604" s="53"/>
      <c r="S1604" s="53">
        <v>0.15295024390243905</v>
      </c>
      <c r="T1604" s="53">
        <f t="shared" si="155"/>
        <v>0.39161117647089083</v>
      </c>
      <c r="U1604" s="53">
        <v>35.910731707317069</v>
      </c>
      <c r="V1604" s="53"/>
      <c r="W1604" s="53">
        <v>33.234878048780487</v>
      </c>
      <c r="X1604" s="53"/>
      <c r="Y1604" s="53">
        <v>9.9513058536585373</v>
      </c>
      <c r="Z1604" s="53"/>
      <c r="AA1604" s="53">
        <v>0.15512195121951222</v>
      </c>
    </row>
    <row r="1605" spans="1:28" s="55" customFormat="1" ht="14.25" customHeight="1">
      <c r="A1605" s="56">
        <v>41446</v>
      </c>
      <c r="B1605" s="57">
        <v>0.47969907407407408</v>
      </c>
      <c r="C1605" s="53">
        <v>3</v>
      </c>
      <c r="D1605" s="53">
        <v>1327</v>
      </c>
      <c r="E1605" s="53">
        <v>111</v>
      </c>
      <c r="F1605" s="51">
        <f t="shared" si="150"/>
        <v>0.13580246913580246</v>
      </c>
      <c r="G1605" s="53">
        <v>0.89</v>
      </c>
      <c r="H1605" s="53">
        <f t="shared" si="151"/>
        <v>0.18133333333333335</v>
      </c>
      <c r="I1605" s="53">
        <v>3.1140000000000001E-2</v>
      </c>
      <c r="J1605" s="53">
        <f t="shared" si="152"/>
        <v>0.15823031880286273</v>
      </c>
      <c r="K1605" s="53">
        <v>1.2540000000000001E-2</v>
      </c>
      <c r="L1605" s="53">
        <f t="shared" si="153"/>
        <v>0.24923974446912567</v>
      </c>
      <c r="M1605" s="53">
        <v>7.6600000000000001E-3</v>
      </c>
      <c r="N1605" s="53">
        <f t="shared" si="154"/>
        <v>0.15224692524988059</v>
      </c>
      <c r="O1605" s="53">
        <v>2.7650600000000001</v>
      </c>
      <c r="P1605" s="53"/>
      <c r="Q1605" s="53">
        <v>0.04</v>
      </c>
      <c r="R1605" s="53"/>
      <c r="S1605" s="53">
        <v>0.11126426966292136</v>
      </c>
      <c r="T1605" s="53">
        <f t="shared" si="155"/>
        <v>0.24084707477976119</v>
      </c>
      <c r="U1605" s="53">
        <v>44.805842696629213</v>
      </c>
      <c r="V1605" s="53"/>
      <c r="W1605" s="53">
        <v>27.369438202247192</v>
      </c>
      <c r="X1605" s="53"/>
      <c r="Y1605" s="53">
        <v>9.8796525842696639</v>
      </c>
      <c r="Z1605" s="53"/>
      <c r="AA1605" s="53">
        <v>0.14292134831460676</v>
      </c>
      <c r="AB1605" s="54"/>
    </row>
    <row r="1606" spans="1:28" s="55" customFormat="1" ht="14.25" customHeight="1">
      <c r="A1606" s="56">
        <v>41473</v>
      </c>
      <c r="B1606" s="57">
        <v>0.48001157407407408</v>
      </c>
      <c r="C1606" s="53">
        <v>3</v>
      </c>
      <c r="D1606" s="53">
        <v>1061</v>
      </c>
      <c r="E1606" s="53">
        <v>111</v>
      </c>
      <c r="F1606" s="51">
        <f t="shared" si="150"/>
        <v>0.13580246913580246</v>
      </c>
      <c r="G1606" s="53">
        <v>1.1100000000000001</v>
      </c>
      <c r="H1606" s="53">
        <f t="shared" si="151"/>
        <v>0.24000000000000005</v>
      </c>
      <c r="I1606" s="53">
        <v>3.5319999999999997E-2</v>
      </c>
      <c r="J1606" s="53">
        <f t="shared" si="152"/>
        <v>0.18542615484710473</v>
      </c>
      <c r="K1606" s="53">
        <v>8.7100000000000007E-3</v>
      </c>
      <c r="L1606" s="53">
        <f t="shared" si="153"/>
        <v>0.17311628184418537</v>
      </c>
      <c r="M1606" s="53">
        <v>6.1199999999999996E-3</v>
      </c>
      <c r="N1606" s="53">
        <f t="shared" si="154"/>
        <v>0.12163853557823356</v>
      </c>
      <c r="O1606" s="53">
        <v>3.4829300000000001</v>
      </c>
      <c r="P1606" s="53"/>
      <c r="Q1606" s="53">
        <v>0.03</v>
      </c>
      <c r="R1606" s="53"/>
      <c r="S1606" s="53">
        <v>0.10118702702702702</v>
      </c>
      <c r="T1606" s="53">
        <f t="shared" si="155"/>
        <v>0.20440108877989702</v>
      </c>
      <c r="U1606" s="53">
        <v>24.952972972972972</v>
      </c>
      <c r="V1606" s="53"/>
      <c r="W1606" s="53">
        <v>17.532972972972967</v>
      </c>
      <c r="X1606" s="53"/>
      <c r="Y1606" s="53">
        <v>9.9781237837837828</v>
      </c>
      <c r="Z1606" s="53"/>
      <c r="AA1606" s="53">
        <v>8.5945945945945942E-2</v>
      </c>
    </row>
    <row r="1607" spans="1:28" s="55" customFormat="1" ht="13.8">
      <c r="A1607" s="56">
        <v>41641</v>
      </c>
      <c r="B1607" s="57">
        <v>0.48195601851851855</v>
      </c>
      <c r="C1607" s="53">
        <v>3</v>
      </c>
      <c r="D1607" s="53">
        <v>1572</v>
      </c>
      <c r="E1607" s="53">
        <v>111</v>
      </c>
      <c r="F1607" s="51">
        <f t="shared" si="150"/>
        <v>0.13580246913580246</v>
      </c>
      <c r="G1607" s="53">
        <v>0.49</v>
      </c>
      <c r="H1607" s="53">
        <f t="shared" si="151"/>
        <v>7.4666666666666673E-2</v>
      </c>
      <c r="I1607" s="53">
        <v>2.861E-2</v>
      </c>
      <c r="J1607" s="53">
        <f t="shared" si="152"/>
        <v>0.14176968119713729</v>
      </c>
      <c r="K1607" s="53">
        <v>9.5099999999999994E-3</v>
      </c>
      <c r="L1607" s="53">
        <f t="shared" si="153"/>
        <v>0.18901674401127472</v>
      </c>
      <c r="M1607" s="53">
        <v>8.2400000000000008E-3</v>
      </c>
      <c r="N1607" s="53">
        <f t="shared" si="154"/>
        <v>0.16377476032102037</v>
      </c>
      <c r="O1607" s="53">
        <v>1.5111399999999999</v>
      </c>
      <c r="P1607" s="53"/>
      <c r="Q1607" s="53">
        <v>0.06</v>
      </c>
      <c r="R1607" s="53"/>
      <c r="S1607" s="53">
        <v>0.18567306122448979</v>
      </c>
      <c r="T1607" s="53">
        <f t="shared" si="155"/>
        <v>0.50995856425210528</v>
      </c>
      <c r="U1607" s="53">
        <v>61.717959183673464</v>
      </c>
      <c r="V1607" s="53"/>
      <c r="W1607" s="53">
        <v>53.475918367346942</v>
      </c>
      <c r="X1607" s="53"/>
      <c r="Y1607" s="53">
        <v>9.8069902040816324</v>
      </c>
      <c r="Z1607" s="53"/>
      <c r="AA1607" s="53">
        <v>0.38938775510204082</v>
      </c>
    </row>
    <row r="1608" spans="1:28" s="55" customFormat="1" ht="13.8">
      <c r="A1608" s="48">
        <v>41643</v>
      </c>
      <c r="B1608" s="49">
        <v>0.48197916666666668</v>
      </c>
      <c r="C1608" s="50">
        <v>3</v>
      </c>
      <c r="D1608" s="51">
        <v>1193</v>
      </c>
      <c r="E1608" s="51">
        <v>111</v>
      </c>
      <c r="F1608" s="51">
        <f t="shared" si="150"/>
        <v>0.13580246913580246</v>
      </c>
      <c r="G1608" s="52">
        <v>0.87</v>
      </c>
      <c r="H1608" s="53">
        <f t="shared" si="151"/>
        <v>0.17600000000000002</v>
      </c>
      <c r="I1608" s="51">
        <v>2.1569999999999999E-2</v>
      </c>
      <c r="J1608" s="53">
        <f t="shared" si="152"/>
        <v>9.5966167859466489E-2</v>
      </c>
      <c r="K1608" s="51">
        <v>5.4000000000000003E-3</v>
      </c>
      <c r="L1608" s="51">
        <f t="shared" si="153"/>
        <v>0.10732811962785316</v>
      </c>
      <c r="M1608" s="51">
        <v>5.0099999999999997E-3</v>
      </c>
      <c r="N1608" s="51">
        <f t="shared" si="154"/>
        <v>9.9576644321397081E-2</v>
      </c>
      <c r="O1608" s="51">
        <v>2.7359399999999998</v>
      </c>
      <c r="P1608" s="51"/>
      <c r="Q1608" s="51">
        <v>0.03</v>
      </c>
      <c r="R1608" s="51"/>
      <c r="S1608" s="51">
        <v>7.8842068965517251E-2</v>
      </c>
      <c r="T1608" s="53">
        <f t="shared" si="155"/>
        <v>0.12358691588536273</v>
      </c>
      <c r="U1608" s="51">
        <v>19.737931034482759</v>
      </c>
      <c r="V1608" s="51"/>
      <c r="W1608" s="51">
        <v>18.312413793103449</v>
      </c>
      <c r="X1608" s="51"/>
      <c r="Y1608" s="51">
        <v>10.000332413793103</v>
      </c>
      <c r="Z1608" s="51"/>
      <c r="AA1608" s="51">
        <v>0.10965517241379311</v>
      </c>
    </row>
    <row r="1609" spans="1:28" s="55" customFormat="1" ht="13.8">
      <c r="A1609" s="58">
        <v>43573</v>
      </c>
      <c r="B1609" s="59">
        <v>0.5043171296296296</v>
      </c>
      <c r="C1609" s="60">
        <v>3</v>
      </c>
      <c r="D1609" s="51">
        <v>1161</v>
      </c>
      <c r="E1609" s="51">
        <v>111</v>
      </c>
      <c r="F1609" s="51">
        <f t="shared" si="150"/>
        <v>0.13580246913580246</v>
      </c>
      <c r="G1609" s="51">
        <v>0.74403882620204653</v>
      </c>
      <c r="H1609" s="53">
        <f t="shared" si="151"/>
        <v>0.14241035365387908</v>
      </c>
      <c r="I1609" s="51">
        <v>3.2997019121612535E-2</v>
      </c>
      <c r="J1609" s="53">
        <f t="shared" si="152"/>
        <v>0.17031242109051747</v>
      </c>
      <c r="K1609" s="51">
        <v>1.7102200181843086E-3</v>
      </c>
      <c r="L1609" s="51">
        <f t="shared" si="153"/>
        <v>3.3991610870673088E-2</v>
      </c>
      <c r="M1609" s="51">
        <v>5.170432613115351E-3</v>
      </c>
      <c r="N1609" s="51">
        <f t="shared" si="154"/>
        <v>0.102765335190407</v>
      </c>
      <c r="O1609" s="51">
        <v>2.3437400581429477</v>
      </c>
      <c r="P1609" s="51"/>
      <c r="Q1609" s="51">
        <v>0.04</v>
      </c>
      <c r="R1609" s="51"/>
      <c r="S1609" s="51">
        <v>0.14102828657792865</v>
      </c>
      <c r="T1609" s="53">
        <f t="shared" si="155"/>
        <v>0.3484934799501776</v>
      </c>
      <c r="U1609" s="51">
        <v>7.3094299199236366</v>
      </c>
      <c r="V1609" s="51"/>
      <c r="W1609" s="51">
        <v>22.098276502094713</v>
      </c>
      <c r="X1609" s="51"/>
      <c r="Y1609" s="51">
        <v>10.017075886938539</v>
      </c>
      <c r="Z1609" s="51"/>
      <c r="AA1609" s="51">
        <v>0.17095882032029652</v>
      </c>
    </row>
    <row r="1610" spans="1:28" s="55" customFormat="1" ht="14.25" customHeight="1">
      <c r="A1610" s="56">
        <v>43574</v>
      </c>
      <c r="B1610" s="57">
        <v>0.50432870370370375</v>
      </c>
      <c r="C1610" s="53">
        <v>3</v>
      </c>
      <c r="D1610" s="53">
        <v>1188</v>
      </c>
      <c r="E1610" s="53">
        <v>111</v>
      </c>
      <c r="F1610" s="51">
        <f t="shared" si="150"/>
        <v>0.13580246913580246</v>
      </c>
      <c r="G1610" s="53">
        <v>0.77738757529386904</v>
      </c>
      <c r="H1610" s="53">
        <f t="shared" si="151"/>
        <v>0.15130335341169843</v>
      </c>
      <c r="I1610" s="53">
        <v>3.5999367984326222E-2</v>
      </c>
      <c r="J1610" s="53">
        <f t="shared" si="152"/>
        <v>0.18984624583166052</v>
      </c>
      <c r="K1610" s="53">
        <v>1.9192918126872557E-3</v>
      </c>
      <c r="L1610" s="53">
        <f t="shared" si="153"/>
        <v>3.8147033569047577E-2</v>
      </c>
      <c r="M1610" s="53">
        <v>5.4156761226214021E-3</v>
      </c>
      <c r="N1610" s="53">
        <f t="shared" si="154"/>
        <v>0.10763969162118847</v>
      </c>
      <c r="O1610" s="53">
        <v>2.4483617108202695</v>
      </c>
      <c r="P1610" s="53"/>
      <c r="Q1610" s="53">
        <v>0.04</v>
      </c>
      <c r="R1610" s="53"/>
      <c r="S1610" s="53">
        <v>0.14725986602870811</v>
      </c>
      <c r="T1610" s="53">
        <f t="shared" si="155"/>
        <v>0.37103099994708427</v>
      </c>
      <c r="U1610" s="53">
        <v>7.8511004784688998</v>
      </c>
      <c r="V1610" s="53"/>
      <c r="W1610" s="53">
        <v>22.153492822966506</v>
      </c>
      <c r="X1610" s="53"/>
      <c r="Y1610" s="53">
        <v>10.015326315789473</v>
      </c>
      <c r="Z1610" s="53"/>
      <c r="AA1610" s="53">
        <v>0.16362494596329985</v>
      </c>
    </row>
    <row r="1611" spans="1:28" s="55" customFormat="1" ht="14.25" customHeight="1">
      <c r="A1611" s="58">
        <v>41506</v>
      </c>
      <c r="B1611" s="59">
        <v>0.48039351851851847</v>
      </c>
      <c r="C1611" s="60">
        <v>4</v>
      </c>
      <c r="D1611" s="51">
        <v>841</v>
      </c>
      <c r="E1611" s="51">
        <v>111</v>
      </c>
      <c r="F1611" s="51">
        <f t="shared" si="150"/>
        <v>0.13580246913580246</v>
      </c>
      <c r="G1611" s="51">
        <v>0.67</v>
      </c>
      <c r="H1611" s="53">
        <f t="shared" si="151"/>
        <v>0.12266666666666669</v>
      </c>
      <c r="I1611" s="51">
        <v>3.0769999999999999E-2</v>
      </c>
      <c r="J1611" s="53">
        <f t="shared" si="152"/>
        <v>0.15582303188028626</v>
      </c>
      <c r="K1611" s="51">
        <v>7.6600000000000001E-3</v>
      </c>
      <c r="L1611" s="51">
        <f t="shared" si="153"/>
        <v>0.15224692524988059</v>
      </c>
      <c r="M1611" s="51">
        <v>5.28E-3</v>
      </c>
      <c r="N1611" s="51">
        <f t="shared" si="154"/>
        <v>0.10494305030278975</v>
      </c>
      <c r="O1611" s="51">
        <v>2.0979899999999998</v>
      </c>
      <c r="P1611" s="51"/>
      <c r="Q1611" s="51">
        <v>0.02</v>
      </c>
      <c r="R1611" s="51"/>
      <c r="S1611" s="51">
        <v>0.14604268656716418</v>
      </c>
      <c r="T1611" s="53">
        <f t="shared" si="155"/>
        <v>0.36662887257776394</v>
      </c>
      <c r="U1611" s="51">
        <v>36.35641791044776</v>
      </c>
      <c r="V1611" s="51"/>
      <c r="W1611" s="51">
        <v>25.060298507462683</v>
      </c>
      <c r="X1611" s="51"/>
      <c r="Y1611" s="51">
        <v>9.9576241791044762</v>
      </c>
      <c r="Z1611" s="51"/>
      <c r="AA1611" s="51">
        <v>9.4925373134328361E-2</v>
      </c>
    </row>
    <row r="1612" spans="1:28" s="55" customFormat="1" ht="13.8">
      <c r="A1612" s="56">
        <v>41507</v>
      </c>
      <c r="B1612" s="57">
        <v>0.48040509259259262</v>
      </c>
      <c r="C1612" s="53">
        <v>4</v>
      </c>
      <c r="D1612" s="53">
        <v>1048</v>
      </c>
      <c r="E1612" s="53">
        <v>111</v>
      </c>
      <c r="F1612" s="51">
        <f t="shared" si="150"/>
        <v>0.13580246913580246</v>
      </c>
      <c r="G1612" s="53">
        <v>0.87</v>
      </c>
      <c r="H1612" s="53">
        <f t="shared" si="151"/>
        <v>0.17600000000000002</v>
      </c>
      <c r="I1612" s="53">
        <v>3.9070000000000001E-2</v>
      </c>
      <c r="J1612" s="53">
        <f t="shared" si="152"/>
        <v>0.20982433311646065</v>
      </c>
      <c r="K1612" s="53">
        <v>9.5899999999999996E-3</v>
      </c>
      <c r="L1612" s="53">
        <f t="shared" si="153"/>
        <v>0.19060679022798366</v>
      </c>
      <c r="M1612" s="53">
        <v>6.6E-3</v>
      </c>
      <c r="N1612" s="53">
        <f t="shared" si="154"/>
        <v>0.13117881287848718</v>
      </c>
      <c r="O1612" s="53">
        <v>2.7283300000000001</v>
      </c>
      <c r="P1612" s="53"/>
      <c r="Q1612" s="53">
        <v>0.03</v>
      </c>
      <c r="R1612" s="53"/>
      <c r="S1612" s="53">
        <v>0.14280758620689657</v>
      </c>
      <c r="T1612" s="53">
        <f t="shared" si="155"/>
        <v>0.35492860627490691</v>
      </c>
      <c r="U1612" s="53">
        <v>35.053103448275863</v>
      </c>
      <c r="V1612" s="53"/>
      <c r="W1612" s="53">
        <v>24.124137931034483</v>
      </c>
      <c r="X1612" s="53"/>
      <c r="Y1612" s="53">
        <v>9.972516551724139</v>
      </c>
      <c r="Z1612" s="53"/>
      <c r="AA1612" s="53">
        <v>0.10965517241379311</v>
      </c>
    </row>
    <row r="1613" spans="1:28" s="55" customFormat="1" ht="13.8">
      <c r="A1613" s="61">
        <v>41566</v>
      </c>
      <c r="B1613" s="49">
        <v>0.48108796296296297</v>
      </c>
      <c r="C1613" s="50">
        <v>2</v>
      </c>
      <c r="D1613" s="51">
        <v>977</v>
      </c>
      <c r="E1613" s="51">
        <v>112</v>
      </c>
      <c r="F1613" s="51">
        <f t="shared" si="150"/>
        <v>0.14814814814814814</v>
      </c>
      <c r="G1613" s="52">
        <v>0.99</v>
      </c>
      <c r="H1613" s="53">
        <f t="shared" si="151"/>
        <v>0.20800000000000002</v>
      </c>
      <c r="I1613" s="51">
        <v>4.3589999999999997E-2</v>
      </c>
      <c r="J1613" s="53">
        <f t="shared" si="152"/>
        <v>0.23923227065712424</v>
      </c>
      <c r="K1613" s="51">
        <v>5.7499999999999999E-3</v>
      </c>
      <c r="L1613" s="51">
        <f t="shared" si="153"/>
        <v>0.11428457182595475</v>
      </c>
      <c r="M1613" s="51">
        <v>6.96E-3</v>
      </c>
      <c r="N1613" s="51">
        <f t="shared" si="154"/>
        <v>0.13833402085367741</v>
      </c>
      <c r="O1613" s="51">
        <v>3.1155200000000001</v>
      </c>
      <c r="P1613" s="51"/>
      <c r="Q1613" s="51">
        <v>0.03</v>
      </c>
      <c r="R1613" s="51"/>
      <c r="S1613" s="51">
        <v>0.14001636363636363</v>
      </c>
      <c r="T1613" s="53">
        <f t="shared" si="155"/>
        <v>0.34483369614881765</v>
      </c>
      <c r="U1613" s="51">
        <v>18.469696969696969</v>
      </c>
      <c r="V1613" s="51"/>
      <c r="W1613" s="51">
        <v>22.356363636363636</v>
      </c>
      <c r="X1613" s="51"/>
      <c r="Y1613" s="51">
        <v>10.00742787878788</v>
      </c>
      <c r="Z1613" s="51"/>
      <c r="AA1613" s="51">
        <v>9.636363636363636E-2</v>
      </c>
    </row>
    <row r="1614" spans="1:28" s="55" customFormat="1" ht="13.8">
      <c r="A1614" s="56">
        <v>41588</v>
      </c>
      <c r="B1614" s="57">
        <v>0.48134259259259254</v>
      </c>
      <c r="C1614" s="53">
        <v>2</v>
      </c>
      <c r="D1614" s="53">
        <v>1150</v>
      </c>
      <c r="E1614" s="53">
        <v>112</v>
      </c>
      <c r="F1614" s="51">
        <f t="shared" si="150"/>
        <v>0.14814814814814814</v>
      </c>
      <c r="G1614" s="53">
        <v>1.3</v>
      </c>
      <c r="H1614" s="53">
        <f t="shared" si="151"/>
        <v>0.29066666666666668</v>
      </c>
      <c r="I1614" s="53">
        <v>4.6120000000000001E-2</v>
      </c>
      <c r="J1614" s="53">
        <f t="shared" si="152"/>
        <v>0.25569290826284974</v>
      </c>
      <c r="K1614" s="53">
        <v>4.4299999999999999E-3</v>
      </c>
      <c r="L1614" s="53">
        <f t="shared" si="153"/>
        <v>8.8048809250257307E-2</v>
      </c>
      <c r="M1614" s="53">
        <v>6.4000000000000003E-3</v>
      </c>
      <c r="N1614" s="53">
        <f t="shared" si="154"/>
        <v>0.12720369733671485</v>
      </c>
      <c r="O1614" s="53">
        <v>4.0878300000000003</v>
      </c>
      <c r="P1614" s="53"/>
      <c r="Q1614" s="53">
        <v>0.04</v>
      </c>
      <c r="R1614" s="53"/>
      <c r="S1614" s="53">
        <v>0.11281661538461538</v>
      </c>
      <c r="T1614" s="53">
        <f t="shared" si="155"/>
        <v>0.24646138540857224</v>
      </c>
      <c r="U1614" s="53">
        <v>10.836461538461538</v>
      </c>
      <c r="V1614" s="53"/>
      <c r="W1614" s="53">
        <v>15.655384615384616</v>
      </c>
      <c r="X1614" s="53"/>
      <c r="Y1614" s="53">
        <v>9.9994610769230778</v>
      </c>
      <c r="Z1614" s="53"/>
      <c r="AA1614" s="53">
        <v>9.7846153846153847E-2</v>
      </c>
      <c r="AB1614" s="54"/>
    </row>
    <row r="1615" spans="1:28" s="55" customFormat="1" ht="14.25" customHeight="1">
      <c r="A1615" s="61">
        <v>41664</v>
      </c>
      <c r="B1615" s="49">
        <v>0.48222222222222227</v>
      </c>
      <c r="C1615" s="50">
        <v>2</v>
      </c>
      <c r="D1615" s="51">
        <v>896</v>
      </c>
      <c r="E1615" s="51">
        <v>112</v>
      </c>
      <c r="F1615" s="51">
        <f t="shared" si="150"/>
        <v>0.14814814814814814</v>
      </c>
      <c r="G1615" s="52">
        <v>0.71</v>
      </c>
      <c r="H1615" s="53">
        <f t="shared" si="151"/>
        <v>0.13333333333333333</v>
      </c>
      <c r="I1615" s="51">
        <v>3.1600000000000003E-2</v>
      </c>
      <c r="J1615" s="53">
        <f t="shared" si="152"/>
        <v>0.16122316200390371</v>
      </c>
      <c r="K1615" s="51">
        <v>4.5700000000000003E-3</v>
      </c>
      <c r="L1615" s="51">
        <f t="shared" si="153"/>
        <v>9.0831390129497952E-2</v>
      </c>
      <c r="M1615" s="51">
        <v>3.5999999999999999E-3</v>
      </c>
      <c r="N1615" s="51">
        <f t="shared" si="154"/>
        <v>7.1552079751902101E-2</v>
      </c>
      <c r="O1615" s="51">
        <v>2.2366199999999998</v>
      </c>
      <c r="P1615" s="51"/>
      <c r="Q1615" s="51">
        <v>0.03</v>
      </c>
      <c r="R1615" s="51"/>
      <c r="S1615" s="51">
        <v>0.14153239436619722</v>
      </c>
      <c r="T1615" s="53">
        <f t="shared" si="155"/>
        <v>0.35031666770673875</v>
      </c>
      <c r="U1615" s="51">
        <v>20.468450704225354</v>
      </c>
      <c r="V1615" s="51"/>
      <c r="W1615" s="51">
        <v>16.123943661971833</v>
      </c>
      <c r="X1615" s="51"/>
      <c r="Y1615" s="51">
        <v>10.017537464788733</v>
      </c>
      <c r="Z1615" s="51"/>
      <c r="AA1615" s="51">
        <v>0.13436619718309858</v>
      </c>
      <c r="AB1615" s="54"/>
    </row>
    <row r="1616" spans="1:28" s="54" customFormat="1" ht="13.8">
      <c r="A1616" s="56">
        <v>41671</v>
      </c>
      <c r="B1616" s="57">
        <v>0.48230324074074077</v>
      </c>
      <c r="C1616" s="53">
        <v>2</v>
      </c>
      <c r="D1616" s="53">
        <v>1290</v>
      </c>
      <c r="E1616" s="53">
        <v>112</v>
      </c>
      <c r="F1616" s="51">
        <f t="shared" si="150"/>
        <v>0.14814814814814814</v>
      </c>
      <c r="G1616" s="53">
        <v>1.0900000000000001</v>
      </c>
      <c r="H1616" s="53">
        <f t="shared" si="151"/>
        <v>0.23466666666666669</v>
      </c>
      <c r="I1616" s="53">
        <v>5.2970000000000003E-2</v>
      </c>
      <c r="J1616" s="53">
        <f t="shared" si="152"/>
        <v>0.30026024723487316</v>
      </c>
      <c r="K1616" s="53">
        <v>7.0899999999999999E-3</v>
      </c>
      <c r="L1616" s="53">
        <f t="shared" si="153"/>
        <v>0.14091784595582943</v>
      </c>
      <c r="M1616" s="53">
        <v>4.9899999999999996E-3</v>
      </c>
      <c r="N1616" s="53">
        <f t="shared" si="154"/>
        <v>9.9179132767219846E-2</v>
      </c>
      <c r="O1616" s="53">
        <v>3.4353600000000002</v>
      </c>
      <c r="P1616" s="53"/>
      <c r="Q1616" s="53">
        <v>0.04</v>
      </c>
      <c r="R1616" s="53"/>
      <c r="S1616" s="53">
        <v>0.15453633027522937</v>
      </c>
      <c r="T1616" s="53">
        <f t="shared" si="155"/>
        <v>0.39734751564877158</v>
      </c>
      <c r="U1616" s="53">
        <v>20.6845871559633</v>
      </c>
      <c r="V1616" s="53"/>
      <c r="W1616" s="53">
        <v>14.557981651376144</v>
      </c>
      <c r="X1616" s="53"/>
      <c r="Y1616" s="53">
        <v>10.022426422018349</v>
      </c>
      <c r="Z1616" s="53"/>
      <c r="AA1616" s="53">
        <v>0.11669724770642202</v>
      </c>
      <c r="AB1616" s="55"/>
    </row>
    <row r="1617" spans="1:28" s="54" customFormat="1" ht="14.25" customHeight="1">
      <c r="A1617" s="56">
        <v>41672</v>
      </c>
      <c r="B1617" s="57">
        <v>0.48231481481481481</v>
      </c>
      <c r="C1617" s="53">
        <v>2</v>
      </c>
      <c r="D1617" s="53">
        <v>1290</v>
      </c>
      <c r="E1617" s="53">
        <v>112</v>
      </c>
      <c r="F1617" s="51">
        <f t="shared" si="150"/>
        <v>0.14814814814814814</v>
      </c>
      <c r="G1617" s="53">
        <v>1.06</v>
      </c>
      <c r="H1617" s="53">
        <f t="shared" si="151"/>
        <v>0.22666666666666668</v>
      </c>
      <c r="I1617" s="53">
        <v>4.539E-2</v>
      </c>
      <c r="J1617" s="53">
        <f t="shared" si="152"/>
        <v>0.25094339622641509</v>
      </c>
      <c r="K1617" s="53">
        <v>6.9499999999999996E-3</v>
      </c>
      <c r="L1617" s="53">
        <f t="shared" si="153"/>
        <v>0.13813526507658877</v>
      </c>
      <c r="M1617" s="53">
        <v>5.1799999999999997E-3</v>
      </c>
      <c r="N1617" s="53">
        <f t="shared" si="154"/>
        <v>0.10295549253190357</v>
      </c>
      <c r="O1617" s="53">
        <v>3.32864</v>
      </c>
      <c r="P1617" s="53"/>
      <c r="Q1617" s="53">
        <v>0.04</v>
      </c>
      <c r="R1617" s="53"/>
      <c r="S1617" s="53">
        <v>0.13616999999999999</v>
      </c>
      <c r="T1617" s="53">
        <f t="shared" si="155"/>
        <v>0.33092269685006404</v>
      </c>
      <c r="U1617" s="53">
        <v>20.85</v>
      </c>
      <c r="V1617" s="53"/>
      <c r="W1617" s="53">
        <v>15.54</v>
      </c>
      <c r="X1617" s="53"/>
      <c r="Y1617" s="53">
        <v>9.9859200000000001</v>
      </c>
      <c r="Z1617" s="53"/>
      <c r="AA1617" s="53">
        <v>0.12</v>
      </c>
      <c r="AB1617" s="55"/>
    </row>
    <row r="1618" spans="1:28" s="55" customFormat="1" ht="13.8">
      <c r="A1618" s="56">
        <v>41748</v>
      </c>
      <c r="B1618" s="57">
        <v>0.48319444444444443</v>
      </c>
      <c r="C1618" s="53">
        <v>2</v>
      </c>
      <c r="D1618" s="53">
        <v>1372</v>
      </c>
      <c r="E1618" s="53">
        <v>112</v>
      </c>
      <c r="F1618" s="51">
        <f t="shared" si="150"/>
        <v>0.14814814814814814</v>
      </c>
      <c r="G1618" s="53">
        <v>1.21</v>
      </c>
      <c r="H1618" s="53">
        <f t="shared" si="151"/>
        <v>0.26666666666666666</v>
      </c>
      <c r="I1618" s="53">
        <v>5.7279999999999998E-2</v>
      </c>
      <c r="J1618" s="53">
        <f t="shared" si="152"/>
        <v>0.32830188679245281</v>
      </c>
      <c r="K1618" s="53">
        <v>9.0200000000000002E-3</v>
      </c>
      <c r="L1618" s="53">
        <f t="shared" si="153"/>
        <v>0.17927771093393249</v>
      </c>
      <c r="M1618" s="53">
        <v>7.1300000000000001E-3</v>
      </c>
      <c r="N1618" s="53">
        <f t="shared" si="154"/>
        <v>0.14171286906418387</v>
      </c>
      <c r="O1618" s="53">
        <v>3.7993700000000001</v>
      </c>
      <c r="P1618" s="53"/>
      <c r="Q1618" s="53">
        <v>0.05</v>
      </c>
      <c r="R1618" s="53"/>
      <c r="S1618" s="53">
        <v>0.15053752066115703</v>
      </c>
      <c r="T1618" s="53">
        <f t="shared" si="155"/>
        <v>0.38288517069227662</v>
      </c>
      <c r="U1618" s="53">
        <v>23.705454545454547</v>
      </c>
      <c r="V1618" s="53"/>
      <c r="W1618" s="53">
        <v>18.738347107438017</v>
      </c>
      <c r="X1618" s="53"/>
      <c r="Y1618" s="53">
        <v>9.9851211570247944</v>
      </c>
      <c r="Z1618" s="53"/>
      <c r="AA1618" s="53">
        <v>0.13140495867768598</v>
      </c>
    </row>
    <row r="1619" spans="1:28" s="55" customFormat="1" ht="13.8">
      <c r="A1619" s="56">
        <v>41798</v>
      </c>
      <c r="B1619" s="57">
        <v>0.48377314814814815</v>
      </c>
      <c r="C1619" s="53">
        <v>2</v>
      </c>
      <c r="D1619" s="53">
        <v>1033</v>
      </c>
      <c r="E1619" s="53">
        <v>112</v>
      </c>
      <c r="F1619" s="51">
        <f t="shared" si="150"/>
        <v>0.14814814814814814</v>
      </c>
      <c r="G1619" s="53">
        <v>0.89</v>
      </c>
      <c r="H1619" s="53">
        <f t="shared" si="151"/>
        <v>0.18133333333333335</v>
      </c>
      <c r="I1619" s="53">
        <v>4.3810000000000002E-2</v>
      </c>
      <c r="J1619" s="53">
        <f t="shared" si="152"/>
        <v>0.2406636304489265</v>
      </c>
      <c r="K1619" s="53">
        <v>5.5700000000000003E-3</v>
      </c>
      <c r="L1619" s="53">
        <f t="shared" si="153"/>
        <v>0.11070696783835965</v>
      </c>
      <c r="M1619" s="53">
        <v>3.8700000000000002E-3</v>
      </c>
      <c r="N1619" s="53">
        <f t="shared" si="154"/>
        <v>7.6918485733294767E-2</v>
      </c>
      <c r="O1619" s="53">
        <v>2.8026800000000001</v>
      </c>
      <c r="P1619" s="53"/>
      <c r="Q1619" s="53">
        <v>0.03</v>
      </c>
      <c r="R1619" s="53"/>
      <c r="S1619" s="53">
        <v>0.15653460674157305</v>
      </c>
      <c r="T1619" s="53">
        <f t="shared" si="155"/>
        <v>0.40457460729949835</v>
      </c>
      <c r="U1619" s="53">
        <v>19.901797752808992</v>
      </c>
      <c r="V1619" s="53"/>
      <c r="W1619" s="53">
        <v>13.827640449438203</v>
      </c>
      <c r="X1619" s="53"/>
      <c r="Y1619" s="53">
        <v>10.014070112359551</v>
      </c>
      <c r="Z1619" s="53"/>
      <c r="AA1619" s="53">
        <v>0.10719101123595505</v>
      </c>
      <c r="AB1619" s="54"/>
    </row>
    <row r="1620" spans="1:28" s="55" customFormat="1" ht="13.8">
      <c r="A1620" s="56">
        <v>41902</v>
      </c>
      <c r="B1620" s="57">
        <v>0.48497685185185185</v>
      </c>
      <c r="C1620" s="53">
        <v>2</v>
      </c>
      <c r="D1620" s="53">
        <v>1006</v>
      </c>
      <c r="E1620" s="53">
        <v>112</v>
      </c>
      <c r="F1620" s="51">
        <f t="shared" si="150"/>
        <v>0.14814814814814814</v>
      </c>
      <c r="G1620" s="53">
        <v>0.66881300246503872</v>
      </c>
      <c r="H1620" s="53">
        <f t="shared" si="151"/>
        <v>0.122350133990677</v>
      </c>
      <c r="I1620" s="53">
        <v>3.3539153896498683E-2</v>
      </c>
      <c r="J1620" s="53">
        <f t="shared" si="152"/>
        <v>0.17383964799283463</v>
      </c>
      <c r="K1620" s="53">
        <v>1.4250826260369992E-3</v>
      </c>
      <c r="L1620" s="53">
        <f t="shared" si="153"/>
        <v>2.8324340475347067E-2</v>
      </c>
      <c r="M1620" s="53">
        <v>3.5690799220962416E-3</v>
      </c>
      <c r="N1620" s="53">
        <f t="shared" si="154"/>
        <v>7.0937525340761892E-2</v>
      </c>
      <c r="O1620" s="53">
        <v>2.108816365398579</v>
      </c>
      <c r="P1620" s="53"/>
      <c r="Q1620" s="53">
        <v>0.03</v>
      </c>
      <c r="R1620" s="53"/>
      <c r="S1620" s="53">
        <v>0.1594683551273228</v>
      </c>
      <c r="T1620" s="53">
        <f t="shared" si="155"/>
        <v>0.41518498520320263</v>
      </c>
      <c r="U1620" s="53">
        <v>6.7758293186510663</v>
      </c>
      <c r="V1620" s="53"/>
      <c r="W1620" s="53">
        <v>16.969876647784428</v>
      </c>
      <c r="X1620" s="53"/>
      <c r="Y1620" s="53">
        <v>10.026772830748053</v>
      </c>
      <c r="Z1620" s="53"/>
      <c r="AA1620" s="53">
        <v>0.14264076752154187</v>
      </c>
      <c r="AB1620" s="54"/>
    </row>
    <row r="1621" spans="1:28" s="55" customFormat="1" ht="14.25" customHeight="1">
      <c r="A1621" s="56">
        <v>41927</v>
      </c>
      <c r="B1621" s="57">
        <v>0.48526620370370371</v>
      </c>
      <c r="C1621" s="53">
        <v>2</v>
      </c>
      <c r="D1621" s="53">
        <v>1098</v>
      </c>
      <c r="E1621" s="53">
        <v>112</v>
      </c>
      <c r="F1621" s="51">
        <f t="shared" si="150"/>
        <v>0.14814814814814814</v>
      </c>
      <c r="G1621" s="53">
        <v>0.95</v>
      </c>
      <c r="H1621" s="53">
        <f t="shared" si="151"/>
        <v>0.19733333333333333</v>
      </c>
      <c r="I1621" s="53">
        <v>3.857E-2</v>
      </c>
      <c r="J1621" s="53">
        <f t="shared" si="152"/>
        <v>0.20657124268054652</v>
      </c>
      <c r="K1621" s="53">
        <v>5.5999999999999999E-3</v>
      </c>
      <c r="L1621" s="53">
        <f t="shared" si="153"/>
        <v>0.11130323516962549</v>
      </c>
      <c r="M1621" s="53">
        <v>2.7699999999999999E-3</v>
      </c>
      <c r="N1621" s="53">
        <f t="shared" si="154"/>
        <v>5.5055350253546895E-2</v>
      </c>
      <c r="O1621" s="53">
        <v>2.9798300000000002</v>
      </c>
      <c r="P1621" s="53"/>
      <c r="Q1621" s="53">
        <v>0.04</v>
      </c>
      <c r="R1621" s="53"/>
      <c r="S1621" s="53">
        <v>0.129108</v>
      </c>
      <c r="T1621" s="53">
        <f t="shared" si="155"/>
        <v>0.30538182595604907</v>
      </c>
      <c r="U1621" s="53">
        <v>18.745263157894737</v>
      </c>
      <c r="V1621" s="53"/>
      <c r="W1621" s="53">
        <v>9.2722105263157903</v>
      </c>
      <c r="X1621" s="53"/>
      <c r="Y1621" s="53">
        <v>9.9745888421052644</v>
      </c>
      <c r="Z1621" s="53"/>
      <c r="AA1621" s="53">
        <v>0.13389473684210529</v>
      </c>
    </row>
    <row r="1622" spans="1:28" s="55" customFormat="1" ht="13.8">
      <c r="A1622" s="56">
        <v>41952</v>
      </c>
      <c r="B1622" s="57">
        <v>0.48555555555555557</v>
      </c>
      <c r="C1622" s="53">
        <v>2</v>
      </c>
      <c r="D1622" s="53">
        <v>1120</v>
      </c>
      <c r="E1622" s="53">
        <v>112</v>
      </c>
      <c r="F1622" s="51">
        <f t="shared" si="150"/>
        <v>0.14814814814814814</v>
      </c>
      <c r="G1622" s="53">
        <v>0.84</v>
      </c>
      <c r="H1622" s="53">
        <f t="shared" si="151"/>
        <v>0.16800000000000001</v>
      </c>
      <c r="I1622" s="53">
        <v>4.3339999999999997E-2</v>
      </c>
      <c r="J1622" s="53">
        <f t="shared" si="152"/>
        <v>0.23760572543916719</v>
      </c>
      <c r="K1622" s="53">
        <v>6.1799999999999997E-3</v>
      </c>
      <c r="L1622" s="53">
        <f t="shared" si="153"/>
        <v>0.12283107024076527</v>
      </c>
      <c r="M1622" s="53">
        <v>2.4099999999999998E-3</v>
      </c>
      <c r="N1622" s="53">
        <f t="shared" si="154"/>
        <v>4.7900142278356678E-2</v>
      </c>
      <c r="O1622" s="53">
        <v>2.62154</v>
      </c>
      <c r="P1622" s="53"/>
      <c r="Q1622" s="53">
        <v>0.04</v>
      </c>
      <c r="R1622" s="53"/>
      <c r="S1622" s="53">
        <v>0.16407285714285716</v>
      </c>
      <c r="T1622" s="53">
        <f t="shared" si="155"/>
        <v>0.43183791518196146</v>
      </c>
      <c r="U1622" s="53">
        <v>23.395714285714288</v>
      </c>
      <c r="V1622" s="53"/>
      <c r="W1622" s="53">
        <v>9.1235714285714273</v>
      </c>
      <c r="X1622" s="53"/>
      <c r="Y1622" s="53">
        <v>9.9244014285714286</v>
      </c>
      <c r="Z1622" s="53"/>
      <c r="AA1622" s="53">
        <v>0.15142857142857144</v>
      </c>
    </row>
    <row r="1623" spans="1:28" s="55" customFormat="1" ht="14.25" customHeight="1">
      <c r="A1623" s="61">
        <v>41953</v>
      </c>
      <c r="B1623" s="49">
        <v>0.48556712962962961</v>
      </c>
      <c r="C1623" s="50">
        <v>2</v>
      </c>
      <c r="D1623" s="51">
        <v>1170</v>
      </c>
      <c r="E1623" s="51">
        <v>112</v>
      </c>
      <c r="F1623" s="51">
        <f t="shared" si="150"/>
        <v>0.14814814814814814</v>
      </c>
      <c r="G1623" s="52">
        <v>0.87</v>
      </c>
      <c r="H1623" s="53">
        <f t="shared" si="151"/>
        <v>0.17600000000000002</v>
      </c>
      <c r="I1623" s="51">
        <v>4.3439999999999999E-2</v>
      </c>
      <c r="J1623" s="53">
        <f t="shared" si="152"/>
        <v>0.23825634352635003</v>
      </c>
      <c r="K1623" s="51">
        <v>6.4000000000000003E-3</v>
      </c>
      <c r="L1623" s="51">
        <f t="shared" si="153"/>
        <v>0.12720369733671485</v>
      </c>
      <c r="M1623" s="51">
        <v>2.49E-3</v>
      </c>
      <c r="N1623" s="51">
        <f t="shared" si="154"/>
        <v>4.9490188495065618E-2</v>
      </c>
      <c r="O1623" s="51">
        <v>2.73089</v>
      </c>
      <c r="P1623" s="51"/>
      <c r="Q1623" s="51">
        <v>0.04</v>
      </c>
      <c r="R1623" s="51"/>
      <c r="S1623" s="51">
        <v>0.15878068965517245</v>
      </c>
      <c r="T1623" s="53">
        <f t="shared" si="155"/>
        <v>0.41269793124646742</v>
      </c>
      <c r="U1623" s="51">
        <v>23.393103448275863</v>
      </c>
      <c r="V1623" s="51"/>
      <c r="W1623" s="51">
        <v>9.1013793103448268</v>
      </c>
      <c r="X1623" s="51"/>
      <c r="Y1623" s="51">
        <v>9.981873793103448</v>
      </c>
      <c r="Z1623" s="51"/>
      <c r="AA1623" s="51">
        <v>0.14620689655172414</v>
      </c>
      <c r="AB1623" s="54"/>
    </row>
    <row r="1624" spans="1:28" s="54" customFormat="1" ht="13.8">
      <c r="A1624" s="56">
        <v>42049</v>
      </c>
      <c r="B1624" s="57">
        <v>0.48667824074074079</v>
      </c>
      <c r="C1624" s="53">
        <v>2</v>
      </c>
      <c r="D1624" s="53">
        <v>1105</v>
      </c>
      <c r="E1624" s="53">
        <v>112</v>
      </c>
      <c r="F1624" s="51">
        <f t="shared" si="150"/>
        <v>0.14814814814814814</v>
      </c>
      <c r="G1624" s="53">
        <v>0.90006504697235568</v>
      </c>
      <c r="H1624" s="53">
        <f t="shared" si="151"/>
        <v>0.18401734585929486</v>
      </c>
      <c r="I1624" s="53">
        <v>4.1729336975537053E-2</v>
      </c>
      <c r="J1624" s="53">
        <f t="shared" si="152"/>
        <v>0.22712646047844537</v>
      </c>
      <c r="K1624" s="53">
        <v>2.8805803183113202E-3</v>
      </c>
      <c r="L1624" s="53">
        <f t="shared" si="153"/>
        <v>5.7253197963214202E-2</v>
      </c>
      <c r="M1624" s="53">
        <v>3.5169875979382398E-3</v>
      </c>
      <c r="N1624" s="53">
        <f t="shared" si="154"/>
        <v>6.9902160303924321E-2</v>
      </c>
      <c r="O1624" s="53">
        <v>2.8370366623368466</v>
      </c>
      <c r="P1624" s="53"/>
      <c r="Q1624" s="53">
        <v>0.04</v>
      </c>
      <c r="R1624" s="53"/>
      <c r="S1624" s="53">
        <v>0.14743300167980361</v>
      </c>
      <c r="T1624" s="53">
        <f t="shared" si="155"/>
        <v>0.3716571731716356</v>
      </c>
      <c r="U1624" s="53">
        <v>10.177314898565706</v>
      </c>
      <c r="V1624" s="53"/>
      <c r="W1624" s="53">
        <v>12.425791445923247</v>
      </c>
      <c r="X1624" s="53"/>
      <c r="Y1624" s="53">
        <v>10.023471766378085</v>
      </c>
      <c r="Z1624" s="53"/>
      <c r="AA1624" s="53">
        <v>0.14132311928774052</v>
      </c>
    </row>
    <row r="1625" spans="1:28" s="55" customFormat="1" ht="14.25" customHeight="1">
      <c r="A1625" s="56">
        <v>42087</v>
      </c>
      <c r="B1625" s="57">
        <v>0.4871180555555556</v>
      </c>
      <c r="C1625" s="53">
        <v>2</v>
      </c>
      <c r="D1625" s="53">
        <v>1096</v>
      </c>
      <c r="E1625" s="53">
        <v>112</v>
      </c>
      <c r="F1625" s="51">
        <f t="shared" si="150"/>
        <v>0.14814814814814814</v>
      </c>
      <c r="G1625" s="53">
        <v>0.85347356810719943</v>
      </c>
      <c r="H1625" s="53">
        <f t="shared" si="151"/>
        <v>0.17159295149525319</v>
      </c>
      <c r="I1625" s="53">
        <v>3.8685750735687273E-2</v>
      </c>
      <c r="J1625" s="53">
        <f t="shared" si="152"/>
        <v>0.20732433790297511</v>
      </c>
      <c r="K1625" s="53">
        <v>2.874623767254014E-3</v>
      </c>
      <c r="L1625" s="53">
        <f t="shared" si="153"/>
        <v>5.7134808069797913E-2</v>
      </c>
      <c r="M1625" s="53">
        <v>4.1180656758801684E-3</v>
      </c>
      <c r="N1625" s="53">
        <f t="shared" si="154"/>
        <v>8.1848934351152342E-2</v>
      </c>
      <c r="O1625" s="53">
        <v>2.6885085912531959</v>
      </c>
      <c r="P1625" s="53"/>
      <c r="Q1625" s="53">
        <v>0.03</v>
      </c>
      <c r="R1625" s="53"/>
      <c r="S1625" s="53">
        <v>0.14414118015665797</v>
      </c>
      <c r="T1625" s="53">
        <f t="shared" si="155"/>
        <v>0.35975176556347893</v>
      </c>
      <c r="U1625" s="53">
        <v>10.71070496083551</v>
      </c>
      <c r="V1625" s="53"/>
      <c r="W1625" s="53">
        <v>15.343707571801566</v>
      </c>
      <c r="X1625" s="53"/>
      <c r="Y1625" s="53">
        <v>10.017249086161883</v>
      </c>
      <c r="Z1625" s="53"/>
      <c r="AA1625" s="53">
        <v>0.11177850558579619</v>
      </c>
      <c r="AB1625" s="54"/>
    </row>
    <row r="1626" spans="1:28" s="55" customFormat="1" ht="13.8">
      <c r="A1626" s="56">
        <v>42118</v>
      </c>
      <c r="B1626" s="57">
        <v>0.4874768518518518</v>
      </c>
      <c r="C1626" s="53">
        <v>2</v>
      </c>
      <c r="D1626" s="53">
        <v>801</v>
      </c>
      <c r="E1626" s="53">
        <v>112</v>
      </c>
      <c r="F1626" s="51">
        <f t="shared" si="150"/>
        <v>0.14814814814814814</v>
      </c>
      <c r="G1626" s="53">
        <v>0.71648597923700119</v>
      </c>
      <c r="H1626" s="53">
        <f t="shared" si="151"/>
        <v>0.13506292779653367</v>
      </c>
      <c r="I1626" s="53">
        <v>3.2284787535175372E-2</v>
      </c>
      <c r="J1626" s="53">
        <f t="shared" si="152"/>
        <v>0.16567851356652813</v>
      </c>
      <c r="K1626" s="53">
        <v>2.5185567754997615E-3</v>
      </c>
      <c r="L1626" s="53">
        <f t="shared" si="153"/>
        <v>5.0057770905625645E-2</v>
      </c>
      <c r="M1626" s="53">
        <v>3.1103267315714779E-3</v>
      </c>
      <c r="N1626" s="53">
        <f t="shared" si="154"/>
        <v>6.181954065329872E-2</v>
      </c>
      <c r="O1626" s="53">
        <v>2.257208542340444</v>
      </c>
      <c r="P1626" s="53"/>
      <c r="Q1626" s="53">
        <v>0.03</v>
      </c>
      <c r="R1626" s="53"/>
      <c r="S1626" s="53">
        <v>0.14329048625792812</v>
      </c>
      <c r="T1626" s="53">
        <f t="shared" si="155"/>
        <v>0.35667509280253507</v>
      </c>
      <c r="U1626" s="53">
        <v>11.178181818181816</v>
      </c>
      <c r="V1626" s="53"/>
      <c r="W1626" s="53">
        <v>13.804651162790698</v>
      </c>
      <c r="X1626" s="53"/>
      <c r="Y1626" s="53">
        <v>10.018232558139536</v>
      </c>
      <c r="Z1626" s="53"/>
      <c r="AA1626" s="53">
        <v>0.13314984907533456</v>
      </c>
    </row>
    <row r="1627" spans="1:28" s="54" customFormat="1" ht="13.8">
      <c r="A1627" s="56">
        <v>42119</v>
      </c>
      <c r="B1627" s="57">
        <v>0.48748842592592595</v>
      </c>
      <c r="C1627" s="53">
        <v>2</v>
      </c>
      <c r="D1627" s="53">
        <v>818</v>
      </c>
      <c r="E1627" s="53">
        <v>112</v>
      </c>
      <c r="F1627" s="51">
        <f t="shared" si="150"/>
        <v>0.14814814814814814</v>
      </c>
      <c r="G1627" s="53">
        <v>0.73227376497515828</v>
      </c>
      <c r="H1627" s="53">
        <f t="shared" si="151"/>
        <v>0.13927300399337555</v>
      </c>
      <c r="I1627" s="53">
        <v>3.358425264075425E-2</v>
      </c>
      <c r="J1627" s="53">
        <f t="shared" si="152"/>
        <v>0.17413306858005367</v>
      </c>
      <c r="K1627" s="53">
        <v>2.6465851265811777E-3</v>
      </c>
      <c r="L1627" s="53">
        <f t="shared" si="153"/>
        <v>5.2602408346481763E-2</v>
      </c>
      <c r="M1627" s="53">
        <v>3.2684371250481258E-3</v>
      </c>
      <c r="N1627" s="53">
        <f t="shared" si="154"/>
        <v>6.4962076065422536E-2</v>
      </c>
      <c r="O1627" s="53">
        <v>2.3065827711053921</v>
      </c>
      <c r="P1627" s="53"/>
      <c r="Q1627" s="53">
        <v>0.03</v>
      </c>
      <c r="R1627" s="53"/>
      <c r="S1627" s="53">
        <v>0.14584425730617503</v>
      </c>
      <c r="T1627" s="53">
        <f t="shared" si="155"/>
        <v>0.36591122090167805</v>
      </c>
      <c r="U1627" s="53">
        <v>11.49316158119314</v>
      </c>
      <c r="V1627" s="53"/>
      <c r="W1627" s="53">
        <v>14.193639803558488</v>
      </c>
      <c r="X1627" s="53"/>
      <c r="Y1627" s="53">
        <v>10.016654375654136</v>
      </c>
      <c r="Z1627" s="53"/>
      <c r="AA1627" s="53">
        <v>0.13027914499058471</v>
      </c>
      <c r="AB1627" s="55"/>
    </row>
    <row r="1628" spans="1:28" s="55" customFormat="1" ht="13.8">
      <c r="A1628" s="56">
        <v>42134</v>
      </c>
      <c r="B1628" s="57">
        <v>0.48766203703703703</v>
      </c>
      <c r="C1628" s="53">
        <v>2</v>
      </c>
      <c r="D1628" s="53">
        <v>1120</v>
      </c>
      <c r="E1628" s="53">
        <v>112</v>
      </c>
      <c r="F1628" s="51">
        <f t="shared" si="150"/>
        <v>0.14814814814814814</v>
      </c>
      <c r="G1628" s="53">
        <v>0.91056406678759372</v>
      </c>
      <c r="H1628" s="53">
        <f t="shared" si="151"/>
        <v>0.18681708447669168</v>
      </c>
      <c r="I1628" s="53">
        <v>4.7921281982550523E-2</v>
      </c>
      <c r="J1628" s="53">
        <f t="shared" si="152"/>
        <v>0.26741237464248874</v>
      </c>
      <c r="K1628" s="53">
        <v>3.9188037662955281E-3</v>
      </c>
      <c r="L1628" s="53">
        <f t="shared" si="153"/>
        <v>7.7888488782786647E-2</v>
      </c>
      <c r="M1628" s="53">
        <v>6.599428956872982E-3</v>
      </c>
      <c r="N1628" s="53">
        <f t="shared" si="154"/>
        <v>0.13116746306644103</v>
      </c>
      <c r="O1628" s="53">
        <v>2.8622666161523389</v>
      </c>
      <c r="P1628" s="53"/>
      <c r="Q1628" s="53">
        <v>0.04</v>
      </c>
      <c r="R1628" s="53"/>
      <c r="S1628" s="53">
        <v>0.16735744607420189</v>
      </c>
      <c r="T1628" s="53">
        <f t="shared" si="155"/>
        <v>0.4437171649462473</v>
      </c>
      <c r="U1628" s="53">
        <v>13.685798101811905</v>
      </c>
      <c r="V1628" s="53"/>
      <c r="W1628" s="53">
        <v>23.047454702329592</v>
      </c>
      <c r="X1628" s="53"/>
      <c r="Y1628" s="53">
        <v>9.996010353753233</v>
      </c>
      <c r="Z1628" s="53"/>
      <c r="AA1628" s="53">
        <v>0.13969363017887659</v>
      </c>
    </row>
    <row r="1629" spans="1:28" s="55" customFormat="1" ht="13.8">
      <c r="A1629" s="56">
        <v>42136</v>
      </c>
      <c r="B1629" s="57">
        <v>0.48768518518518517</v>
      </c>
      <c r="C1629" s="53">
        <v>2</v>
      </c>
      <c r="D1629" s="53">
        <v>1141</v>
      </c>
      <c r="E1629" s="53">
        <v>112</v>
      </c>
      <c r="F1629" s="51">
        <f t="shared" si="150"/>
        <v>0.14814814814814814</v>
      </c>
      <c r="G1629" s="53">
        <v>0.81</v>
      </c>
      <c r="H1629" s="53">
        <f t="shared" si="151"/>
        <v>0.16000000000000003</v>
      </c>
      <c r="I1629" s="53">
        <v>4.1270000000000001E-2</v>
      </c>
      <c r="J1629" s="53">
        <f t="shared" si="152"/>
        <v>0.22413793103448276</v>
      </c>
      <c r="K1629" s="53">
        <v>3.7200000000000002E-3</v>
      </c>
      <c r="L1629" s="53">
        <f t="shared" si="153"/>
        <v>7.3937149076965511E-2</v>
      </c>
      <c r="M1629" s="53">
        <v>5.8399999999999997E-3</v>
      </c>
      <c r="N1629" s="53">
        <f t="shared" si="154"/>
        <v>0.11607337381975229</v>
      </c>
      <c r="O1629" s="53">
        <v>2.5309699999999999</v>
      </c>
      <c r="P1629" s="53"/>
      <c r="Q1629" s="53">
        <v>0.04</v>
      </c>
      <c r="R1629" s="53"/>
      <c r="S1629" s="53">
        <v>0.16202296296296295</v>
      </c>
      <c r="T1629" s="53">
        <f t="shared" si="155"/>
        <v>0.424424139679969</v>
      </c>
      <c r="U1629" s="53">
        <v>14.604444444444445</v>
      </c>
      <c r="V1629" s="53"/>
      <c r="W1629" s="53">
        <v>22.927407407407404</v>
      </c>
      <c r="X1629" s="53"/>
      <c r="Y1629" s="53">
        <v>9.9364007407407406</v>
      </c>
      <c r="Z1629" s="53"/>
      <c r="AA1629" s="53">
        <v>0.15703703703703703</v>
      </c>
    </row>
    <row r="1630" spans="1:28" s="54" customFormat="1" ht="13.8">
      <c r="A1630" s="56">
        <v>42137</v>
      </c>
      <c r="B1630" s="57">
        <v>0.4876967592592592</v>
      </c>
      <c r="C1630" s="53">
        <v>2</v>
      </c>
      <c r="D1630" s="53">
        <v>1143</v>
      </c>
      <c r="E1630" s="53">
        <v>112</v>
      </c>
      <c r="F1630" s="51">
        <f t="shared" si="150"/>
        <v>0.14814814814814814</v>
      </c>
      <c r="G1630" s="53">
        <v>0.84</v>
      </c>
      <c r="H1630" s="53">
        <f t="shared" si="151"/>
        <v>0.16800000000000001</v>
      </c>
      <c r="I1630" s="53">
        <v>4.1070000000000002E-2</v>
      </c>
      <c r="J1630" s="53">
        <f t="shared" si="152"/>
        <v>0.22283669486011712</v>
      </c>
      <c r="K1630" s="53">
        <v>3.64E-3</v>
      </c>
      <c r="L1630" s="53">
        <f t="shared" si="153"/>
        <v>7.2347102860256571E-2</v>
      </c>
      <c r="M1630" s="53">
        <v>5.3099999999999996E-3</v>
      </c>
      <c r="N1630" s="53">
        <f t="shared" si="154"/>
        <v>0.10553931763405559</v>
      </c>
      <c r="O1630" s="53">
        <v>2.64473</v>
      </c>
      <c r="P1630" s="53"/>
      <c r="Q1630" s="53">
        <v>0.04</v>
      </c>
      <c r="R1630" s="53"/>
      <c r="S1630" s="53">
        <v>0.15547928571428574</v>
      </c>
      <c r="T1630" s="53">
        <f t="shared" si="155"/>
        <v>0.40075786726697438</v>
      </c>
      <c r="U1630" s="53">
        <v>13.78</v>
      </c>
      <c r="V1630" s="53"/>
      <c r="W1630" s="53">
        <v>20.102142857142859</v>
      </c>
      <c r="X1630" s="53"/>
      <c r="Y1630" s="53">
        <v>10.012192142857144</v>
      </c>
      <c r="Z1630" s="53"/>
      <c r="AA1630" s="53">
        <v>0.15142857142857144</v>
      </c>
      <c r="AB1630" s="55"/>
    </row>
    <row r="1631" spans="1:28" s="55" customFormat="1" ht="14.25" customHeight="1">
      <c r="A1631" s="56">
        <v>42177</v>
      </c>
      <c r="B1631" s="57">
        <v>0.48815972222222226</v>
      </c>
      <c r="C1631" s="53">
        <v>2</v>
      </c>
      <c r="D1631" s="53">
        <v>1157</v>
      </c>
      <c r="E1631" s="53">
        <v>112</v>
      </c>
      <c r="F1631" s="51">
        <f t="shared" si="150"/>
        <v>0.14814814814814814</v>
      </c>
      <c r="G1631" s="53">
        <v>1.0021271551064472</v>
      </c>
      <c r="H1631" s="53">
        <f t="shared" si="151"/>
        <v>0.21123390802838593</v>
      </c>
      <c r="I1631" s="53">
        <v>4.6795973636534219E-2</v>
      </c>
      <c r="J1631" s="53">
        <f t="shared" si="152"/>
        <v>0.26009091500672882</v>
      </c>
      <c r="K1631" s="53">
        <v>3.5736450300609237E-3</v>
      </c>
      <c r="L1631" s="53">
        <f t="shared" si="153"/>
        <v>7.102825949886328E-2</v>
      </c>
      <c r="M1631" s="53">
        <v>9.4804708807817769E-3</v>
      </c>
      <c r="N1631" s="53">
        <f t="shared" si="154"/>
        <v>0.18842983570757868</v>
      </c>
      <c r="O1631" s="53">
        <v>3.1488706854025201</v>
      </c>
      <c r="P1631" s="53"/>
      <c r="Q1631" s="53">
        <v>0.04</v>
      </c>
      <c r="R1631" s="53"/>
      <c r="S1631" s="53">
        <v>0.14849532357834561</v>
      </c>
      <c r="T1631" s="53">
        <f t="shared" si="155"/>
        <v>0.37549923299301002</v>
      </c>
      <c r="U1631" s="53">
        <v>11.340069109679618</v>
      </c>
      <c r="V1631" s="53"/>
      <c r="W1631" s="53">
        <v>30.083904270295623</v>
      </c>
      <c r="X1631" s="53"/>
      <c r="Y1631" s="53">
        <v>9.992153918348194</v>
      </c>
      <c r="Z1631" s="53"/>
      <c r="AA1631" s="53">
        <v>0.12693000020190917</v>
      </c>
    </row>
    <row r="1632" spans="1:28" s="54" customFormat="1" ht="13.8">
      <c r="A1632" s="56">
        <v>42178</v>
      </c>
      <c r="B1632" s="57">
        <v>0.4881712962962963</v>
      </c>
      <c r="C1632" s="53">
        <v>2</v>
      </c>
      <c r="D1632" s="53">
        <v>1276</v>
      </c>
      <c r="E1632" s="53">
        <v>112</v>
      </c>
      <c r="F1632" s="51">
        <f t="shared" si="150"/>
        <v>0.14814814814814814</v>
      </c>
      <c r="G1632" s="53">
        <v>0.99091471730498926</v>
      </c>
      <c r="H1632" s="53">
        <f t="shared" si="151"/>
        <v>0.20824392461466382</v>
      </c>
      <c r="I1632" s="53">
        <v>4.7425541157214174E-2</v>
      </c>
      <c r="J1632" s="53">
        <f t="shared" si="152"/>
        <v>0.26418699516730104</v>
      </c>
      <c r="K1632" s="53">
        <v>3.9180995718726E-3</v>
      </c>
      <c r="L1632" s="53">
        <f t="shared" si="153"/>
        <v>7.7874492511811597E-2</v>
      </c>
      <c r="M1632" s="53">
        <v>1.0394269320730067E-2</v>
      </c>
      <c r="N1632" s="53">
        <f t="shared" si="154"/>
        <v>0.20659210761100752</v>
      </c>
      <c r="O1632" s="53">
        <v>3.1108563181327851</v>
      </c>
      <c r="P1632" s="53"/>
      <c r="Q1632" s="53">
        <v>0.04</v>
      </c>
      <c r="R1632" s="53"/>
      <c r="S1632" s="53">
        <v>0.15219596424010218</v>
      </c>
      <c r="T1632" s="53">
        <f t="shared" si="155"/>
        <v>0.38888320146753097</v>
      </c>
      <c r="U1632" s="53">
        <v>12.573793103448272</v>
      </c>
      <c r="V1632" s="53"/>
      <c r="W1632" s="53">
        <v>33.356832694763717</v>
      </c>
      <c r="X1632" s="53"/>
      <c r="Y1632" s="53">
        <v>9.9832234993614293</v>
      </c>
      <c r="Z1632" s="53"/>
      <c r="AA1632" s="53">
        <v>0.12836624361170901</v>
      </c>
      <c r="AB1632" s="55"/>
    </row>
    <row r="1633" spans="1:28" s="55" customFormat="1" ht="14.25" customHeight="1">
      <c r="A1633" s="61">
        <v>42179</v>
      </c>
      <c r="B1633" s="49">
        <v>0.48818287037037034</v>
      </c>
      <c r="C1633" s="50">
        <v>2</v>
      </c>
      <c r="D1633" s="51">
        <v>1200</v>
      </c>
      <c r="E1633" s="51">
        <v>112</v>
      </c>
      <c r="F1633" s="51">
        <f t="shared" si="150"/>
        <v>0.14814814814814814</v>
      </c>
      <c r="G1633" s="52">
        <v>0.85699550667231161</v>
      </c>
      <c r="H1633" s="53">
        <f t="shared" si="151"/>
        <v>0.17253213511261645</v>
      </c>
      <c r="I1633" s="51">
        <v>4.3356818047182125E-2</v>
      </c>
      <c r="J1633" s="53">
        <f t="shared" si="152"/>
        <v>0.23771514669604504</v>
      </c>
      <c r="K1633" s="51">
        <v>3.6115128248513742E-3</v>
      </c>
      <c r="L1633" s="51">
        <f t="shared" si="153"/>
        <v>7.1780903796884107E-2</v>
      </c>
      <c r="M1633" s="51">
        <v>9.1454329931636869E-3</v>
      </c>
      <c r="N1633" s="51">
        <f t="shared" si="154"/>
        <v>0.18177076413681245</v>
      </c>
      <c r="O1633" s="51">
        <v>2.6895038659487498</v>
      </c>
      <c r="P1633" s="51"/>
      <c r="Q1633" s="51">
        <v>0.04</v>
      </c>
      <c r="R1633" s="51"/>
      <c r="S1633" s="51">
        <v>0.16088145190562608</v>
      </c>
      <c r="T1633" s="53">
        <f t="shared" si="155"/>
        <v>0.42029567939399742</v>
      </c>
      <c r="U1633" s="51">
        <v>13.401016333938291</v>
      </c>
      <c r="V1633" s="51"/>
      <c r="W1633" s="51">
        <v>33.93539019963702</v>
      </c>
      <c r="X1633" s="51"/>
      <c r="Y1633" s="51">
        <v>9.9797749546279491</v>
      </c>
      <c r="Z1633" s="51"/>
      <c r="AA1633" s="51">
        <v>0.14842551566450315</v>
      </c>
    </row>
    <row r="1634" spans="1:28" s="55" customFormat="1" ht="13.8">
      <c r="A1634" s="56">
        <v>42224</v>
      </c>
      <c r="B1634" s="57">
        <v>0.4887037037037037</v>
      </c>
      <c r="C1634" s="53">
        <v>2</v>
      </c>
      <c r="D1634" s="53">
        <v>767</v>
      </c>
      <c r="E1634" s="53">
        <v>112</v>
      </c>
      <c r="F1634" s="51">
        <f t="shared" si="150"/>
        <v>0.14814814814814814</v>
      </c>
      <c r="G1634" s="53">
        <v>0.71</v>
      </c>
      <c r="H1634" s="53">
        <f t="shared" si="151"/>
        <v>0.13333333333333333</v>
      </c>
      <c r="I1634" s="53">
        <v>3.022E-2</v>
      </c>
      <c r="J1634" s="53">
        <f t="shared" si="152"/>
        <v>0.15224463240078073</v>
      </c>
      <c r="K1634" s="53">
        <v>2.5300000000000001E-3</v>
      </c>
      <c r="L1634" s="53">
        <f t="shared" si="153"/>
        <v>5.0285211603420088E-2</v>
      </c>
      <c r="M1634" s="53">
        <v>3.5599999999999998E-3</v>
      </c>
      <c r="N1634" s="53">
        <f t="shared" si="154"/>
        <v>7.0757056643547631E-2</v>
      </c>
      <c r="O1634" s="53">
        <v>2.2431100000000002</v>
      </c>
      <c r="P1634" s="53"/>
      <c r="Q1634" s="53">
        <v>0.02</v>
      </c>
      <c r="R1634" s="53"/>
      <c r="S1634" s="53">
        <v>0.13535154929577467</v>
      </c>
      <c r="T1634" s="53">
        <f t="shared" si="155"/>
        <v>0.32796263684302146</v>
      </c>
      <c r="U1634" s="53">
        <v>11.33154929577465</v>
      </c>
      <c r="V1634" s="53"/>
      <c r="W1634" s="53">
        <v>15.944788732394366</v>
      </c>
      <c r="X1634" s="53"/>
      <c r="Y1634" s="53">
        <v>10.046605352112676</v>
      </c>
      <c r="Z1634" s="53"/>
      <c r="AA1634" s="53">
        <v>8.9577464788732408E-2</v>
      </c>
      <c r="AB1634" s="54"/>
    </row>
    <row r="1635" spans="1:28" s="55" customFormat="1" ht="14.25" customHeight="1">
      <c r="A1635" s="61">
        <v>42225</v>
      </c>
      <c r="B1635" s="49">
        <v>0.48871527777777773</v>
      </c>
      <c r="C1635" s="50">
        <v>2</v>
      </c>
      <c r="D1635" s="51">
        <v>943</v>
      </c>
      <c r="E1635" s="51">
        <v>112</v>
      </c>
      <c r="F1635" s="51">
        <f t="shared" si="150"/>
        <v>0.14814814814814814</v>
      </c>
      <c r="G1635" s="52">
        <v>0.85</v>
      </c>
      <c r="H1635" s="53">
        <f t="shared" si="151"/>
        <v>0.17066666666666666</v>
      </c>
      <c r="I1635" s="51">
        <v>3.7539999999999997E-2</v>
      </c>
      <c r="J1635" s="53">
        <f t="shared" si="152"/>
        <v>0.19986987638256343</v>
      </c>
      <c r="K1635" s="51">
        <v>3.15E-3</v>
      </c>
      <c r="L1635" s="51">
        <f t="shared" si="153"/>
        <v>6.2608069782914333E-2</v>
      </c>
      <c r="M1635" s="51">
        <v>4.2700000000000004E-3</v>
      </c>
      <c r="N1635" s="51">
        <f t="shared" si="154"/>
        <v>8.486871681683944E-2</v>
      </c>
      <c r="O1635" s="51">
        <v>2.68553</v>
      </c>
      <c r="P1635" s="51"/>
      <c r="Q1635" s="51">
        <v>0.03</v>
      </c>
      <c r="R1635" s="51"/>
      <c r="S1635" s="51">
        <v>0.14044376470588235</v>
      </c>
      <c r="T1635" s="53">
        <f t="shared" si="155"/>
        <v>0.34637946158871308</v>
      </c>
      <c r="U1635" s="51">
        <v>11.784705882352942</v>
      </c>
      <c r="V1635" s="51"/>
      <c r="W1635" s="51">
        <v>15.974823529411767</v>
      </c>
      <c r="X1635" s="51"/>
      <c r="Y1635" s="51">
        <v>10.047041647058824</v>
      </c>
      <c r="Z1635" s="51"/>
      <c r="AA1635" s="51">
        <v>0.11223529411764706</v>
      </c>
    </row>
    <row r="1636" spans="1:28" s="55" customFormat="1" ht="14.25" customHeight="1">
      <c r="A1636" s="56">
        <v>42247</v>
      </c>
      <c r="B1636" s="57">
        <v>0.48896990740740742</v>
      </c>
      <c r="C1636" s="53">
        <v>2</v>
      </c>
      <c r="D1636" s="53">
        <v>905</v>
      </c>
      <c r="E1636" s="53">
        <v>112</v>
      </c>
      <c r="F1636" s="51">
        <f t="shared" si="150"/>
        <v>0.14814814814814814</v>
      </c>
      <c r="G1636" s="53">
        <v>0.75</v>
      </c>
      <c r="H1636" s="53">
        <f t="shared" si="151"/>
        <v>0.14400000000000002</v>
      </c>
      <c r="I1636" s="53">
        <v>3.567E-2</v>
      </c>
      <c r="J1636" s="53">
        <f t="shared" si="152"/>
        <v>0.18770331815224464</v>
      </c>
      <c r="K1636" s="53">
        <v>2.98E-3</v>
      </c>
      <c r="L1636" s="53">
        <f t="shared" si="153"/>
        <v>5.9229221572407849E-2</v>
      </c>
      <c r="M1636" s="53">
        <v>6.2500000000000003E-3</v>
      </c>
      <c r="N1636" s="53">
        <f t="shared" si="154"/>
        <v>0.1242223606803856</v>
      </c>
      <c r="O1636" s="53">
        <v>2.3689800000000001</v>
      </c>
      <c r="P1636" s="53"/>
      <c r="Q1636" s="53">
        <v>0.03</v>
      </c>
      <c r="R1636" s="53"/>
      <c r="S1636" s="53">
        <v>0.15124080000000001</v>
      </c>
      <c r="T1636" s="53">
        <f t="shared" si="155"/>
        <v>0.38542869473586439</v>
      </c>
      <c r="U1636" s="53">
        <v>12.635199999999999</v>
      </c>
      <c r="V1636" s="53"/>
      <c r="W1636" s="53">
        <v>26.5</v>
      </c>
      <c r="X1636" s="53"/>
      <c r="Y1636" s="53">
        <v>10.044475200000001</v>
      </c>
      <c r="Z1636" s="53"/>
      <c r="AA1636" s="53">
        <v>0.12720000000000001</v>
      </c>
    </row>
    <row r="1637" spans="1:28" s="55" customFormat="1" ht="13.8">
      <c r="A1637" s="56">
        <v>42260</v>
      </c>
      <c r="B1637" s="57">
        <v>0.48912037037037037</v>
      </c>
      <c r="C1637" s="53">
        <v>2</v>
      </c>
      <c r="D1637" s="53">
        <v>1300</v>
      </c>
      <c r="E1637" s="53">
        <v>112</v>
      </c>
      <c r="F1637" s="51">
        <f t="shared" si="150"/>
        <v>0.14814814814814814</v>
      </c>
      <c r="G1637" s="53">
        <v>1.03</v>
      </c>
      <c r="H1637" s="53">
        <f t="shared" si="151"/>
        <v>0.21866666666666668</v>
      </c>
      <c r="I1637" s="53">
        <v>4.1959999999999997E-2</v>
      </c>
      <c r="J1637" s="53">
        <f t="shared" si="152"/>
        <v>0.22862719583604421</v>
      </c>
      <c r="K1637" s="53">
        <v>4.6699999999999997E-3</v>
      </c>
      <c r="L1637" s="53">
        <f t="shared" si="153"/>
        <v>9.2818947900384113E-2</v>
      </c>
      <c r="M1637" s="53">
        <v>1.116E-2</v>
      </c>
      <c r="N1637" s="53">
        <f t="shared" si="154"/>
        <v>0.22181144723089652</v>
      </c>
      <c r="O1637" s="53">
        <v>3.2376800000000001</v>
      </c>
      <c r="P1637" s="53"/>
      <c r="Q1637" s="53">
        <v>0.04</v>
      </c>
      <c r="R1637" s="53"/>
      <c r="S1637" s="53">
        <v>0.12954640776699028</v>
      </c>
      <c r="T1637" s="53">
        <f t="shared" si="155"/>
        <v>0.30696739890643593</v>
      </c>
      <c r="U1637" s="53">
        <v>14.418058252427182</v>
      </c>
      <c r="V1637" s="53"/>
      <c r="W1637" s="53">
        <v>34.455145631067957</v>
      </c>
      <c r="X1637" s="53"/>
      <c r="Y1637" s="53">
        <v>9.995944077669904</v>
      </c>
      <c r="Z1637" s="53"/>
      <c r="AA1637" s="53">
        <v>0.12349514563106796</v>
      </c>
      <c r="AB1637" s="54"/>
    </row>
    <row r="1638" spans="1:28" s="55" customFormat="1" ht="14.25" customHeight="1">
      <c r="A1638" s="56">
        <v>42271</v>
      </c>
      <c r="B1638" s="57">
        <v>0.48924768518518519</v>
      </c>
      <c r="C1638" s="53">
        <v>2</v>
      </c>
      <c r="D1638" s="53">
        <v>923</v>
      </c>
      <c r="E1638" s="53">
        <v>112</v>
      </c>
      <c r="F1638" s="51">
        <f t="shared" si="150"/>
        <v>0.14814814814814814</v>
      </c>
      <c r="G1638" s="53">
        <v>0.76</v>
      </c>
      <c r="H1638" s="53">
        <f t="shared" si="151"/>
        <v>0.14666666666666667</v>
      </c>
      <c r="I1638" s="53">
        <v>3.3169999999999998E-2</v>
      </c>
      <c r="J1638" s="53">
        <f t="shared" si="152"/>
        <v>0.17143786597267402</v>
      </c>
      <c r="K1638" s="53">
        <v>2.8600000000000001E-3</v>
      </c>
      <c r="L1638" s="53">
        <f t="shared" si="153"/>
        <v>5.6844152247344452E-2</v>
      </c>
      <c r="M1638" s="53">
        <v>5.5700000000000003E-3</v>
      </c>
      <c r="N1638" s="53">
        <f t="shared" si="154"/>
        <v>0.11070696783835965</v>
      </c>
      <c r="O1638" s="53">
        <v>2.3820399999999999</v>
      </c>
      <c r="P1638" s="53"/>
      <c r="Q1638" s="53">
        <v>0.03</v>
      </c>
      <c r="R1638" s="53"/>
      <c r="S1638" s="53">
        <v>0.13879026315789472</v>
      </c>
      <c r="T1638" s="53">
        <f t="shared" si="155"/>
        <v>0.34039930447171984</v>
      </c>
      <c r="U1638" s="53">
        <v>11.96684210526316</v>
      </c>
      <c r="V1638" s="53"/>
      <c r="W1638" s="53">
        <v>23.30605263157895</v>
      </c>
      <c r="X1638" s="53"/>
      <c r="Y1638" s="53">
        <v>9.9669568421052634</v>
      </c>
      <c r="Z1638" s="53"/>
      <c r="AA1638" s="53">
        <v>0.12552631578947368</v>
      </c>
    </row>
    <row r="1639" spans="1:28" s="55" customFormat="1" ht="13.8">
      <c r="A1639" s="56">
        <v>42327</v>
      </c>
      <c r="B1639" s="57">
        <v>0.48989583333333336</v>
      </c>
      <c r="C1639" s="53">
        <v>2</v>
      </c>
      <c r="D1639" s="53">
        <v>1291</v>
      </c>
      <c r="E1639" s="53">
        <v>112</v>
      </c>
      <c r="F1639" s="51">
        <f t="shared" si="150"/>
        <v>0.14814814814814814</v>
      </c>
      <c r="G1639" s="53">
        <v>0.94</v>
      </c>
      <c r="H1639" s="53">
        <f t="shared" si="151"/>
        <v>0.19466666666666665</v>
      </c>
      <c r="I1639" s="53">
        <v>4.0759999999999998E-2</v>
      </c>
      <c r="J1639" s="53">
        <f t="shared" si="152"/>
        <v>0.22081977878985035</v>
      </c>
      <c r="K1639" s="53">
        <v>4.4299999999999999E-3</v>
      </c>
      <c r="L1639" s="53">
        <f t="shared" si="153"/>
        <v>8.8048809250257307E-2</v>
      </c>
      <c r="M1639" s="53">
        <v>5.11E-3</v>
      </c>
      <c r="N1639" s="53">
        <f t="shared" si="154"/>
        <v>0.10156420209228326</v>
      </c>
      <c r="O1639" s="53">
        <v>2.9679500000000001</v>
      </c>
      <c r="P1639" s="53"/>
      <c r="Q1639" s="53">
        <v>0.04</v>
      </c>
      <c r="R1639" s="53"/>
      <c r="S1639" s="53">
        <v>0.13789021276595745</v>
      </c>
      <c r="T1639" s="53">
        <f t="shared" si="155"/>
        <v>0.33714412593043164</v>
      </c>
      <c r="U1639" s="53">
        <v>14.986595744680853</v>
      </c>
      <c r="V1639" s="53"/>
      <c r="W1639" s="53">
        <v>17.287021276595745</v>
      </c>
      <c r="X1639" s="53"/>
      <c r="Y1639" s="53">
        <v>10.040511702127661</v>
      </c>
      <c r="Z1639" s="53"/>
      <c r="AA1639" s="53">
        <v>0.13531914893617022</v>
      </c>
    </row>
    <row r="1640" spans="1:28" s="55" customFormat="1" ht="14.25" customHeight="1">
      <c r="A1640" s="56">
        <v>42395</v>
      </c>
      <c r="B1640" s="57">
        <v>0.49068287037037034</v>
      </c>
      <c r="C1640" s="53">
        <v>2</v>
      </c>
      <c r="D1640" s="53">
        <v>788</v>
      </c>
      <c r="E1640" s="53">
        <v>112</v>
      </c>
      <c r="F1640" s="51">
        <f t="shared" si="150"/>
        <v>0.14814814814814814</v>
      </c>
      <c r="G1640" s="53">
        <v>0.76</v>
      </c>
      <c r="H1640" s="53">
        <f t="shared" si="151"/>
        <v>0.14666666666666667</v>
      </c>
      <c r="I1640" s="53">
        <v>2.7199999999999998E-2</v>
      </c>
      <c r="J1640" s="53">
        <f t="shared" si="152"/>
        <v>0.13259596616785946</v>
      </c>
      <c r="K1640" s="53">
        <v>2.47E-3</v>
      </c>
      <c r="L1640" s="53">
        <f t="shared" si="153"/>
        <v>4.9092676940888383E-2</v>
      </c>
      <c r="M1640" s="53">
        <v>2.9299999999999999E-3</v>
      </c>
      <c r="N1640" s="53">
        <f t="shared" si="154"/>
        <v>5.8235442686964761E-2</v>
      </c>
      <c r="O1640" s="53">
        <v>2.3931399999999998</v>
      </c>
      <c r="P1640" s="53"/>
      <c r="Q1640" s="53">
        <v>0.02</v>
      </c>
      <c r="R1640" s="53"/>
      <c r="S1640" s="53">
        <v>0.11381052631578947</v>
      </c>
      <c r="T1640" s="53">
        <f t="shared" si="155"/>
        <v>0.25005602584658809</v>
      </c>
      <c r="U1640" s="53">
        <v>10.335000000000001</v>
      </c>
      <c r="V1640" s="53"/>
      <c r="W1640" s="53">
        <v>12.259736842105262</v>
      </c>
      <c r="X1640" s="53"/>
      <c r="Y1640" s="53">
        <v>10.013401578947368</v>
      </c>
      <c r="Z1640" s="53"/>
      <c r="AA1640" s="53">
        <v>8.3684210526315791E-2</v>
      </c>
      <c r="AB1640" s="54"/>
    </row>
    <row r="1641" spans="1:28" s="55" customFormat="1" ht="13.8">
      <c r="A1641" s="56">
        <v>42446</v>
      </c>
      <c r="B1641" s="57">
        <v>0.4912731481481481</v>
      </c>
      <c r="C1641" s="53">
        <v>2</v>
      </c>
      <c r="D1641" s="53">
        <v>785</v>
      </c>
      <c r="E1641" s="53">
        <v>112</v>
      </c>
      <c r="F1641" s="51">
        <f t="shared" si="150"/>
        <v>0.14814814814814814</v>
      </c>
      <c r="G1641" s="53">
        <v>0.72</v>
      </c>
      <c r="H1641" s="53">
        <f t="shared" si="151"/>
        <v>0.13600000000000001</v>
      </c>
      <c r="I1641" s="53">
        <v>3.2730000000000002E-2</v>
      </c>
      <c r="J1641" s="53">
        <f t="shared" si="152"/>
        <v>0.16857514638906962</v>
      </c>
      <c r="K1641" s="53">
        <v>2.8E-3</v>
      </c>
      <c r="L1641" s="53">
        <f t="shared" si="153"/>
        <v>5.5651617584812747E-2</v>
      </c>
      <c r="M1641" s="53">
        <v>2.2000000000000001E-3</v>
      </c>
      <c r="N1641" s="53">
        <f t="shared" si="154"/>
        <v>4.3726270959495731E-2</v>
      </c>
      <c r="O1641" s="53">
        <v>2.2647599999999999</v>
      </c>
      <c r="P1641" s="53"/>
      <c r="Q1641" s="53">
        <v>0.02</v>
      </c>
      <c r="R1641" s="53"/>
      <c r="S1641" s="53">
        <v>0.14455750000000003</v>
      </c>
      <c r="T1641" s="53">
        <f t="shared" si="155"/>
        <v>0.36125745394770664</v>
      </c>
      <c r="U1641" s="53">
        <v>12.366666666666667</v>
      </c>
      <c r="V1641" s="53"/>
      <c r="W1641" s="53">
        <v>9.7166666666666668</v>
      </c>
      <c r="X1641" s="53"/>
      <c r="Y1641" s="53">
        <v>10.002690000000001</v>
      </c>
      <c r="Z1641" s="53"/>
      <c r="AA1641" s="53">
        <v>8.8333333333333347E-2</v>
      </c>
    </row>
    <row r="1642" spans="1:28" s="54" customFormat="1" ht="13.8">
      <c r="A1642" s="61">
        <v>42628</v>
      </c>
      <c r="B1642" s="49">
        <v>0.49337962962962961</v>
      </c>
      <c r="C1642" s="50">
        <v>2</v>
      </c>
      <c r="D1642" s="51">
        <v>1100</v>
      </c>
      <c r="E1642" s="51">
        <v>112</v>
      </c>
      <c r="F1642" s="51">
        <f t="shared" si="150"/>
        <v>0.14814814814814814</v>
      </c>
      <c r="G1642" s="52">
        <v>0.83</v>
      </c>
      <c r="H1642" s="53">
        <f t="shared" si="151"/>
        <v>0.16533333333333333</v>
      </c>
      <c r="I1642" s="51">
        <v>3.737E-2</v>
      </c>
      <c r="J1642" s="53">
        <f t="shared" si="152"/>
        <v>0.19876382563435263</v>
      </c>
      <c r="K1642" s="51">
        <v>3.2200000000000002E-3</v>
      </c>
      <c r="L1642" s="51">
        <f t="shared" si="153"/>
        <v>6.3999360222534663E-2</v>
      </c>
      <c r="M1642" s="51">
        <v>3.49E-3</v>
      </c>
      <c r="N1642" s="51">
        <f t="shared" si="154"/>
        <v>6.9365766203927315E-2</v>
      </c>
      <c r="O1642" s="51">
        <v>2.6027100000000001</v>
      </c>
      <c r="P1642" s="51"/>
      <c r="Q1642" s="51">
        <v>0.04</v>
      </c>
      <c r="R1642" s="51"/>
      <c r="S1642" s="51">
        <v>0.14317662650602411</v>
      </c>
      <c r="T1642" s="53">
        <f t="shared" si="155"/>
        <v>0.35626330050242111</v>
      </c>
      <c r="U1642" s="51">
        <v>12.33686746987952</v>
      </c>
      <c r="V1642" s="51"/>
      <c r="W1642" s="51">
        <v>13.37132530120482</v>
      </c>
      <c r="X1642" s="51"/>
      <c r="Y1642" s="51">
        <v>9.9718286746987967</v>
      </c>
      <c r="Z1642" s="51"/>
      <c r="AA1642" s="51">
        <v>0.15325301204819278</v>
      </c>
    </row>
    <row r="1643" spans="1:28" s="55" customFormat="1" ht="13.8">
      <c r="A1643" s="56">
        <v>42691</v>
      </c>
      <c r="B1643" s="57">
        <v>0.49410879629629628</v>
      </c>
      <c r="C1643" s="53">
        <v>2</v>
      </c>
      <c r="D1643" s="53">
        <v>983</v>
      </c>
      <c r="E1643" s="53">
        <v>112</v>
      </c>
      <c r="F1643" s="51">
        <f t="shared" si="150"/>
        <v>0.14814814814814814</v>
      </c>
      <c r="G1643" s="53">
        <v>0.67</v>
      </c>
      <c r="H1643" s="53">
        <f t="shared" si="151"/>
        <v>0.12266666666666669</v>
      </c>
      <c r="I1643" s="53">
        <v>3.8449999999999998E-2</v>
      </c>
      <c r="J1643" s="53">
        <f t="shared" si="152"/>
        <v>0.2057905009759271</v>
      </c>
      <c r="K1643" s="53">
        <v>3.32E-3</v>
      </c>
      <c r="L1643" s="53">
        <f t="shared" si="153"/>
        <v>6.5986917993420824E-2</v>
      </c>
      <c r="M1643" s="53">
        <v>3.5400000000000002E-3</v>
      </c>
      <c r="N1643" s="53">
        <f t="shared" si="154"/>
        <v>7.0359545089370409E-2</v>
      </c>
      <c r="O1643" s="53">
        <v>2.0946099999999999</v>
      </c>
      <c r="P1643" s="53"/>
      <c r="Q1643" s="53">
        <v>0.03</v>
      </c>
      <c r="R1643" s="53"/>
      <c r="S1643" s="53">
        <v>0.18249402985074625</v>
      </c>
      <c r="T1643" s="53">
        <f t="shared" si="155"/>
        <v>0.49846108055275568</v>
      </c>
      <c r="U1643" s="53">
        <v>15.757611940298508</v>
      </c>
      <c r="V1643" s="53"/>
      <c r="W1643" s="53">
        <v>16.80179104477612</v>
      </c>
      <c r="X1643" s="53"/>
      <c r="Y1643" s="53">
        <v>9.9415817910447757</v>
      </c>
      <c r="Z1643" s="53"/>
      <c r="AA1643" s="53">
        <v>0.14238805970149251</v>
      </c>
      <c r="AB1643" s="54"/>
    </row>
    <row r="1644" spans="1:28" s="54" customFormat="1" ht="13.8">
      <c r="A1644" s="56">
        <v>42850</v>
      </c>
      <c r="B1644" s="57">
        <v>0.49594907407407413</v>
      </c>
      <c r="C1644" s="53">
        <v>2</v>
      </c>
      <c r="D1644" s="53">
        <v>1552</v>
      </c>
      <c r="E1644" s="53">
        <v>112</v>
      </c>
      <c r="F1644" s="51">
        <f t="shared" si="150"/>
        <v>0.14814814814814814</v>
      </c>
      <c r="G1644" s="53">
        <v>1.33</v>
      </c>
      <c r="H1644" s="53">
        <f t="shared" si="151"/>
        <v>0.29866666666666669</v>
      </c>
      <c r="I1644" s="53">
        <v>4.5319999999999999E-2</v>
      </c>
      <c r="J1644" s="53">
        <f t="shared" si="152"/>
        <v>0.25048796356538711</v>
      </c>
      <c r="K1644" s="53">
        <v>3.7599999999999999E-3</v>
      </c>
      <c r="L1644" s="53">
        <f t="shared" si="153"/>
        <v>7.4732172185319967E-2</v>
      </c>
      <c r="M1644" s="53">
        <v>7.2700000000000004E-3</v>
      </c>
      <c r="N1644" s="53">
        <f t="shared" si="154"/>
        <v>0.14449544994342453</v>
      </c>
      <c r="O1644" s="53">
        <v>4.1889799999999999</v>
      </c>
      <c r="P1644" s="53"/>
      <c r="Q1644" s="53">
        <v>0.05</v>
      </c>
      <c r="R1644" s="53"/>
      <c r="S1644" s="53">
        <v>0.10835909774436091</v>
      </c>
      <c r="T1644" s="53">
        <f t="shared" si="155"/>
        <v>0.23034004831461388</v>
      </c>
      <c r="U1644" s="53">
        <v>8.9900751879699232</v>
      </c>
      <c r="V1644" s="53"/>
      <c r="W1644" s="53">
        <v>17.382406015037592</v>
      </c>
      <c r="X1644" s="53"/>
      <c r="Y1644" s="53">
        <v>10.015756691729322</v>
      </c>
      <c r="Z1644" s="53"/>
      <c r="AA1644" s="53">
        <v>0.11954887218045114</v>
      </c>
    </row>
    <row r="1645" spans="1:28" s="54" customFormat="1" ht="14.25" customHeight="1">
      <c r="A1645" s="61">
        <v>42851</v>
      </c>
      <c r="B1645" s="49">
        <v>0.49596064814814816</v>
      </c>
      <c r="C1645" s="50">
        <v>2</v>
      </c>
      <c r="D1645" s="51">
        <v>1360</v>
      </c>
      <c r="E1645" s="51">
        <v>112</v>
      </c>
      <c r="F1645" s="51">
        <f t="shared" si="150"/>
        <v>0.14814814814814814</v>
      </c>
      <c r="G1645" s="52">
        <v>1.37</v>
      </c>
      <c r="H1645" s="53">
        <f t="shared" si="151"/>
        <v>0.30933333333333335</v>
      </c>
      <c r="I1645" s="51">
        <v>3.2800000000000003E-2</v>
      </c>
      <c r="J1645" s="53">
        <f t="shared" si="152"/>
        <v>0.16903057905009761</v>
      </c>
      <c r="K1645" s="51">
        <v>2.8600000000000001E-3</v>
      </c>
      <c r="L1645" s="51">
        <f t="shared" si="153"/>
        <v>5.6844152247344452E-2</v>
      </c>
      <c r="M1645" s="51">
        <v>6.4900000000000001E-3</v>
      </c>
      <c r="N1645" s="51">
        <f t="shared" si="154"/>
        <v>0.12899249933051241</v>
      </c>
      <c r="O1645" s="51">
        <v>4.3132200000000003</v>
      </c>
      <c r="P1645" s="51"/>
      <c r="Q1645" s="51">
        <v>0.04</v>
      </c>
      <c r="R1645" s="51"/>
      <c r="S1645" s="51">
        <v>7.6134306569343072E-2</v>
      </c>
      <c r="T1645" s="53">
        <f t="shared" si="155"/>
        <v>0.11379385304589042</v>
      </c>
      <c r="U1645" s="51">
        <v>6.6385401459854014</v>
      </c>
      <c r="V1645" s="51"/>
      <c r="W1645" s="51">
        <v>15.064379562043795</v>
      </c>
      <c r="X1645" s="51"/>
      <c r="Y1645" s="51">
        <v>10.011707737226278</v>
      </c>
      <c r="Z1645" s="51"/>
      <c r="AA1645" s="51">
        <v>9.2846715328467153E-2</v>
      </c>
      <c r="AB1645" s="55"/>
    </row>
    <row r="1646" spans="1:28" s="55" customFormat="1" ht="13.8">
      <c r="A1646" s="56">
        <v>42880</v>
      </c>
      <c r="B1646" s="57">
        <v>0.49629629629629629</v>
      </c>
      <c r="C1646" s="53">
        <v>2</v>
      </c>
      <c r="D1646" s="53">
        <v>1071</v>
      </c>
      <c r="E1646" s="53">
        <v>112</v>
      </c>
      <c r="F1646" s="51">
        <f t="shared" si="150"/>
        <v>0.14814814814814814</v>
      </c>
      <c r="G1646" s="53">
        <v>0.97</v>
      </c>
      <c r="H1646" s="53">
        <f t="shared" si="151"/>
        <v>0.20266666666666666</v>
      </c>
      <c r="I1646" s="53">
        <v>3.7499999999999999E-2</v>
      </c>
      <c r="J1646" s="53">
        <f t="shared" si="152"/>
        <v>0.19960962914769029</v>
      </c>
      <c r="K1646" s="53">
        <v>2.3500000000000001E-3</v>
      </c>
      <c r="L1646" s="53">
        <f t="shared" si="153"/>
        <v>4.6707607615824986E-2</v>
      </c>
      <c r="M1646" s="53">
        <v>6.1599999999999997E-3</v>
      </c>
      <c r="N1646" s="53">
        <f t="shared" si="154"/>
        <v>0.12243355868658803</v>
      </c>
      <c r="O1646" s="53">
        <v>3.04128</v>
      </c>
      <c r="P1646" s="53"/>
      <c r="Q1646" s="53">
        <v>0.03</v>
      </c>
      <c r="R1646" s="53"/>
      <c r="S1646" s="53">
        <v>0.1229381443298969</v>
      </c>
      <c r="T1646" s="53">
        <f t="shared" si="155"/>
        <v>0.28306754004486101</v>
      </c>
      <c r="U1646" s="53">
        <v>7.7041237113402063</v>
      </c>
      <c r="V1646" s="53"/>
      <c r="W1646" s="53">
        <v>20.194639175257731</v>
      </c>
      <c r="X1646" s="53"/>
      <c r="Y1646" s="53">
        <v>9.9703818556701052</v>
      </c>
      <c r="Z1646" s="53"/>
      <c r="AA1646" s="53">
        <v>9.8350515463917529E-2</v>
      </c>
    </row>
    <row r="1647" spans="1:28" s="55" customFormat="1" ht="13.8">
      <c r="A1647" s="56">
        <v>43663</v>
      </c>
      <c r="B1647" s="57">
        <v>0.50535879629629632</v>
      </c>
      <c r="C1647" s="53">
        <v>2</v>
      </c>
      <c r="D1647" s="53">
        <v>1184</v>
      </c>
      <c r="E1647" s="53">
        <v>112</v>
      </c>
      <c r="F1647" s="51">
        <f t="shared" si="150"/>
        <v>0.14814814814814814</v>
      </c>
      <c r="G1647" s="53">
        <v>1.27</v>
      </c>
      <c r="H1647" s="53">
        <f t="shared" si="151"/>
        <v>0.28266666666666668</v>
      </c>
      <c r="I1647" s="53">
        <v>3.6080000000000001E-2</v>
      </c>
      <c r="J1647" s="53">
        <f t="shared" si="152"/>
        <v>0.19037085230969422</v>
      </c>
      <c r="K1647" s="53">
        <v>6.8000000000000005E-4</v>
      </c>
      <c r="L1647" s="53">
        <f t="shared" si="153"/>
        <v>1.3515392842025954E-2</v>
      </c>
      <c r="M1647" s="53">
        <v>3.32E-3</v>
      </c>
      <c r="N1647" s="53">
        <f t="shared" si="154"/>
        <v>6.5986917993420824E-2</v>
      </c>
      <c r="O1647" s="53">
        <v>4.0069299999999997</v>
      </c>
      <c r="P1647" s="53"/>
      <c r="Q1647" s="53">
        <v>0.03</v>
      </c>
      <c r="R1647" s="53"/>
      <c r="S1647" s="53">
        <v>9.0342047244094503E-2</v>
      </c>
      <c r="T1647" s="53">
        <f t="shared" si="155"/>
        <v>0.16517845659580152</v>
      </c>
      <c r="U1647" s="53">
        <v>1.7026771653543309</v>
      </c>
      <c r="V1647" s="53"/>
      <c r="W1647" s="53">
        <v>8.3130708661417323</v>
      </c>
      <c r="X1647" s="53"/>
      <c r="Y1647" s="53">
        <v>10.033100314960629</v>
      </c>
      <c r="Z1647" s="53"/>
      <c r="AA1647" s="53">
        <v>7.5118110236220476E-2</v>
      </c>
      <c r="AB1647" s="54"/>
    </row>
    <row r="1648" spans="1:28" s="54" customFormat="1" ht="13.8">
      <c r="A1648" s="56">
        <v>41332</v>
      </c>
      <c r="B1648" s="57">
        <v>0.47837962962962965</v>
      </c>
      <c r="C1648" s="53">
        <v>3</v>
      </c>
      <c r="D1648" s="53">
        <v>889</v>
      </c>
      <c r="E1648" s="53">
        <v>112</v>
      </c>
      <c r="F1648" s="51">
        <f t="shared" si="150"/>
        <v>0.14814814814814814</v>
      </c>
      <c r="G1648" s="53">
        <v>0.68</v>
      </c>
      <c r="H1648" s="53">
        <f t="shared" si="151"/>
        <v>0.12533333333333335</v>
      </c>
      <c r="I1648" s="53">
        <v>1.9369999999999998E-2</v>
      </c>
      <c r="J1648" s="53">
        <f t="shared" si="152"/>
        <v>8.1652569941444361E-2</v>
      </c>
      <c r="K1648" s="53">
        <v>6.62E-3</v>
      </c>
      <c r="L1648" s="53">
        <f t="shared" si="153"/>
        <v>0.13157632443266443</v>
      </c>
      <c r="M1648" s="53">
        <v>8.9800000000000001E-3</v>
      </c>
      <c r="N1648" s="53">
        <f t="shared" si="154"/>
        <v>0.17848268782557802</v>
      </c>
      <c r="O1648" s="53">
        <v>2.1304699999999999</v>
      </c>
      <c r="P1648" s="53"/>
      <c r="Q1648" s="53">
        <v>0.03</v>
      </c>
      <c r="R1648" s="53"/>
      <c r="S1648" s="53">
        <v>9.0583235294117631E-2</v>
      </c>
      <c r="T1648" s="53">
        <f t="shared" si="155"/>
        <v>0.16605075238266359</v>
      </c>
      <c r="U1648" s="53">
        <v>30.958235294117646</v>
      </c>
      <c r="V1648" s="53"/>
      <c r="W1648" s="53">
        <v>41.994705882352939</v>
      </c>
      <c r="X1648" s="53"/>
      <c r="Y1648" s="53">
        <v>9.9630802941176455</v>
      </c>
      <c r="Z1648" s="53"/>
      <c r="AA1648" s="53">
        <v>0.14029411764705882</v>
      </c>
    </row>
    <row r="1649" spans="1:28" s="55" customFormat="1" ht="14.25" customHeight="1">
      <c r="A1649" s="61">
        <v>41333</v>
      </c>
      <c r="B1649" s="49">
        <v>0.47839120370370369</v>
      </c>
      <c r="C1649" s="50">
        <v>3</v>
      </c>
      <c r="D1649" s="51">
        <v>889</v>
      </c>
      <c r="E1649" s="51">
        <v>112</v>
      </c>
      <c r="F1649" s="51">
        <f t="shared" si="150"/>
        <v>0.14814814814814814</v>
      </c>
      <c r="G1649" s="52">
        <v>0.78</v>
      </c>
      <c r="H1649" s="53">
        <f t="shared" si="151"/>
        <v>0.15200000000000002</v>
      </c>
      <c r="I1649" s="51">
        <v>2.2689999999999998E-2</v>
      </c>
      <c r="J1649" s="53">
        <f t="shared" si="152"/>
        <v>0.1032530904359141</v>
      </c>
      <c r="K1649" s="51">
        <v>6.7499999999999999E-3</v>
      </c>
      <c r="L1649" s="51">
        <f t="shared" si="153"/>
        <v>0.13416014953481645</v>
      </c>
      <c r="M1649" s="51">
        <v>8.6800000000000002E-3</v>
      </c>
      <c r="N1649" s="51">
        <f t="shared" si="154"/>
        <v>0.17252001451291951</v>
      </c>
      <c r="O1649" s="51">
        <v>2.4264999999999999</v>
      </c>
      <c r="P1649" s="51"/>
      <c r="Q1649" s="51">
        <v>0.03</v>
      </c>
      <c r="R1649" s="51"/>
      <c r="S1649" s="51">
        <v>9.2505384615384614E-2</v>
      </c>
      <c r="T1649" s="53">
        <f t="shared" si="155"/>
        <v>0.17300251783912049</v>
      </c>
      <c r="U1649" s="51">
        <v>27.519230769230766</v>
      </c>
      <c r="V1649" s="51"/>
      <c r="W1649" s="51">
        <v>35.387692307692305</v>
      </c>
      <c r="X1649" s="51"/>
      <c r="Y1649" s="51">
        <v>9.8926538461538449</v>
      </c>
      <c r="Z1649" s="51"/>
      <c r="AA1649" s="51">
        <v>0.1223076923076923</v>
      </c>
      <c r="AB1649" s="54"/>
    </row>
    <row r="1650" spans="1:28" s="55" customFormat="1" ht="13.8">
      <c r="A1650" s="56">
        <v>41334</v>
      </c>
      <c r="B1650" s="57">
        <v>0.47840277777777779</v>
      </c>
      <c r="C1650" s="53">
        <v>3</v>
      </c>
      <c r="D1650" s="53">
        <v>1139</v>
      </c>
      <c r="E1650" s="53">
        <v>112</v>
      </c>
      <c r="F1650" s="51">
        <f t="shared" si="150"/>
        <v>0.14814814814814814</v>
      </c>
      <c r="G1650" s="53">
        <v>0.96</v>
      </c>
      <c r="H1650" s="53">
        <f t="shared" si="151"/>
        <v>0.2</v>
      </c>
      <c r="I1650" s="53">
        <v>3.2169999999999997E-2</v>
      </c>
      <c r="J1650" s="53">
        <f t="shared" si="152"/>
        <v>0.16493168510084577</v>
      </c>
      <c r="K1650" s="53">
        <v>9.1999999999999998E-3</v>
      </c>
      <c r="L1650" s="53">
        <f t="shared" si="153"/>
        <v>0.1828553149215276</v>
      </c>
      <c r="M1650" s="53">
        <v>1.192E-2</v>
      </c>
      <c r="N1650" s="53">
        <f t="shared" si="154"/>
        <v>0.2369168862896314</v>
      </c>
      <c r="O1650" s="53">
        <v>3.00441</v>
      </c>
      <c r="P1650" s="53"/>
      <c r="Q1650" s="53">
        <v>0.04</v>
      </c>
      <c r="R1650" s="53"/>
      <c r="S1650" s="53">
        <v>0.10656312499999999</v>
      </c>
      <c r="T1650" s="53">
        <f t="shared" si="155"/>
        <v>0.22384462095793137</v>
      </c>
      <c r="U1650" s="53">
        <v>30.475000000000001</v>
      </c>
      <c r="V1650" s="53"/>
      <c r="W1650" s="53">
        <v>39.484999999999999</v>
      </c>
      <c r="X1650" s="53"/>
      <c r="Y1650" s="53">
        <v>9.9521081250000023</v>
      </c>
      <c r="Z1650" s="53"/>
      <c r="AA1650" s="53">
        <v>0.13250000000000001</v>
      </c>
      <c r="AB1650" s="54"/>
    </row>
    <row r="1651" spans="1:28" s="55" customFormat="1" ht="13.8">
      <c r="A1651" s="56">
        <v>41390</v>
      </c>
      <c r="B1651" s="57">
        <v>0.47905092592592591</v>
      </c>
      <c r="C1651" s="53">
        <v>3</v>
      </c>
      <c r="D1651" s="53">
        <v>1193</v>
      </c>
      <c r="E1651" s="53">
        <v>112</v>
      </c>
      <c r="F1651" s="51">
        <f t="shared" si="150"/>
        <v>0.14814814814814814</v>
      </c>
      <c r="G1651" s="53">
        <v>0.92</v>
      </c>
      <c r="H1651" s="53">
        <f t="shared" si="151"/>
        <v>0.18933333333333335</v>
      </c>
      <c r="I1651" s="53">
        <v>4.1619999999999997E-2</v>
      </c>
      <c r="J1651" s="53">
        <f t="shared" si="152"/>
        <v>0.22641509433962262</v>
      </c>
      <c r="K1651" s="53">
        <v>9.9799999999999993E-3</v>
      </c>
      <c r="L1651" s="53">
        <f t="shared" si="153"/>
        <v>0.19835826553443969</v>
      </c>
      <c r="M1651" s="53">
        <v>9.2399999999999999E-3</v>
      </c>
      <c r="N1651" s="53">
        <f t="shared" si="154"/>
        <v>0.18365033802988207</v>
      </c>
      <c r="O1651" s="53">
        <v>2.8533400000000002</v>
      </c>
      <c r="P1651" s="53"/>
      <c r="Q1651" s="53">
        <v>0.04</v>
      </c>
      <c r="R1651" s="53"/>
      <c r="S1651" s="53">
        <v>0.14386043478260868</v>
      </c>
      <c r="T1651" s="53">
        <f t="shared" si="155"/>
        <v>0.35873640428442416</v>
      </c>
      <c r="U1651" s="53">
        <v>34.496086956521737</v>
      </c>
      <c r="V1651" s="53"/>
      <c r="W1651" s="53">
        <v>31.938260869565216</v>
      </c>
      <c r="X1651" s="53"/>
      <c r="Y1651" s="53">
        <v>9.8626317391304354</v>
      </c>
      <c r="Z1651" s="53"/>
      <c r="AA1651" s="53">
        <v>0.13826086956521738</v>
      </c>
    </row>
    <row r="1652" spans="1:28" s="55" customFormat="1" ht="13.8">
      <c r="A1652" s="56">
        <v>41391</v>
      </c>
      <c r="B1652" s="57">
        <v>0.4790625</v>
      </c>
      <c r="C1652" s="53">
        <v>3</v>
      </c>
      <c r="D1652" s="53">
        <v>1204</v>
      </c>
      <c r="E1652" s="53">
        <v>112</v>
      </c>
      <c r="F1652" s="51">
        <f t="shared" si="150"/>
        <v>0.14814814814814814</v>
      </c>
      <c r="G1652" s="53">
        <v>0.93</v>
      </c>
      <c r="H1652" s="53">
        <f t="shared" si="151"/>
        <v>0.19200000000000003</v>
      </c>
      <c r="I1652" s="53">
        <v>3.909E-2</v>
      </c>
      <c r="J1652" s="53">
        <f t="shared" si="152"/>
        <v>0.2099544567338972</v>
      </c>
      <c r="K1652" s="53">
        <v>1.026E-2</v>
      </c>
      <c r="L1652" s="53">
        <f t="shared" si="153"/>
        <v>0.20392342729292098</v>
      </c>
      <c r="M1652" s="53">
        <v>9.2200000000000008E-3</v>
      </c>
      <c r="N1652" s="53">
        <f t="shared" si="154"/>
        <v>0.18325282647570484</v>
      </c>
      <c r="O1652" s="53">
        <v>2.9113199999999999</v>
      </c>
      <c r="P1652" s="53"/>
      <c r="Q1652" s="53">
        <v>0.04</v>
      </c>
      <c r="R1652" s="53"/>
      <c r="S1652" s="53">
        <v>0.13366258064516129</v>
      </c>
      <c r="T1652" s="53">
        <f t="shared" si="155"/>
        <v>0.32185420718437591</v>
      </c>
      <c r="U1652" s="53">
        <v>35.082580645161293</v>
      </c>
      <c r="V1652" s="53"/>
      <c r="W1652" s="53">
        <v>31.526451612903227</v>
      </c>
      <c r="X1652" s="53"/>
      <c r="Y1652" s="53">
        <v>9.9548361290322571</v>
      </c>
      <c r="Z1652" s="53"/>
      <c r="AA1652" s="53">
        <v>0.1367741935483871</v>
      </c>
    </row>
    <row r="1653" spans="1:28" s="55" customFormat="1" ht="13.8">
      <c r="A1653" s="56">
        <v>43583</v>
      </c>
      <c r="B1653" s="57">
        <v>0.50443287037037032</v>
      </c>
      <c r="C1653" s="53">
        <v>3</v>
      </c>
      <c r="D1653" s="53">
        <v>1302</v>
      </c>
      <c r="E1653" s="53">
        <v>112</v>
      </c>
      <c r="F1653" s="51">
        <f t="shared" si="150"/>
        <v>0.14814814814814814</v>
      </c>
      <c r="G1653" s="53">
        <v>0.91319510104294022</v>
      </c>
      <c r="H1653" s="53">
        <f t="shared" si="151"/>
        <v>0.18751869361145074</v>
      </c>
      <c r="I1653" s="53">
        <v>3.2330617965414227E-2</v>
      </c>
      <c r="J1653" s="53">
        <f t="shared" si="152"/>
        <v>0.16597669463509582</v>
      </c>
      <c r="K1653" s="53">
        <v>2.1742517555721169E-3</v>
      </c>
      <c r="L1653" s="53">
        <f t="shared" si="153"/>
        <v>4.3214509726502572E-2</v>
      </c>
      <c r="M1653" s="53">
        <v>5.6631673633506302E-3</v>
      </c>
      <c r="N1653" s="53">
        <f t="shared" si="154"/>
        <v>0.11255872300856484</v>
      </c>
      <c r="O1653" s="53">
        <v>2.8774283698548198</v>
      </c>
      <c r="P1653" s="53"/>
      <c r="Q1653" s="53">
        <v>0.04</v>
      </c>
      <c r="R1653" s="53"/>
      <c r="S1653" s="53">
        <v>0.11258422763394003</v>
      </c>
      <c r="T1653" s="53">
        <f t="shared" si="155"/>
        <v>0.24562091733474761</v>
      </c>
      <c r="U1653" s="53">
        <v>7.5713509356575237</v>
      </c>
      <c r="V1653" s="53"/>
      <c r="W1653" s="53">
        <v>19.720728018456803</v>
      </c>
      <c r="X1653" s="53"/>
      <c r="Y1653" s="53">
        <v>10.020007997949243</v>
      </c>
      <c r="Z1653" s="53"/>
      <c r="AA1653" s="53">
        <v>0.13929115460072844</v>
      </c>
      <c r="AB1653" s="54"/>
    </row>
    <row r="1654" spans="1:28" s="54" customFormat="1" ht="14.25" customHeight="1">
      <c r="A1654" s="56">
        <v>41509</v>
      </c>
      <c r="B1654" s="57">
        <v>0.48042824074074075</v>
      </c>
      <c r="C1654" s="53">
        <v>4</v>
      </c>
      <c r="D1654" s="53">
        <v>1197</v>
      </c>
      <c r="E1654" s="53">
        <v>112</v>
      </c>
      <c r="F1654" s="51">
        <f t="shared" si="150"/>
        <v>0.14814814814814814</v>
      </c>
      <c r="G1654" s="53">
        <v>0.94</v>
      </c>
      <c r="H1654" s="53">
        <f t="shared" si="151"/>
        <v>0.19466666666666665</v>
      </c>
      <c r="I1654" s="53">
        <v>3.8850000000000003E-2</v>
      </c>
      <c r="J1654" s="53">
        <f t="shared" si="152"/>
        <v>0.20839297332465845</v>
      </c>
      <c r="K1654" s="53">
        <v>1.132E-2</v>
      </c>
      <c r="L1654" s="53">
        <f t="shared" si="153"/>
        <v>0.2249915396643144</v>
      </c>
      <c r="M1654" s="53">
        <v>8.0099999999999998E-3</v>
      </c>
      <c r="N1654" s="53">
        <f t="shared" si="154"/>
        <v>0.15920337744798216</v>
      </c>
      <c r="O1654" s="53">
        <v>2.92414</v>
      </c>
      <c r="P1654" s="53"/>
      <c r="Q1654" s="53">
        <v>0.04</v>
      </c>
      <c r="R1654" s="53"/>
      <c r="S1654" s="53">
        <v>0.13142872340425535</v>
      </c>
      <c r="T1654" s="53">
        <f t="shared" si="155"/>
        <v>0.31377509936992681</v>
      </c>
      <c r="U1654" s="53">
        <v>38.295319148936173</v>
      </c>
      <c r="V1654" s="53"/>
      <c r="W1654" s="53">
        <v>27.097659574468086</v>
      </c>
      <c r="X1654" s="53"/>
      <c r="Y1654" s="53">
        <v>9.8923034042553191</v>
      </c>
      <c r="Z1654" s="53"/>
      <c r="AA1654" s="53">
        <v>0.13531914893617022</v>
      </c>
      <c r="AB1654" s="55"/>
    </row>
    <row r="1655" spans="1:28" s="55" customFormat="1" ht="13.8">
      <c r="A1655" s="56">
        <v>41565</v>
      </c>
      <c r="B1655" s="57">
        <v>0.48107638888888887</v>
      </c>
      <c r="C1655" s="53">
        <v>2</v>
      </c>
      <c r="D1655" s="53">
        <v>801</v>
      </c>
      <c r="E1655" s="53">
        <v>113</v>
      </c>
      <c r="F1655" s="51">
        <f t="shared" si="150"/>
        <v>0.16049382716049382</v>
      </c>
      <c r="G1655" s="53">
        <v>0.9</v>
      </c>
      <c r="H1655" s="53">
        <f t="shared" si="151"/>
        <v>0.18400000000000002</v>
      </c>
      <c r="I1655" s="53">
        <v>3.8640000000000001E-2</v>
      </c>
      <c r="J1655" s="53">
        <f t="shared" si="152"/>
        <v>0.20702667534157451</v>
      </c>
      <c r="K1655" s="53">
        <v>4.79E-3</v>
      </c>
      <c r="L1655" s="53">
        <f t="shared" si="153"/>
        <v>9.5204017225447524E-2</v>
      </c>
      <c r="M1655" s="53">
        <v>5.7999999999999996E-3</v>
      </c>
      <c r="N1655" s="53">
        <f t="shared" si="154"/>
        <v>0.11527835071139782</v>
      </c>
      <c r="O1655" s="53">
        <v>2.8127900000000001</v>
      </c>
      <c r="P1655" s="53"/>
      <c r="Q1655" s="53">
        <v>0.02</v>
      </c>
      <c r="R1655" s="53"/>
      <c r="S1655" s="53">
        <v>0.13652800000000001</v>
      </c>
      <c r="T1655" s="53">
        <f t="shared" si="155"/>
        <v>0.3322174620412362</v>
      </c>
      <c r="U1655" s="53">
        <v>16.924666666666667</v>
      </c>
      <c r="V1655" s="53"/>
      <c r="W1655" s="53">
        <v>20.493333333333332</v>
      </c>
      <c r="X1655" s="53"/>
      <c r="Y1655" s="53">
        <v>9.9385246666666678</v>
      </c>
      <c r="Z1655" s="53"/>
      <c r="AA1655" s="53">
        <v>7.0666666666666669E-2</v>
      </c>
      <c r="AB1655" s="54"/>
    </row>
    <row r="1656" spans="1:28" s="55" customFormat="1" ht="13.8">
      <c r="A1656" s="56">
        <v>41568</v>
      </c>
      <c r="B1656" s="57">
        <v>0.4811111111111111</v>
      </c>
      <c r="C1656" s="53">
        <v>2</v>
      </c>
      <c r="D1656" s="53">
        <v>1109</v>
      </c>
      <c r="E1656" s="53">
        <v>113</v>
      </c>
      <c r="F1656" s="51">
        <f t="shared" si="150"/>
        <v>0.16049382716049382</v>
      </c>
      <c r="G1656" s="53">
        <v>1</v>
      </c>
      <c r="H1656" s="53">
        <f t="shared" si="151"/>
        <v>0.21066666666666667</v>
      </c>
      <c r="I1656" s="53">
        <v>4.6809999999999997E-2</v>
      </c>
      <c r="J1656" s="53">
        <f t="shared" si="152"/>
        <v>0.26018217306441116</v>
      </c>
      <c r="K1656" s="53">
        <v>6.6100000000000004E-3</v>
      </c>
      <c r="L1656" s="53">
        <f t="shared" si="153"/>
        <v>0.13137756865557582</v>
      </c>
      <c r="M1656" s="53">
        <v>8.0099999999999998E-3</v>
      </c>
      <c r="N1656" s="53">
        <f t="shared" si="154"/>
        <v>0.15920337744798216</v>
      </c>
      <c r="O1656" s="53">
        <v>3.1464500000000002</v>
      </c>
      <c r="P1656" s="53"/>
      <c r="Q1656" s="53">
        <v>0.03</v>
      </c>
      <c r="R1656" s="53"/>
      <c r="S1656" s="53">
        <v>0.14885580000000001</v>
      </c>
      <c r="T1656" s="53">
        <f t="shared" si="155"/>
        <v>0.37680295456562568</v>
      </c>
      <c r="U1656" s="53">
        <v>21.0198</v>
      </c>
      <c r="V1656" s="53"/>
      <c r="W1656" s="53">
        <v>25.471799999999998</v>
      </c>
      <c r="X1656" s="53"/>
      <c r="Y1656" s="53">
        <v>10.005711000000002</v>
      </c>
      <c r="Z1656" s="53"/>
      <c r="AA1656" s="53">
        <v>9.5399999999999999E-2</v>
      </c>
    </row>
    <row r="1657" spans="1:28" s="54" customFormat="1" ht="13.8">
      <c r="A1657" s="56">
        <v>41582</v>
      </c>
      <c r="B1657" s="57">
        <v>0.4812731481481482</v>
      </c>
      <c r="C1657" s="53">
        <v>2</v>
      </c>
      <c r="D1657" s="53">
        <v>1398</v>
      </c>
      <c r="E1657" s="53">
        <v>113</v>
      </c>
      <c r="F1657" s="51">
        <f t="shared" si="150"/>
        <v>0.16049382716049382</v>
      </c>
      <c r="G1657" s="53">
        <v>1.1299999999999999</v>
      </c>
      <c r="H1657" s="53">
        <f t="shared" si="151"/>
        <v>0.24533333333333332</v>
      </c>
      <c r="I1657" s="53">
        <v>4.5909999999999999E-2</v>
      </c>
      <c r="J1657" s="53">
        <f t="shared" si="152"/>
        <v>0.25432661027976577</v>
      </c>
      <c r="K1657" s="53">
        <v>5.1999999999999998E-3</v>
      </c>
      <c r="L1657" s="53">
        <f t="shared" si="153"/>
        <v>0.10335300408608081</v>
      </c>
      <c r="M1657" s="53">
        <v>6.7099999999999998E-3</v>
      </c>
      <c r="N1657" s="53">
        <f t="shared" si="154"/>
        <v>0.13336512642646198</v>
      </c>
      <c r="O1657" s="53">
        <v>3.5550799999999998</v>
      </c>
      <c r="P1657" s="53"/>
      <c r="Q1657" s="53">
        <v>0.04</v>
      </c>
      <c r="R1657" s="53"/>
      <c r="S1657" s="53">
        <v>0.12919805309734514</v>
      </c>
      <c r="T1657" s="53">
        <f t="shared" si="155"/>
        <v>0.30570751762029408</v>
      </c>
      <c r="U1657" s="53">
        <v>14.633628318584071</v>
      </c>
      <c r="V1657" s="53"/>
      <c r="W1657" s="53">
        <v>18.883008849557523</v>
      </c>
      <c r="X1657" s="53"/>
      <c r="Y1657" s="53">
        <v>10.004561415929205</v>
      </c>
      <c r="Z1657" s="53"/>
      <c r="AA1657" s="53">
        <v>0.11256637168141595</v>
      </c>
    </row>
    <row r="1658" spans="1:28" s="55" customFormat="1" ht="13.8">
      <c r="A1658" s="61">
        <v>41669</v>
      </c>
      <c r="B1658" s="49">
        <v>0.48228009259259258</v>
      </c>
      <c r="C1658" s="50">
        <v>2</v>
      </c>
      <c r="D1658" s="51">
        <v>812</v>
      </c>
      <c r="E1658" s="51">
        <v>113</v>
      </c>
      <c r="F1658" s="51">
        <f t="shared" si="150"/>
        <v>0.16049382716049382</v>
      </c>
      <c r="G1658" s="52">
        <v>0.72</v>
      </c>
      <c r="H1658" s="53">
        <f t="shared" si="151"/>
        <v>0.13600000000000001</v>
      </c>
      <c r="I1658" s="51">
        <v>3.2739999999999998E-2</v>
      </c>
      <c r="J1658" s="53">
        <f t="shared" si="152"/>
        <v>0.16864020819778788</v>
      </c>
      <c r="K1658" s="51">
        <v>4.2399999999999998E-3</v>
      </c>
      <c r="L1658" s="51">
        <f t="shared" si="153"/>
        <v>8.4272449485573581E-2</v>
      </c>
      <c r="M1658" s="51">
        <v>2.96E-3</v>
      </c>
      <c r="N1658" s="51">
        <f t="shared" si="154"/>
        <v>5.8831710018230614E-2</v>
      </c>
      <c r="O1658" s="51">
        <v>2.2646799999999998</v>
      </c>
      <c r="P1658" s="51"/>
      <c r="Q1658" s="51">
        <v>0.03</v>
      </c>
      <c r="R1658" s="51"/>
      <c r="S1658" s="51">
        <v>0.14460166666666668</v>
      </c>
      <c r="T1658" s="53">
        <f t="shared" si="155"/>
        <v>0.36141718987678506</v>
      </c>
      <c r="U1658" s="51">
        <v>18.726666666666667</v>
      </c>
      <c r="V1658" s="51"/>
      <c r="W1658" s="51">
        <v>13.073333333333334</v>
      </c>
      <c r="X1658" s="51"/>
      <c r="Y1658" s="51">
        <v>10.002336666666666</v>
      </c>
      <c r="Z1658" s="51"/>
      <c r="AA1658" s="51">
        <v>0.13250000000000001</v>
      </c>
      <c r="AB1658" s="54"/>
    </row>
    <row r="1659" spans="1:28" s="55" customFormat="1" ht="14.25" customHeight="1">
      <c r="A1659" s="61">
        <v>41681</v>
      </c>
      <c r="B1659" s="49">
        <v>0.48241898148148149</v>
      </c>
      <c r="C1659" s="50">
        <v>2</v>
      </c>
      <c r="D1659" s="51">
        <v>1079</v>
      </c>
      <c r="E1659" s="51">
        <v>113</v>
      </c>
      <c r="F1659" s="51">
        <f t="shared" si="150"/>
        <v>0.16049382716049382</v>
      </c>
      <c r="G1659" s="52">
        <v>1.07</v>
      </c>
      <c r="H1659" s="53">
        <f t="shared" si="151"/>
        <v>0.22933333333333336</v>
      </c>
      <c r="I1659" s="51">
        <v>4.3569999999999998E-2</v>
      </c>
      <c r="J1659" s="53">
        <f t="shared" si="152"/>
        <v>0.23910214703968768</v>
      </c>
      <c r="K1659" s="51">
        <v>5.5900000000000004E-3</v>
      </c>
      <c r="L1659" s="51">
        <f t="shared" si="153"/>
        <v>0.11110447939253688</v>
      </c>
      <c r="M1659" s="51">
        <v>5.3499999999999997E-3</v>
      </c>
      <c r="N1659" s="51">
        <f t="shared" si="154"/>
        <v>0.10633434074241006</v>
      </c>
      <c r="O1659" s="51">
        <v>3.3471899999999999</v>
      </c>
      <c r="P1659" s="51"/>
      <c r="Q1659" s="51">
        <v>0.03</v>
      </c>
      <c r="R1659" s="51"/>
      <c r="S1659" s="51">
        <v>0.12948841121495328</v>
      </c>
      <c r="T1659" s="53">
        <f t="shared" si="155"/>
        <v>0.30675764494893448</v>
      </c>
      <c r="U1659" s="51">
        <v>16.613271028037385</v>
      </c>
      <c r="V1659" s="51"/>
      <c r="W1659" s="51">
        <v>15.9</v>
      </c>
      <c r="X1659" s="51"/>
      <c r="Y1659" s="51">
        <v>9.9477235514018698</v>
      </c>
      <c r="Z1659" s="51"/>
      <c r="AA1659" s="51">
        <v>8.9158878504672898E-2</v>
      </c>
    </row>
    <row r="1660" spans="1:28" s="54" customFormat="1" ht="14.25" customHeight="1">
      <c r="A1660" s="61">
        <v>41682</v>
      </c>
      <c r="B1660" s="49">
        <v>0.48243055555555553</v>
      </c>
      <c r="C1660" s="50">
        <v>2</v>
      </c>
      <c r="D1660" s="51">
        <v>1079</v>
      </c>
      <c r="E1660" s="51">
        <v>113</v>
      </c>
      <c r="F1660" s="51">
        <f t="shared" si="150"/>
        <v>0.16049382716049382</v>
      </c>
      <c r="G1660" s="52">
        <v>0.97</v>
      </c>
      <c r="H1660" s="53">
        <f t="shared" si="151"/>
        <v>0.20266666666666666</v>
      </c>
      <c r="I1660" s="51">
        <v>4.5960000000000001E-2</v>
      </c>
      <c r="J1660" s="53">
        <f t="shared" si="152"/>
        <v>0.25465191932335718</v>
      </c>
      <c r="K1660" s="51">
        <v>5.9800000000000001E-3</v>
      </c>
      <c r="L1660" s="51">
        <f t="shared" si="153"/>
        <v>0.11885595469899293</v>
      </c>
      <c r="M1660" s="51">
        <v>5.5900000000000004E-3</v>
      </c>
      <c r="N1660" s="51">
        <f t="shared" si="154"/>
        <v>0.11110447939253688</v>
      </c>
      <c r="O1660" s="51">
        <v>3.0468700000000002</v>
      </c>
      <c r="P1660" s="51"/>
      <c r="Q1660" s="51">
        <v>0.04</v>
      </c>
      <c r="R1660" s="51"/>
      <c r="S1660" s="51">
        <v>0.15067298969072165</v>
      </c>
      <c r="T1660" s="53">
        <f t="shared" si="155"/>
        <v>0.38337511645753397</v>
      </c>
      <c r="U1660" s="51">
        <v>19.60453608247423</v>
      </c>
      <c r="V1660" s="51"/>
      <c r="W1660" s="51">
        <v>18.325979381443304</v>
      </c>
      <c r="X1660" s="51"/>
      <c r="Y1660" s="51">
        <v>9.9887078350515477</v>
      </c>
      <c r="Z1660" s="51"/>
      <c r="AA1660" s="51">
        <v>0.13113402061855672</v>
      </c>
      <c r="AB1660" s="55"/>
    </row>
    <row r="1661" spans="1:28" s="55" customFormat="1" ht="14.25" customHeight="1">
      <c r="A1661" s="56">
        <v>41683</v>
      </c>
      <c r="B1661" s="57">
        <v>0.48244212962962968</v>
      </c>
      <c r="C1661" s="53">
        <v>2</v>
      </c>
      <c r="D1661" s="53">
        <v>1159</v>
      </c>
      <c r="E1661" s="53">
        <v>113</v>
      </c>
      <c r="F1661" s="51">
        <f t="shared" si="150"/>
        <v>0.16049382716049382</v>
      </c>
      <c r="G1661" s="53">
        <v>0.98</v>
      </c>
      <c r="H1661" s="53">
        <f t="shared" si="151"/>
        <v>0.20533333333333334</v>
      </c>
      <c r="I1661" s="53">
        <v>4.5499999999999999E-2</v>
      </c>
      <c r="J1661" s="53">
        <f t="shared" si="152"/>
        <v>0.25165907612231619</v>
      </c>
      <c r="K1661" s="53">
        <v>6.1900000000000002E-3</v>
      </c>
      <c r="L1661" s="53">
        <f t="shared" si="153"/>
        <v>0.12302982601785389</v>
      </c>
      <c r="M1661" s="53">
        <v>5.6299999999999996E-3</v>
      </c>
      <c r="N1661" s="53">
        <f t="shared" si="154"/>
        <v>0.11189950250089134</v>
      </c>
      <c r="O1661" s="53">
        <v>3.07016</v>
      </c>
      <c r="P1661" s="53"/>
      <c r="Q1661" s="53">
        <v>0.04</v>
      </c>
      <c r="R1661" s="53"/>
      <c r="S1661" s="53">
        <v>0.14764285714285716</v>
      </c>
      <c r="T1661" s="53">
        <f t="shared" si="155"/>
        <v>0.37241614956476143</v>
      </c>
      <c r="U1661" s="53">
        <v>20.085918367346938</v>
      </c>
      <c r="V1661" s="53"/>
      <c r="W1661" s="53">
        <v>18.26877551020408</v>
      </c>
      <c r="X1661" s="53"/>
      <c r="Y1661" s="53">
        <v>9.9623559183673489</v>
      </c>
      <c r="Z1661" s="53"/>
      <c r="AA1661" s="53">
        <v>0.12979591836734694</v>
      </c>
    </row>
    <row r="1662" spans="1:28" s="54" customFormat="1" ht="13.8">
      <c r="A1662" s="58">
        <v>41689</v>
      </c>
      <c r="B1662" s="59">
        <v>0.48251157407407402</v>
      </c>
      <c r="C1662" s="60">
        <v>2</v>
      </c>
      <c r="D1662" s="51">
        <v>932</v>
      </c>
      <c r="E1662" s="51">
        <v>113</v>
      </c>
      <c r="F1662" s="51">
        <f t="shared" si="150"/>
        <v>0.16049382716049382</v>
      </c>
      <c r="G1662" s="51">
        <v>0.71</v>
      </c>
      <c r="H1662" s="53">
        <f t="shared" si="151"/>
        <v>0.13333333333333333</v>
      </c>
      <c r="I1662" s="51">
        <v>2.6749999999999999E-2</v>
      </c>
      <c r="J1662" s="53">
        <f t="shared" si="152"/>
        <v>0.12966818477553677</v>
      </c>
      <c r="K1662" s="51">
        <v>4.7999999999999996E-3</v>
      </c>
      <c r="L1662" s="51">
        <f t="shared" si="153"/>
        <v>9.540277300253612E-2</v>
      </c>
      <c r="M1662" s="51">
        <v>3.8600000000000001E-3</v>
      </c>
      <c r="N1662" s="51">
        <f t="shared" si="154"/>
        <v>7.6719729956206142E-2</v>
      </c>
      <c r="O1662" s="51">
        <v>2.2253599999999998</v>
      </c>
      <c r="P1662" s="51"/>
      <c r="Q1662" s="51">
        <v>0.03</v>
      </c>
      <c r="R1662" s="51"/>
      <c r="S1662" s="51">
        <v>0.11980985915492959</v>
      </c>
      <c r="T1662" s="53">
        <f t="shared" si="155"/>
        <v>0.27175358822193535</v>
      </c>
      <c r="U1662" s="51">
        <v>21.498591549295774</v>
      </c>
      <c r="V1662" s="51"/>
      <c r="W1662" s="51">
        <v>17.288450704225355</v>
      </c>
      <c r="X1662" s="51"/>
      <c r="Y1662" s="51">
        <v>9.9671053521126751</v>
      </c>
      <c r="Z1662" s="51"/>
      <c r="AA1662" s="51">
        <v>0.13436619718309858</v>
      </c>
      <c r="AB1662" s="55"/>
    </row>
    <row r="1663" spans="1:28" s="55" customFormat="1" ht="13.8">
      <c r="A1663" s="56">
        <v>41690</v>
      </c>
      <c r="B1663" s="57">
        <v>0.48252314814814817</v>
      </c>
      <c r="C1663" s="53">
        <v>2</v>
      </c>
      <c r="D1663" s="53">
        <v>846</v>
      </c>
      <c r="E1663" s="53">
        <v>113</v>
      </c>
      <c r="F1663" s="51">
        <f t="shared" si="150"/>
        <v>0.16049382716049382</v>
      </c>
      <c r="G1663" s="53">
        <v>0.78</v>
      </c>
      <c r="H1663" s="53">
        <f t="shared" si="151"/>
        <v>0.15200000000000002</v>
      </c>
      <c r="I1663" s="53">
        <v>2.938E-2</v>
      </c>
      <c r="J1663" s="53">
        <f t="shared" si="152"/>
        <v>0.14677944046844502</v>
      </c>
      <c r="K1663" s="53">
        <v>4.2199999999999998E-3</v>
      </c>
      <c r="L1663" s="53">
        <f t="shared" si="153"/>
        <v>8.3874937931396346E-2</v>
      </c>
      <c r="M1663" s="53">
        <v>3.5000000000000001E-3</v>
      </c>
      <c r="N1663" s="53">
        <f t="shared" si="154"/>
        <v>6.9564521981015939E-2</v>
      </c>
      <c r="O1663" s="53">
        <v>2.46529</v>
      </c>
      <c r="P1663" s="53"/>
      <c r="Q1663" s="53">
        <v>0.02</v>
      </c>
      <c r="R1663" s="53"/>
      <c r="S1663" s="53">
        <v>0.11978000000000001</v>
      </c>
      <c r="T1663" s="53">
        <f t="shared" si="155"/>
        <v>0.27164559773467101</v>
      </c>
      <c r="U1663" s="53">
        <v>17.204615384615384</v>
      </c>
      <c r="V1663" s="53"/>
      <c r="W1663" s="53">
        <v>14.26923076923077</v>
      </c>
      <c r="X1663" s="53"/>
      <c r="Y1663" s="53">
        <v>10.050797692307691</v>
      </c>
      <c r="Z1663" s="53"/>
      <c r="AA1663" s="53">
        <v>8.1538461538461546E-2</v>
      </c>
    </row>
    <row r="1664" spans="1:28" s="54" customFormat="1" ht="13.8">
      <c r="A1664" s="56">
        <v>41752</v>
      </c>
      <c r="B1664" s="57">
        <v>0.48324074074074069</v>
      </c>
      <c r="C1664" s="53">
        <v>2</v>
      </c>
      <c r="D1664" s="53">
        <v>776</v>
      </c>
      <c r="E1664" s="53">
        <v>113</v>
      </c>
      <c r="F1664" s="51">
        <f t="shared" si="150"/>
        <v>0.16049382716049382</v>
      </c>
      <c r="G1664" s="53">
        <v>0.89</v>
      </c>
      <c r="H1664" s="53">
        <f t="shared" si="151"/>
        <v>0.18133333333333335</v>
      </c>
      <c r="I1664" s="53">
        <v>3.6139999999999999E-2</v>
      </c>
      <c r="J1664" s="53">
        <f t="shared" si="152"/>
        <v>0.19076122316200389</v>
      </c>
      <c r="K1664" s="53">
        <v>4.5399999999999998E-3</v>
      </c>
      <c r="L1664" s="53">
        <f t="shared" si="153"/>
        <v>9.0235122798232092E-2</v>
      </c>
      <c r="M1664" s="53">
        <v>4.3400000000000001E-3</v>
      </c>
      <c r="N1664" s="53">
        <f t="shared" si="154"/>
        <v>8.6260007256459756E-2</v>
      </c>
      <c r="O1664" s="53">
        <v>2.7909299999999999</v>
      </c>
      <c r="P1664" s="53"/>
      <c r="Q1664" s="53">
        <v>0.02</v>
      </c>
      <c r="R1664" s="53"/>
      <c r="S1664" s="53">
        <v>0.1291294382022472</v>
      </c>
      <c r="T1664" s="53">
        <f t="shared" si="155"/>
        <v>0.30545936069915236</v>
      </c>
      <c r="U1664" s="53">
        <v>16.221573033707863</v>
      </c>
      <c r="V1664" s="53"/>
      <c r="W1664" s="53">
        <v>15.50696629213483</v>
      </c>
      <c r="X1664" s="53"/>
      <c r="Y1664" s="53">
        <v>9.9720869662921352</v>
      </c>
      <c r="Z1664" s="53"/>
      <c r="AA1664" s="53">
        <v>7.146067415730338E-2</v>
      </c>
      <c r="AB1664" s="55"/>
    </row>
    <row r="1665" spans="1:28" s="55" customFormat="1" ht="13.8">
      <c r="A1665" s="56">
        <v>41808</v>
      </c>
      <c r="B1665" s="57">
        <v>0.48388888888888887</v>
      </c>
      <c r="C1665" s="53">
        <v>2</v>
      </c>
      <c r="D1665" s="53">
        <v>1643</v>
      </c>
      <c r="E1665" s="53">
        <v>113</v>
      </c>
      <c r="F1665" s="51">
        <f t="shared" si="150"/>
        <v>0.16049382716049382</v>
      </c>
      <c r="G1665" s="53">
        <v>0.79</v>
      </c>
      <c r="H1665" s="53">
        <f t="shared" si="151"/>
        <v>0.15466666666666667</v>
      </c>
      <c r="I1665" s="53">
        <v>4.487E-2</v>
      </c>
      <c r="J1665" s="53">
        <f t="shared" si="152"/>
        <v>0.24756018217306441</v>
      </c>
      <c r="K1665" s="53">
        <v>1.0749999999999999E-2</v>
      </c>
      <c r="L1665" s="53">
        <f t="shared" si="153"/>
        <v>0.21366246037026321</v>
      </c>
      <c r="M1665" s="53">
        <v>8.0599999999999995E-3</v>
      </c>
      <c r="N1665" s="53">
        <f t="shared" si="154"/>
        <v>0.16019715633342524</v>
      </c>
      <c r="O1665" s="53">
        <v>2.4601999999999999</v>
      </c>
      <c r="P1665" s="53"/>
      <c r="Q1665" s="53">
        <v>0.06</v>
      </c>
      <c r="R1665" s="53"/>
      <c r="S1665" s="53">
        <v>0.18061594936708861</v>
      </c>
      <c r="T1665" s="53">
        <f t="shared" si="155"/>
        <v>0.49166869721068973</v>
      </c>
      <c r="U1665" s="53">
        <v>43.272151898734172</v>
      </c>
      <c r="V1665" s="53"/>
      <c r="W1665" s="53">
        <v>32.444050632911384</v>
      </c>
      <c r="X1665" s="53"/>
      <c r="Y1665" s="53">
        <v>9.9030835443037972</v>
      </c>
      <c r="Z1665" s="53"/>
      <c r="AA1665" s="53">
        <v>0.24151898734177213</v>
      </c>
    </row>
    <row r="1666" spans="1:28" s="55" customFormat="1" ht="13.8">
      <c r="A1666" s="56">
        <v>41820</v>
      </c>
      <c r="B1666" s="57">
        <v>0.48402777777777778</v>
      </c>
      <c r="C1666" s="53">
        <v>2</v>
      </c>
      <c r="D1666" s="53">
        <v>847</v>
      </c>
      <c r="E1666" s="53">
        <v>113</v>
      </c>
      <c r="F1666" s="51">
        <f t="shared" ref="F1666:F1729" si="156">(E1666-$E$2256)/($E$2255-$E$2256)</f>
        <v>0.16049382716049382</v>
      </c>
      <c r="G1666" s="53">
        <v>0.78</v>
      </c>
      <c r="H1666" s="53">
        <f t="shared" ref="H1666:H1729" si="157">(G1666-$G$2256)/($G$2255-$G$2256)</f>
        <v>0.15200000000000002</v>
      </c>
      <c r="I1666" s="53">
        <v>3.6409999999999998E-2</v>
      </c>
      <c r="J1666" s="53">
        <f t="shared" ref="J1666:J1729" si="158">(I1666-$I$2256)/($I$2255-$I$2256)</f>
        <v>0.19251789199739752</v>
      </c>
      <c r="K1666" s="53">
        <v>5.3499999999999997E-3</v>
      </c>
      <c r="L1666" s="53">
        <f t="shared" ref="L1666:L1729" si="159">(K1666-$K$2256)/($K$2255-$K$2256)</f>
        <v>0.10633434074241006</v>
      </c>
      <c r="M1666" s="53">
        <v>4.1099999999999999E-3</v>
      </c>
      <c r="N1666" s="53">
        <f t="shared" ref="N1666:N1729" si="160">(M1666-$K$2256)/($K$2255-$K$2256)</f>
        <v>8.168862438342156E-2</v>
      </c>
      <c r="O1666" s="53">
        <v>2.43119</v>
      </c>
      <c r="P1666" s="53"/>
      <c r="Q1666" s="53">
        <v>0.03</v>
      </c>
      <c r="R1666" s="53"/>
      <c r="S1666" s="53">
        <v>0.14844076923076921</v>
      </c>
      <c r="T1666" s="53">
        <f t="shared" ref="T1666:T1729" si="161">(S1666-$S$2256)/($S$2255-$S$2256)</f>
        <v>0.37530192832745407</v>
      </c>
      <c r="U1666" s="53">
        <v>21.811538461538458</v>
      </c>
      <c r="V1666" s="53"/>
      <c r="W1666" s="53">
        <v>16.756153846153843</v>
      </c>
      <c r="X1666" s="53"/>
      <c r="Y1666" s="53">
        <v>9.9117746153846156</v>
      </c>
      <c r="Z1666" s="53"/>
      <c r="AA1666" s="53">
        <v>0.1223076923076923</v>
      </c>
      <c r="AB1666" s="54"/>
    </row>
    <row r="1667" spans="1:28" s="54" customFormat="1" ht="13.8">
      <c r="A1667" s="56">
        <v>41822</v>
      </c>
      <c r="B1667" s="57">
        <v>0.48405092592592597</v>
      </c>
      <c r="C1667" s="53">
        <v>2</v>
      </c>
      <c r="D1667" s="53">
        <v>1312</v>
      </c>
      <c r="E1667" s="53">
        <v>113</v>
      </c>
      <c r="F1667" s="51">
        <f t="shared" si="156"/>
        <v>0.16049382716049382</v>
      </c>
      <c r="G1667" s="53">
        <v>1.1925478815181647</v>
      </c>
      <c r="H1667" s="53">
        <f t="shared" si="157"/>
        <v>0.26201276840484394</v>
      </c>
      <c r="I1667" s="53">
        <v>6.0261324755977466E-2</v>
      </c>
      <c r="J1667" s="53">
        <f t="shared" si="158"/>
        <v>0.34769892489250143</v>
      </c>
      <c r="K1667" s="53">
        <v>9.414691647718413E-3</v>
      </c>
      <c r="L1667" s="53">
        <f t="shared" si="159"/>
        <v>0.18712243544919846</v>
      </c>
      <c r="M1667" s="53">
        <v>5.1087474057386738E-3</v>
      </c>
      <c r="N1667" s="53">
        <f t="shared" si="160"/>
        <v>0.1015393060577046</v>
      </c>
      <c r="O1667" s="53">
        <v>3.7410627431166343</v>
      </c>
      <c r="P1667" s="53"/>
      <c r="Q1667" s="53">
        <v>0.04</v>
      </c>
      <c r="R1667" s="53"/>
      <c r="S1667" s="53">
        <v>0.16069041393965147</v>
      </c>
      <c r="T1667" s="53">
        <f t="shared" si="161"/>
        <v>0.41960475953775089</v>
      </c>
      <c r="U1667" s="53">
        <v>25.104836379090521</v>
      </c>
      <c r="V1667" s="53"/>
      <c r="W1667" s="53">
        <v>13.622779430514237</v>
      </c>
      <c r="X1667" s="53"/>
      <c r="Y1667" s="53">
        <v>9.9757667658308531</v>
      </c>
      <c r="Z1667" s="53"/>
      <c r="AA1667" s="53">
        <v>0.10666238393553552</v>
      </c>
    </row>
    <row r="1668" spans="1:28" s="54" customFormat="1" ht="13.8">
      <c r="A1668" s="56">
        <v>41825</v>
      </c>
      <c r="B1668" s="57">
        <v>0.48408564814814814</v>
      </c>
      <c r="C1668" s="53">
        <v>2</v>
      </c>
      <c r="D1668" s="53">
        <v>1070</v>
      </c>
      <c r="E1668" s="53">
        <v>113</v>
      </c>
      <c r="F1668" s="51">
        <f t="shared" si="156"/>
        <v>0.16049382716049382</v>
      </c>
      <c r="G1668" s="53">
        <v>0.85675070213832138</v>
      </c>
      <c r="H1668" s="53">
        <f t="shared" si="157"/>
        <v>0.17246685390355238</v>
      </c>
      <c r="I1668" s="53">
        <v>4.0469363766253194E-2</v>
      </c>
      <c r="J1668" s="53">
        <f t="shared" si="158"/>
        <v>0.21892884688518668</v>
      </c>
      <c r="K1668" s="53">
        <v>7.0569831909907017E-3</v>
      </c>
      <c r="L1668" s="53">
        <f t="shared" si="159"/>
        <v>0.14026161780266647</v>
      </c>
      <c r="M1668" s="53">
        <v>3.3899347390958004E-3</v>
      </c>
      <c r="N1668" s="53">
        <f t="shared" si="160"/>
        <v>6.7376911334868381E-2</v>
      </c>
      <c r="O1668" s="53">
        <v>2.6871958868324493</v>
      </c>
      <c r="P1668" s="53"/>
      <c r="Q1668" s="53">
        <v>0.03</v>
      </c>
      <c r="R1668" s="53"/>
      <c r="S1668" s="53">
        <v>0.15021006280530355</v>
      </c>
      <c r="T1668" s="53">
        <f t="shared" si="161"/>
        <v>0.38170086612988852</v>
      </c>
      <c r="U1668" s="53">
        <v>26.193391486392184</v>
      </c>
      <c r="V1668" s="53"/>
      <c r="W1668" s="53">
        <v>12.582414515003489</v>
      </c>
      <c r="X1668" s="53"/>
      <c r="Y1668" s="53">
        <v>9.9740600139567359</v>
      </c>
      <c r="Z1668" s="53"/>
      <c r="AA1668" s="53">
        <v>0.11135094463523157</v>
      </c>
      <c r="AB1668" s="55"/>
    </row>
    <row r="1669" spans="1:28" s="54" customFormat="1" ht="14.25" customHeight="1">
      <c r="A1669" s="58">
        <v>41826</v>
      </c>
      <c r="B1669" s="59">
        <v>0.48409722222222223</v>
      </c>
      <c r="C1669" s="60">
        <v>2</v>
      </c>
      <c r="D1669" s="51">
        <v>1038</v>
      </c>
      <c r="E1669" s="51">
        <v>113</v>
      </c>
      <c r="F1669" s="51">
        <f t="shared" si="156"/>
        <v>0.16049382716049382</v>
      </c>
      <c r="G1669" s="51">
        <v>0.95234634632974857</v>
      </c>
      <c r="H1669" s="53">
        <f t="shared" si="157"/>
        <v>0.19795902568793297</v>
      </c>
      <c r="I1669" s="51">
        <v>4.2454235152230298E-2</v>
      </c>
      <c r="J1669" s="53">
        <f t="shared" si="158"/>
        <v>0.23184277912967011</v>
      </c>
      <c r="K1669" s="51">
        <v>6.5693740076868661E-3</v>
      </c>
      <c r="L1669" s="51">
        <f t="shared" si="159"/>
        <v>0.1305701035883565</v>
      </c>
      <c r="M1669" s="51">
        <v>3.1557038694950247E-3</v>
      </c>
      <c r="N1669" s="51">
        <f t="shared" si="160"/>
        <v>6.2721437484303907E-2</v>
      </c>
      <c r="O1669" s="51">
        <v>2.99190781150695</v>
      </c>
      <c r="P1669" s="51"/>
      <c r="Q1669" s="51">
        <v>0.03</v>
      </c>
      <c r="R1669" s="51"/>
      <c r="S1669" s="51">
        <v>0.14175984220907301</v>
      </c>
      <c r="T1669" s="53">
        <f t="shared" si="161"/>
        <v>0.35113926980104809</v>
      </c>
      <c r="U1669" s="51">
        <v>21.935936883629193</v>
      </c>
      <c r="V1669" s="51"/>
      <c r="W1669" s="51">
        <v>10.537278106508875</v>
      </c>
      <c r="X1669" s="51"/>
      <c r="Y1669" s="51">
        <v>9.9903431952662736</v>
      </c>
      <c r="Z1669" s="51"/>
      <c r="AA1669" s="51">
        <v>0.10017363994481886</v>
      </c>
    </row>
    <row r="1670" spans="1:28" s="55" customFormat="1" ht="14.25" customHeight="1">
      <c r="A1670" s="56">
        <v>41827</v>
      </c>
      <c r="B1670" s="57">
        <v>0.48410879629629627</v>
      </c>
      <c r="C1670" s="53">
        <v>2</v>
      </c>
      <c r="D1670" s="53">
        <v>1038</v>
      </c>
      <c r="E1670" s="53">
        <v>113</v>
      </c>
      <c r="F1670" s="51">
        <f t="shared" si="156"/>
        <v>0.16049382716049382</v>
      </c>
      <c r="G1670" s="53">
        <v>0.97665955150166905</v>
      </c>
      <c r="H1670" s="53">
        <f t="shared" si="157"/>
        <v>0.20444254706711176</v>
      </c>
      <c r="I1670" s="53">
        <v>4.5573596063949909E-2</v>
      </c>
      <c r="J1670" s="53">
        <f t="shared" si="158"/>
        <v>0.25213790542582892</v>
      </c>
      <c r="K1670" s="53">
        <v>6.9022196706357529E-3</v>
      </c>
      <c r="L1670" s="53">
        <f t="shared" si="159"/>
        <v>0.13718560342735467</v>
      </c>
      <c r="M1670" s="53">
        <v>2.9471925395013511E-3</v>
      </c>
      <c r="N1670" s="53">
        <f t="shared" si="160"/>
        <v>5.8577154341836545E-2</v>
      </c>
      <c r="O1670" s="53">
        <v>3.0682379473737278</v>
      </c>
      <c r="P1670" s="53"/>
      <c r="Q1670" s="53">
        <v>0.03</v>
      </c>
      <c r="R1670" s="53"/>
      <c r="S1670" s="53">
        <v>0.14838746547917528</v>
      </c>
      <c r="T1670" s="53">
        <f t="shared" si="161"/>
        <v>0.37510914664554712</v>
      </c>
      <c r="U1670" s="53">
        <v>22.473602514687723</v>
      </c>
      <c r="V1670" s="53"/>
      <c r="W1670" s="53">
        <v>9.5960483478651373</v>
      </c>
      <c r="X1670" s="53"/>
      <c r="Y1670" s="53">
        <v>9.9901717621524551</v>
      </c>
      <c r="Z1670" s="53"/>
      <c r="AA1670" s="53">
        <v>9.7679892500223978E-2</v>
      </c>
      <c r="AB1670" s="54"/>
    </row>
    <row r="1671" spans="1:28" s="55" customFormat="1" ht="14.25" customHeight="1">
      <c r="A1671" s="56">
        <v>41901</v>
      </c>
      <c r="B1671" s="57">
        <v>0.48496527777777776</v>
      </c>
      <c r="C1671" s="53">
        <v>2</v>
      </c>
      <c r="D1671" s="53">
        <v>1116</v>
      </c>
      <c r="E1671" s="53">
        <v>113</v>
      </c>
      <c r="F1671" s="51">
        <f t="shared" si="156"/>
        <v>0.16049382716049382</v>
      </c>
      <c r="G1671" s="53">
        <v>0.75</v>
      </c>
      <c r="H1671" s="53">
        <f t="shared" si="157"/>
        <v>0.14400000000000002</v>
      </c>
      <c r="I1671" s="53">
        <v>3.7150000000000002E-2</v>
      </c>
      <c r="J1671" s="53">
        <f t="shared" si="158"/>
        <v>0.19733246584255043</v>
      </c>
      <c r="K1671" s="53">
        <v>4.6299999999999996E-3</v>
      </c>
      <c r="L1671" s="53">
        <f t="shared" si="159"/>
        <v>9.2023924792029643E-2</v>
      </c>
      <c r="M1671" s="53">
        <v>2.5799999999999998E-3</v>
      </c>
      <c r="N1671" s="53">
        <f t="shared" si="160"/>
        <v>5.1278990488863169E-2</v>
      </c>
      <c r="O1671" s="53">
        <v>2.3575200000000001</v>
      </c>
      <c r="P1671" s="53"/>
      <c r="Q1671" s="53">
        <v>0.04</v>
      </c>
      <c r="R1671" s="53"/>
      <c r="S1671" s="53">
        <v>0.15751600000000002</v>
      </c>
      <c r="T1671" s="53">
        <f t="shared" si="161"/>
        <v>0.40812397553933694</v>
      </c>
      <c r="U1671" s="53">
        <v>19.631199999999996</v>
      </c>
      <c r="V1671" s="53"/>
      <c r="W1671" s="53">
        <v>10.9392</v>
      </c>
      <c r="X1671" s="53"/>
      <c r="Y1671" s="53">
        <v>9.9958848000000007</v>
      </c>
      <c r="Z1671" s="53"/>
      <c r="AA1671" s="53">
        <v>0.1696</v>
      </c>
    </row>
    <row r="1672" spans="1:28" s="54" customFormat="1" ht="14.25" customHeight="1">
      <c r="A1672" s="56">
        <v>41920</v>
      </c>
      <c r="B1672" s="57">
        <v>0.48518518518518516</v>
      </c>
      <c r="C1672" s="53">
        <v>2</v>
      </c>
      <c r="D1672" s="53">
        <v>1084</v>
      </c>
      <c r="E1672" s="53">
        <v>113</v>
      </c>
      <c r="F1672" s="51">
        <f t="shared" si="156"/>
        <v>0.16049382716049382</v>
      </c>
      <c r="G1672" s="53">
        <v>0.9</v>
      </c>
      <c r="H1672" s="53">
        <f t="shared" si="157"/>
        <v>0.18400000000000002</v>
      </c>
      <c r="I1672" s="53">
        <v>4.4229999999999998E-2</v>
      </c>
      <c r="J1672" s="53">
        <f t="shared" si="158"/>
        <v>0.24339622641509431</v>
      </c>
      <c r="K1672" s="53">
        <v>5.6100000000000004E-3</v>
      </c>
      <c r="L1672" s="53">
        <f t="shared" si="159"/>
        <v>0.11150199094671412</v>
      </c>
      <c r="M1672" s="53">
        <v>2.8400000000000001E-3</v>
      </c>
      <c r="N1672" s="53">
        <f t="shared" si="160"/>
        <v>5.6446640693167217E-2</v>
      </c>
      <c r="O1672" s="53">
        <v>2.8139699999999999</v>
      </c>
      <c r="P1672" s="53"/>
      <c r="Q1672" s="53">
        <v>0.04</v>
      </c>
      <c r="R1672" s="53"/>
      <c r="S1672" s="53">
        <v>0.15627933333333335</v>
      </c>
      <c r="T1672" s="53">
        <f t="shared" si="161"/>
        <v>0.40365136952513908</v>
      </c>
      <c r="U1672" s="53">
        <v>19.821999999999999</v>
      </c>
      <c r="V1672" s="53"/>
      <c r="W1672" s="53">
        <v>10.034666666666666</v>
      </c>
      <c r="X1672" s="53"/>
      <c r="Y1672" s="53">
        <v>9.9426939999999995</v>
      </c>
      <c r="Z1672" s="53"/>
      <c r="AA1672" s="53">
        <v>0.14133333333333334</v>
      </c>
    </row>
    <row r="1673" spans="1:28" s="55" customFormat="1" ht="13.8">
      <c r="A1673" s="58">
        <v>41921</v>
      </c>
      <c r="B1673" s="59">
        <v>0.48519675925925926</v>
      </c>
      <c r="C1673" s="60">
        <v>2</v>
      </c>
      <c r="D1673" s="51">
        <v>1158</v>
      </c>
      <c r="E1673" s="51">
        <v>113</v>
      </c>
      <c r="F1673" s="51">
        <f t="shared" si="156"/>
        <v>0.16049382716049382</v>
      </c>
      <c r="G1673" s="51">
        <v>0.91</v>
      </c>
      <c r="H1673" s="53">
        <f t="shared" si="157"/>
        <v>0.18666666666666668</v>
      </c>
      <c r="I1673" s="51">
        <v>4.3119999999999999E-2</v>
      </c>
      <c r="J1673" s="53">
        <f t="shared" si="158"/>
        <v>0.23617436564736499</v>
      </c>
      <c r="K1673" s="51">
        <v>5.8599999999999998E-3</v>
      </c>
      <c r="L1673" s="51">
        <f t="shared" si="159"/>
        <v>0.11647088537392952</v>
      </c>
      <c r="M1673" s="51">
        <v>2.96E-3</v>
      </c>
      <c r="N1673" s="51">
        <f t="shared" si="160"/>
        <v>5.8831710018230614E-2</v>
      </c>
      <c r="O1673" s="51">
        <v>2.8581300000000001</v>
      </c>
      <c r="P1673" s="51"/>
      <c r="Q1673" s="51">
        <v>0.04</v>
      </c>
      <c r="R1673" s="51"/>
      <c r="S1673" s="51">
        <v>0.15068307692307692</v>
      </c>
      <c r="T1673" s="53">
        <f t="shared" si="161"/>
        <v>0.38341159857297774</v>
      </c>
      <c r="U1673" s="51">
        <v>20.477802197802195</v>
      </c>
      <c r="V1673" s="51"/>
      <c r="W1673" s="51">
        <v>10.343736263736265</v>
      </c>
      <c r="X1673" s="51"/>
      <c r="Y1673" s="51">
        <v>9.9877509890109906</v>
      </c>
      <c r="Z1673" s="51"/>
      <c r="AA1673" s="51">
        <v>0.13978021978021979</v>
      </c>
    </row>
    <row r="1674" spans="1:28" s="55" customFormat="1" ht="14.25" customHeight="1">
      <c r="A1674" s="56">
        <v>41922</v>
      </c>
      <c r="B1674" s="57">
        <v>0.4852083333333333</v>
      </c>
      <c r="C1674" s="53">
        <v>2</v>
      </c>
      <c r="D1674" s="53">
        <v>1180</v>
      </c>
      <c r="E1674" s="53">
        <v>113</v>
      </c>
      <c r="F1674" s="51">
        <f t="shared" si="156"/>
        <v>0.16049382716049382</v>
      </c>
      <c r="G1674" s="53">
        <v>0.9</v>
      </c>
      <c r="H1674" s="53">
        <f t="shared" si="157"/>
        <v>0.18400000000000002</v>
      </c>
      <c r="I1674" s="53">
        <v>4.2349999999999999E-2</v>
      </c>
      <c r="J1674" s="53">
        <f t="shared" si="158"/>
        <v>0.23116460637605724</v>
      </c>
      <c r="K1674" s="53">
        <v>5.8999999999999999E-3</v>
      </c>
      <c r="L1674" s="53">
        <f t="shared" si="159"/>
        <v>0.11726590848228399</v>
      </c>
      <c r="M1674" s="53">
        <v>2.98E-3</v>
      </c>
      <c r="N1674" s="53">
        <f t="shared" si="160"/>
        <v>5.9229221572407849E-2</v>
      </c>
      <c r="O1674" s="53">
        <v>2.8290999999999999</v>
      </c>
      <c r="P1674" s="53"/>
      <c r="Q1674" s="53">
        <v>0.04</v>
      </c>
      <c r="R1674" s="53"/>
      <c r="S1674" s="53">
        <v>0.14963666666666667</v>
      </c>
      <c r="T1674" s="53">
        <f t="shared" si="161"/>
        <v>0.37962708579173343</v>
      </c>
      <c r="U1674" s="53">
        <v>20.846666666666668</v>
      </c>
      <c r="V1674" s="53"/>
      <c r="W1674" s="53">
        <v>10.529333333333334</v>
      </c>
      <c r="X1674" s="53"/>
      <c r="Y1674" s="53">
        <v>9.9961533333333339</v>
      </c>
      <c r="Z1674" s="53"/>
      <c r="AA1674" s="53">
        <v>0.14133333333333334</v>
      </c>
    </row>
    <row r="1675" spans="1:28" s="54" customFormat="1" ht="13.8">
      <c r="A1675" s="56">
        <v>41923</v>
      </c>
      <c r="B1675" s="57">
        <v>0.48521990740740745</v>
      </c>
      <c r="C1675" s="53">
        <v>2</v>
      </c>
      <c r="D1675" s="53">
        <v>1180</v>
      </c>
      <c r="E1675" s="53">
        <v>113</v>
      </c>
      <c r="F1675" s="51">
        <f t="shared" si="156"/>
        <v>0.16049382716049382</v>
      </c>
      <c r="G1675" s="53">
        <v>0.89</v>
      </c>
      <c r="H1675" s="53">
        <f t="shared" si="157"/>
        <v>0.18133333333333335</v>
      </c>
      <c r="I1675" s="53">
        <v>4.1230000000000003E-2</v>
      </c>
      <c r="J1675" s="53">
        <f t="shared" si="158"/>
        <v>0.22387768379960965</v>
      </c>
      <c r="K1675" s="53">
        <v>5.9500000000000004E-3</v>
      </c>
      <c r="L1675" s="53">
        <f t="shared" si="159"/>
        <v>0.11825968736772709</v>
      </c>
      <c r="M1675" s="53">
        <v>2.98E-3</v>
      </c>
      <c r="N1675" s="53">
        <f t="shared" si="160"/>
        <v>5.9229221572407849E-2</v>
      </c>
      <c r="O1675" s="53">
        <v>2.80166</v>
      </c>
      <c r="P1675" s="53"/>
      <c r="Q1675" s="53">
        <v>0.04</v>
      </c>
      <c r="R1675" s="53"/>
      <c r="S1675" s="53">
        <v>0.14731617977528091</v>
      </c>
      <c r="T1675" s="53">
        <f t="shared" si="161"/>
        <v>0.37123466776509256</v>
      </c>
      <c r="U1675" s="53">
        <v>21.259550561797756</v>
      </c>
      <c r="V1675" s="53"/>
      <c r="W1675" s="53">
        <v>10.647640449438201</v>
      </c>
      <c r="X1675" s="53"/>
      <c r="Y1675" s="53">
        <v>10.010425617977528</v>
      </c>
      <c r="Z1675" s="53"/>
      <c r="AA1675" s="53">
        <v>0.14292134831460676</v>
      </c>
      <c r="AB1675" s="55"/>
    </row>
    <row r="1676" spans="1:28" s="55" customFormat="1" ht="14.25" customHeight="1">
      <c r="A1676" s="56">
        <v>41954</v>
      </c>
      <c r="B1676" s="57">
        <v>0.48557870370370365</v>
      </c>
      <c r="C1676" s="53">
        <v>2</v>
      </c>
      <c r="D1676" s="53">
        <v>1170</v>
      </c>
      <c r="E1676" s="53">
        <v>113</v>
      </c>
      <c r="F1676" s="51">
        <f t="shared" si="156"/>
        <v>0.16049382716049382</v>
      </c>
      <c r="G1676" s="53">
        <v>0.88</v>
      </c>
      <c r="H1676" s="53">
        <f t="shared" si="157"/>
        <v>0.17866666666666667</v>
      </c>
      <c r="I1676" s="53">
        <v>4.3020000000000003E-2</v>
      </c>
      <c r="J1676" s="53">
        <f t="shared" si="158"/>
        <v>0.23552374756018218</v>
      </c>
      <c r="K1676" s="53">
        <v>6.3899999999999998E-3</v>
      </c>
      <c r="L1676" s="53">
        <f t="shared" si="159"/>
        <v>0.12700494155962622</v>
      </c>
      <c r="M1676" s="53">
        <v>2.5200000000000001E-3</v>
      </c>
      <c r="N1676" s="53">
        <f t="shared" si="160"/>
        <v>5.008645582633147E-2</v>
      </c>
      <c r="O1676" s="53">
        <v>2.7600799999999999</v>
      </c>
      <c r="P1676" s="53"/>
      <c r="Q1676" s="53">
        <v>0.04</v>
      </c>
      <c r="R1676" s="53"/>
      <c r="S1676" s="53">
        <v>0.15545863636363638</v>
      </c>
      <c r="T1676" s="53">
        <f t="shared" si="161"/>
        <v>0.4006831855338987</v>
      </c>
      <c r="U1676" s="53">
        <v>23.091136363636362</v>
      </c>
      <c r="V1676" s="53"/>
      <c r="W1676" s="53">
        <v>9.1063636363636373</v>
      </c>
      <c r="X1676" s="53"/>
      <c r="Y1676" s="53">
        <v>9.973925454545455</v>
      </c>
      <c r="Z1676" s="53"/>
      <c r="AA1676" s="53">
        <v>0.14454545454545456</v>
      </c>
    </row>
    <row r="1677" spans="1:28" s="55" customFormat="1" ht="14.25" customHeight="1">
      <c r="A1677" s="56">
        <v>42101</v>
      </c>
      <c r="B1677" s="57">
        <v>0.48728009259259258</v>
      </c>
      <c r="C1677" s="53">
        <v>2</v>
      </c>
      <c r="D1677" s="53">
        <v>954</v>
      </c>
      <c r="E1677" s="53">
        <v>113</v>
      </c>
      <c r="F1677" s="51">
        <f t="shared" si="156"/>
        <v>0.16049382716049382</v>
      </c>
      <c r="G1677" s="53">
        <v>0.82172446452370396</v>
      </c>
      <c r="H1677" s="53">
        <f t="shared" si="157"/>
        <v>0.16312652387298773</v>
      </c>
      <c r="I1677" s="53">
        <v>3.364227379439258E-2</v>
      </c>
      <c r="J1677" s="53">
        <f t="shared" si="158"/>
        <v>0.17451056470001677</v>
      </c>
      <c r="K1677" s="53">
        <v>2.6375920127721529E-3</v>
      </c>
      <c r="L1677" s="53">
        <f t="shared" si="159"/>
        <v>5.2423665014125854E-2</v>
      </c>
      <c r="M1677" s="53">
        <v>3.3028880303050223E-3</v>
      </c>
      <c r="N1677" s="53">
        <f t="shared" si="160"/>
        <v>6.5646807709996605E-2</v>
      </c>
      <c r="O1677" s="53">
        <v>2.5899360569063239</v>
      </c>
      <c r="P1677" s="53"/>
      <c r="Q1677" s="53">
        <v>0.03</v>
      </c>
      <c r="R1677" s="53"/>
      <c r="S1677" s="53">
        <v>0.13019258314060131</v>
      </c>
      <c r="T1677" s="53">
        <f t="shared" si="161"/>
        <v>0.3093043971777884</v>
      </c>
      <c r="U1677" s="53">
        <v>10.207244596857802</v>
      </c>
      <c r="V1677" s="53"/>
      <c r="W1677" s="53">
        <v>12.781880532737857</v>
      </c>
      <c r="X1677" s="53"/>
      <c r="Y1677" s="53">
        <v>10.022820320599727</v>
      </c>
      <c r="Z1677" s="53"/>
      <c r="AA1677" s="53">
        <v>0.11609731013095331</v>
      </c>
      <c r="AB1677" s="54"/>
    </row>
    <row r="1678" spans="1:28" s="55" customFormat="1" ht="13.8">
      <c r="A1678" s="56">
        <v>42111</v>
      </c>
      <c r="B1678" s="57">
        <v>0.48739583333333331</v>
      </c>
      <c r="C1678" s="53">
        <v>2</v>
      </c>
      <c r="D1678" s="53">
        <v>901</v>
      </c>
      <c r="E1678" s="53">
        <v>113</v>
      </c>
      <c r="F1678" s="51">
        <f t="shared" si="156"/>
        <v>0.16049382716049382</v>
      </c>
      <c r="G1678" s="53">
        <v>0.79998512697151258</v>
      </c>
      <c r="H1678" s="53">
        <f t="shared" si="157"/>
        <v>0.15732936719240337</v>
      </c>
      <c r="I1678" s="53">
        <v>3.3340706493045734E-2</v>
      </c>
      <c r="J1678" s="53">
        <f t="shared" si="158"/>
        <v>0.17254851329242507</v>
      </c>
      <c r="K1678" s="53">
        <v>2.7101141383761179E-3</v>
      </c>
      <c r="L1678" s="53">
        <f t="shared" si="159"/>
        <v>5.3865084157179284E-2</v>
      </c>
      <c r="M1678" s="53">
        <v>3.466425060713639E-3</v>
      </c>
      <c r="N1678" s="53">
        <f t="shared" si="160"/>
        <v>6.889720066615955E-2</v>
      </c>
      <c r="O1678" s="53">
        <v>2.5205862227189173</v>
      </c>
      <c r="P1678" s="53"/>
      <c r="Q1678" s="53">
        <v>0.03</v>
      </c>
      <c r="R1678" s="53"/>
      <c r="S1678" s="53">
        <v>0.13253177224588691</v>
      </c>
      <c r="T1678" s="53">
        <f t="shared" si="161"/>
        <v>0.31776445480095267</v>
      </c>
      <c r="U1678" s="53">
        <v>10.772903982179841</v>
      </c>
      <c r="V1678" s="53"/>
      <c r="W1678" s="53">
        <v>13.779295791160262</v>
      </c>
      <c r="X1678" s="53"/>
      <c r="Y1678" s="53">
        <v>10.01951651100082</v>
      </c>
      <c r="Z1678" s="53"/>
      <c r="AA1678" s="53">
        <v>0.11925221705202675</v>
      </c>
      <c r="AB1678" s="54"/>
    </row>
    <row r="1679" spans="1:28" s="54" customFormat="1" ht="13.8">
      <c r="A1679" s="56">
        <v>42132</v>
      </c>
      <c r="B1679" s="57">
        <v>0.4876388888888889</v>
      </c>
      <c r="C1679" s="53">
        <v>2</v>
      </c>
      <c r="D1679" s="53">
        <v>926</v>
      </c>
      <c r="E1679" s="53">
        <v>113</v>
      </c>
      <c r="F1679" s="51">
        <f t="shared" si="156"/>
        <v>0.16049382716049382</v>
      </c>
      <c r="G1679" s="53">
        <v>0.92547307971192316</v>
      </c>
      <c r="H1679" s="53">
        <f t="shared" si="157"/>
        <v>0.19079282125651284</v>
      </c>
      <c r="I1679" s="53">
        <v>3.6766929254022168E-2</v>
      </c>
      <c r="J1679" s="53">
        <f t="shared" si="158"/>
        <v>0.19484013828251248</v>
      </c>
      <c r="K1679" s="53">
        <v>3.0192462115786233E-3</v>
      </c>
      <c r="L1679" s="53">
        <f t="shared" si="159"/>
        <v>6.0009262700417204E-2</v>
      </c>
      <c r="M1679" s="53">
        <v>5.2427221038264474E-3</v>
      </c>
      <c r="N1679" s="53">
        <f t="shared" si="160"/>
        <v>0.10420213058056943</v>
      </c>
      <c r="O1679" s="53">
        <v>2.9143917695020947</v>
      </c>
      <c r="P1679" s="53"/>
      <c r="Q1679" s="53">
        <v>0.03</v>
      </c>
      <c r="R1679" s="53"/>
      <c r="S1679" s="53">
        <v>0.12633412855637513</v>
      </c>
      <c r="T1679" s="53">
        <f t="shared" si="161"/>
        <v>0.2953496690007647</v>
      </c>
      <c r="U1679" s="53">
        <v>10.374373024236036</v>
      </c>
      <c r="V1679" s="53"/>
      <c r="W1679" s="53">
        <v>18.014415173867224</v>
      </c>
      <c r="X1679" s="53"/>
      <c r="Y1679" s="53">
        <v>10.014084720758694</v>
      </c>
      <c r="Z1679" s="53"/>
      <c r="AA1679" s="53">
        <v>0.10308241491983285</v>
      </c>
    </row>
    <row r="1680" spans="1:28" s="55" customFormat="1" ht="14.25" customHeight="1">
      <c r="A1680" s="58">
        <v>42133</v>
      </c>
      <c r="B1680" s="59">
        <v>0.48765046296296299</v>
      </c>
      <c r="C1680" s="60">
        <v>2</v>
      </c>
      <c r="D1680" s="51">
        <v>926</v>
      </c>
      <c r="E1680" s="51">
        <v>113</v>
      </c>
      <c r="F1680" s="51">
        <f t="shared" si="156"/>
        <v>0.16049382716049382</v>
      </c>
      <c r="G1680" s="51">
        <v>0.88191879820222796</v>
      </c>
      <c r="H1680" s="53">
        <f t="shared" si="157"/>
        <v>0.17917834618726081</v>
      </c>
      <c r="I1680" s="51">
        <v>4.0136381132661228E-2</v>
      </c>
      <c r="J1680" s="53">
        <f t="shared" si="158"/>
        <v>0.21676240164385965</v>
      </c>
      <c r="K1680" s="51">
        <v>3.1220801741892925E-3</v>
      </c>
      <c r="L1680" s="51">
        <f t="shared" si="159"/>
        <v>6.2053147115395738E-2</v>
      </c>
      <c r="M1680" s="51">
        <v>5.2577132043283995E-3</v>
      </c>
      <c r="N1680" s="51">
        <f t="shared" si="160"/>
        <v>0.10450008736353733</v>
      </c>
      <c r="O1680" s="51">
        <v>2.7760725718853951</v>
      </c>
      <c r="P1680" s="51"/>
      <c r="Q1680" s="51">
        <v>0.03</v>
      </c>
      <c r="R1680" s="51"/>
      <c r="S1680" s="51">
        <v>0.14472272533711855</v>
      </c>
      <c r="T1680" s="53">
        <f t="shared" si="161"/>
        <v>0.36185501823597682</v>
      </c>
      <c r="U1680" s="51">
        <v>11.257515968772179</v>
      </c>
      <c r="V1680" s="51"/>
      <c r="W1680" s="51">
        <v>18.958126330731012</v>
      </c>
      <c r="X1680" s="51"/>
      <c r="Y1680" s="51">
        <v>10.009890702625977</v>
      </c>
      <c r="Z1680" s="51"/>
      <c r="AA1680" s="51">
        <v>0.10817322433139059</v>
      </c>
      <c r="AB1680" s="54"/>
    </row>
    <row r="1681" spans="1:28" s="55" customFormat="1" ht="14.25" customHeight="1">
      <c r="A1681" s="58">
        <v>42156</v>
      </c>
      <c r="B1681" s="59">
        <v>0.48791666666666672</v>
      </c>
      <c r="C1681" s="60">
        <v>2</v>
      </c>
      <c r="D1681" s="51">
        <v>1546</v>
      </c>
      <c r="E1681" s="51">
        <v>113</v>
      </c>
      <c r="F1681" s="51">
        <f t="shared" si="156"/>
        <v>0.16049382716049382</v>
      </c>
      <c r="G1681" s="51">
        <v>0.94</v>
      </c>
      <c r="H1681" s="53">
        <f t="shared" si="157"/>
        <v>0.19466666666666665</v>
      </c>
      <c r="I1681" s="51">
        <v>2.647E-2</v>
      </c>
      <c r="J1681" s="53">
        <f t="shared" si="158"/>
        <v>0.12784645413142487</v>
      </c>
      <c r="K1681" s="51">
        <v>3.9300000000000003E-3</v>
      </c>
      <c r="L1681" s="51">
        <f t="shared" si="159"/>
        <v>7.8111020395826472E-2</v>
      </c>
      <c r="M1681" s="51">
        <v>5.6299999999999996E-3</v>
      </c>
      <c r="N1681" s="51">
        <f t="shared" si="160"/>
        <v>0.11189950250089134</v>
      </c>
      <c r="O1681" s="51">
        <v>2.9500199999999999</v>
      </c>
      <c r="P1681" s="51"/>
      <c r="Q1681" s="51">
        <v>0.05</v>
      </c>
      <c r="R1681" s="51"/>
      <c r="S1681" s="51">
        <v>8.954744680851065E-2</v>
      </c>
      <c r="T1681" s="53">
        <f t="shared" si="161"/>
        <v>0.16230465496204688</v>
      </c>
      <c r="U1681" s="51">
        <v>13.295106382978725</v>
      </c>
      <c r="V1681" s="51"/>
      <c r="W1681" s="51">
        <v>19.046170212765958</v>
      </c>
      <c r="X1681" s="51"/>
      <c r="Y1681" s="51">
        <v>9.9798548936170217</v>
      </c>
      <c r="Z1681" s="51"/>
      <c r="AA1681" s="51">
        <v>0.16914893617021282</v>
      </c>
      <c r="AB1681" s="54"/>
    </row>
    <row r="1682" spans="1:28" s="55" customFormat="1" ht="14.25" customHeight="1">
      <c r="A1682" s="56">
        <v>42163</v>
      </c>
      <c r="B1682" s="57">
        <v>0.48799768518518521</v>
      </c>
      <c r="C1682" s="53">
        <v>2</v>
      </c>
      <c r="D1682" s="53">
        <v>1456</v>
      </c>
      <c r="E1682" s="53">
        <v>113</v>
      </c>
      <c r="F1682" s="51">
        <f t="shared" si="156"/>
        <v>0.16049382716049382</v>
      </c>
      <c r="G1682" s="53">
        <v>1.73</v>
      </c>
      <c r="H1682" s="53">
        <f t="shared" si="157"/>
        <v>0.40533333333333332</v>
      </c>
      <c r="I1682" s="53">
        <v>5.876E-2</v>
      </c>
      <c r="J1682" s="53">
        <f t="shared" si="158"/>
        <v>0.33793103448275863</v>
      </c>
      <c r="K1682" s="53">
        <v>4.0600000000000002E-3</v>
      </c>
      <c r="L1682" s="53">
        <f t="shared" si="159"/>
        <v>8.0694845497978493E-2</v>
      </c>
      <c r="M1682" s="53">
        <v>8.4399999999999996E-3</v>
      </c>
      <c r="N1682" s="53">
        <f t="shared" si="160"/>
        <v>0.16774987586279269</v>
      </c>
      <c r="O1682" s="53">
        <v>5.4544800000000002</v>
      </c>
      <c r="P1682" s="53"/>
      <c r="Q1682" s="53">
        <v>0.05</v>
      </c>
      <c r="R1682" s="53"/>
      <c r="S1682" s="53">
        <v>0.10800971098265898</v>
      </c>
      <c r="T1682" s="53">
        <f t="shared" si="161"/>
        <v>0.22907643429978708</v>
      </c>
      <c r="U1682" s="53">
        <v>7.4628901734104049</v>
      </c>
      <c r="V1682" s="53"/>
      <c r="W1682" s="53">
        <v>15.513988439306358</v>
      </c>
      <c r="X1682" s="53"/>
      <c r="Y1682" s="53">
        <v>10.026153988439306</v>
      </c>
      <c r="Z1682" s="53"/>
      <c r="AA1682" s="53">
        <v>9.1907514450867075E-2</v>
      </c>
    </row>
    <row r="1683" spans="1:28" s="55" customFormat="1" ht="13.8">
      <c r="A1683" s="56">
        <v>42196</v>
      </c>
      <c r="B1683" s="57">
        <v>0.48837962962962966</v>
      </c>
      <c r="C1683" s="53">
        <v>2</v>
      </c>
      <c r="D1683" s="53">
        <v>936</v>
      </c>
      <c r="E1683" s="53">
        <v>113</v>
      </c>
      <c r="F1683" s="51">
        <f t="shared" si="156"/>
        <v>0.16049382716049382</v>
      </c>
      <c r="G1683" s="53">
        <v>0.92</v>
      </c>
      <c r="H1683" s="53">
        <f t="shared" si="157"/>
        <v>0.18933333333333335</v>
      </c>
      <c r="I1683" s="53">
        <v>3.771E-2</v>
      </c>
      <c r="J1683" s="53">
        <f t="shared" si="158"/>
        <v>0.20097592713077422</v>
      </c>
      <c r="K1683" s="53">
        <v>2.5100000000000001E-3</v>
      </c>
      <c r="L1683" s="53">
        <f t="shared" si="159"/>
        <v>4.9887700049242853E-2</v>
      </c>
      <c r="M1683" s="53">
        <v>6.3200000000000001E-3</v>
      </c>
      <c r="N1683" s="53">
        <f t="shared" si="160"/>
        <v>0.12561365112000591</v>
      </c>
      <c r="O1683" s="53">
        <v>2.89371</v>
      </c>
      <c r="P1683" s="53"/>
      <c r="Q1683" s="53">
        <v>0.03</v>
      </c>
      <c r="R1683" s="53"/>
      <c r="S1683" s="53">
        <v>0.13034543478260868</v>
      </c>
      <c r="T1683" s="53">
        <f t="shared" si="161"/>
        <v>0.30985720998640476</v>
      </c>
      <c r="U1683" s="53">
        <v>8.6758695652173916</v>
      </c>
      <c r="V1683" s="53"/>
      <c r="W1683" s="53">
        <v>21.845217391304345</v>
      </c>
      <c r="X1683" s="53"/>
      <c r="Y1683" s="53">
        <v>10.002171521739131</v>
      </c>
      <c r="Z1683" s="53"/>
      <c r="AA1683" s="53">
        <v>0.10369565217391304</v>
      </c>
      <c r="AB1683" s="54"/>
    </row>
    <row r="1684" spans="1:28" s="55" customFormat="1" ht="13.8">
      <c r="A1684" s="56">
        <v>42263</v>
      </c>
      <c r="B1684" s="57">
        <v>0.48915509259259254</v>
      </c>
      <c r="C1684" s="53">
        <v>2</v>
      </c>
      <c r="D1684" s="53">
        <v>998</v>
      </c>
      <c r="E1684" s="53">
        <v>113</v>
      </c>
      <c r="F1684" s="51">
        <f t="shared" si="156"/>
        <v>0.16049382716049382</v>
      </c>
      <c r="G1684" s="53">
        <v>0.89</v>
      </c>
      <c r="H1684" s="53">
        <f t="shared" si="157"/>
        <v>0.18133333333333335</v>
      </c>
      <c r="I1684" s="53">
        <v>3.3739999999999999E-2</v>
      </c>
      <c r="J1684" s="53">
        <f t="shared" si="158"/>
        <v>0.17514638906961613</v>
      </c>
      <c r="K1684" s="53">
        <v>3.29E-3</v>
      </c>
      <c r="L1684" s="53">
        <f t="shared" si="159"/>
        <v>6.5390650662154978E-2</v>
      </c>
      <c r="M1684" s="53">
        <v>7.4700000000000001E-3</v>
      </c>
      <c r="N1684" s="53">
        <f t="shared" si="160"/>
        <v>0.14847056548519685</v>
      </c>
      <c r="O1684" s="53">
        <v>2.7822</v>
      </c>
      <c r="P1684" s="53"/>
      <c r="Q1684" s="53">
        <v>0.03</v>
      </c>
      <c r="R1684" s="53"/>
      <c r="S1684" s="53">
        <v>0.1205541573033708</v>
      </c>
      <c r="T1684" s="53">
        <f t="shared" si="161"/>
        <v>0.2744454634578446</v>
      </c>
      <c r="U1684" s="53">
        <v>11.755280898876403</v>
      </c>
      <c r="V1684" s="53"/>
      <c r="W1684" s="53">
        <v>26.69056179775281</v>
      </c>
      <c r="X1684" s="53"/>
      <c r="Y1684" s="53">
        <v>9.9408943820224724</v>
      </c>
      <c r="Z1684" s="53"/>
      <c r="AA1684" s="53">
        <v>0.10719101123595505</v>
      </c>
      <c r="AB1684" s="54"/>
    </row>
    <row r="1685" spans="1:28" s="55" customFormat="1" ht="14.25" customHeight="1">
      <c r="A1685" s="56">
        <v>42283</v>
      </c>
      <c r="B1685" s="57">
        <v>0.4893865740740741</v>
      </c>
      <c r="C1685" s="53">
        <v>2</v>
      </c>
      <c r="D1685" s="53">
        <v>1124</v>
      </c>
      <c r="E1685" s="53">
        <v>113</v>
      </c>
      <c r="F1685" s="51">
        <f t="shared" si="156"/>
        <v>0.16049382716049382</v>
      </c>
      <c r="G1685" s="53">
        <v>0.79</v>
      </c>
      <c r="H1685" s="53">
        <f t="shared" si="157"/>
        <v>0.15466666666666667</v>
      </c>
      <c r="I1685" s="53">
        <v>4.4200000000000003E-2</v>
      </c>
      <c r="J1685" s="53">
        <f t="shared" si="158"/>
        <v>0.24320104098893952</v>
      </c>
      <c r="K1685" s="53">
        <v>3.5200000000000001E-3</v>
      </c>
      <c r="L1685" s="53">
        <f t="shared" si="159"/>
        <v>6.9962033535193174E-2</v>
      </c>
      <c r="M1685" s="53">
        <v>5.5199999999999997E-3</v>
      </c>
      <c r="N1685" s="53">
        <f t="shared" si="160"/>
        <v>0.10971318895291655</v>
      </c>
      <c r="O1685" s="53">
        <v>2.4897900000000002</v>
      </c>
      <c r="P1685" s="53"/>
      <c r="Q1685" s="53">
        <v>0.04</v>
      </c>
      <c r="R1685" s="53"/>
      <c r="S1685" s="53">
        <v>0.17791898734177217</v>
      </c>
      <c r="T1685" s="53">
        <f t="shared" si="161"/>
        <v>0.48191469566797257</v>
      </c>
      <c r="U1685" s="53">
        <v>14.169113924050633</v>
      </c>
      <c r="V1685" s="53"/>
      <c r="W1685" s="53">
        <v>22.219746835443036</v>
      </c>
      <c r="X1685" s="53"/>
      <c r="Y1685" s="53">
        <v>10.02219265822785</v>
      </c>
      <c r="Z1685" s="53"/>
      <c r="AA1685" s="53">
        <v>0.1610126582278481</v>
      </c>
      <c r="AB1685" s="54"/>
    </row>
    <row r="1686" spans="1:28" s="55" customFormat="1" ht="13.8">
      <c r="A1686" s="56">
        <v>42291</v>
      </c>
      <c r="B1686" s="57">
        <v>0.48947916666666669</v>
      </c>
      <c r="C1686" s="53">
        <v>2</v>
      </c>
      <c r="D1686" s="53">
        <v>1532</v>
      </c>
      <c r="E1686" s="53">
        <v>113</v>
      </c>
      <c r="F1686" s="51">
        <f t="shared" si="156"/>
        <v>0.16049382716049382</v>
      </c>
      <c r="G1686" s="53">
        <v>1.24</v>
      </c>
      <c r="H1686" s="53">
        <f t="shared" si="157"/>
        <v>0.27466666666666667</v>
      </c>
      <c r="I1686" s="53">
        <v>6.9889999999999994E-2</v>
      </c>
      <c r="J1686" s="53">
        <f t="shared" si="158"/>
        <v>0.41034482758620683</v>
      </c>
      <c r="K1686" s="53">
        <v>5.8199999999999997E-3</v>
      </c>
      <c r="L1686" s="53">
        <f t="shared" si="159"/>
        <v>0.11567586226557505</v>
      </c>
      <c r="M1686" s="53">
        <v>8.9999999999999993E-3</v>
      </c>
      <c r="N1686" s="53">
        <f t="shared" si="160"/>
        <v>0.17888019937975524</v>
      </c>
      <c r="O1686" s="53">
        <v>3.8909600000000002</v>
      </c>
      <c r="P1686" s="53"/>
      <c r="Q1686" s="53">
        <v>0.06</v>
      </c>
      <c r="R1686" s="53"/>
      <c r="S1686" s="53">
        <v>0.1792340322580645</v>
      </c>
      <c r="T1686" s="53">
        <f t="shared" si="161"/>
        <v>0.48667076936194792</v>
      </c>
      <c r="U1686" s="53">
        <v>14.925483870967742</v>
      </c>
      <c r="V1686" s="53"/>
      <c r="W1686" s="53">
        <v>23.08064516129032</v>
      </c>
      <c r="X1686" s="53"/>
      <c r="Y1686" s="53">
        <v>9.9784296774193564</v>
      </c>
      <c r="Z1686" s="53"/>
      <c r="AA1686" s="53">
        <v>0.15387096774193548</v>
      </c>
      <c r="AB1686" s="54"/>
    </row>
    <row r="1687" spans="1:28" s="55" customFormat="1" ht="13.8">
      <c r="A1687" s="58">
        <v>42303</v>
      </c>
      <c r="B1687" s="59">
        <v>0.48961805555555554</v>
      </c>
      <c r="C1687" s="60">
        <v>2</v>
      </c>
      <c r="D1687" s="51">
        <v>1214</v>
      </c>
      <c r="E1687" s="51">
        <v>113</v>
      </c>
      <c r="F1687" s="51">
        <f t="shared" si="156"/>
        <v>0.16049382716049382</v>
      </c>
      <c r="G1687" s="51">
        <v>0.89</v>
      </c>
      <c r="H1687" s="53">
        <f t="shared" si="157"/>
        <v>0.18133333333333335</v>
      </c>
      <c r="I1687" s="51">
        <v>4.3729999999999998E-2</v>
      </c>
      <c r="J1687" s="53">
        <f t="shared" si="158"/>
        <v>0.24014313597918022</v>
      </c>
      <c r="K1687" s="51">
        <v>4.5599999999999998E-3</v>
      </c>
      <c r="L1687" s="51">
        <f t="shared" si="159"/>
        <v>9.0632634352409328E-2</v>
      </c>
      <c r="M1687" s="51">
        <v>5.9699999999999996E-3</v>
      </c>
      <c r="N1687" s="51">
        <f t="shared" si="160"/>
        <v>0.11865719892190431</v>
      </c>
      <c r="O1687" s="51">
        <v>2.8001499999999999</v>
      </c>
      <c r="P1687" s="51"/>
      <c r="Q1687" s="51">
        <v>0.04</v>
      </c>
      <c r="R1687" s="51"/>
      <c r="S1687" s="51">
        <v>0.15624876404494381</v>
      </c>
      <c r="T1687" s="53">
        <f t="shared" si="161"/>
        <v>0.40354081072478803</v>
      </c>
      <c r="U1687" s="51">
        <v>16.293033707865167</v>
      </c>
      <c r="V1687" s="51"/>
      <c r="W1687" s="51">
        <v>21.331011235955057</v>
      </c>
      <c r="X1687" s="51"/>
      <c r="Y1687" s="51">
        <v>10.005030337078651</v>
      </c>
      <c r="Z1687" s="51"/>
      <c r="AA1687" s="51">
        <v>0.14292134831460676</v>
      </c>
    </row>
    <row r="1688" spans="1:28" s="55" customFormat="1" ht="13.8">
      <c r="A1688" s="56">
        <v>42304</v>
      </c>
      <c r="B1688" s="57">
        <v>0.48962962962962964</v>
      </c>
      <c r="C1688" s="53">
        <v>2</v>
      </c>
      <c r="D1688" s="53">
        <v>1220</v>
      </c>
      <c r="E1688" s="53">
        <v>113</v>
      </c>
      <c r="F1688" s="51">
        <f t="shared" si="156"/>
        <v>0.16049382716049382</v>
      </c>
      <c r="G1688" s="53">
        <v>0.89</v>
      </c>
      <c r="H1688" s="53">
        <f t="shared" si="157"/>
        <v>0.18133333333333335</v>
      </c>
      <c r="I1688" s="53">
        <v>4.2419999999999999E-2</v>
      </c>
      <c r="J1688" s="53">
        <f t="shared" si="158"/>
        <v>0.23162003903708522</v>
      </c>
      <c r="K1688" s="53">
        <v>4.5599999999999998E-3</v>
      </c>
      <c r="L1688" s="53">
        <f t="shared" si="159"/>
        <v>9.0632634352409328E-2</v>
      </c>
      <c r="M1688" s="53">
        <v>5.7600000000000004E-3</v>
      </c>
      <c r="N1688" s="53">
        <f t="shared" si="160"/>
        <v>0.11448332760304337</v>
      </c>
      <c r="O1688" s="53">
        <v>2.7907700000000002</v>
      </c>
      <c r="P1688" s="53"/>
      <c r="Q1688" s="53">
        <v>0.04</v>
      </c>
      <c r="R1688" s="53"/>
      <c r="S1688" s="53">
        <v>0.15156808988764045</v>
      </c>
      <c r="T1688" s="53">
        <f t="shared" si="161"/>
        <v>0.38661239181390761</v>
      </c>
      <c r="U1688" s="53">
        <v>16.293033707865167</v>
      </c>
      <c r="V1688" s="53"/>
      <c r="W1688" s="53">
        <v>20.58067415730337</v>
      </c>
      <c r="X1688" s="53"/>
      <c r="Y1688" s="53">
        <v>9.9715152808988776</v>
      </c>
      <c r="Z1688" s="53"/>
      <c r="AA1688" s="53">
        <v>0.14292134831460676</v>
      </c>
    </row>
    <row r="1689" spans="1:28" s="55" customFormat="1" ht="13.8">
      <c r="A1689" s="56">
        <v>42305</v>
      </c>
      <c r="B1689" s="57">
        <v>0.48964120370370368</v>
      </c>
      <c r="C1689" s="53">
        <v>2</v>
      </c>
      <c r="D1689" s="53">
        <v>1198</v>
      </c>
      <c r="E1689" s="53">
        <v>113</v>
      </c>
      <c r="F1689" s="51">
        <f t="shared" si="156"/>
        <v>0.16049382716049382</v>
      </c>
      <c r="G1689" s="53">
        <v>0.87</v>
      </c>
      <c r="H1689" s="53">
        <f t="shared" si="157"/>
        <v>0.17600000000000002</v>
      </c>
      <c r="I1689" s="53">
        <v>4.0620000000000003E-2</v>
      </c>
      <c r="J1689" s="53">
        <f t="shared" si="158"/>
        <v>0.21990891346779443</v>
      </c>
      <c r="K1689" s="53">
        <v>4.3600000000000002E-3</v>
      </c>
      <c r="L1689" s="53">
        <f t="shared" si="159"/>
        <v>8.6657518810636991E-2</v>
      </c>
      <c r="M1689" s="53">
        <v>5.3699999999999998E-3</v>
      </c>
      <c r="N1689" s="53">
        <f t="shared" si="160"/>
        <v>0.1067318522965873</v>
      </c>
      <c r="O1689" s="53">
        <v>2.7389299999999999</v>
      </c>
      <c r="P1689" s="53"/>
      <c r="Q1689" s="53">
        <v>0.04</v>
      </c>
      <c r="R1689" s="53"/>
      <c r="S1689" s="53">
        <v>0.14847310344827588</v>
      </c>
      <c r="T1689" s="53">
        <f t="shared" si="161"/>
        <v>0.37541887028083798</v>
      </c>
      <c r="U1689" s="53">
        <v>15.936551724137932</v>
      </c>
      <c r="V1689" s="53"/>
      <c r="W1689" s="53">
        <v>19.628275862068964</v>
      </c>
      <c r="X1689" s="53"/>
      <c r="Y1689" s="53">
        <v>10.011261379310344</v>
      </c>
      <c r="Z1689" s="53"/>
      <c r="AA1689" s="53">
        <v>0.14620689655172414</v>
      </c>
    </row>
    <row r="1690" spans="1:28" s="55" customFormat="1" ht="13.8">
      <c r="A1690" s="58">
        <v>42309</v>
      </c>
      <c r="B1690" s="59">
        <v>0.4896875</v>
      </c>
      <c r="C1690" s="60">
        <v>2</v>
      </c>
      <c r="D1690" s="51">
        <v>983</v>
      </c>
      <c r="E1690" s="51">
        <v>113</v>
      </c>
      <c r="F1690" s="51">
        <f t="shared" si="156"/>
        <v>0.16049382716049382</v>
      </c>
      <c r="G1690" s="51">
        <v>0.74</v>
      </c>
      <c r="H1690" s="53">
        <f t="shared" si="157"/>
        <v>0.14133333333333334</v>
      </c>
      <c r="I1690" s="51">
        <v>3.313E-2</v>
      </c>
      <c r="J1690" s="53">
        <f t="shared" si="158"/>
        <v>0.17117761873780091</v>
      </c>
      <c r="K1690" s="51">
        <v>3.4299999999999999E-3</v>
      </c>
      <c r="L1690" s="51">
        <f t="shared" si="159"/>
        <v>6.817323154139561E-2</v>
      </c>
      <c r="M1690" s="51">
        <v>3.8300000000000001E-3</v>
      </c>
      <c r="N1690" s="51">
        <f t="shared" si="160"/>
        <v>7.6123462624940297E-2</v>
      </c>
      <c r="O1690" s="51">
        <v>2.3256199999999998</v>
      </c>
      <c r="P1690" s="51"/>
      <c r="Q1690" s="51">
        <v>0.03</v>
      </c>
      <c r="R1690" s="51"/>
      <c r="S1690" s="51">
        <v>0.14236945945945947</v>
      </c>
      <c r="T1690" s="53">
        <f t="shared" si="161"/>
        <v>0.35334404967741251</v>
      </c>
      <c r="U1690" s="51">
        <v>14.739729729729728</v>
      </c>
      <c r="V1690" s="51"/>
      <c r="W1690" s="51">
        <v>16.458648648648651</v>
      </c>
      <c r="X1690" s="51"/>
      <c r="Y1690" s="51">
        <v>9.9938805405405393</v>
      </c>
      <c r="Z1690" s="51"/>
      <c r="AA1690" s="51">
        <v>0.12891891891891891</v>
      </c>
      <c r="AB1690" s="54"/>
    </row>
    <row r="1691" spans="1:28" s="54" customFormat="1" ht="13.8">
      <c r="A1691" s="56">
        <v>42326</v>
      </c>
      <c r="B1691" s="57">
        <v>0.48988425925925921</v>
      </c>
      <c r="C1691" s="53">
        <v>2</v>
      </c>
      <c r="D1691" s="53">
        <v>1291</v>
      </c>
      <c r="E1691" s="53">
        <v>113</v>
      </c>
      <c r="F1691" s="51">
        <f t="shared" si="156"/>
        <v>0.16049382716049382</v>
      </c>
      <c r="G1691" s="53">
        <v>0.99</v>
      </c>
      <c r="H1691" s="53">
        <f t="shared" si="157"/>
        <v>0.20800000000000002</v>
      </c>
      <c r="I1691" s="53">
        <v>4.444E-2</v>
      </c>
      <c r="J1691" s="53">
        <f t="shared" si="158"/>
        <v>0.24476252439817828</v>
      </c>
      <c r="K1691" s="53">
        <v>4.45E-3</v>
      </c>
      <c r="L1691" s="53">
        <f t="shared" si="159"/>
        <v>8.8446320804434542E-2</v>
      </c>
      <c r="M1691" s="53">
        <v>5.13E-3</v>
      </c>
      <c r="N1691" s="53">
        <f t="shared" si="160"/>
        <v>0.10196171364646049</v>
      </c>
      <c r="O1691" s="53">
        <v>3.1149800000000001</v>
      </c>
      <c r="P1691" s="53"/>
      <c r="Q1691" s="53">
        <v>0.04</v>
      </c>
      <c r="R1691" s="53"/>
      <c r="S1691" s="53">
        <v>0.14274666666666666</v>
      </c>
      <c r="T1691" s="53">
        <f t="shared" si="161"/>
        <v>0.35470828085548822</v>
      </c>
      <c r="U1691" s="53">
        <v>14.293939393939393</v>
      </c>
      <c r="V1691" s="53"/>
      <c r="W1691" s="53">
        <v>16.47818181818182</v>
      </c>
      <c r="X1691" s="53"/>
      <c r="Y1691" s="53">
        <v>10.005693333333333</v>
      </c>
      <c r="Z1691" s="53"/>
      <c r="AA1691" s="53">
        <v>0.12848484848484851</v>
      </c>
    </row>
    <row r="1692" spans="1:28" s="54" customFormat="1" ht="14.25" customHeight="1">
      <c r="A1692" s="58">
        <v>42844</v>
      </c>
      <c r="B1692" s="59">
        <v>0.49587962962962967</v>
      </c>
      <c r="C1692" s="60">
        <v>2</v>
      </c>
      <c r="D1692" s="51">
        <v>1207</v>
      </c>
      <c r="E1692" s="51">
        <v>113</v>
      </c>
      <c r="F1692" s="51">
        <f t="shared" si="156"/>
        <v>0.16049382716049382</v>
      </c>
      <c r="G1692" s="51">
        <v>0.97101482686663398</v>
      </c>
      <c r="H1692" s="53">
        <f t="shared" si="157"/>
        <v>0.20293728716443574</v>
      </c>
      <c r="I1692" s="51">
        <v>4.4017776063278766E-2</v>
      </c>
      <c r="J1692" s="53">
        <f t="shared" si="158"/>
        <v>0.24201545909745456</v>
      </c>
      <c r="K1692" s="51">
        <v>3.758313368771559E-3</v>
      </c>
      <c r="L1692" s="51">
        <f t="shared" si="159"/>
        <v>7.4698649415272905E-2</v>
      </c>
      <c r="M1692" s="51">
        <v>5.0633251479841376E-3</v>
      </c>
      <c r="N1692" s="51">
        <f t="shared" si="160"/>
        <v>0.10063651244399237</v>
      </c>
      <c r="O1692" s="51">
        <v>3.0566811696937575</v>
      </c>
      <c r="P1692" s="51"/>
      <c r="Q1692" s="51">
        <v>0.04</v>
      </c>
      <c r="R1692" s="51"/>
      <c r="S1692" s="51">
        <v>0.14415488209682284</v>
      </c>
      <c r="T1692" s="53">
        <f t="shared" si="161"/>
        <v>0.3598013208572694</v>
      </c>
      <c r="U1692" s="51">
        <v>12.308191576496959</v>
      </c>
      <c r="V1692" s="51"/>
      <c r="W1692" s="51">
        <v>16.582006293917313</v>
      </c>
      <c r="X1692" s="51"/>
      <c r="Y1692" s="51">
        <v>10.010399275768417</v>
      </c>
      <c r="Z1692" s="51"/>
      <c r="AA1692" s="51">
        <v>0.13099696985107989</v>
      </c>
    </row>
    <row r="1693" spans="1:28" s="54" customFormat="1" ht="13.8">
      <c r="A1693" s="56">
        <v>42845</v>
      </c>
      <c r="B1693" s="57">
        <v>0.49589120370370371</v>
      </c>
      <c r="C1693" s="53">
        <v>2</v>
      </c>
      <c r="D1693" s="53">
        <v>1207</v>
      </c>
      <c r="E1693" s="53">
        <v>113</v>
      </c>
      <c r="F1693" s="51">
        <f t="shared" si="156"/>
        <v>0.16049382716049382</v>
      </c>
      <c r="G1693" s="53">
        <v>0.96426662690733655</v>
      </c>
      <c r="H1693" s="53">
        <f t="shared" si="157"/>
        <v>0.20113776717528975</v>
      </c>
      <c r="I1693" s="53">
        <v>4.2090836189537253E-2</v>
      </c>
      <c r="J1693" s="53">
        <f t="shared" si="158"/>
        <v>0.2294784397497544</v>
      </c>
      <c r="K1693" s="53">
        <v>3.8483226576987288E-3</v>
      </c>
      <c r="L1693" s="53">
        <f t="shared" si="159"/>
        <v>7.6487636031864245E-2</v>
      </c>
      <c r="M1693" s="53">
        <v>5.1845886647424733E-3</v>
      </c>
      <c r="N1693" s="53">
        <f t="shared" si="160"/>
        <v>0.10304669489457252</v>
      </c>
      <c r="O1693" s="53">
        <v>3.0348360076831833</v>
      </c>
      <c r="P1693" s="53"/>
      <c r="Q1693" s="53">
        <v>0.04</v>
      </c>
      <c r="R1693" s="53"/>
      <c r="S1693" s="53">
        <v>0.13880897186291505</v>
      </c>
      <c r="T1693" s="53">
        <f t="shared" si="161"/>
        <v>0.34046696754443556</v>
      </c>
      <c r="U1693" s="53">
        <v>12.691164155220696</v>
      </c>
      <c r="V1693" s="53"/>
      <c r="W1693" s="53">
        <v>17.09795972796373</v>
      </c>
      <c r="X1693" s="53"/>
      <c r="Y1693" s="53">
        <v>10.008412855047339</v>
      </c>
      <c r="Z1693" s="53"/>
      <c r="AA1693" s="53">
        <v>0.13191372225331988</v>
      </c>
      <c r="AB1693" s="55"/>
    </row>
    <row r="1694" spans="1:28" s="54" customFormat="1" ht="13.8">
      <c r="A1694" s="56">
        <v>42849</v>
      </c>
      <c r="B1694" s="57">
        <v>0.49593749999999998</v>
      </c>
      <c r="C1694" s="53">
        <v>2</v>
      </c>
      <c r="D1694" s="53">
        <v>1552</v>
      </c>
      <c r="E1694" s="53">
        <v>113</v>
      </c>
      <c r="F1694" s="51">
        <f t="shared" si="156"/>
        <v>0.16049382716049382</v>
      </c>
      <c r="G1694" s="53">
        <v>1.52</v>
      </c>
      <c r="H1694" s="53">
        <f t="shared" si="157"/>
        <v>0.34933333333333333</v>
      </c>
      <c r="I1694" s="53">
        <v>5.432E-2</v>
      </c>
      <c r="J1694" s="53">
        <f t="shared" si="158"/>
        <v>0.30904359141184123</v>
      </c>
      <c r="K1694" s="53">
        <v>3.7299999999999998E-3</v>
      </c>
      <c r="L1694" s="53">
        <f t="shared" si="159"/>
        <v>7.4135904854054122E-2</v>
      </c>
      <c r="M1694" s="53">
        <v>6.3499999999999997E-3</v>
      </c>
      <c r="N1694" s="53">
        <f t="shared" si="160"/>
        <v>0.12620991845127175</v>
      </c>
      <c r="O1694" s="53">
        <v>4.7965400000000002</v>
      </c>
      <c r="P1694" s="53"/>
      <c r="Q1694" s="53">
        <v>0.05</v>
      </c>
      <c r="R1694" s="53"/>
      <c r="S1694" s="53">
        <v>0.11364315789473685</v>
      </c>
      <c r="T1694" s="53">
        <f t="shared" si="161"/>
        <v>0.24945071074692224</v>
      </c>
      <c r="U1694" s="53">
        <v>7.8035526315789472</v>
      </c>
      <c r="V1694" s="53"/>
      <c r="W1694" s="53">
        <v>13.28486842105263</v>
      </c>
      <c r="X1694" s="53"/>
      <c r="Y1694" s="53">
        <v>10.034866578947369</v>
      </c>
      <c r="Z1694" s="53"/>
      <c r="AA1694" s="53">
        <v>0.10460526315789476</v>
      </c>
    </row>
    <row r="1695" spans="1:28" s="54" customFormat="1" ht="13.8">
      <c r="A1695" s="56">
        <v>42852</v>
      </c>
      <c r="B1695" s="57">
        <v>0.49597222222222226</v>
      </c>
      <c r="C1695" s="53">
        <v>2</v>
      </c>
      <c r="D1695" s="53">
        <v>909</v>
      </c>
      <c r="E1695" s="53">
        <v>113</v>
      </c>
      <c r="F1695" s="51">
        <f t="shared" si="156"/>
        <v>0.16049382716049382</v>
      </c>
      <c r="G1695" s="53">
        <v>1.1000000000000001</v>
      </c>
      <c r="H1695" s="53">
        <f t="shared" si="157"/>
        <v>0.23733333333333337</v>
      </c>
      <c r="I1695" s="53">
        <v>3.0980000000000001E-2</v>
      </c>
      <c r="J1695" s="53">
        <f t="shared" si="158"/>
        <v>0.1571893298633702</v>
      </c>
      <c r="K1695" s="53">
        <v>1.9400000000000001E-3</v>
      </c>
      <c r="L1695" s="53">
        <f t="shared" si="159"/>
        <v>3.8558620755191689E-2</v>
      </c>
      <c r="M1695" s="53">
        <v>4.8799999999999998E-3</v>
      </c>
      <c r="N1695" s="53">
        <f t="shared" si="160"/>
        <v>9.6992819219245061E-2</v>
      </c>
      <c r="O1695" s="53">
        <v>3.4751599999999998</v>
      </c>
      <c r="P1695" s="53"/>
      <c r="Q1695" s="53">
        <v>0.03</v>
      </c>
      <c r="R1695" s="53"/>
      <c r="S1695" s="53">
        <v>8.9560363636363632E-2</v>
      </c>
      <c r="T1695" s="53">
        <f t="shared" si="161"/>
        <v>0.1623513707695452</v>
      </c>
      <c r="U1695" s="53">
        <v>5.6083636363636362</v>
      </c>
      <c r="V1695" s="53"/>
      <c r="W1695" s="53">
        <v>14.107636363636363</v>
      </c>
      <c r="X1695" s="53"/>
      <c r="Y1695" s="53">
        <v>10.046371636363636</v>
      </c>
      <c r="Z1695" s="53"/>
      <c r="AA1695" s="53">
        <v>8.6727272727272722E-2</v>
      </c>
    </row>
    <row r="1696" spans="1:28" s="54" customFormat="1" ht="13.8">
      <c r="A1696" s="56">
        <v>43062</v>
      </c>
      <c r="B1696" s="57">
        <v>0.49840277777777775</v>
      </c>
      <c r="C1696" s="53">
        <v>2</v>
      </c>
      <c r="D1696" s="53">
        <v>1076</v>
      </c>
      <c r="E1696" s="53">
        <v>113</v>
      </c>
      <c r="F1696" s="51">
        <f t="shared" si="156"/>
        <v>0.16049382716049382</v>
      </c>
      <c r="G1696" s="53">
        <v>0.8</v>
      </c>
      <c r="H1696" s="53">
        <f t="shared" si="157"/>
        <v>0.15733333333333335</v>
      </c>
      <c r="I1696" s="53">
        <v>3.5959999999999999E-2</v>
      </c>
      <c r="J1696" s="53">
        <f t="shared" si="158"/>
        <v>0.1895901106050748</v>
      </c>
      <c r="K1696" s="53">
        <v>3.2399999999999998E-3</v>
      </c>
      <c r="L1696" s="53">
        <f t="shared" si="159"/>
        <v>6.4396871776711884E-2</v>
      </c>
      <c r="M1696" s="53">
        <v>4.1399999999999996E-3</v>
      </c>
      <c r="N1696" s="53">
        <f t="shared" si="160"/>
        <v>8.2284891714687405E-2</v>
      </c>
      <c r="O1696" s="53">
        <v>2.5058199999999999</v>
      </c>
      <c r="P1696" s="53"/>
      <c r="Q1696" s="53">
        <v>0.03</v>
      </c>
      <c r="R1696" s="53"/>
      <c r="S1696" s="53">
        <v>0.14294099999999998</v>
      </c>
      <c r="T1696" s="53">
        <f t="shared" si="161"/>
        <v>0.35541111894343358</v>
      </c>
      <c r="U1696" s="53">
        <v>12.878999999999998</v>
      </c>
      <c r="V1696" s="53"/>
      <c r="W1696" s="53">
        <v>16.456499999999998</v>
      </c>
      <c r="X1696" s="53"/>
      <c r="Y1696" s="53">
        <v>9.9606344999999994</v>
      </c>
      <c r="Z1696" s="53"/>
      <c r="AA1696" s="53">
        <v>0.11924999999999999</v>
      </c>
    </row>
    <row r="1697" spans="1:28" s="54" customFormat="1" ht="13.8">
      <c r="A1697" s="58">
        <v>43067</v>
      </c>
      <c r="B1697" s="59">
        <v>0.49846064814814817</v>
      </c>
      <c r="C1697" s="60">
        <v>2</v>
      </c>
      <c r="D1697" s="51">
        <v>1255</v>
      </c>
      <c r="E1697" s="51">
        <v>113</v>
      </c>
      <c r="F1697" s="51">
        <f t="shared" si="156"/>
        <v>0.16049382716049382</v>
      </c>
      <c r="G1697" s="51">
        <v>1.08</v>
      </c>
      <c r="H1697" s="53">
        <f t="shared" si="157"/>
        <v>0.23200000000000004</v>
      </c>
      <c r="I1697" s="51">
        <v>4.1500000000000002E-2</v>
      </c>
      <c r="J1697" s="53">
        <f t="shared" si="158"/>
        <v>0.22563435263500325</v>
      </c>
      <c r="K1697" s="51">
        <v>4.1999999999999997E-3</v>
      </c>
      <c r="L1697" s="51">
        <f t="shared" si="159"/>
        <v>8.3477426377219111E-2</v>
      </c>
      <c r="M1697" s="51">
        <v>6.13E-3</v>
      </c>
      <c r="N1697" s="51">
        <f t="shared" si="160"/>
        <v>0.12183729135532219</v>
      </c>
      <c r="O1697" s="51">
        <v>3.3921399999999999</v>
      </c>
      <c r="P1697" s="51"/>
      <c r="Q1697" s="51">
        <v>0.04</v>
      </c>
      <c r="R1697" s="51"/>
      <c r="S1697" s="51">
        <v>0.12219444444444444</v>
      </c>
      <c r="T1697" s="53">
        <f t="shared" si="161"/>
        <v>0.28037782852429532</v>
      </c>
      <c r="U1697" s="51">
        <v>12.366666666666665</v>
      </c>
      <c r="V1697" s="51"/>
      <c r="W1697" s="51">
        <v>18.049444444444443</v>
      </c>
      <c r="X1697" s="51"/>
      <c r="Y1697" s="51">
        <v>9.9879677777777776</v>
      </c>
      <c r="Z1697" s="51"/>
      <c r="AA1697" s="51">
        <v>0.11777777777777777</v>
      </c>
    </row>
    <row r="1698" spans="1:28" s="54" customFormat="1" ht="13.8">
      <c r="A1698" s="56">
        <v>43227</v>
      </c>
      <c r="B1698" s="57">
        <v>0.50031250000000005</v>
      </c>
      <c r="C1698" s="53">
        <v>2</v>
      </c>
      <c r="D1698" s="53">
        <v>1634</v>
      </c>
      <c r="E1698" s="53">
        <v>113</v>
      </c>
      <c r="F1698" s="51">
        <f t="shared" si="156"/>
        <v>0.16049382716049382</v>
      </c>
      <c r="G1698" s="53">
        <v>0.99</v>
      </c>
      <c r="H1698" s="53">
        <f t="shared" si="157"/>
        <v>0.20800000000000002</v>
      </c>
      <c r="I1698" s="53">
        <v>4.9950000000000001E-2</v>
      </c>
      <c r="J1698" s="53">
        <f t="shared" si="158"/>
        <v>0.28061158100195188</v>
      </c>
      <c r="K1698" s="53">
        <v>4.0899999999999999E-3</v>
      </c>
      <c r="L1698" s="53">
        <f t="shared" si="159"/>
        <v>8.1291112829244325E-2</v>
      </c>
      <c r="M1698" s="53">
        <v>8.0400000000000003E-3</v>
      </c>
      <c r="N1698" s="53">
        <f t="shared" si="160"/>
        <v>0.15979964477924805</v>
      </c>
      <c r="O1698" s="53">
        <v>3.1192600000000001</v>
      </c>
      <c r="P1698" s="53"/>
      <c r="Q1698" s="53">
        <v>0.06</v>
      </c>
      <c r="R1698" s="53"/>
      <c r="S1698" s="53">
        <v>0.16044545454545456</v>
      </c>
      <c r="T1698" s="53">
        <f t="shared" si="161"/>
        <v>0.41871882407167055</v>
      </c>
      <c r="U1698" s="53">
        <v>13.137575757575757</v>
      </c>
      <c r="V1698" s="53"/>
      <c r="W1698" s="53">
        <v>25.825454545454544</v>
      </c>
      <c r="X1698" s="53"/>
      <c r="Y1698" s="53">
        <v>10.019441212121214</v>
      </c>
      <c r="Z1698" s="53"/>
      <c r="AA1698" s="53">
        <v>0.19272727272727272</v>
      </c>
    </row>
    <row r="1699" spans="1:28" s="54" customFormat="1" ht="14.25" customHeight="1">
      <c r="A1699" s="56">
        <v>43268</v>
      </c>
      <c r="B1699" s="57">
        <v>0.50078703703703698</v>
      </c>
      <c r="C1699" s="53">
        <v>2</v>
      </c>
      <c r="D1699" s="53">
        <v>876</v>
      </c>
      <c r="E1699" s="53">
        <v>113</v>
      </c>
      <c r="F1699" s="51">
        <f t="shared" si="156"/>
        <v>0.16049382716049382</v>
      </c>
      <c r="G1699" s="53">
        <v>0.62</v>
      </c>
      <c r="H1699" s="53">
        <f t="shared" si="157"/>
        <v>0.10933333333333334</v>
      </c>
      <c r="I1699" s="53">
        <v>2.4850000000000001E-2</v>
      </c>
      <c r="J1699" s="53">
        <f t="shared" si="158"/>
        <v>0.11730644111906312</v>
      </c>
      <c r="K1699" s="53">
        <v>2E-3</v>
      </c>
      <c r="L1699" s="53">
        <f t="shared" si="159"/>
        <v>3.9751155417723394E-2</v>
      </c>
      <c r="M1699" s="53">
        <v>5.7499999999999999E-3</v>
      </c>
      <c r="N1699" s="53">
        <f t="shared" si="160"/>
        <v>0.11428457182595475</v>
      </c>
      <c r="O1699" s="53">
        <v>1.9452400000000001</v>
      </c>
      <c r="P1699" s="53"/>
      <c r="Q1699" s="53">
        <v>0.03</v>
      </c>
      <c r="R1699" s="53"/>
      <c r="S1699" s="53">
        <v>0.12745645161290325</v>
      </c>
      <c r="T1699" s="53">
        <f t="shared" si="161"/>
        <v>0.29940873276289459</v>
      </c>
      <c r="U1699" s="53">
        <v>10.258064516129032</v>
      </c>
      <c r="V1699" s="53"/>
      <c r="W1699" s="53">
        <v>29.491935483870968</v>
      </c>
      <c r="X1699" s="53"/>
      <c r="Y1699" s="53">
        <v>9.9771987096774204</v>
      </c>
      <c r="Z1699" s="53"/>
      <c r="AA1699" s="53">
        <v>0.15387096774193548</v>
      </c>
    </row>
    <row r="1700" spans="1:28" s="54" customFormat="1" ht="14.25" customHeight="1">
      <c r="A1700" s="56">
        <v>43269</v>
      </c>
      <c r="B1700" s="57">
        <v>0.50079861111111112</v>
      </c>
      <c r="C1700" s="53">
        <v>2</v>
      </c>
      <c r="D1700" s="53">
        <v>839</v>
      </c>
      <c r="E1700" s="53">
        <v>113</v>
      </c>
      <c r="F1700" s="51">
        <f t="shared" si="156"/>
        <v>0.16049382716049382</v>
      </c>
      <c r="G1700" s="53">
        <v>0.77</v>
      </c>
      <c r="H1700" s="53">
        <f t="shared" si="157"/>
        <v>0.14933333333333335</v>
      </c>
      <c r="I1700" s="53">
        <v>2.247E-2</v>
      </c>
      <c r="J1700" s="53">
        <f t="shared" si="158"/>
        <v>0.1018217306441119</v>
      </c>
      <c r="K1700" s="53">
        <v>1.7899999999999999E-3</v>
      </c>
      <c r="L1700" s="53">
        <f t="shared" si="159"/>
        <v>3.5577284098862433E-2</v>
      </c>
      <c r="M1700" s="53">
        <v>4.9300000000000004E-3</v>
      </c>
      <c r="N1700" s="53">
        <f t="shared" si="160"/>
        <v>9.7986598104688169E-2</v>
      </c>
      <c r="O1700" s="53">
        <v>2.4387500000000002</v>
      </c>
      <c r="P1700" s="53"/>
      <c r="Q1700" s="53">
        <v>0.02</v>
      </c>
      <c r="R1700" s="53"/>
      <c r="S1700" s="53">
        <v>9.2798181818181821E-2</v>
      </c>
      <c r="T1700" s="53">
        <f t="shared" si="161"/>
        <v>0.1740614665158087</v>
      </c>
      <c r="U1700" s="53">
        <v>7.3924675324675322</v>
      </c>
      <c r="V1700" s="53"/>
      <c r="W1700" s="53">
        <v>20.360259740259739</v>
      </c>
      <c r="X1700" s="53"/>
      <c r="Y1700" s="53">
        <v>10.071720779220781</v>
      </c>
      <c r="Z1700" s="53"/>
      <c r="AA1700" s="53">
        <v>8.25974025974026E-2</v>
      </c>
    </row>
    <row r="1701" spans="1:28" s="54" customFormat="1" ht="14.25" customHeight="1">
      <c r="A1701" s="56">
        <v>43275</v>
      </c>
      <c r="B1701" s="57">
        <v>0.50086805555555558</v>
      </c>
      <c r="C1701" s="53">
        <v>2</v>
      </c>
      <c r="D1701" s="53">
        <v>1701</v>
      </c>
      <c r="E1701" s="53">
        <v>113</v>
      </c>
      <c r="F1701" s="51">
        <f t="shared" si="156"/>
        <v>0.16049382716049382</v>
      </c>
      <c r="G1701" s="53">
        <v>0.73</v>
      </c>
      <c r="H1701" s="53">
        <f t="shared" si="157"/>
        <v>0.13866666666666666</v>
      </c>
      <c r="I1701" s="53">
        <v>2.937E-2</v>
      </c>
      <c r="J1701" s="53">
        <f t="shared" si="158"/>
        <v>0.14671437865972675</v>
      </c>
      <c r="K1701" s="53">
        <v>4.3400000000000001E-3</v>
      </c>
      <c r="L1701" s="53">
        <f t="shared" si="159"/>
        <v>8.6260007256459756E-2</v>
      </c>
      <c r="M1701" s="53">
        <v>1.1480000000000001E-2</v>
      </c>
      <c r="N1701" s="53">
        <f t="shared" si="160"/>
        <v>0.22817163209773228</v>
      </c>
      <c r="O1701" s="53">
        <v>2.2938999999999998</v>
      </c>
      <c r="P1701" s="53"/>
      <c r="Q1701" s="53">
        <v>0.06</v>
      </c>
      <c r="R1701" s="53"/>
      <c r="S1701" s="53">
        <v>0.12794054794520549</v>
      </c>
      <c r="T1701" s="53">
        <f t="shared" si="161"/>
        <v>0.30115954583618793</v>
      </c>
      <c r="U1701" s="53">
        <v>18.905753424657533</v>
      </c>
      <c r="V1701" s="53"/>
      <c r="W1701" s="53">
        <v>50.008767123287669</v>
      </c>
      <c r="X1701" s="53"/>
      <c r="Y1701" s="53">
        <v>9.992605479452056</v>
      </c>
      <c r="Z1701" s="53"/>
      <c r="AA1701" s="53">
        <v>0.26136986301369863</v>
      </c>
      <c r="AB1701" s="55"/>
    </row>
    <row r="1702" spans="1:28" s="54" customFormat="1" ht="13.8">
      <c r="A1702" s="56">
        <v>43596</v>
      </c>
      <c r="B1702" s="57">
        <v>0.50458333333333327</v>
      </c>
      <c r="C1702" s="53">
        <v>2</v>
      </c>
      <c r="D1702" s="53">
        <v>992</v>
      </c>
      <c r="E1702" s="53">
        <v>113</v>
      </c>
      <c r="F1702" s="51">
        <f t="shared" si="156"/>
        <v>0.16049382716049382</v>
      </c>
      <c r="G1702" s="53">
        <v>0.85185484813316414</v>
      </c>
      <c r="H1702" s="53">
        <f t="shared" si="157"/>
        <v>0.17116129283551046</v>
      </c>
      <c r="I1702" s="53">
        <v>3.5298002773042854E-2</v>
      </c>
      <c r="J1702" s="53">
        <f t="shared" si="158"/>
        <v>0.18528303690984291</v>
      </c>
      <c r="K1702" s="53">
        <v>1.6975413048967904E-3</v>
      </c>
      <c r="L1702" s="53">
        <f t="shared" si="159"/>
        <v>3.3739614119478643E-2</v>
      </c>
      <c r="M1702" s="53">
        <v>4.1451590003293726E-3</v>
      </c>
      <c r="N1702" s="53">
        <f t="shared" si="160"/>
        <v>8.2387429826633912E-2</v>
      </c>
      <c r="O1702" s="53">
        <v>2.6869512805706464</v>
      </c>
      <c r="P1702" s="53"/>
      <c r="Q1702" s="53">
        <v>0.03</v>
      </c>
      <c r="R1702" s="53"/>
      <c r="S1702" s="53">
        <v>0.13176851556842867</v>
      </c>
      <c r="T1702" s="53">
        <f t="shared" si="161"/>
        <v>0.31500401296323588</v>
      </c>
      <c r="U1702" s="53">
        <v>6.33697320782042</v>
      </c>
      <c r="V1702" s="53"/>
      <c r="W1702" s="53">
        <v>15.474004344677772</v>
      </c>
      <c r="X1702" s="53"/>
      <c r="Y1702" s="53">
        <v>10.030470673425054</v>
      </c>
      <c r="Z1702" s="53"/>
      <c r="AA1702" s="53">
        <v>0.11199091043394147</v>
      </c>
    </row>
    <row r="1703" spans="1:28" s="54" customFormat="1" ht="13.8">
      <c r="A1703" s="56">
        <v>43640</v>
      </c>
      <c r="B1703" s="57">
        <v>0.50509259259259254</v>
      </c>
      <c r="C1703" s="53">
        <v>2</v>
      </c>
      <c r="D1703" s="53">
        <v>1186</v>
      </c>
      <c r="E1703" s="53">
        <v>113</v>
      </c>
      <c r="F1703" s="51">
        <f t="shared" si="156"/>
        <v>0.16049382716049382</v>
      </c>
      <c r="G1703" s="53">
        <v>1.36</v>
      </c>
      <c r="H1703" s="53">
        <f t="shared" si="157"/>
        <v>0.3066666666666667</v>
      </c>
      <c r="I1703" s="53">
        <v>3.9629999999999999E-2</v>
      </c>
      <c r="J1703" s="53">
        <f t="shared" si="158"/>
        <v>0.21346779440468444</v>
      </c>
      <c r="K1703" s="53">
        <v>1.99E-3</v>
      </c>
      <c r="L1703" s="53">
        <f t="shared" si="159"/>
        <v>3.9552399640634776E-2</v>
      </c>
      <c r="M1703" s="53">
        <v>5.2599999999999999E-3</v>
      </c>
      <c r="N1703" s="53">
        <f t="shared" si="160"/>
        <v>0.10454553874861251</v>
      </c>
      <c r="O1703" s="53">
        <v>4.2865700000000002</v>
      </c>
      <c r="P1703" s="53"/>
      <c r="Q1703" s="53">
        <v>0.04</v>
      </c>
      <c r="R1703" s="53"/>
      <c r="S1703" s="53">
        <v>9.2664264705882349E-2</v>
      </c>
      <c r="T1703" s="53">
        <f t="shared" si="161"/>
        <v>0.17357713351159743</v>
      </c>
      <c r="U1703" s="53">
        <v>4.653088235294117</v>
      </c>
      <c r="V1703" s="53"/>
      <c r="W1703" s="53">
        <v>12.299117647058823</v>
      </c>
      <c r="X1703" s="53"/>
      <c r="Y1703" s="53">
        <v>10.023009264705882</v>
      </c>
      <c r="Z1703" s="53"/>
      <c r="AA1703" s="53">
        <v>9.3529411764705875E-2</v>
      </c>
      <c r="AB1703" s="55"/>
    </row>
    <row r="1704" spans="1:28" s="54" customFormat="1" ht="13.8">
      <c r="A1704" s="58">
        <v>43641</v>
      </c>
      <c r="B1704" s="59">
        <v>0.50510416666666669</v>
      </c>
      <c r="C1704" s="60">
        <v>2</v>
      </c>
      <c r="D1704" s="51">
        <v>1127</v>
      </c>
      <c r="E1704" s="51">
        <v>113</v>
      </c>
      <c r="F1704" s="51">
        <f t="shared" si="156"/>
        <v>0.16049382716049382</v>
      </c>
      <c r="G1704" s="51">
        <v>1.34</v>
      </c>
      <c r="H1704" s="53">
        <f t="shared" si="157"/>
        <v>0.30133333333333334</v>
      </c>
      <c r="I1704" s="51">
        <v>4.0340000000000001E-2</v>
      </c>
      <c r="J1704" s="53">
        <f t="shared" si="158"/>
        <v>0.2180871828236825</v>
      </c>
      <c r="K1704" s="51">
        <v>1.7099999999999999E-3</v>
      </c>
      <c r="L1704" s="51">
        <f t="shared" si="159"/>
        <v>3.39872378821535E-2</v>
      </c>
      <c r="M1704" s="51">
        <v>5.1500000000000001E-3</v>
      </c>
      <c r="N1704" s="51">
        <f t="shared" si="160"/>
        <v>0.10235922520063773</v>
      </c>
      <c r="O1704" s="51">
        <v>4.2133099999999999</v>
      </c>
      <c r="P1704" s="51"/>
      <c r="Q1704" s="51">
        <v>0.04</v>
      </c>
      <c r="R1704" s="51"/>
      <c r="S1704" s="51">
        <v>9.5732238805970149E-2</v>
      </c>
      <c r="T1704" s="53">
        <f t="shared" si="161"/>
        <v>0.18467296052894724</v>
      </c>
      <c r="U1704" s="51">
        <v>4.058059701492537</v>
      </c>
      <c r="V1704" s="51"/>
      <c r="W1704" s="51">
        <v>12.221641791044775</v>
      </c>
      <c r="X1704" s="51"/>
      <c r="Y1704" s="51">
        <v>9.9987505970149257</v>
      </c>
      <c r="Z1704" s="51"/>
      <c r="AA1704" s="51">
        <v>9.4925373134328361E-2</v>
      </c>
      <c r="AB1704" s="55"/>
    </row>
    <row r="1705" spans="1:28" s="54" customFormat="1" ht="14.25" customHeight="1">
      <c r="A1705" s="58">
        <v>43664</v>
      </c>
      <c r="B1705" s="59">
        <v>0.50537037037037036</v>
      </c>
      <c r="C1705" s="60">
        <v>2</v>
      </c>
      <c r="D1705" s="51">
        <v>1350</v>
      </c>
      <c r="E1705" s="51">
        <v>113</v>
      </c>
      <c r="F1705" s="51">
        <f t="shared" si="156"/>
        <v>0.16049382716049382</v>
      </c>
      <c r="G1705" s="51">
        <v>1.42</v>
      </c>
      <c r="H1705" s="53">
        <f t="shared" si="157"/>
        <v>0.32266666666666666</v>
      </c>
      <c r="I1705" s="51">
        <v>5.8939999999999999E-2</v>
      </c>
      <c r="J1705" s="53">
        <f t="shared" si="158"/>
        <v>0.33910214703968772</v>
      </c>
      <c r="K1705" s="51">
        <v>7.7999999999999999E-4</v>
      </c>
      <c r="L1705" s="51">
        <f t="shared" si="159"/>
        <v>1.5502950612912122E-2</v>
      </c>
      <c r="M1705" s="51">
        <v>4.5700000000000003E-3</v>
      </c>
      <c r="N1705" s="51">
        <f t="shared" si="160"/>
        <v>9.0831390129497952E-2</v>
      </c>
      <c r="O1705" s="51">
        <v>4.4738499999999997</v>
      </c>
      <c r="P1705" s="51"/>
      <c r="Q1705" s="51">
        <v>0.05</v>
      </c>
      <c r="R1705" s="51"/>
      <c r="S1705" s="51">
        <v>0.1319923943661972</v>
      </c>
      <c r="T1705" s="53">
        <f t="shared" si="161"/>
        <v>0.31581370702578382</v>
      </c>
      <c r="U1705" s="51">
        <v>1.7467605633802816</v>
      </c>
      <c r="V1705" s="51"/>
      <c r="W1705" s="51">
        <v>10.234225352112677</v>
      </c>
      <c r="X1705" s="51"/>
      <c r="Y1705" s="51">
        <v>10.018903521126759</v>
      </c>
      <c r="Z1705" s="51"/>
      <c r="AA1705" s="51">
        <v>0.11197183098591552</v>
      </c>
      <c r="AB1705" s="55"/>
    </row>
    <row r="1706" spans="1:28" s="54" customFormat="1" ht="13.8">
      <c r="A1706" s="56">
        <v>41327</v>
      </c>
      <c r="B1706" s="57">
        <v>0.47832175925925924</v>
      </c>
      <c r="C1706" s="53">
        <v>3</v>
      </c>
      <c r="D1706" s="53">
        <v>1104</v>
      </c>
      <c r="E1706" s="53">
        <v>113</v>
      </c>
      <c r="F1706" s="51">
        <f t="shared" si="156"/>
        <v>0.16049382716049382</v>
      </c>
      <c r="G1706" s="53">
        <v>0.92</v>
      </c>
      <c r="H1706" s="53">
        <f t="shared" si="157"/>
        <v>0.18933333333333335</v>
      </c>
      <c r="I1706" s="53">
        <v>3.3550000000000003E-2</v>
      </c>
      <c r="J1706" s="53">
        <f t="shared" si="158"/>
        <v>0.17391021470396878</v>
      </c>
      <c r="K1706" s="53">
        <v>7.5500000000000003E-3</v>
      </c>
      <c r="L1706" s="53">
        <f t="shared" si="159"/>
        <v>0.15006061170190579</v>
      </c>
      <c r="M1706" s="53">
        <v>1.128E-2</v>
      </c>
      <c r="N1706" s="53">
        <f t="shared" si="160"/>
        <v>0.22419651655595993</v>
      </c>
      <c r="O1706" s="53">
        <v>2.8767200000000002</v>
      </c>
      <c r="P1706" s="53"/>
      <c r="Q1706" s="53">
        <v>0.03</v>
      </c>
      <c r="R1706" s="53"/>
      <c r="S1706" s="53">
        <v>0.11596630434782611</v>
      </c>
      <c r="T1706" s="53">
        <f t="shared" si="161"/>
        <v>0.25785274751076276</v>
      </c>
      <c r="U1706" s="53">
        <v>26.096739130434781</v>
      </c>
      <c r="V1706" s="53"/>
      <c r="W1706" s="53">
        <v>38.989565217391309</v>
      </c>
      <c r="X1706" s="53"/>
      <c r="Y1706" s="53">
        <v>9.9434452173913055</v>
      </c>
      <c r="Z1706" s="53"/>
      <c r="AA1706" s="53">
        <v>0.10369565217391304</v>
      </c>
    </row>
    <row r="1707" spans="1:28" s="54" customFormat="1" ht="14.25" customHeight="1">
      <c r="A1707" s="56">
        <v>41329</v>
      </c>
      <c r="B1707" s="57">
        <v>0.47834490740740737</v>
      </c>
      <c r="C1707" s="53">
        <v>3</v>
      </c>
      <c r="D1707" s="53">
        <v>1161</v>
      </c>
      <c r="E1707" s="53">
        <v>113</v>
      </c>
      <c r="F1707" s="51">
        <f t="shared" si="156"/>
        <v>0.16049382716049382</v>
      </c>
      <c r="G1707" s="53">
        <v>1.04</v>
      </c>
      <c r="H1707" s="53">
        <f t="shared" si="157"/>
        <v>0.22133333333333335</v>
      </c>
      <c r="I1707" s="53">
        <v>3.3520000000000001E-2</v>
      </c>
      <c r="J1707" s="53">
        <f t="shared" si="158"/>
        <v>0.17371502927781393</v>
      </c>
      <c r="K1707" s="53">
        <v>8.3099999999999997E-3</v>
      </c>
      <c r="L1707" s="53">
        <f t="shared" si="159"/>
        <v>0.16516605076064067</v>
      </c>
      <c r="M1707" s="53">
        <v>1.222E-2</v>
      </c>
      <c r="N1707" s="53">
        <f t="shared" si="160"/>
        <v>0.24287955960228991</v>
      </c>
      <c r="O1707" s="53">
        <v>3.26024</v>
      </c>
      <c r="P1707" s="53"/>
      <c r="Q1707" s="53">
        <v>0.04</v>
      </c>
      <c r="R1707" s="53"/>
      <c r="S1707" s="53">
        <v>0.10249384615384616</v>
      </c>
      <c r="T1707" s="53">
        <f t="shared" si="161"/>
        <v>0.20912741256918008</v>
      </c>
      <c r="U1707" s="53">
        <v>25.409423076923076</v>
      </c>
      <c r="V1707" s="53"/>
      <c r="W1707" s="53">
        <v>37.365000000000002</v>
      </c>
      <c r="X1707" s="53"/>
      <c r="Y1707" s="53">
        <v>9.9688107692307693</v>
      </c>
      <c r="Z1707" s="53"/>
      <c r="AA1707" s="53">
        <v>0.12230769230769231</v>
      </c>
      <c r="AB1707" s="55"/>
    </row>
    <row r="1708" spans="1:28" s="54" customFormat="1" ht="14.25" customHeight="1">
      <c r="A1708" s="56">
        <v>41392</v>
      </c>
      <c r="B1708" s="57">
        <v>0.47907407407407404</v>
      </c>
      <c r="C1708" s="53">
        <v>3</v>
      </c>
      <c r="D1708" s="53">
        <v>1204</v>
      </c>
      <c r="E1708" s="53">
        <v>113</v>
      </c>
      <c r="F1708" s="51">
        <f t="shared" si="156"/>
        <v>0.16049382716049382</v>
      </c>
      <c r="G1708" s="53">
        <v>0.95</v>
      </c>
      <c r="H1708" s="53">
        <f t="shared" si="157"/>
        <v>0.19733333333333333</v>
      </c>
      <c r="I1708" s="53">
        <v>3.721E-2</v>
      </c>
      <c r="J1708" s="53">
        <f t="shared" si="158"/>
        <v>0.19772283669486013</v>
      </c>
      <c r="K1708" s="53">
        <v>1.038E-2</v>
      </c>
      <c r="L1708" s="53">
        <f t="shared" si="159"/>
        <v>0.20630849661798439</v>
      </c>
      <c r="M1708" s="53">
        <v>9.3299999999999998E-3</v>
      </c>
      <c r="N1708" s="53">
        <f t="shared" si="160"/>
        <v>0.18543914002367962</v>
      </c>
      <c r="O1708" s="53">
        <v>2.95194</v>
      </c>
      <c r="P1708" s="53"/>
      <c r="Q1708" s="53">
        <v>0.04</v>
      </c>
      <c r="R1708" s="53"/>
      <c r="S1708" s="53">
        <v>0.12455557894736843</v>
      </c>
      <c r="T1708" s="53">
        <f t="shared" si="161"/>
        <v>0.28891725524513728</v>
      </c>
      <c r="U1708" s="53">
        <v>34.745684210526321</v>
      </c>
      <c r="V1708" s="53"/>
      <c r="W1708" s="53">
        <v>31.230947368421052</v>
      </c>
      <c r="X1708" s="53"/>
      <c r="Y1708" s="53">
        <v>9.881230736842106</v>
      </c>
      <c r="Z1708" s="53"/>
      <c r="AA1708" s="53">
        <v>0.13389473684210529</v>
      </c>
    </row>
    <row r="1709" spans="1:28" s="54" customFormat="1" ht="13.8">
      <c r="A1709" s="56">
        <v>41770</v>
      </c>
      <c r="B1709" s="57">
        <v>0.48344907407407406</v>
      </c>
      <c r="C1709" s="53">
        <v>3</v>
      </c>
      <c r="D1709" s="53">
        <v>833</v>
      </c>
      <c r="E1709" s="53">
        <v>113</v>
      </c>
      <c r="F1709" s="51">
        <f t="shared" si="156"/>
        <v>0.16049382716049382</v>
      </c>
      <c r="G1709" s="53">
        <v>0.57999999999999996</v>
      </c>
      <c r="H1709" s="53">
        <f t="shared" si="157"/>
        <v>9.8666666666666666E-2</v>
      </c>
      <c r="I1709" s="53">
        <v>2.5669999999999998E-2</v>
      </c>
      <c r="J1709" s="53">
        <f t="shared" si="158"/>
        <v>0.12264150943396225</v>
      </c>
      <c r="K1709" s="53">
        <v>4.2300000000000003E-3</v>
      </c>
      <c r="L1709" s="53">
        <f t="shared" si="159"/>
        <v>8.407369370848497E-2</v>
      </c>
      <c r="M1709" s="53">
        <v>2.3600000000000001E-3</v>
      </c>
      <c r="N1709" s="53">
        <f t="shared" si="160"/>
        <v>4.6906363392913604E-2</v>
      </c>
      <c r="O1709" s="53">
        <v>1.83074</v>
      </c>
      <c r="P1709" s="53"/>
      <c r="Q1709" s="53">
        <v>0.03</v>
      </c>
      <c r="R1709" s="53"/>
      <c r="S1709" s="53">
        <v>0.14074241379310345</v>
      </c>
      <c r="T1709" s="53">
        <f t="shared" si="161"/>
        <v>0.34745957455661586</v>
      </c>
      <c r="U1709" s="53">
        <v>23.192068965517244</v>
      </c>
      <c r="V1709" s="53"/>
      <c r="W1709" s="53">
        <v>12.939310344827588</v>
      </c>
      <c r="X1709" s="53"/>
      <c r="Y1709" s="53">
        <v>10.037505517241382</v>
      </c>
      <c r="Z1709" s="53"/>
      <c r="AA1709" s="53">
        <v>0.16448275862068967</v>
      </c>
    </row>
    <row r="1710" spans="1:28" s="54" customFormat="1" ht="14.25" customHeight="1">
      <c r="A1710" s="56">
        <v>41771</v>
      </c>
      <c r="B1710" s="57">
        <v>0.4834606481481481</v>
      </c>
      <c r="C1710" s="53">
        <v>3</v>
      </c>
      <c r="D1710" s="53">
        <v>847</v>
      </c>
      <c r="E1710" s="53">
        <v>113</v>
      </c>
      <c r="F1710" s="51">
        <f t="shared" si="156"/>
        <v>0.16049382716049382</v>
      </c>
      <c r="G1710" s="53">
        <v>0.73</v>
      </c>
      <c r="H1710" s="53">
        <f t="shared" si="157"/>
        <v>0.13866666666666666</v>
      </c>
      <c r="I1710" s="53">
        <v>2.776E-2</v>
      </c>
      <c r="J1710" s="53">
        <f t="shared" si="158"/>
        <v>0.13623942745608328</v>
      </c>
      <c r="K1710" s="53">
        <v>4.1799999999999997E-3</v>
      </c>
      <c r="L1710" s="53">
        <f t="shared" si="159"/>
        <v>8.3079914823041875E-2</v>
      </c>
      <c r="M1710" s="53">
        <v>2.33E-3</v>
      </c>
      <c r="N1710" s="53">
        <f t="shared" si="160"/>
        <v>4.6310096061647751E-2</v>
      </c>
      <c r="O1710" s="53">
        <v>2.29068</v>
      </c>
      <c r="P1710" s="53"/>
      <c r="Q1710" s="53">
        <v>0.02</v>
      </c>
      <c r="R1710" s="53"/>
      <c r="S1710" s="53">
        <v>0.12092712328767125</v>
      </c>
      <c r="T1710" s="53">
        <f t="shared" si="161"/>
        <v>0.27579435556388782</v>
      </c>
      <c r="U1710" s="53">
        <v>18.208767123287672</v>
      </c>
      <c r="V1710" s="53"/>
      <c r="W1710" s="53">
        <v>10.14986301369863</v>
      </c>
      <c r="X1710" s="53"/>
      <c r="Y1710" s="53">
        <v>9.9785786301369885</v>
      </c>
      <c r="Z1710" s="53"/>
      <c r="AA1710" s="53">
        <v>8.7123287671232882E-2</v>
      </c>
    </row>
    <row r="1711" spans="1:28" s="54" customFormat="1" ht="14.25" customHeight="1">
      <c r="A1711" s="56">
        <v>43575</v>
      </c>
      <c r="B1711" s="57">
        <v>0.50434027777777779</v>
      </c>
      <c r="C1711" s="53">
        <v>3</v>
      </c>
      <c r="D1711" s="53">
        <v>1253</v>
      </c>
      <c r="E1711" s="53">
        <v>113</v>
      </c>
      <c r="F1711" s="51">
        <f t="shared" si="156"/>
        <v>0.16049382716049382</v>
      </c>
      <c r="G1711" s="53">
        <v>0.84846500733806862</v>
      </c>
      <c r="H1711" s="53">
        <f t="shared" si="157"/>
        <v>0.17025733529015163</v>
      </c>
      <c r="I1711" s="53">
        <v>3.7623414437630821E-2</v>
      </c>
      <c r="J1711" s="53">
        <f t="shared" si="158"/>
        <v>0.2004125858011114</v>
      </c>
      <c r="K1711" s="53">
        <v>2.1059708680267186E-3</v>
      </c>
      <c r="L1711" s="53">
        <f t="shared" si="159"/>
        <v>4.1857387640063963E-2</v>
      </c>
      <c r="M1711" s="53">
        <v>5.9424294260598878E-3</v>
      </c>
      <c r="N1711" s="53">
        <f t="shared" si="160"/>
        <v>0.1181092178370797</v>
      </c>
      <c r="O1711" s="53">
        <v>2.6721341990590179</v>
      </c>
      <c r="P1711" s="53"/>
      <c r="Q1711" s="53">
        <v>0.04</v>
      </c>
      <c r="R1711" s="53"/>
      <c r="S1711" s="53">
        <v>0.14101047995724211</v>
      </c>
      <c r="T1711" s="53">
        <f t="shared" si="161"/>
        <v>0.34842907941208445</v>
      </c>
      <c r="U1711" s="53">
        <v>7.8930625334045965</v>
      </c>
      <c r="V1711" s="53"/>
      <c r="W1711" s="53">
        <v>22.271897381079636</v>
      </c>
      <c r="X1711" s="53"/>
      <c r="Y1711" s="53">
        <v>10.015011437733833</v>
      </c>
      <c r="Z1711" s="53"/>
      <c r="AA1711" s="53">
        <v>0.14991779142320893</v>
      </c>
    </row>
    <row r="1712" spans="1:28" s="54" customFormat="1" ht="13.8">
      <c r="A1712" s="58">
        <v>43582</v>
      </c>
      <c r="B1712" s="59">
        <v>0.50442129629629628</v>
      </c>
      <c r="C1712" s="60">
        <v>3</v>
      </c>
      <c r="D1712" s="51">
        <v>1322</v>
      </c>
      <c r="E1712" s="51">
        <v>113</v>
      </c>
      <c r="F1712" s="51">
        <f t="shared" si="156"/>
        <v>0.16049382716049382</v>
      </c>
      <c r="G1712" s="51">
        <v>0.95471239069725</v>
      </c>
      <c r="H1712" s="53">
        <f t="shared" si="157"/>
        <v>0.19858997085260002</v>
      </c>
      <c r="I1712" s="51">
        <v>3.2168123898157833E-2</v>
      </c>
      <c r="J1712" s="53">
        <f t="shared" si="158"/>
        <v>0.16491947884292668</v>
      </c>
      <c r="K1712" s="51">
        <v>2.2274224277307355E-3</v>
      </c>
      <c r="L1712" s="51">
        <f t="shared" si="159"/>
        <v>4.4271307552823609E-2</v>
      </c>
      <c r="M1712" s="51">
        <v>5.8016584164149393E-3</v>
      </c>
      <c r="N1712" s="51">
        <f t="shared" si="160"/>
        <v>0.11531131269572661</v>
      </c>
      <c r="O1712" s="51">
        <v>3.0085742930837469</v>
      </c>
      <c r="P1712" s="51"/>
      <c r="Q1712" s="51">
        <v>0.04</v>
      </c>
      <c r="R1712" s="51"/>
      <c r="S1712" s="51">
        <v>0.10714706857573475</v>
      </c>
      <c r="T1712" s="53">
        <f t="shared" si="161"/>
        <v>0.22595654781678592</v>
      </c>
      <c r="U1712" s="51">
        <v>7.4192012057272043</v>
      </c>
      <c r="V1712" s="51"/>
      <c r="W1712" s="51">
        <v>19.32443104747551</v>
      </c>
      <c r="X1712" s="51"/>
      <c r="Y1712" s="51">
        <v>10.021097814619443</v>
      </c>
      <c r="Z1712" s="51"/>
      <c r="AA1712" s="51">
        <v>0.13323384219105264</v>
      </c>
    </row>
    <row r="1713" spans="1:28" s="54" customFormat="1" ht="13.8">
      <c r="A1713" s="56">
        <v>41513</v>
      </c>
      <c r="B1713" s="57">
        <v>0.48047453703703707</v>
      </c>
      <c r="C1713" s="53">
        <v>4</v>
      </c>
      <c r="D1713" s="53">
        <v>1241</v>
      </c>
      <c r="E1713" s="53">
        <v>113</v>
      </c>
      <c r="F1713" s="51">
        <f t="shared" si="156"/>
        <v>0.16049382716049382</v>
      </c>
      <c r="G1713" s="53">
        <v>1.17</v>
      </c>
      <c r="H1713" s="53">
        <f t="shared" si="157"/>
        <v>0.25600000000000001</v>
      </c>
      <c r="I1713" s="53">
        <v>4.428E-2</v>
      </c>
      <c r="J1713" s="53">
        <f t="shared" si="158"/>
        <v>0.24372153545868575</v>
      </c>
      <c r="K1713" s="53">
        <v>1.145E-2</v>
      </c>
      <c r="L1713" s="53">
        <f t="shared" si="159"/>
        <v>0.22757536476646642</v>
      </c>
      <c r="M1713" s="53">
        <v>8.4200000000000004E-3</v>
      </c>
      <c r="N1713" s="53">
        <f t="shared" si="160"/>
        <v>0.16735236430861547</v>
      </c>
      <c r="O1713" s="53">
        <v>3.6674199999999999</v>
      </c>
      <c r="P1713" s="53"/>
      <c r="Q1713" s="53">
        <v>0.04</v>
      </c>
      <c r="R1713" s="53"/>
      <c r="S1713" s="53">
        <v>0.12035076923076923</v>
      </c>
      <c r="T1713" s="53">
        <f t="shared" si="161"/>
        <v>0.27370987743353153</v>
      </c>
      <c r="U1713" s="53">
        <v>31.120512820512822</v>
      </c>
      <c r="V1713" s="53"/>
      <c r="W1713" s="53">
        <v>22.885128205128208</v>
      </c>
      <c r="X1713" s="53"/>
      <c r="Y1713" s="53">
        <v>9.9678594871794886</v>
      </c>
      <c r="Z1713" s="53"/>
      <c r="AA1713" s="53">
        <v>0.10871794871794874</v>
      </c>
      <c r="AB1713" s="55"/>
    </row>
    <row r="1714" spans="1:28" s="54" customFormat="1" ht="13.8">
      <c r="A1714" s="56">
        <v>42456</v>
      </c>
      <c r="B1714" s="57">
        <v>0.49138888888888888</v>
      </c>
      <c r="C1714" s="53">
        <v>4</v>
      </c>
      <c r="D1714" s="53">
        <v>879</v>
      </c>
      <c r="E1714" s="53">
        <v>113</v>
      </c>
      <c r="F1714" s="51">
        <f t="shared" si="156"/>
        <v>0.16049382716049382</v>
      </c>
      <c r="G1714" s="53">
        <v>0.79</v>
      </c>
      <c r="H1714" s="53">
        <f t="shared" si="157"/>
        <v>0.15466666666666667</v>
      </c>
      <c r="I1714" s="53">
        <v>3.5950000000000003E-2</v>
      </c>
      <c r="J1714" s="53">
        <f t="shared" si="158"/>
        <v>0.18952504879635657</v>
      </c>
      <c r="K1714" s="53">
        <v>3.4299999999999999E-3</v>
      </c>
      <c r="L1714" s="53">
        <f t="shared" si="159"/>
        <v>6.817323154139561E-2</v>
      </c>
      <c r="M1714" s="53">
        <v>2.7100000000000002E-3</v>
      </c>
      <c r="N1714" s="53">
        <f t="shared" si="160"/>
        <v>5.3862815591015197E-2</v>
      </c>
      <c r="O1714" s="53">
        <v>2.5007899999999998</v>
      </c>
      <c r="P1714" s="53"/>
      <c r="Q1714" s="53">
        <v>0.03</v>
      </c>
      <c r="R1714" s="53"/>
      <c r="S1714" s="53">
        <v>0.1447101265822785</v>
      </c>
      <c r="T1714" s="53">
        <f t="shared" si="161"/>
        <v>0.361809452791231</v>
      </c>
      <c r="U1714" s="53">
        <v>13.806835443037972</v>
      </c>
      <c r="V1714" s="53"/>
      <c r="W1714" s="53">
        <v>10.90860759493671</v>
      </c>
      <c r="X1714" s="53"/>
      <c r="Y1714" s="53">
        <v>10.066471139240505</v>
      </c>
      <c r="Z1714" s="53"/>
      <c r="AA1714" s="53">
        <v>0.12075949367088606</v>
      </c>
      <c r="AB1714" s="55"/>
    </row>
    <row r="1715" spans="1:28" s="54" customFormat="1" ht="14.25" customHeight="1">
      <c r="A1715" s="56">
        <v>41491</v>
      </c>
      <c r="B1715" s="57">
        <v>0.48021990740740739</v>
      </c>
      <c r="C1715" s="53">
        <v>2</v>
      </c>
      <c r="D1715" s="53">
        <v>1286</v>
      </c>
      <c r="E1715" s="53">
        <v>114</v>
      </c>
      <c r="F1715" s="51">
        <f t="shared" si="156"/>
        <v>0.1728395061728395</v>
      </c>
      <c r="G1715" s="53">
        <v>1.18</v>
      </c>
      <c r="H1715" s="53">
        <f t="shared" si="157"/>
        <v>0.25866666666666666</v>
      </c>
      <c r="I1715" s="53">
        <v>4.2700000000000002E-2</v>
      </c>
      <c r="J1715" s="53">
        <f t="shared" si="158"/>
        <v>0.23344176968119715</v>
      </c>
      <c r="K1715" s="53">
        <v>1.1950000000000001E-2</v>
      </c>
      <c r="L1715" s="53">
        <f t="shared" si="159"/>
        <v>0.23751315362089725</v>
      </c>
      <c r="M1715" s="53">
        <v>6.9100000000000003E-3</v>
      </c>
      <c r="N1715" s="53">
        <f t="shared" si="160"/>
        <v>0.13734024196823433</v>
      </c>
      <c r="O1715" s="53">
        <v>3.6762299999999999</v>
      </c>
      <c r="P1715" s="53"/>
      <c r="Q1715" s="53">
        <v>0.04</v>
      </c>
      <c r="R1715" s="53"/>
      <c r="S1715" s="53">
        <v>0.11507288135593223</v>
      </c>
      <c r="T1715" s="53">
        <f t="shared" si="161"/>
        <v>0.25462153803898335</v>
      </c>
      <c r="U1715" s="53">
        <v>32.204237288135602</v>
      </c>
      <c r="V1715" s="53"/>
      <c r="W1715" s="53">
        <v>18.621864406779661</v>
      </c>
      <c r="X1715" s="53"/>
      <c r="Y1715" s="53">
        <v>9.907128305084747</v>
      </c>
      <c r="Z1715" s="53"/>
      <c r="AA1715" s="53">
        <v>0.10779661016949153</v>
      </c>
    </row>
    <row r="1716" spans="1:28" s="54" customFormat="1" ht="14.25" customHeight="1">
      <c r="A1716" s="56">
        <v>41492</v>
      </c>
      <c r="B1716" s="57">
        <v>0.48023148148148148</v>
      </c>
      <c r="C1716" s="53">
        <v>2</v>
      </c>
      <c r="D1716" s="53">
        <v>1286</v>
      </c>
      <c r="E1716" s="53">
        <v>114</v>
      </c>
      <c r="F1716" s="51">
        <f t="shared" si="156"/>
        <v>0.1728395061728395</v>
      </c>
      <c r="G1716" s="53">
        <v>1.18</v>
      </c>
      <c r="H1716" s="53">
        <f t="shared" si="157"/>
        <v>0.25866666666666666</v>
      </c>
      <c r="I1716" s="53">
        <v>4.0579999999999998E-2</v>
      </c>
      <c r="J1716" s="53">
        <f t="shared" si="158"/>
        <v>0.21964866623292126</v>
      </c>
      <c r="K1716" s="53">
        <v>1.197E-2</v>
      </c>
      <c r="L1716" s="53">
        <f t="shared" si="159"/>
        <v>0.23791066517507448</v>
      </c>
      <c r="M1716" s="53">
        <v>6.8799999999999998E-3</v>
      </c>
      <c r="N1716" s="53">
        <f t="shared" si="160"/>
        <v>0.13674397463696847</v>
      </c>
      <c r="O1716" s="53">
        <v>3.6801200000000001</v>
      </c>
      <c r="P1716" s="53"/>
      <c r="Q1716" s="53">
        <v>0.04</v>
      </c>
      <c r="R1716" s="53"/>
      <c r="S1716" s="53">
        <v>0.10935966101694916</v>
      </c>
      <c r="T1716" s="53">
        <f t="shared" si="161"/>
        <v>0.23395874802666</v>
      </c>
      <c r="U1716" s="53">
        <v>32.258135593220338</v>
      </c>
      <c r="V1716" s="53"/>
      <c r="W1716" s="53">
        <v>18.541016949152542</v>
      </c>
      <c r="X1716" s="53"/>
      <c r="Y1716" s="53">
        <v>9.9176115254237303</v>
      </c>
      <c r="Z1716" s="53"/>
      <c r="AA1716" s="53">
        <v>0.10779661016949153</v>
      </c>
    </row>
    <row r="1717" spans="1:28" s="54" customFormat="1" ht="14.25" customHeight="1">
      <c r="A1717" s="56">
        <v>41567</v>
      </c>
      <c r="B1717" s="57">
        <v>0.48109953703703701</v>
      </c>
      <c r="C1717" s="53">
        <v>2</v>
      </c>
      <c r="D1717" s="53">
        <v>1217</v>
      </c>
      <c r="E1717" s="53">
        <v>114</v>
      </c>
      <c r="F1717" s="51">
        <f t="shared" si="156"/>
        <v>0.1728395061728395</v>
      </c>
      <c r="G1717" s="53">
        <v>1.2</v>
      </c>
      <c r="H1717" s="53">
        <f t="shared" si="157"/>
        <v>0.26400000000000001</v>
      </c>
      <c r="I1717" s="53">
        <v>5.2729999999999999E-2</v>
      </c>
      <c r="J1717" s="53">
        <f t="shared" si="158"/>
        <v>0.29869876382563432</v>
      </c>
      <c r="K1717" s="53">
        <v>7.2399999999999999E-3</v>
      </c>
      <c r="L1717" s="53">
        <f t="shared" si="159"/>
        <v>0.14389918261215867</v>
      </c>
      <c r="M1717" s="53">
        <v>8.7600000000000004E-3</v>
      </c>
      <c r="N1717" s="53">
        <f t="shared" si="160"/>
        <v>0.17411006072962845</v>
      </c>
      <c r="O1717" s="53">
        <v>3.7681800000000001</v>
      </c>
      <c r="P1717" s="53"/>
      <c r="Q1717" s="53">
        <v>0.04</v>
      </c>
      <c r="R1717" s="53"/>
      <c r="S1717" s="53">
        <v>0.13973450000000001</v>
      </c>
      <c r="T1717" s="53">
        <f t="shared" si="161"/>
        <v>0.34381429049233492</v>
      </c>
      <c r="U1717" s="53">
        <v>19.186</v>
      </c>
      <c r="V1717" s="53"/>
      <c r="W1717" s="53">
        <v>23.214000000000002</v>
      </c>
      <c r="X1717" s="53"/>
      <c r="Y1717" s="53">
        <v>9.9856770000000008</v>
      </c>
      <c r="Z1717" s="53"/>
      <c r="AA1717" s="53">
        <v>0.10600000000000001</v>
      </c>
      <c r="AB1717" s="55"/>
    </row>
    <row r="1718" spans="1:28" s="54" customFormat="1" ht="14.25" customHeight="1">
      <c r="A1718" s="56">
        <v>41583</v>
      </c>
      <c r="B1718" s="57">
        <v>0.48128472222222224</v>
      </c>
      <c r="C1718" s="53">
        <v>2</v>
      </c>
      <c r="D1718" s="53">
        <v>1232</v>
      </c>
      <c r="E1718" s="53">
        <v>114</v>
      </c>
      <c r="F1718" s="51">
        <f t="shared" si="156"/>
        <v>0.1728395061728395</v>
      </c>
      <c r="G1718" s="53">
        <v>1.1399999999999999</v>
      </c>
      <c r="H1718" s="53">
        <f t="shared" si="157"/>
        <v>0.24799999999999997</v>
      </c>
      <c r="I1718" s="53">
        <v>4.086E-2</v>
      </c>
      <c r="J1718" s="53">
        <f t="shared" si="158"/>
        <v>0.22147039687703318</v>
      </c>
      <c r="K1718" s="53">
        <v>4.45E-3</v>
      </c>
      <c r="L1718" s="53">
        <f t="shared" si="159"/>
        <v>8.8446320804434542E-2</v>
      </c>
      <c r="M1718" s="53">
        <v>5.7400000000000003E-3</v>
      </c>
      <c r="N1718" s="53">
        <f t="shared" si="160"/>
        <v>0.11408581604886614</v>
      </c>
      <c r="O1718" s="53">
        <v>3.5775999999999999</v>
      </c>
      <c r="P1718" s="53"/>
      <c r="Q1718" s="53">
        <v>0.04</v>
      </c>
      <c r="R1718" s="53"/>
      <c r="S1718" s="53">
        <v>0.11397789473684213</v>
      </c>
      <c r="T1718" s="53">
        <f t="shared" si="161"/>
        <v>0.25066134094625403</v>
      </c>
      <c r="U1718" s="53">
        <v>12.413157894736843</v>
      </c>
      <c r="V1718" s="53"/>
      <c r="W1718" s="53">
        <v>16.011578947368424</v>
      </c>
      <c r="X1718" s="53"/>
      <c r="Y1718" s="53">
        <v>9.9796210526315807</v>
      </c>
      <c r="Z1718" s="53"/>
      <c r="AA1718" s="53">
        <v>0.11157894736842107</v>
      </c>
    </row>
    <row r="1719" spans="1:28" s="54" customFormat="1" ht="14.25" customHeight="1">
      <c r="A1719" s="56">
        <v>41586</v>
      </c>
      <c r="B1719" s="57">
        <v>0.48131944444444441</v>
      </c>
      <c r="C1719" s="53">
        <v>2</v>
      </c>
      <c r="D1719" s="53">
        <v>1048</v>
      </c>
      <c r="E1719" s="53">
        <v>114</v>
      </c>
      <c r="F1719" s="51">
        <f t="shared" si="156"/>
        <v>0.1728395061728395</v>
      </c>
      <c r="G1719" s="53">
        <v>1.1000000000000001</v>
      </c>
      <c r="H1719" s="53">
        <f t="shared" si="157"/>
        <v>0.23733333333333337</v>
      </c>
      <c r="I1719" s="53">
        <v>3.7819999999999999E-2</v>
      </c>
      <c r="J1719" s="53">
        <f t="shared" si="158"/>
        <v>0.20169160702667532</v>
      </c>
      <c r="K1719" s="53">
        <v>4.0899999999999999E-3</v>
      </c>
      <c r="L1719" s="53">
        <f t="shared" si="159"/>
        <v>8.1291112829244325E-2</v>
      </c>
      <c r="M1719" s="53">
        <v>5.3600000000000002E-3</v>
      </c>
      <c r="N1719" s="53">
        <f t="shared" si="160"/>
        <v>0.10653309651949869</v>
      </c>
      <c r="O1719" s="53">
        <v>3.45208</v>
      </c>
      <c r="P1719" s="53"/>
      <c r="Q1719" s="53">
        <v>0.03</v>
      </c>
      <c r="R1719" s="53"/>
      <c r="S1719" s="53">
        <v>0.10933418181818182</v>
      </c>
      <c r="T1719" s="53">
        <f t="shared" si="161"/>
        <v>0.23386659836279713</v>
      </c>
      <c r="U1719" s="53">
        <v>11.823818181818181</v>
      </c>
      <c r="V1719" s="53"/>
      <c r="W1719" s="53">
        <v>15.495272727272727</v>
      </c>
      <c r="X1719" s="53"/>
      <c r="Y1719" s="53">
        <v>9.9796494545454539</v>
      </c>
      <c r="Z1719" s="53"/>
      <c r="AA1719" s="53">
        <v>8.6727272727272722E-2</v>
      </c>
    </row>
    <row r="1720" spans="1:28" s="54" customFormat="1" ht="13.8">
      <c r="A1720" s="56">
        <v>41628</v>
      </c>
      <c r="B1720" s="57">
        <v>0.48180555555555554</v>
      </c>
      <c r="C1720" s="53">
        <v>2</v>
      </c>
      <c r="D1720" s="53">
        <v>1007</v>
      </c>
      <c r="E1720" s="53">
        <v>114</v>
      </c>
      <c r="F1720" s="51">
        <f t="shared" si="156"/>
        <v>0.1728395061728395</v>
      </c>
      <c r="G1720" s="53">
        <v>0.74</v>
      </c>
      <c r="H1720" s="53">
        <f t="shared" si="157"/>
        <v>0.14133333333333334</v>
      </c>
      <c r="I1720" s="53">
        <v>3.8850000000000003E-2</v>
      </c>
      <c r="J1720" s="53">
        <f t="shared" si="158"/>
        <v>0.20839297332465845</v>
      </c>
      <c r="K1720" s="53">
        <v>4.2900000000000004E-3</v>
      </c>
      <c r="L1720" s="53">
        <f t="shared" si="159"/>
        <v>8.5266228371016675E-2</v>
      </c>
      <c r="M1720" s="53">
        <v>3.0799999999999998E-3</v>
      </c>
      <c r="N1720" s="53">
        <f t="shared" si="160"/>
        <v>6.1216779343294017E-2</v>
      </c>
      <c r="O1720" s="53">
        <v>2.3149199999999999</v>
      </c>
      <c r="P1720" s="53"/>
      <c r="Q1720" s="53">
        <v>0.03</v>
      </c>
      <c r="R1720" s="53"/>
      <c r="S1720" s="53">
        <v>0.16695000000000002</v>
      </c>
      <c r="T1720" s="53">
        <f t="shared" si="161"/>
        <v>0.4422435699905034</v>
      </c>
      <c r="U1720" s="53">
        <v>18.435405405405408</v>
      </c>
      <c r="V1720" s="53"/>
      <c r="W1720" s="53">
        <v>13.235675675675676</v>
      </c>
      <c r="X1720" s="53"/>
      <c r="Y1720" s="53">
        <v>9.9478994594594585</v>
      </c>
      <c r="Z1720" s="53"/>
      <c r="AA1720" s="53">
        <v>0.12891891891891891</v>
      </c>
    </row>
    <row r="1721" spans="1:28" s="55" customFormat="1" ht="14.25" customHeight="1">
      <c r="A1721" s="58">
        <v>41706</v>
      </c>
      <c r="B1721" s="59">
        <v>0.48270833333333335</v>
      </c>
      <c r="C1721" s="60">
        <v>2</v>
      </c>
      <c r="D1721" s="51">
        <v>1424</v>
      </c>
      <c r="E1721" s="51">
        <v>114</v>
      </c>
      <c r="F1721" s="51">
        <f t="shared" si="156"/>
        <v>0.1728395061728395</v>
      </c>
      <c r="G1721" s="51">
        <v>1.01</v>
      </c>
      <c r="H1721" s="53">
        <f t="shared" si="157"/>
        <v>0.21333333333333335</v>
      </c>
      <c r="I1721" s="51">
        <v>4.2689999999999999E-2</v>
      </c>
      <c r="J1721" s="53">
        <f t="shared" si="158"/>
        <v>0.23337670787247886</v>
      </c>
      <c r="K1721" s="51">
        <v>8.7799999999999996E-3</v>
      </c>
      <c r="L1721" s="51">
        <f t="shared" si="159"/>
        <v>0.17450757228380567</v>
      </c>
      <c r="M1721" s="51">
        <v>8.3099999999999997E-3</v>
      </c>
      <c r="N1721" s="51">
        <f t="shared" si="160"/>
        <v>0.16516605076064067</v>
      </c>
      <c r="O1721" s="51">
        <v>3.1692200000000001</v>
      </c>
      <c r="P1721" s="51"/>
      <c r="Q1721" s="51">
        <v>0.05</v>
      </c>
      <c r="R1721" s="51"/>
      <c r="S1721" s="51">
        <v>0.13441009900990097</v>
      </c>
      <c r="T1721" s="53">
        <f t="shared" si="161"/>
        <v>0.32455772885595924</v>
      </c>
      <c r="U1721" s="51">
        <v>27.643960396039599</v>
      </c>
      <c r="V1721" s="51"/>
      <c r="W1721" s="51">
        <v>26.164158415841584</v>
      </c>
      <c r="X1721" s="51"/>
      <c r="Y1721" s="51">
        <v>9.978336237623763</v>
      </c>
      <c r="Z1721" s="51"/>
      <c r="AA1721" s="51">
        <v>0.15742574257425745</v>
      </c>
      <c r="AB1721" s="54"/>
    </row>
    <row r="1722" spans="1:28" s="54" customFormat="1" ht="14.25" customHeight="1">
      <c r="A1722" s="56">
        <v>41809</v>
      </c>
      <c r="B1722" s="57">
        <v>0.48390046296296302</v>
      </c>
      <c r="C1722" s="53">
        <v>2</v>
      </c>
      <c r="D1722" s="53">
        <v>1378</v>
      </c>
      <c r="E1722" s="53">
        <v>114</v>
      </c>
      <c r="F1722" s="51">
        <f t="shared" si="156"/>
        <v>0.1728395061728395</v>
      </c>
      <c r="G1722" s="53">
        <v>0.78</v>
      </c>
      <c r="H1722" s="53">
        <f t="shared" si="157"/>
        <v>0.15200000000000002</v>
      </c>
      <c r="I1722" s="53">
        <v>3.0370000000000001E-2</v>
      </c>
      <c r="J1722" s="53">
        <f t="shared" si="158"/>
        <v>0.15322055953155497</v>
      </c>
      <c r="K1722" s="53">
        <v>8.3199999999999993E-3</v>
      </c>
      <c r="L1722" s="53">
        <f t="shared" si="159"/>
        <v>0.16536480653772928</v>
      </c>
      <c r="M1722" s="53">
        <v>6.1799999999999997E-3</v>
      </c>
      <c r="N1722" s="53">
        <f t="shared" si="160"/>
        <v>0.12283107024076527</v>
      </c>
      <c r="O1722" s="53">
        <v>2.4191699999999998</v>
      </c>
      <c r="P1722" s="53"/>
      <c r="Q1722" s="53">
        <v>0.04</v>
      </c>
      <c r="R1722" s="53"/>
      <c r="S1722" s="53">
        <v>0.12381615384615385</v>
      </c>
      <c r="T1722" s="53">
        <f t="shared" si="161"/>
        <v>0.28624300417661341</v>
      </c>
      <c r="U1722" s="53">
        <v>33.92</v>
      </c>
      <c r="V1722" s="53"/>
      <c r="W1722" s="53">
        <v>25.195384615384615</v>
      </c>
      <c r="X1722" s="53"/>
      <c r="Y1722" s="53">
        <v>9.8627699999999994</v>
      </c>
      <c r="Z1722" s="53"/>
      <c r="AA1722" s="53">
        <v>0.16307692307692309</v>
      </c>
    </row>
    <row r="1723" spans="1:28" s="54" customFormat="1" ht="13.8">
      <c r="A1723" s="56">
        <v>41816</v>
      </c>
      <c r="B1723" s="57">
        <v>0.48398148148148151</v>
      </c>
      <c r="C1723" s="53">
        <v>2</v>
      </c>
      <c r="D1723" s="53">
        <v>1149</v>
      </c>
      <c r="E1723" s="53">
        <v>114</v>
      </c>
      <c r="F1723" s="51">
        <f t="shared" si="156"/>
        <v>0.1728395061728395</v>
      </c>
      <c r="G1723" s="53">
        <v>1.17</v>
      </c>
      <c r="H1723" s="53">
        <f t="shared" si="157"/>
        <v>0.25600000000000001</v>
      </c>
      <c r="I1723" s="53">
        <v>4.589E-2</v>
      </c>
      <c r="J1723" s="53">
        <f t="shared" si="158"/>
        <v>0.25419648666232919</v>
      </c>
      <c r="K1723" s="53">
        <v>6.4900000000000001E-3</v>
      </c>
      <c r="L1723" s="53">
        <f t="shared" si="159"/>
        <v>0.12899249933051241</v>
      </c>
      <c r="M1723" s="53">
        <v>4.9800000000000001E-3</v>
      </c>
      <c r="N1723" s="53">
        <f t="shared" si="160"/>
        <v>9.8980376990131236E-2</v>
      </c>
      <c r="O1723" s="53">
        <v>3.69075</v>
      </c>
      <c r="P1723" s="53"/>
      <c r="Q1723" s="53">
        <v>0.03</v>
      </c>
      <c r="R1723" s="53"/>
      <c r="S1723" s="53">
        <v>0.12472666666666668</v>
      </c>
      <c r="T1723" s="53">
        <f t="shared" si="161"/>
        <v>0.28953602179146243</v>
      </c>
      <c r="U1723" s="53">
        <v>17.639487179487183</v>
      </c>
      <c r="V1723" s="53"/>
      <c r="W1723" s="53">
        <v>13.535384615384615</v>
      </c>
      <c r="X1723" s="53"/>
      <c r="Y1723" s="53">
        <v>10.031269230769231</v>
      </c>
      <c r="Z1723" s="53"/>
      <c r="AA1723" s="53">
        <v>8.1538461538461546E-2</v>
      </c>
    </row>
    <row r="1724" spans="1:28" s="55" customFormat="1" ht="13.8">
      <c r="A1724" s="56">
        <v>41835</v>
      </c>
      <c r="B1724" s="57">
        <v>0.48420138888888892</v>
      </c>
      <c r="C1724" s="53">
        <v>2</v>
      </c>
      <c r="D1724" s="53">
        <v>1604</v>
      </c>
      <c r="E1724" s="53">
        <v>114</v>
      </c>
      <c r="F1724" s="51">
        <f t="shared" si="156"/>
        <v>0.1728395061728395</v>
      </c>
      <c r="G1724" s="53">
        <v>1.1299999999999999</v>
      </c>
      <c r="H1724" s="53">
        <f t="shared" si="157"/>
        <v>0.24533333333333332</v>
      </c>
      <c r="I1724" s="53">
        <v>5.4890000000000001E-2</v>
      </c>
      <c r="J1724" s="53">
        <f t="shared" si="158"/>
        <v>0.31275211450878337</v>
      </c>
      <c r="K1724" s="53">
        <v>1.111E-2</v>
      </c>
      <c r="L1724" s="53">
        <f t="shared" si="159"/>
        <v>0.22081766834545344</v>
      </c>
      <c r="M1724" s="53">
        <v>4.5199999999999997E-3</v>
      </c>
      <c r="N1724" s="53">
        <f t="shared" si="160"/>
        <v>8.9837611244054857E-2</v>
      </c>
      <c r="O1724" s="53">
        <v>3.5272999999999999</v>
      </c>
      <c r="P1724" s="53"/>
      <c r="Q1724" s="53">
        <v>0.05</v>
      </c>
      <c r="R1724" s="53"/>
      <c r="S1724" s="53">
        <v>0.15446920353982305</v>
      </c>
      <c r="T1724" s="53">
        <f t="shared" si="161"/>
        <v>0.39710474089904779</v>
      </c>
      <c r="U1724" s="53">
        <v>31.265309734513277</v>
      </c>
      <c r="V1724" s="53"/>
      <c r="W1724" s="53">
        <v>12.72</v>
      </c>
      <c r="X1724" s="53"/>
      <c r="Y1724" s="53">
        <v>9.9263840707964608</v>
      </c>
      <c r="Z1724" s="53"/>
      <c r="AA1724" s="53">
        <v>0.14070796460176996</v>
      </c>
      <c r="AB1724" s="54"/>
    </row>
    <row r="1725" spans="1:28" s="54" customFormat="1" ht="13.8">
      <c r="A1725" s="56">
        <v>41849</v>
      </c>
      <c r="B1725" s="57">
        <v>0.48436342592592596</v>
      </c>
      <c r="C1725" s="53">
        <v>2</v>
      </c>
      <c r="D1725" s="53">
        <v>1191</v>
      </c>
      <c r="E1725" s="53">
        <v>114</v>
      </c>
      <c r="F1725" s="51">
        <f t="shared" si="156"/>
        <v>0.1728395061728395</v>
      </c>
      <c r="G1725" s="53">
        <v>1.08</v>
      </c>
      <c r="H1725" s="53">
        <f t="shared" si="157"/>
        <v>0.23200000000000004</v>
      </c>
      <c r="I1725" s="53">
        <v>5.0599999999999999E-2</v>
      </c>
      <c r="J1725" s="53">
        <f t="shared" si="158"/>
        <v>0.28484059856864019</v>
      </c>
      <c r="K1725" s="53">
        <v>7.8399999999999997E-3</v>
      </c>
      <c r="L1725" s="53">
        <f t="shared" si="159"/>
        <v>0.1558245292374757</v>
      </c>
      <c r="M1725" s="53">
        <v>1.8500000000000001E-3</v>
      </c>
      <c r="N1725" s="53">
        <f t="shared" si="160"/>
        <v>3.6769818761394138E-2</v>
      </c>
      <c r="O1725" s="53">
        <v>3.3990100000000001</v>
      </c>
      <c r="P1725" s="53"/>
      <c r="Q1725" s="53">
        <v>0.04</v>
      </c>
      <c r="R1725" s="53"/>
      <c r="S1725" s="53">
        <v>0.14898888888888887</v>
      </c>
      <c r="T1725" s="53">
        <f t="shared" si="161"/>
        <v>0.37728429216524872</v>
      </c>
      <c r="U1725" s="53">
        <v>23.084444444444443</v>
      </c>
      <c r="V1725" s="53"/>
      <c r="W1725" s="53">
        <v>5.447222222222222</v>
      </c>
      <c r="X1725" s="53"/>
      <c r="Y1725" s="53">
        <v>10.008196111111111</v>
      </c>
      <c r="Z1725" s="53"/>
      <c r="AA1725" s="53">
        <v>0.11777777777777777</v>
      </c>
      <c r="AB1725" s="55"/>
    </row>
    <row r="1726" spans="1:28" s="54" customFormat="1" ht="13.8">
      <c r="A1726" s="58">
        <v>41850</v>
      </c>
      <c r="B1726" s="59">
        <v>0.484375</v>
      </c>
      <c r="C1726" s="60">
        <v>2</v>
      </c>
      <c r="D1726" s="51">
        <v>1323</v>
      </c>
      <c r="E1726" s="51">
        <v>114</v>
      </c>
      <c r="F1726" s="51">
        <f t="shared" si="156"/>
        <v>0.1728395061728395</v>
      </c>
      <c r="G1726" s="51">
        <v>1.1000000000000001</v>
      </c>
      <c r="H1726" s="53">
        <f t="shared" si="157"/>
        <v>0.23733333333333337</v>
      </c>
      <c r="I1726" s="51">
        <v>5.135E-2</v>
      </c>
      <c r="J1726" s="53">
        <f t="shared" si="158"/>
        <v>0.28972023422251136</v>
      </c>
      <c r="K1726" s="51">
        <v>8.5000000000000006E-3</v>
      </c>
      <c r="L1726" s="51">
        <f t="shared" si="159"/>
        <v>0.16894241052532441</v>
      </c>
      <c r="M1726" s="51">
        <v>2.0100000000000001E-3</v>
      </c>
      <c r="N1726" s="51">
        <f t="shared" si="160"/>
        <v>3.9949911194812011E-2</v>
      </c>
      <c r="O1726" s="51">
        <v>3.4587300000000001</v>
      </c>
      <c r="P1726" s="51"/>
      <c r="Q1726" s="51">
        <v>0.04</v>
      </c>
      <c r="R1726" s="51"/>
      <c r="S1726" s="51">
        <v>0.14844818181818181</v>
      </c>
      <c r="T1726" s="53">
        <f t="shared" si="161"/>
        <v>0.3753287371547121</v>
      </c>
      <c r="U1726" s="51">
        <v>24.572727272727271</v>
      </c>
      <c r="V1726" s="51"/>
      <c r="W1726" s="51">
        <v>5.8107272727272719</v>
      </c>
      <c r="X1726" s="51"/>
      <c r="Y1726" s="51">
        <v>9.9988740000000007</v>
      </c>
      <c r="Z1726" s="51"/>
      <c r="AA1726" s="51">
        <v>0.11563636363636363</v>
      </c>
      <c r="AB1726" s="55"/>
    </row>
    <row r="1727" spans="1:28" s="54" customFormat="1" ht="14.25" customHeight="1">
      <c r="A1727" s="56">
        <v>41883</v>
      </c>
      <c r="B1727" s="57">
        <v>0.48475694444444445</v>
      </c>
      <c r="C1727" s="53">
        <v>2</v>
      </c>
      <c r="D1727" s="53">
        <v>854</v>
      </c>
      <c r="E1727" s="53">
        <v>114</v>
      </c>
      <c r="F1727" s="51">
        <f t="shared" si="156"/>
        <v>0.1728395061728395</v>
      </c>
      <c r="G1727" s="53">
        <v>0.65769945425639198</v>
      </c>
      <c r="H1727" s="53">
        <f t="shared" si="157"/>
        <v>0.11938652113503787</v>
      </c>
      <c r="I1727" s="53">
        <v>3.1586424390804974E-2</v>
      </c>
      <c r="J1727" s="53">
        <f t="shared" si="158"/>
        <v>0.16113483663503561</v>
      </c>
      <c r="K1727" s="53">
        <v>6.2494612675058911E-3</v>
      </c>
      <c r="L1727" s="53">
        <f t="shared" si="159"/>
        <v>0.12421165306083465</v>
      </c>
      <c r="M1727" s="53">
        <v>1.4744263185891894E-3</v>
      </c>
      <c r="N1727" s="53">
        <f t="shared" si="160"/>
        <v>2.9305074871110302E-2</v>
      </c>
      <c r="O1727" s="53">
        <v>2.0620905227125945</v>
      </c>
      <c r="P1727" s="53"/>
      <c r="Q1727" s="53">
        <v>0.03</v>
      </c>
      <c r="R1727" s="53"/>
      <c r="S1727" s="53">
        <v>0.15272147317854282</v>
      </c>
      <c r="T1727" s="53">
        <f t="shared" si="161"/>
        <v>0.39078378996234309</v>
      </c>
      <c r="U1727" s="53">
        <v>30.216365092073648</v>
      </c>
      <c r="V1727" s="53"/>
      <c r="W1727" s="53">
        <v>7.1289031224979986</v>
      </c>
      <c r="X1727" s="53"/>
      <c r="Y1727" s="53">
        <v>9.9702802241793425</v>
      </c>
      <c r="Z1727" s="53"/>
      <c r="AA1727" s="53">
        <v>0.14505105543665248</v>
      </c>
      <c r="AB1727" s="55"/>
    </row>
    <row r="1728" spans="1:28" s="54" customFormat="1" ht="14.25" customHeight="1">
      <c r="A1728" s="56">
        <v>41931</v>
      </c>
      <c r="B1728" s="57">
        <v>0.48531249999999998</v>
      </c>
      <c r="C1728" s="53">
        <v>2</v>
      </c>
      <c r="D1728" s="53">
        <v>1250</v>
      </c>
      <c r="E1728" s="53">
        <v>114</v>
      </c>
      <c r="F1728" s="51">
        <f t="shared" si="156"/>
        <v>0.1728395061728395</v>
      </c>
      <c r="G1728" s="53">
        <v>0.86830583476497836</v>
      </c>
      <c r="H1728" s="53">
        <f t="shared" si="157"/>
        <v>0.17554822260399425</v>
      </c>
      <c r="I1728" s="53">
        <v>4.3518710907440653E-2</v>
      </c>
      <c r="J1728" s="53">
        <f t="shared" si="158"/>
        <v>0.23876845092674465</v>
      </c>
      <c r="K1728" s="53">
        <v>2.6292625276995601E-3</v>
      </c>
      <c r="L1728" s="53">
        <f t="shared" si="159"/>
        <v>5.2258111686290729E-2</v>
      </c>
      <c r="M1728" s="53">
        <v>4.7557720139268537E-3</v>
      </c>
      <c r="N1728" s="53">
        <f t="shared" si="160"/>
        <v>9.4523716228432864E-2</v>
      </c>
      <c r="O1728" s="53">
        <v>2.7352483040099305</v>
      </c>
      <c r="P1728" s="53"/>
      <c r="Q1728" s="53">
        <v>0.04</v>
      </c>
      <c r="R1728" s="53"/>
      <c r="S1728" s="53">
        <v>0.15937875244512059</v>
      </c>
      <c r="T1728" s="53">
        <f t="shared" si="161"/>
        <v>0.41486092253853479</v>
      </c>
      <c r="U1728" s="53">
        <v>9.629158878504672</v>
      </c>
      <c r="V1728" s="53"/>
      <c r="W1728" s="53">
        <v>17.417083242773309</v>
      </c>
      <c r="X1728" s="53"/>
      <c r="Y1728" s="53">
        <v>10.017311019343621</v>
      </c>
      <c r="Z1728" s="53"/>
      <c r="AA1728" s="53">
        <v>0.14649216313792113</v>
      </c>
      <c r="AB1728" s="55"/>
    </row>
    <row r="1729" spans="1:28" s="54" customFormat="1" ht="13.8">
      <c r="A1729" s="56">
        <v>41934</v>
      </c>
      <c r="B1729" s="57">
        <v>0.48534722222222221</v>
      </c>
      <c r="C1729" s="53">
        <v>2</v>
      </c>
      <c r="D1729" s="53">
        <v>1289</v>
      </c>
      <c r="E1729" s="53">
        <v>114</v>
      </c>
      <c r="F1729" s="51">
        <f t="shared" si="156"/>
        <v>0.1728395061728395</v>
      </c>
      <c r="G1729" s="53">
        <v>0.94252278140699797</v>
      </c>
      <c r="H1729" s="53">
        <f t="shared" si="157"/>
        <v>0.19533940837519947</v>
      </c>
      <c r="I1729" s="53">
        <v>4.5037263532737341E-2</v>
      </c>
      <c r="J1729" s="53">
        <f t="shared" si="158"/>
        <v>0.24864842897031453</v>
      </c>
      <c r="K1729" s="53">
        <v>2.6589505701249965E-3</v>
      </c>
      <c r="L1729" s="53">
        <f t="shared" si="159"/>
        <v>5.2848178680541473E-2</v>
      </c>
      <c r="M1729" s="53">
        <v>4.8094713154715699E-3</v>
      </c>
      <c r="N1729" s="53">
        <f t="shared" si="160"/>
        <v>9.5591020869196464E-2</v>
      </c>
      <c r="O1729" s="53">
        <v>2.9701920709690848</v>
      </c>
      <c r="P1729" s="53"/>
      <c r="Q1729" s="53">
        <v>0.04</v>
      </c>
      <c r="R1729" s="53"/>
      <c r="S1729" s="53">
        <v>0.15195229320643919</v>
      </c>
      <c r="T1729" s="53">
        <f t="shared" si="161"/>
        <v>0.38800192556673835</v>
      </c>
      <c r="U1729" s="53">
        <v>8.9710964867874861</v>
      </c>
      <c r="V1729" s="53"/>
      <c r="W1729" s="53">
        <v>16.226789510985114</v>
      </c>
      <c r="X1729" s="53"/>
      <c r="Y1729" s="53">
        <v>10.02120157942695</v>
      </c>
      <c r="Z1729" s="53"/>
      <c r="AA1729" s="53">
        <v>0.1349569501228563</v>
      </c>
    </row>
    <row r="1730" spans="1:28" s="54" customFormat="1" ht="13.8">
      <c r="A1730" s="56">
        <v>41989</v>
      </c>
      <c r="B1730" s="57">
        <v>0.48598379629629629</v>
      </c>
      <c r="C1730" s="53">
        <v>2</v>
      </c>
      <c r="D1730" s="53">
        <v>831</v>
      </c>
      <c r="E1730" s="53">
        <v>114</v>
      </c>
      <c r="F1730" s="51">
        <f t="shared" ref="F1730:F1793" si="162">(E1730-$E$2256)/($E$2255-$E$2256)</f>
        <v>0.1728395061728395</v>
      </c>
      <c r="G1730" s="53">
        <v>0.77449967002384557</v>
      </c>
      <c r="H1730" s="53">
        <f t="shared" ref="H1730:H1793" si="163">(G1730-$G$2256)/($G$2255-$G$2256)</f>
        <v>0.15053324533969217</v>
      </c>
      <c r="I1730" s="53">
        <v>3.1915243942765716E-2</v>
      </c>
      <c r="J1730" s="53">
        <f t="shared" ref="J1730:J1793" si="164">(I1730-$I$2256)/($I$2255-$I$2256)</f>
        <v>0.16327419611428573</v>
      </c>
      <c r="K1730" s="53">
        <v>1.7598598730042404E-3</v>
      </c>
      <c r="L1730" s="53">
        <f t="shared" ref="L1730:L1793" si="165">(K1730-$K$2256)/($K$2255-$K$2256)</f>
        <v>3.4978231662603256E-2</v>
      </c>
      <c r="M1730" s="53">
        <v>2.7284649193864193E-3</v>
      </c>
      <c r="N1730" s="53">
        <f t="shared" ref="N1730:N1793" si="166">(M1730-$K$2256)/($K$2255-$K$2256)</f>
        <v>5.4229816531167839E-2</v>
      </c>
      <c r="O1730" s="53">
        <v>2.4439250063646929</v>
      </c>
      <c r="P1730" s="53"/>
      <c r="Q1730" s="53">
        <v>0.03</v>
      </c>
      <c r="R1730" s="53"/>
      <c r="S1730" s="53">
        <v>0.13104005032677452</v>
      </c>
      <c r="T1730" s="53">
        <f t="shared" ref="T1730:T1793" si="167">(S1730-$S$2256)/($S$2255-$S$2256)</f>
        <v>0.31236940000828461</v>
      </c>
      <c r="U1730" s="53">
        <v>7.2257673085660352</v>
      </c>
      <c r="V1730" s="53"/>
      <c r="W1730" s="53">
        <v>11.202740013280675</v>
      </c>
      <c r="X1730" s="53"/>
      <c r="Y1730" s="53">
        <v>10.034454269038548</v>
      </c>
      <c r="Z1730" s="53"/>
      <c r="AA1730" s="53">
        <v>0.1231762952165787</v>
      </c>
    </row>
    <row r="1731" spans="1:28" s="54" customFormat="1" ht="13.8">
      <c r="A1731" s="56">
        <v>41990</v>
      </c>
      <c r="B1731" s="57">
        <v>0.48599537037037038</v>
      </c>
      <c r="C1731" s="53">
        <v>2</v>
      </c>
      <c r="D1731" s="53">
        <v>890</v>
      </c>
      <c r="E1731" s="53">
        <v>114</v>
      </c>
      <c r="F1731" s="51">
        <f t="shared" si="162"/>
        <v>0.1728395061728395</v>
      </c>
      <c r="G1731" s="53">
        <v>0.86103841268461256</v>
      </c>
      <c r="H1731" s="53">
        <f t="shared" si="163"/>
        <v>0.17361024338256337</v>
      </c>
      <c r="I1731" s="53">
        <v>3.7379360224509751E-2</v>
      </c>
      <c r="J1731" s="53">
        <f t="shared" si="164"/>
        <v>0.19882472494801401</v>
      </c>
      <c r="K1731" s="53">
        <v>2.0048445166745252E-3</v>
      </c>
      <c r="L1731" s="53">
        <f t="shared" si="165"/>
        <v>3.9847442985349792E-2</v>
      </c>
      <c r="M1731" s="53">
        <v>3.7299432868363258E-3</v>
      </c>
      <c r="N1731" s="53">
        <f t="shared" si="166"/>
        <v>7.4134777647162406E-2</v>
      </c>
      <c r="O1731" s="53">
        <v>2.7157539455108295</v>
      </c>
      <c r="P1731" s="53"/>
      <c r="Q1731" s="53">
        <v>0.03</v>
      </c>
      <c r="R1731" s="53"/>
      <c r="S1731" s="53">
        <v>0.13805001468323605</v>
      </c>
      <c r="T1731" s="53">
        <f t="shared" si="167"/>
        <v>0.33772207553930006</v>
      </c>
      <c r="U1731" s="53">
        <v>7.404321885184256</v>
      </c>
      <c r="V1731" s="53"/>
      <c r="W1731" s="53">
        <v>13.775482577086988</v>
      </c>
      <c r="X1731" s="53"/>
      <c r="Y1731" s="53">
        <v>10.029863266840954</v>
      </c>
      <c r="Z1731" s="53"/>
      <c r="AA1731" s="53">
        <v>0.1107964506514343</v>
      </c>
    </row>
    <row r="1732" spans="1:28" s="54" customFormat="1" ht="14.25" customHeight="1">
      <c r="A1732" s="56">
        <v>42050</v>
      </c>
      <c r="B1732" s="57">
        <v>0.48668981481481483</v>
      </c>
      <c r="C1732" s="53">
        <v>2</v>
      </c>
      <c r="D1732" s="53">
        <v>1105</v>
      </c>
      <c r="E1732" s="53">
        <v>114</v>
      </c>
      <c r="F1732" s="51">
        <f t="shared" si="162"/>
        <v>0.1728395061728395</v>
      </c>
      <c r="G1732" s="53">
        <v>0.9109122797688054</v>
      </c>
      <c r="H1732" s="53">
        <f t="shared" si="163"/>
        <v>0.18690994127168145</v>
      </c>
      <c r="I1732" s="53">
        <v>4.282330819931799E-2</v>
      </c>
      <c r="J1732" s="53">
        <f t="shared" si="164"/>
        <v>0.23424403512893943</v>
      </c>
      <c r="K1732" s="53">
        <v>2.9470294786407155E-3</v>
      </c>
      <c r="L1732" s="53">
        <f t="shared" si="165"/>
        <v>5.8573913413029706E-2</v>
      </c>
      <c r="M1732" s="53">
        <v>3.5981173867125006E-3</v>
      </c>
      <c r="N1732" s="53">
        <f t="shared" si="166"/>
        <v>7.1514661725210676E-2</v>
      </c>
      <c r="O1732" s="53">
        <v>2.8710692226990071</v>
      </c>
      <c r="P1732" s="53"/>
      <c r="Q1732" s="53">
        <v>0.04</v>
      </c>
      <c r="R1732" s="53"/>
      <c r="S1732" s="53">
        <v>0.14949641485609785</v>
      </c>
      <c r="T1732" s="53">
        <f t="shared" si="167"/>
        <v>0.37911984232155643</v>
      </c>
      <c r="U1732" s="53">
        <v>10.288096834588757</v>
      </c>
      <c r="V1732" s="53"/>
      <c r="W1732" s="53">
        <v>12.561048460835108</v>
      </c>
      <c r="X1732" s="53"/>
      <c r="Y1732" s="53">
        <v>10.022919144860015</v>
      </c>
      <c r="Z1732" s="53"/>
      <c r="AA1732" s="53">
        <v>0.13964022971815032</v>
      </c>
    </row>
    <row r="1733" spans="1:28" s="54" customFormat="1" ht="14.25" customHeight="1">
      <c r="A1733" s="56">
        <v>42102</v>
      </c>
      <c r="B1733" s="57">
        <v>0.48729166666666668</v>
      </c>
      <c r="C1733" s="53">
        <v>2</v>
      </c>
      <c r="D1733" s="53">
        <v>1170</v>
      </c>
      <c r="E1733" s="53">
        <v>114</v>
      </c>
      <c r="F1733" s="51">
        <f t="shared" si="162"/>
        <v>0.1728395061728395</v>
      </c>
      <c r="G1733" s="53">
        <v>0.99845449642316197</v>
      </c>
      <c r="H1733" s="53">
        <f t="shared" si="163"/>
        <v>0.21025453237950986</v>
      </c>
      <c r="I1733" s="53">
        <v>4.4311461558943249E-2</v>
      </c>
      <c r="J1733" s="53">
        <f t="shared" si="164"/>
        <v>0.24392623005168021</v>
      </c>
      <c r="K1733" s="53">
        <v>3.4949461188813254E-3</v>
      </c>
      <c r="L1733" s="53">
        <f t="shared" si="165"/>
        <v>6.9464073174110366E-2</v>
      </c>
      <c r="M1733" s="53">
        <v>4.2144053113125374E-3</v>
      </c>
      <c r="N1733" s="53">
        <f t="shared" si="166"/>
        <v>8.3763740261631803E-2</v>
      </c>
      <c r="O1733" s="53">
        <v>3.1457525359440006</v>
      </c>
      <c r="P1733" s="53"/>
      <c r="Q1733" s="53">
        <v>0.04</v>
      </c>
      <c r="R1733" s="53"/>
      <c r="S1733" s="53">
        <v>0.14112856245550856</v>
      </c>
      <c r="T1733" s="53">
        <f t="shared" si="167"/>
        <v>0.34885614396080528</v>
      </c>
      <c r="U1733" s="53">
        <v>11.131131862149823</v>
      </c>
      <c r="V1733" s="53"/>
      <c r="W1733" s="53">
        <v>13.42255349440978</v>
      </c>
      <c r="X1733" s="53"/>
      <c r="Y1733" s="53">
        <v>10.01897742975587</v>
      </c>
      <c r="Z1733" s="53"/>
      <c r="AA1733" s="53">
        <v>0.12739689235280932</v>
      </c>
    </row>
    <row r="1734" spans="1:28" s="55" customFormat="1" ht="13.8">
      <c r="A1734" s="61">
        <v>42103</v>
      </c>
      <c r="B1734" s="49">
        <v>0.48730324074074072</v>
      </c>
      <c r="C1734" s="50">
        <v>2</v>
      </c>
      <c r="D1734" s="51">
        <v>1170</v>
      </c>
      <c r="E1734" s="51">
        <v>114</v>
      </c>
      <c r="F1734" s="51">
        <f t="shared" si="162"/>
        <v>0.1728395061728395</v>
      </c>
      <c r="G1734" s="52">
        <v>0.95562700327260619</v>
      </c>
      <c r="H1734" s="53">
        <f t="shared" si="163"/>
        <v>0.19883386753936166</v>
      </c>
      <c r="I1734" s="51">
        <v>4.4348383417404005E-2</v>
      </c>
      <c r="J1734" s="53">
        <f t="shared" si="164"/>
        <v>0.24416645034094994</v>
      </c>
      <c r="K1734" s="51">
        <v>3.5933054049554084E-3</v>
      </c>
      <c r="L1734" s="51">
        <f t="shared" si="165"/>
        <v>7.1419020807863956E-2</v>
      </c>
      <c r="M1734" s="51">
        <v>4.3330125468885204E-3</v>
      </c>
      <c r="N1734" s="51">
        <f t="shared" si="166"/>
        <v>8.6121127589155522E-2</v>
      </c>
      <c r="O1734" s="51">
        <v>3.0095867147102839</v>
      </c>
      <c r="P1734" s="51"/>
      <c r="Q1734" s="51">
        <v>0.04</v>
      </c>
      <c r="R1734" s="51"/>
      <c r="S1734" s="51">
        <v>0.14757626017722997</v>
      </c>
      <c r="T1734" s="53">
        <f t="shared" si="167"/>
        <v>0.37217529081355538</v>
      </c>
      <c r="U1734" s="51">
        <v>11.957292069632494</v>
      </c>
      <c r="V1734" s="51"/>
      <c r="W1734" s="51">
        <v>14.418784580090863</v>
      </c>
      <c r="X1734" s="51"/>
      <c r="Y1734" s="51">
        <v>10.014875804057397</v>
      </c>
      <c r="Z1734" s="51"/>
      <c r="AA1734" s="51">
        <v>0.13310632659436727</v>
      </c>
    </row>
    <row r="1735" spans="1:28" s="55" customFormat="1" ht="14.25" customHeight="1">
      <c r="A1735" s="56">
        <v>42123</v>
      </c>
      <c r="B1735" s="57">
        <v>0.48753472222222222</v>
      </c>
      <c r="C1735" s="53">
        <v>2</v>
      </c>
      <c r="D1735" s="53">
        <v>1389</v>
      </c>
      <c r="E1735" s="53">
        <v>114</v>
      </c>
      <c r="F1735" s="51">
        <f t="shared" si="162"/>
        <v>0.1728395061728395</v>
      </c>
      <c r="G1735" s="53">
        <v>1.2467476429035853</v>
      </c>
      <c r="H1735" s="53">
        <f t="shared" si="163"/>
        <v>0.27646603810762277</v>
      </c>
      <c r="I1735" s="53">
        <v>4.2951455076653607E-2</v>
      </c>
      <c r="J1735" s="53">
        <f t="shared" si="164"/>
        <v>0.23507778189104495</v>
      </c>
      <c r="K1735" s="53">
        <v>4.6949916269799306E-3</v>
      </c>
      <c r="L1735" s="53">
        <f t="shared" si="165"/>
        <v>9.3315670924494609E-2</v>
      </c>
      <c r="M1735" s="53">
        <v>5.7981452329984706E-3</v>
      </c>
      <c r="N1735" s="53">
        <f t="shared" si="166"/>
        <v>0.1152414861457271</v>
      </c>
      <c r="O1735" s="53">
        <v>3.9261726292018215</v>
      </c>
      <c r="P1735" s="53"/>
      <c r="Q1735" s="53">
        <v>0.05</v>
      </c>
      <c r="R1735" s="53"/>
      <c r="S1735" s="53">
        <v>0.1095535475211811</v>
      </c>
      <c r="T1735" s="53">
        <f t="shared" si="167"/>
        <v>0.23465997008453027</v>
      </c>
      <c r="U1735" s="53">
        <v>11.975216844224478</v>
      </c>
      <c r="V1735" s="53"/>
      <c r="W1735" s="53">
        <v>14.788960657662948</v>
      </c>
      <c r="X1735" s="53"/>
      <c r="Y1735" s="53">
        <v>10.014239073903196</v>
      </c>
      <c r="Z1735" s="53"/>
      <c r="AA1735" s="53">
        <v>0.12753182322422563</v>
      </c>
    </row>
    <row r="1736" spans="1:28" s="54" customFormat="1" ht="13.8">
      <c r="A1736" s="56">
        <v>42166</v>
      </c>
      <c r="B1736" s="57">
        <v>0.48803240740740739</v>
      </c>
      <c r="C1736" s="53">
        <v>2</v>
      </c>
      <c r="D1736" s="53">
        <v>923</v>
      </c>
      <c r="E1736" s="53">
        <v>114</v>
      </c>
      <c r="F1736" s="51">
        <f t="shared" si="162"/>
        <v>0.1728395061728395</v>
      </c>
      <c r="G1736" s="53">
        <v>0.9</v>
      </c>
      <c r="H1736" s="53">
        <f t="shared" si="163"/>
        <v>0.18400000000000002</v>
      </c>
      <c r="I1736" s="53">
        <v>3.1269999999999999E-2</v>
      </c>
      <c r="J1736" s="53">
        <f t="shared" si="164"/>
        <v>0.15907612231620039</v>
      </c>
      <c r="K1736" s="53">
        <v>2.5000000000000001E-3</v>
      </c>
      <c r="L1736" s="53">
        <f t="shared" si="165"/>
        <v>4.9688944272154235E-2</v>
      </c>
      <c r="M1736" s="53">
        <v>5.2100000000000002E-3</v>
      </c>
      <c r="N1736" s="53">
        <f t="shared" si="166"/>
        <v>0.10355175986316943</v>
      </c>
      <c r="O1736" s="53">
        <v>2.8426300000000002</v>
      </c>
      <c r="P1736" s="53"/>
      <c r="Q1736" s="53">
        <v>0.03</v>
      </c>
      <c r="R1736" s="53"/>
      <c r="S1736" s="53">
        <v>0.11048733333333333</v>
      </c>
      <c r="T1736" s="53">
        <f t="shared" si="167"/>
        <v>0.23803715825655564</v>
      </c>
      <c r="U1736" s="53">
        <v>8.8333333333333339</v>
      </c>
      <c r="V1736" s="53"/>
      <c r="W1736" s="53">
        <v>18.408666666666669</v>
      </c>
      <c r="X1736" s="53"/>
      <c r="Y1736" s="53">
        <v>10.043959333333333</v>
      </c>
      <c r="Z1736" s="53"/>
      <c r="AA1736" s="53">
        <v>0.106</v>
      </c>
      <c r="AB1736" s="55"/>
    </row>
    <row r="1737" spans="1:28" s="54" customFormat="1" ht="14.25" customHeight="1">
      <c r="A1737" s="56">
        <v>42195</v>
      </c>
      <c r="B1737" s="57">
        <v>0.48836805555555557</v>
      </c>
      <c r="C1737" s="53">
        <v>2</v>
      </c>
      <c r="D1737" s="53">
        <v>936</v>
      </c>
      <c r="E1737" s="53">
        <v>114</v>
      </c>
      <c r="F1737" s="51">
        <f t="shared" si="162"/>
        <v>0.1728395061728395</v>
      </c>
      <c r="G1737" s="53">
        <v>0.91</v>
      </c>
      <c r="H1737" s="53">
        <f t="shared" si="163"/>
        <v>0.18666666666666668</v>
      </c>
      <c r="I1737" s="53">
        <v>3.5900000000000001E-2</v>
      </c>
      <c r="J1737" s="53">
        <f t="shared" si="164"/>
        <v>0.18919973975276513</v>
      </c>
      <c r="K1737" s="53">
        <v>2.4199999999999998E-3</v>
      </c>
      <c r="L1737" s="53">
        <f t="shared" si="165"/>
        <v>4.8098898055445295E-2</v>
      </c>
      <c r="M1737" s="53">
        <v>6.2500000000000003E-3</v>
      </c>
      <c r="N1737" s="53">
        <f t="shared" si="166"/>
        <v>0.1242223606803856</v>
      </c>
      <c r="O1737" s="53">
        <v>2.8620000000000001</v>
      </c>
      <c r="P1737" s="53"/>
      <c r="Q1737" s="53">
        <v>0.03</v>
      </c>
      <c r="R1737" s="53"/>
      <c r="S1737" s="53">
        <v>0.12545274725274727</v>
      </c>
      <c r="T1737" s="53">
        <f t="shared" si="167"/>
        <v>0.29216201025191768</v>
      </c>
      <c r="U1737" s="53">
        <v>8.4567032967032958</v>
      </c>
      <c r="V1737" s="53"/>
      <c r="W1737" s="53">
        <v>21.840659340659339</v>
      </c>
      <c r="X1737" s="53"/>
      <c r="Y1737" s="53">
        <v>10.001274725274724</v>
      </c>
      <c r="Z1737" s="53"/>
      <c r="AA1737" s="53">
        <v>0.10483516483516483</v>
      </c>
    </row>
    <row r="1738" spans="1:28" s="54" customFormat="1" ht="13.8">
      <c r="A1738" s="56">
        <v>42228</v>
      </c>
      <c r="B1738" s="57">
        <v>0.48875000000000002</v>
      </c>
      <c r="C1738" s="53">
        <v>2</v>
      </c>
      <c r="D1738" s="53">
        <v>1342</v>
      </c>
      <c r="E1738" s="53">
        <v>114</v>
      </c>
      <c r="F1738" s="51">
        <f t="shared" si="162"/>
        <v>0.1728395061728395</v>
      </c>
      <c r="G1738" s="53">
        <v>1.21</v>
      </c>
      <c r="H1738" s="53">
        <f t="shared" si="163"/>
        <v>0.26666666666666666</v>
      </c>
      <c r="I1738" s="53">
        <v>4.6330000000000003E-2</v>
      </c>
      <c r="J1738" s="53">
        <f t="shared" si="164"/>
        <v>0.25705920624593365</v>
      </c>
      <c r="K1738" s="53">
        <v>4.4799999999999996E-3</v>
      </c>
      <c r="L1738" s="53">
        <f t="shared" si="165"/>
        <v>8.9042588135700387E-2</v>
      </c>
      <c r="M1738" s="53">
        <v>5.5799999999999999E-3</v>
      </c>
      <c r="N1738" s="53">
        <f t="shared" si="166"/>
        <v>0.11090572361544826</v>
      </c>
      <c r="O1738" s="53">
        <v>3.82111</v>
      </c>
      <c r="P1738" s="53"/>
      <c r="Q1738" s="53">
        <v>0.04</v>
      </c>
      <c r="R1738" s="53"/>
      <c r="S1738" s="53">
        <v>0.12175983471074382</v>
      </c>
      <c r="T1738" s="53">
        <f t="shared" si="167"/>
        <v>0.27880599177865245</v>
      </c>
      <c r="U1738" s="53">
        <v>11.773884297520661</v>
      </c>
      <c r="V1738" s="53"/>
      <c r="W1738" s="53">
        <v>14.664793388429752</v>
      </c>
      <c r="X1738" s="53"/>
      <c r="Y1738" s="53">
        <v>10.042256033057853</v>
      </c>
      <c r="Z1738" s="53"/>
      <c r="AA1738" s="53">
        <v>0.10512396694214877</v>
      </c>
    </row>
    <row r="1739" spans="1:28" s="54" customFormat="1" ht="13.8">
      <c r="A1739" s="61">
        <v>42264</v>
      </c>
      <c r="B1739" s="49">
        <v>0.48916666666666669</v>
      </c>
      <c r="C1739" s="50">
        <v>2</v>
      </c>
      <c r="D1739" s="51">
        <v>998</v>
      </c>
      <c r="E1739" s="51">
        <v>114</v>
      </c>
      <c r="F1739" s="51">
        <f t="shared" si="162"/>
        <v>0.1728395061728395</v>
      </c>
      <c r="G1739" s="52">
        <v>0.87</v>
      </c>
      <c r="H1739" s="53">
        <f t="shared" si="163"/>
        <v>0.17600000000000002</v>
      </c>
      <c r="I1739" s="51">
        <v>3.8030000000000001E-2</v>
      </c>
      <c r="J1739" s="53">
        <f t="shared" si="164"/>
        <v>0.20305790500975929</v>
      </c>
      <c r="K1739" s="51">
        <v>3.4199999999999999E-3</v>
      </c>
      <c r="L1739" s="51">
        <f t="shared" si="165"/>
        <v>6.7974475764306999E-2</v>
      </c>
      <c r="M1739" s="51">
        <v>7.9000000000000008E-3</v>
      </c>
      <c r="N1739" s="51">
        <f t="shared" si="166"/>
        <v>0.15701706390000741</v>
      </c>
      <c r="O1739" s="51">
        <v>2.7464900000000001</v>
      </c>
      <c r="P1739" s="51"/>
      <c r="Q1739" s="51">
        <v>0.03</v>
      </c>
      <c r="R1739" s="51"/>
      <c r="S1739" s="51">
        <v>0.13900620689655174</v>
      </c>
      <c r="T1739" s="53">
        <f t="shared" si="167"/>
        <v>0.34118030010318545</v>
      </c>
      <c r="U1739" s="51">
        <v>12.500689655172414</v>
      </c>
      <c r="V1739" s="51"/>
      <c r="W1739" s="51">
        <v>28.875862068965521</v>
      </c>
      <c r="X1739" s="51"/>
      <c r="Y1739" s="51">
        <v>10.038894482758622</v>
      </c>
      <c r="Z1739" s="51"/>
      <c r="AA1739" s="51">
        <v>0.10965517241379311</v>
      </c>
      <c r="AB1739" s="55"/>
    </row>
    <row r="1740" spans="1:28" s="54" customFormat="1" ht="13.8">
      <c r="A1740" s="56">
        <v>42269</v>
      </c>
      <c r="B1740" s="57">
        <v>0.489224537037037</v>
      </c>
      <c r="C1740" s="53">
        <v>2</v>
      </c>
      <c r="D1740" s="53">
        <v>1229</v>
      </c>
      <c r="E1740" s="53">
        <v>114</v>
      </c>
      <c r="F1740" s="51">
        <f t="shared" si="162"/>
        <v>0.1728395061728395</v>
      </c>
      <c r="G1740" s="53">
        <v>1.1200000000000001</v>
      </c>
      <c r="H1740" s="53">
        <f t="shared" si="163"/>
        <v>0.2426666666666667</v>
      </c>
      <c r="I1740" s="53">
        <v>3.9899999999999998E-2</v>
      </c>
      <c r="J1740" s="53">
        <f t="shared" si="164"/>
        <v>0.21522446324007805</v>
      </c>
      <c r="K1740" s="53">
        <v>3.7200000000000002E-3</v>
      </c>
      <c r="L1740" s="53">
        <f t="shared" si="165"/>
        <v>7.3937149076965511E-2</v>
      </c>
      <c r="M1740" s="53">
        <v>7.2100000000000003E-3</v>
      </c>
      <c r="N1740" s="53">
        <f t="shared" si="166"/>
        <v>0.14330291528089281</v>
      </c>
      <c r="O1740" s="53">
        <v>3.5199699999999998</v>
      </c>
      <c r="P1740" s="53"/>
      <c r="Q1740" s="53">
        <v>0.04</v>
      </c>
      <c r="R1740" s="53"/>
      <c r="S1740" s="53">
        <v>0.11328749999999999</v>
      </c>
      <c r="T1740" s="53">
        <f t="shared" si="167"/>
        <v>0.24816441616013216</v>
      </c>
      <c r="U1740" s="53">
        <v>10.562142857142858</v>
      </c>
      <c r="V1740" s="53"/>
      <c r="W1740" s="53">
        <v>20.471250000000001</v>
      </c>
      <c r="X1740" s="53"/>
      <c r="Y1740" s="53">
        <v>9.9942005357142847</v>
      </c>
      <c r="Z1740" s="53"/>
      <c r="AA1740" s="53">
        <v>0.11357142857142857</v>
      </c>
      <c r="AB1740" s="55"/>
    </row>
    <row r="1741" spans="1:28" s="55" customFormat="1" ht="14.25" customHeight="1">
      <c r="A1741" s="58">
        <v>42272</v>
      </c>
      <c r="B1741" s="59">
        <v>0.48925925925925928</v>
      </c>
      <c r="C1741" s="60">
        <v>2</v>
      </c>
      <c r="D1741" s="51">
        <v>964</v>
      </c>
      <c r="E1741" s="51">
        <v>114</v>
      </c>
      <c r="F1741" s="51">
        <f t="shared" si="162"/>
        <v>0.1728395061728395</v>
      </c>
      <c r="G1741" s="51">
        <v>0.81</v>
      </c>
      <c r="H1741" s="53">
        <f t="shared" si="163"/>
        <v>0.16000000000000003</v>
      </c>
      <c r="I1741" s="51">
        <v>3.5249999999999997E-2</v>
      </c>
      <c r="J1741" s="53">
        <f t="shared" si="164"/>
        <v>0.18497072218607674</v>
      </c>
      <c r="K1741" s="51">
        <v>2.96E-3</v>
      </c>
      <c r="L1741" s="51">
        <f t="shared" si="165"/>
        <v>5.8831710018230614E-2</v>
      </c>
      <c r="M1741" s="51">
        <v>6.1199999999999996E-3</v>
      </c>
      <c r="N1741" s="51">
        <f t="shared" si="166"/>
        <v>0.12163853557823356</v>
      </c>
      <c r="O1741" s="51">
        <v>2.55254</v>
      </c>
      <c r="P1741" s="51"/>
      <c r="Q1741" s="51">
        <v>0.03</v>
      </c>
      <c r="R1741" s="51"/>
      <c r="S1741" s="51">
        <v>0.13838888888888887</v>
      </c>
      <c r="T1741" s="53">
        <f t="shared" si="167"/>
        <v>0.33894766918641001</v>
      </c>
      <c r="U1741" s="51">
        <v>11.620740740740741</v>
      </c>
      <c r="V1741" s="51"/>
      <c r="W1741" s="51">
        <v>24.02666666666666</v>
      </c>
      <c r="X1741" s="51"/>
      <c r="Y1741" s="51">
        <v>10.021082962962963</v>
      </c>
      <c r="Z1741" s="51"/>
      <c r="AA1741" s="51">
        <v>0.11777777777777777</v>
      </c>
    </row>
    <row r="1742" spans="1:28" s="55" customFormat="1" ht="13.8">
      <c r="A1742" s="56">
        <v>42284</v>
      </c>
      <c r="B1742" s="57">
        <v>0.48939814814814814</v>
      </c>
      <c r="C1742" s="53">
        <v>2</v>
      </c>
      <c r="D1742" s="53">
        <v>1166</v>
      </c>
      <c r="E1742" s="53">
        <v>114</v>
      </c>
      <c r="F1742" s="51">
        <f t="shared" si="162"/>
        <v>0.1728395061728395</v>
      </c>
      <c r="G1742" s="53">
        <v>0.84</v>
      </c>
      <c r="H1742" s="53">
        <f t="shared" si="163"/>
        <v>0.16800000000000001</v>
      </c>
      <c r="I1742" s="53">
        <v>4.5190000000000001E-2</v>
      </c>
      <c r="J1742" s="53">
        <f t="shared" si="164"/>
        <v>0.24964216005204945</v>
      </c>
      <c r="K1742" s="53">
        <v>3.7200000000000002E-3</v>
      </c>
      <c r="L1742" s="53">
        <f t="shared" si="165"/>
        <v>7.3937149076965511E-2</v>
      </c>
      <c r="M1742" s="53">
        <v>5.5199999999999997E-3</v>
      </c>
      <c r="N1742" s="53">
        <f t="shared" si="166"/>
        <v>0.10971318895291655</v>
      </c>
      <c r="O1742" s="53">
        <v>2.6247699999999998</v>
      </c>
      <c r="P1742" s="53"/>
      <c r="Q1742" s="53">
        <v>0.04</v>
      </c>
      <c r="R1742" s="53"/>
      <c r="S1742" s="53">
        <v>0.17107642857142857</v>
      </c>
      <c r="T1742" s="53">
        <f t="shared" si="167"/>
        <v>0.45716746965012278</v>
      </c>
      <c r="U1742" s="53">
        <v>14.082857142857145</v>
      </c>
      <c r="V1742" s="53"/>
      <c r="W1742" s="53">
        <v>20.897142857142857</v>
      </c>
      <c r="X1742" s="53"/>
      <c r="Y1742" s="53">
        <v>9.9366292857142842</v>
      </c>
      <c r="Z1742" s="53"/>
      <c r="AA1742" s="53">
        <v>0.15142857142857144</v>
      </c>
    </row>
    <row r="1743" spans="1:28" s="54" customFormat="1" ht="13.8">
      <c r="A1743" s="56">
        <v>42302</v>
      </c>
      <c r="B1743" s="57">
        <v>0.4896064814814815</v>
      </c>
      <c r="C1743" s="53">
        <v>2</v>
      </c>
      <c r="D1743" s="53">
        <v>1180</v>
      </c>
      <c r="E1743" s="53">
        <v>114</v>
      </c>
      <c r="F1743" s="51">
        <f t="shared" si="162"/>
        <v>0.1728395061728395</v>
      </c>
      <c r="G1743" s="53">
        <v>0.9</v>
      </c>
      <c r="H1743" s="53">
        <f t="shared" si="163"/>
        <v>0.18400000000000002</v>
      </c>
      <c r="I1743" s="53">
        <v>4.333E-2</v>
      </c>
      <c r="J1743" s="53">
        <f t="shared" si="164"/>
        <v>0.23754066363044893</v>
      </c>
      <c r="K1743" s="53">
        <v>4.3299999999999996E-3</v>
      </c>
      <c r="L1743" s="53">
        <f t="shared" si="165"/>
        <v>8.6061251479371131E-2</v>
      </c>
      <c r="M1743" s="53">
        <v>5.7600000000000004E-3</v>
      </c>
      <c r="N1743" s="53">
        <f t="shared" si="166"/>
        <v>0.11448332760304337</v>
      </c>
      <c r="O1743" s="53">
        <v>2.8400500000000002</v>
      </c>
      <c r="P1743" s="53"/>
      <c r="Q1743" s="53">
        <v>0.15</v>
      </c>
      <c r="R1743" s="53"/>
      <c r="S1743" s="53">
        <v>0.15309933333333334</v>
      </c>
      <c r="T1743" s="53">
        <f t="shared" si="167"/>
        <v>0.39215038263148744</v>
      </c>
      <c r="U1743" s="53">
        <v>15.299333333333331</v>
      </c>
      <c r="V1743" s="53"/>
      <c r="W1743" s="53">
        <v>20.352</v>
      </c>
      <c r="X1743" s="53"/>
      <c r="Y1743" s="53">
        <v>10.034843333333335</v>
      </c>
      <c r="Z1743" s="53"/>
      <c r="AA1743" s="53">
        <v>0.53</v>
      </c>
      <c r="AB1743" s="55"/>
    </row>
    <row r="1744" spans="1:28" s="54" customFormat="1" ht="13.8">
      <c r="A1744" s="56">
        <v>42310</v>
      </c>
      <c r="B1744" s="57">
        <v>0.48969907407407409</v>
      </c>
      <c r="C1744" s="53">
        <v>2</v>
      </c>
      <c r="D1744" s="53">
        <v>976</v>
      </c>
      <c r="E1744" s="53">
        <v>114</v>
      </c>
      <c r="F1744" s="51">
        <f t="shared" si="162"/>
        <v>0.1728395061728395</v>
      </c>
      <c r="G1744" s="53">
        <v>0.89</v>
      </c>
      <c r="H1744" s="53">
        <f t="shared" si="163"/>
        <v>0.18133333333333335</v>
      </c>
      <c r="I1744" s="53">
        <v>3.5499999999999997E-2</v>
      </c>
      <c r="J1744" s="53">
        <f t="shared" si="164"/>
        <v>0.18659726740403382</v>
      </c>
      <c r="K1744" s="53">
        <v>3.1700000000000001E-3</v>
      </c>
      <c r="L1744" s="53">
        <f t="shared" si="165"/>
        <v>6.3005581337091568E-2</v>
      </c>
      <c r="M1744" s="53">
        <v>3.65E-3</v>
      </c>
      <c r="N1744" s="53">
        <f t="shared" si="166"/>
        <v>7.2545858637345181E-2</v>
      </c>
      <c r="O1744" s="53">
        <v>2.8114300000000001</v>
      </c>
      <c r="P1744" s="53"/>
      <c r="Q1744" s="53">
        <v>0.03</v>
      </c>
      <c r="R1744" s="53"/>
      <c r="S1744" s="53">
        <v>0.12684269662921346</v>
      </c>
      <c r="T1744" s="53">
        <f t="shared" si="167"/>
        <v>0.29718898810147015</v>
      </c>
      <c r="U1744" s="53">
        <v>11.326516853932585</v>
      </c>
      <c r="V1744" s="53"/>
      <c r="W1744" s="53">
        <v>13.041573033707865</v>
      </c>
      <c r="X1744" s="53"/>
      <c r="Y1744" s="53">
        <v>10.045334157303371</v>
      </c>
      <c r="Z1744" s="53"/>
      <c r="AA1744" s="53">
        <v>0.10719101123595505</v>
      </c>
    </row>
    <row r="1745" spans="1:28" s="54" customFormat="1" ht="13.8">
      <c r="A1745" s="56">
        <v>42311</v>
      </c>
      <c r="B1745" s="57">
        <v>0.48971064814814813</v>
      </c>
      <c r="C1745" s="53">
        <v>2</v>
      </c>
      <c r="D1745" s="53">
        <v>976</v>
      </c>
      <c r="E1745" s="53">
        <v>114</v>
      </c>
      <c r="F1745" s="51">
        <f t="shared" si="162"/>
        <v>0.1728395061728395</v>
      </c>
      <c r="G1745" s="53">
        <v>0.84</v>
      </c>
      <c r="H1745" s="53">
        <f t="shared" si="163"/>
        <v>0.16800000000000001</v>
      </c>
      <c r="I1745" s="53">
        <v>4.1660000000000003E-2</v>
      </c>
      <c r="J1745" s="53">
        <f t="shared" si="164"/>
        <v>0.22667534157449579</v>
      </c>
      <c r="K1745" s="53">
        <v>3.47E-3</v>
      </c>
      <c r="L1745" s="53">
        <f t="shared" si="165"/>
        <v>6.896825464975008E-2</v>
      </c>
      <c r="M1745" s="53">
        <v>4.0699999999999998E-3</v>
      </c>
      <c r="N1745" s="53">
        <f t="shared" si="166"/>
        <v>8.089360127506709E-2</v>
      </c>
      <c r="O1745" s="53">
        <v>2.6546699999999999</v>
      </c>
      <c r="P1745" s="53"/>
      <c r="Q1745" s="53">
        <v>0.04</v>
      </c>
      <c r="R1745" s="53"/>
      <c r="S1745" s="53">
        <v>0.15771285714285715</v>
      </c>
      <c r="T1745" s="53">
        <f t="shared" si="167"/>
        <v>0.40883594139465823</v>
      </c>
      <c r="U1745" s="53">
        <v>13.136428571428571</v>
      </c>
      <c r="V1745" s="53"/>
      <c r="W1745" s="53">
        <v>15.407857142857141</v>
      </c>
      <c r="X1745" s="53"/>
      <c r="Y1745" s="53">
        <v>10.049822142857144</v>
      </c>
      <c r="Z1745" s="53"/>
      <c r="AA1745" s="53">
        <v>0.15142857142857144</v>
      </c>
    </row>
    <row r="1746" spans="1:28" s="55" customFormat="1" ht="13.8">
      <c r="A1746" s="56">
        <v>42314</v>
      </c>
      <c r="B1746" s="57">
        <v>0.48974537037037041</v>
      </c>
      <c r="C1746" s="53">
        <v>2</v>
      </c>
      <c r="D1746" s="53">
        <v>1315</v>
      </c>
      <c r="E1746" s="53">
        <v>114</v>
      </c>
      <c r="F1746" s="51">
        <f t="shared" si="162"/>
        <v>0.1728395061728395</v>
      </c>
      <c r="G1746" s="53">
        <v>0.99</v>
      </c>
      <c r="H1746" s="53">
        <f t="shared" si="163"/>
        <v>0.20800000000000002</v>
      </c>
      <c r="I1746" s="53">
        <v>5.3990000000000003E-2</v>
      </c>
      <c r="J1746" s="53">
        <f t="shared" si="164"/>
        <v>0.30689655172413793</v>
      </c>
      <c r="K1746" s="53">
        <v>5.0299999999999997E-3</v>
      </c>
      <c r="L1746" s="53">
        <f t="shared" si="165"/>
        <v>9.9974155875574316E-2</v>
      </c>
      <c r="M1746" s="53">
        <v>6.0600000000000003E-3</v>
      </c>
      <c r="N1746" s="53">
        <f t="shared" si="166"/>
        <v>0.12044600091570187</v>
      </c>
      <c r="O1746" s="53">
        <v>3.10162</v>
      </c>
      <c r="P1746" s="53"/>
      <c r="Q1746" s="53">
        <v>0.18</v>
      </c>
      <c r="R1746" s="53"/>
      <c r="S1746" s="53">
        <v>0.17342242424242427</v>
      </c>
      <c r="T1746" s="53">
        <f t="shared" si="167"/>
        <v>0.46565214432455199</v>
      </c>
      <c r="U1746" s="53">
        <v>16.156969696969696</v>
      </c>
      <c r="V1746" s="53"/>
      <c r="W1746" s="53">
        <v>19.465454545454548</v>
      </c>
      <c r="X1746" s="53"/>
      <c r="Y1746" s="53">
        <v>9.9627793939393943</v>
      </c>
      <c r="Z1746" s="53"/>
      <c r="AA1746" s="53">
        <v>0.57818181818181824</v>
      </c>
    </row>
    <row r="1747" spans="1:28" s="54" customFormat="1" ht="13.8">
      <c r="A1747" s="56">
        <v>42369</v>
      </c>
      <c r="B1747" s="57">
        <v>0.49038194444444444</v>
      </c>
      <c r="C1747" s="53">
        <v>2</v>
      </c>
      <c r="D1747" s="53">
        <v>1282</v>
      </c>
      <c r="E1747" s="53">
        <v>114</v>
      </c>
      <c r="F1747" s="51">
        <f t="shared" si="162"/>
        <v>0.1728395061728395</v>
      </c>
      <c r="G1747" s="53">
        <v>0.95</v>
      </c>
      <c r="H1747" s="53">
        <f t="shared" si="163"/>
        <v>0.19733333333333333</v>
      </c>
      <c r="I1747" s="53">
        <v>3.5659999999999997E-2</v>
      </c>
      <c r="J1747" s="53">
        <f t="shared" si="164"/>
        <v>0.18763825634352632</v>
      </c>
      <c r="K1747" s="53">
        <v>4.5100000000000001E-3</v>
      </c>
      <c r="L1747" s="53">
        <f t="shared" si="165"/>
        <v>8.9638855466966247E-2</v>
      </c>
      <c r="M1747" s="53">
        <v>5.0400000000000002E-3</v>
      </c>
      <c r="N1747" s="53">
        <f t="shared" si="166"/>
        <v>0.10017291165266294</v>
      </c>
      <c r="O1747" s="53">
        <v>2.9884300000000001</v>
      </c>
      <c r="P1747" s="53"/>
      <c r="Q1747" s="53">
        <v>0.04</v>
      </c>
      <c r="R1747" s="53"/>
      <c r="S1747" s="53">
        <v>0.11936715789473684</v>
      </c>
      <c r="T1747" s="53">
        <f t="shared" si="167"/>
        <v>0.27015248715549511</v>
      </c>
      <c r="U1747" s="53">
        <v>15.09663157894737</v>
      </c>
      <c r="V1747" s="53"/>
      <c r="W1747" s="53">
        <v>16.870736842105263</v>
      </c>
      <c r="X1747" s="53"/>
      <c r="Y1747" s="53">
        <v>10.003376210526318</v>
      </c>
      <c r="Z1747" s="53"/>
      <c r="AA1747" s="53">
        <v>0.13389473684210529</v>
      </c>
      <c r="AB1747" s="55"/>
    </row>
    <row r="1748" spans="1:28" s="54" customFormat="1" ht="13.8">
      <c r="A1748" s="56">
        <v>42370</v>
      </c>
      <c r="B1748" s="57">
        <v>0.49039351851851848</v>
      </c>
      <c r="C1748" s="53">
        <v>2</v>
      </c>
      <c r="D1748" s="53">
        <v>1282</v>
      </c>
      <c r="E1748" s="53">
        <v>114</v>
      </c>
      <c r="F1748" s="51">
        <f t="shared" si="162"/>
        <v>0.1728395061728395</v>
      </c>
      <c r="G1748" s="53">
        <v>1.04</v>
      </c>
      <c r="H1748" s="53">
        <f t="shared" si="163"/>
        <v>0.22133333333333335</v>
      </c>
      <c r="I1748" s="53">
        <v>3.6749999999999998E-2</v>
      </c>
      <c r="J1748" s="53">
        <f t="shared" si="164"/>
        <v>0.19472999349381911</v>
      </c>
      <c r="K1748" s="53">
        <v>4.2300000000000003E-3</v>
      </c>
      <c r="L1748" s="53">
        <f t="shared" si="165"/>
        <v>8.407369370848497E-2</v>
      </c>
      <c r="M1748" s="53">
        <v>4.5799999999999999E-3</v>
      </c>
      <c r="N1748" s="53">
        <f t="shared" si="166"/>
        <v>9.1030145906586563E-2</v>
      </c>
      <c r="O1748" s="53">
        <v>3.25922</v>
      </c>
      <c r="P1748" s="53"/>
      <c r="Q1748" s="53">
        <v>0.04</v>
      </c>
      <c r="R1748" s="53"/>
      <c r="S1748" s="53">
        <v>0.1123701923076923</v>
      </c>
      <c r="T1748" s="53">
        <f t="shared" si="167"/>
        <v>0.24484682378696343</v>
      </c>
      <c r="U1748" s="53">
        <v>12.934038461538462</v>
      </c>
      <c r="V1748" s="53"/>
      <c r="W1748" s="53">
        <v>14.004230769230768</v>
      </c>
      <c r="X1748" s="53"/>
      <c r="Y1748" s="53">
        <v>9.965691923076923</v>
      </c>
      <c r="Z1748" s="53"/>
      <c r="AA1748" s="53">
        <v>0.12230769230769231</v>
      </c>
      <c r="AB1748" s="55"/>
    </row>
    <row r="1749" spans="1:28" s="54" customFormat="1" ht="13.8">
      <c r="A1749" s="56">
        <v>42592</v>
      </c>
      <c r="B1749" s="57">
        <v>0.49296296296296299</v>
      </c>
      <c r="C1749" s="53">
        <v>2</v>
      </c>
      <c r="D1749" s="53">
        <v>952</v>
      </c>
      <c r="E1749" s="53">
        <v>114</v>
      </c>
      <c r="F1749" s="51">
        <f t="shared" si="162"/>
        <v>0.1728395061728395</v>
      </c>
      <c r="G1749" s="53">
        <v>0.71</v>
      </c>
      <c r="H1749" s="53">
        <f t="shared" si="163"/>
        <v>0.13333333333333333</v>
      </c>
      <c r="I1749" s="53">
        <v>3.0009999999999998E-2</v>
      </c>
      <c r="J1749" s="53">
        <f t="shared" si="164"/>
        <v>0.1508783344176968</v>
      </c>
      <c r="K1749" s="53">
        <v>2.7599999999999999E-3</v>
      </c>
      <c r="L1749" s="53">
        <f t="shared" si="165"/>
        <v>5.4856594476458277E-2</v>
      </c>
      <c r="M1749" s="53">
        <v>2.6099999999999999E-3</v>
      </c>
      <c r="N1749" s="53">
        <f t="shared" si="166"/>
        <v>5.1875257820129021E-2</v>
      </c>
      <c r="O1749" s="53">
        <v>2.2227199999999998</v>
      </c>
      <c r="P1749" s="53"/>
      <c r="Q1749" s="53">
        <v>0.03</v>
      </c>
      <c r="R1749" s="53"/>
      <c r="S1749" s="53">
        <v>0.13441098591549297</v>
      </c>
      <c r="T1749" s="53">
        <f t="shared" si="167"/>
        <v>0.32456093649419487</v>
      </c>
      <c r="U1749" s="53">
        <v>12.36169014084507</v>
      </c>
      <c r="V1749" s="53"/>
      <c r="W1749" s="53">
        <v>11.689859154929577</v>
      </c>
      <c r="X1749" s="53"/>
      <c r="Y1749" s="53">
        <v>9.9552811267605641</v>
      </c>
      <c r="Z1749" s="53"/>
      <c r="AA1749" s="53">
        <v>0.13436619718309858</v>
      </c>
      <c r="AB1749" s="55"/>
    </row>
    <row r="1750" spans="1:28" s="54" customFormat="1" ht="13.8">
      <c r="A1750" s="56">
        <v>42843</v>
      </c>
      <c r="B1750" s="57">
        <v>0.49586805555555552</v>
      </c>
      <c r="C1750" s="53">
        <v>2</v>
      </c>
      <c r="D1750" s="53">
        <v>1141</v>
      </c>
      <c r="E1750" s="53">
        <v>114</v>
      </c>
      <c r="F1750" s="51">
        <f t="shared" si="162"/>
        <v>0.1728395061728395</v>
      </c>
      <c r="G1750" s="53">
        <v>0.90312062347450384</v>
      </c>
      <c r="H1750" s="53">
        <f t="shared" si="163"/>
        <v>0.1848321662598677</v>
      </c>
      <c r="I1750" s="53">
        <v>4.1521820882400487E-2</v>
      </c>
      <c r="J1750" s="53">
        <f t="shared" si="164"/>
        <v>0.22577632324268371</v>
      </c>
      <c r="K1750" s="53">
        <v>3.4122088828346317E-3</v>
      </c>
      <c r="L1750" s="53">
        <f t="shared" si="165"/>
        <v>6.7819622809647873E-2</v>
      </c>
      <c r="M1750" s="53">
        <v>4.761221696978556E-3</v>
      </c>
      <c r="N1750" s="53">
        <f t="shared" si="166"/>
        <v>9.4632031827415641E-2</v>
      </c>
      <c r="O1750" s="53">
        <v>2.8431295276243373</v>
      </c>
      <c r="P1750" s="53"/>
      <c r="Q1750" s="53">
        <v>0.04</v>
      </c>
      <c r="R1750" s="53"/>
      <c r="S1750" s="53">
        <v>0.14620349372384936</v>
      </c>
      <c r="T1750" s="53">
        <f t="shared" si="167"/>
        <v>0.3672104577983431</v>
      </c>
      <c r="U1750" s="53">
        <v>12.014811715481173</v>
      </c>
      <c r="V1750" s="53"/>
      <c r="W1750" s="53">
        <v>16.764853556485356</v>
      </c>
      <c r="X1750" s="53"/>
      <c r="Y1750" s="53">
        <v>10.011012552301256</v>
      </c>
      <c r="Z1750" s="53"/>
      <c r="AA1750" s="53">
        <v>0.14084497318933278</v>
      </c>
    </row>
    <row r="1751" spans="1:28" s="54" customFormat="1" ht="13.8">
      <c r="A1751" s="56">
        <v>43048</v>
      </c>
      <c r="B1751" s="57">
        <v>0.49824074074074076</v>
      </c>
      <c r="C1751" s="53">
        <v>2</v>
      </c>
      <c r="D1751" s="53">
        <v>1129</v>
      </c>
      <c r="E1751" s="53">
        <v>114</v>
      </c>
      <c r="F1751" s="51">
        <f t="shared" si="162"/>
        <v>0.1728395061728395</v>
      </c>
      <c r="G1751" s="53">
        <v>0.82</v>
      </c>
      <c r="H1751" s="53">
        <f t="shared" si="163"/>
        <v>0.16266666666666665</v>
      </c>
      <c r="I1751" s="53">
        <v>4.5069999999999999E-2</v>
      </c>
      <c r="J1751" s="53">
        <f t="shared" si="164"/>
        <v>0.24886141834743006</v>
      </c>
      <c r="K1751" s="53">
        <v>4.2900000000000004E-3</v>
      </c>
      <c r="L1751" s="53">
        <f t="shared" si="165"/>
        <v>8.5266228371016675E-2</v>
      </c>
      <c r="M1751" s="53">
        <v>5.3299999999999997E-3</v>
      </c>
      <c r="N1751" s="53">
        <f t="shared" si="166"/>
        <v>0.10593682918823283</v>
      </c>
      <c r="O1751" s="53">
        <v>2.57782</v>
      </c>
      <c r="P1751" s="53"/>
      <c r="Q1751" s="53">
        <v>0.04</v>
      </c>
      <c r="R1751" s="53"/>
      <c r="S1751" s="53">
        <v>0.17478365853658537</v>
      </c>
      <c r="T1751" s="53">
        <f t="shared" si="167"/>
        <v>0.47057526941145</v>
      </c>
      <c r="U1751" s="53">
        <v>16.636829268292686</v>
      </c>
      <c r="V1751" s="53"/>
      <c r="W1751" s="53">
        <v>20.67</v>
      </c>
      <c r="X1751" s="53"/>
      <c r="Y1751" s="53">
        <v>9.996911707317075</v>
      </c>
      <c r="Z1751" s="53"/>
      <c r="AA1751" s="53">
        <v>0.15512195121951222</v>
      </c>
    </row>
    <row r="1752" spans="1:28" s="54" customFormat="1" ht="14.25" customHeight="1">
      <c r="A1752" s="58">
        <v>43635</v>
      </c>
      <c r="B1752" s="59">
        <v>0.50503472222222223</v>
      </c>
      <c r="C1752" s="60">
        <v>2</v>
      </c>
      <c r="D1752" s="51">
        <v>1075</v>
      </c>
      <c r="E1752" s="51">
        <v>114</v>
      </c>
      <c r="F1752" s="51">
        <f t="shared" si="162"/>
        <v>0.1728395061728395</v>
      </c>
      <c r="G1752" s="51">
        <v>0.82958517592322556</v>
      </c>
      <c r="H1752" s="53">
        <f t="shared" si="163"/>
        <v>0.16522271357952684</v>
      </c>
      <c r="I1752" s="51">
        <v>3.4042982652753795E-2</v>
      </c>
      <c r="J1752" s="53">
        <f t="shared" si="164"/>
        <v>0.17711764900945864</v>
      </c>
      <c r="K1752" s="51">
        <v>2.0943699684628759E-3</v>
      </c>
      <c r="L1752" s="51">
        <f t="shared" si="165"/>
        <v>4.1626813059290106E-2</v>
      </c>
      <c r="M1752" s="51">
        <v>5.303572529957671E-3</v>
      </c>
      <c r="N1752" s="51">
        <f t="shared" si="166"/>
        <v>0.1054115679537579</v>
      </c>
      <c r="O1752" s="51">
        <v>2.6133624231801615</v>
      </c>
      <c r="P1752" s="51"/>
      <c r="Q1752" s="51">
        <v>0.03</v>
      </c>
      <c r="R1752" s="51"/>
      <c r="S1752" s="51">
        <v>0.13049496058711607</v>
      </c>
      <c r="T1752" s="53">
        <f t="shared" si="167"/>
        <v>0.31039799436310356</v>
      </c>
      <c r="U1752" s="51">
        <v>8.028225061157924</v>
      </c>
      <c r="V1752" s="51"/>
      <c r="W1752" s="51">
        <v>20.329872247893455</v>
      </c>
      <c r="X1752" s="51"/>
      <c r="Y1752" s="51">
        <v>10.017648273987495</v>
      </c>
      <c r="Z1752" s="51"/>
      <c r="AA1752" s="51">
        <v>0.11499723327846549</v>
      </c>
    </row>
    <row r="1753" spans="1:28" s="54" customFormat="1" ht="13.8">
      <c r="A1753" s="56">
        <v>43636</v>
      </c>
      <c r="B1753" s="57">
        <v>0.50504629629629627</v>
      </c>
      <c r="C1753" s="53">
        <v>2</v>
      </c>
      <c r="D1753" s="53">
        <v>931</v>
      </c>
      <c r="E1753" s="53">
        <v>114</v>
      </c>
      <c r="F1753" s="51">
        <f t="shared" si="162"/>
        <v>0.1728395061728395</v>
      </c>
      <c r="G1753" s="53">
        <v>0.80862053900908082</v>
      </c>
      <c r="H1753" s="53">
        <f t="shared" si="163"/>
        <v>0.15963214373575491</v>
      </c>
      <c r="I1753" s="53">
        <v>2.9861893347362018E-2</v>
      </c>
      <c r="J1753" s="53">
        <f t="shared" si="164"/>
        <v>0.14991472574731307</v>
      </c>
      <c r="K1753" s="53">
        <v>1.7416250057160879E-3</v>
      </c>
      <c r="L1753" s="53">
        <f t="shared" si="165"/>
        <v>3.4615803140806797E-2</v>
      </c>
      <c r="M1753" s="53">
        <v>4.4103165519425482E-3</v>
      </c>
      <c r="N1753" s="53">
        <f t="shared" si="166"/>
        <v>8.7657589348813084E-2</v>
      </c>
      <c r="O1753" s="53">
        <v>2.5494329864035237</v>
      </c>
      <c r="P1753" s="53"/>
      <c r="Q1753" s="53">
        <v>0.03</v>
      </c>
      <c r="R1753" s="53"/>
      <c r="S1753" s="53">
        <v>0.11743557857308495</v>
      </c>
      <c r="T1753" s="53">
        <f t="shared" si="167"/>
        <v>0.26316661656984519</v>
      </c>
      <c r="U1753" s="53">
        <v>6.8491551364303946</v>
      </c>
      <c r="V1753" s="53"/>
      <c r="W1753" s="53">
        <v>17.344113782175157</v>
      </c>
      <c r="X1753" s="53"/>
      <c r="Y1753" s="53">
        <v>10.025959650614517</v>
      </c>
      <c r="Z1753" s="53"/>
      <c r="AA1753" s="53">
        <v>0.11797870001781968</v>
      </c>
      <c r="AB1753" s="55"/>
    </row>
    <row r="1754" spans="1:28" s="54" customFormat="1" ht="14.25" customHeight="1">
      <c r="A1754" s="58">
        <v>43762</v>
      </c>
      <c r="B1754" s="59">
        <v>0.50650462962962961</v>
      </c>
      <c r="C1754" s="60">
        <v>2</v>
      </c>
      <c r="D1754" s="51">
        <v>1262</v>
      </c>
      <c r="E1754" s="51">
        <v>114</v>
      </c>
      <c r="F1754" s="51">
        <f t="shared" si="162"/>
        <v>0.1728395061728395</v>
      </c>
      <c r="G1754" s="51">
        <v>1.0477259998673609</v>
      </c>
      <c r="H1754" s="53">
        <f t="shared" si="163"/>
        <v>0.2233935999646296</v>
      </c>
      <c r="I1754" s="51">
        <v>4.2541479314039989E-2</v>
      </c>
      <c r="J1754" s="53">
        <f t="shared" si="164"/>
        <v>0.23241040542641503</v>
      </c>
      <c r="K1754" s="51">
        <v>1.7576590060088587E-3</v>
      </c>
      <c r="L1754" s="51">
        <f t="shared" si="165"/>
        <v>3.4934488159609679E-2</v>
      </c>
      <c r="M1754" s="51">
        <v>5.7226107172381451E-3</v>
      </c>
      <c r="N1754" s="51">
        <f t="shared" si="166"/>
        <v>0.11374019400803151</v>
      </c>
      <c r="O1754" s="51">
        <v>3.3048076892050284</v>
      </c>
      <c r="P1754" s="51"/>
      <c r="Q1754" s="51">
        <v>0.04</v>
      </c>
      <c r="R1754" s="51"/>
      <c r="S1754" s="51">
        <v>0.12911954483879703</v>
      </c>
      <c r="T1754" s="53">
        <f t="shared" si="167"/>
        <v>0.30542357974211637</v>
      </c>
      <c r="U1754" s="51">
        <v>5.3347493904091028</v>
      </c>
      <c r="V1754" s="51"/>
      <c r="W1754" s="51">
        <v>17.368951503657541</v>
      </c>
      <c r="X1754" s="51"/>
      <c r="Y1754" s="51">
        <v>10.030569493362229</v>
      </c>
      <c r="Z1754" s="51"/>
      <c r="AA1754" s="51">
        <v>0.1214057874063478</v>
      </c>
      <c r="AB1754" s="55"/>
    </row>
    <row r="1755" spans="1:28" s="54" customFormat="1" ht="13.8">
      <c r="A1755" s="56">
        <v>41336</v>
      </c>
      <c r="B1755" s="57">
        <v>0.47842592592592598</v>
      </c>
      <c r="C1755" s="53">
        <v>3</v>
      </c>
      <c r="D1755" s="53">
        <v>1181</v>
      </c>
      <c r="E1755" s="53">
        <v>114</v>
      </c>
      <c r="F1755" s="51">
        <f t="shared" si="162"/>
        <v>0.1728395061728395</v>
      </c>
      <c r="G1755" s="53">
        <v>1.1299999999999999</v>
      </c>
      <c r="H1755" s="53">
        <f t="shared" si="163"/>
        <v>0.24533333333333332</v>
      </c>
      <c r="I1755" s="53">
        <v>3.0280000000000001E-2</v>
      </c>
      <c r="J1755" s="53">
        <f t="shared" si="164"/>
        <v>0.15263500325309046</v>
      </c>
      <c r="K1755" s="53">
        <v>9.2499999999999995E-3</v>
      </c>
      <c r="L1755" s="53">
        <f t="shared" si="165"/>
        <v>0.18384909380697068</v>
      </c>
      <c r="M1755" s="53">
        <v>1.1979999999999999E-2</v>
      </c>
      <c r="N1755" s="53">
        <f t="shared" si="166"/>
        <v>0.23810942095216309</v>
      </c>
      <c r="O1755" s="53">
        <v>3.54074</v>
      </c>
      <c r="P1755" s="53"/>
      <c r="Q1755" s="53">
        <v>0.04</v>
      </c>
      <c r="R1755" s="53"/>
      <c r="S1755" s="53">
        <v>8.5212743362831883E-2</v>
      </c>
      <c r="T1755" s="53">
        <f t="shared" si="167"/>
        <v>0.14662749536562611</v>
      </c>
      <c r="U1755" s="53">
        <v>26.030973451327434</v>
      </c>
      <c r="V1755" s="53"/>
      <c r="W1755" s="53">
        <v>33.713628318584071</v>
      </c>
      <c r="X1755" s="53"/>
      <c r="Y1755" s="53">
        <v>9.9642063716814171</v>
      </c>
      <c r="Z1755" s="53"/>
      <c r="AA1755" s="53">
        <v>0.11256637168141595</v>
      </c>
      <c r="AB1755" s="55"/>
    </row>
    <row r="1756" spans="1:28" s="54" customFormat="1" ht="13.8">
      <c r="A1756" s="56">
        <v>41337</v>
      </c>
      <c r="B1756" s="57">
        <v>0.47843750000000002</v>
      </c>
      <c r="C1756" s="53">
        <v>3</v>
      </c>
      <c r="D1756" s="53">
        <v>1181</v>
      </c>
      <c r="E1756" s="53">
        <v>114</v>
      </c>
      <c r="F1756" s="51">
        <f t="shared" si="162"/>
        <v>0.1728395061728395</v>
      </c>
      <c r="G1756" s="53">
        <v>1.05</v>
      </c>
      <c r="H1756" s="53">
        <f t="shared" si="163"/>
        <v>0.22400000000000003</v>
      </c>
      <c r="I1756" s="53">
        <v>3.3790000000000001E-2</v>
      </c>
      <c r="J1756" s="53">
        <f t="shared" si="164"/>
        <v>0.17547169811320754</v>
      </c>
      <c r="K1756" s="53">
        <v>9.8600000000000007E-3</v>
      </c>
      <c r="L1756" s="53">
        <f t="shared" si="165"/>
        <v>0.19597319620937634</v>
      </c>
      <c r="M1756" s="53">
        <v>1.2869999999999999E-2</v>
      </c>
      <c r="N1756" s="53">
        <f t="shared" si="166"/>
        <v>0.25579868511304998</v>
      </c>
      <c r="O1756" s="53">
        <v>3.2745000000000002</v>
      </c>
      <c r="P1756" s="53"/>
      <c r="Q1756" s="53">
        <v>0.04</v>
      </c>
      <c r="R1756" s="53"/>
      <c r="S1756" s="53">
        <v>0.10233542857142858</v>
      </c>
      <c r="T1756" s="53">
        <f t="shared" si="167"/>
        <v>0.2085544696323535</v>
      </c>
      <c r="U1756" s="53">
        <v>29.861714285714285</v>
      </c>
      <c r="V1756" s="53"/>
      <c r="W1756" s="53">
        <v>38.977714285714285</v>
      </c>
      <c r="X1756" s="53"/>
      <c r="Y1756" s="53">
        <v>9.9170571428571446</v>
      </c>
      <c r="Z1756" s="53"/>
      <c r="AA1756" s="53">
        <v>0.12114285714285715</v>
      </c>
      <c r="AB1756" s="55"/>
    </row>
    <row r="1757" spans="1:28" s="54" customFormat="1" ht="13.8">
      <c r="A1757" s="56">
        <v>41640</v>
      </c>
      <c r="B1757" s="57">
        <v>0.48194444444444445</v>
      </c>
      <c r="C1757" s="53">
        <v>3</v>
      </c>
      <c r="D1757" s="53">
        <v>2093</v>
      </c>
      <c r="E1757" s="53">
        <v>114</v>
      </c>
      <c r="F1757" s="51">
        <f t="shared" si="162"/>
        <v>0.1728395061728395</v>
      </c>
      <c r="G1757" s="53">
        <v>1.3</v>
      </c>
      <c r="H1757" s="53">
        <f t="shared" si="163"/>
        <v>0.29066666666666668</v>
      </c>
      <c r="I1757" s="53">
        <v>4.2470000000000001E-2</v>
      </c>
      <c r="J1757" s="53">
        <f t="shared" si="164"/>
        <v>0.23194534808067666</v>
      </c>
      <c r="K1757" s="53">
        <v>1.2120000000000001E-2</v>
      </c>
      <c r="L1757" s="53">
        <f t="shared" si="165"/>
        <v>0.24089200183140375</v>
      </c>
      <c r="M1757" s="53">
        <v>1.0619999999999999E-2</v>
      </c>
      <c r="N1757" s="53">
        <f t="shared" si="166"/>
        <v>0.21107863526811119</v>
      </c>
      <c r="O1757" s="53">
        <v>4.0688899999999997</v>
      </c>
      <c r="P1757" s="53"/>
      <c r="Q1757" s="53">
        <v>0.08</v>
      </c>
      <c r="R1757" s="53"/>
      <c r="S1757" s="53">
        <v>0.10388815384615384</v>
      </c>
      <c r="T1757" s="53">
        <f t="shared" si="167"/>
        <v>0.21417015297639652</v>
      </c>
      <c r="U1757" s="53">
        <v>29.647384615384617</v>
      </c>
      <c r="V1757" s="53"/>
      <c r="W1757" s="53">
        <v>25.978153846153845</v>
      </c>
      <c r="X1757" s="53"/>
      <c r="Y1757" s="53">
        <v>9.9531309230769232</v>
      </c>
      <c r="Z1757" s="53"/>
      <c r="AA1757" s="53">
        <v>0.19569230769230769</v>
      </c>
    </row>
    <row r="1758" spans="1:28" s="54" customFormat="1" ht="13.8">
      <c r="A1758" s="56">
        <v>41642</v>
      </c>
      <c r="B1758" s="57">
        <v>0.48196759259259259</v>
      </c>
      <c r="C1758" s="53">
        <v>3</v>
      </c>
      <c r="D1758" s="53">
        <v>1031</v>
      </c>
      <c r="E1758" s="53">
        <v>114</v>
      </c>
      <c r="F1758" s="51">
        <f t="shared" si="162"/>
        <v>0.1728395061728395</v>
      </c>
      <c r="G1758" s="53">
        <v>0.56000000000000005</v>
      </c>
      <c r="H1758" s="53">
        <f t="shared" si="163"/>
        <v>9.3333333333333351E-2</v>
      </c>
      <c r="I1758" s="53">
        <v>1.3860000000000001E-2</v>
      </c>
      <c r="J1758" s="53">
        <f t="shared" si="164"/>
        <v>4.5803513337670791E-2</v>
      </c>
      <c r="K1758" s="53">
        <v>5.1900000000000002E-3</v>
      </c>
      <c r="L1758" s="53">
        <f t="shared" si="165"/>
        <v>0.1031542483089922</v>
      </c>
      <c r="M1758" s="53">
        <v>4.4999999999999997E-3</v>
      </c>
      <c r="N1758" s="53">
        <f t="shared" si="166"/>
        <v>8.9440099689877622E-2</v>
      </c>
      <c r="O1758" s="53">
        <v>1.7471099999999999</v>
      </c>
      <c r="P1758" s="53"/>
      <c r="Q1758" s="53">
        <v>0.03</v>
      </c>
      <c r="R1758" s="53"/>
      <c r="S1758" s="53">
        <v>7.8704999999999997E-2</v>
      </c>
      <c r="T1758" s="53">
        <f t="shared" si="167"/>
        <v>0.12309118369167081</v>
      </c>
      <c r="U1758" s="53">
        <v>29.471785714285712</v>
      </c>
      <c r="V1758" s="53"/>
      <c r="W1758" s="53">
        <v>25.553571428571423</v>
      </c>
      <c r="X1758" s="53"/>
      <c r="Y1758" s="53">
        <v>9.9210889285714288</v>
      </c>
      <c r="Z1758" s="53"/>
      <c r="AA1758" s="53">
        <v>0.17035714285714285</v>
      </c>
    </row>
    <row r="1759" spans="1:28" s="54" customFormat="1" ht="13.8">
      <c r="A1759" s="56">
        <v>41644</v>
      </c>
      <c r="B1759" s="57">
        <v>0.48199074074074072</v>
      </c>
      <c r="C1759" s="53">
        <v>3</v>
      </c>
      <c r="D1759" s="53">
        <v>1193</v>
      </c>
      <c r="E1759" s="53">
        <v>114</v>
      </c>
      <c r="F1759" s="51">
        <f t="shared" si="162"/>
        <v>0.1728395061728395</v>
      </c>
      <c r="G1759" s="53">
        <v>0.97</v>
      </c>
      <c r="H1759" s="53">
        <f t="shared" si="163"/>
        <v>0.20266666666666666</v>
      </c>
      <c r="I1759" s="53">
        <v>3.2530000000000003E-2</v>
      </c>
      <c r="J1759" s="53">
        <f t="shared" si="164"/>
        <v>0.167273910214704</v>
      </c>
      <c r="K1759" s="53">
        <v>5.8500000000000002E-3</v>
      </c>
      <c r="L1759" s="53">
        <f t="shared" si="165"/>
        <v>0.11627212959684091</v>
      </c>
      <c r="M1759" s="53">
        <v>5.3200000000000001E-3</v>
      </c>
      <c r="N1759" s="53">
        <f t="shared" si="166"/>
        <v>0.10573807341114422</v>
      </c>
      <c r="O1759" s="53">
        <v>3.0573700000000001</v>
      </c>
      <c r="P1759" s="53"/>
      <c r="Q1759" s="53">
        <v>0.04</v>
      </c>
      <c r="R1759" s="53"/>
      <c r="S1759" s="53">
        <v>0.10664474226804126</v>
      </c>
      <c r="T1759" s="53">
        <f t="shared" si="167"/>
        <v>0.2241398030742956</v>
      </c>
      <c r="U1759" s="53">
        <v>19.178350515463919</v>
      </c>
      <c r="V1759" s="53"/>
      <c r="W1759" s="53">
        <v>17.440824742268042</v>
      </c>
      <c r="X1759" s="53"/>
      <c r="Y1759" s="53">
        <v>10.023130515463919</v>
      </c>
      <c r="Z1759" s="53"/>
      <c r="AA1759" s="53">
        <v>0.13113402061855672</v>
      </c>
      <c r="AB1759" s="55"/>
    </row>
    <row r="1760" spans="1:28" s="54" customFormat="1" ht="14.25" customHeight="1">
      <c r="A1760" s="58">
        <v>41645</v>
      </c>
      <c r="B1760" s="59">
        <v>0.48200231481481487</v>
      </c>
      <c r="C1760" s="60">
        <v>3</v>
      </c>
      <c r="D1760" s="51">
        <v>1017</v>
      </c>
      <c r="E1760" s="51">
        <v>114</v>
      </c>
      <c r="F1760" s="51">
        <f t="shared" si="162"/>
        <v>0.1728395061728395</v>
      </c>
      <c r="G1760" s="51">
        <v>0.84</v>
      </c>
      <c r="H1760" s="53">
        <f t="shared" si="163"/>
        <v>0.16800000000000001</v>
      </c>
      <c r="I1760" s="51">
        <v>3.542E-2</v>
      </c>
      <c r="J1760" s="53">
        <f t="shared" si="164"/>
        <v>0.18607677293428757</v>
      </c>
      <c r="K1760" s="51">
        <v>5.3499999999999997E-3</v>
      </c>
      <c r="L1760" s="51">
        <f t="shared" si="165"/>
        <v>0.10633434074241006</v>
      </c>
      <c r="M1760" s="51">
        <v>5.3600000000000002E-3</v>
      </c>
      <c r="N1760" s="51">
        <f t="shared" si="166"/>
        <v>0.10653309651949869</v>
      </c>
      <c r="O1760" s="51">
        <v>2.6470400000000001</v>
      </c>
      <c r="P1760" s="51"/>
      <c r="Q1760" s="51">
        <v>0.03</v>
      </c>
      <c r="R1760" s="51"/>
      <c r="S1760" s="51">
        <v>0.13409000000000001</v>
      </c>
      <c r="T1760" s="53">
        <f t="shared" si="167"/>
        <v>0.32340003875610329</v>
      </c>
      <c r="U1760" s="51">
        <v>20.253571428571426</v>
      </c>
      <c r="V1760" s="51"/>
      <c r="W1760" s="51">
        <v>20.291428571428575</v>
      </c>
      <c r="X1760" s="51"/>
      <c r="Y1760" s="51">
        <v>10.020937142857143</v>
      </c>
      <c r="Z1760" s="51"/>
      <c r="AA1760" s="51">
        <v>0.11357142857142857</v>
      </c>
      <c r="AB1760" s="55"/>
    </row>
    <row r="1761" spans="1:28" s="54" customFormat="1" ht="14.25" customHeight="1">
      <c r="A1761" s="58">
        <v>43581</v>
      </c>
      <c r="B1761" s="59">
        <v>0.50440972222222225</v>
      </c>
      <c r="C1761" s="60">
        <v>3</v>
      </c>
      <c r="D1761" s="51">
        <v>1340</v>
      </c>
      <c r="E1761" s="51">
        <v>114</v>
      </c>
      <c r="F1761" s="51">
        <f t="shared" si="162"/>
        <v>0.1728395061728395</v>
      </c>
      <c r="G1761" s="51">
        <v>0.98829596666818664</v>
      </c>
      <c r="H1761" s="53">
        <f t="shared" si="163"/>
        <v>0.20754559111151644</v>
      </c>
      <c r="I1761" s="51">
        <v>3.3129257480920778E-2</v>
      </c>
      <c r="J1761" s="53">
        <f t="shared" si="164"/>
        <v>0.1711727877743707</v>
      </c>
      <c r="K1761" s="51">
        <v>2.4529626718546595E-3</v>
      </c>
      <c r="L1761" s="51">
        <f t="shared" si="165"/>
        <v>4.8754050201384298E-2</v>
      </c>
      <c r="M1761" s="51">
        <v>5.9897925708078895E-3</v>
      </c>
      <c r="N1761" s="51">
        <f t="shared" si="166"/>
        <v>0.11905058770105467</v>
      </c>
      <c r="O1761" s="51">
        <v>3.1139790662759586</v>
      </c>
      <c r="P1761" s="51"/>
      <c r="Q1761" s="51">
        <v>0.04</v>
      </c>
      <c r="R1761" s="51"/>
      <c r="S1761" s="51">
        <v>0.10659867321374888</v>
      </c>
      <c r="T1761" s="53">
        <f t="shared" si="167"/>
        <v>0.22397318685114481</v>
      </c>
      <c r="U1761" s="51">
        <v>7.8927988776430507</v>
      </c>
      <c r="V1761" s="51"/>
      <c r="W1761" s="51">
        <v>19.273113538430703</v>
      </c>
      <c r="X1761" s="51"/>
      <c r="Y1761" s="51">
        <v>10.019724621705581</v>
      </c>
      <c r="Z1761" s="51"/>
      <c r="AA1761" s="51">
        <v>0.12870638380608357</v>
      </c>
    </row>
    <row r="1762" spans="1:28" s="54" customFormat="1" ht="13.8">
      <c r="A1762" s="56">
        <v>41514</v>
      </c>
      <c r="B1762" s="57">
        <v>0.48048611111111111</v>
      </c>
      <c r="C1762" s="53">
        <v>4</v>
      </c>
      <c r="D1762" s="53">
        <v>1238</v>
      </c>
      <c r="E1762" s="53">
        <v>114</v>
      </c>
      <c r="F1762" s="51">
        <f t="shared" si="162"/>
        <v>0.1728395061728395</v>
      </c>
      <c r="G1762" s="53">
        <v>1.01</v>
      </c>
      <c r="H1762" s="53">
        <f t="shared" si="163"/>
        <v>0.21333333333333335</v>
      </c>
      <c r="I1762" s="53">
        <v>4.7669999999999997E-2</v>
      </c>
      <c r="J1762" s="53">
        <f t="shared" si="164"/>
        <v>0.26577748861418343</v>
      </c>
      <c r="K1762" s="53">
        <v>1.2409999999999999E-2</v>
      </c>
      <c r="L1762" s="53">
        <f t="shared" si="165"/>
        <v>0.24665591936697362</v>
      </c>
      <c r="M1762" s="53">
        <v>9.3600000000000003E-3</v>
      </c>
      <c r="N1762" s="53">
        <f t="shared" si="166"/>
        <v>0.18603540735494548</v>
      </c>
      <c r="O1762" s="53">
        <v>3.1381199999999998</v>
      </c>
      <c r="P1762" s="53"/>
      <c r="Q1762" s="53">
        <v>0.04</v>
      </c>
      <c r="R1762" s="53"/>
      <c r="S1762" s="53">
        <v>0.15008970297029703</v>
      </c>
      <c r="T1762" s="53">
        <f t="shared" si="167"/>
        <v>0.38126556522267718</v>
      </c>
      <c r="U1762" s="53">
        <v>39.073069306930691</v>
      </c>
      <c r="V1762" s="53"/>
      <c r="W1762" s="53">
        <v>29.470099009900991</v>
      </c>
      <c r="X1762" s="53"/>
      <c r="Y1762" s="53">
        <v>9.880417425742575</v>
      </c>
      <c r="Z1762" s="53"/>
      <c r="AA1762" s="53">
        <v>0.12594059405940594</v>
      </c>
      <c r="AB1762" s="55"/>
    </row>
    <row r="1763" spans="1:28" s="54" customFormat="1" ht="14.25" customHeight="1">
      <c r="A1763" s="56">
        <v>41497</v>
      </c>
      <c r="B1763" s="57">
        <v>0.48028935185185184</v>
      </c>
      <c r="C1763" s="53">
        <v>2</v>
      </c>
      <c r="D1763" s="53">
        <v>1248</v>
      </c>
      <c r="E1763" s="53">
        <v>115</v>
      </c>
      <c r="F1763" s="51">
        <f t="shared" si="162"/>
        <v>0.18518518518518517</v>
      </c>
      <c r="G1763" s="53">
        <v>1.48</v>
      </c>
      <c r="H1763" s="53">
        <f t="shared" si="163"/>
        <v>0.33866666666666667</v>
      </c>
      <c r="I1763" s="53">
        <v>4.9259999999999998E-2</v>
      </c>
      <c r="J1763" s="53">
        <f t="shared" si="164"/>
        <v>0.27612231620039035</v>
      </c>
      <c r="K1763" s="53">
        <v>1.201E-2</v>
      </c>
      <c r="L1763" s="53">
        <f t="shared" si="165"/>
        <v>0.23870568828342895</v>
      </c>
      <c r="M1763" s="53">
        <v>6.5399999999999998E-3</v>
      </c>
      <c r="N1763" s="53">
        <f t="shared" si="166"/>
        <v>0.12998627821595549</v>
      </c>
      <c r="O1763" s="53">
        <v>4.6419699999999997</v>
      </c>
      <c r="P1763" s="53"/>
      <c r="Q1763" s="53">
        <v>0.04</v>
      </c>
      <c r="R1763" s="53"/>
      <c r="S1763" s="53">
        <v>0.10584243243243244</v>
      </c>
      <c r="T1763" s="53">
        <f t="shared" si="167"/>
        <v>0.22123811914222488</v>
      </c>
      <c r="U1763" s="53">
        <v>25.80527027027027</v>
      </c>
      <c r="V1763" s="53"/>
      <c r="W1763" s="53">
        <v>14.052162162162162</v>
      </c>
      <c r="X1763" s="53"/>
      <c r="Y1763" s="53">
        <v>9.9739625675675683</v>
      </c>
      <c r="Z1763" s="53"/>
      <c r="AA1763" s="53">
        <v>8.5945945945945956E-2</v>
      </c>
      <c r="AB1763" s="55"/>
    </row>
    <row r="1764" spans="1:28" s="54" customFormat="1" ht="14.25" customHeight="1">
      <c r="A1764" s="58">
        <v>41536</v>
      </c>
      <c r="B1764" s="59">
        <v>0.48074074074074075</v>
      </c>
      <c r="C1764" s="60">
        <v>2</v>
      </c>
      <c r="D1764" s="51">
        <v>1401</v>
      </c>
      <c r="E1764" s="51">
        <v>115</v>
      </c>
      <c r="F1764" s="51">
        <f t="shared" si="162"/>
        <v>0.18518518518518517</v>
      </c>
      <c r="G1764" s="51">
        <v>1.26</v>
      </c>
      <c r="H1764" s="53">
        <f t="shared" si="163"/>
        <v>0.28000000000000003</v>
      </c>
      <c r="I1764" s="51">
        <v>4.7199999999999999E-2</v>
      </c>
      <c r="J1764" s="53">
        <f t="shared" si="164"/>
        <v>0.26271958360442421</v>
      </c>
      <c r="K1764" s="51">
        <v>9.0100000000000006E-3</v>
      </c>
      <c r="L1764" s="51">
        <f t="shared" si="165"/>
        <v>0.17907895515684388</v>
      </c>
      <c r="M1764" s="51">
        <v>8.6700000000000006E-3</v>
      </c>
      <c r="N1764" s="51">
        <f t="shared" si="166"/>
        <v>0.1723212587358309</v>
      </c>
      <c r="O1764" s="51">
        <v>3.9353799999999999</v>
      </c>
      <c r="P1764" s="51"/>
      <c r="Q1764" s="51">
        <v>0.04</v>
      </c>
      <c r="R1764" s="51"/>
      <c r="S1764" s="51">
        <v>0.11912380952380953</v>
      </c>
      <c r="T1764" s="53">
        <f t="shared" si="167"/>
        <v>0.26927237821693334</v>
      </c>
      <c r="U1764" s="51">
        <v>22.73952380952381</v>
      </c>
      <c r="V1764" s="51"/>
      <c r="W1764" s="51">
        <v>21.881428571428572</v>
      </c>
      <c r="X1764" s="51"/>
      <c r="Y1764" s="51">
        <v>9.9321495238095245</v>
      </c>
      <c r="Z1764" s="51"/>
      <c r="AA1764" s="51">
        <v>0.10095238095238096</v>
      </c>
    </row>
    <row r="1765" spans="1:28" s="55" customFormat="1" ht="13.8">
      <c r="A1765" s="56">
        <v>41543</v>
      </c>
      <c r="B1765" s="57">
        <v>0.48082175925925924</v>
      </c>
      <c r="C1765" s="53">
        <v>2</v>
      </c>
      <c r="D1765" s="53">
        <v>1023</v>
      </c>
      <c r="E1765" s="53">
        <v>115</v>
      </c>
      <c r="F1765" s="51">
        <f t="shared" si="162"/>
        <v>0.18518518518518517</v>
      </c>
      <c r="G1765" s="53">
        <v>0.85</v>
      </c>
      <c r="H1765" s="53">
        <f t="shared" si="163"/>
        <v>0.17066666666666666</v>
      </c>
      <c r="I1765" s="53">
        <v>4.2439999999999999E-2</v>
      </c>
      <c r="J1765" s="53">
        <f t="shared" si="164"/>
        <v>0.23175016265452178</v>
      </c>
      <c r="K1765" s="53">
        <v>6.6299999999999996E-3</v>
      </c>
      <c r="L1765" s="53">
        <f t="shared" si="165"/>
        <v>0.13177508020975304</v>
      </c>
      <c r="M1765" s="53">
        <v>8.7799999999999996E-3</v>
      </c>
      <c r="N1765" s="53">
        <f t="shared" si="166"/>
        <v>0.17450757228380567</v>
      </c>
      <c r="O1765" s="53">
        <v>2.6475499999999998</v>
      </c>
      <c r="P1765" s="53"/>
      <c r="Q1765" s="53">
        <v>0.03</v>
      </c>
      <c r="R1765" s="53"/>
      <c r="S1765" s="53">
        <v>0.1587755294117647</v>
      </c>
      <c r="T1765" s="53">
        <f t="shared" si="167"/>
        <v>0.41267926838741065</v>
      </c>
      <c r="U1765" s="53">
        <v>24.803999999999998</v>
      </c>
      <c r="V1765" s="53"/>
      <c r="W1765" s="53">
        <v>32.847529411764704</v>
      </c>
      <c r="X1765" s="53"/>
      <c r="Y1765" s="53">
        <v>9.9049517647058831</v>
      </c>
      <c r="Z1765" s="53"/>
      <c r="AA1765" s="53">
        <v>0.11223529411764706</v>
      </c>
      <c r="AB1765" s="54"/>
    </row>
    <row r="1766" spans="1:28" s="55" customFormat="1" ht="13.8">
      <c r="A1766" s="56">
        <v>41674</v>
      </c>
      <c r="B1766" s="57">
        <v>0.48233796296296294</v>
      </c>
      <c r="C1766" s="53">
        <v>2</v>
      </c>
      <c r="D1766" s="53">
        <v>908</v>
      </c>
      <c r="E1766" s="53">
        <v>115</v>
      </c>
      <c r="F1766" s="51">
        <f t="shared" si="162"/>
        <v>0.18518518518518517</v>
      </c>
      <c r="G1766" s="53">
        <v>0.85</v>
      </c>
      <c r="H1766" s="53">
        <f t="shared" si="163"/>
        <v>0.17066666666666666</v>
      </c>
      <c r="I1766" s="53">
        <v>3.1730000000000001E-2</v>
      </c>
      <c r="J1766" s="53">
        <f t="shared" si="164"/>
        <v>0.1620689655172414</v>
      </c>
      <c r="K1766" s="53">
        <v>4.5799999999999999E-3</v>
      </c>
      <c r="L1766" s="53">
        <f t="shared" si="165"/>
        <v>9.1030145906586563E-2</v>
      </c>
      <c r="M1766" s="53">
        <v>4.3899999999999998E-3</v>
      </c>
      <c r="N1766" s="53">
        <f t="shared" si="166"/>
        <v>8.7253786141902837E-2</v>
      </c>
      <c r="O1766" s="53">
        <v>2.6680700000000002</v>
      </c>
      <c r="P1766" s="53"/>
      <c r="Q1766" s="53">
        <v>0.03</v>
      </c>
      <c r="R1766" s="53"/>
      <c r="S1766" s="53">
        <v>0.11870752941176471</v>
      </c>
      <c r="T1766" s="53">
        <f t="shared" si="167"/>
        <v>0.26776683352740022</v>
      </c>
      <c r="U1766" s="53">
        <v>17.134588235294117</v>
      </c>
      <c r="V1766" s="53"/>
      <c r="W1766" s="53">
        <v>16.423764705882352</v>
      </c>
      <c r="X1766" s="53"/>
      <c r="Y1766" s="53">
        <v>9.9817207058823545</v>
      </c>
      <c r="Z1766" s="53"/>
      <c r="AA1766" s="53">
        <v>0.11223529411764706</v>
      </c>
    </row>
    <row r="1767" spans="1:28" s="54" customFormat="1" ht="13.8">
      <c r="A1767" s="56">
        <v>41718</v>
      </c>
      <c r="B1767" s="57">
        <v>0.48284722222222221</v>
      </c>
      <c r="C1767" s="53">
        <v>2</v>
      </c>
      <c r="D1767" s="53">
        <v>888</v>
      </c>
      <c r="E1767" s="53">
        <v>115</v>
      </c>
      <c r="F1767" s="51">
        <f t="shared" si="162"/>
        <v>0.18518518518518517</v>
      </c>
      <c r="G1767" s="53">
        <v>0.91</v>
      </c>
      <c r="H1767" s="53">
        <f t="shared" si="163"/>
        <v>0.18666666666666668</v>
      </c>
      <c r="I1767" s="53">
        <v>3.8679999999999999E-2</v>
      </c>
      <c r="J1767" s="53">
        <f t="shared" si="164"/>
        <v>0.20728692257644762</v>
      </c>
      <c r="K1767" s="53">
        <v>5.1500000000000001E-3</v>
      </c>
      <c r="L1767" s="53">
        <f t="shared" si="165"/>
        <v>0.10235922520063773</v>
      </c>
      <c r="M1767" s="53">
        <v>4.5500000000000002E-3</v>
      </c>
      <c r="N1767" s="53">
        <f t="shared" si="166"/>
        <v>9.0433878575320717E-2</v>
      </c>
      <c r="O1767" s="53">
        <v>2.8489100000000001</v>
      </c>
      <c r="P1767" s="53"/>
      <c r="Q1767" s="53">
        <v>0.03</v>
      </c>
      <c r="R1767" s="53"/>
      <c r="S1767" s="53">
        <v>0.13516747252747252</v>
      </c>
      <c r="T1767" s="53">
        <f t="shared" si="167"/>
        <v>0.32729689328966649</v>
      </c>
      <c r="U1767" s="53">
        <v>17.996703296703295</v>
      </c>
      <c r="V1767" s="53"/>
      <c r="W1767" s="53">
        <v>15.9</v>
      </c>
      <c r="X1767" s="53"/>
      <c r="Y1767" s="53">
        <v>9.9555316483516485</v>
      </c>
      <c r="Z1767" s="53"/>
      <c r="AA1767" s="53">
        <v>0.10483516483516483</v>
      </c>
    </row>
    <row r="1768" spans="1:28" s="54" customFormat="1" ht="14.25" customHeight="1">
      <c r="A1768" s="58">
        <v>41719</v>
      </c>
      <c r="B1768" s="59">
        <v>0.4828587962962963</v>
      </c>
      <c r="C1768" s="60">
        <v>2</v>
      </c>
      <c r="D1768" s="51">
        <v>1046</v>
      </c>
      <c r="E1768" s="51">
        <v>115</v>
      </c>
      <c r="F1768" s="51">
        <f t="shared" si="162"/>
        <v>0.18518518518518517</v>
      </c>
      <c r="G1768" s="51">
        <v>1.03</v>
      </c>
      <c r="H1768" s="53">
        <f t="shared" si="163"/>
        <v>0.21866666666666668</v>
      </c>
      <c r="I1768" s="51">
        <v>4.6870000000000002E-2</v>
      </c>
      <c r="J1768" s="53">
        <f t="shared" si="164"/>
        <v>0.26057254391672091</v>
      </c>
      <c r="K1768" s="51">
        <v>6.2199999999999998E-3</v>
      </c>
      <c r="L1768" s="51">
        <f t="shared" si="165"/>
        <v>0.12362609334911974</v>
      </c>
      <c r="M1768" s="51">
        <v>5.4900000000000001E-3</v>
      </c>
      <c r="N1768" s="51">
        <f t="shared" si="166"/>
        <v>0.10911692162165071</v>
      </c>
      <c r="O1768" s="51">
        <v>3.2437399999999998</v>
      </c>
      <c r="P1768" s="51"/>
      <c r="Q1768" s="51">
        <v>0.03</v>
      </c>
      <c r="R1768" s="51"/>
      <c r="S1768" s="51">
        <v>0.14470543689320389</v>
      </c>
      <c r="T1768" s="53">
        <f t="shared" si="167"/>
        <v>0.36179249176840639</v>
      </c>
      <c r="U1768" s="51">
        <v>19.203495145631067</v>
      </c>
      <c r="V1768" s="51"/>
      <c r="W1768" s="51">
        <v>16.949708737864079</v>
      </c>
      <c r="X1768" s="51"/>
      <c r="Y1768" s="51">
        <v>10.014653592233008</v>
      </c>
      <c r="Z1768" s="51"/>
      <c r="AA1768" s="51">
        <v>9.2621359223300961E-2</v>
      </c>
    </row>
    <row r="1769" spans="1:28" s="54" customFormat="1" ht="14.25" customHeight="1">
      <c r="A1769" s="58">
        <v>41810</v>
      </c>
      <c r="B1769" s="59">
        <v>0.48391203703703706</v>
      </c>
      <c r="C1769" s="60">
        <v>2</v>
      </c>
      <c r="D1769" s="51">
        <v>1327</v>
      </c>
      <c r="E1769" s="51">
        <v>115</v>
      </c>
      <c r="F1769" s="51">
        <f t="shared" si="162"/>
        <v>0.18518518518518517</v>
      </c>
      <c r="G1769" s="51">
        <v>0.93</v>
      </c>
      <c r="H1769" s="53">
        <f t="shared" si="163"/>
        <v>0.19200000000000003</v>
      </c>
      <c r="I1769" s="51">
        <v>3.0800000000000001E-2</v>
      </c>
      <c r="J1769" s="53">
        <f t="shared" si="164"/>
        <v>0.15601821730644114</v>
      </c>
      <c r="K1769" s="51">
        <v>7.4999999999999997E-3</v>
      </c>
      <c r="L1769" s="51">
        <f t="shared" si="165"/>
        <v>0.14906683281646271</v>
      </c>
      <c r="M1769" s="51">
        <v>5.5799999999999999E-3</v>
      </c>
      <c r="N1769" s="51">
        <f t="shared" si="166"/>
        <v>0.11090572361544826</v>
      </c>
      <c r="O1769" s="51">
        <v>2.9024100000000002</v>
      </c>
      <c r="P1769" s="51"/>
      <c r="Q1769" s="51">
        <v>0.04</v>
      </c>
      <c r="R1769" s="51"/>
      <c r="S1769" s="51">
        <v>0.10531612903225807</v>
      </c>
      <c r="T1769" s="53">
        <f t="shared" si="167"/>
        <v>0.21933465734741681</v>
      </c>
      <c r="U1769" s="51">
        <v>25.645161290322577</v>
      </c>
      <c r="V1769" s="51"/>
      <c r="W1769" s="51">
        <v>19.079999999999998</v>
      </c>
      <c r="X1769" s="51"/>
      <c r="Y1769" s="51">
        <v>9.9243696774193548</v>
      </c>
      <c r="Z1769" s="51"/>
      <c r="AA1769" s="51">
        <v>0.1367741935483871</v>
      </c>
      <c r="AB1769" s="55"/>
    </row>
    <row r="1770" spans="1:28" s="54" customFormat="1" ht="13.8">
      <c r="A1770" s="56">
        <v>41830</v>
      </c>
      <c r="B1770" s="57">
        <v>0.4841435185185185</v>
      </c>
      <c r="C1770" s="53">
        <v>2</v>
      </c>
      <c r="D1770" s="53">
        <v>870</v>
      </c>
      <c r="E1770" s="53">
        <v>115</v>
      </c>
      <c r="F1770" s="51">
        <f t="shared" si="162"/>
        <v>0.18518518518518517</v>
      </c>
      <c r="G1770" s="53">
        <v>0.84044549844840599</v>
      </c>
      <c r="H1770" s="53">
        <f t="shared" si="163"/>
        <v>0.1681187995862416</v>
      </c>
      <c r="I1770" s="53">
        <v>3.5733462172980103E-2</v>
      </c>
      <c r="J1770" s="53">
        <f t="shared" si="164"/>
        <v>0.18811621452817243</v>
      </c>
      <c r="K1770" s="53">
        <v>5.6936964183725708E-3</v>
      </c>
      <c r="L1770" s="53">
        <f t="shared" si="165"/>
        <v>0.11316550561403153</v>
      </c>
      <c r="M1770" s="53">
        <v>2.4716821661152247E-3</v>
      </c>
      <c r="N1770" s="53">
        <f t="shared" si="166"/>
        <v>4.9126110964230751E-2</v>
      </c>
      <c r="O1770" s="53">
        <v>2.641168943220269</v>
      </c>
      <c r="P1770" s="53"/>
      <c r="Q1770" s="53">
        <v>0.03</v>
      </c>
      <c r="R1770" s="53"/>
      <c r="S1770" s="53">
        <v>0.1352049715536105</v>
      </c>
      <c r="T1770" s="53">
        <f t="shared" si="167"/>
        <v>0.32743251461298023</v>
      </c>
      <c r="U1770" s="53">
        <v>21.543282275711157</v>
      </c>
      <c r="V1770" s="53"/>
      <c r="W1770" s="53">
        <v>9.3521225382932176</v>
      </c>
      <c r="X1770" s="53"/>
      <c r="Y1770" s="53">
        <v>9.9934109409190395</v>
      </c>
      <c r="Z1770" s="53"/>
      <c r="AA1770" s="53">
        <v>0.113511227290911</v>
      </c>
    </row>
    <row r="1771" spans="1:28" s="54" customFormat="1" ht="13.8">
      <c r="A1771" s="56">
        <v>41846</v>
      </c>
      <c r="B1771" s="57">
        <v>0.48432870370370368</v>
      </c>
      <c r="C1771" s="53">
        <v>2</v>
      </c>
      <c r="D1771" s="53">
        <v>1158</v>
      </c>
      <c r="E1771" s="53">
        <v>115</v>
      </c>
      <c r="F1771" s="51">
        <f t="shared" si="162"/>
        <v>0.18518518518518517</v>
      </c>
      <c r="G1771" s="53">
        <v>1.31</v>
      </c>
      <c r="H1771" s="53">
        <f t="shared" si="163"/>
        <v>0.29333333333333333</v>
      </c>
      <c r="I1771" s="53">
        <v>5.237E-2</v>
      </c>
      <c r="J1771" s="53">
        <f t="shared" si="164"/>
        <v>0.2963565387117762</v>
      </c>
      <c r="K1771" s="53">
        <v>7.0000000000000001E-3</v>
      </c>
      <c r="L1771" s="53">
        <f t="shared" si="165"/>
        <v>0.13912904396203188</v>
      </c>
      <c r="M1771" s="53">
        <v>1.6900000000000001E-3</v>
      </c>
      <c r="N1771" s="53">
        <f t="shared" si="166"/>
        <v>3.3589726327976265E-2</v>
      </c>
      <c r="O1771" s="53">
        <v>4.1078700000000001</v>
      </c>
      <c r="P1771" s="53"/>
      <c r="Q1771" s="53">
        <v>0.03</v>
      </c>
      <c r="R1771" s="53"/>
      <c r="S1771" s="53">
        <v>0.1271271755725191</v>
      </c>
      <c r="T1771" s="53">
        <f t="shared" si="167"/>
        <v>0.29821785244061416</v>
      </c>
      <c r="U1771" s="53">
        <v>16.992366412213741</v>
      </c>
      <c r="V1771" s="53"/>
      <c r="W1771" s="53">
        <v>4.1024427480916028</v>
      </c>
      <c r="X1771" s="53"/>
      <c r="Y1771" s="53">
        <v>9.9717760305343504</v>
      </c>
      <c r="Z1771" s="53"/>
      <c r="AA1771" s="53">
        <v>7.2824427480916026E-2</v>
      </c>
    </row>
    <row r="1772" spans="1:28" s="54" customFormat="1" ht="13.8">
      <c r="A1772" s="56">
        <v>41847</v>
      </c>
      <c r="B1772" s="57">
        <v>0.48434027777777783</v>
      </c>
      <c r="C1772" s="53">
        <v>2</v>
      </c>
      <c r="D1772" s="53">
        <v>1158</v>
      </c>
      <c r="E1772" s="53">
        <v>115</v>
      </c>
      <c r="F1772" s="51">
        <f t="shared" si="162"/>
        <v>0.18518518518518517</v>
      </c>
      <c r="G1772" s="53">
        <v>1.31</v>
      </c>
      <c r="H1772" s="53">
        <f t="shared" si="163"/>
        <v>0.29333333333333333</v>
      </c>
      <c r="I1772" s="53">
        <v>4.8180000000000001E-2</v>
      </c>
      <c r="J1772" s="53">
        <f t="shared" si="164"/>
        <v>0.26909564085881588</v>
      </c>
      <c r="K1772" s="53">
        <v>6.7799999999999996E-3</v>
      </c>
      <c r="L1772" s="53">
        <f t="shared" si="165"/>
        <v>0.13475641686608228</v>
      </c>
      <c r="M1772" s="53">
        <v>1.6299999999999999E-3</v>
      </c>
      <c r="N1772" s="53">
        <f t="shared" si="166"/>
        <v>3.2397191665444559E-2</v>
      </c>
      <c r="O1772" s="53">
        <v>4.1146000000000003</v>
      </c>
      <c r="P1772" s="53"/>
      <c r="Q1772" s="53">
        <v>0.03</v>
      </c>
      <c r="R1772" s="53"/>
      <c r="S1772" s="53">
        <v>0.11695603053435114</v>
      </c>
      <c r="T1772" s="53">
        <f t="shared" si="167"/>
        <v>0.26143225313954516</v>
      </c>
      <c r="U1772" s="53">
        <v>16.458320610687021</v>
      </c>
      <c r="V1772" s="53"/>
      <c r="W1772" s="53">
        <v>3.9567938931297708</v>
      </c>
      <c r="X1772" s="53"/>
      <c r="Y1772" s="53">
        <v>9.9881129770992363</v>
      </c>
      <c r="Z1772" s="53"/>
      <c r="AA1772" s="53">
        <v>7.2824427480916026E-2</v>
      </c>
      <c r="AB1772" s="55"/>
    </row>
    <row r="1773" spans="1:28" s="54" customFormat="1" ht="13.8">
      <c r="A1773" s="56">
        <v>41926</v>
      </c>
      <c r="B1773" s="57">
        <v>0.48525462962962962</v>
      </c>
      <c r="C1773" s="53">
        <v>2</v>
      </c>
      <c r="D1773" s="53">
        <v>1200</v>
      </c>
      <c r="E1773" s="53">
        <v>115</v>
      </c>
      <c r="F1773" s="51">
        <f t="shared" si="162"/>
        <v>0.18518518518518517</v>
      </c>
      <c r="G1773" s="53">
        <v>1.1200000000000001</v>
      </c>
      <c r="H1773" s="53">
        <f t="shared" si="163"/>
        <v>0.2426666666666667</v>
      </c>
      <c r="I1773" s="53">
        <v>3.9879999999999999E-2</v>
      </c>
      <c r="J1773" s="53">
        <f t="shared" si="164"/>
        <v>0.21509433962264149</v>
      </c>
      <c r="K1773" s="53">
        <v>5.9199999999999999E-3</v>
      </c>
      <c r="L1773" s="53">
        <f t="shared" si="165"/>
        <v>0.11766342003646123</v>
      </c>
      <c r="M1773" s="53">
        <v>2.9299999999999999E-3</v>
      </c>
      <c r="N1773" s="53">
        <f t="shared" si="166"/>
        <v>5.8235442686964761E-2</v>
      </c>
      <c r="O1773" s="53">
        <v>3.5319600000000002</v>
      </c>
      <c r="P1773" s="53"/>
      <c r="Q1773" s="53">
        <v>0.04</v>
      </c>
      <c r="R1773" s="53"/>
      <c r="S1773" s="53">
        <v>0.11323071428571427</v>
      </c>
      <c r="T1773" s="53">
        <f t="shared" si="167"/>
        <v>0.2479590413941741</v>
      </c>
      <c r="U1773" s="53">
        <v>16.80857142857143</v>
      </c>
      <c r="V1773" s="53"/>
      <c r="W1773" s="53">
        <v>8.3191071428571419</v>
      </c>
      <c r="X1773" s="53"/>
      <c r="Y1773" s="53">
        <v>10.028243571428572</v>
      </c>
      <c r="Z1773" s="53"/>
      <c r="AA1773" s="53">
        <v>0.11357142857142857</v>
      </c>
      <c r="AB1773" s="55"/>
    </row>
    <row r="1774" spans="1:28" s="54" customFormat="1" ht="13.8">
      <c r="A1774" s="56">
        <v>41928</v>
      </c>
      <c r="B1774" s="57">
        <v>0.48527777777777775</v>
      </c>
      <c r="C1774" s="53">
        <v>2</v>
      </c>
      <c r="D1774" s="53">
        <v>1126</v>
      </c>
      <c r="E1774" s="53">
        <v>115</v>
      </c>
      <c r="F1774" s="51">
        <f t="shared" si="162"/>
        <v>0.18518518518518517</v>
      </c>
      <c r="G1774" s="53">
        <v>0.93205885243721387</v>
      </c>
      <c r="H1774" s="53">
        <f t="shared" si="163"/>
        <v>0.19254902731659038</v>
      </c>
      <c r="I1774" s="53">
        <v>4.1877077231535526E-2</v>
      </c>
      <c r="J1774" s="53">
        <f t="shared" si="164"/>
        <v>0.22808768530602164</v>
      </c>
      <c r="K1774" s="53">
        <v>2.3605606130076831E-3</v>
      </c>
      <c r="L1774" s="53">
        <f t="shared" si="165"/>
        <v>4.6917505900312406E-2</v>
      </c>
      <c r="M1774" s="53">
        <v>4.2697478788252669E-3</v>
      </c>
      <c r="N1774" s="53">
        <f t="shared" si="166"/>
        <v>8.4863705762838984E-2</v>
      </c>
      <c r="O1774" s="53">
        <v>2.938806468597162</v>
      </c>
      <c r="P1774" s="53"/>
      <c r="Q1774" s="53">
        <v>0.04</v>
      </c>
      <c r="R1774" s="53"/>
      <c r="S1774" s="53">
        <v>0.1428762843119433</v>
      </c>
      <c r="T1774" s="53">
        <f t="shared" si="167"/>
        <v>0.35517706413835382</v>
      </c>
      <c r="U1774" s="53">
        <v>8.0537647700418109</v>
      </c>
      <c r="V1774" s="53"/>
      <c r="W1774" s="53">
        <v>14.567533175786222</v>
      </c>
      <c r="X1774" s="53"/>
      <c r="Y1774" s="53">
        <v>10.02662497727686</v>
      </c>
      <c r="Z1774" s="53"/>
      <c r="AA1774" s="53">
        <v>0.13647206897653338</v>
      </c>
      <c r="AB1774" s="55"/>
    </row>
    <row r="1775" spans="1:28" s="55" customFormat="1" ht="13.8">
      <c r="A1775" s="56">
        <v>41933</v>
      </c>
      <c r="B1775" s="57">
        <v>0.48533564814814811</v>
      </c>
      <c r="C1775" s="53">
        <v>2</v>
      </c>
      <c r="D1775" s="53">
        <v>1289</v>
      </c>
      <c r="E1775" s="53">
        <v>115</v>
      </c>
      <c r="F1775" s="51">
        <f t="shared" si="162"/>
        <v>0.18518518518518517</v>
      </c>
      <c r="G1775" s="53">
        <v>1.0105393619540892</v>
      </c>
      <c r="H1775" s="53">
        <f t="shared" si="163"/>
        <v>0.21347716318775714</v>
      </c>
      <c r="I1775" s="53">
        <v>4.6458870465373649E-2</v>
      </c>
      <c r="J1775" s="53">
        <f t="shared" si="164"/>
        <v>0.25789766080269128</v>
      </c>
      <c r="K1775" s="53">
        <v>2.618830801849771E-3</v>
      </c>
      <c r="L1775" s="53">
        <f t="shared" si="165"/>
        <v>5.205077510852571E-2</v>
      </c>
      <c r="M1775" s="53">
        <v>4.7369032591597924E-3</v>
      </c>
      <c r="N1775" s="53">
        <f t="shared" si="166"/>
        <v>9.4148688826790686E-2</v>
      </c>
      <c r="O1775" s="53">
        <v>3.185905792017758</v>
      </c>
      <c r="P1775" s="53"/>
      <c r="Q1775" s="53">
        <v>0.04</v>
      </c>
      <c r="R1775" s="53"/>
      <c r="S1775" s="53">
        <v>0.14619837053571427</v>
      </c>
      <c r="T1775" s="53">
        <f t="shared" si="167"/>
        <v>0.36719192895570307</v>
      </c>
      <c r="U1775" s="53">
        <v>8.2410267857142845</v>
      </c>
      <c r="V1775" s="53"/>
      <c r="W1775" s="53">
        <v>14.90625</v>
      </c>
      <c r="X1775" s="53"/>
      <c r="Y1775" s="53">
        <v>10.025517857142859</v>
      </c>
      <c r="Z1775" s="53"/>
      <c r="AA1775" s="53">
        <v>0.12587337494111284</v>
      </c>
      <c r="AB1775" s="54"/>
    </row>
    <row r="1776" spans="1:28" s="55" customFormat="1" ht="14.25" customHeight="1">
      <c r="A1776" s="58">
        <v>42057</v>
      </c>
      <c r="B1776" s="59">
        <v>0.48677083333333332</v>
      </c>
      <c r="C1776" s="60">
        <v>2</v>
      </c>
      <c r="D1776" s="51">
        <v>1561</v>
      </c>
      <c r="E1776" s="51">
        <v>115</v>
      </c>
      <c r="F1776" s="51">
        <f t="shared" si="162"/>
        <v>0.18518518518518517</v>
      </c>
      <c r="G1776" s="51">
        <v>1.4257735139636334</v>
      </c>
      <c r="H1776" s="53">
        <f t="shared" si="163"/>
        <v>0.32420627039030225</v>
      </c>
      <c r="I1776" s="51">
        <v>7.1736632675605191E-2</v>
      </c>
      <c r="J1776" s="53">
        <f t="shared" si="164"/>
        <v>0.42235935377752232</v>
      </c>
      <c r="K1776" s="51">
        <v>5.1749059779969625E-3</v>
      </c>
      <c r="L1776" s="51">
        <f t="shared" si="165"/>
        <v>0.10285424590173156</v>
      </c>
      <c r="M1776" s="51">
        <v>7.0202212879803758E-3</v>
      </c>
      <c r="N1776" s="51">
        <f t="shared" si="166"/>
        <v>0.13953095374265909</v>
      </c>
      <c r="O1776" s="51">
        <v>4.4899329580411624</v>
      </c>
      <c r="P1776" s="51"/>
      <c r="Q1776" s="51">
        <v>0.06</v>
      </c>
      <c r="R1776" s="51"/>
      <c r="S1776" s="51">
        <v>0.15999910902696368</v>
      </c>
      <c r="T1776" s="53">
        <f t="shared" si="167"/>
        <v>0.41710454295273858</v>
      </c>
      <c r="U1776" s="51">
        <v>11.541946072684643</v>
      </c>
      <c r="V1776" s="51"/>
      <c r="W1776" s="51">
        <v>15.65767878077374</v>
      </c>
      <c r="X1776" s="51"/>
      <c r="Y1776" s="51">
        <v>10.014203985932005</v>
      </c>
      <c r="Z1776" s="51"/>
      <c r="AA1776" s="51">
        <v>0.13382209595798863</v>
      </c>
      <c r="AB1776" s="54"/>
    </row>
    <row r="1777" spans="1:28" s="54" customFormat="1" ht="13.8">
      <c r="A1777" s="56">
        <v>42182</v>
      </c>
      <c r="B1777" s="57">
        <v>0.48821759259259262</v>
      </c>
      <c r="C1777" s="53">
        <v>2</v>
      </c>
      <c r="D1777" s="53">
        <v>1054</v>
      </c>
      <c r="E1777" s="53">
        <v>115</v>
      </c>
      <c r="F1777" s="51">
        <f t="shared" si="162"/>
        <v>0.18518518518518517</v>
      </c>
      <c r="G1777" s="53">
        <v>0.76</v>
      </c>
      <c r="H1777" s="53">
        <f t="shared" si="163"/>
        <v>0.14666666666666667</v>
      </c>
      <c r="I1777" s="53">
        <v>3.1780000000000003E-2</v>
      </c>
      <c r="J1777" s="53">
        <f t="shared" si="164"/>
        <v>0.1623942745608328</v>
      </c>
      <c r="K1777" s="53">
        <v>2.2300000000000002E-3</v>
      </c>
      <c r="L1777" s="53">
        <f t="shared" si="165"/>
        <v>4.4322538290761583E-2</v>
      </c>
      <c r="M1777" s="53">
        <v>6.3200000000000001E-3</v>
      </c>
      <c r="N1777" s="53">
        <f t="shared" si="166"/>
        <v>0.12561365112000591</v>
      </c>
      <c r="O1777" s="53">
        <v>2.3879299999999999</v>
      </c>
      <c r="P1777" s="53"/>
      <c r="Q1777" s="53">
        <v>0.03</v>
      </c>
      <c r="R1777" s="53"/>
      <c r="S1777" s="53">
        <v>0.13297421052631581</v>
      </c>
      <c r="T1777" s="53">
        <f t="shared" si="167"/>
        <v>0.31936460475833084</v>
      </c>
      <c r="U1777" s="53">
        <v>9.3307894736842112</v>
      </c>
      <c r="V1777" s="53"/>
      <c r="W1777" s="53">
        <v>26.444210526315789</v>
      </c>
      <c r="X1777" s="53"/>
      <c r="Y1777" s="53">
        <v>9.991601842105263</v>
      </c>
      <c r="Z1777" s="53"/>
      <c r="AA1777" s="53">
        <v>0.12552631578947368</v>
      </c>
      <c r="AB1777" s="55"/>
    </row>
    <row r="1778" spans="1:28" s="54" customFormat="1" ht="13.8">
      <c r="A1778" s="56">
        <v>42186</v>
      </c>
      <c r="B1778" s="57">
        <v>0.48826388888888889</v>
      </c>
      <c r="C1778" s="53">
        <v>2</v>
      </c>
      <c r="D1778" s="53">
        <v>1282</v>
      </c>
      <c r="E1778" s="53">
        <v>115</v>
      </c>
      <c r="F1778" s="51">
        <f t="shared" si="162"/>
        <v>0.18518518518518517</v>
      </c>
      <c r="G1778" s="53">
        <v>1.1000000000000001</v>
      </c>
      <c r="H1778" s="53">
        <f t="shared" si="163"/>
        <v>0.23733333333333337</v>
      </c>
      <c r="I1778" s="53">
        <v>4.3999999999999997E-2</v>
      </c>
      <c r="J1778" s="53">
        <f t="shared" si="164"/>
        <v>0.24189980481457382</v>
      </c>
      <c r="K1778" s="53">
        <v>3.0100000000000001E-3</v>
      </c>
      <c r="L1778" s="53">
        <f t="shared" si="165"/>
        <v>5.9825488903673701E-2</v>
      </c>
      <c r="M1778" s="53">
        <v>8.1600000000000006E-3</v>
      </c>
      <c r="N1778" s="53">
        <f t="shared" si="166"/>
        <v>0.16218471410431143</v>
      </c>
      <c r="O1778" s="53">
        <v>3.4650699999999999</v>
      </c>
      <c r="P1778" s="53"/>
      <c r="Q1778" s="53">
        <v>0.04</v>
      </c>
      <c r="R1778" s="53"/>
      <c r="S1778" s="53">
        <v>0.12719999999999998</v>
      </c>
      <c r="T1778" s="53">
        <f t="shared" si="167"/>
        <v>0.29848123381985797</v>
      </c>
      <c r="U1778" s="53">
        <v>8.7016363636363625</v>
      </c>
      <c r="V1778" s="53"/>
      <c r="W1778" s="53">
        <v>23.589818181818181</v>
      </c>
      <c r="X1778" s="53"/>
      <c r="Y1778" s="53">
        <v>10.017202363636363</v>
      </c>
      <c r="Z1778" s="53"/>
      <c r="AA1778" s="53">
        <v>0.11563636363636363</v>
      </c>
    </row>
    <row r="1779" spans="1:28" s="54" customFormat="1" ht="13.8">
      <c r="A1779" s="56">
        <v>42205</v>
      </c>
      <c r="B1779" s="57">
        <v>0.48848379629629629</v>
      </c>
      <c r="C1779" s="53">
        <v>2</v>
      </c>
      <c r="D1779" s="53">
        <v>1024</v>
      </c>
      <c r="E1779" s="53">
        <v>115</v>
      </c>
      <c r="F1779" s="51">
        <f t="shared" si="162"/>
        <v>0.18518518518518517</v>
      </c>
      <c r="G1779" s="53">
        <v>0.82</v>
      </c>
      <c r="H1779" s="53">
        <f t="shared" si="163"/>
        <v>0.16266666666666665</v>
      </c>
      <c r="I1779" s="53">
        <v>3.7310000000000003E-2</v>
      </c>
      <c r="J1779" s="53">
        <f t="shared" si="164"/>
        <v>0.19837345478204296</v>
      </c>
      <c r="K1779" s="53">
        <v>2.9299999999999999E-3</v>
      </c>
      <c r="L1779" s="53">
        <f t="shared" si="165"/>
        <v>5.8235442686964761E-2</v>
      </c>
      <c r="M1779" s="53">
        <v>6.2199999999999998E-3</v>
      </c>
      <c r="N1779" s="53">
        <f t="shared" si="166"/>
        <v>0.12362609334911974</v>
      </c>
      <c r="O1779" s="53">
        <v>2.56257</v>
      </c>
      <c r="P1779" s="53"/>
      <c r="Q1779" s="53">
        <v>0.03</v>
      </c>
      <c r="R1779" s="53"/>
      <c r="S1779" s="53">
        <v>0.14469000000000001</v>
      </c>
      <c r="T1779" s="53">
        <f t="shared" si="167"/>
        <v>0.36173666173494207</v>
      </c>
      <c r="U1779" s="53">
        <v>11.362682926829269</v>
      </c>
      <c r="V1779" s="53"/>
      <c r="W1779" s="53">
        <v>24.121463414634146</v>
      </c>
      <c r="X1779" s="53"/>
      <c r="Y1779" s="53">
        <v>9.9377714634146361</v>
      </c>
      <c r="Z1779" s="53"/>
      <c r="AA1779" s="53">
        <v>0.11634146341463415</v>
      </c>
      <c r="AB1779" s="55"/>
    </row>
    <row r="1780" spans="1:28" s="54" customFormat="1" ht="13.8">
      <c r="A1780" s="56">
        <v>42231</v>
      </c>
      <c r="B1780" s="57">
        <v>0.48878472222222219</v>
      </c>
      <c r="C1780" s="53">
        <v>2</v>
      </c>
      <c r="D1780" s="53">
        <v>858</v>
      </c>
      <c r="E1780" s="53">
        <v>115</v>
      </c>
      <c r="F1780" s="51">
        <f t="shared" si="162"/>
        <v>0.18518518518518517</v>
      </c>
      <c r="G1780" s="53">
        <v>0.81</v>
      </c>
      <c r="H1780" s="53">
        <f t="shared" si="163"/>
        <v>0.16000000000000003</v>
      </c>
      <c r="I1780" s="53">
        <v>2.9080000000000002E-2</v>
      </c>
      <c r="J1780" s="53">
        <f t="shared" si="164"/>
        <v>0.14482758620689656</v>
      </c>
      <c r="K1780" s="53">
        <v>2.64E-3</v>
      </c>
      <c r="L1780" s="53">
        <f t="shared" si="165"/>
        <v>5.2471525151394874E-2</v>
      </c>
      <c r="M1780" s="53">
        <v>3.3500000000000001E-3</v>
      </c>
      <c r="N1780" s="53">
        <f t="shared" si="166"/>
        <v>6.6583185324686683E-2</v>
      </c>
      <c r="O1780" s="53">
        <v>2.5550799999999998</v>
      </c>
      <c r="P1780" s="53"/>
      <c r="Q1780" s="53">
        <v>0.03</v>
      </c>
      <c r="R1780" s="53"/>
      <c r="S1780" s="53">
        <v>0.11416592592592593</v>
      </c>
      <c r="T1780" s="53">
        <f t="shared" si="167"/>
        <v>0.25134138630513786</v>
      </c>
      <c r="U1780" s="53">
        <v>10.364444444444443</v>
      </c>
      <c r="V1780" s="53"/>
      <c r="W1780" s="53">
        <v>13.151851851851852</v>
      </c>
      <c r="X1780" s="53"/>
      <c r="Y1780" s="53">
        <v>10.031054814814814</v>
      </c>
      <c r="Z1780" s="53"/>
      <c r="AA1780" s="53">
        <v>0.11777777777777777</v>
      </c>
    </row>
    <row r="1781" spans="1:28" s="54" customFormat="1" ht="13.8">
      <c r="A1781" s="56">
        <v>42248</v>
      </c>
      <c r="B1781" s="57">
        <v>0.48898148148148146</v>
      </c>
      <c r="C1781" s="53">
        <v>2</v>
      </c>
      <c r="D1781" s="53">
        <v>1137</v>
      </c>
      <c r="E1781" s="53">
        <v>115</v>
      </c>
      <c r="F1781" s="51">
        <f t="shared" si="162"/>
        <v>0.18518518518518517</v>
      </c>
      <c r="G1781" s="53">
        <v>1.01</v>
      </c>
      <c r="H1781" s="53">
        <f t="shared" si="163"/>
        <v>0.21333333333333335</v>
      </c>
      <c r="I1781" s="53">
        <v>5.0020000000000002E-2</v>
      </c>
      <c r="J1781" s="53">
        <f t="shared" si="164"/>
        <v>0.28106701366297981</v>
      </c>
      <c r="K1781" s="53">
        <v>3.9699999999999996E-3</v>
      </c>
      <c r="L1781" s="53">
        <f t="shared" si="165"/>
        <v>7.8906043504180914E-2</v>
      </c>
      <c r="M1781" s="53">
        <v>7.9100000000000004E-3</v>
      </c>
      <c r="N1781" s="53">
        <f t="shared" si="166"/>
        <v>0.15721581967709602</v>
      </c>
      <c r="O1781" s="53">
        <v>3.1821299999999999</v>
      </c>
      <c r="P1781" s="53"/>
      <c r="Q1781" s="53">
        <v>0.04</v>
      </c>
      <c r="R1781" s="53"/>
      <c r="S1781" s="53">
        <v>0.15748871287128716</v>
      </c>
      <c r="T1781" s="53">
        <f t="shared" si="167"/>
        <v>0.40802528720295583</v>
      </c>
      <c r="U1781" s="53">
        <v>12.499603960396039</v>
      </c>
      <c r="V1781" s="53"/>
      <c r="W1781" s="53">
        <v>24.904752475247523</v>
      </c>
      <c r="X1781" s="53"/>
      <c r="Y1781" s="53">
        <v>10.018983564356434</v>
      </c>
      <c r="Z1781" s="53"/>
      <c r="AA1781" s="53">
        <v>0.12594059405940594</v>
      </c>
    </row>
    <row r="1782" spans="1:28" s="54" customFormat="1" ht="13.8">
      <c r="A1782" s="56">
        <v>42249</v>
      </c>
      <c r="B1782" s="57">
        <v>0.48899305555555556</v>
      </c>
      <c r="C1782" s="53">
        <v>2</v>
      </c>
      <c r="D1782" s="53">
        <v>1137</v>
      </c>
      <c r="E1782" s="53">
        <v>115</v>
      </c>
      <c r="F1782" s="51">
        <f t="shared" si="162"/>
        <v>0.18518518518518517</v>
      </c>
      <c r="G1782" s="53">
        <v>0.86</v>
      </c>
      <c r="H1782" s="53">
        <f t="shared" si="163"/>
        <v>0.17333333333333334</v>
      </c>
      <c r="I1782" s="53">
        <v>5.0569999999999997E-2</v>
      </c>
      <c r="J1782" s="53">
        <f t="shared" si="164"/>
        <v>0.28464541314248532</v>
      </c>
      <c r="K1782" s="53">
        <v>4.2599999999999999E-3</v>
      </c>
      <c r="L1782" s="53">
        <f t="shared" si="165"/>
        <v>8.4669961039750816E-2</v>
      </c>
      <c r="M1782" s="53">
        <v>8.4899999999999993E-3</v>
      </c>
      <c r="N1782" s="53">
        <f t="shared" si="166"/>
        <v>0.16874365474823577</v>
      </c>
      <c r="O1782" s="53">
        <v>2.6961300000000001</v>
      </c>
      <c r="P1782" s="53"/>
      <c r="Q1782" s="53">
        <v>0.04</v>
      </c>
      <c r="R1782" s="53"/>
      <c r="S1782" s="53">
        <v>0.18699139534883721</v>
      </c>
      <c r="T1782" s="53">
        <f t="shared" si="167"/>
        <v>0.51472653390165657</v>
      </c>
      <c r="U1782" s="53">
        <v>15.752093023255814</v>
      </c>
      <c r="V1782" s="53"/>
      <c r="W1782" s="53">
        <v>31.393255813953484</v>
      </c>
      <c r="X1782" s="53"/>
      <c r="Y1782" s="53">
        <v>9.9694109302325593</v>
      </c>
      <c r="Z1782" s="53"/>
      <c r="AA1782" s="53">
        <v>0.14790697674418607</v>
      </c>
    </row>
    <row r="1783" spans="1:28" s="54" customFormat="1" ht="13.8">
      <c r="A1783" s="56">
        <v>42258</v>
      </c>
      <c r="B1783" s="57">
        <v>0.48909722222222224</v>
      </c>
      <c r="C1783" s="53">
        <v>2</v>
      </c>
      <c r="D1783" s="53">
        <v>1326</v>
      </c>
      <c r="E1783" s="53">
        <v>115</v>
      </c>
      <c r="F1783" s="51">
        <f t="shared" si="162"/>
        <v>0.18518518518518517</v>
      </c>
      <c r="G1783" s="53">
        <v>1.29</v>
      </c>
      <c r="H1783" s="53">
        <f t="shared" si="163"/>
        <v>0.28800000000000003</v>
      </c>
      <c r="I1783" s="53">
        <v>4.4470000000000003E-2</v>
      </c>
      <c r="J1783" s="53">
        <f t="shared" si="164"/>
        <v>0.24495770982433313</v>
      </c>
      <c r="K1783" s="53">
        <v>4.7200000000000002E-3</v>
      </c>
      <c r="L1783" s="53">
        <f t="shared" si="165"/>
        <v>9.3812726785827208E-2</v>
      </c>
      <c r="M1783" s="53">
        <v>1.223E-2</v>
      </c>
      <c r="N1783" s="53">
        <f t="shared" si="166"/>
        <v>0.24307831537937852</v>
      </c>
      <c r="O1783" s="53">
        <v>4.0467500000000003</v>
      </c>
      <c r="P1783" s="53"/>
      <c r="Q1783" s="53">
        <v>0.04</v>
      </c>
      <c r="R1783" s="53"/>
      <c r="S1783" s="53">
        <v>0.10962372093023258</v>
      </c>
      <c r="T1783" s="53">
        <f t="shared" si="167"/>
        <v>0.23491376362471392</v>
      </c>
      <c r="U1783" s="53">
        <v>11.635348837209303</v>
      </c>
      <c r="V1783" s="53"/>
      <c r="W1783" s="53">
        <v>30.148372093023251</v>
      </c>
      <c r="X1783" s="53"/>
      <c r="Y1783" s="53">
        <v>9.9757093023255834</v>
      </c>
      <c r="Z1783" s="53"/>
      <c r="AA1783" s="53">
        <v>9.8604651162790699E-2</v>
      </c>
      <c r="AB1783" s="55"/>
    </row>
    <row r="1784" spans="1:28" s="54" customFormat="1" ht="13.8">
      <c r="A1784" s="56">
        <v>42266</v>
      </c>
      <c r="B1784" s="57">
        <v>0.48918981481481483</v>
      </c>
      <c r="C1784" s="53">
        <v>2</v>
      </c>
      <c r="D1784" s="53">
        <v>1190</v>
      </c>
      <c r="E1784" s="53">
        <v>115</v>
      </c>
      <c r="F1784" s="51">
        <f t="shared" si="162"/>
        <v>0.18518518518518517</v>
      </c>
      <c r="G1784" s="53">
        <v>0.99</v>
      </c>
      <c r="H1784" s="53">
        <f t="shared" si="163"/>
        <v>0.20800000000000002</v>
      </c>
      <c r="I1784" s="53">
        <v>4.4249999999999998E-2</v>
      </c>
      <c r="J1784" s="53">
        <f t="shared" si="164"/>
        <v>0.2435263500325309</v>
      </c>
      <c r="K1784" s="53">
        <v>4.0000000000000001E-3</v>
      </c>
      <c r="L1784" s="53">
        <f t="shared" si="165"/>
        <v>7.9502310835446788E-2</v>
      </c>
      <c r="M1784" s="53">
        <v>8.6700000000000006E-3</v>
      </c>
      <c r="N1784" s="53">
        <f t="shared" si="166"/>
        <v>0.1723212587358309</v>
      </c>
      <c r="O1784" s="53">
        <v>3.1019899999999998</v>
      </c>
      <c r="P1784" s="53"/>
      <c r="Q1784" s="53">
        <v>0.04</v>
      </c>
      <c r="R1784" s="53"/>
      <c r="S1784" s="53">
        <v>0.14213636363636364</v>
      </c>
      <c r="T1784" s="53">
        <f t="shared" si="167"/>
        <v>0.35250102074458545</v>
      </c>
      <c r="U1784" s="53">
        <v>12.84848484848485</v>
      </c>
      <c r="V1784" s="53"/>
      <c r="W1784" s="53">
        <v>27.849090909090911</v>
      </c>
      <c r="X1784" s="53"/>
      <c r="Y1784" s="53">
        <v>9.9639678787878783</v>
      </c>
      <c r="Z1784" s="53"/>
      <c r="AA1784" s="53">
        <v>0.12848484848484851</v>
      </c>
    </row>
    <row r="1785" spans="1:28" s="54" customFormat="1" ht="13.8">
      <c r="A1785" s="56">
        <v>42274</v>
      </c>
      <c r="B1785" s="57">
        <v>0.48928240740740742</v>
      </c>
      <c r="C1785" s="53">
        <v>2</v>
      </c>
      <c r="D1785" s="53">
        <v>1237</v>
      </c>
      <c r="E1785" s="53">
        <v>115</v>
      </c>
      <c r="F1785" s="51">
        <f t="shared" si="162"/>
        <v>0.18518518518518517</v>
      </c>
      <c r="G1785" s="53">
        <v>0.86</v>
      </c>
      <c r="H1785" s="53">
        <f t="shared" si="163"/>
        <v>0.17333333333333334</v>
      </c>
      <c r="I1785" s="53">
        <v>4.4580000000000002E-2</v>
      </c>
      <c r="J1785" s="53">
        <f t="shared" si="164"/>
        <v>0.24567338972023423</v>
      </c>
      <c r="K1785" s="53">
        <v>4.0200000000000001E-3</v>
      </c>
      <c r="L1785" s="53">
        <f t="shared" si="165"/>
        <v>7.9899822389624023E-2</v>
      </c>
      <c r="M1785" s="53">
        <v>8.0700000000000008E-3</v>
      </c>
      <c r="N1785" s="53">
        <f t="shared" si="166"/>
        <v>0.16039591211051391</v>
      </c>
      <c r="O1785" s="53">
        <v>2.6934499999999999</v>
      </c>
      <c r="P1785" s="53"/>
      <c r="Q1785" s="53">
        <v>0.04</v>
      </c>
      <c r="R1785" s="53"/>
      <c r="S1785" s="53">
        <v>0.16484232558139536</v>
      </c>
      <c r="T1785" s="53">
        <f t="shared" si="167"/>
        <v>0.43462082286331571</v>
      </c>
      <c r="U1785" s="53">
        <v>14.864651162790699</v>
      </c>
      <c r="V1785" s="53"/>
      <c r="W1785" s="53">
        <v>29.840232558139537</v>
      </c>
      <c r="X1785" s="53"/>
      <c r="Y1785" s="53">
        <v>9.9595011627906977</v>
      </c>
      <c r="Z1785" s="53"/>
      <c r="AA1785" s="53">
        <v>0.14790697674418607</v>
      </c>
      <c r="AB1785" s="55"/>
    </row>
    <row r="1786" spans="1:28" s="54" customFormat="1" ht="14.25" customHeight="1">
      <c r="A1786" s="61">
        <v>42300</v>
      </c>
      <c r="B1786" s="49">
        <v>0.48958333333333331</v>
      </c>
      <c r="C1786" s="50">
        <v>2</v>
      </c>
      <c r="D1786" s="51">
        <v>896</v>
      </c>
      <c r="E1786" s="51">
        <v>115</v>
      </c>
      <c r="F1786" s="51">
        <f t="shared" si="162"/>
        <v>0.18518518518518517</v>
      </c>
      <c r="G1786" s="52">
        <v>0.68</v>
      </c>
      <c r="H1786" s="53">
        <f t="shared" si="163"/>
        <v>0.12533333333333335</v>
      </c>
      <c r="I1786" s="51">
        <v>3.1980000000000001E-2</v>
      </c>
      <c r="J1786" s="53">
        <f t="shared" si="164"/>
        <v>0.16369551073519845</v>
      </c>
      <c r="K1786" s="51">
        <v>3.1900000000000001E-3</v>
      </c>
      <c r="L1786" s="51">
        <f t="shared" si="165"/>
        <v>6.3403092891268803E-2</v>
      </c>
      <c r="M1786" s="51">
        <v>4.5599999999999998E-3</v>
      </c>
      <c r="N1786" s="51">
        <f t="shared" si="166"/>
        <v>9.0632634352409328E-2</v>
      </c>
      <c r="O1786" s="51">
        <v>2.1447500000000002</v>
      </c>
      <c r="P1786" s="51"/>
      <c r="Q1786" s="51">
        <v>0.11</v>
      </c>
      <c r="R1786" s="51"/>
      <c r="S1786" s="51">
        <v>0.1495535294117647</v>
      </c>
      <c r="T1786" s="53">
        <f t="shared" si="167"/>
        <v>0.37932640639582094</v>
      </c>
      <c r="U1786" s="51">
        <v>14.917941176470586</v>
      </c>
      <c r="V1786" s="51"/>
      <c r="W1786" s="51">
        <v>21.324705882352941</v>
      </c>
      <c r="X1786" s="51"/>
      <c r="Y1786" s="51">
        <v>10.029860294117649</v>
      </c>
      <c r="Z1786" s="51"/>
      <c r="AA1786" s="51">
        <v>0.51441176470588235</v>
      </c>
      <c r="AB1786" s="55"/>
    </row>
    <row r="1787" spans="1:28" s="54" customFormat="1" ht="13.8">
      <c r="A1787" s="56">
        <v>42301</v>
      </c>
      <c r="B1787" s="57">
        <v>0.48959490740740735</v>
      </c>
      <c r="C1787" s="53">
        <v>2</v>
      </c>
      <c r="D1787" s="53">
        <v>1180</v>
      </c>
      <c r="E1787" s="53">
        <v>115</v>
      </c>
      <c r="F1787" s="51">
        <f t="shared" si="162"/>
        <v>0.18518518518518517</v>
      </c>
      <c r="G1787" s="53">
        <v>0.94</v>
      </c>
      <c r="H1787" s="53">
        <f t="shared" si="163"/>
        <v>0.19466666666666665</v>
      </c>
      <c r="I1787" s="53">
        <v>4.3299999999999998E-2</v>
      </c>
      <c r="J1787" s="53">
        <f t="shared" si="164"/>
        <v>0.23734547820429405</v>
      </c>
      <c r="K1787" s="53">
        <v>4.2399999999999998E-3</v>
      </c>
      <c r="L1787" s="53">
        <f t="shared" si="165"/>
        <v>8.4272449485573581E-2</v>
      </c>
      <c r="M1787" s="53">
        <v>5.64E-3</v>
      </c>
      <c r="N1787" s="53">
        <f t="shared" si="166"/>
        <v>0.11209825827797996</v>
      </c>
      <c r="O1787" s="53">
        <v>2.9439500000000001</v>
      </c>
      <c r="P1787" s="53"/>
      <c r="Q1787" s="53">
        <v>0.04</v>
      </c>
      <c r="R1787" s="53"/>
      <c r="S1787" s="53">
        <v>0.14648297872340427</v>
      </c>
      <c r="T1787" s="53">
        <f t="shared" si="167"/>
        <v>0.36822126072817113</v>
      </c>
      <c r="U1787" s="53">
        <v>14.343829787234043</v>
      </c>
      <c r="V1787" s="53"/>
      <c r="W1787" s="53">
        <v>19.079999999999998</v>
      </c>
      <c r="X1787" s="53"/>
      <c r="Y1787" s="53">
        <v>9.9593202127659595</v>
      </c>
      <c r="Z1787" s="53"/>
      <c r="AA1787" s="53">
        <v>0.13531914893617022</v>
      </c>
      <c r="AB1787" s="55"/>
    </row>
    <row r="1788" spans="1:28" s="54" customFormat="1" ht="13.8">
      <c r="A1788" s="56">
        <v>42323</v>
      </c>
      <c r="B1788" s="57">
        <v>0.48984953703703704</v>
      </c>
      <c r="C1788" s="53">
        <v>2</v>
      </c>
      <c r="D1788" s="53">
        <v>872</v>
      </c>
      <c r="E1788" s="53">
        <v>115</v>
      </c>
      <c r="F1788" s="51">
        <f t="shared" si="162"/>
        <v>0.18518518518518517</v>
      </c>
      <c r="G1788" s="53">
        <v>0.66</v>
      </c>
      <c r="H1788" s="53">
        <f t="shared" si="163"/>
        <v>0.12000000000000002</v>
      </c>
      <c r="I1788" s="53">
        <v>3.5409999999999997E-2</v>
      </c>
      <c r="J1788" s="53">
        <f t="shared" si="164"/>
        <v>0.18601171112556927</v>
      </c>
      <c r="K1788" s="53">
        <v>3.0699999999999998E-3</v>
      </c>
      <c r="L1788" s="53">
        <f t="shared" si="165"/>
        <v>6.10180235662054E-2</v>
      </c>
      <c r="M1788" s="53">
        <v>3.9699999999999996E-3</v>
      </c>
      <c r="N1788" s="53">
        <f t="shared" si="166"/>
        <v>7.8906043504180914E-2</v>
      </c>
      <c r="O1788" s="53">
        <v>2.08616</v>
      </c>
      <c r="P1788" s="53"/>
      <c r="Q1788" s="53">
        <v>0.03</v>
      </c>
      <c r="R1788" s="53"/>
      <c r="S1788" s="53">
        <v>0.17061181818181817</v>
      </c>
      <c r="T1788" s="53">
        <f t="shared" si="167"/>
        <v>0.45548713065592028</v>
      </c>
      <c r="U1788" s="53">
        <v>14.791818181818179</v>
      </c>
      <c r="V1788" s="53"/>
      <c r="W1788" s="53">
        <v>19.128181818181815</v>
      </c>
      <c r="X1788" s="53"/>
      <c r="Y1788" s="53">
        <v>10.051498181818181</v>
      </c>
      <c r="Z1788" s="53"/>
      <c r="AA1788" s="53">
        <v>0.14454545454545453</v>
      </c>
    </row>
    <row r="1789" spans="1:28" s="54" customFormat="1" ht="13.8">
      <c r="A1789" s="56">
        <v>42340</v>
      </c>
      <c r="B1789" s="57">
        <v>0.49004629629629631</v>
      </c>
      <c r="C1789" s="53">
        <v>2</v>
      </c>
      <c r="D1789" s="53">
        <v>831</v>
      </c>
      <c r="E1789" s="53">
        <v>115</v>
      </c>
      <c r="F1789" s="51">
        <f t="shared" si="162"/>
        <v>0.18518518518518517</v>
      </c>
      <c r="G1789" s="53">
        <v>0.52</v>
      </c>
      <c r="H1789" s="53">
        <f t="shared" si="163"/>
        <v>8.266666666666668E-2</v>
      </c>
      <c r="I1789" s="53">
        <v>1.67E-2</v>
      </c>
      <c r="J1789" s="53">
        <f t="shared" si="164"/>
        <v>6.4281067013662985E-2</v>
      </c>
      <c r="K1789" s="53">
        <v>2.8E-3</v>
      </c>
      <c r="L1789" s="53">
        <f t="shared" si="165"/>
        <v>5.5651617584812747E-2</v>
      </c>
      <c r="M1789" s="53">
        <v>2.8900000000000002E-3</v>
      </c>
      <c r="N1789" s="53">
        <f t="shared" si="166"/>
        <v>5.7440419578610305E-2</v>
      </c>
      <c r="O1789" s="53">
        <v>1.6406499999999999</v>
      </c>
      <c r="P1789" s="53"/>
      <c r="Q1789" s="53">
        <v>0.03</v>
      </c>
      <c r="R1789" s="53"/>
      <c r="S1789" s="53">
        <v>0.10212692307692307</v>
      </c>
      <c r="T1789" s="53">
        <f t="shared" si="167"/>
        <v>0.20780037561991258</v>
      </c>
      <c r="U1789" s="53">
        <v>17.123076923076923</v>
      </c>
      <c r="V1789" s="53"/>
      <c r="W1789" s="53">
        <v>17.673461538461538</v>
      </c>
      <c r="X1789" s="53"/>
      <c r="Y1789" s="53">
        <v>10.033205769230769</v>
      </c>
      <c r="Z1789" s="53"/>
      <c r="AA1789" s="53">
        <v>0.18346153846153845</v>
      </c>
      <c r="AB1789" s="55"/>
    </row>
    <row r="1790" spans="1:28" s="54" customFormat="1" ht="13.8">
      <c r="A1790" s="56">
        <v>42348</v>
      </c>
      <c r="B1790" s="57">
        <v>0.4901388888888889</v>
      </c>
      <c r="C1790" s="53">
        <v>2</v>
      </c>
      <c r="D1790" s="53">
        <v>1403</v>
      </c>
      <c r="E1790" s="53">
        <v>115</v>
      </c>
      <c r="F1790" s="51">
        <f t="shared" si="162"/>
        <v>0.18518518518518517</v>
      </c>
      <c r="G1790" s="53">
        <v>1.18</v>
      </c>
      <c r="H1790" s="53">
        <f t="shared" si="163"/>
        <v>0.25866666666666666</v>
      </c>
      <c r="I1790" s="53">
        <v>5.1499999999999997E-2</v>
      </c>
      <c r="J1790" s="53">
        <f t="shared" si="164"/>
        <v>0.29069616135328558</v>
      </c>
      <c r="K1790" s="53">
        <v>5.0800000000000003E-3</v>
      </c>
      <c r="L1790" s="53">
        <f t="shared" si="165"/>
        <v>0.10096793476101741</v>
      </c>
      <c r="M1790" s="53">
        <v>5.4099999999999999E-3</v>
      </c>
      <c r="N1790" s="53">
        <f t="shared" si="166"/>
        <v>0.10752687540494177</v>
      </c>
      <c r="O1790" s="53">
        <v>3.7147299999999999</v>
      </c>
      <c r="P1790" s="53"/>
      <c r="Q1790" s="53">
        <v>0.05</v>
      </c>
      <c r="R1790" s="53"/>
      <c r="S1790" s="53">
        <v>0.13878813559322034</v>
      </c>
      <c r="T1790" s="53">
        <f t="shared" si="167"/>
        <v>0.34039160978824956</v>
      </c>
      <c r="U1790" s="53">
        <v>13.690169491525426</v>
      </c>
      <c r="V1790" s="53"/>
      <c r="W1790" s="53">
        <v>14.57949152542373</v>
      </c>
      <c r="X1790" s="53"/>
      <c r="Y1790" s="53">
        <v>10.010882542372881</v>
      </c>
      <c r="Z1790" s="53"/>
      <c r="AA1790" s="53">
        <v>0.13474576271186445</v>
      </c>
      <c r="AB1790" s="55"/>
    </row>
    <row r="1791" spans="1:28" s="54" customFormat="1" ht="14.25" customHeight="1">
      <c r="A1791" s="61">
        <v>42352</v>
      </c>
      <c r="B1791" s="49">
        <v>0.49018518518518522</v>
      </c>
      <c r="C1791" s="50">
        <v>2</v>
      </c>
      <c r="D1791" s="51">
        <v>1595</v>
      </c>
      <c r="E1791" s="51">
        <v>115</v>
      </c>
      <c r="F1791" s="51">
        <f t="shared" si="162"/>
        <v>0.18518518518518517</v>
      </c>
      <c r="G1791" s="52">
        <v>1.44</v>
      </c>
      <c r="H1791" s="53">
        <f t="shared" si="163"/>
        <v>0.32800000000000001</v>
      </c>
      <c r="I1791" s="51">
        <v>7.7359999999999998E-2</v>
      </c>
      <c r="J1791" s="53">
        <f t="shared" si="164"/>
        <v>0.45894599869876374</v>
      </c>
      <c r="K1791" s="51">
        <v>6.8500000000000002E-3</v>
      </c>
      <c r="L1791" s="51">
        <f t="shared" si="165"/>
        <v>0.13614770730570261</v>
      </c>
      <c r="M1791" s="51">
        <v>8.8299999999999993E-3</v>
      </c>
      <c r="N1791" s="51">
        <f t="shared" si="166"/>
        <v>0.17550135116924875</v>
      </c>
      <c r="O1791" s="51">
        <v>4.5354799999999997</v>
      </c>
      <c r="P1791" s="51"/>
      <c r="Q1791" s="51">
        <v>0.06</v>
      </c>
      <c r="R1791" s="51"/>
      <c r="S1791" s="51">
        <v>0.17083666666666666</v>
      </c>
      <c r="T1791" s="53">
        <f t="shared" si="167"/>
        <v>0.45630033174941087</v>
      </c>
      <c r="U1791" s="51">
        <v>15.127083333333335</v>
      </c>
      <c r="V1791" s="51"/>
      <c r="W1791" s="51">
        <v>19.49958333333333</v>
      </c>
      <c r="X1791" s="51"/>
      <c r="Y1791" s="51">
        <v>10.015851666666666</v>
      </c>
      <c r="Z1791" s="51"/>
      <c r="AA1791" s="51">
        <v>0.13250000000000001</v>
      </c>
    </row>
    <row r="1792" spans="1:28" s="54" customFormat="1" ht="13.8">
      <c r="A1792" s="56">
        <v>42353</v>
      </c>
      <c r="B1792" s="57">
        <v>0.49019675925925926</v>
      </c>
      <c r="C1792" s="53">
        <v>2</v>
      </c>
      <c r="D1792" s="53">
        <v>1713</v>
      </c>
      <c r="E1792" s="53">
        <v>115</v>
      </c>
      <c r="F1792" s="51">
        <f t="shared" si="162"/>
        <v>0.18518518518518517</v>
      </c>
      <c r="G1792" s="53">
        <v>1.0900000000000001</v>
      </c>
      <c r="H1792" s="53">
        <f t="shared" si="163"/>
        <v>0.23466666666666669</v>
      </c>
      <c r="I1792" s="53">
        <v>6.1710000000000001E-2</v>
      </c>
      <c r="J1792" s="53">
        <f t="shared" si="164"/>
        <v>0.35712426805465192</v>
      </c>
      <c r="K1792" s="53">
        <v>7.1999999999999998E-3</v>
      </c>
      <c r="L1792" s="53">
        <f t="shared" si="165"/>
        <v>0.1431041595038042</v>
      </c>
      <c r="M1792" s="53">
        <v>8.7799999999999996E-3</v>
      </c>
      <c r="N1792" s="53">
        <f t="shared" si="166"/>
        <v>0.17450757228380567</v>
      </c>
      <c r="O1792" s="53">
        <v>3.4139699999999999</v>
      </c>
      <c r="P1792" s="53"/>
      <c r="Q1792" s="53">
        <v>7.0000000000000007E-2</v>
      </c>
      <c r="R1792" s="53"/>
      <c r="S1792" s="53">
        <v>0.18003467889908256</v>
      </c>
      <c r="T1792" s="53">
        <f t="shared" si="167"/>
        <v>0.48956643808043682</v>
      </c>
      <c r="U1792" s="53">
        <v>21.005504587155961</v>
      </c>
      <c r="V1792" s="53"/>
      <c r="W1792" s="53">
        <v>25.61504587155963</v>
      </c>
      <c r="X1792" s="53"/>
      <c r="Y1792" s="53">
        <v>9.9600225688073394</v>
      </c>
      <c r="Z1792" s="53"/>
      <c r="AA1792" s="53">
        <v>0.20422018348623855</v>
      </c>
    </row>
    <row r="1793" spans="1:28" s="54" customFormat="1" ht="13.8">
      <c r="A1793" s="56">
        <v>42371</v>
      </c>
      <c r="B1793" s="57">
        <v>0.49040509259259263</v>
      </c>
      <c r="C1793" s="53">
        <v>2</v>
      </c>
      <c r="D1793" s="53">
        <v>1155</v>
      </c>
      <c r="E1793" s="53">
        <v>115</v>
      </c>
      <c r="F1793" s="51">
        <f t="shared" si="162"/>
        <v>0.18518518518518517</v>
      </c>
      <c r="G1793" s="53">
        <v>1</v>
      </c>
      <c r="H1793" s="53">
        <f t="shared" si="163"/>
        <v>0.21066666666666667</v>
      </c>
      <c r="I1793" s="53">
        <v>3.8859999999999999E-2</v>
      </c>
      <c r="J1793" s="53">
        <f t="shared" si="164"/>
        <v>0.20845803513337668</v>
      </c>
      <c r="K1793" s="53">
        <v>3.8500000000000001E-3</v>
      </c>
      <c r="L1793" s="53">
        <f t="shared" si="165"/>
        <v>7.6520974179117532E-2</v>
      </c>
      <c r="M1793" s="53">
        <v>4.3099999999999996E-3</v>
      </c>
      <c r="N1793" s="53">
        <f t="shared" si="166"/>
        <v>8.5663739925193896E-2</v>
      </c>
      <c r="O1793" s="53">
        <v>3.1494599999999999</v>
      </c>
      <c r="P1793" s="53"/>
      <c r="Q1793" s="53">
        <v>0.04</v>
      </c>
      <c r="R1793" s="53"/>
      <c r="S1793" s="53">
        <v>0.1235748</v>
      </c>
      <c r="T1793" s="53">
        <f t="shared" si="167"/>
        <v>0.2853701087610952</v>
      </c>
      <c r="U1793" s="53">
        <v>12.243</v>
      </c>
      <c r="V1793" s="53"/>
      <c r="W1793" s="53">
        <v>13.705799999999998</v>
      </c>
      <c r="X1793" s="53"/>
      <c r="Y1793" s="53">
        <v>10.0152828</v>
      </c>
      <c r="Z1793" s="53"/>
      <c r="AA1793" s="53">
        <v>0.12720000000000001</v>
      </c>
      <c r="AB1793" s="55"/>
    </row>
    <row r="1794" spans="1:28" s="54" customFormat="1" ht="13.8">
      <c r="A1794" s="56">
        <v>42372</v>
      </c>
      <c r="B1794" s="57">
        <v>0.49041666666666667</v>
      </c>
      <c r="C1794" s="53">
        <v>2</v>
      </c>
      <c r="D1794" s="53">
        <v>1142</v>
      </c>
      <c r="E1794" s="53">
        <v>115</v>
      </c>
      <c r="F1794" s="51">
        <f t="shared" ref="F1794:F1857" si="168">(E1794-$E$2256)/($E$2255-$E$2256)</f>
        <v>0.18518518518518517</v>
      </c>
      <c r="G1794" s="53">
        <v>0.98</v>
      </c>
      <c r="H1794" s="53">
        <f t="shared" ref="H1794:H1857" si="169">(G1794-$G$2256)/($G$2255-$G$2256)</f>
        <v>0.20533333333333334</v>
      </c>
      <c r="I1794" s="53">
        <v>4.4269999999999997E-2</v>
      </c>
      <c r="J1794" s="53">
        <f t="shared" ref="J1794:J1857" si="170">(I1794-$I$2256)/($I$2255-$I$2256)</f>
        <v>0.24365647364996745</v>
      </c>
      <c r="K1794" s="53">
        <v>3.9300000000000003E-3</v>
      </c>
      <c r="L1794" s="53">
        <f t="shared" ref="L1794:L1857" si="171">(K1794-$K$2256)/($K$2255-$K$2256)</f>
        <v>7.8111020395826472E-2</v>
      </c>
      <c r="M1794" s="53">
        <v>4.4000000000000003E-3</v>
      </c>
      <c r="N1794" s="53">
        <f t="shared" ref="N1794:N1857" si="172">(M1794-$K$2256)/($K$2255-$K$2256)</f>
        <v>8.7452541918991461E-2</v>
      </c>
      <c r="O1794" s="53">
        <v>3.0926900000000002</v>
      </c>
      <c r="P1794" s="53"/>
      <c r="Q1794" s="53">
        <v>0.04</v>
      </c>
      <c r="R1794" s="53"/>
      <c r="S1794" s="53">
        <v>0.14365163265306122</v>
      </c>
      <c r="T1794" s="53">
        <f t="shared" ref="T1794:T1857" si="173">(S1794-$S$2256)/($S$2255-$S$2256)</f>
        <v>0.35798123744313737</v>
      </c>
      <c r="U1794" s="53">
        <v>12.752448979591838</v>
      </c>
      <c r="V1794" s="53"/>
      <c r="W1794" s="53">
        <v>14.277551020408165</v>
      </c>
      <c r="X1794" s="53"/>
      <c r="Y1794" s="53">
        <v>10.035463469387755</v>
      </c>
      <c r="Z1794" s="53"/>
      <c r="AA1794" s="53">
        <v>0.12979591836734694</v>
      </c>
    </row>
    <row r="1795" spans="1:28" s="54" customFormat="1" ht="13.8">
      <c r="A1795" s="56">
        <v>42373</v>
      </c>
      <c r="B1795" s="57">
        <v>0.49042824074074076</v>
      </c>
      <c r="C1795" s="53">
        <v>2</v>
      </c>
      <c r="D1795" s="53">
        <v>1200</v>
      </c>
      <c r="E1795" s="53">
        <v>115</v>
      </c>
      <c r="F1795" s="51">
        <f t="shared" si="168"/>
        <v>0.18518518518518517</v>
      </c>
      <c r="G1795" s="53">
        <v>1.03</v>
      </c>
      <c r="H1795" s="53">
        <f t="shared" si="169"/>
        <v>0.21866666666666668</v>
      </c>
      <c r="I1795" s="53">
        <v>4.5130000000000003E-2</v>
      </c>
      <c r="J1795" s="53">
        <f t="shared" si="170"/>
        <v>0.24925178919973978</v>
      </c>
      <c r="K1795" s="53">
        <v>3.9699999999999996E-3</v>
      </c>
      <c r="L1795" s="53">
        <f t="shared" si="171"/>
        <v>7.8906043504180914E-2</v>
      </c>
      <c r="M1795" s="53">
        <v>4.5999999999999999E-3</v>
      </c>
      <c r="N1795" s="53">
        <f t="shared" si="172"/>
        <v>9.1427657460763798E-2</v>
      </c>
      <c r="O1795" s="53">
        <v>3.2369300000000001</v>
      </c>
      <c r="P1795" s="53"/>
      <c r="Q1795" s="53">
        <v>0.04</v>
      </c>
      <c r="R1795" s="53"/>
      <c r="S1795" s="53">
        <v>0.13933339805825243</v>
      </c>
      <c r="T1795" s="53">
        <f t="shared" si="173"/>
        <v>0.34236364012282011</v>
      </c>
      <c r="U1795" s="53">
        <v>12.256893203883495</v>
      </c>
      <c r="V1795" s="53"/>
      <c r="W1795" s="53">
        <v>14.201941747572816</v>
      </c>
      <c r="X1795" s="53"/>
      <c r="Y1795" s="53">
        <v>9.9936285436893204</v>
      </c>
      <c r="Z1795" s="53"/>
      <c r="AA1795" s="53">
        <v>0.12349514563106796</v>
      </c>
    </row>
    <row r="1796" spans="1:28" s="54" customFormat="1" ht="14.25" customHeight="1">
      <c r="A1796" s="58">
        <v>42594</v>
      </c>
      <c r="B1796" s="59">
        <v>0.49298611111111112</v>
      </c>
      <c r="C1796" s="60">
        <v>2</v>
      </c>
      <c r="D1796" s="51">
        <v>1187</v>
      </c>
      <c r="E1796" s="51">
        <v>115</v>
      </c>
      <c r="F1796" s="51">
        <f t="shared" si="168"/>
        <v>0.18518518518518517</v>
      </c>
      <c r="G1796" s="51">
        <v>1.03</v>
      </c>
      <c r="H1796" s="53">
        <f t="shared" si="169"/>
        <v>0.21866666666666668</v>
      </c>
      <c r="I1796" s="51">
        <v>4.0649999999999999E-2</v>
      </c>
      <c r="J1796" s="53">
        <f t="shared" si="170"/>
        <v>0.22010409889394925</v>
      </c>
      <c r="K1796" s="51">
        <v>3.5899999999999999E-3</v>
      </c>
      <c r="L1796" s="51">
        <f t="shared" si="171"/>
        <v>7.1353323974813476E-2</v>
      </c>
      <c r="M1796" s="51">
        <v>3.4499999999999999E-3</v>
      </c>
      <c r="N1796" s="51">
        <f t="shared" si="172"/>
        <v>6.8570743095572845E-2</v>
      </c>
      <c r="O1796" s="51">
        <v>3.2368100000000002</v>
      </c>
      <c r="P1796" s="51"/>
      <c r="Q1796" s="51">
        <v>0.04</v>
      </c>
      <c r="R1796" s="51"/>
      <c r="S1796" s="51">
        <v>0.12550194174757281</v>
      </c>
      <c r="T1796" s="53">
        <f t="shared" si="173"/>
        <v>0.29233993013878196</v>
      </c>
      <c r="U1796" s="51">
        <v>11.083689320388348</v>
      </c>
      <c r="V1796" s="51"/>
      <c r="W1796" s="51">
        <v>10.651456310679611</v>
      </c>
      <c r="X1796" s="51"/>
      <c r="Y1796" s="51">
        <v>9.9932580582524277</v>
      </c>
      <c r="Z1796" s="51"/>
      <c r="AA1796" s="51">
        <v>0.12349514563106796</v>
      </c>
    </row>
    <row r="1797" spans="1:28" s="54" customFormat="1" ht="13.8">
      <c r="A1797" s="56">
        <v>42635</v>
      </c>
      <c r="B1797" s="57">
        <v>0.49346064814814811</v>
      </c>
      <c r="C1797" s="53">
        <v>2</v>
      </c>
      <c r="D1797" s="53">
        <v>1633</v>
      </c>
      <c r="E1797" s="53">
        <v>115</v>
      </c>
      <c r="F1797" s="51">
        <f t="shared" si="168"/>
        <v>0.18518518518518517</v>
      </c>
      <c r="G1797" s="53">
        <v>1.1399999999999999</v>
      </c>
      <c r="H1797" s="53">
        <f t="shared" si="169"/>
        <v>0.24799999999999997</v>
      </c>
      <c r="I1797" s="53">
        <v>3.108E-2</v>
      </c>
      <c r="J1797" s="53">
        <f t="shared" si="170"/>
        <v>0.15783994795055303</v>
      </c>
      <c r="K1797" s="53">
        <v>4.96E-3</v>
      </c>
      <c r="L1797" s="53">
        <f t="shared" si="171"/>
        <v>9.8582865435954001E-2</v>
      </c>
      <c r="M1797" s="53">
        <v>6.1500000000000001E-3</v>
      </c>
      <c r="N1797" s="53">
        <f t="shared" si="172"/>
        <v>0.12223480290949942</v>
      </c>
      <c r="O1797" s="53">
        <v>3.5803099999999999</v>
      </c>
      <c r="P1797" s="53"/>
      <c r="Q1797" s="53">
        <v>0.05</v>
      </c>
      <c r="R1797" s="53"/>
      <c r="S1797" s="53">
        <v>8.6696842105263169E-2</v>
      </c>
      <c r="T1797" s="53">
        <f t="shared" si="173"/>
        <v>0.15199497970071638</v>
      </c>
      <c r="U1797" s="53">
        <v>13.835789473684212</v>
      </c>
      <c r="V1797" s="53"/>
      <c r="W1797" s="53">
        <v>17.155263157894737</v>
      </c>
      <c r="X1797" s="53"/>
      <c r="Y1797" s="53">
        <v>9.9871805263157896</v>
      </c>
      <c r="Z1797" s="53"/>
      <c r="AA1797" s="53">
        <v>0.13947368421052636</v>
      </c>
    </row>
    <row r="1798" spans="1:28" s="54" customFormat="1" ht="13.8">
      <c r="A1798" s="56">
        <v>42636</v>
      </c>
      <c r="B1798" s="57">
        <v>0.49347222222222226</v>
      </c>
      <c r="C1798" s="53">
        <v>2</v>
      </c>
      <c r="D1798" s="53">
        <v>1633</v>
      </c>
      <c r="E1798" s="53">
        <v>115</v>
      </c>
      <c r="F1798" s="51">
        <f t="shared" si="168"/>
        <v>0.18518518518518517</v>
      </c>
      <c r="G1798" s="53">
        <v>0.99</v>
      </c>
      <c r="H1798" s="53">
        <f t="shared" si="169"/>
        <v>0.20800000000000002</v>
      </c>
      <c r="I1798" s="53">
        <v>3.3689999999999998E-2</v>
      </c>
      <c r="J1798" s="53">
        <f t="shared" si="170"/>
        <v>0.1748210800260247</v>
      </c>
      <c r="K1798" s="53">
        <v>5.3600000000000002E-3</v>
      </c>
      <c r="L1798" s="53">
        <f t="shared" si="171"/>
        <v>0.10653309651949869</v>
      </c>
      <c r="M1798" s="53">
        <v>7.2899999999999996E-3</v>
      </c>
      <c r="N1798" s="53">
        <f t="shared" si="172"/>
        <v>0.14489296149760175</v>
      </c>
      <c r="O1798" s="53">
        <v>3.0927899999999999</v>
      </c>
      <c r="P1798" s="53"/>
      <c r="Q1798" s="53">
        <v>0.06</v>
      </c>
      <c r="R1798" s="53"/>
      <c r="S1798" s="53">
        <v>0.10821636363636364</v>
      </c>
      <c r="T1798" s="53">
        <f t="shared" si="173"/>
        <v>0.22982382721230141</v>
      </c>
      <c r="U1798" s="53">
        <v>17.216969696969699</v>
      </c>
      <c r="V1798" s="53"/>
      <c r="W1798" s="53">
        <v>23.416363636363634</v>
      </c>
      <c r="X1798" s="53"/>
      <c r="Y1798" s="53">
        <v>9.9344163636363643</v>
      </c>
      <c r="Z1798" s="53"/>
      <c r="AA1798" s="53">
        <v>0.19272727272727272</v>
      </c>
    </row>
    <row r="1799" spans="1:28" s="55" customFormat="1" ht="13.8">
      <c r="A1799" s="58">
        <v>42775</v>
      </c>
      <c r="B1799" s="59">
        <v>0.49508101851851855</v>
      </c>
      <c r="C1799" s="60">
        <v>2</v>
      </c>
      <c r="D1799" s="51">
        <v>843</v>
      </c>
      <c r="E1799" s="51">
        <v>115</v>
      </c>
      <c r="F1799" s="51">
        <f t="shared" si="168"/>
        <v>0.18518518518518517</v>
      </c>
      <c r="G1799" s="51">
        <v>0.73932883484890866</v>
      </c>
      <c r="H1799" s="53">
        <f t="shared" si="169"/>
        <v>0.14115435595970899</v>
      </c>
      <c r="I1799" s="51">
        <v>3.1594920068750407E-2</v>
      </c>
      <c r="J1799" s="53">
        <f t="shared" si="170"/>
        <v>0.1611901110523774</v>
      </c>
      <c r="K1799" s="51">
        <v>1.0446244367761039E-3</v>
      </c>
      <c r="L1799" s="51">
        <f t="shared" si="171"/>
        <v>2.0762514169719332E-2</v>
      </c>
      <c r="M1799" s="51">
        <v>4.3286763130679995E-3</v>
      </c>
      <c r="N1799" s="51">
        <f t="shared" si="172"/>
        <v>8.6034942436891956E-2</v>
      </c>
      <c r="O1799" s="51">
        <v>2.3321847890815341</v>
      </c>
      <c r="P1799" s="51"/>
      <c r="Q1799" s="51">
        <v>0.03</v>
      </c>
      <c r="R1799" s="51"/>
      <c r="S1799" s="51">
        <v>0.13589601958262457</v>
      </c>
      <c r="T1799" s="53">
        <f t="shared" si="173"/>
        <v>0.32993180213643136</v>
      </c>
      <c r="U1799" s="51">
        <v>4.4931369539061521</v>
      </c>
      <c r="V1799" s="51"/>
      <c r="W1799" s="51">
        <v>18.6184956229515</v>
      </c>
      <c r="X1799" s="51"/>
      <c r="Y1799" s="51">
        <v>10.031189478488155</v>
      </c>
      <c r="Z1799" s="51"/>
      <c r="AA1799" s="51">
        <v>0.12903595193807937</v>
      </c>
      <c r="AB1799" s="54"/>
    </row>
    <row r="1800" spans="1:28" s="54" customFormat="1" ht="14.25" customHeight="1">
      <c r="A1800" s="56">
        <v>42834</v>
      </c>
      <c r="B1800" s="57">
        <v>0.49576388888888889</v>
      </c>
      <c r="C1800" s="53">
        <v>2</v>
      </c>
      <c r="D1800" s="53">
        <v>1031</v>
      </c>
      <c r="E1800" s="53">
        <v>115</v>
      </c>
      <c r="F1800" s="51">
        <f t="shared" si="168"/>
        <v>0.18518518518518517</v>
      </c>
      <c r="G1800" s="53">
        <v>0.81</v>
      </c>
      <c r="H1800" s="53">
        <f t="shared" si="169"/>
        <v>0.16000000000000003</v>
      </c>
      <c r="I1800" s="53">
        <v>3.4160000000000003E-2</v>
      </c>
      <c r="J1800" s="53">
        <f t="shared" si="170"/>
        <v>0.177878985035784</v>
      </c>
      <c r="K1800" s="53">
        <v>2.0400000000000001E-3</v>
      </c>
      <c r="L1800" s="53">
        <f t="shared" si="171"/>
        <v>4.0546178526077857E-2</v>
      </c>
      <c r="M1800" s="53">
        <v>3.7599999999999999E-3</v>
      </c>
      <c r="N1800" s="53">
        <f t="shared" si="172"/>
        <v>7.4732172185319967E-2</v>
      </c>
      <c r="O1800" s="53">
        <v>2.54142</v>
      </c>
      <c r="P1800" s="53"/>
      <c r="Q1800" s="53">
        <v>0.03</v>
      </c>
      <c r="R1800" s="53"/>
      <c r="S1800" s="53">
        <v>0.13410962962962963</v>
      </c>
      <c r="T1800" s="53">
        <f t="shared" si="173"/>
        <v>0.32347103250236037</v>
      </c>
      <c r="U1800" s="53">
        <v>8.0088888888888885</v>
      </c>
      <c r="V1800" s="53"/>
      <c r="W1800" s="53">
        <v>14.76148148148148</v>
      </c>
      <c r="X1800" s="53"/>
      <c r="Y1800" s="53">
        <v>9.9774266666666662</v>
      </c>
      <c r="Z1800" s="53"/>
      <c r="AA1800" s="53">
        <v>0.11777777777777777</v>
      </c>
    </row>
    <row r="1801" spans="1:28" s="55" customFormat="1" ht="14.25" customHeight="1">
      <c r="A1801" s="56">
        <v>42835</v>
      </c>
      <c r="B1801" s="57">
        <v>0.49577546296296293</v>
      </c>
      <c r="C1801" s="53">
        <v>2</v>
      </c>
      <c r="D1801" s="53">
        <v>1212</v>
      </c>
      <c r="E1801" s="53">
        <v>115</v>
      </c>
      <c r="F1801" s="51">
        <f t="shared" si="168"/>
        <v>0.18518518518518517</v>
      </c>
      <c r="G1801" s="53">
        <v>1.02</v>
      </c>
      <c r="H1801" s="53">
        <f t="shared" si="169"/>
        <v>0.21600000000000003</v>
      </c>
      <c r="I1801" s="53">
        <v>4.428E-2</v>
      </c>
      <c r="J1801" s="53">
        <f t="shared" si="170"/>
        <v>0.24372153545868575</v>
      </c>
      <c r="K1801" s="53">
        <v>2.5000000000000001E-3</v>
      </c>
      <c r="L1801" s="53">
        <f t="shared" si="171"/>
        <v>4.9688944272154235E-2</v>
      </c>
      <c r="M1801" s="53">
        <v>4.7099999999999998E-3</v>
      </c>
      <c r="N1801" s="53">
        <f t="shared" si="172"/>
        <v>9.3613971008738583E-2</v>
      </c>
      <c r="O1801" s="53">
        <v>3.22898</v>
      </c>
      <c r="P1801" s="53"/>
      <c r="Q1801" s="53">
        <v>0.04</v>
      </c>
      <c r="R1801" s="53"/>
      <c r="S1801" s="53">
        <v>0.13804941176470589</v>
      </c>
      <c r="T1801" s="53">
        <f t="shared" si="173"/>
        <v>0.33771989498643423</v>
      </c>
      <c r="U1801" s="53">
        <v>7.7941176470588234</v>
      </c>
      <c r="V1801" s="53"/>
      <c r="W1801" s="53">
        <v>14.684117647058821</v>
      </c>
      <c r="X1801" s="53"/>
      <c r="Y1801" s="53">
        <v>10.06682</v>
      </c>
      <c r="Z1801" s="53"/>
      <c r="AA1801" s="53">
        <v>0.12470588235294118</v>
      </c>
      <c r="AB1801" s="54"/>
    </row>
    <row r="1802" spans="1:28" s="54" customFormat="1" ht="14.25" customHeight="1">
      <c r="A1802" s="56">
        <v>43049</v>
      </c>
      <c r="B1802" s="57">
        <v>0.4982523148148148</v>
      </c>
      <c r="C1802" s="53">
        <v>2</v>
      </c>
      <c r="D1802" s="53">
        <v>1134</v>
      </c>
      <c r="E1802" s="53">
        <v>115</v>
      </c>
      <c r="F1802" s="51">
        <f t="shared" si="168"/>
        <v>0.18518518518518517</v>
      </c>
      <c r="G1802" s="53">
        <v>0.83</v>
      </c>
      <c r="H1802" s="53">
        <f t="shared" si="169"/>
        <v>0.16533333333333333</v>
      </c>
      <c r="I1802" s="53">
        <v>4.5159999999999999E-2</v>
      </c>
      <c r="J1802" s="53">
        <f t="shared" si="170"/>
        <v>0.2494469746258946</v>
      </c>
      <c r="K1802" s="53">
        <v>4.1999999999999997E-3</v>
      </c>
      <c r="L1802" s="53">
        <f t="shared" si="171"/>
        <v>8.3477426377219111E-2</v>
      </c>
      <c r="M1802" s="53">
        <v>4.9699999999999996E-3</v>
      </c>
      <c r="N1802" s="53">
        <f t="shared" si="172"/>
        <v>9.8781621213042611E-2</v>
      </c>
      <c r="O1802" s="53">
        <v>2.60195</v>
      </c>
      <c r="P1802" s="53"/>
      <c r="Q1802" s="53">
        <v>0.04</v>
      </c>
      <c r="R1802" s="53"/>
      <c r="S1802" s="53">
        <v>0.17302265060240965</v>
      </c>
      <c r="T1802" s="53">
        <f t="shared" si="173"/>
        <v>0.46420629797416341</v>
      </c>
      <c r="U1802" s="53">
        <v>16.091566265060241</v>
      </c>
      <c r="V1802" s="53"/>
      <c r="W1802" s="53">
        <v>19.041686746987953</v>
      </c>
      <c r="X1802" s="53"/>
      <c r="Y1802" s="53">
        <v>9.9689168674698792</v>
      </c>
      <c r="Z1802" s="53"/>
      <c r="AA1802" s="53">
        <v>0.15325301204819278</v>
      </c>
      <c r="AB1802" s="55"/>
    </row>
    <row r="1803" spans="1:28" s="54" customFormat="1" ht="14.25" customHeight="1">
      <c r="A1803" s="56">
        <v>43065</v>
      </c>
      <c r="B1803" s="57">
        <v>0.49843749999999998</v>
      </c>
      <c r="C1803" s="53">
        <v>2</v>
      </c>
      <c r="D1803" s="53">
        <v>1404</v>
      </c>
      <c r="E1803" s="53">
        <v>115</v>
      </c>
      <c r="F1803" s="51">
        <f t="shared" si="168"/>
        <v>0.18518518518518517</v>
      </c>
      <c r="G1803" s="53">
        <v>1.34</v>
      </c>
      <c r="H1803" s="53">
        <f t="shared" si="169"/>
        <v>0.30133333333333334</v>
      </c>
      <c r="I1803" s="53">
        <v>5.2639999999999999E-2</v>
      </c>
      <c r="J1803" s="53">
        <f t="shared" si="170"/>
        <v>0.2981132075471698</v>
      </c>
      <c r="K1803" s="53">
        <v>4.3200000000000001E-3</v>
      </c>
      <c r="L1803" s="53">
        <f t="shared" si="171"/>
        <v>8.5862495702282521E-2</v>
      </c>
      <c r="M1803" s="53">
        <v>5.8100000000000001E-3</v>
      </c>
      <c r="N1803" s="53">
        <f t="shared" si="172"/>
        <v>0.11547710648848644</v>
      </c>
      <c r="O1803" s="53">
        <v>4.2211400000000001</v>
      </c>
      <c r="P1803" s="53"/>
      <c r="Q1803" s="53">
        <v>0.04</v>
      </c>
      <c r="R1803" s="53"/>
      <c r="S1803" s="53">
        <v>0.1249217910447761</v>
      </c>
      <c r="T1803" s="53">
        <f t="shared" si="173"/>
        <v>0.29024172082142102</v>
      </c>
      <c r="U1803" s="53">
        <v>10.251940298507462</v>
      </c>
      <c r="V1803" s="53"/>
      <c r="W1803" s="53">
        <v>13.787910447761194</v>
      </c>
      <c r="X1803" s="53"/>
      <c r="Y1803" s="53">
        <v>10.01733223880597</v>
      </c>
      <c r="Z1803" s="53"/>
      <c r="AA1803" s="53">
        <v>9.4925373134328361E-2</v>
      </c>
      <c r="AB1803" s="55"/>
    </row>
    <row r="1804" spans="1:28" s="55" customFormat="1" ht="13.8">
      <c r="A1804" s="56">
        <v>43230</v>
      </c>
      <c r="B1804" s="57">
        <v>0.50034722222222217</v>
      </c>
      <c r="C1804" s="53">
        <v>2</v>
      </c>
      <c r="D1804" s="53">
        <v>1382</v>
      </c>
      <c r="E1804" s="53">
        <v>115</v>
      </c>
      <c r="F1804" s="51">
        <f t="shared" si="168"/>
        <v>0.18518518518518517</v>
      </c>
      <c r="G1804" s="53">
        <v>1</v>
      </c>
      <c r="H1804" s="53">
        <f t="shared" si="169"/>
        <v>0.21066666666666667</v>
      </c>
      <c r="I1804" s="53">
        <v>3.4860000000000002E-2</v>
      </c>
      <c r="J1804" s="53">
        <f t="shared" si="170"/>
        <v>0.18243331164606377</v>
      </c>
      <c r="K1804" s="53">
        <v>3.0899999999999999E-3</v>
      </c>
      <c r="L1804" s="53">
        <f t="shared" si="171"/>
        <v>6.1415535120382635E-2</v>
      </c>
      <c r="M1804" s="53">
        <v>5.7800000000000004E-3</v>
      </c>
      <c r="N1804" s="53">
        <f t="shared" si="172"/>
        <v>0.11488083915722061</v>
      </c>
      <c r="O1804" s="53">
        <v>3.1606900000000002</v>
      </c>
      <c r="P1804" s="53"/>
      <c r="Q1804" s="53">
        <v>0.04</v>
      </c>
      <c r="R1804" s="53"/>
      <c r="S1804" s="53">
        <v>0.11085480000000002</v>
      </c>
      <c r="T1804" s="53">
        <f t="shared" si="173"/>
        <v>0.23936616118648879</v>
      </c>
      <c r="U1804" s="53">
        <v>9.8262</v>
      </c>
      <c r="V1804" s="53"/>
      <c r="W1804" s="53">
        <v>18.380400000000002</v>
      </c>
      <c r="X1804" s="53"/>
      <c r="Y1804" s="53">
        <v>10.050994200000002</v>
      </c>
      <c r="Z1804" s="53"/>
      <c r="AA1804" s="53">
        <v>0.12720000000000001</v>
      </c>
    </row>
    <row r="1805" spans="1:28" s="54" customFormat="1" ht="14.25" customHeight="1">
      <c r="A1805" s="56">
        <v>43682</v>
      </c>
      <c r="B1805" s="57">
        <v>0.50557870370370372</v>
      </c>
      <c r="C1805" s="53">
        <v>2</v>
      </c>
      <c r="D1805" s="53">
        <v>827</v>
      </c>
      <c r="E1805" s="53">
        <v>115</v>
      </c>
      <c r="F1805" s="51">
        <f t="shared" si="168"/>
        <v>0.18518518518518517</v>
      </c>
      <c r="G1805" s="53">
        <v>0.78845066440387934</v>
      </c>
      <c r="H1805" s="53">
        <f t="shared" si="169"/>
        <v>0.15425351050770117</v>
      </c>
      <c r="I1805" s="53">
        <v>4.1933572756526899E-2</v>
      </c>
      <c r="J1805" s="53">
        <f t="shared" si="170"/>
        <v>0.2284552554100644</v>
      </c>
      <c r="K1805" s="53">
        <v>6.3054329007949288E-4</v>
      </c>
      <c r="L1805" s="53">
        <f t="shared" si="171"/>
        <v>1.2532412160776283E-2</v>
      </c>
      <c r="M1805" s="53">
        <v>4.1058632842385584E-3</v>
      </c>
      <c r="N1805" s="53">
        <f t="shared" si="172"/>
        <v>8.1606404767845558E-2</v>
      </c>
      <c r="O1805" s="53">
        <v>2.4894240126936875</v>
      </c>
      <c r="P1805" s="53"/>
      <c r="Q1805" s="53">
        <v>0.03</v>
      </c>
      <c r="R1805" s="53"/>
      <c r="S1805" s="53">
        <v>0.16912759083864301</v>
      </c>
      <c r="T1805" s="53">
        <f t="shared" si="173"/>
        <v>0.45011918121533639</v>
      </c>
      <c r="U1805" s="53">
        <v>2.5431238160840359</v>
      </c>
      <c r="V1805" s="53"/>
      <c r="W1805" s="53">
        <v>16.559876011710003</v>
      </c>
      <c r="X1805" s="53"/>
      <c r="Y1805" s="53">
        <v>10.040410539004647</v>
      </c>
      <c r="Z1805" s="53"/>
      <c r="AA1805" s="53">
        <v>0.12099679067697747</v>
      </c>
    </row>
    <row r="1806" spans="1:28" s="54" customFormat="1" ht="13.8">
      <c r="A1806" s="56">
        <v>43685</v>
      </c>
      <c r="B1806" s="57">
        <v>0.50561342592592595</v>
      </c>
      <c r="C1806" s="53">
        <v>2</v>
      </c>
      <c r="D1806" s="53">
        <v>1244</v>
      </c>
      <c r="E1806" s="53">
        <v>115</v>
      </c>
      <c r="F1806" s="51">
        <f t="shared" si="168"/>
        <v>0.18518518518518517</v>
      </c>
      <c r="G1806" s="53">
        <v>1.3</v>
      </c>
      <c r="H1806" s="53">
        <f t="shared" si="169"/>
        <v>0.29066666666666668</v>
      </c>
      <c r="I1806" s="53">
        <v>4.1759999999999999E-2</v>
      </c>
      <c r="J1806" s="53">
        <f t="shared" si="170"/>
        <v>0.22732595966167859</v>
      </c>
      <c r="K1806" s="53">
        <v>4.0000000000000002E-4</v>
      </c>
      <c r="L1806" s="53">
        <f t="shared" si="171"/>
        <v>7.9502310835446784E-3</v>
      </c>
      <c r="M1806" s="53">
        <v>4.5799999999999999E-3</v>
      </c>
      <c r="N1806" s="53">
        <f t="shared" si="172"/>
        <v>9.1030145906586563E-2</v>
      </c>
      <c r="O1806" s="53">
        <v>4.0970000000000004</v>
      </c>
      <c r="P1806" s="53"/>
      <c r="Q1806" s="53">
        <v>0.04</v>
      </c>
      <c r="R1806" s="53"/>
      <c r="S1806" s="53">
        <v>0.1021513846153846</v>
      </c>
      <c r="T1806" s="53">
        <f t="shared" si="173"/>
        <v>0.20788884474986369</v>
      </c>
      <c r="U1806" s="53">
        <v>0.97846153846153849</v>
      </c>
      <c r="V1806" s="53"/>
      <c r="W1806" s="53">
        <v>11.203384615384614</v>
      </c>
      <c r="X1806" s="53"/>
      <c r="Y1806" s="53">
        <v>10.02189230769231</v>
      </c>
      <c r="Z1806" s="53"/>
      <c r="AA1806" s="53">
        <v>9.7846153846153847E-2</v>
      </c>
    </row>
    <row r="1807" spans="1:28" s="54" customFormat="1" ht="14.25" customHeight="1">
      <c r="A1807" s="56">
        <v>41393</v>
      </c>
      <c r="B1807" s="57">
        <v>0.47908564814814819</v>
      </c>
      <c r="C1807" s="53">
        <v>3</v>
      </c>
      <c r="D1807" s="53">
        <v>1209</v>
      </c>
      <c r="E1807" s="53">
        <v>115</v>
      </c>
      <c r="F1807" s="51">
        <f t="shared" si="168"/>
        <v>0.18518518518518517</v>
      </c>
      <c r="G1807" s="53">
        <v>0.99</v>
      </c>
      <c r="H1807" s="53">
        <f t="shared" si="169"/>
        <v>0.20800000000000002</v>
      </c>
      <c r="I1807" s="53">
        <v>3.6749999999999998E-2</v>
      </c>
      <c r="J1807" s="53">
        <f t="shared" si="170"/>
        <v>0.19472999349381911</v>
      </c>
      <c r="K1807" s="53">
        <v>1.069E-2</v>
      </c>
      <c r="L1807" s="53">
        <f t="shared" si="171"/>
        <v>0.21246992570773152</v>
      </c>
      <c r="M1807" s="53">
        <v>9.5399999999999999E-3</v>
      </c>
      <c r="N1807" s="53">
        <f t="shared" si="172"/>
        <v>0.18961301134254058</v>
      </c>
      <c r="O1807" s="53">
        <v>3.1013000000000002</v>
      </c>
      <c r="P1807" s="53"/>
      <c r="Q1807" s="53">
        <v>0.04</v>
      </c>
      <c r="R1807" s="53"/>
      <c r="S1807" s="53">
        <v>0.11804545454545454</v>
      </c>
      <c r="T1807" s="53">
        <f t="shared" si="173"/>
        <v>0.2653723321563155</v>
      </c>
      <c r="U1807" s="53">
        <v>34.337575757575756</v>
      </c>
      <c r="V1807" s="53"/>
      <c r="W1807" s="53">
        <v>30.643636363636364</v>
      </c>
      <c r="X1807" s="53"/>
      <c r="Y1807" s="53">
        <v>9.9617515151515157</v>
      </c>
      <c r="Z1807" s="53"/>
      <c r="AA1807" s="53">
        <v>0.12848484848484851</v>
      </c>
      <c r="AB1807" s="55"/>
    </row>
    <row r="1808" spans="1:28" s="54" customFormat="1" ht="14.25" customHeight="1">
      <c r="A1808" s="56">
        <v>43576</v>
      </c>
      <c r="B1808" s="57">
        <v>0.50435185185185183</v>
      </c>
      <c r="C1808" s="53">
        <v>3</v>
      </c>
      <c r="D1808" s="53">
        <v>1253</v>
      </c>
      <c r="E1808" s="53">
        <v>115</v>
      </c>
      <c r="F1808" s="51">
        <f t="shared" si="168"/>
        <v>0.18518518518518517</v>
      </c>
      <c r="G1808" s="53">
        <v>0.87347375536973593</v>
      </c>
      <c r="H1808" s="53">
        <f t="shared" si="169"/>
        <v>0.17692633476526293</v>
      </c>
      <c r="I1808" s="53">
        <v>3.646697645519574E-2</v>
      </c>
      <c r="J1808" s="53">
        <f t="shared" si="170"/>
        <v>0.19288859112033663</v>
      </c>
      <c r="K1808" s="53">
        <v>2.1394578691651131E-3</v>
      </c>
      <c r="L1808" s="53">
        <f t="shared" si="171"/>
        <v>4.2522961133426865E-2</v>
      </c>
      <c r="M1808" s="53">
        <v>6.0369198788845042E-3</v>
      </c>
      <c r="N1808" s="53">
        <f t="shared" si="172"/>
        <v>0.11998727017494089</v>
      </c>
      <c r="O1808" s="53">
        <v>2.7511106305202238</v>
      </c>
      <c r="P1808" s="53"/>
      <c r="Q1808" s="53">
        <v>0.04</v>
      </c>
      <c r="R1808" s="53"/>
      <c r="S1808" s="53">
        <v>0.13276298734177217</v>
      </c>
      <c r="T1808" s="53">
        <f t="shared" si="173"/>
        <v>0.31860068177811957</v>
      </c>
      <c r="U1808" s="53">
        <v>7.7889873417721542</v>
      </c>
      <c r="V1808" s="53"/>
      <c r="W1808" s="53">
        <v>21.978227848101266</v>
      </c>
      <c r="X1808" s="53"/>
      <c r="Y1808" s="53">
        <v>10.015792405063292</v>
      </c>
      <c r="Z1808" s="53"/>
      <c r="AA1808" s="53">
        <v>0.1456254400524685</v>
      </c>
    </row>
    <row r="1809" spans="1:28" s="54" customFormat="1" ht="13.8">
      <c r="A1809" s="56">
        <v>41510</v>
      </c>
      <c r="B1809" s="57">
        <v>0.48043981481481479</v>
      </c>
      <c r="C1809" s="53">
        <v>4</v>
      </c>
      <c r="D1809" s="53">
        <v>963</v>
      </c>
      <c r="E1809" s="53">
        <v>115</v>
      </c>
      <c r="F1809" s="51">
        <f t="shared" si="168"/>
        <v>0.18518518518518517</v>
      </c>
      <c r="G1809" s="53">
        <v>0.81</v>
      </c>
      <c r="H1809" s="53">
        <f t="shared" si="169"/>
        <v>0.16000000000000003</v>
      </c>
      <c r="I1809" s="53">
        <v>3.2910000000000002E-2</v>
      </c>
      <c r="J1809" s="53">
        <f t="shared" si="170"/>
        <v>0.16974625894599871</v>
      </c>
      <c r="K1809" s="53">
        <v>9.0399999999999994E-3</v>
      </c>
      <c r="L1809" s="53">
        <f t="shared" si="171"/>
        <v>0.17967522248810971</v>
      </c>
      <c r="M1809" s="53">
        <v>6.7799999999999996E-3</v>
      </c>
      <c r="N1809" s="53">
        <f t="shared" si="172"/>
        <v>0.13475641686608228</v>
      </c>
      <c r="O1809" s="53">
        <v>2.5356200000000002</v>
      </c>
      <c r="P1809" s="53"/>
      <c r="Q1809" s="53">
        <v>0.03</v>
      </c>
      <c r="R1809" s="53"/>
      <c r="S1809" s="53">
        <v>0.12920222222222222</v>
      </c>
      <c r="T1809" s="53">
        <f t="shared" si="173"/>
        <v>0.30572259593808315</v>
      </c>
      <c r="U1809" s="53">
        <v>35.490370370370364</v>
      </c>
      <c r="V1809" s="53"/>
      <c r="W1809" s="53">
        <v>26.617777777777775</v>
      </c>
      <c r="X1809" s="53"/>
      <c r="Y1809" s="53">
        <v>9.9546562962962959</v>
      </c>
      <c r="Z1809" s="53"/>
      <c r="AA1809" s="53">
        <v>0.11777777777777777</v>
      </c>
      <c r="AB1809" s="55"/>
    </row>
    <row r="1810" spans="1:28" s="55" customFormat="1" ht="14.25" customHeight="1">
      <c r="A1810" s="58">
        <v>41511</v>
      </c>
      <c r="B1810" s="59">
        <v>0.48045138888888889</v>
      </c>
      <c r="C1810" s="60">
        <v>4</v>
      </c>
      <c r="D1810" s="51">
        <v>1210</v>
      </c>
      <c r="E1810" s="51">
        <v>115</v>
      </c>
      <c r="F1810" s="51">
        <f t="shared" si="168"/>
        <v>0.18518518518518517</v>
      </c>
      <c r="G1810" s="51">
        <v>1.05</v>
      </c>
      <c r="H1810" s="53">
        <f t="shared" si="169"/>
        <v>0.22400000000000003</v>
      </c>
      <c r="I1810" s="51">
        <v>4.6469999999999997E-2</v>
      </c>
      <c r="J1810" s="53">
        <f t="shared" si="170"/>
        <v>0.25797007156798957</v>
      </c>
      <c r="K1810" s="51">
        <v>1.162E-2</v>
      </c>
      <c r="L1810" s="51">
        <f t="shared" si="171"/>
        <v>0.23095421297697288</v>
      </c>
      <c r="M1810" s="51">
        <v>8.4899999999999993E-3</v>
      </c>
      <c r="N1810" s="51">
        <f t="shared" si="172"/>
        <v>0.16874365474823577</v>
      </c>
      <c r="O1810" s="51">
        <v>3.2866399999999998</v>
      </c>
      <c r="P1810" s="51"/>
      <c r="Q1810" s="51">
        <v>0.04</v>
      </c>
      <c r="R1810" s="51"/>
      <c r="S1810" s="51">
        <v>0.1407377142857143</v>
      </c>
      <c r="T1810" s="53">
        <f t="shared" si="173"/>
        <v>0.34744257802426076</v>
      </c>
      <c r="U1810" s="51">
        <v>35.192</v>
      </c>
      <c r="V1810" s="51"/>
      <c r="W1810" s="51">
        <v>25.712571428571426</v>
      </c>
      <c r="X1810" s="51"/>
      <c r="Y1810" s="51">
        <v>9.9538239999999991</v>
      </c>
      <c r="Z1810" s="51"/>
      <c r="AA1810" s="51">
        <v>0.12114285714285715</v>
      </c>
    </row>
    <row r="1811" spans="1:28" s="54" customFormat="1" ht="13.8">
      <c r="A1811" s="56">
        <v>41488</v>
      </c>
      <c r="B1811" s="57">
        <v>0.48018518518518521</v>
      </c>
      <c r="C1811" s="53">
        <v>2</v>
      </c>
      <c r="D1811" s="53">
        <v>997</v>
      </c>
      <c r="E1811" s="53">
        <v>116</v>
      </c>
      <c r="F1811" s="51">
        <f t="shared" si="168"/>
        <v>0.19753086419753085</v>
      </c>
      <c r="G1811" s="53">
        <v>0.87</v>
      </c>
      <c r="H1811" s="53">
        <f t="shared" si="169"/>
        <v>0.17600000000000002</v>
      </c>
      <c r="I1811" s="53">
        <v>3.7900000000000003E-2</v>
      </c>
      <c r="J1811" s="53">
        <f t="shared" si="170"/>
        <v>0.20221210149642163</v>
      </c>
      <c r="K1811" s="53">
        <v>9.0500000000000008E-3</v>
      </c>
      <c r="L1811" s="53">
        <f t="shared" si="171"/>
        <v>0.17987397826519835</v>
      </c>
      <c r="M1811" s="53">
        <v>5.1999999999999998E-3</v>
      </c>
      <c r="N1811" s="53">
        <f t="shared" si="172"/>
        <v>0.10335300408608081</v>
      </c>
      <c r="O1811" s="53">
        <v>2.7065600000000001</v>
      </c>
      <c r="P1811" s="53"/>
      <c r="Q1811" s="53">
        <v>0.03</v>
      </c>
      <c r="R1811" s="53"/>
      <c r="S1811" s="53">
        <v>0.13853103448275864</v>
      </c>
      <c r="T1811" s="53">
        <f t="shared" si="173"/>
        <v>0.33946176183172022</v>
      </c>
      <c r="U1811" s="53">
        <v>33.07931034482759</v>
      </c>
      <c r="V1811" s="53"/>
      <c r="W1811" s="53">
        <v>19.006896551724136</v>
      </c>
      <c r="X1811" s="53"/>
      <c r="Y1811" s="53">
        <v>9.8929434482758634</v>
      </c>
      <c r="Z1811" s="53"/>
      <c r="AA1811" s="53">
        <v>0.10965517241379311</v>
      </c>
      <c r="AB1811" s="55"/>
    </row>
    <row r="1812" spans="1:28" s="54" customFormat="1" ht="14.25" customHeight="1">
      <c r="A1812" s="56">
        <v>41542</v>
      </c>
      <c r="B1812" s="57">
        <v>0.4808101851851852</v>
      </c>
      <c r="C1812" s="53">
        <v>2</v>
      </c>
      <c r="D1812" s="53">
        <v>1258</v>
      </c>
      <c r="E1812" s="53">
        <v>116</v>
      </c>
      <c r="F1812" s="51">
        <f t="shared" si="168"/>
        <v>0.19753086419753085</v>
      </c>
      <c r="G1812" s="53">
        <v>1.08</v>
      </c>
      <c r="H1812" s="53">
        <f t="shared" si="169"/>
        <v>0.23200000000000004</v>
      </c>
      <c r="I1812" s="53">
        <v>6.2199999999999998E-2</v>
      </c>
      <c r="J1812" s="53">
        <f t="shared" si="170"/>
        <v>0.36031229668184772</v>
      </c>
      <c r="K1812" s="53">
        <v>8.7600000000000004E-3</v>
      </c>
      <c r="L1812" s="53">
        <f t="shared" si="171"/>
        <v>0.17411006072962845</v>
      </c>
      <c r="M1812" s="53">
        <v>1.107E-2</v>
      </c>
      <c r="N1812" s="53">
        <f t="shared" si="172"/>
        <v>0.22002264523709897</v>
      </c>
      <c r="O1812" s="53">
        <v>3.37277</v>
      </c>
      <c r="P1812" s="53"/>
      <c r="Q1812" s="53">
        <v>0.04</v>
      </c>
      <c r="R1812" s="53"/>
      <c r="S1812" s="53">
        <v>0.18314444444444444</v>
      </c>
      <c r="T1812" s="53">
        <f t="shared" si="173"/>
        <v>0.5008134106526182</v>
      </c>
      <c r="U1812" s="53">
        <v>25.793333333333333</v>
      </c>
      <c r="V1812" s="53"/>
      <c r="W1812" s="53">
        <v>32.594999999999999</v>
      </c>
      <c r="X1812" s="53"/>
      <c r="Y1812" s="53">
        <v>9.9309338888888892</v>
      </c>
      <c r="Z1812" s="53"/>
      <c r="AA1812" s="53">
        <v>0.11777777777777777</v>
      </c>
    </row>
    <row r="1813" spans="1:28" s="54" customFormat="1" ht="14.25" customHeight="1">
      <c r="A1813" s="56">
        <v>41573</v>
      </c>
      <c r="B1813" s="57">
        <v>0.48116898148148146</v>
      </c>
      <c r="C1813" s="53">
        <v>2</v>
      </c>
      <c r="D1813" s="53">
        <v>1099</v>
      </c>
      <c r="E1813" s="53">
        <v>116</v>
      </c>
      <c r="F1813" s="51">
        <f t="shared" si="168"/>
        <v>0.19753086419753085</v>
      </c>
      <c r="G1813" s="53">
        <v>1.1740001206932893</v>
      </c>
      <c r="H1813" s="53">
        <f t="shared" si="169"/>
        <v>0.25706669885154382</v>
      </c>
      <c r="I1813" s="53">
        <v>4.8434151274512144E-2</v>
      </c>
      <c r="J1813" s="53">
        <f t="shared" si="170"/>
        <v>0.27074919501959754</v>
      </c>
      <c r="K1813" s="53">
        <v>6.274580207053705E-3</v>
      </c>
      <c r="L1813" s="53">
        <f t="shared" si="171"/>
        <v>0.12471090649578141</v>
      </c>
      <c r="M1813" s="53">
        <v>7.2101879260261445E-3</v>
      </c>
      <c r="N1813" s="53">
        <f t="shared" si="172"/>
        <v>0.14330665041922896</v>
      </c>
      <c r="O1813" s="53">
        <v>3.6886405850130584</v>
      </c>
      <c r="P1813" s="53"/>
      <c r="Q1813" s="53">
        <v>0.03</v>
      </c>
      <c r="R1813" s="53"/>
      <c r="S1813" s="53">
        <v>0.13119300274176626</v>
      </c>
      <c r="T1813" s="53">
        <f t="shared" si="173"/>
        <v>0.31292257727877909</v>
      </c>
      <c r="U1813" s="53">
        <v>16.995879903868936</v>
      </c>
      <c r="V1813" s="53"/>
      <c r="W1813" s="53">
        <v>19.530149273939681</v>
      </c>
      <c r="X1813" s="53"/>
      <c r="Y1813" s="53">
        <v>9.9913763666520001</v>
      </c>
      <c r="Z1813" s="53"/>
      <c r="AA1813" s="53">
        <v>8.1260639005439686E-2</v>
      </c>
      <c r="AB1813" s="55"/>
    </row>
    <row r="1814" spans="1:28" s="55" customFormat="1" ht="14.25" customHeight="1">
      <c r="A1814" s="58">
        <v>41655</v>
      </c>
      <c r="B1814" s="59">
        <v>0.48211805555555554</v>
      </c>
      <c r="C1814" s="60">
        <v>2</v>
      </c>
      <c r="D1814" s="51">
        <v>1258</v>
      </c>
      <c r="E1814" s="51">
        <v>116</v>
      </c>
      <c r="F1814" s="51">
        <f t="shared" si="168"/>
        <v>0.19753086419753085</v>
      </c>
      <c r="G1814" s="51">
        <v>1.1000000000000001</v>
      </c>
      <c r="H1814" s="53">
        <f t="shared" si="169"/>
        <v>0.23733333333333337</v>
      </c>
      <c r="I1814" s="51">
        <v>4.9390000000000003E-2</v>
      </c>
      <c r="J1814" s="53">
        <f t="shared" si="170"/>
        <v>0.27696811971372803</v>
      </c>
      <c r="K1814" s="51">
        <v>7.4200000000000004E-3</v>
      </c>
      <c r="L1814" s="51">
        <f t="shared" si="171"/>
        <v>0.14747678659975377</v>
      </c>
      <c r="M1814" s="51">
        <v>6.8900000000000003E-3</v>
      </c>
      <c r="N1814" s="51">
        <f t="shared" si="172"/>
        <v>0.13694273041405708</v>
      </c>
      <c r="O1814" s="51">
        <v>3.4515400000000001</v>
      </c>
      <c r="P1814" s="51"/>
      <c r="Q1814" s="51">
        <v>0.04</v>
      </c>
      <c r="R1814" s="51"/>
      <c r="S1814" s="51">
        <v>0.14278199999999999</v>
      </c>
      <c r="T1814" s="53">
        <f t="shared" si="173"/>
        <v>0.35483606959875102</v>
      </c>
      <c r="U1814" s="51">
        <v>21.450545454545455</v>
      </c>
      <c r="V1814" s="51"/>
      <c r="W1814" s="51">
        <v>19.918363636363633</v>
      </c>
      <c r="X1814" s="51"/>
      <c r="Y1814" s="51">
        <v>9.9780883636363633</v>
      </c>
      <c r="Z1814" s="51"/>
      <c r="AA1814" s="51">
        <v>0.11563636363636363</v>
      </c>
      <c r="AB1814" s="54"/>
    </row>
    <row r="1815" spans="1:28" s="55" customFormat="1" ht="13.8">
      <c r="A1815" s="56">
        <v>41656</v>
      </c>
      <c r="B1815" s="57">
        <v>0.48212962962962963</v>
      </c>
      <c r="C1815" s="53">
        <v>2</v>
      </c>
      <c r="D1815" s="53">
        <v>1272</v>
      </c>
      <c r="E1815" s="53">
        <v>116</v>
      </c>
      <c r="F1815" s="51">
        <f t="shared" si="168"/>
        <v>0.19753086419753085</v>
      </c>
      <c r="G1815" s="53">
        <v>1.05</v>
      </c>
      <c r="H1815" s="53">
        <f t="shared" si="169"/>
        <v>0.22400000000000003</v>
      </c>
      <c r="I1815" s="53">
        <v>4.4949999999999997E-2</v>
      </c>
      <c r="J1815" s="53">
        <f t="shared" si="170"/>
        <v>0.24808067664281064</v>
      </c>
      <c r="K1815" s="53">
        <v>7.4200000000000004E-3</v>
      </c>
      <c r="L1815" s="53">
        <f t="shared" si="171"/>
        <v>0.14747678659975377</v>
      </c>
      <c r="M1815" s="53">
        <v>6.6400000000000001E-3</v>
      </c>
      <c r="N1815" s="53">
        <f t="shared" si="172"/>
        <v>0.13197383598684165</v>
      </c>
      <c r="O1815" s="53">
        <v>3.2868900000000001</v>
      </c>
      <c r="P1815" s="53"/>
      <c r="Q1815" s="53">
        <v>0.04</v>
      </c>
      <c r="R1815" s="53"/>
      <c r="S1815" s="53">
        <v>0.13613428571428571</v>
      </c>
      <c r="T1815" s="53">
        <f t="shared" si="173"/>
        <v>0.33079353033059355</v>
      </c>
      <c r="U1815" s="53">
        <v>22.472000000000001</v>
      </c>
      <c r="V1815" s="53"/>
      <c r="W1815" s="53">
        <v>20.109714285714286</v>
      </c>
      <c r="X1815" s="53"/>
      <c r="Y1815" s="53">
        <v>9.954581142857144</v>
      </c>
      <c r="Z1815" s="53"/>
      <c r="AA1815" s="53">
        <v>0.12114285714285715</v>
      </c>
      <c r="AB1815" s="54"/>
    </row>
    <row r="1816" spans="1:28" s="54" customFormat="1" ht="13.8">
      <c r="A1816" s="56">
        <v>41686</v>
      </c>
      <c r="B1816" s="57">
        <v>0.48247685185185185</v>
      </c>
      <c r="C1816" s="53">
        <v>2</v>
      </c>
      <c r="D1816" s="53">
        <v>1241</v>
      </c>
      <c r="E1816" s="53">
        <v>116</v>
      </c>
      <c r="F1816" s="51">
        <f t="shared" si="168"/>
        <v>0.19753086419753085</v>
      </c>
      <c r="G1816" s="53">
        <v>1.08</v>
      </c>
      <c r="H1816" s="53">
        <f t="shared" si="169"/>
        <v>0.23200000000000004</v>
      </c>
      <c r="I1816" s="53">
        <v>4.4889999999999999E-2</v>
      </c>
      <c r="J1816" s="53">
        <f t="shared" si="170"/>
        <v>0.24769030579050097</v>
      </c>
      <c r="K1816" s="53">
        <v>6.7499999999999999E-3</v>
      </c>
      <c r="L1816" s="53">
        <f t="shared" si="171"/>
        <v>0.13416014953481645</v>
      </c>
      <c r="M1816" s="53">
        <v>5.8399999999999997E-3</v>
      </c>
      <c r="N1816" s="53">
        <f t="shared" si="172"/>
        <v>0.11607337381975229</v>
      </c>
      <c r="O1816" s="53">
        <v>3.3802599999999998</v>
      </c>
      <c r="P1816" s="53"/>
      <c r="Q1816" s="53">
        <v>0.04</v>
      </c>
      <c r="R1816" s="53"/>
      <c r="S1816" s="53">
        <v>0.13217611111111111</v>
      </c>
      <c r="T1816" s="53">
        <f t="shared" si="173"/>
        <v>0.31647814849603512</v>
      </c>
      <c r="U1816" s="53">
        <v>19.875</v>
      </c>
      <c r="V1816" s="53"/>
      <c r="W1816" s="53">
        <v>17.195555555555551</v>
      </c>
      <c r="X1816" s="53"/>
      <c r="Y1816" s="53">
        <v>9.9529877777777784</v>
      </c>
      <c r="Z1816" s="53"/>
      <c r="AA1816" s="53">
        <v>0.11777777777777777</v>
      </c>
      <c r="AB1816" s="55"/>
    </row>
    <row r="1817" spans="1:28" s="55" customFormat="1" ht="14.25" customHeight="1">
      <c r="A1817" s="58">
        <v>41692</v>
      </c>
      <c r="B1817" s="59">
        <v>0.48254629629629631</v>
      </c>
      <c r="C1817" s="60">
        <v>2</v>
      </c>
      <c r="D1817" s="51">
        <v>1020</v>
      </c>
      <c r="E1817" s="51">
        <v>116</v>
      </c>
      <c r="F1817" s="51">
        <f t="shared" si="168"/>
        <v>0.19753086419753085</v>
      </c>
      <c r="G1817" s="51">
        <v>1.1499999999999999</v>
      </c>
      <c r="H1817" s="53">
        <f t="shared" si="169"/>
        <v>0.25066666666666665</v>
      </c>
      <c r="I1817" s="51">
        <v>4.1079999999999998E-2</v>
      </c>
      <c r="J1817" s="53">
        <f t="shared" si="170"/>
        <v>0.22290175666883538</v>
      </c>
      <c r="K1817" s="51">
        <v>5.5900000000000004E-3</v>
      </c>
      <c r="L1817" s="51">
        <f t="shared" si="171"/>
        <v>0.11110447939253688</v>
      </c>
      <c r="M1817" s="51">
        <v>4.9100000000000003E-3</v>
      </c>
      <c r="N1817" s="51">
        <f t="shared" si="172"/>
        <v>9.7589086550510934E-2</v>
      </c>
      <c r="O1817" s="51">
        <v>3.61497</v>
      </c>
      <c r="P1817" s="51"/>
      <c r="Q1817" s="51">
        <v>0.03</v>
      </c>
      <c r="R1817" s="51"/>
      <c r="S1817" s="51">
        <v>0.11359513043478263</v>
      </c>
      <c r="T1817" s="53">
        <f t="shared" si="173"/>
        <v>0.24927701163136598</v>
      </c>
      <c r="U1817" s="51">
        <v>15.457565217391307</v>
      </c>
      <c r="V1817" s="51"/>
      <c r="W1817" s="51">
        <v>13.57721739130435</v>
      </c>
      <c r="X1817" s="51"/>
      <c r="Y1817" s="51">
        <v>9.9961779130434785</v>
      </c>
      <c r="Z1817" s="51"/>
      <c r="AA1817" s="51">
        <v>8.2956521739130443E-2</v>
      </c>
    </row>
    <row r="1818" spans="1:28" s="54" customFormat="1" ht="13.8">
      <c r="A1818" s="56">
        <v>41721</v>
      </c>
      <c r="B1818" s="57">
        <v>0.48288194444444449</v>
      </c>
      <c r="C1818" s="53">
        <v>2</v>
      </c>
      <c r="D1818" s="53">
        <v>1207</v>
      </c>
      <c r="E1818" s="53">
        <v>116</v>
      </c>
      <c r="F1818" s="51">
        <f t="shared" si="168"/>
        <v>0.19753086419753085</v>
      </c>
      <c r="G1818" s="53">
        <v>1.1299999999999999</v>
      </c>
      <c r="H1818" s="53">
        <f t="shared" si="169"/>
        <v>0.24533333333333332</v>
      </c>
      <c r="I1818" s="53">
        <v>5.1299999999999998E-2</v>
      </c>
      <c r="J1818" s="53">
        <f t="shared" si="170"/>
        <v>0.28939492517891996</v>
      </c>
      <c r="K1818" s="53">
        <v>7.4400000000000004E-3</v>
      </c>
      <c r="L1818" s="53">
        <f t="shared" si="171"/>
        <v>0.14787429815393102</v>
      </c>
      <c r="M1818" s="53">
        <v>6.28E-3</v>
      </c>
      <c r="N1818" s="53">
        <f t="shared" si="172"/>
        <v>0.12481862801165144</v>
      </c>
      <c r="O1818" s="53">
        <v>3.5442999999999998</v>
      </c>
      <c r="P1818" s="53"/>
      <c r="Q1818" s="53">
        <v>0.04</v>
      </c>
      <c r="R1818" s="53"/>
      <c r="S1818" s="53">
        <v>0.14436637168141594</v>
      </c>
      <c r="T1818" s="53">
        <f t="shared" si="173"/>
        <v>0.36056620731656158</v>
      </c>
      <c r="U1818" s="53">
        <v>20.937345132743367</v>
      </c>
      <c r="V1818" s="53"/>
      <c r="W1818" s="53">
        <v>17.672920353982303</v>
      </c>
      <c r="X1818" s="53"/>
      <c r="Y1818" s="53">
        <v>9.9742247787610623</v>
      </c>
      <c r="Z1818" s="53"/>
      <c r="AA1818" s="53">
        <v>0.11256637168141595</v>
      </c>
    </row>
    <row r="1819" spans="1:28" s="54" customFormat="1" ht="14.25" customHeight="1">
      <c r="A1819" s="56">
        <v>41803</v>
      </c>
      <c r="B1819" s="57">
        <v>0.48383101851851856</v>
      </c>
      <c r="C1819" s="53">
        <v>2</v>
      </c>
      <c r="D1819" s="53">
        <v>750</v>
      </c>
      <c r="E1819" s="53">
        <v>116</v>
      </c>
      <c r="F1819" s="51">
        <f t="shared" si="168"/>
        <v>0.19753086419753085</v>
      </c>
      <c r="G1819" s="53">
        <v>0.91</v>
      </c>
      <c r="H1819" s="53">
        <f t="shared" si="169"/>
        <v>0.18666666666666668</v>
      </c>
      <c r="I1819" s="53">
        <v>3.6740000000000002E-2</v>
      </c>
      <c r="J1819" s="53">
        <f t="shared" si="170"/>
        <v>0.19466493168510085</v>
      </c>
      <c r="K1819" s="53">
        <v>4.4600000000000004E-3</v>
      </c>
      <c r="L1819" s="53">
        <f t="shared" si="171"/>
        <v>8.8645076581523166E-2</v>
      </c>
      <c r="M1819" s="53">
        <v>3.2699999999999999E-3</v>
      </c>
      <c r="N1819" s="53">
        <f t="shared" si="172"/>
        <v>6.4993139107977743E-2</v>
      </c>
      <c r="O1819" s="53">
        <v>2.8488699999999998</v>
      </c>
      <c r="P1819" s="53"/>
      <c r="Q1819" s="53">
        <v>0.02</v>
      </c>
      <c r="R1819" s="53"/>
      <c r="S1819" s="53">
        <v>0.12838813186813189</v>
      </c>
      <c r="T1819" s="53">
        <f t="shared" si="173"/>
        <v>0.30277830584605764</v>
      </c>
      <c r="U1819" s="53">
        <v>15.585494505494507</v>
      </c>
      <c r="V1819" s="53"/>
      <c r="W1819" s="53">
        <v>11.427032967032966</v>
      </c>
      <c r="X1819" s="53"/>
      <c r="Y1819" s="53">
        <v>9.9553918681318674</v>
      </c>
      <c r="Z1819" s="53"/>
      <c r="AA1819" s="53">
        <v>6.9890109890109894E-2</v>
      </c>
      <c r="AB1819" s="55"/>
    </row>
    <row r="1820" spans="1:28" s="54" customFormat="1" ht="13.8">
      <c r="A1820" s="58">
        <v>41815</v>
      </c>
      <c r="B1820" s="59">
        <v>0.48396990740740736</v>
      </c>
      <c r="C1820" s="60">
        <v>2</v>
      </c>
      <c r="D1820" s="51">
        <v>928</v>
      </c>
      <c r="E1820" s="51">
        <v>116</v>
      </c>
      <c r="F1820" s="51">
        <f t="shared" si="168"/>
        <v>0.19753086419753085</v>
      </c>
      <c r="G1820" s="51">
        <v>0.84</v>
      </c>
      <c r="H1820" s="53">
        <f t="shared" si="169"/>
        <v>0.16800000000000001</v>
      </c>
      <c r="I1820" s="51">
        <v>3.807E-2</v>
      </c>
      <c r="J1820" s="53">
        <f t="shared" si="170"/>
        <v>0.2033181522446324</v>
      </c>
      <c r="K1820" s="51">
        <v>5.5100000000000001E-3</v>
      </c>
      <c r="L1820" s="51">
        <f t="shared" si="171"/>
        <v>0.10951443317582794</v>
      </c>
      <c r="M1820" s="51">
        <v>4.2300000000000003E-3</v>
      </c>
      <c r="N1820" s="51">
        <f t="shared" si="172"/>
        <v>8.407369370848497E-2</v>
      </c>
      <c r="O1820" s="51">
        <v>2.6465000000000001</v>
      </c>
      <c r="P1820" s="51"/>
      <c r="Q1820" s="51">
        <v>0.03</v>
      </c>
      <c r="R1820" s="51"/>
      <c r="S1820" s="51">
        <v>0.14412214285714287</v>
      </c>
      <c r="T1820" s="53">
        <f t="shared" si="173"/>
        <v>0.3596829140753614</v>
      </c>
      <c r="U1820" s="51">
        <v>20.859285714285715</v>
      </c>
      <c r="V1820" s="51"/>
      <c r="W1820" s="51">
        <v>16.013571428571431</v>
      </c>
      <c r="X1820" s="51"/>
      <c r="Y1820" s="51">
        <v>10.018892857142857</v>
      </c>
      <c r="Z1820" s="51"/>
      <c r="AA1820" s="51">
        <v>0.11357142857142857</v>
      </c>
    </row>
    <row r="1821" spans="1:28" s="54" customFormat="1" ht="13.8">
      <c r="A1821" s="56">
        <v>41905</v>
      </c>
      <c r="B1821" s="57">
        <v>0.48501157407407408</v>
      </c>
      <c r="C1821" s="53">
        <v>2</v>
      </c>
      <c r="D1821" s="53">
        <v>1001</v>
      </c>
      <c r="E1821" s="53">
        <v>116</v>
      </c>
      <c r="F1821" s="51">
        <f t="shared" si="168"/>
        <v>0.19753086419753085</v>
      </c>
      <c r="G1821" s="53">
        <v>0.56116711899450433</v>
      </c>
      <c r="H1821" s="53">
        <f t="shared" si="169"/>
        <v>9.3644565065201163E-2</v>
      </c>
      <c r="I1821" s="53">
        <v>3.0654288204897646E-2</v>
      </c>
      <c r="J1821" s="53">
        <f t="shared" si="170"/>
        <v>0.15507019001234643</v>
      </c>
      <c r="K1821" s="53">
        <v>1.6111298672383781E-3</v>
      </c>
      <c r="L1821" s="53">
        <f t="shared" si="171"/>
        <v>3.2022136875364413E-2</v>
      </c>
      <c r="M1821" s="53">
        <v>4.1214950092144549E-3</v>
      </c>
      <c r="N1821" s="53">
        <f t="shared" si="172"/>
        <v>8.191709433232755E-2</v>
      </c>
      <c r="O1821" s="53">
        <v>1.7663550039490525</v>
      </c>
      <c r="P1821" s="53"/>
      <c r="Q1821" s="53">
        <v>0.03</v>
      </c>
      <c r="R1821" s="53"/>
      <c r="S1821" s="53">
        <v>0.17371052791945418</v>
      </c>
      <c r="T1821" s="53">
        <f t="shared" si="173"/>
        <v>0.46669411810239286</v>
      </c>
      <c r="U1821" s="53">
        <v>9.1298880572299126</v>
      </c>
      <c r="V1821" s="53"/>
      <c r="W1821" s="53">
        <v>23.355527588262561</v>
      </c>
      <c r="X1821" s="53"/>
      <c r="Y1821" s="53">
        <v>10.009511823541102</v>
      </c>
      <c r="Z1821" s="53"/>
      <c r="AA1821" s="53">
        <v>0.17000283297235433</v>
      </c>
    </row>
    <row r="1822" spans="1:28" s="54" customFormat="1" ht="14.25" customHeight="1">
      <c r="A1822" s="48">
        <v>41924</v>
      </c>
      <c r="B1822" s="49">
        <v>0.48523148148148149</v>
      </c>
      <c r="C1822" s="50">
        <v>2</v>
      </c>
      <c r="D1822" s="51">
        <v>1198</v>
      </c>
      <c r="E1822" s="51">
        <v>116</v>
      </c>
      <c r="F1822" s="51">
        <f t="shared" si="168"/>
        <v>0.19753086419753085</v>
      </c>
      <c r="G1822" s="52">
        <v>0.93</v>
      </c>
      <c r="H1822" s="53">
        <f t="shared" si="169"/>
        <v>0.19200000000000003</v>
      </c>
      <c r="I1822" s="51">
        <v>4.1910000000000003E-2</v>
      </c>
      <c r="J1822" s="53">
        <f t="shared" si="170"/>
        <v>0.22830188679245284</v>
      </c>
      <c r="K1822" s="51">
        <v>6.1799999999999997E-3</v>
      </c>
      <c r="L1822" s="51">
        <f t="shared" si="171"/>
        <v>0.12283107024076527</v>
      </c>
      <c r="M1822" s="51">
        <v>3.0899999999999999E-3</v>
      </c>
      <c r="N1822" s="51">
        <f t="shared" si="172"/>
        <v>6.1415535120382635E-2</v>
      </c>
      <c r="O1822" s="51">
        <v>2.9233600000000002</v>
      </c>
      <c r="P1822" s="51"/>
      <c r="Q1822" s="51">
        <v>0.04</v>
      </c>
      <c r="R1822" s="51"/>
      <c r="S1822" s="51">
        <v>0.14330516129032261</v>
      </c>
      <c r="T1822" s="53">
        <f t="shared" si="173"/>
        <v>0.35672816744254543</v>
      </c>
      <c r="U1822" s="51">
        <v>21.131612903225804</v>
      </c>
      <c r="V1822" s="51"/>
      <c r="W1822" s="51">
        <v>10.565806451612902</v>
      </c>
      <c r="X1822" s="51"/>
      <c r="Y1822" s="51">
        <v>9.9960051612903218</v>
      </c>
      <c r="Z1822" s="51"/>
      <c r="AA1822" s="51">
        <v>0.1367741935483871</v>
      </c>
      <c r="AB1822" s="55"/>
    </row>
    <row r="1823" spans="1:28" s="54" customFormat="1" ht="13.8">
      <c r="A1823" s="56">
        <v>41925</v>
      </c>
      <c r="B1823" s="57">
        <v>0.48524305555555558</v>
      </c>
      <c r="C1823" s="53">
        <v>2</v>
      </c>
      <c r="D1823" s="53">
        <v>1198</v>
      </c>
      <c r="E1823" s="53">
        <v>116</v>
      </c>
      <c r="F1823" s="51">
        <f t="shared" si="168"/>
        <v>0.19753086419753085</v>
      </c>
      <c r="G1823" s="53">
        <v>1.03</v>
      </c>
      <c r="H1823" s="53">
        <f t="shared" si="169"/>
        <v>0.21866666666666668</v>
      </c>
      <c r="I1823" s="53">
        <v>4.0009999999999997E-2</v>
      </c>
      <c r="J1823" s="53">
        <f t="shared" si="170"/>
        <v>0.21594014313597915</v>
      </c>
      <c r="K1823" s="53">
        <v>6.0200000000000002E-3</v>
      </c>
      <c r="L1823" s="53">
        <f t="shared" si="171"/>
        <v>0.1196509778073474</v>
      </c>
      <c r="M1823" s="53">
        <v>2.98E-3</v>
      </c>
      <c r="N1823" s="53">
        <f t="shared" si="172"/>
        <v>5.9229221572407849E-2</v>
      </c>
      <c r="O1823" s="53">
        <v>3.2487599999999999</v>
      </c>
      <c r="P1823" s="53"/>
      <c r="Q1823" s="53">
        <v>0.04</v>
      </c>
      <c r="R1823" s="53"/>
      <c r="S1823" s="53">
        <v>0.12352601941747574</v>
      </c>
      <c r="T1823" s="53">
        <f t="shared" si="173"/>
        <v>0.28519368585534799</v>
      </c>
      <c r="U1823" s="53">
        <v>18.586019417475725</v>
      </c>
      <c r="V1823" s="53"/>
      <c r="W1823" s="53">
        <v>9.2003883495145633</v>
      </c>
      <c r="X1823" s="53"/>
      <c r="Y1823" s="53">
        <v>10.030152233009709</v>
      </c>
      <c r="Z1823" s="53"/>
      <c r="AA1823" s="53">
        <v>0.12349514563106796</v>
      </c>
      <c r="AB1823" s="55"/>
    </row>
    <row r="1824" spans="1:28" s="54" customFormat="1" ht="13.8">
      <c r="A1824" s="56">
        <v>41929</v>
      </c>
      <c r="B1824" s="57">
        <v>0.4852893518518519</v>
      </c>
      <c r="C1824" s="53">
        <v>2</v>
      </c>
      <c r="D1824" s="53">
        <v>1126</v>
      </c>
      <c r="E1824" s="53">
        <v>116</v>
      </c>
      <c r="F1824" s="51">
        <f t="shared" si="168"/>
        <v>0.19753086419753085</v>
      </c>
      <c r="G1824" s="53">
        <v>0.93150677797292569</v>
      </c>
      <c r="H1824" s="53">
        <f t="shared" si="169"/>
        <v>0.19240180745944685</v>
      </c>
      <c r="I1824" s="53">
        <v>4.2050113718995884E-2</v>
      </c>
      <c r="J1824" s="53">
        <f t="shared" si="170"/>
        <v>0.22921349199086458</v>
      </c>
      <c r="K1824" s="53">
        <v>2.3274304933139883E-3</v>
      </c>
      <c r="L1824" s="53">
        <f t="shared" si="171"/>
        <v>4.6259025631836481E-2</v>
      </c>
      <c r="M1824" s="53">
        <v>4.2098225977255602E-3</v>
      </c>
      <c r="N1824" s="53">
        <f t="shared" si="172"/>
        <v>8.3672656181616373E-2</v>
      </c>
      <c r="O1824" s="53">
        <v>2.9372533667559484</v>
      </c>
      <c r="P1824" s="53"/>
      <c r="Q1824" s="53">
        <v>0.04</v>
      </c>
      <c r="R1824" s="53"/>
      <c r="S1824" s="53">
        <v>0.14355167862266857</v>
      </c>
      <c r="T1824" s="53">
        <f t="shared" si="173"/>
        <v>0.35761973744517717</v>
      </c>
      <c r="U1824" s="53">
        <v>7.9454375896700133</v>
      </c>
      <c r="V1824" s="53"/>
      <c r="W1824" s="53">
        <v>14.371592539454804</v>
      </c>
      <c r="X1824" s="53"/>
      <c r="Y1824" s="53">
        <v>10.027265423242469</v>
      </c>
      <c r="Z1824" s="53"/>
      <c r="AA1824" s="53">
        <v>0.13655295163477285</v>
      </c>
      <c r="AB1824" s="55"/>
    </row>
    <row r="1825" spans="1:28" s="54" customFormat="1" ht="14.25" customHeight="1">
      <c r="A1825" s="56">
        <v>41932</v>
      </c>
      <c r="B1825" s="57">
        <v>0.48532407407407407</v>
      </c>
      <c r="C1825" s="53">
        <v>2</v>
      </c>
      <c r="D1825" s="53">
        <v>1058</v>
      </c>
      <c r="E1825" s="53">
        <v>116</v>
      </c>
      <c r="F1825" s="51">
        <f t="shared" si="168"/>
        <v>0.19753086419753085</v>
      </c>
      <c r="G1825" s="53">
        <v>0.79861407584266308</v>
      </c>
      <c r="H1825" s="53">
        <f t="shared" si="169"/>
        <v>0.15696375355804351</v>
      </c>
      <c r="I1825" s="53">
        <v>3.6497908321361787E-2</v>
      </c>
      <c r="J1825" s="53">
        <f t="shared" si="170"/>
        <v>0.19308983943631611</v>
      </c>
      <c r="K1825" s="53">
        <v>2.1547964180575153E-3</v>
      </c>
      <c r="L1825" s="53">
        <f t="shared" si="171"/>
        <v>4.282782365387898E-2</v>
      </c>
      <c r="M1825" s="53">
        <v>3.8975645804657901E-3</v>
      </c>
      <c r="N1825" s="53">
        <f t="shared" si="172"/>
        <v>7.7466347694354745E-2</v>
      </c>
      <c r="O1825" s="53">
        <v>2.5172699240408338</v>
      </c>
      <c r="P1825" s="53"/>
      <c r="Q1825" s="53">
        <v>0.03</v>
      </c>
      <c r="R1825" s="53"/>
      <c r="S1825" s="53">
        <v>0.14533095768374163</v>
      </c>
      <c r="T1825" s="53">
        <f t="shared" si="173"/>
        <v>0.36405478938277147</v>
      </c>
      <c r="U1825" s="53">
        <v>8.5801801103902378</v>
      </c>
      <c r="V1825" s="53"/>
      <c r="W1825" s="53">
        <v>15.519705626028856</v>
      </c>
      <c r="X1825" s="53"/>
      <c r="Y1825" s="53">
        <v>10.023512733610922</v>
      </c>
      <c r="Z1825" s="53"/>
      <c r="AA1825" s="53">
        <v>0.11945694783721165</v>
      </c>
      <c r="AB1825" s="55"/>
    </row>
    <row r="1826" spans="1:28" s="54" customFormat="1" ht="13.8">
      <c r="A1826" s="56">
        <v>42176</v>
      </c>
      <c r="B1826" s="57">
        <v>0.48814814814814816</v>
      </c>
      <c r="C1826" s="53">
        <v>2</v>
      </c>
      <c r="D1826" s="53">
        <v>952</v>
      </c>
      <c r="E1826" s="53">
        <v>116</v>
      </c>
      <c r="F1826" s="51">
        <f t="shared" si="168"/>
        <v>0.19753086419753085</v>
      </c>
      <c r="G1826" s="53">
        <v>0.92741569690584724</v>
      </c>
      <c r="H1826" s="53">
        <f t="shared" si="169"/>
        <v>0.19131085250822594</v>
      </c>
      <c r="I1826" s="53">
        <v>4.0824630189351306E-2</v>
      </c>
      <c r="J1826" s="53">
        <f t="shared" si="170"/>
        <v>0.22124027449155045</v>
      </c>
      <c r="K1826" s="53">
        <v>2.9481492598020065E-3</v>
      </c>
      <c r="L1826" s="53">
        <f t="shared" si="171"/>
        <v>5.8596169710517863E-2</v>
      </c>
      <c r="M1826" s="53">
        <v>8.1766069048772282E-3</v>
      </c>
      <c r="N1826" s="53">
        <f t="shared" si="172"/>
        <v>0.16251478593270247</v>
      </c>
      <c r="O1826" s="53">
        <v>2.9161538414785739</v>
      </c>
      <c r="P1826" s="53"/>
      <c r="Q1826" s="53">
        <v>0.03</v>
      </c>
      <c r="R1826" s="53"/>
      <c r="S1826" s="53">
        <v>0.1399828840888348</v>
      </c>
      <c r="T1826" s="53">
        <f t="shared" si="173"/>
        <v>0.34471261192324076</v>
      </c>
      <c r="U1826" s="53">
        <v>10.108859142074838</v>
      </c>
      <c r="V1826" s="53"/>
      <c r="W1826" s="53">
        <v>28.036629145117125</v>
      </c>
      <c r="X1826" s="53"/>
      <c r="Y1826" s="53">
        <v>9.9991505932461191</v>
      </c>
      <c r="Z1826" s="53"/>
      <c r="AA1826" s="53">
        <v>0.1028664926831459</v>
      </c>
      <c r="AB1826" s="55"/>
    </row>
    <row r="1827" spans="1:28" s="54" customFormat="1" ht="13.8">
      <c r="A1827" s="58">
        <v>42185</v>
      </c>
      <c r="B1827" s="59">
        <v>0.48825231481481479</v>
      </c>
      <c r="C1827" s="60">
        <v>2</v>
      </c>
      <c r="D1827" s="51">
        <v>1324</v>
      </c>
      <c r="E1827" s="51">
        <v>116</v>
      </c>
      <c r="F1827" s="51">
        <f t="shared" si="168"/>
        <v>0.19753086419753085</v>
      </c>
      <c r="G1827" s="51">
        <v>1.1200000000000001</v>
      </c>
      <c r="H1827" s="53">
        <f t="shared" si="169"/>
        <v>0.2426666666666667</v>
      </c>
      <c r="I1827" s="51">
        <v>4.9549999999999997E-2</v>
      </c>
      <c r="J1827" s="53">
        <f t="shared" si="170"/>
        <v>0.27800910865322054</v>
      </c>
      <c r="K1827" s="51">
        <v>3.2399999999999998E-3</v>
      </c>
      <c r="L1827" s="51">
        <f t="shared" si="171"/>
        <v>6.4396871776711884E-2</v>
      </c>
      <c r="M1827" s="51">
        <v>9.0299999999999998E-3</v>
      </c>
      <c r="N1827" s="51">
        <f t="shared" si="172"/>
        <v>0.1794764667110211</v>
      </c>
      <c r="O1827" s="51">
        <v>3.50664</v>
      </c>
      <c r="P1827" s="51"/>
      <c r="Q1827" s="51">
        <v>0.04</v>
      </c>
      <c r="R1827" s="51"/>
      <c r="S1827" s="51">
        <v>0.14068660714285711</v>
      </c>
      <c r="T1827" s="53">
        <f t="shared" si="173"/>
        <v>0.34725774073489829</v>
      </c>
      <c r="U1827" s="51">
        <v>9.199285714285713</v>
      </c>
      <c r="V1827" s="51"/>
      <c r="W1827" s="51">
        <v>25.638750000000002</v>
      </c>
      <c r="X1827" s="51"/>
      <c r="Y1827" s="51">
        <v>9.956352857142857</v>
      </c>
      <c r="Z1827" s="51"/>
      <c r="AA1827" s="51">
        <v>0.11357142857142857</v>
      </c>
      <c r="AB1827" s="55"/>
    </row>
    <row r="1828" spans="1:28" s="54" customFormat="1" ht="14.25" customHeight="1">
      <c r="A1828" s="56">
        <v>42265</v>
      </c>
      <c r="B1828" s="57">
        <v>0.48917824074074073</v>
      </c>
      <c r="C1828" s="53">
        <v>2</v>
      </c>
      <c r="D1828" s="53">
        <v>1160</v>
      </c>
      <c r="E1828" s="53">
        <v>116</v>
      </c>
      <c r="F1828" s="51">
        <f t="shared" si="168"/>
        <v>0.19753086419753085</v>
      </c>
      <c r="G1828" s="53">
        <v>0.99</v>
      </c>
      <c r="H1828" s="53">
        <f t="shared" si="169"/>
        <v>0.20800000000000002</v>
      </c>
      <c r="I1828" s="53">
        <v>4.5629999999999997E-2</v>
      </c>
      <c r="J1828" s="53">
        <f t="shared" si="170"/>
        <v>0.25250487963565382</v>
      </c>
      <c r="K1828" s="53">
        <v>4.0499999999999998E-3</v>
      </c>
      <c r="L1828" s="53">
        <f t="shared" si="171"/>
        <v>8.0496089720889855E-2</v>
      </c>
      <c r="M1828" s="53">
        <v>9.0600000000000003E-3</v>
      </c>
      <c r="N1828" s="53">
        <f t="shared" si="172"/>
        <v>0.18007273404228696</v>
      </c>
      <c r="O1828" s="53">
        <v>3.1143100000000001</v>
      </c>
      <c r="P1828" s="53"/>
      <c r="Q1828" s="53">
        <v>0.04</v>
      </c>
      <c r="R1828" s="53"/>
      <c r="S1828" s="53">
        <v>0.1465690909090909</v>
      </c>
      <c r="T1828" s="53">
        <f t="shared" si="173"/>
        <v>0.36853269944482703</v>
      </c>
      <c r="U1828" s="53">
        <v>13.009090909090908</v>
      </c>
      <c r="V1828" s="53"/>
      <c r="W1828" s="53">
        <v>29.101818181818182</v>
      </c>
      <c r="X1828" s="53"/>
      <c r="Y1828" s="53">
        <v>10.003541212121213</v>
      </c>
      <c r="Z1828" s="53"/>
      <c r="AA1828" s="53">
        <v>0.12848484848484851</v>
      </c>
    </row>
    <row r="1829" spans="1:28" s="54" customFormat="1" ht="13.8">
      <c r="A1829" s="58">
        <v>42267</v>
      </c>
      <c r="B1829" s="59">
        <v>0.48920138888888887</v>
      </c>
      <c r="C1829" s="60">
        <v>2</v>
      </c>
      <c r="D1829" s="51">
        <v>1257</v>
      </c>
      <c r="E1829" s="51">
        <v>116</v>
      </c>
      <c r="F1829" s="51">
        <f t="shared" si="168"/>
        <v>0.19753086419753085</v>
      </c>
      <c r="G1829" s="51">
        <v>1.04</v>
      </c>
      <c r="H1829" s="53">
        <f t="shared" si="169"/>
        <v>0.22133333333333335</v>
      </c>
      <c r="I1829" s="51">
        <v>4.4690000000000001E-2</v>
      </c>
      <c r="J1829" s="53">
        <f t="shared" si="170"/>
        <v>0.24638906961613533</v>
      </c>
      <c r="K1829" s="51">
        <v>4.2199999999999998E-3</v>
      </c>
      <c r="L1829" s="51">
        <f t="shared" si="171"/>
        <v>8.3874937931396346E-2</v>
      </c>
      <c r="M1829" s="51">
        <v>9.0600000000000003E-3</v>
      </c>
      <c r="N1829" s="51">
        <f t="shared" si="172"/>
        <v>0.18007273404228696</v>
      </c>
      <c r="O1829" s="51">
        <v>3.2706</v>
      </c>
      <c r="P1829" s="51"/>
      <c r="Q1829" s="51">
        <v>0.04</v>
      </c>
      <c r="R1829" s="51"/>
      <c r="S1829" s="51">
        <v>0.13664826923076923</v>
      </c>
      <c r="T1829" s="53">
        <f t="shared" si="173"/>
        <v>0.33265243526349603</v>
      </c>
      <c r="U1829" s="51">
        <v>12.903461538461537</v>
      </c>
      <c r="V1829" s="51"/>
      <c r="W1829" s="51">
        <v>27.702692307692306</v>
      </c>
      <c r="X1829" s="51"/>
      <c r="Y1829" s="51">
        <v>10.000488461538461</v>
      </c>
      <c r="Z1829" s="51"/>
      <c r="AA1829" s="51">
        <v>0.12230769230769231</v>
      </c>
    </row>
    <row r="1830" spans="1:28" s="55" customFormat="1" ht="14.25" customHeight="1">
      <c r="A1830" s="58">
        <v>42306</v>
      </c>
      <c r="B1830" s="59">
        <v>0.48965277777777777</v>
      </c>
      <c r="C1830" s="60">
        <v>2</v>
      </c>
      <c r="D1830" s="51">
        <v>1204</v>
      </c>
      <c r="E1830" s="51">
        <v>116</v>
      </c>
      <c r="F1830" s="51">
        <f t="shared" si="168"/>
        <v>0.19753086419753085</v>
      </c>
      <c r="G1830" s="51">
        <v>0.93</v>
      </c>
      <c r="H1830" s="53">
        <f t="shared" si="169"/>
        <v>0.19200000000000003</v>
      </c>
      <c r="I1830" s="51">
        <v>4.2250000000000003E-2</v>
      </c>
      <c r="J1830" s="53">
        <f t="shared" si="170"/>
        <v>0.23051398828887446</v>
      </c>
      <c r="K1830" s="51">
        <v>4.4000000000000003E-3</v>
      </c>
      <c r="L1830" s="51">
        <f t="shared" si="171"/>
        <v>8.7452541918991461E-2</v>
      </c>
      <c r="M1830" s="51">
        <v>5.28E-3</v>
      </c>
      <c r="N1830" s="51">
        <f t="shared" si="172"/>
        <v>0.10494305030278975</v>
      </c>
      <c r="O1830" s="51">
        <v>2.9214600000000002</v>
      </c>
      <c r="P1830" s="51"/>
      <c r="Q1830" s="51">
        <v>1</v>
      </c>
      <c r="R1830" s="51"/>
      <c r="S1830" s="51">
        <v>0.14446774193548387</v>
      </c>
      <c r="T1830" s="53">
        <f t="shared" si="173"/>
        <v>0.36093282931764376</v>
      </c>
      <c r="U1830" s="51">
        <v>15.04516129032258</v>
      </c>
      <c r="V1830" s="51"/>
      <c r="W1830" s="51">
        <v>18.054193548387094</v>
      </c>
      <c r="X1830" s="51"/>
      <c r="Y1830" s="51">
        <v>9.9895083870967749</v>
      </c>
      <c r="Z1830" s="51"/>
      <c r="AA1830" s="51">
        <v>3.4193548387096775</v>
      </c>
    </row>
    <row r="1831" spans="1:28" s="55" customFormat="1" ht="14.25" customHeight="1">
      <c r="A1831" s="56">
        <v>42324</v>
      </c>
      <c r="B1831" s="57">
        <v>0.48986111111111108</v>
      </c>
      <c r="C1831" s="53">
        <v>2</v>
      </c>
      <c r="D1831" s="53">
        <v>1209</v>
      </c>
      <c r="E1831" s="53">
        <v>116</v>
      </c>
      <c r="F1831" s="51">
        <f t="shared" si="168"/>
        <v>0.19753086419753085</v>
      </c>
      <c r="G1831" s="53">
        <v>0.97</v>
      </c>
      <c r="H1831" s="53">
        <f t="shared" si="169"/>
        <v>0.20266666666666666</v>
      </c>
      <c r="I1831" s="53">
        <v>4.9700000000000001E-2</v>
      </c>
      <c r="J1831" s="53">
        <f t="shared" si="170"/>
        <v>0.27898503578399481</v>
      </c>
      <c r="K1831" s="53">
        <v>4.3299999999999996E-3</v>
      </c>
      <c r="L1831" s="53">
        <f t="shared" si="171"/>
        <v>8.6061251479371131E-2</v>
      </c>
      <c r="M1831" s="53">
        <v>5.5900000000000004E-3</v>
      </c>
      <c r="N1831" s="53">
        <f t="shared" si="172"/>
        <v>0.11110447939253688</v>
      </c>
      <c r="O1831" s="53">
        <v>3.0358000000000001</v>
      </c>
      <c r="P1831" s="53"/>
      <c r="Q1831" s="53">
        <v>0.04</v>
      </c>
      <c r="R1831" s="53"/>
      <c r="S1831" s="53">
        <v>0.16293402061855672</v>
      </c>
      <c r="T1831" s="53">
        <f t="shared" si="173"/>
        <v>0.42771912777944854</v>
      </c>
      <c r="U1831" s="53">
        <v>14.195257731958762</v>
      </c>
      <c r="V1831" s="53"/>
      <c r="W1831" s="53">
        <v>18.325979381443304</v>
      </c>
      <c r="X1831" s="53"/>
      <c r="Y1831" s="53">
        <v>9.9524164948453624</v>
      </c>
      <c r="Z1831" s="53"/>
      <c r="AA1831" s="53">
        <v>0.13113402061855672</v>
      </c>
    </row>
    <row r="1832" spans="1:28" s="55" customFormat="1" ht="13.8">
      <c r="A1832" s="56">
        <v>42359</v>
      </c>
      <c r="B1832" s="57">
        <v>0.49026620370370372</v>
      </c>
      <c r="C1832" s="53">
        <v>2</v>
      </c>
      <c r="D1832" s="53">
        <v>841</v>
      </c>
      <c r="E1832" s="53">
        <v>116</v>
      </c>
      <c r="F1832" s="51">
        <f t="shared" si="168"/>
        <v>0.19753086419753085</v>
      </c>
      <c r="G1832" s="53">
        <v>0.82</v>
      </c>
      <c r="H1832" s="53">
        <f t="shared" si="169"/>
        <v>0.16266666666666665</v>
      </c>
      <c r="I1832" s="53">
        <v>3.2509999999999997E-2</v>
      </c>
      <c r="J1832" s="53">
        <f t="shared" si="170"/>
        <v>0.16714378659726739</v>
      </c>
      <c r="K1832" s="53">
        <v>2.8600000000000001E-3</v>
      </c>
      <c r="L1832" s="53">
        <f t="shared" si="171"/>
        <v>5.6844152247344452E-2</v>
      </c>
      <c r="M1832" s="53">
        <v>3.49E-3</v>
      </c>
      <c r="N1832" s="53">
        <f t="shared" si="172"/>
        <v>6.9365766203927315E-2</v>
      </c>
      <c r="O1832" s="53">
        <v>2.5685699999999998</v>
      </c>
      <c r="P1832" s="53"/>
      <c r="Q1832" s="53">
        <v>0.03</v>
      </c>
      <c r="R1832" s="53"/>
      <c r="S1832" s="53">
        <v>0.12607536585365853</v>
      </c>
      <c r="T1832" s="53">
        <f t="shared" si="173"/>
        <v>0.29441381162576175</v>
      </c>
      <c r="U1832" s="53">
        <v>11.091219512195124</v>
      </c>
      <c r="V1832" s="53"/>
      <c r="W1832" s="53">
        <v>13.53439024390244</v>
      </c>
      <c r="X1832" s="53"/>
      <c r="Y1832" s="53">
        <v>9.961039756097561</v>
      </c>
      <c r="Z1832" s="53"/>
      <c r="AA1832" s="53">
        <v>0.11634146341463415</v>
      </c>
      <c r="AB1832" s="54"/>
    </row>
    <row r="1833" spans="1:28" s="55" customFormat="1" ht="13.8">
      <c r="A1833" s="56">
        <v>42406</v>
      </c>
      <c r="B1833" s="57">
        <v>0.49081018518518515</v>
      </c>
      <c r="C1833" s="53">
        <v>2</v>
      </c>
      <c r="D1833" s="53">
        <v>1501</v>
      </c>
      <c r="E1833" s="53">
        <v>116</v>
      </c>
      <c r="F1833" s="51">
        <f t="shared" si="168"/>
        <v>0.19753086419753085</v>
      </c>
      <c r="G1833" s="53">
        <v>1.81</v>
      </c>
      <c r="H1833" s="53">
        <f t="shared" si="169"/>
        <v>0.42666666666666669</v>
      </c>
      <c r="I1833" s="53">
        <v>5.7149999999999999E-2</v>
      </c>
      <c r="J1833" s="53">
        <f t="shared" si="170"/>
        <v>0.32745608327911513</v>
      </c>
      <c r="K1833" s="53">
        <v>5.1799999999999997E-3</v>
      </c>
      <c r="L1833" s="53">
        <f t="shared" si="171"/>
        <v>0.10295549253190357</v>
      </c>
      <c r="M1833" s="53">
        <v>6.6299999999999996E-3</v>
      </c>
      <c r="N1833" s="53">
        <f t="shared" si="172"/>
        <v>0.13177508020975304</v>
      </c>
      <c r="O1833" s="53">
        <v>5.69238</v>
      </c>
      <c r="P1833" s="53"/>
      <c r="Q1833" s="53">
        <v>0.05</v>
      </c>
      <c r="R1833" s="53"/>
      <c r="S1833" s="53">
        <v>0.10040718232044199</v>
      </c>
      <c r="T1833" s="53">
        <f t="shared" si="173"/>
        <v>0.20158065363853914</v>
      </c>
      <c r="U1833" s="53">
        <v>9.1007734806629834</v>
      </c>
      <c r="V1833" s="53"/>
      <c r="W1833" s="53">
        <v>11.648287292817677</v>
      </c>
      <c r="X1833" s="53"/>
      <c r="Y1833" s="53">
        <v>10.000977016574586</v>
      </c>
      <c r="Z1833" s="53"/>
      <c r="AA1833" s="53">
        <v>8.7845303867403329E-2</v>
      </c>
      <c r="AB1833" s="54"/>
    </row>
    <row r="1834" spans="1:28" s="55" customFormat="1" ht="14.25" customHeight="1">
      <c r="A1834" s="48">
        <v>42407</v>
      </c>
      <c r="B1834" s="49">
        <v>0.49082175925925925</v>
      </c>
      <c r="C1834" s="50">
        <v>2</v>
      </c>
      <c r="D1834" s="51">
        <v>1452</v>
      </c>
      <c r="E1834" s="51">
        <v>116</v>
      </c>
      <c r="F1834" s="51">
        <f t="shared" si="168"/>
        <v>0.19753086419753085</v>
      </c>
      <c r="G1834" s="52">
        <v>1.7</v>
      </c>
      <c r="H1834" s="53">
        <f t="shared" si="169"/>
        <v>0.39733333333333332</v>
      </c>
      <c r="I1834" s="51">
        <v>5.8529999999999999E-2</v>
      </c>
      <c r="J1834" s="53">
        <f t="shared" si="170"/>
        <v>0.33643461288223814</v>
      </c>
      <c r="K1834" s="51">
        <v>5.1500000000000001E-3</v>
      </c>
      <c r="L1834" s="51">
        <f t="shared" si="171"/>
        <v>0.10235922520063773</v>
      </c>
      <c r="M1834" s="51">
        <v>6.4799999999999996E-3</v>
      </c>
      <c r="N1834" s="51">
        <f t="shared" si="172"/>
        <v>0.12879374355342377</v>
      </c>
      <c r="O1834" s="51">
        <v>5.3436500000000002</v>
      </c>
      <c r="P1834" s="51"/>
      <c r="Q1834" s="51">
        <v>0.05</v>
      </c>
      <c r="R1834" s="51"/>
      <c r="S1834" s="51">
        <v>0.1094855294117647</v>
      </c>
      <c r="T1834" s="53">
        <f t="shared" si="173"/>
        <v>0.23441397153581051</v>
      </c>
      <c r="U1834" s="51">
        <v>9.6335294117647052</v>
      </c>
      <c r="V1834" s="51"/>
      <c r="W1834" s="51">
        <v>12.121411764705881</v>
      </c>
      <c r="X1834" s="51"/>
      <c r="Y1834" s="51">
        <v>9.9957688235294135</v>
      </c>
      <c r="Z1834" s="51"/>
      <c r="AA1834" s="51">
        <v>9.3529411764705903E-2</v>
      </c>
      <c r="AB1834" s="54"/>
    </row>
    <row r="1835" spans="1:28" s="54" customFormat="1" ht="14.25" customHeight="1">
      <c r="A1835" s="56">
        <v>42431</v>
      </c>
      <c r="B1835" s="57">
        <v>0.49109953703703701</v>
      </c>
      <c r="C1835" s="53">
        <v>2</v>
      </c>
      <c r="D1835" s="53">
        <v>1254</v>
      </c>
      <c r="E1835" s="53">
        <v>116</v>
      </c>
      <c r="F1835" s="51">
        <f t="shared" si="168"/>
        <v>0.19753086419753085</v>
      </c>
      <c r="G1835" s="53">
        <v>1.0863411737671462</v>
      </c>
      <c r="H1835" s="53">
        <f t="shared" si="169"/>
        <v>0.233690979671239</v>
      </c>
      <c r="I1835" s="53">
        <v>5.37621263982501E-2</v>
      </c>
      <c r="J1835" s="53">
        <f t="shared" si="170"/>
        <v>0.30541396485523814</v>
      </c>
      <c r="K1835" s="53">
        <v>4.5429062837135919E-3</v>
      </c>
      <c r="L1835" s="53">
        <f t="shared" si="171"/>
        <v>9.0292886866025587E-2</v>
      </c>
      <c r="M1835" s="53">
        <v>4.1599287190982022E-3</v>
      </c>
      <c r="N1835" s="53">
        <f t="shared" si="172"/>
        <v>8.2680986519761815E-2</v>
      </c>
      <c r="O1835" s="53">
        <v>3.4210461418488554</v>
      </c>
      <c r="P1835" s="53"/>
      <c r="Q1835" s="53">
        <v>0.04</v>
      </c>
      <c r="R1835" s="53"/>
      <c r="S1835" s="53">
        <v>0.15737557046979869</v>
      </c>
      <c r="T1835" s="53">
        <f t="shared" si="173"/>
        <v>0.40761608931722149</v>
      </c>
      <c r="U1835" s="53">
        <v>13.298255033557046</v>
      </c>
      <c r="V1835" s="53"/>
      <c r="W1835" s="53">
        <v>12.177181208053691</v>
      </c>
      <c r="X1835" s="53"/>
      <c r="Y1835" s="53">
        <v>10.014281879194632</v>
      </c>
      <c r="Z1835" s="53"/>
      <c r="AA1835" s="53">
        <v>0.11709028716908867</v>
      </c>
    </row>
    <row r="1836" spans="1:28" s="55" customFormat="1" ht="14.25" customHeight="1">
      <c r="A1836" s="56">
        <v>42455</v>
      </c>
      <c r="B1836" s="57">
        <v>0.49137731481481484</v>
      </c>
      <c r="C1836" s="53">
        <v>2</v>
      </c>
      <c r="D1836" s="53">
        <v>879</v>
      </c>
      <c r="E1836" s="53">
        <v>116</v>
      </c>
      <c r="F1836" s="51">
        <f t="shared" si="168"/>
        <v>0.19753086419753085</v>
      </c>
      <c r="G1836" s="53">
        <v>0.8</v>
      </c>
      <c r="H1836" s="53">
        <f t="shared" si="169"/>
        <v>0.15733333333333335</v>
      </c>
      <c r="I1836" s="53">
        <v>3.5720000000000002E-2</v>
      </c>
      <c r="J1836" s="53">
        <f t="shared" si="170"/>
        <v>0.18802862719583605</v>
      </c>
      <c r="K1836" s="53">
        <v>3.3899999999999998E-3</v>
      </c>
      <c r="L1836" s="53">
        <f t="shared" si="171"/>
        <v>6.737820843304114E-2</v>
      </c>
      <c r="M1836" s="53">
        <v>2.4499999999999999E-3</v>
      </c>
      <c r="N1836" s="53">
        <f t="shared" si="172"/>
        <v>4.8695165386711148E-2</v>
      </c>
      <c r="O1836" s="53">
        <v>2.5086599999999999</v>
      </c>
      <c r="P1836" s="53"/>
      <c r="Q1836" s="53">
        <v>0.03</v>
      </c>
      <c r="R1836" s="53"/>
      <c r="S1836" s="53">
        <v>0.141987</v>
      </c>
      <c r="T1836" s="53">
        <f t="shared" si="173"/>
        <v>0.35196082287533814</v>
      </c>
      <c r="U1836" s="53">
        <v>13.475249999999997</v>
      </c>
      <c r="V1836" s="53"/>
      <c r="W1836" s="53">
        <v>9.7387499999999996</v>
      </c>
      <c r="X1836" s="53"/>
      <c r="Y1836" s="53">
        <v>9.9719235000000008</v>
      </c>
      <c r="Z1836" s="53"/>
      <c r="AA1836" s="53">
        <v>0.11924999999999999</v>
      </c>
      <c r="AB1836" s="54"/>
    </row>
    <row r="1837" spans="1:28" s="55" customFormat="1" ht="13.8">
      <c r="A1837" s="58">
        <v>43236</v>
      </c>
      <c r="B1837" s="59">
        <v>0.50041666666666662</v>
      </c>
      <c r="C1837" s="60">
        <v>2</v>
      </c>
      <c r="D1837" s="51">
        <v>1614</v>
      </c>
      <c r="E1837" s="51">
        <v>116</v>
      </c>
      <c r="F1837" s="51">
        <f t="shared" si="168"/>
        <v>0.19753086419753085</v>
      </c>
      <c r="G1837" s="51">
        <v>1.19</v>
      </c>
      <c r="H1837" s="53">
        <f t="shared" si="169"/>
        <v>0.26133333333333331</v>
      </c>
      <c r="I1837" s="51">
        <v>5.1959999999999999E-2</v>
      </c>
      <c r="J1837" s="53">
        <f t="shared" si="170"/>
        <v>0.29368900455432662</v>
      </c>
      <c r="K1837" s="51">
        <v>4.5599999999999998E-3</v>
      </c>
      <c r="L1837" s="51">
        <f t="shared" si="171"/>
        <v>9.0632634352409328E-2</v>
      </c>
      <c r="M1837" s="51">
        <v>9.1000000000000004E-3</v>
      </c>
      <c r="N1837" s="51">
        <f t="shared" si="172"/>
        <v>0.18086775715064143</v>
      </c>
      <c r="O1837" s="51">
        <v>3.7357</v>
      </c>
      <c r="P1837" s="51"/>
      <c r="Q1837" s="51">
        <v>0.06</v>
      </c>
      <c r="R1837" s="51"/>
      <c r="S1837" s="51">
        <v>0.1388510924369748</v>
      </c>
      <c r="T1837" s="53">
        <f t="shared" si="173"/>
        <v>0.34061930344701868</v>
      </c>
      <c r="U1837" s="51">
        <v>12.185546218487396</v>
      </c>
      <c r="V1837" s="51"/>
      <c r="W1837" s="51">
        <v>24.317647058823532</v>
      </c>
      <c r="X1837" s="51"/>
      <c r="Y1837" s="51">
        <v>9.9827949579831934</v>
      </c>
      <c r="Z1837" s="51"/>
      <c r="AA1837" s="51">
        <v>0.16033613445378153</v>
      </c>
    </row>
    <row r="1838" spans="1:28" s="55" customFormat="1" ht="13.8">
      <c r="A1838" s="58">
        <v>43612</v>
      </c>
      <c r="B1838" s="59">
        <v>0.50476851851851856</v>
      </c>
      <c r="C1838" s="60">
        <v>2</v>
      </c>
      <c r="D1838" s="51">
        <v>1257</v>
      </c>
      <c r="E1838" s="51">
        <v>116</v>
      </c>
      <c r="F1838" s="51">
        <f t="shared" si="168"/>
        <v>0.19753086419753085</v>
      </c>
      <c r="G1838" s="51">
        <v>1.1436922128807887</v>
      </c>
      <c r="H1838" s="53">
        <f t="shared" si="169"/>
        <v>0.24898459010154367</v>
      </c>
      <c r="I1838" s="51">
        <v>4.8074214949582583E-2</v>
      </c>
      <c r="J1838" s="53">
        <f t="shared" si="170"/>
        <v>0.26840738418726467</v>
      </c>
      <c r="K1838" s="51">
        <v>1.8754613829867171E-3</v>
      </c>
      <c r="L1838" s="51">
        <f t="shared" si="171"/>
        <v>3.727587845752172E-2</v>
      </c>
      <c r="M1838" s="51">
        <v>5.1667451338095602E-3</v>
      </c>
      <c r="N1838" s="51">
        <f t="shared" si="172"/>
        <v>0.10269204440891493</v>
      </c>
      <c r="O1838" s="51">
        <v>3.6093405291898217</v>
      </c>
      <c r="P1838" s="51"/>
      <c r="Q1838" s="51">
        <v>0.04</v>
      </c>
      <c r="R1838" s="51"/>
      <c r="S1838" s="51">
        <v>0.1336688331160365</v>
      </c>
      <c r="T1838" s="53">
        <f t="shared" si="173"/>
        <v>0.32187682026160502</v>
      </c>
      <c r="U1838" s="51">
        <v>5.2146610169491527</v>
      </c>
      <c r="V1838" s="51"/>
      <c r="W1838" s="51">
        <v>14.365971316818774</v>
      </c>
      <c r="X1838" s="51"/>
      <c r="Y1838" s="51">
        <v>10.035657105606258</v>
      </c>
      <c r="Z1838" s="51"/>
      <c r="AA1838" s="51">
        <v>0.11121873399802411</v>
      </c>
    </row>
    <row r="1839" spans="1:28" s="54" customFormat="1" ht="13.8">
      <c r="A1839" s="56">
        <v>43665</v>
      </c>
      <c r="B1839" s="57">
        <v>0.5053819444444444</v>
      </c>
      <c r="C1839" s="53">
        <v>2</v>
      </c>
      <c r="D1839" s="53">
        <v>1232</v>
      </c>
      <c r="E1839" s="53">
        <v>116</v>
      </c>
      <c r="F1839" s="51">
        <f t="shared" si="168"/>
        <v>0.19753086419753085</v>
      </c>
      <c r="G1839" s="53">
        <v>1.05</v>
      </c>
      <c r="H1839" s="53">
        <f t="shared" si="169"/>
        <v>0.22400000000000003</v>
      </c>
      <c r="I1839" s="53">
        <v>5.2409999999999998E-2</v>
      </c>
      <c r="J1839" s="53">
        <f t="shared" si="170"/>
        <v>0.29661678594664931</v>
      </c>
      <c r="K1839" s="53">
        <v>8.0999999999999996E-4</v>
      </c>
      <c r="L1839" s="53">
        <f t="shared" si="171"/>
        <v>1.6099217944177971E-2</v>
      </c>
      <c r="M1839" s="53">
        <v>4.7499999999999999E-3</v>
      </c>
      <c r="N1839" s="53">
        <f t="shared" si="172"/>
        <v>9.4408994117093054E-2</v>
      </c>
      <c r="O1839" s="53">
        <v>3.31447</v>
      </c>
      <c r="P1839" s="53"/>
      <c r="Q1839" s="53">
        <v>0.05</v>
      </c>
      <c r="R1839" s="53"/>
      <c r="S1839" s="53">
        <v>0.15872742857142857</v>
      </c>
      <c r="T1839" s="53">
        <f t="shared" si="173"/>
        <v>0.41250530387977563</v>
      </c>
      <c r="U1839" s="53">
        <v>2.4531428571428568</v>
      </c>
      <c r="V1839" s="53"/>
      <c r="W1839" s="53">
        <v>14.385714285714286</v>
      </c>
      <c r="X1839" s="53"/>
      <c r="Y1839" s="53">
        <v>10.038109142857143</v>
      </c>
      <c r="Z1839" s="53"/>
      <c r="AA1839" s="53">
        <v>0.15142857142857144</v>
      </c>
      <c r="AB1839" s="55"/>
    </row>
    <row r="1840" spans="1:28" s="55" customFormat="1" ht="13.8">
      <c r="A1840" s="56">
        <v>43761</v>
      </c>
      <c r="B1840" s="57">
        <v>0.50649305555555557</v>
      </c>
      <c r="C1840" s="53">
        <v>2</v>
      </c>
      <c r="D1840" s="53">
        <v>1261</v>
      </c>
      <c r="E1840" s="53">
        <v>116</v>
      </c>
      <c r="F1840" s="51">
        <f t="shared" si="168"/>
        <v>0.19753086419753085</v>
      </c>
      <c r="G1840" s="53">
        <v>1.2252530149749297</v>
      </c>
      <c r="H1840" s="53">
        <f t="shared" si="169"/>
        <v>0.27073413732664792</v>
      </c>
      <c r="I1840" s="53">
        <v>4.3620949706839454E-2</v>
      </c>
      <c r="J1840" s="53">
        <f t="shared" si="170"/>
        <v>0.23943363504775181</v>
      </c>
      <c r="K1840" s="53">
        <v>1.7019591719265904E-3</v>
      </c>
      <c r="L1840" s="53">
        <f t="shared" si="171"/>
        <v>3.3827421778936849E-2</v>
      </c>
      <c r="M1840" s="53">
        <v>5.5412624202261082E-3</v>
      </c>
      <c r="N1840" s="53">
        <f t="shared" si="172"/>
        <v>0.11013579183839904</v>
      </c>
      <c r="O1840" s="53">
        <v>3.8676692344982944</v>
      </c>
      <c r="P1840" s="53"/>
      <c r="Q1840" s="53">
        <v>0.04</v>
      </c>
      <c r="R1840" s="53"/>
      <c r="S1840" s="53">
        <v>0.11321304120242281</v>
      </c>
      <c r="T1840" s="53">
        <f t="shared" si="173"/>
        <v>0.24789512381577616</v>
      </c>
      <c r="U1840" s="53">
        <v>4.4172347266881031</v>
      </c>
      <c r="V1840" s="53"/>
      <c r="W1840" s="53">
        <v>14.381694458984521</v>
      </c>
      <c r="X1840" s="53"/>
      <c r="Y1840" s="53">
        <v>10.038080311074554</v>
      </c>
      <c r="Z1840" s="53"/>
      <c r="AA1840" s="53">
        <v>0.10381529238889707</v>
      </c>
    </row>
    <row r="1841" spans="1:28" s="55" customFormat="1" ht="14.25" customHeight="1">
      <c r="A1841" s="61">
        <v>41335</v>
      </c>
      <c r="B1841" s="49">
        <v>0.47841435185185183</v>
      </c>
      <c r="C1841" s="50">
        <v>3</v>
      </c>
      <c r="D1841" s="51">
        <v>1267</v>
      </c>
      <c r="E1841" s="51">
        <v>116</v>
      </c>
      <c r="F1841" s="51">
        <f t="shared" si="168"/>
        <v>0.19753086419753085</v>
      </c>
      <c r="G1841" s="52">
        <v>1.1399999999999999</v>
      </c>
      <c r="H1841" s="53">
        <f t="shared" si="169"/>
        <v>0.24799999999999997</v>
      </c>
      <c r="I1841" s="51">
        <v>3.3739999999999999E-2</v>
      </c>
      <c r="J1841" s="53">
        <f t="shared" si="170"/>
        <v>0.17514638906961613</v>
      </c>
      <c r="K1841" s="51">
        <v>1.0580000000000001E-2</v>
      </c>
      <c r="L1841" s="51">
        <f t="shared" si="171"/>
        <v>0.21028361215975674</v>
      </c>
      <c r="M1841" s="51">
        <v>1.3610000000000001E-2</v>
      </c>
      <c r="N1841" s="51">
        <f t="shared" si="172"/>
        <v>0.27050661261760767</v>
      </c>
      <c r="O1841" s="51">
        <v>3.5684399999999998</v>
      </c>
      <c r="P1841" s="51"/>
      <c r="Q1841" s="51">
        <v>0.04</v>
      </c>
      <c r="R1841" s="51"/>
      <c r="S1841" s="51">
        <v>9.4116842105263165E-2</v>
      </c>
      <c r="T1841" s="53">
        <f t="shared" si="173"/>
        <v>0.17883061578590348</v>
      </c>
      <c r="U1841" s="51">
        <v>29.512631578947374</v>
      </c>
      <c r="V1841" s="51"/>
      <c r="W1841" s="51">
        <v>37.964736842105268</v>
      </c>
      <c r="X1841" s="51"/>
      <c r="Y1841" s="51">
        <v>9.9540694736842106</v>
      </c>
      <c r="Z1841" s="51"/>
      <c r="AA1841" s="51">
        <v>0.11157894736842107</v>
      </c>
    </row>
    <row r="1842" spans="1:28" s="55" customFormat="1" ht="13.8">
      <c r="A1842" s="56">
        <v>41444</v>
      </c>
      <c r="B1842" s="57">
        <v>0.47967592592592595</v>
      </c>
      <c r="C1842" s="53">
        <v>3</v>
      </c>
      <c r="D1842" s="53">
        <v>1429</v>
      </c>
      <c r="E1842" s="53">
        <v>116</v>
      </c>
      <c r="F1842" s="51">
        <f t="shared" si="168"/>
        <v>0.19753086419753085</v>
      </c>
      <c r="G1842" s="53">
        <v>1.05</v>
      </c>
      <c r="H1842" s="53">
        <f t="shared" si="169"/>
        <v>0.22400000000000003</v>
      </c>
      <c r="I1842" s="53">
        <v>3.1210000000000002E-2</v>
      </c>
      <c r="J1842" s="53">
        <f t="shared" si="170"/>
        <v>0.15868575146389072</v>
      </c>
      <c r="K1842" s="53">
        <v>1.4239999999999999E-2</v>
      </c>
      <c r="L1842" s="53">
        <f t="shared" si="171"/>
        <v>0.28302822657419052</v>
      </c>
      <c r="M1842" s="53">
        <v>8.7500000000000008E-3</v>
      </c>
      <c r="N1842" s="53">
        <f t="shared" si="172"/>
        <v>0.17391130495253984</v>
      </c>
      <c r="O1842" s="53">
        <v>3.2692000000000001</v>
      </c>
      <c r="P1842" s="53"/>
      <c r="Q1842" s="53">
        <v>0.05</v>
      </c>
      <c r="R1842" s="53"/>
      <c r="S1842" s="53">
        <v>9.4521714285714292E-2</v>
      </c>
      <c r="T1842" s="53">
        <f t="shared" si="173"/>
        <v>0.1802949018365238</v>
      </c>
      <c r="U1842" s="53">
        <v>43.126857142857141</v>
      </c>
      <c r="V1842" s="53"/>
      <c r="W1842" s="53">
        <v>26.5</v>
      </c>
      <c r="X1842" s="53"/>
      <c r="Y1842" s="53">
        <v>9.9010057142857146</v>
      </c>
      <c r="Z1842" s="53"/>
      <c r="AA1842" s="53">
        <v>0.15142857142857144</v>
      </c>
    </row>
    <row r="1843" spans="1:28" s="55" customFormat="1" ht="13.8">
      <c r="A1843" s="56">
        <v>41445</v>
      </c>
      <c r="B1843" s="57">
        <v>0.47968749999999999</v>
      </c>
      <c r="C1843" s="53">
        <v>3</v>
      </c>
      <c r="D1843" s="53">
        <v>1429</v>
      </c>
      <c r="E1843" s="53">
        <v>116</v>
      </c>
      <c r="F1843" s="51">
        <f t="shared" si="168"/>
        <v>0.19753086419753085</v>
      </c>
      <c r="G1843" s="53">
        <v>1.03</v>
      </c>
      <c r="H1843" s="53">
        <f t="shared" si="169"/>
        <v>0.21866666666666668</v>
      </c>
      <c r="I1843" s="53">
        <v>3.2300000000000002E-2</v>
      </c>
      <c r="J1843" s="53">
        <f t="shared" si="170"/>
        <v>0.16577748861418348</v>
      </c>
      <c r="K1843" s="53">
        <v>1.414E-2</v>
      </c>
      <c r="L1843" s="53">
        <f t="shared" si="171"/>
        <v>0.28104066880330436</v>
      </c>
      <c r="M1843" s="53">
        <v>8.6300000000000005E-3</v>
      </c>
      <c r="N1843" s="53">
        <f t="shared" si="172"/>
        <v>0.17152623562747643</v>
      </c>
      <c r="O1843" s="53">
        <v>3.2122799999999998</v>
      </c>
      <c r="P1843" s="53"/>
      <c r="Q1843" s="53">
        <v>0.05</v>
      </c>
      <c r="R1843" s="53"/>
      <c r="S1843" s="53">
        <v>9.9722330097087392E-2</v>
      </c>
      <c r="T1843" s="53">
        <f t="shared" si="173"/>
        <v>0.19910377425335379</v>
      </c>
      <c r="U1843" s="53">
        <v>43.655533980582518</v>
      </c>
      <c r="V1843" s="53"/>
      <c r="W1843" s="53">
        <v>26.644077669902913</v>
      </c>
      <c r="X1843" s="53"/>
      <c r="Y1843" s="53">
        <v>9.9175246601941733</v>
      </c>
      <c r="Z1843" s="53"/>
      <c r="AA1843" s="53">
        <v>0.15436893203883498</v>
      </c>
      <c r="AB1843" s="54"/>
    </row>
    <row r="1844" spans="1:28" s="54" customFormat="1" ht="13.8">
      <c r="A1844" s="56">
        <v>43577</v>
      </c>
      <c r="B1844" s="57">
        <v>0.50436342592592587</v>
      </c>
      <c r="C1844" s="53">
        <v>3</v>
      </c>
      <c r="D1844" s="53">
        <v>1270</v>
      </c>
      <c r="E1844" s="53">
        <v>116</v>
      </c>
      <c r="F1844" s="51">
        <f t="shared" si="168"/>
        <v>0.19753086419753085</v>
      </c>
      <c r="G1844" s="53">
        <v>0.92457572927595222</v>
      </c>
      <c r="H1844" s="53">
        <f t="shared" si="169"/>
        <v>0.19055352780692061</v>
      </c>
      <c r="I1844" s="53">
        <v>3.6315240733060652E-2</v>
      </c>
      <c r="J1844" s="53">
        <f t="shared" si="170"/>
        <v>0.19190137106740829</v>
      </c>
      <c r="K1844" s="53">
        <v>2.1901197076039385E-3</v>
      </c>
      <c r="L1844" s="53">
        <f t="shared" si="171"/>
        <v>4.3529894440191536E-2</v>
      </c>
      <c r="M1844" s="53">
        <v>5.7044978430614212E-3</v>
      </c>
      <c r="N1844" s="53">
        <f t="shared" si="172"/>
        <v>0.11338019016980121</v>
      </c>
      <c r="O1844" s="53">
        <v>2.913368541277797</v>
      </c>
      <c r="P1844" s="53"/>
      <c r="Q1844" s="53">
        <v>0.04</v>
      </c>
      <c r="R1844" s="53"/>
      <c r="S1844" s="53">
        <v>0.12490319816373371</v>
      </c>
      <c r="T1844" s="53">
        <f t="shared" si="173"/>
        <v>0.29017447664494816</v>
      </c>
      <c r="U1844" s="53">
        <v>7.5327314460596773</v>
      </c>
      <c r="V1844" s="53"/>
      <c r="W1844" s="53">
        <v>19.620137719969392</v>
      </c>
      <c r="X1844" s="53"/>
      <c r="Y1844" s="53">
        <v>10.020284621270083</v>
      </c>
      <c r="Z1844" s="53"/>
      <c r="AA1844" s="53">
        <v>0.13757661592481132</v>
      </c>
    </row>
    <row r="1845" spans="1:28" s="54" customFormat="1" ht="13.8">
      <c r="A1845" s="56">
        <v>43578</v>
      </c>
      <c r="B1845" s="57">
        <v>0.50437500000000002</v>
      </c>
      <c r="C1845" s="53">
        <v>3</v>
      </c>
      <c r="D1845" s="53">
        <v>1312</v>
      </c>
      <c r="E1845" s="53">
        <v>116</v>
      </c>
      <c r="F1845" s="51">
        <f t="shared" si="168"/>
        <v>0.19753086419753085</v>
      </c>
      <c r="G1845" s="53">
        <v>0.97417199621717876</v>
      </c>
      <c r="H1845" s="53">
        <f t="shared" si="169"/>
        <v>0.20377919899124769</v>
      </c>
      <c r="I1845" s="53">
        <v>3.6094514855740639E-2</v>
      </c>
      <c r="J1845" s="53">
        <f t="shared" si="170"/>
        <v>0.1904652885864713</v>
      </c>
      <c r="K1845" s="53">
        <v>2.2900808658226158E-3</v>
      </c>
      <c r="L1845" s="53">
        <f t="shared" si="171"/>
        <v>4.5516680208234669E-2</v>
      </c>
      <c r="M1845" s="53">
        <v>5.964861790049604E-3</v>
      </c>
      <c r="N1845" s="53">
        <f t="shared" si="172"/>
        <v>0.11855507403075077</v>
      </c>
      <c r="O1845" s="53">
        <v>3.0697735140933857</v>
      </c>
      <c r="P1845" s="53"/>
      <c r="Q1845" s="53">
        <v>0.04</v>
      </c>
      <c r="R1845" s="53"/>
      <c r="S1845" s="53">
        <v>0.11782370842824601</v>
      </c>
      <c r="T1845" s="53">
        <f t="shared" si="173"/>
        <v>0.26457035127966977</v>
      </c>
      <c r="U1845" s="53">
        <v>7.4755353075170827</v>
      </c>
      <c r="V1845" s="53"/>
      <c r="W1845" s="53">
        <v>19.471161731207285</v>
      </c>
      <c r="X1845" s="53"/>
      <c r="Y1845" s="53">
        <v>10.020694305239179</v>
      </c>
      <c r="Z1845" s="53"/>
      <c r="AA1845" s="53">
        <v>0.1305724250891343</v>
      </c>
    </row>
    <row r="1846" spans="1:28" s="55" customFormat="1" ht="13.8">
      <c r="A1846" s="56">
        <v>43579</v>
      </c>
      <c r="B1846" s="57">
        <v>0.50438657407407406</v>
      </c>
      <c r="C1846" s="53">
        <v>3</v>
      </c>
      <c r="D1846" s="53">
        <v>1343</v>
      </c>
      <c r="E1846" s="53">
        <v>116</v>
      </c>
      <c r="F1846" s="51">
        <f t="shared" si="168"/>
        <v>0.19753086419753085</v>
      </c>
      <c r="G1846" s="53">
        <v>1.0149176818636294</v>
      </c>
      <c r="H1846" s="53">
        <f t="shared" si="169"/>
        <v>0.21464471516363451</v>
      </c>
      <c r="I1846" s="53">
        <v>3.5105209174944876E-2</v>
      </c>
      <c r="J1846" s="53">
        <f t="shared" si="170"/>
        <v>0.1840286868896869</v>
      </c>
      <c r="K1846" s="53">
        <v>2.5002467818180199E-3</v>
      </c>
      <c r="L1846" s="53">
        <f t="shared" si="171"/>
        <v>4.9693849203355428E-2</v>
      </c>
      <c r="M1846" s="53">
        <v>6.1052537695556299E-3</v>
      </c>
      <c r="N1846" s="53">
        <f t="shared" si="172"/>
        <v>0.12134544572912372</v>
      </c>
      <c r="O1846" s="53">
        <v>3.197990069767235</v>
      </c>
      <c r="P1846" s="53"/>
      <c r="Q1846" s="53">
        <v>0.05</v>
      </c>
      <c r="R1846" s="53"/>
      <c r="S1846" s="53">
        <v>0.10999371394469863</v>
      </c>
      <c r="T1846" s="53">
        <f t="shared" si="173"/>
        <v>0.23625190350210909</v>
      </c>
      <c r="U1846" s="53">
        <v>7.8339208275313306</v>
      </c>
      <c r="V1846" s="53"/>
      <c r="W1846" s="53">
        <v>19.129341555599762</v>
      </c>
      <c r="X1846" s="53"/>
      <c r="Y1846" s="53">
        <v>10.020131291028447</v>
      </c>
      <c r="Z1846" s="53"/>
      <c r="AA1846" s="53">
        <v>0.15666295192338983</v>
      </c>
      <c r="AB1846" s="54"/>
    </row>
    <row r="1847" spans="1:28" s="55" customFormat="1" ht="13.8">
      <c r="A1847" s="56">
        <v>43580</v>
      </c>
      <c r="B1847" s="57">
        <v>0.50439814814814821</v>
      </c>
      <c r="C1847" s="53">
        <v>3</v>
      </c>
      <c r="D1847" s="53">
        <v>1343</v>
      </c>
      <c r="E1847" s="53">
        <v>116</v>
      </c>
      <c r="F1847" s="51">
        <f t="shared" si="168"/>
        <v>0.19753086419753085</v>
      </c>
      <c r="G1847" s="53">
        <v>1.0185763470085192</v>
      </c>
      <c r="H1847" s="53">
        <f t="shared" si="169"/>
        <v>0.21562035920227179</v>
      </c>
      <c r="I1847" s="53">
        <v>3.3972303507173694E-2</v>
      </c>
      <c r="J1847" s="53">
        <f t="shared" si="170"/>
        <v>0.17665779770444823</v>
      </c>
      <c r="K1847" s="53">
        <v>2.4968427318593635E-3</v>
      </c>
      <c r="L1847" s="53">
        <f t="shared" si="171"/>
        <v>4.96261917438773E-2</v>
      </c>
      <c r="M1847" s="53">
        <v>6.0969415545403059E-3</v>
      </c>
      <c r="N1847" s="53">
        <f t="shared" si="172"/>
        <v>0.12118023565365388</v>
      </c>
      <c r="O1847" s="53">
        <v>3.2096042326401464</v>
      </c>
      <c r="P1847" s="53"/>
      <c r="Q1847" s="53">
        <v>0.05</v>
      </c>
      <c r="R1847" s="53"/>
      <c r="S1847" s="53">
        <v>0.10606168646080763</v>
      </c>
      <c r="T1847" s="53">
        <f t="shared" si="173"/>
        <v>0.22203108697452786</v>
      </c>
      <c r="U1847" s="53">
        <v>7.7951543942992894</v>
      </c>
      <c r="V1847" s="53"/>
      <c r="W1847" s="53">
        <v>19.03467933491687</v>
      </c>
      <c r="X1847" s="53"/>
      <c r="Y1847" s="53">
        <v>10.020399049881236</v>
      </c>
      <c r="Z1847" s="53"/>
      <c r="AA1847" s="53">
        <v>0.15610022799662576</v>
      </c>
      <c r="AB1847" s="54"/>
    </row>
    <row r="1848" spans="1:28" s="55" customFormat="1" ht="13.8">
      <c r="A1848" s="56">
        <v>41515</v>
      </c>
      <c r="B1848" s="57">
        <v>0.48049768518518521</v>
      </c>
      <c r="C1848" s="53">
        <v>4</v>
      </c>
      <c r="D1848" s="53">
        <v>1182</v>
      </c>
      <c r="E1848" s="53">
        <v>116</v>
      </c>
      <c r="F1848" s="51">
        <f t="shared" si="168"/>
        <v>0.19753086419753085</v>
      </c>
      <c r="G1848" s="53">
        <v>0.96</v>
      </c>
      <c r="H1848" s="53">
        <f t="shared" si="169"/>
        <v>0.2</v>
      </c>
      <c r="I1848" s="53">
        <v>4.5539999999999997E-2</v>
      </c>
      <c r="J1848" s="53">
        <f t="shared" si="170"/>
        <v>0.25191932335718931</v>
      </c>
      <c r="K1848" s="53">
        <v>1.1860000000000001E-2</v>
      </c>
      <c r="L1848" s="53">
        <f t="shared" si="171"/>
        <v>0.2357243516270997</v>
      </c>
      <c r="M1848" s="53">
        <v>9.1299999999999992E-3</v>
      </c>
      <c r="N1848" s="53">
        <f t="shared" si="172"/>
        <v>0.18146402448190727</v>
      </c>
      <c r="O1848" s="53">
        <v>2.99742</v>
      </c>
      <c r="P1848" s="53"/>
      <c r="Q1848" s="53">
        <v>0.04</v>
      </c>
      <c r="R1848" s="53"/>
      <c r="S1848" s="53">
        <v>0.15085125000000002</v>
      </c>
      <c r="T1848" s="53">
        <f t="shared" si="173"/>
        <v>0.38401982384139211</v>
      </c>
      <c r="U1848" s="53">
        <v>39.286250000000003</v>
      </c>
      <c r="V1848" s="53"/>
      <c r="W1848" s="53">
        <v>30.243124999999999</v>
      </c>
      <c r="X1848" s="53"/>
      <c r="Y1848" s="53">
        <v>9.9289537500000016</v>
      </c>
      <c r="Z1848" s="53"/>
      <c r="AA1848" s="53">
        <v>0.13250000000000001</v>
      </c>
    </row>
    <row r="1849" spans="1:28" ht="14.25" customHeight="1">
      <c r="A1849" s="6">
        <v>41539</v>
      </c>
      <c r="B1849" s="7">
        <v>0.48077546296296297</v>
      </c>
      <c r="C1849" s="28">
        <v>2</v>
      </c>
      <c r="D1849" s="17">
        <v>884</v>
      </c>
      <c r="E1849" s="17">
        <v>117</v>
      </c>
      <c r="F1849" s="17">
        <f t="shared" si="168"/>
        <v>0.20987654320987653</v>
      </c>
      <c r="G1849" s="17">
        <v>0.64</v>
      </c>
      <c r="H1849" s="18">
        <f t="shared" si="169"/>
        <v>0.11466666666666668</v>
      </c>
      <c r="I1849" s="17">
        <v>2.6769999999999999E-2</v>
      </c>
      <c r="J1849" s="18">
        <f t="shared" si="170"/>
        <v>0.12979830839297332</v>
      </c>
      <c r="K1849" s="17">
        <v>5.4900000000000001E-3</v>
      </c>
      <c r="L1849" s="17">
        <f t="shared" si="171"/>
        <v>0.10911692162165071</v>
      </c>
      <c r="M1849" s="17">
        <v>5.2900000000000004E-3</v>
      </c>
      <c r="N1849" s="17">
        <f t="shared" si="172"/>
        <v>0.10514180607987837</v>
      </c>
      <c r="O1849" s="17">
        <v>2.01539</v>
      </c>
      <c r="Q1849" s="17">
        <v>0.03</v>
      </c>
      <c r="S1849" s="17">
        <v>0.1330134375</v>
      </c>
      <c r="T1849" s="18">
        <f t="shared" si="173"/>
        <v>0.31950647548481492</v>
      </c>
      <c r="U1849" s="17">
        <v>27.278437499999999</v>
      </c>
      <c r="W1849" s="17">
        <v>26.2846875</v>
      </c>
      <c r="Y1849" s="17">
        <v>10.013969062499999</v>
      </c>
      <c r="AA1849" s="17">
        <v>0.14906249999999999</v>
      </c>
    </row>
    <row r="1850" spans="1:28" ht="13.8">
      <c r="A1850" s="6">
        <v>41540</v>
      </c>
      <c r="B1850" s="7">
        <v>0.48078703703703707</v>
      </c>
      <c r="C1850" s="28">
        <v>2</v>
      </c>
      <c r="D1850" s="17">
        <v>952</v>
      </c>
      <c r="E1850" s="17">
        <v>117</v>
      </c>
      <c r="F1850" s="17">
        <f t="shared" si="168"/>
        <v>0.20987654320987653</v>
      </c>
      <c r="G1850" s="17">
        <v>0.88</v>
      </c>
      <c r="H1850" s="18">
        <f t="shared" si="169"/>
        <v>0.17866666666666667</v>
      </c>
      <c r="I1850" s="17">
        <v>3.363E-2</v>
      </c>
      <c r="J1850" s="18">
        <f t="shared" si="170"/>
        <v>0.17443070917371503</v>
      </c>
      <c r="K1850" s="17">
        <v>5.5900000000000004E-3</v>
      </c>
      <c r="L1850" s="17">
        <f t="shared" si="171"/>
        <v>0.11110447939253688</v>
      </c>
      <c r="M1850" s="17">
        <v>6.0600000000000003E-3</v>
      </c>
      <c r="N1850" s="17">
        <f t="shared" si="172"/>
        <v>0.12044600091570187</v>
      </c>
      <c r="O1850" s="17">
        <v>2.7462499999999999</v>
      </c>
      <c r="Q1850" s="17">
        <v>0.03</v>
      </c>
      <c r="S1850" s="17">
        <v>0.12152659090909092</v>
      </c>
      <c r="T1850" s="18">
        <f t="shared" si="173"/>
        <v>0.27796242765732054</v>
      </c>
      <c r="U1850" s="17">
        <v>20.200227272727275</v>
      </c>
      <c r="W1850" s="17">
        <v>21.898636363636363</v>
      </c>
      <c r="Y1850" s="17">
        <v>9.9239488636363635</v>
      </c>
      <c r="AA1850" s="17">
        <v>0.10840909090909091</v>
      </c>
    </row>
    <row r="1851" spans="1:28" ht="13.8">
      <c r="A1851" s="8">
        <v>41578</v>
      </c>
      <c r="B1851" s="9">
        <v>0.48122685185185188</v>
      </c>
      <c r="C1851" s="18">
        <v>2</v>
      </c>
      <c r="D1851" s="18">
        <v>1516</v>
      </c>
      <c r="E1851" s="18">
        <v>117</v>
      </c>
      <c r="F1851" s="17">
        <f t="shared" si="168"/>
        <v>0.20987654320987653</v>
      </c>
      <c r="G1851" s="18">
        <v>1.2886925529340014</v>
      </c>
      <c r="H1851" s="18">
        <f t="shared" si="169"/>
        <v>0.28765134744906706</v>
      </c>
      <c r="I1851" s="18">
        <v>8.428322637958327E-2</v>
      </c>
      <c r="J1851" s="18">
        <f t="shared" si="170"/>
        <v>0.50398976174094523</v>
      </c>
      <c r="K1851" s="18">
        <v>1.1680235507392535E-2</v>
      </c>
      <c r="L1851" s="18">
        <f t="shared" si="171"/>
        <v>0.23215142848498593</v>
      </c>
      <c r="M1851" s="18">
        <v>1.3632920776509058E-2</v>
      </c>
      <c r="N1851" s="18">
        <f t="shared" si="172"/>
        <v>0.27096217629226088</v>
      </c>
      <c r="O1851" s="18">
        <v>4.025299239800832</v>
      </c>
      <c r="P1851" s="18"/>
      <c r="Q1851" s="18">
        <v>0.06</v>
      </c>
      <c r="R1851" s="18"/>
      <c r="S1851" s="18">
        <v>0.20797874502872299</v>
      </c>
      <c r="T1851" s="18">
        <f t="shared" si="173"/>
        <v>0.59063069541135793</v>
      </c>
      <c r="U1851" s="18">
        <v>28.82235086168803</v>
      </c>
      <c r="V1851" s="18"/>
      <c r="W1851" s="18">
        <v>33.64083075563412</v>
      </c>
      <c r="X1851" s="18"/>
      <c r="Y1851" s="18">
        <v>9.9328979231109162</v>
      </c>
      <c r="Z1851" s="18"/>
      <c r="AA1851" s="18">
        <v>0.1480570362307134</v>
      </c>
      <c r="AB1851" s="2"/>
    </row>
    <row r="1852" spans="1:28" s="2" customFormat="1" ht="13.8">
      <c r="A1852" s="8">
        <v>41654</v>
      </c>
      <c r="B1852" s="9">
        <v>0.4821064814814815</v>
      </c>
      <c r="C1852" s="18">
        <v>2</v>
      </c>
      <c r="D1852" s="18">
        <v>1185</v>
      </c>
      <c r="E1852" s="18">
        <v>117</v>
      </c>
      <c r="F1852" s="17">
        <f t="shared" si="168"/>
        <v>0.20987654320987653</v>
      </c>
      <c r="G1852" s="18">
        <v>1.1399999999999999</v>
      </c>
      <c r="H1852" s="18">
        <f t="shared" si="169"/>
        <v>0.24799999999999997</v>
      </c>
      <c r="I1852" s="18">
        <v>5.1720000000000002E-2</v>
      </c>
      <c r="J1852" s="18">
        <f t="shared" si="170"/>
        <v>0.29212752114508783</v>
      </c>
      <c r="K1852" s="18">
        <v>7.1399999999999996E-3</v>
      </c>
      <c r="L1852" s="18">
        <f t="shared" si="171"/>
        <v>0.14191162484127248</v>
      </c>
      <c r="M1852" s="18">
        <v>6.4999999999999997E-3</v>
      </c>
      <c r="N1852" s="18">
        <f t="shared" si="172"/>
        <v>0.12919125510760102</v>
      </c>
      <c r="O1852" s="18">
        <v>3.5611000000000002</v>
      </c>
      <c r="P1852" s="18"/>
      <c r="Q1852" s="18">
        <v>0.04</v>
      </c>
      <c r="R1852" s="18"/>
      <c r="S1852" s="18">
        <v>0.14427157894736845</v>
      </c>
      <c r="T1852" s="18">
        <f t="shared" si="173"/>
        <v>0.36022337398577742</v>
      </c>
      <c r="U1852" s="18">
        <v>19.916842105263157</v>
      </c>
      <c r="V1852" s="18"/>
      <c r="W1852" s="18">
        <v>18.131578947368421</v>
      </c>
      <c r="X1852" s="18"/>
      <c r="Y1852" s="18">
        <v>9.9335947368421067</v>
      </c>
      <c r="Z1852" s="18"/>
      <c r="AA1852" s="18">
        <v>0.11157894736842107</v>
      </c>
    </row>
    <row r="1853" spans="1:28" ht="13.8">
      <c r="A1853" s="5">
        <v>41684</v>
      </c>
      <c r="B1853" s="4">
        <v>0.48245370370370372</v>
      </c>
      <c r="C1853" s="29">
        <v>2</v>
      </c>
      <c r="D1853" s="17">
        <v>1159</v>
      </c>
      <c r="E1853" s="17">
        <v>117</v>
      </c>
      <c r="F1853" s="17">
        <f t="shared" si="168"/>
        <v>0.20987654320987653</v>
      </c>
      <c r="G1853" s="30">
        <v>0.97</v>
      </c>
      <c r="H1853" s="18">
        <f t="shared" si="169"/>
        <v>0.20266666666666666</v>
      </c>
      <c r="I1853" s="17">
        <v>4.623E-2</v>
      </c>
      <c r="J1853" s="18">
        <f t="shared" si="170"/>
        <v>0.25640858815875084</v>
      </c>
      <c r="K1853" s="17">
        <v>6.4200000000000004E-3</v>
      </c>
      <c r="L1853" s="17">
        <f t="shared" si="171"/>
        <v>0.12760120889089208</v>
      </c>
      <c r="M1853" s="17">
        <v>5.6100000000000004E-3</v>
      </c>
      <c r="N1853" s="17">
        <f t="shared" si="172"/>
        <v>0.11150199094671412</v>
      </c>
      <c r="O1853" s="17">
        <v>3.02773</v>
      </c>
      <c r="Q1853" s="17">
        <v>0.04</v>
      </c>
      <c r="S1853" s="17">
        <v>0.15155814432989692</v>
      </c>
      <c r="T1853" s="18">
        <f t="shared" si="173"/>
        <v>0.38657642208772569</v>
      </c>
      <c r="U1853" s="17">
        <v>21.047010309278352</v>
      </c>
      <c r="W1853" s="17">
        <v>18.391546391752577</v>
      </c>
      <c r="Y1853" s="17">
        <v>9.9259602061855681</v>
      </c>
      <c r="AA1853" s="17">
        <v>0.13113402061855672</v>
      </c>
    </row>
    <row r="1854" spans="1:28" s="2" customFormat="1" ht="14.25" customHeight="1">
      <c r="A1854" s="8">
        <v>41736</v>
      </c>
      <c r="B1854" s="9">
        <v>0.48305555555555557</v>
      </c>
      <c r="C1854" s="18">
        <v>2</v>
      </c>
      <c r="D1854" s="18">
        <v>1130</v>
      </c>
      <c r="E1854" s="18">
        <v>117</v>
      </c>
      <c r="F1854" s="17">
        <f t="shared" si="168"/>
        <v>0.20987654320987653</v>
      </c>
      <c r="G1854" s="18">
        <v>1.1000000000000001</v>
      </c>
      <c r="H1854" s="18">
        <f t="shared" si="169"/>
        <v>0.23733333333333337</v>
      </c>
      <c r="I1854" s="18">
        <v>4.2430000000000002E-2</v>
      </c>
      <c r="J1854" s="18">
        <f t="shared" si="170"/>
        <v>0.23168510084580352</v>
      </c>
      <c r="K1854" s="18">
        <v>7.1999999999999998E-3</v>
      </c>
      <c r="L1854" s="18">
        <f t="shared" si="171"/>
        <v>0.1431041595038042</v>
      </c>
      <c r="M1854" s="18">
        <v>5.96E-3</v>
      </c>
      <c r="N1854" s="18">
        <f t="shared" si="172"/>
        <v>0.1184584431448157</v>
      </c>
      <c r="O1854" s="18">
        <v>3.4605000000000001</v>
      </c>
      <c r="P1854" s="18"/>
      <c r="Q1854" s="18">
        <v>0.04</v>
      </c>
      <c r="R1854" s="18"/>
      <c r="S1854" s="18">
        <v>0.12266127272727272</v>
      </c>
      <c r="T1854" s="18">
        <f t="shared" si="173"/>
        <v>0.28206618888982798</v>
      </c>
      <c r="U1854" s="18">
        <v>20.814545454545453</v>
      </c>
      <c r="V1854" s="18"/>
      <c r="W1854" s="18">
        <v>17.229818181818182</v>
      </c>
      <c r="X1854" s="18"/>
      <c r="Y1854" s="18">
        <v>10.003990909090909</v>
      </c>
      <c r="Z1854" s="18"/>
      <c r="AA1854" s="18">
        <v>0.11563636363636363</v>
      </c>
    </row>
    <row r="1855" spans="1:28" ht="14.25" customHeight="1">
      <c r="A1855" s="6">
        <v>42148</v>
      </c>
      <c r="B1855" s="7">
        <v>0.48782407407407408</v>
      </c>
      <c r="C1855" s="28">
        <v>2</v>
      </c>
      <c r="D1855" s="17">
        <v>866</v>
      </c>
      <c r="E1855" s="17">
        <v>117</v>
      </c>
      <c r="F1855" s="17">
        <f t="shared" si="168"/>
        <v>0.20987654320987653</v>
      </c>
      <c r="G1855" s="17">
        <v>0.54</v>
      </c>
      <c r="H1855" s="18">
        <f t="shared" si="169"/>
        <v>8.8000000000000023E-2</v>
      </c>
      <c r="I1855" s="17">
        <v>2.776E-2</v>
      </c>
      <c r="J1855" s="18">
        <f t="shared" si="170"/>
        <v>0.13623942745608328</v>
      </c>
      <c r="K1855" s="17">
        <v>2.63E-3</v>
      </c>
      <c r="L1855" s="17">
        <f t="shared" si="171"/>
        <v>5.2272769374306256E-2</v>
      </c>
      <c r="M1855" s="17">
        <v>3.1700000000000001E-3</v>
      </c>
      <c r="N1855" s="17">
        <f t="shared" si="172"/>
        <v>6.3005581337091568E-2</v>
      </c>
      <c r="O1855" s="17">
        <v>1.6940299999999999</v>
      </c>
      <c r="Q1855" s="17">
        <v>0.03</v>
      </c>
      <c r="S1855" s="17">
        <v>0.16347555555555554</v>
      </c>
      <c r="T1855" s="18">
        <f t="shared" si="173"/>
        <v>0.42967767690299508</v>
      </c>
      <c r="U1855" s="17">
        <v>15.487777777777778</v>
      </c>
      <c r="W1855" s="17">
        <v>18.667777777777779</v>
      </c>
      <c r="Y1855" s="17">
        <v>9.9759544444444437</v>
      </c>
      <c r="AA1855" s="17">
        <v>0.17666666666666667</v>
      </c>
    </row>
    <row r="1856" spans="1:28" ht="14.25" customHeight="1">
      <c r="A1856" s="6">
        <v>42175</v>
      </c>
      <c r="B1856" s="7">
        <v>0.48813657407407413</v>
      </c>
      <c r="C1856" s="28">
        <v>2</v>
      </c>
      <c r="D1856" s="17">
        <v>952</v>
      </c>
      <c r="E1856" s="17">
        <v>117</v>
      </c>
      <c r="F1856" s="17">
        <f t="shared" si="168"/>
        <v>0.20987654320987653</v>
      </c>
      <c r="G1856" s="17">
        <v>0.93986611355270511</v>
      </c>
      <c r="H1856" s="18">
        <f t="shared" si="169"/>
        <v>0.19463096361405471</v>
      </c>
      <c r="I1856" s="17">
        <v>3.8958310517179677E-2</v>
      </c>
      <c r="J1856" s="18">
        <f t="shared" si="170"/>
        <v>0.20909766113975067</v>
      </c>
      <c r="K1856" s="17">
        <v>2.8418320250342805E-3</v>
      </c>
      <c r="L1856" s="17">
        <f t="shared" si="171"/>
        <v>5.6483053249100634E-2</v>
      </c>
      <c r="M1856" s="17">
        <v>7.8817391219727674E-3</v>
      </c>
      <c r="N1856" s="17">
        <f t="shared" si="172"/>
        <v>0.15665411839974508</v>
      </c>
      <c r="O1856" s="17">
        <v>2.9563864942604687</v>
      </c>
      <c r="Q1856" s="17">
        <v>0.03</v>
      </c>
      <c r="S1856" s="17">
        <v>0.13181391014975041</v>
      </c>
      <c r="T1856" s="18">
        <f t="shared" si="173"/>
        <v>0.31516818984525607</v>
      </c>
      <c r="U1856" s="17">
        <v>9.6152267959198419</v>
      </c>
      <c r="W1856" s="17">
        <v>26.667554076539098</v>
      </c>
      <c r="Y1856" s="17">
        <v>10.002817333429791</v>
      </c>
      <c r="AA1856" s="17">
        <v>0.10150381913375604</v>
      </c>
      <c r="AB1856" s="2"/>
    </row>
    <row r="1857" spans="1:28" s="2" customFormat="1" ht="14.25" customHeight="1">
      <c r="A1857" s="8">
        <v>42313</v>
      </c>
      <c r="B1857" s="9">
        <v>0.48973379629629626</v>
      </c>
      <c r="C1857" s="18">
        <v>2</v>
      </c>
      <c r="D1857" s="18">
        <v>969</v>
      </c>
      <c r="E1857" s="18">
        <v>117</v>
      </c>
      <c r="F1857" s="17">
        <f t="shared" si="168"/>
        <v>0.20987654320987653</v>
      </c>
      <c r="G1857" s="18">
        <v>0.91</v>
      </c>
      <c r="H1857" s="18">
        <f t="shared" si="169"/>
        <v>0.18666666666666668</v>
      </c>
      <c r="I1857" s="18">
        <v>3.6580000000000001E-2</v>
      </c>
      <c r="J1857" s="18">
        <f t="shared" si="170"/>
        <v>0.19362394274560835</v>
      </c>
      <c r="K1857" s="18">
        <v>3.3899999999999998E-3</v>
      </c>
      <c r="L1857" s="18">
        <f t="shared" si="171"/>
        <v>6.737820843304114E-2</v>
      </c>
      <c r="M1857" s="18">
        <v>4.0800000000000003E-3</v>
      </c>
      <c r="N1857" s="18">
        <f t="shared" si="172"/>
        <v>8.1092357052155714E-2</v>
      </c>
      <c r="O1857" s="18">
        <v>2.8486600000000002</v>
      </c>
      <c r="P1857" s="18"/>
      <c r="Q1857" s="18">
        <v>0.52</v>
      </c>
      <c r="R1857" s="18"/>
      <c r="S1857" s="18">
        <v>0.127829010989011</v>
      </c>
      <c r="T1857" s="18">
        <f t="shared" si="173"/>
        <v>0.30075615430431668</v>
      </c>
      <c r="U1857" s="18">
        <v>11.846373626373625</v>
      </c>
      <c r="V1857" s="18"/>
      <c r="W1857" s="18">
        <v>14.257582417582418</v>
      </c>
      <c r="X1857" s="18"/>
      <c r="Y1857" s="18">
        <v>9.9546580219780214</v>
      </c>
      <c r="Z1857" s="18"/>
      <c r="AA1857" s="18">
        <v>1.8171428571428572</v>
      </c>
    </row>
    <row r="1858" spans="1:28" s="2" customFormat="1" ht="14.25" customHeight="1">
      <c r="A1858" s="8">
        <v>42368</v>
      </c>
      <c r="B1858" s="9">
        <v>0.49037037037037035</v>
      </c>
      <c r="C1858" s="18">
        <v>2</v>
      </c>
      <c r="D1858" s="18">
        <v>1352</v>
      </c>
      <c r="E1858" s="18">
        <v>117</v>
      </c>
      <c r="F1858" s="17">
        <f t="shared" ref="F1858:F1921" si="174">(E1858-$E$2256)/($E$2255-$E$2256)</f>
        <v>0.20987654320987653</v>
      </c>
      <c r="G1858" s="18">
        <v>1.1299999999999999</v>
      </c>
      <c r="H1858" s="18">
        <f t="shared" ref="H1858:H1921" si="175">(G1858-$G$2256)/($G$2255-$G$2256)</f>
        <v>0.24533333333333332</v>
      </c>
      <c r="I1858" s="18">
        <v>3.7539999999999997E-2</v>
      </c>
      <c r="J1858" s="18">
        <f t="shared" ref="J1858:J1921" si="176">(I1858-$I$2256)/($I$2255-$I$2256)</f>
        <v>0.19986987638256343</v>
      </c>
      <c r="K1858" s="18">
        <v>4.7999999999999996E-3</v>
      </c>
      <c r="L1858" s="18">
        <f t="shared" ref="L1858:L1921" si="177">(K1858-$K$2256)/($K$2255-$K$2256)</f>
        <v>9.540277300253612E-2</v>
      </c>
      <c r="M1858" s="18">
        <v>5.3699999999999998E-3</v>
      </c>
      <c r="N1858" s="18">
        <f t="shared" ref="N1858:N1921" si="178">(M1858-$K$2256)/($K$2255-$K$2256)</f>
        <v>0.1067318522965873</v>
      </c>
      <c r="O1858" s="18">
        <v>3.5543</v>
      </c>
      <c r="P1858" s="18"/>
      <c r="Q1858" s="18">
        <v>0.05</v>
      </c>
      <c r="R1858" s="18"/>
      <c r="S1858" s="18">
        <v>0.10564353982300886</v>
      </c>
      <c r="T1858" s="18">
        <f t="shared" ref="T1858:T1921" si="179">(S1858-$S$2256)/($S$2255-$S$2256)</f>
        <v>0.22051879169121083</v>
      </c>
      <c r="U1858" s="18">
        <v>13.507964601769912</v>
      </c>
      <c r="V1858" s="18"/>
      <c r="W1858" s="18">
        <v>15.112035398230089</v>
      </c>
      <c r="X1858" s="18"/>
      <c r="Y1858" s="18">
        <v>10.002366371681418</v>
      </c>
      <c r="Z1858" s="18"/>
      <c r="AA1858" s="18">
        <v>0.14070796460176996</v>
      </c>
      <c r="AB1858" s="1"/>
    </row>
    <row r="1859" spans="1:28" ht="13.8">
      <c r="A1859" s="8">
        <v>42593</v>
      </c>
      <c r="B1859" s="9">
        <v>0.49297453703703703</v>
      </c>
      <c r="C1859" s="18">
        <v>2</v>
      </c>
      <c r="D1859" s="18">
        <v>952</v>
      </c>
      <c r="E1859" s="18">
        <v>117</v>
      </c>
      <c r="F1859" s="17">
        <f t="shared" si="174"/>
        <v>0.20987654320987653</v>
      </c>
      <c r="G1859" s="18">
        <v>0.83</v>
      </c>
      <c r="H1859" s="18">
        <f t="shared" si="175"/>
        <v>0.16533333333333333</v>
      </c>
      <c r="I1859" s="18">
        <v>3.2599999999999997E-2</v>
      </c>
      <c r="J1859" s="18">
        <f t="shared" si="176"/>
        <v>0.16772934287573193</v>
      </c>
      <c r="K1859" s="18">
        <v>2.8700000000000002E-3</v>
      </c>
      <c r="L1859" s="18">
        <f t="shared" si="177"/>
        <v>5.704290802443307E-2</v>
      </c>
      <c r="M1859" s="18">
        <v>2.7200000000000002E-3</v>
      </c>
      <c r="N1859" s="18">
        <f t="shared" si="178"/>
        <v>5.4061571368103814E-2</v>
      </c>
      <c r="O1859" s="18">
        <v>2.6142099999999999</v>
      </c>
      <c r="P1859" s="18"/>
      <c r="Q1859" s="18">
        <v>0.03</v>
      </c>
      <c r="R1859" s="18"/>
      <c r="S1859" s="18">
        <v>0.12490120481927711</v>
      </c>
      <c r="T1859" s="18">
        <f t="shared" si="179"/>
        <v>0.2901672673907123</v>
      </c>
      <c r="U1859" s="18">
        <v>10.995903614457832</v>
      </c>
      <c r="V1859" s="18"/>
      <c r="W1859" s="18">
        <v>10.42120481927711</v>
      </c>
      <c r="X1859" s="18"/>
      <c r="Y1859" s="18">
        <v>10.01588891566265</v>
      </c>
      <c r="Z1859" s="18"/>
      <c r="AA1859" s="18">
        <v>0.11493975903614458</v>
      </c>
      <c r="AB1859" s="2"/>
    </row>
    <row r="1860" spans="1:28" s="2" customFormat="1" ht="13.8">
      <c r="A1860" s="8">
        <v>42603</v>
      </c>
      <c r="B1860" s="9">
        <v>0.49309027777777775</v>
      </c>
      <c r="C1860" s="18">
        <v>2</v>
      </c>
      <c r="D1860" s="18">
        <v>994</v>
      </c>
      <c r="E1860" s="18">
        <v>117</v>
      </c>
      <c r="F1860" s="17">
        <f t="shared" si="174"/>
        <v>0.20987654320987653</v>
      </c>
      <c r="G1860" s="18">
        <v>0.8</v>
      </c>
      <c r="H1860" s="18">
        <f t="shared" si="175"/>
        <v>0.15733333333333335</v>
      </c>
      <c r="I1860" s="18">
        <v>2.8719999999999999E-2</v>
      </c>
      <c r="J1860" s="18">
        <f t="shared" si="176"/>
        <v>0.14248536109303839</v>
      </c>
      <c r="K1860" s="18">
        <v>2.81E-3</v>
      </c>
      <c r="L1860" s="18">
        <f t="shared" si="177"/>
        <v>5.5850373361901365E-2</v>
      </c>
      <c r="M1860" s="18">
        <v>3.0400000000000002E-3</v>
      </c>
      <c r="N1860" s="18">
        <f t="shared" si="178"/>
        <v>6.0421756234939554E-2</v>
      </c>
      <c r="O1860" s="18">
        <v>2.5077400000000001</v>
      </c>
      <c r="P1860" s="18"/>
      <c r="Q1860" s="18">
        <v>0.03</v>
      </c>
      <c r="R1860" s="18"/>
      <c r="S1860" s="18">
        <v>0.11416199999999999</v>
      </c>
      <c r="T1860" s="18">
        <f t="shared" si="179"/>
        <v>0.25132718755588634</v>
      </c>
      <c r="U1860" s="18">
        <v>11.169750000000001</v>
      </c>
      <c r="V1860" s="18"/>
      <c r="W1860" s="18">
        <v>12.084000000000001</v>
      </c>
      <c r="X1860" s="18"/>
      <c r="Y1860" s="18">
        <v>9.9682665000000004</v>
      </c>
      <c r="Z1860" s="18"/>
      <c r="AA1860" s="18">
        <v>0.11924999999999999</v>
      </c>
    </row>
    <row r="1861" spans="1:28" ht="13.8">
      <c r="A1861" s="8">
        <v>42879</v>
      </c>
      <c r="B1861" s="9">
        <v>0.4962847222222222</v>
      </c>
      <c r="C1861" s="18">
        <v>2</v>
      </c>
      <c r="D1861" s="18">
        <v>845</v>
      </c>
      <c r="E1861" s="18">
        <v>117</v>
      </c>
      <c r="F1861" s="17">
        <f t="shared" si="174"/>
        <v>0.20987654320987653</v>
      </c>
      <c r="G1861" s="18">
        <v>0.77</v>
      </c>
      <c r="H1861" s="18">
        <f t="shared" si="175"/>
        <v>0.14933333333333335</v>
      </c>
      <c r="I1861" s="18">
        <v>2.4590000000000001E-2</v>
      </c>
      <c r="J1861" s="18">
        <f t="shared" si="176"/>
        <v>0.11561483409238778</v>
      </c>
      <c r="K1861" s="18">
        <v>1.73E-3</v>
      </c>
      <c r="L1861" s="18">
        <f t="shared" si="177"/>
        <v>3.4384749436330735E-2</v>
      </c>
      <c r="M1861" s="18">
        <v>4.3499999999999997E-3</v>
      </c>
      <c r="N1861" s="18">
        <f t="shared" si="178"/>
        <v>8.6458763033548366E-2</v>
      </c>
      <c r="O1861" s="18">
        <v>2.41431</v>
      </c>
      <c r="P1861" s="18"/>
      <c r="Q1861" s="18">
        <v>0.03</v>
      </c>
      <c r="R1861" s="18"/>
      <c r="S1861" s="18">
        <v>0.1015535064935065</v>
      </c>
      <c r="T1861" s="18">
        <f t="shared" si="179"/>
        <v>0.2057265213398885</v>
      </c>
      <c r="U1861" s="18">
        <v>7.1446753246753252</v>
      </c>
      <c r="V1861" s="18"/>
      <c r="W1861" s="18">
        <v>17.964935064935062</v>
      </c>
      <c r="X1861" s="18"/>
      <c r="Y1861" s="18">
        <v>9.9707867532467542</v>
      </c>
      <c r="Z1861" s="18"/>
      <c r="AA1861" s="18">
        <v>0.12389610389610389</v>
      </c>
      <c r="AB1861" s="2"/>
    </row>
    <row r="1862" spans="1:28" ht="13.8">
      <c r="A1862" s="8">
        <v>43066</v>
      </c>
      <c r="B1862" s="9">
        <v>0.49844907407407407</v>
      </c>
      <c r="C1862" s="18">
        <v>2</v>
      </c>
      <c r="D1862" s="18">
        <v>1255</v>
      </c>
      <c r="E1862" s="18">
        <v>117</v>
      </c>
      <c r="F1862" s="17">
        <f t="shared" si="174"/>
        <v>0.20987654320987653</v>
      </c>
      <c r="G1862" s="18">
        <v>1.27</v>
      </c>
      <c r="H1862" s="18">
        <f t="shared" si="175"/>
        <v>0.28266666666666668</v>
      </c>
      <c r="I1862" s="18">
        <v>4.564E-2</v>
      </c>
      <c r="J1862" s="18">
        <f t="shared" si="176"/>
        <v>0.25256994144437217</v>
      </c>
      <c r="K1862" s="18">
        <v>4.0000000000000001E-3</v>
      </c>
      <c r="L1862" s="18">
        <f t="shared" si="177"/>
        <v>7.9502310835446788E-2</v>
      </c>
      <c r="M1862" s="18">
        <v>5.3899999999999998E-3</v>
      </c>
      <c r="N1862" s="18">
        <f t="shared" si="178"/>
        <v>0.10712936385076453</v>
      </c>
      <c r="O1862" s="18">
        <v>4.0131300000000003</v>
      </c>
      <c r="P1862" s="18"/>
      <c r="Q1862" s="18">
        <v>0.04</v>
      </c>
      <c r="R1862" s="18"/>
      <c r="S1862" s="18">
        <v>0.1142796850393701</v>
      </c>
      <c r="T1862" s="18">
        <f t="shared" si="179"/>
        <v>0.25175281462990351</v>
      </c>
      <c r="U1862" s="18">
        <v>10.015748031496063</v>
      </c>
      <c r="V1862" s="18"/>
      <c r="W1862" s="18">
        <v>13.496220472440944</v>
      </c>
      <c r="X1862" s="18"/>
      <c r="Y1862" s="18">
        <v>10.04862472440945</v>
      </c>
      <c r="Z1862" s="18"/>
      <c r="AA1862" s="18">
        <v>0.10015748031496063</v>
      </c>
      <c r="AB1862" s="2"/>
    </row>
    <row r="1863" spans="1:28" ht="13.8">
      <c r="A1863" s="5">
        <v>43595</v>
      </c>
      <c r="B1863" s="4">
        <v>0.50457175925925923</v>
      </c>
      <c r="C1863" s="29">
        <v>2</v>
      </c>
      <c r="D1863" s="17">
        <v>835</v>
      </c>
      <c r="E1863" s="17">
        <v>117</v>
      </c>
      <c r="F1863" s="17">
        <f t="shared" si="174"/>
        <v>0.20987654320987653</v>
      </c>
      <c r="G1863" s="30">
        <v>0.72446838505112821</v>
      </c>
      <c r="H1863" s="18">
        <f t="shared" si="175"/>
        <v>0.13719156934696752</v>
      </c>
      <c r="I1863" s="17">
        <v>2.740690380748715E-2</v>
      </c>
      <c r="J1863" s="18">
        <f t="shared" si="176"/>
        <v>0.1339421197624408</v>
      </c>
      <c r="K1863" s="17">
        <v>1.401408384953635E-3</v>
      </c>
      <c r="L1863" s="17">
        <f t="shared" si="177"/>
        <v>2.7853801256996335E-2</v>
      </c>
      <c r="M1863" s="17">
        <v>3.4220437307007369E-3</v>
      </c>
      <c r="N1863" s="17">
        <f t="shared" si="178"/>
        <v>6.8015096092665484E-2</v>
      </c>
      <c r="O1863" s="17">
        <v>2.2854363487179916</v>
      </c>
      <c r="Q1863" s="17">
        <v>0.03</v>
      </c>
      <c r="S1863" s="17">
        <v>0.12030056232427366</v>
      </c>
      <c r="T1863" s="18">
        <f t="shared" si="179"/>
        <v>0.27352829599529993</v>
      </c>
      <c r="U1863" s="17">
        <v>6.1513776944704777</v>
      </c>
      <c r="W1863" s="17">
        <v>15.020805998125587</v>
      </c>
      <c r="Y1863" s="17">
        <v>10.031752577319587</v>
      </c>
      <c r="AA1863" s="17">
        <v>0.13168276486387642</v>
      </c>
      <c r="AB1863" s="2"/>
    </row>
    <row r="1864" spans="1:28" ht="14.25" customHeight="1">
      <c r="A1864" s="5">
        <v>43637</v>
      </c>
      <c r="B1864" s="4">
        <v>0.50505787037037042</v>
      </c>
      <c r="C1864" s="29">
        <v>2</v>
      </c>
      <c r="D1864" s="17">
        <v>1248</v>
      </c>
      <c r="E1864" s="17">
        <v>117</v>
      </c>
      <c r="F1864" s="17">
        <f t="shared" si="174"/>
        <v>0.20987654320987653</v>
      </c>
      <c r="G1864" s="30">
        <v>1.0507032739279136</v>
      </c>
      <c r="H1864" s="18">
        <f t="shared" si="175"/>
        <v>0.22418753971411032</v>
      </c>
      <c r="I1864" s="17">
        <v>4.8283739843016704E-2</v>
      </c>
      <c r="J1864" s="18">
        <f t="shared" si="176"/>
        <v>0.26977059104109763</v>
      </c>
      <c r="K1864" s="17">
        <v>2.6768580071982614E-3</v>
      </c>
      <c r="L1864" s="17">
        <f t="shared" si="177"/>
        <v>5.3204099337657705E-2</v>
      </c>
      <c r="M1864" s="17">
        <v>6.7786068399335831E-3</v>
      </c>
      <c r="N1864" s="17">
        <f t="shared" si="178"/>
        <v>0.13472872700492133</v>
      </c>
      <c r="O1864" s="17">
        <v>3.3097585437838966</v>
      </c>
      <c r="Q1864" s="17">
        <v>0.04</v>
      </c>
      <c r="S1864" s="17">
        <v>0.14613287738868064</v>
      </c>
      <c r="T1864" s="18">
        <f t="shared" si="179"/>
        <v>0.36695506234386094</v>
      </c>
      <c r="U1864" s="17">
        <v>8.1016293316265884</v>
      </c>
      <c r="W1864" s="17">
        <v>20.515753863033741</v>
      </c>
      <c r="Y1864" s="17">
        <v>10.017130840266983</v>
      </c>
      <c r="AA1864" s="17">
        <v>0.12106177182115349</v>
      </c>
      <c r="AB1864" s="2"/>
    </row>
    <row r="1865" spans="1:28" ht="13.8">
      <c r="A1865" s="8">
        <v>43659</v>
      </c>
      <c r="B1865" s="9">
        <v>0.50531250000000005</v>
      </c>
      <c r="C1865" s="18">
        <v>2</v>
      </c>
      <c r="D1865" s="18">
        <v>1063</v>
      </c>
      <c r="E1865" s="18">
        <v>117</v>
      </c>
      <c r="F1865" s="17">
        <f t="shared" si="174"/>
        <v>0.20987654320987653</v>
      </c>
      <c r="G1865" s="18">
        <v>0.83</v>
      </c>
      <c r="H1865" s="18">
        <f t="shared" si="175"/>
        <v>0.16533333333333333</v>
      </c>
      <c r="I1865" s="18">
        <v>4.0480000000000002E-2</v>
      </c>
      <c r="J1865" s="18">
        <f t="shared" si="176"/>
        <v>0.21899804814573845</v>
      </c>
      <c r="K1865" s="18">
        <v>1.57E-3</v>
      </c>
      <c r="L1865" s="18">
        <f t="shared" si="177"/>
        <v>3.1204657002912861E-2</v>
      </c>
      <c r="M1865" s="18">
        <v>3.5400000000000002E-3</v>
      </c>
      <c r="N1865" s="18">
        <f t="shared" si="178"/>
        <v>7.0359545089370409E-2</v>
      </c>
      <c r="O1865" s="18">
        <v>2.6058400000000002</v>
      </c>
      <c r="P1865" s="18"/>
      <c r="Q1865" s="18">
        <v>0.03</v>
      </c>
      <c r="R1865" s="18"/>
      <c r="S1865" s="18">
        <v>0.15509204819277111</v>
      </c>
      <c r="T1865" s="18">
        <f t="shared" si="179"/>
        <v>0.39935735982682663</v>
      </c>
      <c r="U1865" s="18">
        <v>6.015180722891567</v>
      </c>
      <c r="V1865" s="18"/>
      <c r="W1865" s="18">
        <v>13.562891566265062</v>
      </c>
      <c r="X1865" s="18"/>
      <c r="Y1865" s="18">
        <v>9.9838207228915685</v>
      </c>
      <c r="Z1865" s="18"/>
      <c r="AA1865" s="18">
        <v>0.11493975903614458</v>
      </c>
      <c r="AB1865" s="2"/>
    </row>
    <row r="1866" spans="1:28" ht="14.25" customHeight="1">
      <c r="A1866" s="6">
        <v>43660</v>
      </c>
      <c r="B1866" s="7">
        <v>0.50532407407407409</v>
      </c>
      <c r="C1866" s="28">
        <v>2</v>
      </c>
      <c r="D1866" s="17">
        <v>1136</v>
      </c>
      <c r="E1866" s="17">
        <v>117</v>
      </c>
      <c r="F1866" s="17">
        <f t="shared" si="174"/>
        <v>0.20987654320987653</v>
      </c>
      <c r="G1866" s="17">
        <v>0.9</v>
      </c>
      <c r="H1866" s="18">
        <f t="shared" si="175"/>
        <v>0.18400000000000002</v>
      </c>
      <c r="I1866" s="17">
        <v>4.4330000000000001E-2</v>
      </c>
      <c r="J1866" s="18">
        <f t="shared" si="176"/>
        <v>0.24404684450227718</v>
      </c>
      <c r="K1866" s="17">
        <v>1.2999999999999999E-3</v>
      </c>
      <c r="L1866" s="17">
        <f t="shared" si="177"/>
        <v>2.5838251021520202E-2</v>
      </c>
      <c r="M1866" s="17">
        <v>3.81E-3</v>
      </c>
      <c r="N1866" s="17">
        <f t="shared" si="178"/>
        <v>7.5725951070763062E-2</v>
      </c>
      <c r="O1866" s="17">
        <v>2.8248600000000001</v>
      </c>
      <c r="Q1866" s="17">
        <v>0.04</v>
      </c>
      <c r="S1866" s="17">
        <v>0.1566326666666667</v>
      </c>
      <c r="T1866" s="18">
        <f t="shared" si="179"/>
        <v>0.4049292569577671</v>
      </c>
      <c r="U1866" s="17">
        <v>4.5933333333333328</v>
      </c>
      <c r="W1866" s="17">
        <v>13.462</v>
      </c>
      <c r="Y1866" s="17">
        <v>9.9811720000000008</v>
      </c>
      <c r="AA1866" s="17">
        <v>0.14133333333333334</v>
      </c>
    </row>
    <row r="1867" spans="1:28" ht="14.25" customHeight="1">
      <c r="A1867" s="8">
        <v>41652</v>
      </c>
      <c r="B1867" s="9">
        <v>0.48208333333333336</v>
      </c>
      <c r="C1867" s="18">
        <v>3</v>
      </c>
      <c r="D1867" s="18">
        <v>1025</v>
      </c>
      <c r="E1867" s="18">
        <v>117</v>
      </c>
      <c r="F1867" s="17">
        <f t="shared" si="174"/>
        <v>0.20987654320987653</v>
      </c>
      <c r="G1867" s="18">
        <v>1.1000000000000001</v>
      </c>
      <c r="H1867" s="18">
        <f t="shared" si="175"/>
        <v>0.23733333333333337</v>
      </c>
      <c r="I1867" s="18">
        <v>4.8189999999999997E-2</v>
      </c>
      <c r="J1867" s="18">
        <f t="shared" si="176"/>
        <v>0.26916070266753411</v>
      </c>
      <c r="K1867" s="18">
        <v>5.7499999999999999E-3</v>
      </c>
      <c r="L1867" s="18">
        <f t="shared" si="177"/>
        <v>0.11428457182595475</v>
      </c>
      <c r="M1867" s="18">
        <v>5.47E-3</v>
      </c>
      <c r="N1867" s="18">
        <f t="shared" si="178"/>
        <v>0.10871941006747347</v>
      </c>
      <c r="O1867" s="18">
        <v>3.4407899999999998</v>
      </c>
      <c r="P1867" s="18"/>
      <c r="Q1867" s="18">
        <v>0.03</v>
      </c>
      <c r="R1867" s="18"/>
      <c r="S1867" s="18">
        <v>0.13931290909090907</v>
      </c>
      <c r="T1867" s="18">
        <f t="shared" si="179"/>
        <v>0.34228953844204008</v>
      </c>
      <c r="U1867" s="18">
        <v>16.622727272727271</v>
      </c>
      <c r="V1867" s="18"/>
      <c r="W1867" s="18">
        <v>15.813272727272727</v>
      </c>
      <c r="X1867" s="18"/>
      <c r="Y1867" s="18">
        <v>9.9470110909090899</v>
      </c>
      <c r="Z1867" s="18"/>
      <c r="AA1867" s="18">
        <v>8.6727272727272722E-2</v>
      </c>
    </row>
    <row r="1868" spans="1:28" ht="14.25" customHeight="1">
      <c r="A1868" s="6">
        <v>41653</v>
      </c>
      <c r="B1868" s="7">
        <v>0.4820949074074074</v>
      </c>
      <c r="C1868" s="28">
        <v>3</v>
      </c>
      <c r="D1868" s="17">
        <v>1025</v>
      </c>
      <c r="E1868" s="17">
        <v>117</v>
      </c>
      <c r="F1868" s="17">
        <f t="shared" si="174"/>
        <v>0.20987654320987653</v>
      </c>
      <c r="G1868" s="17">
        <v>1.06</v>
      </c>
      <c r="H1868" s="18">
        <f t="shared" si="175"/>
        <v>0.22666666666666668</v>
      </c>
      <c r="I1868" s="17">
        <v>4.7509999999999997E-2</v>
      </c>
      <c r="J1868" s="18">
        <f t="shared" si="176"/>
        <v>0.26473649967469093</v>
      </c>
      <c r="K1868" s="17">
        <v>5.9699999999999996E-3</v>
      </c>
      <c r="L1868" s="17">
        <f t="shared" si="177"/>
        <v>0.11865719892190431</v>
      </c>
      <c r="M1868" s="17">
        <v>5.6899999999999997E-3</v>
      </c>
      <c r="N1868" s="17">
        <f t="shared" si="178"/>
        <v>0.11309203716342305</v>
      </c>
      <c r="O1868" s="17">
        <v>3.3399200000000002</v>
      </c>
      <c r="Q1868" s="17">
        <v>0.03</v>
      </c>
      <c r="S1868" s="17">
        <v>0.14252999999999999</v>
      </c>
      <c r="T1868" s="18">
        <f t="shared" si="179"/>
        <v>0.35392467063736727</v>
      </c>
      <c r="U1868" s="17">
        <v>17.91</v>
      </c>
      <c r="W1868" s="17">
        <v>17.07</v>
      </c>
      <c r="Y1868" s="17">
        <v>10.01976</v>
      </c>
      <c r="AA1868" s="17">
        <v>0.09</v>
      </c>
    </row>
    <row r="1869" spans="1:28" ht="14.25" customHeight="1">
      <c r="A1869" s="6">
        <v>41489</v>
      </c>
      <c r="B1869" s="7">
        <v>0.48019675925925925</v>
      </c>
      <c r="C1869" s="28">
        <v>2</v>
      </c>
      <c r="D1869" s="17">
        <v>997</v>
      </c>
      <c r="E1869" s="17">
        <v>118</v>
      </c>
      <c r="F1869" s="17">
        <f t="shared" si="174"/>
        <v>0.22222222222222221</v>
      </c>
      <c r="G1869" s="17">
        <v>0.92</v>
      </c>
      <c r="H1869" s="18">
        <f t="shared" si="175"/>
        <v>0.18933333333333335</v>
      </c>
      <c r="I1869" s="17">
        <v>4.0379999999999999E-2</v>
      </c>
      <c r="J1869" s="18">
        <f t="shared" si="176"/>
        <v>0.21834743005855561</v>
      </c>
      <c r="K1869" s="17">
        <v>9.4199999999999996E-3</v>
      </c>
      <c r="L1869" s="17">
        <f t="shared" si="177"/>
        <v>0.18722794201747717</v>
      </c>
      <c r="M1869" s="17">
        <v>5.4200000000000003E-3</v>
      </c>
      <c r="N1869" s="17">
        <f t="shared" si="178"/>
        <v>0.10772563118203039</v>
      </c>
      <c r="O1869" s="17">
        <v>2.88802</v>
      </c>
      <c r="Q1869" s="17">
        <v>0.03</v>
      </c>
      <c r="S1869" s="17">
        <v>0.13957434782608696</v>
      </c>
      <c r="T1869" s="18">
        <f t="shared" si="179"/>
        <v>0.34323507412341553</v>
      </c>
      <c r="U1869" s="17">
        <v>32.560434782608688</v>
      </c>
      <c r="W1869" s="17">
        <v>18.734347826086957</v>
      </c>
      <c r="Y1869" s="17">
        <v>9.9825039130434785</v>
      </c>
      <c r="AA1869" s="17">
        <v>0.10369565217391304</v>
      </c>
    </row>
    <row r="1870" spans="1:28" ht="14.25" customHeight="1">
      <c r="A1870" s="8">
        <v>41532</v>
      </c>
      <c r="B1870" s="9">
        <v>0.48069444444444448</v>
      </c>
      <c r="C1870" s="18">
        <v>2</v>
      </c>
      <c r="D1870" s="18">
        <v>818</v>
      </c>
      <c r="E1870" s="18">
        <v>118</v>
      </c>
      <c r="F1870" s="17">
        <f t="shared" si="174"/>
        <v>0.22222222222222221</v>
      </c>
      <c r="G1870" s="18">
        <v>0.7905201212638604</v>
      </c>
      <c r="H1870" s="18">
        <f t="shared" si="175"/>
        <v>0.15480536567036279</v>
      </c>
      <c r="I1870" s="18">
        <v>3.17890788314176E-2</v>
      </c>
      <c r="J1870" s="18">
        <f t="shared" si="176"/>
        <v>0.16245334308014053</v>
      </c>
      <c r="K1870" s="18">
        <v>4.8773781582233172E-3</v>
      </c>
      <c r="L1870" s="18">
        <f t="shared" si="177"/>
        <v>9.6940708599272271E-2</v>
      </c>
      <c r="M1870" s="18">
        <v>4.9992075868094303E-3</v>
      </c>
      <c r="N1870" s="18">
        <f t="shared" si="178"/>
        <v>9.936213887436178E-2</v>
      </c>
      <c r="O1870" s="18">
        <v>2.4815394298557396</v>
      </c>
      <c r="P1870" s="18"/>
      <c r="Q1870" s="18">
        <v>0.02</v>
      </c>
      <c r="R1870" s="18"/>
      <c r="S1870" s="18">
        <v>0.1278769103590803</v>
      </c>
      <c r="T1870" s="18">
        <f t="shared" si="179"/>
        <v>0.30092939016198372</v>
      </c>
      <c r="U1870" s="18">
        <v>19.620073070819647</v>
      </c>
      <c r="V1870" s="18"/>
      <c r="W1870" s="18">
        <v>20.110152415396541</v>
      </c>
      <c r="X1870" s="18"/>
      <c r="Y1870" s="18">
        <v>9.9824092703989376</v>
      </c>
      <c r="Z1870" s="18"/>
      <c r="AA1870" s="18">
        <v>8.0453360122343484E-2</v>
      </c>
      <c r="AB1870" s="2"/>
    </row>
    <row r="1871" spans="1:28" ht="14.25" customHeight="1">
      <c r="A1871" s="8">
        <v>41533</v>
      </c>
      <c r="B1871" s="9">
        <v>0.48070601851851852</v>
      </c>
      <c r="C1871" s="18">
        <v>2</v>
      </c>
      <c r="D1871" s="18">
        <v>865</v>
      </c>
      <c r="E1871" s="18">
        <v>118</v>
      </c>
      <c r="F1871" s="17">
        <f t="shared" si="174"/>
        <v>0.22222222222222221</v>
      </c>
      <c r="G1871" s="18">
        <v>0.91</v>
      </c>
      <c r="H1871" s="18">
        <f t="shared" si="175"/>
        <v>0.18666666666666668</v>
      </c>
      <c r="I1871" s="18">
        <v>3.4869999999999998E-2</v>
      </c>
      <c r="J1871" s="18">
        <f t="shared" si="176"/>
        <v>0.18249837345478204</v>
      </c>
      <c r="K1871" s="18">
        <v>8.2799999999999992E-3</v>
      </c>
      <c r="L1871" s="18">
        <f t="shared" si="177"/>
        <v>0.16456978342937481</v>
      </c>
      <c r="M1871" s="18">
        <v>5.0299999999999997E-3</v>
      </c>
      <c r="N1871" s="18">
        <f t="shared" si="178"/>
        <v>9.9974155875574316E-2</v>
      </c>
      <c r="O1871" s="18">
        <v>2.8454600000000001</v>
      </c>
      <c r="P1871" s="18"/>
      <c r="Q1871" s="18">
        <v>0.02</v>
      </c>
      <c r="R1871" s="18"/>
      <c r="S1871" s="18">
        <v>0.12185340659340659</v>
      </c>
      <c r="T1871" s="18">
        <f t="shared" si="179"/>
        <v>0.27914440970196025</v>
      </c>
      <c r="U1871" s="18">
        <v>28.93450549450549</v>
      </c>
      <c r="V1871" s="18"/>
      <c r="W1871" s="18">
        <v>17.577362637362636</v>
      </c>
      <c r="X1871" s="18"/>
      <c r="Y1871" s="18">
        <v>9.943475604395605</v>
      </c>
      <c r="Z1871" s="18"/>
      <c r="AA1871" s="18">
        <v>6.9890109890109894E-2</v>
      </c>
      <c r="AB1871" s="2"/>
    </row>
    <row r="1872" spans="1:28" ht="13.8">
      <c r="A1872" s="8">
        <v>41581</v>
      </c>
      <c r="B1872" s="9">
        <v>0.48126157407407405</v>
      </c>
      <c r="C1872" s="18">
        <v>2</v>
      </c>
      <c r="D1872" s="18">
        <v>1345</v>
      </c>
      <c r="E1872" s="18">
        <v>118</v>
      </c>
      <c r="F1872" s="17">
        <f t="shared" si="174"/>
        <v>0.22222222222222221</v>
      </c>
      <c r="G1872" s="18">
        <v>1.05</v>
      </c>
      <c r="H1872" s="18">
        <f t="shared" si="175"/>
        <v>0.22400000000000003</v>
      </c>
      <c r="I1872" s="18">
        <v>5.058E-2</v>
      </c>
      <c r="J1872" s="18">
        <f t="shared" si="176"/>
        <v>0.28471047495120366</v>
      </c>
      <c r="K1872" s="18">
        <v>5.4900000000000001E-3</v>
      </c>
      <c r="L1872" s="18">
        <f t="shared" si="177"/>
        <v>0.10911692162165071</v>
      </c>
      <c r="M1872" s="18">
        <v>7.1900000000000002E-3</v>
      </c>
      <c r="N1872" s="18">
        <f t="shared" si="178"/>
        <v>0.14290540372671559</v>
      </c>
      <c r="O1872" s="18">
        <v>3.28531</v>
      </c>
      <c r="P1872" s="18"/>
      <c r="Q1872" s="18">
        <v>0.05</v>
      </c>
      <c r="R1872" s="18"/>
      <c r="S1872" s="18">
        <v>0.15318514285714285</v>
      </c>
      <c r="T1872" s="18">
        <f t="shared" si="179"/>
        <v>0.39246072672226845</v>
      </c>
      <c r="U1872" s="18">
        <v>16.626857142857144</v>
      </c>
      <c r="V1872" s="18"/>
      <c r="W1872" s="18">
        <v>21.77542857142857</v>
      </c>
      <c r="X1872" s="18"/>
      <c r="Y1872" s="18">
        <v>9.9497959999999992</v>
      </c>
      <c r="Z1872" s="18"/>
      <c r="AA1872" s="18">
        <v>0.15142857142857144</v>
      </c>
      <c r="AB1872" s="2"/>
    </row>
    <row r="1873" spans="1:28" ht="13.8">
      <c r="A1873" s="8">
        <v>41670</v>
      </c>
      <c r="B1873" s="9">
        <v>0.48229166666666662</v>
      </c>
      <c r="C1873" s="18">
        <v>2</v>
      </c>
      <c r="D1873" s="18">
        <v>1126</v>
      </c>
      <c r="E1873" s="18">
        <v>118</v>
      </c>
      <c r="F1873" s="17">
        <f t="shared" si="174"/>
        <v>0.22222222222222221</v>
      </c>
      <c r="G1873" s="18">
        <v>1.07</v>
      </c>
      <c r="H1873" s="18">
        <f t="shared" si="175"/>
        <v>0.22933333333333336</v>
      </c>
      <c r="I1873" s="18">
        <v>4.956E-2</v>
      </c>
      <c r="J1873" s="18">
        <f t="shared" si="176"/>
        <v>0.27807417046193883</v>
      </c>
      <c r="K1873" s="18">
        <v>6.2599999999999999E-3</v>
      </c>
      <c r="L1873" s="18">
        <f t="shared" si="177"/>
        <v>0.12442111645747421</v>
      </c>
      <c r="M1873" s="18">
        <v>4.4099999999999999E-3</v>
      </c>
      <c r="N1873" s="18">
        <f t="shared" si="178"/>
        <v>8.7651297696080072E-2</v>
      </c>
      <c r="O1873" s="18">
        <v>3.3513799999999998</v>
      </c>
      <c r="P1873" s="18"/>
      <c r="Q1873" s="18">
        <v>0.04</v>
      </c>
      <c r="R1873" s="18"/>
      <c r="S1873" s="18">
        <v>0.14729046728971962</v>
      </c>
      <c r="T1873" s="18">
        <f t="shared" si="179"/>
        <v>0.37114167438161971</v>
      </c>
      <c r="U1873" s="18">
        <v>18.604485981308411</v>
      </c>
      <c r="V1873" s="18"/>
      <c r="W1873" s="18">
        <v>13.106355140186915</v>
      </c>
      <c r="X1873" s="18"/>
      <c r="Y1873" s="18">
        <v>9.9601760747663555</v>
      </c>
      <c r="Z1873" s="18"/>
      <c r="AA1873" s="18">
        <v>0.11887850467289719</v>
      </c>
      <c r="AB1873" s="2"/>
    </row>
    <row r="1874" spans="1:28" ht="13.8">
      <c r="A1874" s="6">
        <v>41703</v>
      </c>
      <c r="B1874" s="7">
        <v>0.48267361111111112</v>
      </c>
      <c r="C1874" s="28">
        <v>2</v>
      </c>
      <c r="D1874" s="17">
        <v>1804</v>
      </c>
      <c r="E1874" s="17">
        <v>118</v>
      </c>
      <c r="F1874" s="17">
        <f t="shared" si="174"/>
        <v>0.22222222222222221</v>
      </c>
      <c r="G1874" s="17">
        <v>0.85</v>
      </c>
      <c r="H1874" s="18">
        <f t="shared" si="175"/>
        <v>0.17066666666666666</v>
      </c>
      <c r="I1874" s="17">
        <v>3.7810000000000003E-2</v>
      </c>
      <c r="J1874" s="18">
        <f t="shared" si="176"/>
        <v>0.20162654521795709</v>
      </c>
      <c r="K1874" s="17">
        <v>1.206E-2</v>
      </c>
      <c r="L1874" s="17">
        <f t="shared" si="177"/>
        <v>0.23969946716887203</v>
      </c>
      <c r="M1874" s="17">
        <v>1.153E-2</v>
      </c>
      <c r="N1874" s="17">
        <f t="shared" si="178"/>
        <v>0.22916541098317536</v>
      </c>
      <c r="O1874" s="17">
        <v>2.65083</v>
      </c>
      <c r="Q1874" s="17">
        <v>7.0000000000000007E-2</v>
      </c>
      <c r="S1874" s="17">
        <v>0.14145388235294121</v>
      </c>
      <c r="T1874" s="18">
        <f t="shared" si="179"/>
        <v>0.35003271624904958</v>
      </c>
      <c r="U1874" s="17">
        <v>45.118588235294119</v>
      </c>
      <c r="W1874" s="17">
        <v>43.135764705882352</v>
      </c>
      <c r="Y1874" s="17">
        <v>9.9172228235294124</v>
      </c>
      <c r="AA1874" s="17">
        <v>0.26188235294117651</v>
      </c>
    </row>
    <row r="1875" spans="1:28" ht="14.25" customHeight="1">
      <c r="A1875" s="8">
        <v>41720</v>
      </c>
      <c r="B1875" s="9">
        <v>0.48287037037037034</v>
      </c>
      <c r="C1875" s="18">
        <v>2</v>
      </c>
      <c r="D1875" s="18">
        <v>1207</v>
      </c>
      <c r="E1875" s="18">
        <v>118</v>
      </c>
      <c r="F1875" s="17">
        <f t="shared" si="174"/>
        <v>0.22222222222222221</v>
      </c>
      <c r="G1875" s="18">
        <v>1.21</v>
      </c>
      <c r="H1875" s="18">
        <f t="shared" si="175"/>
        <v>0.26666666666666666</v>
      </c>
      <c r="I1875" s="18">
        <v>5.3620000000000001E-2</v>
      </c>
      <c r="J1875" s="18">
        <f t="shared" si="176"/>
        <v>0.30448926480156147</v>
      </c>
      <c r="K1875" s="18">
        <v>7.3499999999999998E-3</v>
      </c>
      <c r="L1875" s="18">
        <f t="shared" si="177"/>
        <v>0.14608549616013344</v>
      </c>
      <c r="M1875" s="18">
        <v>6.4999999999999997E-3</v>
      </c>
      <c r="N1875" s="18">
        <f t="shared" si="178"/>
        <v>0.12919125510760102</v>
      </c>
      <c r="O1875" s="18">
        <v>3.8019799999999999</v>
      </c>
      <c r="P1875" s="18"/>
      <c r="Q1875" s="18">
        <v>0.04</v>
      </c>
      <c r="R1875" s="18"/>
      <c r="S1875" s="18">
        <v>0.14091867768595043</v>
      </c>
      <c r="T1875" s="18">
        <f t="shared" si="179"/>
        <v>0.348097061575942</v>
      </c>
      <c r="U1875" s="18">
        <v>19.316528925619835</v>
      </c>
      <c r="V1875" s="18"/>
      <c r="W1875" s="18">
        <v>17.082644628099171</v>
      </c>
      <c r="X1875" s="18"/>
      <c r="Y1875" s="18">
        <v>9.991980495867768</v>
      </c>
      <c r="Z1875" s="18"/>
      <c r="AA1875" s="18">
        <v>0.10512396694214877</v>
      </c>
      <c r="AB1875" s="2"/>
    </row>
    <row r="1876" spans="1:28" ht="13.8">
      <c r="A1876" s="8">
        <v>41811</v>
      </c>
      <c r="B1876" s="9">
        <v>0.4839236111111111</v>
      </c>
      <c r="C1876" s="18">
        <v>2</v>
      </c>
      <c r="D1876" s="18">
        <v>1139</v>
      </c>
      <c r="E1876" s="18">
        <v>118</v>
      </c>
      <c r="F1876" s="17">
        <f t="shared" si="174"/>
        <v>0.22222222222222221</v>
      </c>
      <c r="G1876" s="18">
        <v>1.05</v>
      </c>
      <c r="H1876" s="18">
        <f t="shared" si="175"/>
        <v>0.22400000000000003</v>
      </c>
      <c r="I1876" s="18">
        <v>3.3869999999999997E-2</v>
      </c>
      <c r="J1876" s="18">
        <f t="shared" si="176"/>
        <v>0.17599219258295379</v>
      </c>
      <c r="K1876" s="18">
        <v>6.1700000000000001E-3</v>
      </c>
      <c r="L1876" s="18">
        <f t="shared" si="177"/>
        <v>0.12263231446367666</v>
      </c>
      <c r="M1876" s="18">
        <v>4.7699999999999999E-3</v>
      </c>
      <c r="N1876" s="18">
        <f t="shared" si="178"/>
        <v>9.4806505671270289E-2</v>
      </c>
      <c r="O1876" s="18">
        <v>3.2845499999999999</v>
      </c>
      <c r="P1876" s="18"/>
      <c r="Q1876" s="18">
        <v>0.03</v>
      </c>
      <c r="R1876" s="18"/>
      <c r="S1876" s="18">
        <v>0.10257771428571429</v>
      </c>
      <c r="T1876" s="18">
        <f t="shared" si="179"/>
        <v>0.20943073530044121</v>
      </c>
      <c r="U1876" s="18">
        <v>18.686285714285713</v>
      </c>
      <c r="V1876" s="18"/>
      <c r="W1876" s="18">
        <v>14.446285714285713</v>
      </c>
      <c r="X1876" s="18"/>
      <c r="Y1876" s="18">
        <v>9.9474942857142867</v>
      </c>
      <c r="Z1876" s="18"/>
      <c r="AA1876" s="18">
        <v>9.0857142857142859E-2</v>
      </c>
      <c r="AB1876" s="2"/>
    </row>
    <row r="1877" spans="1:28" ht="14.25" customHeight="1">
      <c r="A1877" s="6">
        <v>41812</v>
      </c>
      <c r="B1877" s="7">
        <v>0.48393518518518519</v>
      </c>
      <c r="C1877" s="28">
        <v>2</v>
      </c>
      <c r="D1877" s="17">
        <v>1139</v>
      </c>
      <c r="E1877" s="17">
        <v>118</v>
      </c>
      <c r="F1877" s="17">
        <f t="shared" si="174"/>
        <v>0.22222222222222221</v>
      </c>
      <c r="G1877" s="17">
        <v>1.1299999999999999</v>
      </c>
      <c r="H1877" s="18">
        <f t="shared" si="175"/>
        <v>0.24533333333333332</v>
      </c>
      <c r="I1877" s="17">
        <v>4.6390000000000001E-2</v>
      </c>
      <c r="J1877" s="18">
        <f t="shared" si="176"/>
        <v>0.25744957709824334</v>
      </c>
      <c r="K1877" s="17">
        <v>6.7099999999999998E-3</v>
      </c>
      <c r="L1877" s="17">
        <f t="shared" si="177"/>
        <v>0.13336512642646198</v>
      </c>
      <c r="M1877" s="17">
        <v>5.3499999999999997E-3</v>
      </c>
      <c r="N1877" s="17">
        <f t="shared" si="178"/>
        <v>0.10633434074241006</v>
      </c>
      <c r="O1877" s="17">
        <v>3.54461</v>
      </c>
      <c r="Q1877" s="17">
        <v>0.04</v>
      </c>
      <c r="S1877" s="17">
        <v>0.13054884955752216</v>
      </c>
      <c r="T1877" s="18">
        <f t="shared" si="179"/>
        <v>0.31059289258396922</v>
      </c>
      <c r="U1877" s="17">
        <v>18.883008849557523</v>
      </c>
      <c r="W1877" s="17">
        <v>15.055752212389381</v>
      </c>
      <c r="Y1877" s="17">
        <v>9.9750971681415948</v>
      </c>
      <c r="AA1877" s="17">
        <v>0.11256637168141595</v>
      </c>
      <c r="AB1877" s="2"/>
    </row>
    <row r="1878" spans="1:28" ht="14.25" customHeight="1">
      <c r="A1878" s="5">
        <v>41966</v>
      </c>
      <c r="B1878" s="4">
        <v>0.48571759259259256</v>
      </c>
      <c r="C1878" s="29">
        <v>2</v>
      </c>
      <c r="D1878" s="17">
        <v>1389</v>
      </c>
      <c r="E1878" s="17">
        <v>118</v>
      </c>
      <c r="F1878" s="17">
        <f t="shared" si="174"/>
        <v>0.22222222222222221</v>
      </c>
      <c r="G1878" s="30">
        <v>1.25</v>
      </c>
      <c r="H1878" s="18">
        <f t="shared" si="175"/>
        <v>0.27733333333333332</v>
      </c>
      <c r="I1878" s="17">
        <v>5.0029999999999998E-2</v>
      </c>
      <c r="J1878" s="18">
        <f t="shared" si="176"/>
        <v>0.28113207547169811</v>
      </c>
      <c r="K1878" s="17">
        <v>8.0999999999999996E-3</v>
      </c>
      <c r="L1878" s="17">
        <f t="shared" si="177"/>
        <v>0.16099217944177971</v>
      </c>
      <c r="M1878" s="17">
        <v>4.9100000000000003E-3</v>
      </c>
      <c r="N1878" s="17">
        <f t="shared" si="178"/>
        <v>9.7589086550510934E-2</v>
      </c>
      <c r="O1878" s="17">
        <v>3.9166099999999999</v>
      </c>
      <c r="Q1878" s="17">
        <v>0.05</v>
      </c>
      <c r="S1878" s="17">
        <v>0.12727632</v>
      </c>
      <c r="T1878" s="18">
        <f t="shared" si="179"/>
        <v>0.29875725750530568</v>
      </c>
      <c r="U1878" s="17">
        <v>20.606400000000001</v>
      </c>
      <c r="W1878" s="17">
        <v>12.491040000000002</v>
      </c>
      <c r="Y1878" s="17">
        <v>9.9638558400000008</v>
      </c>
      <c r="AA1878" s="17">
        <v>0.12720000000000004</v>
      </c>
    </row>
    <row r="1879" spans="1:28" s="2" customFormat="1" ht="13.8">
      <c r="A1879" s="8">
        <v>42104</v>
      </c>
      <c r="B1879" s="9">
        <v>0.48731481481481481</v>
      </c>
      <c r="C1879" s="18">
        <v>2</v>
      </c>
      <c r="D1879" s="18">
        <v>1231</v>
      </c>
      <c r="E1879" s="18">
        <v>118</v>
      </c>
      <c r="F1879" s="17">
        <f t="shared" si="174"/>
        <v>0.22222222222222221</v>
      </c>
      <c r="G1879" s="18">
        <v>1.0421572421658245</v>
      </c>
      <c r="H1879" s="18">
        <f t="shared" si="175"/>
        <v>0.22190859791088655</v>
      </c>
      <c r="I1879" s="18">
        <v>4.4832277813599823E-2</v>
      </c>
      <c r="J1879" s="18">
        <f t="shared" si="176"/>
        <v>0.24731475480546403</v>
      </c>
      <c r="K1879" s="18">
        <v>3.8750948884447136E-3</v>
      </c>
      <c r="L1879" s="18">
        <f t="shared" si="177"/>
        <v>7.7019749584495645E-2</v>
      </c>
      <c r="M1879" s="18">
        <v>4.6728103736628761E-3</v>
      </c>
      <c r="N1879" s="18">
        <f t="shared" si="178"/>
        <v>9.2874805700511542E-2</v>
      </c>
      <c r="O1879" s="18">
        <v>3.282315515328623</v>
      </c>
      <c r="P1879" s="18"/>
      <c r="Q1879" s="18">
        <v>0.04</v>
      </c>
      <c r="R1879" s="18"/>
      <c r="S1879" s="18">
        <v>0.13679955162136917</v>
      </c>
      <c r="T1879" s="18">
        <f t="shared" si="179"/>
        <v>0.33319957261932315</v>
      </c>
      <c r="U1879" s="18">
        <v>11.824320982162716</v>
      </c>
      <c r="V1879" s="18"/>
      <c r="W1879" s="18">
        <v>14.258440460833594</v>
      </c>
      <c r="X1879" s="18"/>
      <c r="Y1879" s="18">
        <v>10.015535963702684</v>
      </c>
      <c r="Z1879" s="18"/>
      <c r="AA1879" s="18">
        <v>0.12205451812209388</v>
      </c>
      <c r="AB1879" s="1"/>
    </row>
    <row r="1880" spans="1:28" ht="14.25" customHeight="1">
      <c r="A1880" s="6">
        <v>42268</v>
      </c>
      <c r="B1880" s="7">
        <v>0.48921296296296296</v>
      </c>
      <c r="C1880" s="28">
        <v>2</v>
      </c>
      <c r="D1880" s="17">
        <v>1257</v>
      </c>
      <c r="E1880" s="17">
        <v>118</v>
      </c>
      <c r="F1880" s="17">
        <f t="shared" si="174"/>
        <v>0.22222222222222221</v>
      </c>
      <c r="G1880" s="17">
        <v>1.07</v>
      </c>
      <c r="H1880" s="18">
        <f t="shared" si="175"/>
        <v>0.22933333333333336</v>
      </c>
      <c r="I1880" s="17">
        <v>4.2799999999999998E-2</v>
      </c>
      <c r="J1880" s="18">
        <f t="shared" si="176"/>
        <v>0.23409238776837996</v>
      </c>
      <c r="K1880" s="17">
        <v>4.1599999999999996E-3</v>
      </c>
      <c r="L1880" s="17">
        <f t="shared" si="177"/>
        <v>8.268240326886464E-2</v>
      </c>
      <c r="M1880" s="17">
        <v>8.3899999999999999E-3</v>
      </c>
      <c r="N1880" s="17">
        <f t="shared" si="178"/>
        <v>0.16675609697734961</v>
      </c>
      <c r="O1880" s="17">
        <v>3.3727299999999998</v>
      </c>
      <c r="Q1880" s="17">
        <v>0.04</v>
      </c>
      <c r="S1880" s="17">
        <v>0.12720000000000001</v>
      </c>
      <c r="T1880" s="18">
        <f t="shared" si="179"/>
        <v>0.29848123381985808</v>
      </c>
      <c r="U1880" s="17">
        <v>12.363364485981307</v>
      </c>
      <c r="W1880" s="17">
        <v>24.934766355140184</v>
      </c>
      <c r="Y1880" s="17">
        <v>10.023627476635513</v>
      </c>
      <c r="AA1880" s="17">
        <v>0.11887850467289719</v>
      </c>
    </row>
    <row r="1881" spans="1:28" ht="14.25" customHeight="1">
      <c r="A1881" s="6">
        <v>42285</v>
      </c>
      <c r="B1881" s="7">
        <v>0.48940972222222223</v>
      </c>
      <c r="C1881" s="28">
        <v>2</v>
      </c>
      <c r="D1881" s="17">
        <v>1215</v>
      </c>
      <c r="E1881" s="17">
        <v>118</v>
      </c>
      <c r="F1881" s="17">
        <f t="shared" si="174"/>
        <v>0.22222222222222221</v>
      </c>
      <c r="G1881" s="17">
        <v>0.94</v>
      </c>
      <c r="H1881" s="18">
        <f t="shared" si="175"/>
        <v>0.19466666666666665</v>
      </c>
      <c r="I1881" s="17">
        <v>4.7840000000000001E-2</v>
      </c>
      <c r="J1881" s="18">
        <f t="shared" si="176"/>
        <v>0.26688353936239428</v>
      </c>
      <c r="K1881" s="17">
        <v>4.0099999999999997E-3</v>
      </c>
      <c r="L1881" s="17">
        <f t="shared" si="177"/>
        <v>7.9701066612535384E-2</v>
      </c>
      <c r="M1881" s="17">
        <v>5.7200000000000003E-3</v>
      </c>
      <c r="N1881" s="17">
        <f t="shared" si="178"/>
        <v>0.1136883044946889</v>
      </c>
      <c r="O1881" s="17">
        <v>2.9440400000000002</v>
      </c>
      <c r="Q1881" s="17">
        <v>0.04</v>
      </c>
      <c r="S1881" s="17">
        <v>0.16184170212765961</v>
      </c>
      <c r="T1881" s="18">
        <f t="shared" si="179"/>
        <v>0.42376858040602056</v>
      </c>
      <c r="U1881" s="17">
        <v>13.565744680851063</v>
      </c>
      <c r="W1881" s="17">
        <v>19.350638297872344</v>
      </c>
      <c r="Y1881" s="17">
        <v>9.959624680851066</v>
      </c>
      <c r="AA1881" s="17">
        <v>0.13531914893617022</v>
      </c>
    </row>
    <row r="1882" spans="1:28" ht="13.8">
      <c r="A1882" s="8">
        <v>42286</v>
      </c>
      <c r="B1882" s="9">
        <v>0.48942129629629627</v>
      </c>
      <c r="C1882" s="18">
        <v>2</v>
      </c>
      <c r="D1882" s="18">
        <v>1265</v>
      </c>
      <c r="E1882" s="18">
        <v>118</v>
      </c>
      <c r="F1882" s="17">
        <f t="shared" si="174"/>
        <v>0.22222222222222221</v>
      </c>
      <c r="G1882" s="18">
        <v>1.07</v>
      </c>
      <c r="H1882" s="18">
        <f t="shared" si="175"/>
        <v>0.22933333333333336</v>
      </c>
      <c r="I1882" s="18">
        <v>4.6249999999999999E-2</v>
      </c>
      <c r="J1882" s="18">
        <f t="shared" si="176"/>
        <v>0.25653871177618737</v>
      </c>
      <c r="K1882" s="18">
        <v>4.0800000000000003E-3</v>
      </c>
      <c r="L1882" s="18">
        <f t="shared" si="177"/>
        <v>8.1092357052155714E-2</v>
      </c>
      <c r="M1882" s="18">
        <v>5.5799999999999999E-3</v>
      </c>
      <c r="N1882" s="18">
        <f t="shared" si="178"/>
        <v>0.11090572361544826</v>
      </c>
      <c r="O1882" s="18">
        <v>3.35005</v>
      </c>
      <c r="P1882" s="18"/>
      <c r="Q1882" s="18">
        <v>0.04</v>
      </c>
      <c r="R1882" s="18"/>
      <c r="S1882" s="18">
        <v>0.13745327102803739</v>
      </c>
      <c r="T1882" s="18">
        <f t="shared" si="179"/>
        <v>0.33556385511247316</v>
      </c>
      <c r="U1882" s="18">
        <v>12.125607476635514</v>
      </c>
      <c r="V1882" s="18"/>
      <c r="W1882" s="18">
        <v>16.583551401869158</v>
      </c>
      <c r="X1882" s="18"/>
      <c r="Y1882" s="18">
        <v>9.9562233644859806</v>
      </c>
      <c r="Z1882" s="18"/>
      <c r="AA1882" s="18">
        <v>0.11887850467289719</v>
      </c>
    </row>
    <row r="1883" spans="1:28" ht="13.8">
      <c r="A1883" s="8">
        <v>42325</v>
      </c>
      <c r="B1883" s="9">
        <v>0.48987268518518517</v>
      </c>
      <c r="C1883" s="18">
        <v>2</v>
      </c>
      <c r="D1883" s="18">
        <v>1245</v>
      </c>
      <c r="E1883" s="18">
        <v>118</v>
      </c>
      <c r="F1883" s="17">
        <f t="shared" si="174"/>
        <v>0.22222222222222221</v>
      </c>
      <c r="G1883" s="18">
        <v>1.03</v>
      </c>
      <c r="H1883" s="18">
        <f t="shared" si="175"/>
        <v>0.21866666666666668</v>
      </c>
      <c r="I1883" s="18">
        <v>4.9189999999999998E-2</v>
      </c>
      <c r="J1883" s="18">
        <f t="shared" si="176"/>
        <v>0.27566688353936236</v>
      </c>
      <c r="K1883" s="18">
        <v>4.5500000000000002E-3</v>
      </c>
      <c r="L1883" s="18">
        <f t="shared" si="177"/>
        <v>9.0433878575320717E-2</v>
      </c>
      <c r="M1883" s="18">
        <v>5.64E-3</v>
      </c>
      <c r="N1883" s="18">
        <f t="shared" si="178"/>
        <v>0.11209825827797996</v>
      </c>
      <c r="O1883" s="18">
        <v>3.2239200000000001</v>
      </c>
      <c r="P1883" s="18"/>
      <c r="Q1883" s="18">
        <v>0.04</v>
      </c>
      <c r="R1883" s="18"/>
      <c r="S1883" s="18">
        <v>0.15186815533980583</v>
      </c>
      <c r="T1883" s="18">
        <f t="shared" si="179"/>
        <v>0.38769762729585466</v>
      </c>
      <c r="U1883" s="18">
        <v>14.047572815533981</v>
      </c>
      <c r="V1883" s="18"/>
      <c r="W1883" s="18">
        <v>17.412815533980584</v>
      </c>
      <c r="X1883" s="18"/>
      <c r="Y1883" s="18">
        <v>9.9534617475728169</v>
      </c>
      <c r="Z1883" s="18"/>
      <c r="AA1883" s="18">
        <v>0.12349514563106796</v>
      </c>
      <c r="AB1883" s="2"/>
    </row>
    <row r="1884" spans="1:28" s="2" customFormat="1" ht="13.8">
      <c r="A1884" s="8">
        <v>42878</v>
      </c>
      <c r="B1884" s="9">
        <v>0.49627314814814816</v>
      </c>
      <c r="C1884" s="18">
        <v>2</v>
      </c>
      <c r="D1884" s="18">
        <v>845</v>
      </c>
      <c r="E1884" s="18">
        <v>118</v>
      </c>
      <c r="F1884" s="17">
        <f t="shared" si="174"/>
        <v>0.22222222222222221</v>
      </c>
      <c r="G1884" s="18">
        <v>0.6</v>
      </c>
      <c r="H1884" s="18">
        <f t="shared" si="175"/>
        <v>0.10400000000000001</v>
      </c>
      <c r="I1884" s="18">
        <v>2.647E-2</v>
      </c>
      <c r="J1884" s="18">
        <f t="shared" si="176"/>
        <v>0.12784645413142487</v>
      </c>
      <c r="K1884" s="18">
        <v>1.9400000000000001E-3</v>
      </c>
      <c r="L1884" s="18">
        <f t="shared" si="177"/>
        <v>3.8558620755191689E-2</v>
      </c>
      <c r="M1884" s="18">
        <v>4.8999999999999998E-3</v>
      </c>
      <c r="N1884" s="18">
        <f t="shared" si="178"/>
        <v>9.7390330773422296E-2</v>
      </c>
      <c r="O1884" s="18">
        <v>1.8890400000000001</v>
      </c>
      <c r="P1884" s="18"/>
      <c r="Q1884" s="18">
        <v>0.03</v>
      </c>
      <c r="R1884" s="18"/>
      <c r="S1884" s="18">
        <v>0.140291</v>
      </c>
      <c r="T1884" s="18">
        <f t="shared" si="179"/>
        <v>0.34582696319872391</v>
      </c>
      <c r="U1884" s="18">
        <v>10.282</v>
      </c>
      <c r="V1884" s="18"/>
      <c r="W1884" s="18">
        <v>25.97</v>
      </c>
      <c r="X1884" s="18"/>
      <c r="Y1884" s="18">
        <v>10.011912000000001</v>
      </c>
      <c r="Z1884" s="18"/>
      <c r="AA1884" s="18">
        <v>0.159</v>
      </c>
      <c r="AB1884" s="1"/>
    </row>
    <row r="1885" spans="1:28" s="2" customFormat="1" ht="13.8">
      <c r="A1885" s="8">
        <v>41410</v>
      </c>
      <c r="B1885" s="9">
        <v>0.47928240740740741</v>
      </c>
      <c r="C1885" s="18">
        <v>3</v>
      </c>
      <c r="D1885" s="18">
        <v>1423</v>
      </c>
      <c r="E1885" s="18">
        <v>118</v>
      </c>
      <c r="F1885" s="17">
        <f t="shared" si="174"/>
        <v>0.22222222222222221</v>
      </c>
      <c r="G1885" s="18">
        <v>1.37</v>
      </c>
      <c r="H1885" s="18">
        <f t="shared" si="175"/>
        <v>0.30933333333333335</v>
      </c>
      <c r="I1885" s="18">
        <v>3.2320000000000002E-2</v>
      </c>
      <c r="J1885" s="18">
        <f t="shared" si="176"/>
        <v>0.16590761223162004</v>
      </c>
      <c r="K1885" s="18">
        <v>1.316E-2</v>
      </c>
      <c r="L1885" s="18">
        <f t="shared" si="177"/>
        <v>0.26156260264861991</v>
      </c>
      <c r="M1885" s="18">
        <v>0.01</v>
      </c>
      <c r="N1885" s="18">
        <f t="shared" si="178"/>
        <v>0.19875577708861694</v>
      </c>
      <c r="O1885" s="18">
        <v>4.2920100000000003</v>
      </c>
      <c r="P1885" s="18"/>
      <c r="Q1885" s="18">
        <v>0.05</v>
      </c>
      <c r="R1885" s="18"/>
      <c r="S1885" s="18">
        <v>7.5020145985401465E-2</v>
      </c>
      <c r="T1885" s="18">
        <f t="shared" si="179"/>
        <v>0.10976431019264021</v>
      </c>
      <c r="U1885" s="18">
        <v>30.546569343065688</v>
      </c>
      <c r="V1885" s="18"/>
      <c r="W1885" s="18">
        <v>23.211678832116785</v>
      </c>
      <c r="X1885" s="18"/>
      <c r="Y1885" s="18">
        <v>9.9624757664233581</v>
      </c>
      <c r="Z1885" s="18"/>
      <c r="AA1885" s="18">
        <v>0.11605839416058396</v>
      </c>
    </row>
    <row r="1886" spans="1:28" s="2" customFormat="1" ht="13.8">
      <c r="A1886" s="8">
        <v>41490</v>
      </c>
      <c r="B1886" s="9">
        <v>0.48020833333333335</v>
      </c>
      <c r="C1886" s="18">
        <v>2</v>
      </c>
      <c r="D1886" s="18">
        <v>1231</v>
      </c>
      <c r="E1886" s="18">
        <v>119</v>
      </c>
      <c r="F1886" s="17">
        <f t="shared" si="174"/>
        <v>0.23456790123456789</v>
      </c>
      <c r="G1886" s="18">
        <v>1.17</v>
      </c>
      <c r="H1886" s="18">
        <f t="shared" si="175"/>
        <v>0.25600000000000001</v>
      </c>
      <c r="I1886" s="18">
        <v>4.7800000000000002E-2</v>
      </c>
      <c r="J1886" s="18">
        <f t="shared" si="176"/>
        <v>0.26662329212752117</v>
      </c>
      <c r="K1886" s="18">
        <v>1.2E-2</v>
      </c>
      <c r="L1886" s="18">
        <f t="shared" si="177"/>
        <v>0.23850693250634034</v>
      </c>
      <c r="M1886" s="18">
        <v>6.8999999999999999E-3</v>
      </c>
      <c r="N1886" s="18">
        <f t="shared" si="178"/>
        <v>0.13714148619114569</v>
      </c>
      <c r="O1886" s="18">
        <v>3.6678299999999999</v>
      </c>
      <c r="P1886" s="18"/>
      <c r="Q1886" s="18">
        <v>0.04</v>
      </c>
      <c r="R1886" s="18"/>
      <c r="S1886" s="18">
        <v>0.12991794871794876</v>
      </c>
      <c r="T1886" s="18">
        <f t="shared" si="179"/>
        <v>0.30831113714776559</v>
      </c>
      <c r="U1886" s="18">
        <v>32.61538461538462</v>
      </c>
      <c r="V1886" s="18"/>
      <c r="W1886" s="18">
        <v>18.753846153846155</v>
      </c>
      <c r="X1886" s="18"/>
      <c r="Y1886" s="18">
        <v>9.9689738461538475</v>
      </c>
      <c r="Z1886" s="18"/>
      <c r="AA1886" s="18">
        <v>0.10871794871794874</v>
      </c>
    </row>
    <row r="1887" spans="1:28" ht="13.8">
      <c r="A1887" s="8">
        <v>41575</v>
      </c>
      <c r="B1887" s="9">
        <v>0.48119212962962959</v>
      </c>
      <c r="C1887" s="18">
        <v>2</v>
      </c>
      <c r="D1887" s="18">
        <v>870</v>
      </c>
      <c r="E1887" s="18">
        <v>119</v>
      </c>
      <c r="F1887" s="17">
        <f t="shared" si="174"/>
        <v>0.23456790123456789</v>
      </c>
      <c r="G1887" s="18">
        <v>0.89062901504182435</v>
      </c>
      <c r="H1887" s="18">
        <f t="shared" si="175"/>
        <v>0.18150107067781984</v>
      </c>
      <c r="I1887" s="18">
        <v>3.9641812360957387E-2</v>
      </c>
      <c r="J1887" s="18">
        <f t="shared" si="176"/>
        <v>0.21354464776159654</v>
      </c>
      <c r="K1887" s="18">
        <v>5.569181480214922E-3</v>
      </c>
      <c r="L1887" s="18">
        <f t="shared" si="177"/>
        <v>0.11069069928476508</v>
      </c>
      <c r="M1887" s="18">
        <v>6.2765372675051894E-3</v>
      </c>
      <c r="N1887" s="18">
        <f t="shared" si="178"/>
        <v>0.12474980420286584</v>
      </c>
      <c r="O1887" s="18">
        <v>2.7945534976749293</v>
      </c>
      <c r="P1887" s="18"/>
      <c r="Q1887" s="18">
        <v>0.03</v>
      </c>
      <c r="R1887" s="18"/>
      <c r="S1887" s="18">
        <v>0.14154149615474251</v>
      </c>
      <c r="T1887" s="18">
        <f t="shared" si="179"/>
        <v>0.35034958580446462</v>
      </c>
      <c r="U1887" s="18">
        <v>19.884819389419714</v>
      </c>
      <c r="V1887" s="18"/>
      <c r="W1887" s="18">
        <v>22.410440456769983</v>
      </c>
      <c r="X1887" s="18"/>
      <c r="Y1887" s="18">
        <v>9.9779818224190162</v>
      </c>
      <c r="Z1887" s="18"/>
      <c r="AA1887" s="18">
        <v>0.10711530658533505</v>
      </c>
    </row>
    <row r="1888" spans="1:28" ht="13.8">
      <c r="A1888" s="8">
        <v>41587</v>
      </c>
      <c r="B1888" s="9">
        <v>0.48133101851851851</v>
      </c>
      <c r="C1888" s="18">
        <v>2</v>
      </c>
      <c r="D1888" s="18">
        <v>924</v>
      </c>
      <c r="E1888" s="18">
        <v>119</v>
      </c>
      <c r="F1888" s="17">
        <f t="shared" si="174"/>
        <v>0.23456790123456789</v>
      </c>
      <c r="G1888" s="18">
        <v>1.08</v>
      </c>
      <c r="H1888" s="18">
        <f t="shared" si="175"/>
        <v>0.23200000000000004</v>
      </c>
      <c r="I1888" s="18">
        <v>3.628E-2</v>
      </c>
      <c r="J1888" s="18">
        <f t="shared" si="176"/>
        <v>0.19167208848405987</v>
      </c>
      <c r="K1888" s="18">
        <v>3.7200000000000002E-3</v>
      </c>
      <c r="L1888" s="18">
        <f t="shared" si="177"/>
        <v>7.3937149076965511E-2</v>
      </c>
      <c r="M1888" s="18">
        <v>5.0299999999999997E-3</v>
      </c>
      <c r="N1888" s="18">
        <f t="shared" si="178"/>
        <v>9.9974155875574316E-2</v>
      </c>
      <c r="O1888" s="18">
        <v>3.3989099999999999</v>
      </c>
      <c r="P1888" s="18"/>
      <c r="Q1888" s="18">
        <v>0.03</v>
      </c>
      <c r="R1888" s="18"/>
      <c r="S1888" s="18">
        <v>0.10682444444444444</v>
      </c>
      <c r="T1888" s="18">
        <f t="shared" si="179"/>
        <v>0.22478972520497914</v>
      </c>
      <c r="U1888" s="18">
        <v>10.953333333333333</v>
      </c>
      <c r="V1888" s="18"/>
      <c r="W1888" s="18">
        <v>14.810555555555554</v>
      </c>
      <c r="X1888" s="18"/>
      <c r="Y1888" s="18">
        <v>10.007901666666665</v>
      </c>
      <c r="Z1888" s="18"/>
      <c r="AA1888" s="18">
        <v>8.8333333333333333E-2</v>
      </c>
      <c r="AB1888" s="2"/>
    </row>
    <row r="1889" spans="1:28" ht="14.25" customHeight="1">
      <c r="A1889" s="8">
        <v>41731</v>
      </c>
      <c r="B1889" s="9">
        <v>0.48299768518518515</v>
      </c>
      <c r="C1889" s="18">
        <v>2</v>
      </c>
      <c r="D1889" s="18">
        <v>1479</v>
      </c>
      <c r="E1889" s="18">
        <v>119</v>
      </c>
      <c r="F1889" s="17">
        <f t="shared" si="174"/>
        <v>0.23456790123456789</v>
      </c>
      <c r="G1889" s="18">
        <v>1.1499999999999999</v>
      </c>
      <c r="H1889" s="18">
        <f t="shared" si="175"/>
        <v>0.25066666666666665</v>
      </c>
      <c r="I1889" s="18">
        <v>5.6840000000000002E-2</v>
      </c>
      <c r="J1889" s="18">
        <f t="shared" si="176"/>
        <v>0.32543916720884841</v>
      </c>
      <c r="K1889" s="18">
        <v>1.069E-2</v>
      </c>
      <c r="L1889" s="18">
        <f t="shared" si="177"/>
        <v>0.21246992570773152</v>
      </c>
      <c r="M1889" s="18">
        <v>1.0330000000000001E-2</v>
      </c>
      <c r="N1889" s="18">
        <f t="shared" si="178"/>
        <v>0.20531471773254131</v>
      </c>
      <c r="O1889" s="18">
        <v>3.5870000000000002</v>
      </c>
      <c r="P1889" s="18"/>
      <c r="Q1889" s="18">
        <v>0.06</v>
      </c>
      <c r="R1889" s="18"/>
      <c r="S1889" s="18">
        <v>0.15717495652173916</v>
      </c>
      <c r="T1889" s="18">
        <f t="shared" si="179"/>
        <v>0.4068905363652352</v>
      </c>
      <c r="U1889" s="18">
        <v>29.560173913043482</v>
      </c>
      <c r="V1889" s="18"/>
      <c r="W1889" s="18">
        <v>28.564695652173917</v>
      </c>
      <c r="X1889" s="18"/>
      <c r="Y1889" s="18">
        <v>9.9188347826086964</v>
      </c>
      <c r="Z1889" s="18"/>
      <c r="AA1889" s="18">
        <v>0.16591304347826089</v>
      </c>
      <c r="AB1889" s="2"/>
    </row>
    <row r="1890" spans="1:28" ht="13.8">
      <c r="A1890" s="8">
        <v>41732</v>
      </c>
      <c r="B1890" s="9">
        <v>0.48300925925925925</v>
      </c>
      <c r="C1890" s="18">
        <v>2</v>
      </c>
      <c r="D1890" s="18">
        <v>1476</v>
      </c>
      <c r="E1890" s="18">
        <v>119</v>
      </c>
      <c r="F1890" s="17">
        <f t="shared" si="174"/>
        <v>0.23456790123456789</v>
      </c>
      <c r="G1890" s="18">
        <v>1.2</v>
      </c>
      <c r="H1890" s="18">
        <f t="shared" si="175"/>
        <v>0.26400000000000001</v>
      </c>
      <c r="I1890" s="18">
        <v>5.1409999999999997E-2</v>
      </c>
      <c r="J1890" s="18">
        <f t="shared" si="176"/>
        <v>0.29011060507482106</v>
      </c>
      <c r="K1890" s="18">
        <v>9.8899999999999995E-3</v>
      </c>
      <c r="L1890" s="18">
        <f t="shared" si="177"/>
        <v>0.19656946354064214</v>
      </c>
      <c r="M1890" s="18">
        <v>9.5600000000000008E-3</v>
      </c>
      <c r="N1890" s="18">
        <f t="shared" si="178"/>
        <v>0.19001052289671783</v>
      </c>
      <c r="O1890" s="18">
        <v>3.76064</v>
      </c>
      <c r="P1890" s="18"/>
      <c r="Q1890" s="18">
        <v>0.05</v>
      </c>
      <c r="R1890" s="18"/>
      <c r="S1890" s="18">
        <v>0.13623650000000001</v>
      </c>
      <c r="T1890" s="18">
        <f t="shared" si="179"/>
        <v>0.33116320490931817</v>
      </c>
      <c r="U1890" s="18">
        <v>26.208500000000001</v>
      </c>
      <c r="V1890" s="18"/>
      <c r="W1890" s="18">
        <v>25.334000000000003</v>
      </c>
      <c r="X1890" s="18"/>
      <c r="Y1890" s="18">
        <v>9.9656960000000012</v>
      </c>
      <c r="Z1890" s="18"/>
      <c r="AA1890" s="18">
        <v>0.13250000000000001</v>
      </c>
      <c r="AB1890" s="2"/>
    </row>
    <row r="1891" spans="1:28" ht="13.8">
      <c r="A1891" s="8">
        <v>41845</v>
      </c>
      <c r="B1891" s="9">
        <v>0.48431712962962964</v>
      </c>
      <c r="C1891" s="18">
        <v>2</v>
      </c>
      <c r="D1891" s="18">
        <v>908</v>
      </c>
      <c r="E1891" s="18">
        <v>119</v>
      </c>
      <c r="F1891" s="17">
        <f t="shared" si="174"/>
        <v>0.23456790123456789</v>
      </c>
      <c r="G1891" s="18">
        <v>1.06</v>
      </c>
      <c r="H1891" s="18">
        <f t="shared" si="175"/>
        <v>0.22666666666666668</v>
      </c>
      <c r="I1891" s="18">
        <v>4.7419999999999997E-2</v>
      </c>
      <c r="J1891" s="18">
        <f t="shared" si="176"/>
        <v>0.26415094339622641</v>
      </c>
      <c r="K1891" s="18">
        <v>5.8599999999999998E-3</v>
      </c>
      <c r="L1891" s="18">
        <f t="shared" si="177"/>
        <v>0.11647088537392952</v>
      </c>
      <c r="M1891" s="18">
        <v>1.41E-3</v>
      </c>
      <c r="N1891" s="18">
        <f t="shared" si="178"/>
        <v>2.8024564569494991E-2</v>
      </c>
      <c r="O1891" s="18">
        <v>3.33433</v>
      </c>
      <c r="P1891" s="18"/>
      <c r="Q1891" s="18">
        <v>0.03</v>
      </c>
      <c r="R1891" s="18"/>
      <c r="S1891" s="18">
        <v>0.14226</v>
      </c>
      <c r="T1891" s="18">
        <f t="shared" si="179"/>
        <v>0.35294817175017046</v>
      </c>
      <c r="U1891" s="18">
        <v>17.579999999999998</v>
      </c>
      <c r="V1891" s="18"/>
      <c r="W1891" s="18">
        <v>4.2300000000000004</v>
      </c>
      <c r="X1891" s="18"/>
      <c r="Y1891" s="18">
        <v>10.00299</v>
      </c>
      <c r="Z1891" s="18"/>
      <c r="AA1891" s="18">
        <v>0.09</v>
      </c>
    </row>
    <row r="1892" spans="1:28" ht="13.8">
      <c r="A1892" s="8">
        <v>41963</v>
      </c>
      <c r="B1892" s="9">
        <v>0.48568287037037039</v>
      </c>
      <c r="C1892" s="18">
        <v>2</v>
      </c>
      <c r="D1892" s="18">
        <v>931</v>
      </c>
      <c r="E1892" s="18">
        <v>119</v>
      </c>
      <c r="F1892" s="17">
        <f t="shared" si="174"/>
        <v>0.23456790123456789</v>
      </c>
      <c r="G1892" s="18">
        <v>0.79</v>
      </c>
      <c r="H1892" s="18">
        <f t="shared" si="175"/>
        <v>0.15466666666666667</v>
      </c>
      <c r="I1892" s="18">
        <v>3.3669999999999999E-2</v>
      </c>
      <c r="J1892" s="18">
        <f t="shared" si="176"/>
        <v>0.17469095640858814</v>
      </c>
      <c r="K1892" s="18">
        <v>5.0299999999999997E-3</v>
      </c>
      <c r="L1892" s="18">
        <f t="shared" si="177"/>
        <v>9.9974155875574316E-2</v>
      </c>
      <c r="M1892" s="18">
        <v>2.64E-3</v>
      </c>
      <c r="N1892" s="18">
        <f t="shared" si="178"/>
        <v>5.2471525151394874E-2</v>
      </c>
      <c r="O1892" s="18">
        <v>2.4655399999999998</v>
      </c>
      <c r="P1892" s="18"/>
      <c r="Q1892" s="18">
        <v>0.03</v>
      </c>
      <c r="R1892" s="18"/>
      <c r="S1892" s="18">
        <v>0.13553240506329114</v>
      </c>
      <c r="T1892" s="18">
        <f t="shared" si="179"/>
        <v>0.32861673112347689</v>
      </c>
      <c r="U1892" s="18">
        <v>20.247341772151898</v>
      </c>
      <c r="V1892" s="18"/>
      <c r="W1892" s="18">
        <v>10.626835443037972</v>
      </c>
      <c r="X1892" s="18"/>
      <c r="Y1892" s="18">
        <v>9.9245787341772154</v>
      </c>
      <c r="Z1892" s="18"/>
      <c r="AA1892" s="18">
        <v>0.12075949367088606</v>
      </c>
      <c r="AB1892" s="2"/>
    </row>
    <row r="1893" spans="1:28" ht="14.25" customHeight="1">
      <c r="A1893" s="8">
        <v>42105</v>
      </c>
      <c r="B1893" s="9">
        <v>0.48732638888888885</v>
      </c>
      <c r="C1893" s="18">
        <v>2</v>
      </c>
      <c r="D1893" s="18">
        <v>1234</v>
      </c>
      <c r="E1893" s="18">
        <v>119</v>
      </c>
      <c r="F1893" s="17">
        <f t="shared" si="174"/>
        <v>0.23456790123456789</v>
      </c>
      <c r="G1893" s="18">
        <v>1.0669785745996625</v>
      </c>
      <c r="H1893" s="18">
        <f t="shared" si="175"/>
        <v>0.22852761989324336</v>
      </c>
      <c r="I1893" s="18">
        <v>4.2425636546566961E-2</v>
      </c>
      <c r="J1893" s="18">
        <f t="shared" si="176"/>
        <v>0.23165671142854236</v>
      </c>
      <c r="K1893" s="18">
        <v>3.8726443926852924E-3</v>
      </c>
      <c r="L1893" s="18">
        <f t="shared" si="177"/>
        <v>7.6971044565604038E-2</v>
      </c>
      <c r="M1893" s="18">
        <v>4.6698554261493629E-3</v>
      </c>
      <c r="N1893" s="18">
        <f t="shared" si="178"/>
        <v>9.2816074411581101E-2</v>
      </c>
      <c r="O1893" s="18">
        <v>3.3609616624200696</v>
      </c>
      <c r="P1893" s="18"/>
      <c r="Q1893" s="18">
        <v>0.04</v>
      </c>
      <c r="R1893" s="18"/>
      <c r="S1893" s="18">
        <v>0.12644445486518172</v>
      </c>
      <c r="T1893" s="18">
        <f t="shared" si="179"/>
        <v>0.29574868202957277</v>
      </c>
      <c r="U1893" s="18">
        <v>11.54194607268464</v>
      </c>
      <c r="V1893" s="18"/>
      <c r="W1893" s="18">
        <v>13.917936694021101</v>
      </c>
      <c r="X1893" s="18"/>
      <c r="Y1893" s="18">
        <v>10.016937866354043</v>
      </c>
      <c r="Z1893" s="18"/>
      <c r="AA1893" s="18">
        <v>0.11921513986138503</v>
      </c>
    </row>
    <row r="1894" spans="1:28" ht="13.8">
      <c r="A1894" s="8">
        <v>42165</v>
      </c>
      <c r="B1894" s="9">
        <v>0.48802083333333335</v>
      </c>
      <c r="C1894" s="18">
        <v>2</v>
      </c>
      <c r="D1894" s="18">
        <v>923</v>
      </c>
      <c r="E1894" s="18">
        <v>119</v>
      </c>
      <c r="F1894" s="17">
        <f t="shared" si="174"/>
        <v>0.23456790123456789</v>
      </c>
      <c r="G1894" s="18">
        <v>0.9</v>
      </c>
      <c r="H1894" s="18">
        <f t="shared" si="175"/>
        <v>0.18400000000000002</v>
      </c>
      <c r="I1894" s="18">
        <v>3.4810000000000001E-2</v>
      </c>
      <c r="J1894" s="18">
        <f t="shared" si="176"/>
        <v>0.18210800260247234</v>
      </c>
      <c r="K1894" s="18">
        <v>2.8500000000000001E-3</v>
      </c>
      <c r="L1894" s="18">
        <f t="shared" si="177"/>
        <v>5.6645396470255835E-2</v>
      </c>
      <c r="M1894" s="18">
        <v>5.5700000000000003E-3</v>
      </c>
      <c r="N1894" s="18">
        <f t="shared" si="178"/>
        <v>0.11070696783835965</v>
      </c>
      <c r="O1894" s="18">
        <v>2.8161100000000001</v>
      </c>
      <c r="P1894" s="18"/>
      <c r="Q1894" s="18">
        <v>0.03</v>
      </c>
      <c r="R1894" s="18"/>
      <c r="S1894" s="18">
        <v>0.12299533333333335</v>
      </c>
      <c r="T1894" s="18">
        <f t="shared" si="179"/>
        <v>0.2832743733715854</v>
      </c>
      <c r="U1894" s="18">
        <v>10.07</v>
      </c>
      <c r="V1894" s="18"/>
      <c r="W1894" s="18">
        <v>19.680666666666667</v>
      </c>
      <c r="X1894" s="18"/>
      <c r="Y1894" s="18">
        <v>9.9502553333333346</v>
      </c>
      <c r="Z1894" s="18"/>
      <c r="AA1894" s="18">
        <v>0.106</v>
      </c>
    </row>
    <row r="1895" spans="1:28" ht="13.8">
      <c r="A1895" s="8">
        <v>42204</v>
      </c>
      <c r="B1895" s="9">
        <v>0.4884722222222222</v>
      </c>
      <c r="C1895" s="18">
        <v>2</v>
      </c>
      <c r="D1895" s="18">
        <v>1024</v>
      </c>
      <c r="E1895" s="18">
        <v>119</v>
      </c>
      <c r="F1895" s="17">
        <f t="shared" si="174"/>
        <v>0.23456790123456789</v>
      </c>
      <c r="G1895" s="18">
        <v>0.82</v>
      </c>
      <c r="H1895" s="18">
        <f t="shared" si="175"/>
        <v>0.16266666666666665</v>
      </c>
      <c r="I1895" s="18">
        <v>3.6999999999999998E-2</v>
      </c>
      <c r="J1895" s="18">
        <f t="shared" si="176"/>
        <v>0.19635653871177616</v>
      </c>
      <c r="K1895" s="18">
        <v>2.99E-3</v>
      </c>
      <c r="L1895" s="18">
        <f t="shared" si="177"/>
        <v>5.9427977349496466E-2</v>
      </c>
      <c r="M1895" s="18">
        <v>6.5500000000000003E-3</v>
      </c>
      <c r="N1895" s="18">
        <f t="shared" si="178"/>
        <v>0.1301850339930441</v>
      </c>
      <c r="O1895" s="18">
        <v>2.57518</v>
      </c>
      <c r="P1895" s="18"/>
      <c r="Q1895" s="18">
        <v>0.03</v>
      </c>
      <c r="R1895" s="18"/>
      <c r="S1895" s="18">
        <v>0.1434878048780488</v>
      </c>
      <c r="T1895" s="18">
        <f t="shared" si="179"/>
        <v>0.35738872766539082</v>
      </c>
      <c r="U1895" s="18">
        <v>11.595365853658539</v>
      </c>
      <c r="V1895" s="18"/>
      <c r="W1895" s="18">
        <v>25.401219512195123</v>
      </c>
      <c r="X1895" s="18"/>
      <c r="Y1895" s="18">
        <v>9.9866736585365867</v>
      </c>
      <c r="Z1895" s="18"/>
      <c r="AA1895" s="18">
        <v>0.11634146341463415</v>
      </c>
      <c r="AB1895" s="2"/>
    </row>
    <row r="1896" spans="1:28" ht="13.8">
      <c r="A1896" s="8">
        <v>42401</v>
      </c>
      <c r="B1896" s="9">
        <v>0.49075231481481479</v>
      </c>
      <c r="C1896" s="18">
        <v>2</v>
      </c>
      <c r="D1896" s="18">
        <v>772</v>
      </c>
      <c r="E1896" s="18">
        <v>119</v>
      </c>
      <c r="F1896" s="17">
        <f t="shared" si="174"/>
        <v>0.23456790123456789</v>
      </c>
      <c r="G1896" s="18">
        <v>0.85</v>
      </c>
      <c r="H1896" s="18">
        <f t="shared" si="175"/>
        <v>0.17066666666666666</v>
      </c>
      <c r="I1896" s="18">
        <v>3.7879999999999997E-2</v>
      </c>
      <c r="J1896" s="18">
        <f t="shared" si="176"/>
        <v>0.20208197787898502</v>
      </c>
      <c r="K1896" s="18">
        <v>2.7899999999999999E-3</v>
      </c>
      <c r="L1896" s="18">
        <f t="shared" si="177"/>
        <v>5.545286180772413E-2</v>
      </c>
      <c r="M1896" s="18">
        <v>3.8500000000000001E-3</v>
      </c>
      <c r="N1896" s="18">
        <f t="shared" si="178"/>
        <v>7.6520974179117532E-2</v>
      </c>
      <c r="O1896" s="18">
        <v>2.6876600000000002</v>
      </c>
      <c r="P1896" s="18"/>
      <c r="Q1896" s="18">
        <v>0.03</v>
      </c>
      <c r="R1896" s="18"/>
      <c r="S1896" s="18">
        <v>0.14171576470588235</v>
      </c>
      <c r="T1896" s="18">
        <f t="shared" si="179"/>
        <v>0.35097985634617368</v>
      </c>
      <c r="U1896" s="18">
        <v>10.437882352941177</v>
      </c>
      <c r="V1896" s="18"/>
      <c r="W1896" s="18">
        <v>14.403529411764707</v>
      </c>
      <c r="X1896" s="18"/>
      <c r="Y1896" s="18">
        <v>10.055010352941178</v>
      </c>
      <c r="Z1896" s="18"/>
      <c r="AA1896" s="18">
        <v>0.11223529411764706</v>
      </c>
      <c r="AB1896" s="2"/>
    </row>
    <row r="1897" spans="1:28" ht="13.8">
      <c r="A1897" s="8">
        <v>42402</v>
      </c>
      <c r="B1897" s="9">
        <v>0.49076388888888894</v>
      </c>
      <c r="C1897" s="18">
        <v>2</v>
      </c>
      <c r="D1897" s="18">
        <v>858</v>
      </c>
      <c r="E1897" s="18">
        <v>119</v>
      </c>
      <c r="F1897" s="17">
        <f t="shared" si="174"/>
        <v>0.23456790123456789</v>
      </c>
      <c r="G1897" s="18">
        <v>1.03</v>
      </c>
      <c r="H1897" s="18">
        <f t="shared" si="175"/>
        <v>0.21866666666666668</v>
      </c>
      <c r="I1897" s="18">
        <v>3.6260000000000001E-2</v>
      </c>
      <c r="J1897" s="18">
        <f t="shared" si="176"/>
        <v>0.19154196486662328</v>
      </c>
      <c r="K1897" s="18">
        <v>2.7699999999999999E-3</v>
      </c>
      <c r="L1897" s="18">
        <f t="shared" si="177"/>
        <v>5.5055350253546895E-2</v>
      </c>
      <c r="M1897" s="18">
        <v>3.96E-3</v>
      </c>
      <c r="N1897" s="18">
        <f t="shared" si="178"/>
        <v>7.8707287727092318E-2</v>
      </c>
      <c r="O1897" s="18">
        <v>3.2315700000000001</v>
      </c>
      <c r="P1897" s="18"/>
      <c r="Q1897" s="18">
        <v>0.03</v>
      </c>
      <c r="R1897" s="18"/>
      <c r="S1897" s="18">
        <v>0.1119483495145631</v>
      </c>
      <c r="T1897" s="18">
        <f t="shared" si="179"/>
        <v>0.24332116075710172</v>
      </c>
      <c r="U1897" s="18">
        <v>8.5520388349514569</v>
      </c>
      <c r="V1897" s="18"/>
      <c r="W1897" s="18">
        <v>12.226019417475728</v>
      </c>
      <c r="X1897" s="18"/>
      <c r="Y1897" s="18">
        <v>9.9770801941747589</v>
      </c>
      <c r="Z1897" s="18"/>
      <c r="AA1897" s="18">
        <v>9.2621359223300961E-2</v>
      </c>
      <c r="AB1897" s="2"/>
    </row>
    <row r="1898" spans="1:28" s="2" customFormat="1" ht="13.8">
      <c r="A1898" s="8">
        <v>42430</v>
      </c>
      <c r="B1898" s="9">
        <v>0.49108796296296298</v>
      </c>
      <c r="C1898" s="18">
        <v>2</v>
      </c>
      <c r="D1898" s="18">
        <v>808</v>
      </c>
      <c r="E1898" s="18">
        <v>119</v>
      </c>
      <c r="F1898" s="17">
        <f t="shared" si="174"/>
        <v>0.23456790123456789</v>
      </c>
      <c r="G1898" s="18">
        <v>0.70641840230712627</v>
      </c>
      <c r="H1898" s="18">
        <f t="shared" si="175"/>
        <v>0.13237824061523368</v>
      </c>
      <c r="I1898" s="18">
        <v>3.4826554601728663E-2</v>
      </c>
      <c r="J1898" s="18">
        <f t="shared" si="176"/>
        <v>0.18221570983558011</v>
      </c>
      <c r="K1898" s="18">
        <v>3.0262633790479466E-3</v>
      </c>
      <c r="L1898" s="18">
        <f t="shared" si="177"/>
        <v>6.0148732957749841E-2</v>
      </c>
      <c r="M1898" s="18">
        <v>2.9857425867985381E-3</v>
      </c>
      <c r="N1898" s="18">
        <f t="shared" si="178"/>
        <v>5.9343358802572077E-2</v>
      </c>
      <c r="O1898" s="18">
        <v>2.2239516925096541</v>
      </c>
      <c r="P1898" s="18"/>
      <c r="Q1898" s="18">
        <v>0.03</v>
      </c>
      <c r="R1898" s="18"/>
      <c r="S1898" s="18">
        <v>0.15677457335737352</v>
      </c>
      <c r="T1898" s="18">
        <f t="shared" si="179"/>
        <v>0.40544248557095597</v>
      </c>
      <c r="U1898" s="18">
        <v>13.622971193760746</v>
      </c>
      <c r="V1898" s="18"/>
      <c r="W1898" s="18">
        <v>13.440563545641329</v>
      </c>
      <c r="X1898" s="18"/>
      <c r="Y1898" s="18">
        <v>10.011299760996272</v>
      </c>
      <c r="Z1898" s="18"/>
      <c r="AA1898" s="18">
        <v>0.13504744452923154</v>
      </c>
    </row>
    <row r="1899" spans="1:28" s="2" customFormat="1" ht="14.25" customHeight="1">
      <c r="A1899" s="8">
        <v>42602</v>
      </c>
      <c r="B1899" s="9">
        <v>0.49307870370370371</v>
      </c>
      <c r="C1899" s="18">
        <v>2</v>
      </c>
      <c r="D1899" s="18">
        <v>994</v>
      </c>
      <c r="E1899" s="18">
        <v>119</v>
      </c>
      <c r="F1899" s="17">
        <f t="shared" si="174"/>
        <v>0.23456790123456789</v>
      </c>
      <c r="G1899" s="18">
        <v>0.71</v>
      </c>
      <c r="H1899" s="18">
        <f t="shared" si="175"/>
        <v>0.13333333333333333</v>
      </c>
      <c r="I1899" s="18">
        <v>2.5170000000000001E-2</v>
      </c>
      <c r="J1899" s="18">
        <f t="shared" si="176"/>
        <v>0.11938841899804815</v>
      </c>
      <c r="K1899" s="18">
        <v>2.7899999999999999E-3</v>
      </c>
      <c r="L1899" s="18">
        <f t="shared" si="177"/>
        <v>5.545286180772413E-2</v>
      </c>
      <c r="M1899" s="18">
        <v>2.8500000000000001E-3</v>
      </c>
      <c r="N1899" s="18">
        <f t="shared" si="178"/>
        <v>5.6645396470255835E-2</v>
      </c>
      <c r="O1899" s="18">
        <v>2.2224200000000001</v>
      </c>
      <c r="P1899" s="18"/>
      <c r="Q1899" s="18">
        <v>0.03</v>
      </c>
      <c r="R1899" s="18"/>
      <c r="S1899" s="18">
        <v>0.11273323943661973</v>
      </c>
      <c r="T1899" s="18">
        <f t="shared" si="179"/>
        <v>0.24615984274028804</v>
      </c>
      <c r="U1899" s="18">
        <v>12.496056338028168</v>
      </c>
      <c r="V1899" s="18"/>
      <c r="W1899" s="18">
        <v>12.764788732394369</v>
      </c>
      <c r="X1899" s="18"/>
      <c r="Y1899" s="18">
        <v>9.9539374647887335</v>
      </c>
      <c r="Z1899" s="18"/>
      <c r="AA1899" s="18">
        <v>0.13436619718309858</v>
      </c>
      <c r="AB1899" s="1"/>
    </row>
    <row r="1900" spans="1:28" ht="14.25" customHeight="1">
      <c r="A1900" s="8">
        <v>42787</v>
      </c>
      <c r="B1900" s="9">
        <v>0.49521990740740746</v>
      </c>
      <c r="C1900" s="18">
        <v>2</v>
      </c>
      <c r="D1900" s="18">
        <v>2306</v>
      </c>
      <c r="E1900" s="18">
        <v>119</v>
      </c>
      <c r="F1900" s="17">
        <f t="shared" si="174"/>
        <v>0.23456790123456789</v>
      </c>
      <c r="G1900" s="18">
        <v>0.93</v>
      </c>
      <c r="H1900" s="18">
        <f t="shared" si="175"/>
        <v>0.19200000000000003</v>
      </c>
      <c r="I1900" s="18">
        <v>3.4009999999999999E-2</v>
      </c>
      <c r="J1900" s="18">
        <f t="shared" si="176"/>
        <v>0.17690305790500974</v>
      </c>
      <c r="K1900" s="18">
        <v>4.3299999999999996E-3</v>
      </c>
      <c r="L1900" s="18">
        <f t="shared" si="177"/>
        <v>8.6061251479371131E-2</v>
      </c>
      <c r="M1900" s="18">
        <v>1.8769999999999998E-2</v>
      </c>
      <c r="N1900" s="18">
        <f t="shared" si="178"/>
        <v>0.373064593595334</v>
      </c>
      <c r="O1900" s="18">
        <v>2.90083</v>
      </c>
      <c r="P1900" s="18"/>
      <c r="Q1900" s="18">
        <v>0.09</v>
      </c>
      <c r="R1900" s="18"/>
      <c r="S1900" s="18">
        <v>0.11629225806451612</v>
      </c>
      <c r="T1900" s="18">
        <f t="shared" si="179"/>
        <v>0.25903161210937559</v>
      </c>
      <c r="U1900" s="18">
        <v>14.805806451612902</v>
      </c>
      <c r="V1900" s="18"/>
      <c r="W1900" s="18">
        <v>64.181290322580637</v>
      </c>
      <c r="X1900" s="18"/>
      <c r="Y1900" s="18">
        <v>9.9189670967741943</v>
      </c>
      <c r="Z1900" s="18"/>
      <c r="AA1900" s="18">
        <v>0.30774193548387097</v>
      </c>
    </row>
    <row r="1901" spans="1:28" ht="14.25" customHeight="1">
      <c r="A1901" s="8">
        <v>43228</v>
      </c>
      <c r="B1901" s="9">
        <v>0.50032407407407409</v>
      </c>
      <c r="C1901" s="18">
        <v>2</v>
      </c>
      <c r="D1901" s="18">
        <v>1580</v>
      </c>
      <c r="E1901" s="18">
        <v>119</v>
      </c>
      <c r="F1901" s="17">
        <f t="shared" si="174"/>
        <v>0.23456790123456789</v>
      </c>
      <c r="G1901" s="18">
        <v>1.04</v>
      </c>
      <c r="H1901" s="18">
        <f t="shared" si="175"/>
        <v>0.22133333333333335</v>
      </c>
      <c r="I1901" s="18">
        <v>3.61E-2</v>
      </c>
      <c r="J1901" s="18">
        <f t="shared" si="176"/>
        <v>0.19050097592713078</v>
      </c>
      <c r="K1901" s="18">
        <v>3.7799999999999999E-3</v>
      </c>
      <c r="L1901" s="18">
        <f t="shared" si="177"/>
        <v>7.5129683739497202E-2</v>
      </c>
      <c r="M1901" s="18">
        <v>7.2399999999999999E-3</v>
      </c>
      <c r="N1901" s="18">
        <f t="shared" si="178"/>
        <v>0.14389918261215867</v>
      </c>
      <c r="O1901" s="18">
        <v>3.2551199999999998</v>
      </c>
      <c r="P1901" s="18"/>
      <c r="Q1901" s="18">
        <v>0.06</v>
      </c>
      <c r="R1901" s="18"/>
      <c r="S1901" s="18">
        <v>0.11038269230769232</v>
      </c>
      <c r="T1901" s="18">
        <f t="shared" si="179"/>
        <v>0.23765870697843128</v>
      </c>
      <c r="U1901" s="18">
        <v>11.558076923076923</v>
      </c>
      <c r="V1901" s="18"/>
      <c r="W1901" s="18">
        <v>22.137692307692305</v>
      </c>
      <c r="X1901" s="18"/>
      <c r="Y1901" s="18">
        <v>9.9531553846153837</v>
      </c>
      <c r="Z1901" s="18"/>
      <c r="AA1901" s="18">
        <v>0.18346153846153845</v>
      </c>
      <c r="AB1901" s="2"/>
    </row>
    <row r="1902" spans="1:28" ht="13.8">
      <c r="A1902" s="8">
        <v>43229</v>
      </c>
      <c r="B1902" s="9">
        <v>0.50033564814814813</v>
      </c>
      <c r="C1902" s="18">
        <v>2</v>
      </c>
      <c r="D1902" s="18">
        <v>1275</v>
      </c>
      <c r="E1902" s="18">
        <v>119</v>
      </c>
      <c r="F1902" s="17">
        <f t="shared" si="174"/>
        <v>0.23456790123456789</v>
      </c>
      <c r="G1902" s="18">
        <v>0.98</v>
      </c>
      <c r="H1902" s="18">
        <f t="shared" si="175"/>
        <v>0.20533333333333334</v>
      </c>
      <c r="I1902" s="18">
        <v>2.9839999999999998E-2</v>
      </c>
      <c r="J1902" s="18">
        <f t="shared" si="176"/>
        <v>0.149772283669486</v>
      </c>
      <c r="K1902" s="18">
        <v>2.8400000000000001E-3</v>
      </c>
      <c r="L1902" s="18">
        <f t="shared" si="177"/>
        <v>5.6446640693167217E-2</v>
      </c>
      <c r="M1902" s="18">
        <v>5.3E-3</v>
      </c>
      <c r="N1902" s="18">
        <f t="shared" si="178"/>
        <v>0.10534056185696698</v>
      </c>
      <c r="O1902" s="18">
        <v>3.10025</v>
      </c>
      <c r="P1902" s="18"/>
      <c r="Q1902" s="18">
        <v>0.04</v>
      </c>
      <c r="R1902" s="18"/>
      <c r="S1902" s="18">
        <v>9.6827755102040808E-2</v>
      </c>
      <c r="T1902" s="18">
        <f t="shared" si="179"/>
        <v>0.18863507328457316</v>
      </c>
      <c r="U1902" s="18">
        <v>9.2155102040816335</v>
      </c>
      <c r="V1902" s="18"/>
      <c r="W1902" s="18">
        <v>17.197959183673468</v>
      </c>
      <c r="X1902" s="18"/>
      <c r="Y1902" s="18">
        <v>10.059994897959184</v>
      </c>
      <c r="Z1902" s="18"/>
      <c r="AA1902" s="18">
        <v>0.12979591836734694</v>
      </c>
    </row>
    <row r="1903" spans="1:28" ht="13.8">
      <c r="A1903" s="8">
        <v>43638</v>
      </c>
      <c r="B1903" s="9">
        <v>0.50506944444444446</v>
      </c>
      <c r="C1903" s="18">
        <v>2</v>
      </c>
      <c r="D1903" s="18">
        <v>1248</v>
      </c>
      <c r="E1903" s="18">
        <v>119</v>
      </c>
      <c r="F1903" s="17">
        <f t="shared" si="174"/>
        <v>0.23456790123456789</v>
      </c>
      <c r="G1903" s="18">
        <v>1.2143887048275841</v>
      </c>
      <c r="H1903" s="18">
        <f t="shared" si="175"/>
        <v>0.26783698795402244</v>
      </c>
      <c r="I1903" s="18">
        <v>4.0785738358658563E-2</v>
      </c>
      <c r="J1903" s="18">
        <f t="shared" si="176"/>
        <v>0.22098723720662694</v>
      </c>
      <c r="K1903" s="18">
        <v>2.3697937159350936E-3</v>
      </c>
      <c r="L1903" s="18">
        <f t="shared" si="177"/>
        <v>4.7101019155040072E-2</v>
      </c>
      <c r="M1903" s="18">
        <v>6.3540296624251492E-3</v>
      </c>
      <c r="N1903" s="18">
        <f t="shared" si="178"/>
        <v>0.1262900103199433</v>
      </c>
      <c r="O1903" s="18">
        <v>3.8299237975454439</v>
      </c>
      <c r="P1903" s="18"/>
      <c r="Q1903" s="18">
        <v>0.04</v>
      </c>
      <c r="R1903" s="18"/>
      <c r="S1903" s="18">
        <v>0.10680159282191984</v>
      </c>
      <c r="T1903" s="18">
        <f t="shared" si="179"/>
        <v>0.22470707859769798</v>
      </c>
      <c r="U1903" s="18">
        <v>6.2055452152311741</v>
      </c>
      <c r="V1903" s="18"/>
      <c r="W1903" s="18">
        <v>16.638671165325722</v>
      </c>
      <c r="X1903" s="18"/>
      <c r="Y1903" s="18">
        <v>10.029043936079493</v>
      </c>
      <c r="Z1903" s="18"/>
      <c r="AA1903" s="18">
        <v>0.10474405723170782</v>
      </c>
    </row>
    <row r="1904" spans="1:28" ht="13.8">
      <c r="A1904" s="8">
        <v>43639</v>
      </c>
      <c r="B1904" s="9">
        <v>0.5050810185185185</v>
      </c>
      <c r="C1904" s="18">
        <v>2</v>
      </c>
      <c r="D1904" s="18">
        <v>1238</v>
      </c>
      <c r="E1904" s="18">
        <v>119</v>
      </c>
      <c r="F1904" s="17">
        <f t="shared" si="174"/>
        <v>0.23456790123456789</v>
      </c>
      <c r="G1904" s="18">
        <v>1.38</v>
      </c>
      <c r="H1904" s="18">
        <f t="shared" si="175"/>
        <v>0.312</v>
      </c>
      <c r="I1904" s="18">
        <v>4.0079999999999998E-2</v>
      </c>
      <c r="J1904" s="18">
        <f t="shared" si="176"/>
        <v>0.21639557579700713</v>
      </c>
      <c r="K1904" s="18">
        <v>1.4599999999999999E-3</v>
      </c>
      <c r="L1904" s="18">
        <f t="shared" si="177"/>
        <v>2.9018343454938072E-2</v>
      </c>
      <c r="M1904" s="18">
        <v>5.8300000000000001E-3</v>
      </c>
      <c r="N1904" s="18">
        <f t="shared" si="178"/>
        <v>0.11587461804266368</v>
      </c>
      <c r="O1904" s="18">
        <v>4.3427800000000003</v>
      </c>
      <c r="P1904" s="18"/>
      <c r="Q1904" s="18">
        <v>0.04</v>
      </c>
      <c r="R1904" s="18"/>
      <c r="S1904" s="18">
        <v>9.2358260869565223E-2</v>
      </c>
      <c r="T1904" s="18">
        <f t="shared" si="179"/>
        <v>0.17247042089810988</v>
      </c>
      <c r="U1904" s="18">
        <v>3.3643478260869562</v>
      </c>
      <c r="V1904" s="18"/>
      <c r="W1904" s="18">
        <v>13.434347826086958</v>
      </c>
      <c r="X1904" s="18"/>
      <c r="Y1904" s="18">
        <v>10.007275652173915</v>
      </c>
      <c r="Z1904" s="18"/>
      <c r="AA1904" s="18">
        <v>9.2173913043478273E-2</v>
      </c>
    </row>
    <row r="1905" spans="1:28" ht="13.8">
      <c r="A1905" s="8">
        <v>43667</v>
      </c>
      <c r="B1905" s="9">
        <v>0.50540509259259259</v>
      </c>
      <c r="C1905" s="18">
        <v>2</v>
      </c>
      <c r="D1905" s="18">
        <v>1172</v>
      </c>
      <c r="E1905" s="18">
        <v>119</v>
      </c>
      <c r="F1905" s="17">
        <f t="shared" si="174"/>
        <v>0.23456790123456789</v>
      </c>
      <c r="G1905" s="18">
        <v>1.01</v>
      </c>
      <c r="H1905" s="18">
        <f t="shared" si="175"/>
        <v>0.21333333333333335</v>
      </c>
      <c r="I1905" s="18">
        <v>4.1259999999999998E-2</v>
      </c>
      <c r="J1905" s="18">
        <f t="shared" si="176"/>
        <v>0.22407286922576447</v>
      </c>
      <c r="K1905" s="18">
        <v>6.8000000000000005E-4</v>
      </c>
      <c r="L1905" s="18">
        <f t="shared" si="177"/>
        <v>1.3515392842025954E-2</v>
      </c>
      <c r="M1905" s="18">
        <v>3.5599999999999998E-3</v>
      </c>
      <c r="N1905" s="18">
        <f t="shared" si="178"/>
        <v>7.0757056643547631E-2</v>
      </c>
      <c r="O1905" s="18">
        <v>3.19754</v>
      </c>
      <c r="P1905" s="18"/>
      <c r="Q1905" s="18">
        <v>0.04</v>
      </c>
      <c r="R1905" s="18"/>
      <c r="S1905" s="18">
        <v>0.12990772277227725</v>
      </c>
      <c r="T1905" s="18">
        <f t="shared" si="179"/>
        <v>0.30827415335306646</v>
      </c>
      <c r="U1905" s="18">
        <v>2.1409900990099011</v>
      </c>
      <c r="V1905" s="18"/>
      <c r="W1905" s="18">
        <v>11.208712871287128</v>
      </c>
      <c r="X1905" s="18"/>
      <c r="Y1905" s="18">
        <v>10.067502178217822</v>
      </c>
      <c r="Z1905" s="18"/>
      <c r="AA1905" s="18">
        <v>0.12594059405940594</v>
      </c>
    </row>
    <row r="1906" spans="1:28" ht="13.8">
      <c r="A1906" s="8">
        <v>43683</v>
      </c>
      <c r="B1906" s="9">
        <v>0.50559027777777776</v>
      </c>
      <c r="C1906" s="18">
        <v>2</v>
      </c>
      <c r="D1906" s="18">
        <v>1068</v>
      </c>
      <c r="E1906" s="18">
        <v>119</v>
      </c>
      <c r="F1906" s="17">
        <f t="shared" si="174"/>
        <v>0.23456790123456789</v>
      </c>
      <c r="G1906" s="18">
        <v>1.0037337135420821</v>
      </c>
      <c r="H1906" s="18">
        <f t="shared" si="175"/>
        <v>0.21166232361122189</v>
      </c>
      <c r="I1906" s="18">
        <v>4.9715406642303311E-2</v>
      </c>
      <c r="J1906" s="18">
        <f t="shared" si="176"/>
        <v>0.27908527418544771</v>
      </c>
      <c r="K1906" s="18">
        <v>9.4430096544035431E-4</v>
      </c>
      <c r="L1906" s="18">
        <f t="shared" si="177"/>
        <v>1.8768527219162882E-2</v>
      </c>
      <c r="M1906" s="18">
        <v>5.7097267677788865E-3</v>
      </c>
      <c r="N1906" s="18">
        <f t="shared" si="178"/>
        <v>0.11348411806935697</v>
      </c>
      <c r="O1906" s="18">
        <v>3.1679571923643515</v>
      </c>
      <c r="P1906" s="18"/>
      <c r="Q1906" s="18">
        <v>0.04</v>
      </c>
      <c r="R1906" s="18"/>
      <c r="S1906" s="18">
        <v>0.15750690744920995</v>
      </c>
      <c r="T1906" s="18">
        <f t="shared" si="179"/>
        <v>0.4080910908514544</v>
      </c>
      <c r="U1906" s="18">
        <v>2.9917068935579092</v>
      </c>
      <c r="V1906" s="18"/>
      <c r="W1906" s="18">
        <v>18.089390519187361</v>
      </c>
      <c r="X1906" s="18"/>
      <c r="Y1906" s="18">
        <v>10.036629970480986</v>
      </c>
      <c r="Z1906" s="18"/>
      <c r="AA1906" s="18">
        <v>0.12672683828773984</v>
      </c>
      <c r="AB1906" s="2"/>
    </row>
    <row r="1907" spans="1:28" ht="14.25" customHeight="1">
      <c r="A1907" s="8">
        <v>43760</v>
      </c>
      <c r="B1907" s="9">
        <v>0.50648148148148142</v>
      </c>
      <c r="C1907" s="18">
        <v>2</v>
      </c>
      <c r="D1907" s="18">
        <v>1185</v>
      </c>
      <c r="E1907" s="18">
        <v>119</v>
      </c>
      <c r="F1907" s="17">
        <f t="shared" si="174"/>
        <v>0.23456790123456789</v>
      </c>
      <c r="G1907" s="18">
        <v>1.2003264139060328</v>
      </c>
      <c r="H1907" s="18">
        <f t="shared" si="175"/>
        <v>0.2640870437082754</v>
      </c>
      <c r="I1907" s="18">
        <v>4.748178596746825E-2</v>
      </c>
      <c r="J1907" s="18">
        <f t="shared" si="176"/>
        <v>0.26455293407591574</v>
      </c>
      <c r="K1907" s="18">
        <v>1.6189111642139302E-3</v>
      </c>
      <c r="L1907" s="18">
        <f t="shared" si="177"/>
        <v>3.2176794648077725E-2</v>
      </c>
      <c r="M1907" s="18">
        <v>5.2708735579058193E-3</v>
      </c>
      <c r="N1907" s="18">
        <f t="shared" si="178"/>
        <v>0.10476165699374143</v>
      </c>
      <c r="O1907" s="18">
        <v>3.7893815971658622</v>
      </c>
      <c r="P1907" s="18"/>
      <c r="Q1907" s="18">
        <v>0.15</v>
      </c>
      <c r="R1907" s="18"/>
      <c r="S1907" s="18">
        <v>0.12579251579176648</v>
      </c>
      <c r="T1907" s="18">
        <f t="shared" si="179"/>
        <v>0.29339083840101676</v>
      </c>
      <c r="U1907" s="18">
        <v>4.2889479416249179</v>
      </c>
      <c r="V1907" s="18"/>
      <c r="W1907" s="18">
        <v>13.964016554127639</v>
      </c>
      <c r="X1907" s="18"/>
      <c r="Y1907" s="18">
        <v>10.039130472663906</v>
      </c>
      <c r="Z1907" s="18"/>
      <c r="AA1907" s="18">
        <v>0.39739190479677455</v>
      </c>
    </row>
    <row r="1908" spans="1:28" ht="13.8">
      <c r="A1908" s="8">
        <v>41398</v>
      </c>
      <c r="B1908" s="9">
        <v>0.4791435185185185</v>
      </c>
      <c r="C1908" s="18">
        <v>3</v>
      </c>
      <c r="D1908" s="18">
        <v>1474</v>
      </c>
      <c r="E1908" s="18">
        <v>119</v>
      </c>
      <c r="F1908" s="17">
        <f t="shared" si="174"/>
        <v>0.23456790123456789</v>
      </c>
      <c r="G1908" s="18">
        <v>1.38</v>
      </c>
      <c r="H1908" s="18">
        <f t="shared" si="175"/>
        <v>0.312</v>
      </c>
      <c r="I1908" s="18">
        <v>3.6420000000000001E-2</v>
      </c>
      <c r="J1908" s="18">
        <f t="shared" si="176"/>
        <v>0.19258295380611581</v>
      </c>
      <c r="K1908" s="18">
        <v>1.362E-2</v>
      </c>
      <c r="L1908" s="18">
        <f t="shared" si="177"/>
        <v>0.27070536839469628</v>
      </c>
      <c r="M1908" s="18">
        <v>1.1730000000000001E-2</v>
      </c>
      <c r="N1908" s="18">
        <f t="shared" si="178"/>
        <v>0.23314052652494771</v>
      </c>
      <c r="O1908" s="18">
        <v>4.3085500000000003</v>
      </c>
      <c r="P1908" s="18"/>
      <c r="Q1908" s="18">
        <v>0.05</v>
      </c>
      <c r="R1908" s="18"/>
      <c r="S1908" s="18">
        <v>8.3924347826086973E-2</v>
      </c>
      <c r="T1908" s="18">
        <f t="shared" si="179"/>
        <v>0.14196780348451213</v>
      </c>
      <c r="U1908" s="18">
        <v>31.385217391304348</v>
      </c>
      <c r="V1908" s="18"/>
      <c r="W1908" s="18">
        <v>27.03</v>
      </c>
      <c r="X1908" s="18"/>
      <c r="Y1908" s="18">
        <v>9.9283978260869574</v>
      </c>
      <c r="Z1908" s="18"/>
      <c r="AA1908" s="18">
        <v>0.11521739130434785</v>
      </c>
    </row>
    <row r="1909" spans="1:28" ht="13.8">
      <c r="A1909" s="8">
        <v>41399</v>
      </c>
      <c r="B1909" s="9">
        <v>0.47915509259259265</v>
      </c>
      <c r="C1909" s="18">
        <v>3</v>
      </c>
      <c r="D1909" s="18">
        <v>1345</v>
      </c>
      <c r="E1909" s="18">
        <v>119</v>
      </c>
      <c r="F1909" s="17">
        <f t="shared" si="174"/>
        <v>0.23456790123456789</v>
      </c>
      <c r="G1909" s="18">
        <v>1.23</v>
      </c>
      <c r="H1909" s="18">
        <f t="shared" si="175"/>
        <v>0.27200000000000002</v>
      </c>
      <c r="I1909" s="18">
        <v>3.1989999999999998E-2</v>
      </c>
      <c r="J1909" s="18">
        <f t="shared" si="176"/>
        <v>0.16376057254391671</v>
      </c>
      <c r="K1909" s="18">
        <v>1.2319999999999999E-2</v>
      </c>
      <c r="L1909" s="18">
        <f t="shared" si="177"/>
        <v>0.24486711737317607</v>
      </c>
      <c r="M1909" s="18">
        <v>1.035E-2</v>
      </c>
      <c r="N1909" s="18">
        <f t="shared" si="178"/>
        <v>0.20571222928671853</v>
      </c>
      <c r="O1909" s="18">
        <v>3.8309199999999999</v>
      </c>
      <c r="P1909" s="18"/>
      <c r="Q1909" s="18">
        <v>0.05</v>
      </c>
      <c r="R1909" s="18"/>
      <c r="S1909" s="18">
        <v>8.2705853658536582E-2</v>
      </c>
      <c r="T1909" s="18">
        <f t="shared" si="179"/>
        <v>0.1375609212672203</v>
      </c>
      <c r="U1909" s="18">
        <v>31.851707317073171</v>
      </c>
      <c r="V1909" s="18"/>
      <c r="W1909" s="18">
        <v>26.758536585365853</v>
      </c>
      <c r="X1909" s="18"/>
      <c r="Y1909" s="18">
        <v>9.9043297560975621</v>
      </c>
      <c r="Z1909" s="18"/>
      <c r="AA1909" s="18">
        <v>0.12926829268292686</v>
      </c>
    </row>
    <row r="1910" spans="1:28" ht="14.25" customHeight="1">
      <c r="A1910" s="8">
        <v>41443</v>
      </c>
      <c r="B1910" s="9">
        <v>0.4796643518518518</v>
      </c>
      <c r="C1910" s="18">
        <v>3</v>
      </c>
      <c r="D1910" s="18">
        <v>1456</v>
      </c>
      <c r="E1910" s="18">
        <v>119</v>
      </c>
      <c r="F1910" s="17">
        <f t="shared" si="174"/>
        <v>0.23456790123456789</v>
      </c>
      <c r="G1910" s="18">
        <v>1.19</v>
      </c>
      <c r="H1910" s="18">
        <f t="shared" si="175"/>
        <v>0.26133333333333331</v>
      </c>
      <c r="I1910" s="18">
        <v>3.1919999999999997E-2</v>
      </c>
      <c r="J1910" s="18">
        <f t="shared" si="176"/>
        <v>0.16330513988288872</v>
      </c>
      <c r="K1910" s="18">
        <v>1.452E-2</v>
      </c>
      <c r="L1910" s="18">
        <f t="shared" si="177"/>
        <v>0.28859338833267179</v>
      </c>
      <c r="M1910" s="18">
        <v>8.9200000000000008E-3</v>
      </c>
      <c r="N1910" s="18">
        <f t="shared" si="178"/>
        <v>0.17729015316304633</v>
      </c>
      <c r="O1910" s="18">
        <v>3.7131799999999999</v>
      </c>
      <c r="P1910" s="18"/>
      <c r="Q1910" s="18">
        <v>0.05</v>
      </c>
      <c r="R1910" s="18"/>
      <c r="S1910" s="18">
        <v>8.5298823529411774E-2</v>
      </c>
      <c r="T1910" s="18">
        <f t="shared" si="179"/>
        <v>0.1469388182799779</v>
      </c>
      <c r="U1910" s="18">
        <v>38.801344537815126</v>
      </c>
      <c r="V1910" s="18"/>
      <c r="W1910" s="18">
        <v>23.836638655462188</v>
      </c>
      <c r="X1910" s="18"/>
      <c r="Y1910" s="18">
        <v>9.9226154621848757</v>
      </c>
      <c r="Z1910" s="18"/>
      <c r="AA1910" s="18">
        <v>0.13361344537815129</v>
      </c>
    </row>
    <row r="1911" spans="1:28" ht="13.8">
      <c r="A1911" s="8">
        <v>41516</v>
      </c>
      <c r="B1911" s="9">
        <v>0.48050925925925925</v>
      </c>
      <c r="C1911" s="18">
        <v>4</v>
      </c>
      <c r="D1911" s="18">
        <v>1264</v>
      </c>
      <c r="E1911" s="18">
        <v>119</v>
      </c>
      <c r="F1911" s="17">
        <f t="shared" si="174"/>
        <v>0.23456790123456789</v>
      </c>
      <c r="G1911" s="18">
        <v>1.06</v>
      </c>
      <c r="H1911" s="18">
        <f t="shared" si="175"/>
        <v>0.22666666666666668</v>
      </c>
      <c r="I1911" s="18">
        <v>4.904E-2</v>
      </c>
      <c r="J1911" s="18">
        <f t="shared" si="176"/>
        <v>0.27469095640858815</v>
      </c>
      <c r="K1911" s="18">
        <v>1.306E-2</v>
      </c>
      <c r="L1911" s="18">
        <f t="shared" si="177"/>
        <v>0.25957504487773375</v>
      </c>
      <c r="M1911" s="18">
        <v>9.9900000000000006E-3</v>
      </c>
      <c r="N1911" s="18">
        <f t="shared" si="178"/>
        <v>0.19855702131152833</v>
      </c>
      <c r="O1911" s="18">
        <v>3.3048299999999999</v>
      </c>
      <c r="P1911" s="18"/>
      <c r="Q1911" s="18">
        <v>0.04</v>
      </c>
      <c r="R1911" s="18"/>
      <c r="S1911" s="18">
        <v>0.14712</v>
      </c>
      <c r="T1911" s="18">
        <f t="shared" si="179"/>
        <v>0.37052515171971351</v>
      </c>
      <c r="U1911" s="18">
        <v>39.18</v>
      </c>
      <c r="V1911" s="18"/>
      <c r="W1911" s="18">
        <v>29.97</v>
      </c>
      <c r="X1911" s="18"/>
      <c r="Y1911" s="18">
        <v>9.9144900000000007</v>
      </c>
      <c r="Z1911" s="18"/>
      <c r="AA1911" s="18">
        <v>0.12</v>
      </c>
    </row>
    <row r="1912" spans="1:28" s="2" customFormat="1" ht="14.25" customHeight="1">
      <c r="A1912" s="8">
        <v>41517</v>
      </c>
      <c r="B1912" s="9">
        <v>0.48052083333333334</v>
      </c>
      <c r="C1912" s="18">
        <v>4</v>
      </c>
      <c r="D1912" s="18">
        <v>1264</v>
      </c>
      <c r="E1912" s="18">
        <v>119</v>
      </c>
      <c r="F1912" s="17">
        <f t="shared" si="174"/>
        <v>0.23456790123456789</v>
      </c>
      <c r="G1912" s="18">
        <v>1.23</v>
      </c>
      <c r="H1912" s="18">
        <f t="shared" si="175"/>
        <v>0.27200000000000002</v>
      </c>
      <c r="I1912" s="18">
        <v>4.2479999999999997E-2</v>
      </c>
      <c r="J1912" s="18">
        <f t="shared" si="176"/>
        <v>0.23201040988939489</v>
      </c>
      <c r="K1912" s="18">
        <v>1.235E-2</v>
      </c>
      <c r="L1912" s="18">
        <f t="shared" si="177"/>
        <v>0.24546338470444193</v>
      </c>
      <c r="M1912" s="18">
        <v>9.3900000000000008E-3</v>
      </c>
      <c r="N1912" s="18">
        <f t="shared" si="178"/>
        <v>0.18663167468621134</v>
      </c>
      <c r="O1912" s="18">
        <v>3.8492199999999999</v>
      </c>
      <c r="P1912" s="18"/>
      <c r="Q1912" s="18">
        <v>0.04</v>
      </c>
      <c r="R1912" s="18"/>
      <c r="S1912" s="18">
        <v>0.10982634146341463</v>
      </c>
      <c r="T1912" s="18">
        <f t="shared" si="179"/>
        <v>0.23564657371795653</v>
      </c>
      <c r="U1912" s="18">
        <v>31.929268292682924</v>
      </c>
      <c r="V1912" s="18"/>
      <c r="W1912" s="18">
        <v>24.276585365853659</v>
      </c>
      <c r="X1912" s="18"/>
      <c r="Y1912" s="18">
        <v>9.9516419512195124</v>
      </c>
      <c r="Z1912" s="18"/>
      <c r="AA1912" s="18">
        <v>0.10341463414634147</v>
      </c>
    </row>
    <row r="1913" spans="1:28" ht="14.25" customHeight="1">
      <c r="A1913" s="8">
        <v>41493</v>
      </c>
      <c r="B1913" s="9">
        <v>0.48024305555555552</v>
      </c>
      <c r="C1913" s="18">
        <v>2</v>
      </c>
      <c r="D1913" s="18">
        <v>1212</v>
      </c>
      <c r="E1913" s="18">
        <v>120</v>
      </c>
      <c r="F1913" s="17">
        <f t="shared" si="174"/>
        <v>0.24691358024691357</v>
      </c>
      <c r="G1913" s="18">
        <v>1.17</v>
      </c>
      <c r="H1913" s="18">
        <f t="shared" si="175"/>
        <v>0.25600000000000001</v>
      </c>
      <c r="I1913" s="18">
        <v>4.1910000000000003E-2</v>
      </c>
      <c r="J1913" s="18">
        <f t="shared" si="176"/>
        <v>0.22830188679245284</v>
      </c>
      <c r="K1913" s="18">
        <v>1.192E-2</v>
      </c>
      <c r="L1913" s="18">
        <f t="shared" si="177"/>
        <v>0.2369168862896314</v>
      </c>
      <c r="M1913" s="18">
        <v>6.8500000000000002E-3</v>
      </c>
      <c r="N1913" s="18">
        <f t="shared" si="178"/>
        <v>0.13614770730570261</v>
      </c>
      <c r="O1913" s="18">
        <v>3.6523300000000001</v>
      </c>
      <c r="P1913" s="18"/>
      <c r="Q1913" s="18">
        <v>0.04</v>
      </c>
      <c r="R1913" s="18"/>
      <c r="S1913" s="18">
        <v>0.1139092307692308</v>
      </c>
      <c r="T1913" s="18">
        <f t="shared" si="179"/>
        <v>0.25041300654639115</v>
      </c>
      <c r="U1913" s="18">
        <v>32.397948717948722</v>
      </c>
      <c r="V1913" s="18"/>
      <c r="W1913" s="18">
        <v>18.617948717948721</v>
      </c>
      <c r="X1913" s="18"/>
      <c r="Y1913" s="18">
        <v>9.9268456410256434</v>
      </c>
      <c r="Z1913" s="18"/>
      <c r="AA1913" s="18">
        <v>0.10871794871794874</v>
      </c>
      <c r="AB1913" s="2"/>
    </row>
    <row r="1914" spans="1:28" ht="14.25" customHeight="1">
      <c r="A1914" s="8">
        <v>41631</v>
      </c>
      <c r="B1914" s="9">
        <v>0.48184027777777777</v>
      </c>
      <c r="C1914" s="18">
        <v>2</v>
      </c>
      <c r="D1914" s="18">
        <v>1314</v>
      </c>
      <c r="E1914" s="18">
        <v>120</v>
      </c>
      <c r="F1914" s="17">
        <f t="shared" si="174"/>
        <v>0.24691358024691357</v>
      </c>
      <c r="G1914" s="18">
        <v>1.36</v>
      </c>
      <c r="H1914" s="18">
        <f t="shared" si="175"/>
        <v>0.3066666666666667</v>
      </c>
      <c r="I1914" s="18">
        <v>4.5370000000000001E-2</v>
      </c>
      <c r="J1914" s="18">
        <f t="shared" si="176"/>
        <v>0.25081327260897851</v>
      </c>
      <c r="K1914" s="18">
        <v>5.8199999999999997E-3</v>
      </c>
      <c r="L1914" s="18">
        <f t="shared" si="177"/>
        <v>0.11567586226557505</v>
      </c>
      <c r="M1914" s="18">
        <v>4.0699999999999998E-3</v>
      </c>
      <c r="N1914" s="18">
        <f t="shared" si="178"/>
        <v>8.089360127506709E-2</v>
      </c>
      <c r="O1914" s="18">
        <v>4.2907599999999997</v>
      </c>
      <c r="P1914" s="18"/>
      <c r="Q1914" s="18">
        <v>0.04</v>
      </c>
      <c r="R1914" s="18"/>
      <c r="S1914" s="18">
        <v>0.10608573529411765</v>
      </c>
      <c r="T1914" s="18">
        <f t="shared" si="179"/>
        <v>0.22211806348921531</v>
      </c>
      <c r="U1914" s="18">
        <v>13.608529411764705</v>
      </c>
      <c r="V1914" s="18"/>
      <c r="W1914" s="18">
        <v>9.5166176470588226</v>
      </c>
      <c r="X1914" s="18"/>
      <c r="Y1914" s="18">
        <v>10.032806470588234</v>
      </c>
      <c r="Z1914" s="18"/>
      <c r="AA1914" s="18">
        <v>9.3529411764705875E-2</v>
      </c>
      <c r="AB1914" s="2"/>
    </row>
    <row r="1915" spans="1:28" ht="13.8">
      <c r="A1915" s="8">
        <v>41685</v>
      </c>
      <c r="B1915" s="9">
        <v>0.48246527777777781</v>
      </c>
      <c r="C1915" s="18">
        <v>2</v>
      </c>
      <c r="D1915" s="18">
        <v>1254</v>
      </c>
      <c r="E1915" s="18">
        <v>120</v>
      </c>
      <c r="F1915" s="17">
        <f t="shared" si="174"/>
        <v>0.24691358024691357</v>
      </c>
      <c r="G1915" s="18">
        <v>1.08</v>
      </c>
      <c r="H1915" s="18">
        <f t="shared" si="175"/>
        <v>0.23200000000000004</v>
      </c>
      <c r="I1915" s="18">
        <v>4.8550000000000003E-2</v>
      </c>
      <c r="J1915" s="18">
        <f t="shared" si="176"/>
        <v>0.27150292778139234</v>
      </c>
      <c r="K1915" s="18">
        <v>7.1300000000000001E-3</v>
      </c>
      <c r="L1915" s="18">
        <f t="shared" si="177"/>
        <v>0.14171286906418387</v>
      </c>
      <c r="M1915" s="18">
        <v>6.1700000000000001E-3</v>
      </c>
      <c r="N1915" s="18">
        <f t="shared" si="178"/>
        <v>0.12263231446367666</v>
      </c>
      <c r="O1915" s="18">
        <v>3.3842099999999999</v>
      </c>
      <c r="P1915" s="18"/>
      <c r="Q1915" s="18">
        <v>0.04</v>
      </c>
      <c r="R1915" s="18"/>
      <c r="S1915" s="18">
        <v>0.14295277777777779</v>
      </c>
      <c r="T1915" s="18">
        <f t="shared" si="179"/>
        <v>0.3554537151911879</v>
      </c>
      <c r="U1915" s="18">
        <v>20.99388888888889</v>
      </c>
      <c r="V1915" s="18"/>
      <c r="W1915" s="18">
        <v>18.167222222222222</v>
      </c>
      <c r="X1915" s="18"/>
      <c r="Y1915" s="18">
        <v>9.9646183333333322</v>
      </c>
      <c r="Z1915" s="18"/>
      <c r="AA1915" s="18">
        <v>0.11777777777777777</v>
      </c>
    </row>
    <row r="1916" spans="1:28" ht="14.25" customHeight="1">
      <c r="A1916" s="8">
        <v>41807</v>
      </c>
      <c r="B1916" s="9">
        <v>0.48387731481481483</v>
      </c>
      <c r="C1916" s="18">
        <v>2</v>
      </c>
      <c r="D1916" s="18">
        <v>1643</v>
      </c>
      <c r="E1916" s="18">
        <v>120</v>
      </c>
      <c r="F1916" s="17">
        <f t="shared" si="174"/>
        <v>0.24691358024691357</v>
      </c>
      <c r="G1916" s="18">
        <v>1.1100000000000001</v>
      </c>
      <c r="H1916" s="18">
        <f t="shared" si="175"/>
        <v>0.24000000000000005</v>
      </c>
      <c r="I1916" s="18">
        <v>7.3139999999999997E-2</v>
      </c>
      <c r="J1916" s="18">
        <f t="shared" si="176"/>
        <v>0.4314899154196486</v>
      </c>
      <c r="K1916" s="18">
        <v>1.243E-2</v>
      </c>
      <c r="L1916" s="18">
        <f t="shared" si="177"/>
        <v>0.24705343092115087</v>
      </c>
      <c r="M1916" s="18">
        <v>9.41E-3</v>
      </c>
      <c r="N1916" s="18">
        <f t="shared" si="178"/>
        <v>0.18702918624038856</v>
      </c>
      <c r="O1916" s="18">
        <v>3.4579200000000001</v>
      </c>
      <c r="P1916" s="18"/>
      <c r="Q1916" s="18">
        <v>7.0000000000000007E-2</v>
      </c>
      <c r="R1916" s="18"/>
      <c r="S1916" s="18">
        <v>0.20953621621621618</v>
      </c>
      <c r="T1916" s="18">
        <f t="shared" si="179"/>
        <v>0.59626354312035124</v>
      </c>
      <c r="U1916" s="18">
        <v>35.61027027027027</v>
      </c>
      <c r="V1916" s="18"/>
      <c r="W1916" s="18">
        <v>26.958378378378377</v>
      </c>
      <c r="X1916" s="18"/>
      <c r="Y1916" s="18">
        <v>9.9064735135135127</v>
      </c>
      <c r="Z1916" s="18"/>
      <c r="AA1916" s="18">
        <v>0.20054054054054055</v>
      </c>
      <c r="AB1916" s="2"/>
    </row>
    <row r="1917" spans="1:28" ht="13.8">
      <c r="A1917" s="8">
        <v>41848</v>
      </c>
      <c r="B1917" s="9">
        <v>0.48435185185185187</v>
      </c>
      <c r="C1917" s="18">
        <v>2</v>
      </c>
      <c r="D1917" s="18">
        <v>1191</v>
      </c>
      <c r="E1917" s="18">
        <v>120</v>
      </c>
      <c r="F1917" s="17">
        <f t="shared" si="174"/>
        <v>0.24691358024691357</v>
      </c>
      <c r="G1917" s="18">
        <v>1.29</v>
      </c>
      <c r="H1917" s="18">
        <f t="shared" si="175"/>
        <v>0.28800000000000003</v>
      </c>
      <c r="I1917" s="18">
        <v>5.3800000000000001E-2</v>
      </c>
      <c r="J1917" s="18">
        <f t="shared" si="176"/>
        <v>0.30566037735849055</v>
      </c>
      <c r="K1917" s="18">
        <v>7.7799999999999996E-3</v>
      </c>
      <c r="L1917" s="18">
        <f t="shared" si="177"/>
        <v>0.15463199457494398</v>
      </c>
      <c r="M1917" s="18">
        <v>1.8699999999999999E-3</v>
      </c>
      <c r="N1917" s="18">
        <f t="shared" si="178"/>
        <v>3.7167330315571366E-2</v>
      </c>
      <c r="O1917" s="18">
        <v>4.0414399999999997</v>
      </c>
      <c r="P1917" s="18"/>
      <c r="Q1917" s="18">
        <v>0.04</v>
      </c>
      <c r="R1917" s="18"/>
      <c r="S1917" s="18">
        <v>0.13262325581395348</v>
      </c>
      <c r="T1917" s="18">
        <f t="shared" si="179"/>
        <v>0.3180953199950779</v>
      </c>
      <c r="U1917" s="18">
        <v>19.178604651162789</v>
      </c>
      <c r="V1917" s="18"/>
      <c r="W1917" s="18">
        <v>4.6097674418604653</v>
      </c>
      <c r="X1917" s="18"/>
      <c r="Y1917" s="18">
        <v>9.9626195348837197</v>
      </c>
      <c r="Z1917" s="18"/>
      <c r="AA1917" s="18">
        <v>9.8604651162790699E-2</v>
      </c>
    </row>
    <row r="1918" spans="1:28" s="2" customFormat="1" ht="13.8">
      <c r="A1918" s="8">
        <v>42053</v>
      </c>
      <c r="B1918" s="9">
        <v>0.48672453703703705</v>
      </c>
      <c r="C1918" s="18">
        <v>2</v>
      </c>
      <c r="D1918" s="18">
        <v>885</v>
      </c>
      <c r="E1918" s="18">
        <v>120</v>
      </c>
      <c r="F1918" s="17">
        <f t="shared" si="174"/>
        <v>0.24691358024691357</v>
      </c>
      <c r="G1918" s="18">
        <v>0.70269809720798071</v>
      </c>
      <c r="H1918" s="18">
        <f t="shared" si="175"/>
        <v>0.13138615925546154</v>
      </c>
      <c r="I1918" s="18">
        <v>2.7953260592259121E-2</v>
      </c>
      <c r="J1918" s="18">
        <f t="shared" si="176"/>
        <v>0.13749681582471776</v>
      </c>
      <c r="K1918" s="18">
        <v>2.3981847976732406E-3</v>
      </c>
      <c r="L1918" s="18">
        <f t="shared" si="177"/>
        <v>4.7665308306365256E-2</v>
      </c>
      <c r="M1918" s="18">
        <v>3.2533514697117611E-3</v>
      </c>
      <c r="N1918" s="18">
        <f t="shared" si="178"/>
        <v>6.4662239950495512E-2</v>
      </c>
      <c r="O1918" s="18">
        <v>2.2136732928910163</v>
      </c>
      <c r="P1918" s="18"/>
      <c r="Q1918" s="18">
        <v>0.03</v>
      </c>
      <c r="R1918" s="18"/>
      <c r="S1918" s="18">
        <v>0.12650008451221753</v>
      </c>
      <c r="T1918" s="18">
        <f t="shared" si="179"/>
        <v>0.29594987569040843</v>
      </c>
      <c r="U1918" s="18">
        <v>10.852779717067794</v>
      </c>
      <c r="V1918" s="18"/>
      <c r="W1918" s="18">
        <v>14.722763182068713</v>
      </c>
      <c r="X1918" s="18"/>
      <c r="Y1918" s="18">
        <v>10.017788719456181</v>
      </c>
      <c r="Z1918" s="18"/>
      <c r="AA1918" s="18">
        <v>0.13576242824486265</v>
      </c>
      <c r="AB1918" s="1"/>
    </row>
    <row r="1919" spans="1:28" s="2" customFormat="1" ht="13.8">
      <c r="A1919" s="8">
        <v>42106</v>
      </c>
      <c r="B1919" s="9">
        <v>0.487337962962963</v>
      </c>
      <c r="C1919" s="18">
        <v>2</v>
      </c>
      <c r="D1919" s="18">
        <v>1309</v>
      </c>
      <c r="E1919" s="18">
        <v>120</v>
      </c>
      <c r="F1919" s="17">
        <f t="shared" si="174"/>
        <v>0.24691358024691357</v>
      </c>
      <c r="G1919" s="18">
        <v>1.1500460953909302</v>
      </c>
      <c r="H1919" s="18">
        <f t="shared" si="175"/>
        <v>0.25067895877091473</v>
      </c>
      <c r="I1919" s="18">
        <v>4.3459864657571068E-2</v>
      </c>
      <c r="J1919" s="18">
        <f t="shared" si="176"/>
        <v>0.23838558658146433</v>
      </c>
      <c r="K1919" s="18">
        <v>4.2107070739747978E-3</v>
      </c>
      <c r="L1919" s="18">
        <f t="shared" si="177"/>
        <v>8.3690235658039749E-2</v>
      </c>
      <c r="M1919" s="18">
        <v>5.0775106835182753E-3</v>
      </c>
      <c r="N1919" s="18">
        <f t="shared" si="178"/>
        <v>0.10091845815784294</v>
      </c>
      <c r="O1919" s="18">
        <v>3.622441193355753</v>
      </c>
      <c r="P1919" s="18"/>
      <c r="Q1919" s="18">
        <v>0.05</v>
      </c>
      <c r="R1919" s="18"/>
      <c r="S1919" s="18">
        <v>0.12017115676054488</v>
      </c>
      <c r="T1919" s="18">
        <f t="shared" si="179"/>
        <v>0.273060279739825</v>
      </c>
      <c r="U1919" s="18">
        <v>11.64305374271823</v>
      </c>
      <c r="V1919" s="18"/>
      <c r="W1919" s="18">
        <v>14.03985808768779</v>
      </c>
      <c r="X1919" s="18"/>
      <c r="Y1919" s="18">
        <v>10.016435898558978</v>
      </c>
      <c r="Z1919" s="18"/>
      <c r="AA1919" s="18">
        <v>0.13825532788401135</v>
      </c>
    </row>
    <row r="1920" spans="1:28" ht="14.25" customHeight="1">
      <c r="A1920" s="8">
        <v>42112</v>
      </c>
      <c r="B1920" s="9">
        <v>0.48740740740740746</v>
      </c>
      <c r="C1920" s="18">
        <v>2</v>
      </c>
      <c r="D1920" s="18">
        <v>1091</v>
      </c>
      <c r="E1920" s="18">
        <v>120</v>
      </c>
      <c r="F1920" s="17">
        <f t="shared" si="174"/>
        <v>0.24691358024691357</v>
      </c>
      <c r="G1920" s="18">
        <v>1.2609746941901359</v>
      </c>
      <c r="H1920" s="18">
        <f t="shared" si="175"/>
        <v>0.28025991845070292</v>
      </c>
      <c r="I1920" s="18">
        <v>4.3490361222002963E-2</v>
      </c>
      <c r="J1920" s="18">
        <f t="shared" si="176"/>
        <v>0.2385840027456276</v>
      </c>
      <c r="K1920" s="18">
        <v>3.3332735954733949E-3</v>
      </c>
      <c r="L1920" s="18">
        <f t="shared" si="177"/>
        <v>6.6250738371728277E-2</v>
      </c>
      <c r="M1920" s="18">
        <v>4.6510794355442723E-3</v>
      </c>
      <c r="N1920" s="18">
        <f t="shared" si="178"/>
        <v>9.2442890751248771E-2</v>
      </c>
      <c r="O1920" s="18">
        <v>3.9772266173231556</v>
      </c>
      <c r="P1920" s="18"/>
      <c r="Q1920" s="18">
        <v>0.03</v>
      </c>
      <c r="R1920" s="18"/>
      <c r="S1920" s="18">
        <v>0.10967654570958106</v>
      </c>
      <c r="T1920" s="18">
        <f t="shared" si="179"/>
        <v>0.23510481302564062</v>
      </c>
      <c r="U1920" s="18">
        <v>8.4060450082332139</v>
      </c>
      <c r="V1920" s="18"/>
      <c r="W1920" s="18">
        <v>11.729365127767277</v>
      </c>
      <c r="X1920" s="18"/>
      <c r="Y1920" s="18">
        <v>10.030003537232423</v>
      </c>
      <c r="Z1920" s="18"/>
      <c r="AA1920" s="18">
        <v>7.5655760928073884E-2</v>
      </c>
      <c r="AB1920" s="2"/>
    </row>
    <row r="1921" spans="1:28" ht="13.8">
      <c r="A1921" s="8">
        <v>42226</v>
      </c>
      <c r="B1921" s="9">
        <v>0.48872685185185188</v>
      </c>
      <c r="C1921" s="18">
        <v>2</v>
      </c>
      <c r="D1921" s="18">
        <v>1147</v>
      </c>
      <c r="E1921" s="18">
        <v>120</v>
      </c>
      <c r="F1921" s="17">
        <f t="shared" si="174"/>
        <v>0.24691358024691357</v>
      </c>
      <c r="G1921" s="18">
        <v>1.1000000000000001</v>
      </c>
      <c r="H1921" s="18">
        <f t="shared" si="175"/>
        <v>0.23733333333333337</v>
      </c>
      <c r="I1921" s="18">
        <v>4.7329999999999997E-2</v>
      </c>
      <c r="J1921" s="18">
        <f t="shared" si="176"/>
        <v>0.26356538711776184</v>
      </c>
      <c r="K1921" s="18">
        <v>4.0699999999999998E-3</v>
      </c>
      <c r="L1921" s="18">
        <f t="shared" si="177"/>
        <v>8.089360127506709E-2</v>
      </c>
      <c r="M1921" s="18">
        <v>5.0699999999999999E-3</v>
      </c>
      <c r="N1921" s="18">
        <f t="shared" si="178"/>
        <v>0.10076917898392879</v>
      </c>
      <c r="O1921" s="18">
        <v>3.46759</v>
      </c>
      <c r="P1921" s="18"/>
      <c r="Q1921" s="18">
        <v>0.04</v>
      </c>
      <c r="R1921" s="18"/>
      <c r="S1921" s="18">
        <v>0.13682672727272724</v>
      </c>
      <c r="T1921" s="18">
        <f t="shared" si="179"/>
        <v>0.33329785777973059</v>
      </c>
      <c r="U1921" s="18">
        <v>11.765999999999998</v>
      </c>
      <c r="V1921" s="18"/>
      <c r="W1921" s="18">
        <v>14.656909090909089</v>
      </c>
      <c r="X1921" s="18"/>
      <c r="Y1921" s="18">
        <v>10.024487454545454</v>
      </c>
      <c r="Z1921" s="18"/>
      <c r="AA1921" s="18">
        <v>0.11563636363636363</v>
      </c>
      <c r="AB1921" s="2"/>
    </row>
    <row r="1922" spans="1:28" ht="13.8">
      <c r="A1922" s="8">
        <v>42256</v>
      </c>
      <c r="B1922" s="9">
        <v>0.48907407407407405</v>
      </c>
      <c r="C1922" s="18">
        <v>2</v>
      </c>
      <c r="D1922" s="18">
        <v>1371</v>
      </c>
      <c r="E1922" s="18">
        <v>120</v>
      </c>
      <c r="F1922" s="17">
        <f t="shared" ref="F1922:F1985" si="180">(E1922-$E$2256)/($E$2255-$E$2256)</f>
        <v>0.24691358024691357</v>
      </c>
      <c r="G1922" s="18">
        <v>1.43</v>
      </c>
      <c r="H1922" s="18">
        <f t="shared" ref="H1922:H1985" si="181">(G1922-$G$2256)/($G$2255-$G$2256)</f>
        <v>0.32533333333333331</v>
      </c>
      <c r="I1922" s="18">
        <v>5.7209999999999997E-2</v>
      </c>
      <c r="J1922" s="18">
        <f t="shared" ref="J1922:J1985" si="182">(I1922-$I$2256)/($I$2255-$I$2256)</f>
        <v>0.32784645413142482</v>
      </c>
      <c r="K1922" s="18">
        <v>5.5300000000000002E-3</v>
      </c>
      <c r="L1922" s="18">
        <f t="shared" ref="L1922:L1985" si="183">(K1922-$K$2256)/($K$2255-$K$2256)</f>
        <v>0.10991194473000518</v>
      </c>
      <c r="M1922" s="18">
        <v>1.431E-2</v>
      </c>
      <c r="N1922" s="18">
        <f t="shared" ref="N1922:N1985" si="184">(M1922-$K$2256)/($K$2255-$K$2256)</f>
        <v>0.28441951701381085</v>
      </c>
      <c r="O1922" s="18">
        <v>4.4937100000000001</v>
      </c>
      <c r="P1922" s="18"/>
      <c r="Q1922" s="18">
        <v>0.05</v>
      </c>
      <c r="R1922" s="18"/>
      <c r="S1922" s="18">
        <v>0.12722223776223776</v>
      </c>
      <c r="T1922" s="18">
        <f t="shared" ref="T1922:T1985" si="185">(S1922-$S$2256)/($S$2255-$S$2256)</f>
        <v>0.29856166030163184</v>
      </c>
      <c r="U1922" s="18">
        <v>12.297482517482518</v>
      </c>
      <c r="V1922" s="18"/>
      <c r="W1922" s="18">
        <v>31.822237762237766</v>
      </c>
      <c r="X1922" s="18"/>
      <c r="Y1922" s="18">
        <v>9.9930054545454556</v>
      </c>
      <c r="Z1922" s="18"/>
      <c r="AA1922" s="18">
        <v>0.11118881118881122</v>
      </c>
      <c r="AB1922" s="2"/>
    </row>
    <row r="1923" spans="1:28" s="2" customFormat="1" ht="14.25" customHeight="1">
      <c r="A1923" s="8">
        <v>42257</v>
      </c>
      <c r="B1923" s="9">
        <v>0.4890856481481482</v>
      </c>
      <c r="C1923" s="18">
        <v>2</v>
      </c>
      <c r="D1923" s="18">
        <v>1669</v>
      </c>
      <c r="E1923" s="18">
        <v>120</v>
      </c>
      <c r="F1923" s="17">
        <f t="shared" si="180"/>
        <v>0.24691358024691357</v>
      </c>
      <c r="G1923" s="18">
        <v>1.65</v>
      </c>
      <c r="H1923" s="18">
        <f t="shared" si="181"/>
        <v>0.38400000000000001</v>
      </c>
      <c r="I1923" s="18">
        <v>5.8979999999999998E-2</v>
      </c>
      <c r="J1923" s="18">
        <f t="shared" si="182"/>
        <v>0.33936239427456083</v>
      </c>
      <c r="K1923" s="18">
        <v>6.4099999999999999E-3</v>
      </c>
      <c r="L1923" s="18">
        <f t="shared" si="183"/>
        <v>0.12740245311380347</v>
      </c>
      <c r="M1923" s="18">
        <v>1.7270000000000001E-2</v>
      </c>
      <c r="N1923" s="18">
        <f t="shared" si="184"/>
        <v>0.34325122703204147</v>
      </c>
      <c r="O1923" s="18">
        <v>5.1604900000000002</v>
      </c>
      <c r="P1923" s="18"/>
      <c r="Q1923" s="18">
        <v>0.06</v>
      </c>
      <c r="R1923" s="18"/>
      <c r="S1923" s="18">
        <v>0.11367054545454547</v>
      </c>
      <c r="T1923" s="18">
        <f t="shared" si="185"/>
        <v>0.24954976230868575</v>
      </c>
      <c r="U1923" s="18">
        <v>12.353818181818182</v>
      </c>
      <c r="V1923" s="18"/>
      <c r="W1923" s="18">
        <v>33.284000000000006</v>
      </c>
      <c r="X1923" s="18"/>
      <c r="Y1923" s="18">
        <v>9.9456716363636382</v>
      </c>
      <c r="Z1923" s="18"/>
      <c r="AA1923" s="18">
        <v>0.11563636363636363</v>
      </c>
      <c r="AB1923" s="1"/>
    </row>
    <row r="1924" spans="1:28" s="2" customFormat="1" ht="14.25" customHeight="1">
      <c r="A1924" s="8">
        <v>42315</v>
      </c>
      <c r="B1924" s="9">
        <v>0.48975694444444445</v>
      </c>
      <c r="C1924" s="18">
        <v>2</v>
      </c>
      <c r="D1924" s="18">
        <v>1161</v>
      </c>
      <c r="E1924" s="18">
        <v>120</v>
      </c>
      <c r="F1924" s="17">
        <f t="shared" si="180"/>
        <v>0.24691358024691357</v>
      </c>
      <c r="G1924" s="18">
        <v>1</v>
      </c>
      <c r="H1924" s="18">
        <f t="shared" si="181"/>
        <v>0.21066666666666667</v>
      </c>
      <c r="I1924" s="18">
        <v>4.0439999999999997E-2</v>
      </c>
      <c r="J1924" s="18">
        <f t="shared" si="182"/>
        <v>0.21873780091086531</v>
      </c>
      <c r="K1924" s="18">
        <v>4.1700000000000001E-3</v>
      </c>
      <c r="L1924" s="18">
        <f t="shared" si="183"/>
        <v>8.2881159045953265E-2</v>
      </c>
      <c r="M1924" s="18">
        <v>5.6800000000000002E-3</v>
      </c>
      <c r="N1924" s="18">
        <f t="shared" si="184"/>
        <v>0.11289328138633443</v>
      </c>
      <c r="O1924" s="18">
        <v>3.1368299999999998</v>
      </c>
      <c r="P1924" s="18"/>
      <c r="Q1924" s="18">
        <v>0.04</v>
      </c>
      <c r="R1924" s="18"/>
      <c r="S1924" s="18">
        <v>0.1285992</v>
      </c>
      <c r="T1924" s="18">
        <f t="shared" si="185"/>
        <v>0.30354166805306476</v>
      </c>
      <c r="U1924" s="18">
        <v>13.2606</v>
      </c>
      <c r="V1924" s="18"/>
      <c r="W1924" s="18">
        <v>18.0624</v>
      </c>
      <c r="X1924" s="18"/>
      <c r="Y1924" s="18">
        <v>9.9751194000000005</v>
      </c>
      <c r="Z1924" s="18"/>
      <c r="AA1924" s="18">
        <v>0.12720000000000001</v>
      </c>
      <c r="AB1924" s="1"/>
    </row>
    <row r="1925" spans="1:28" ht="13.8">
      <c r="A1925" s="8">
        <v>42316</v>
      </c>
      <c r="B1925" s="9">
        <v>0.48976851851851855</v>
      </c>
      <c r="C1925" s="18">
        <v>2</v>
      </c>
      <c r="D1925" s="18">
        <v>1161</v>
      </c>
      <c r="E1925" s="18">
        <v>120</v>
      </c>
      <c r="F1925" s="17">
        <f t="shared" si="180"/>
        <v>0.24691358024691357</v>
      </c>
      <c r="G1925" s="18">
        <v>1.05</v>
      </c>
      <c r="H1925" s="18">
        <f t="shared" si="181"/>
        <v>0.22400000000000003</v>
      </c>
      <c r="I1925" s="18">
        <v>4.267E-2</v>
      </c>
      <c r="J1925" s="18">
        <f t="shared" si="182"/>
        <v>0.23324658425504227</v>
      </c>
      <c r="K1925" s="18">
        <v>4.0600000000000002E-3</v>
      </c>
      <c r="L1925" s="18">
        <f t="shared" si="183"/>
        <v>8.0694845497978493E-2</v>
      </c>
      <c r="M1925" s="18">
        <v>6.0699999999999999E-3</v>
      </c>
      <c r="N1925" s="18">
        <f t="shared" si="184"/>
        <v>0.12064475669279048</v>
      </c>
      <c r="O1925" s="18">
        <v>3.3144900000000002</v>
      </c>
      <c r="P1925" s="18"/>
      <c r="Q1925" s="18">
        <v>0.04</v>
      </c>
      <c r="R1925" s="18"/>
      <c r="S1925" s="18">
        <v>0.12922914285714285</v>
      </c>
      <c r="T1925" s="18">
        <f t="shared" si="185"/>
        <v>0.30581995879009288</v>
      </c>
      <c r="U1925" s="18">
        <v>12.295999999999999</v>
      </c>
      <c r="V1925" s="18"/>
      <c r="W1925" s="18">
        <v>18.383428571428571</v>
      </c>
      <c r="X1925" s="18"/>
      <c r="Y1925" s="18">
        <v>10.038169714285715</v>
      </c>
      <c r="Z1925" s="18"/>
      <c r="AA1925" s="18">
        <v>0.12114285714285715</v>
      </c>
    </row>
    <row r="1926" spans="1:28" ht="13.8">
      <c r="A1926" s="8">
        <v>42349</v>
      </c>
      <c r="B1926" s="9">
        <v>0.49015046296296294</v>
      </c>
      <c r="C1926" s="18">
        <v>2</v>
      </c>
      <c r="D1926" s="18">
        <v>1300</v>
      </c>
      <c r="E1926" s="18">
        <v>120</v>
      </c>
      <c r="F1926" s="17">
        <f t="shared" si="180"/>
        <v>0.24691358024691357</v>
      </c>
      <c r="G1926" s="18">
        <v>1.1000000000000001</v>
      </c>
      <c r="H1926" s="18">
        <f t="shared" si="181"/>
        <v>0.23733333333333337</v>
      </c>
      <c r="I1926" s="18">
        <v>4.3720000000000002E-2</v>
      </c>
      <c r="J1926" s="18">
        <f t="shared" si="182"/>
        <v>0.24007807417046195</v>
      </c>
      <c r="K1926" s="18">
        <v>4.7600000000000003E-3</v>
      </c>
      <c r="L1926" s="18">
        <f t="shared" si="183"/>
        <v>9.4607749894181678E-2</v>
      </c>
      <c r="M1926" s="18">
        <v>5.3200000000000001E-3</v>
      </c>
      <c r="N1926" s="18">
        <f t="shared" si="184"/>
        <v>0.10573807341114422</v>
      </c>
      <c r="O1926" s="18">
        <v>3.46862</v>
      </c>
      <c r="P1926" s="18"/>
      <c r="Q1926" s="18">
        <v>0.04</v>
      </c>
      <c r="R1926" s="18"/>
      <c r="S1926" s="18">
        <v>0.12639054545454545</v>
      </c>
      <c r="T1926" s="18">
        <f t="shared" si="185"/>
        <v>0.29555370988329221</v>
      </c>
      <c r="U1926" s="18">
        <v>13.760727272727273</v>
      </c>
      <c r="V1926" s="18"/>
      <c r="W1926" s="18">
        <v>15.379636363636363</v>
      </c>
      <c r="X1926" s="18"/>
      <c r="Y1926" s="18">
        <v>10.027465090909091</v>
      </c>
      <c r="Z1926" s="18"/>
      <c r="AA1926" s="18">
        <v>0.11563636363636363</v>
      </c>
    </row>
    <row r="1927" spans="1:28" ht="13.8">
      <c r="A1927" s="8">
        <v>42367</v>
      </c>
      <c r="B1927" s="9">
        <v>0.49035879629629631</v>
      </c>
      <c r="C1927" s="18">
        <v>2</v>
      </c>
      <c r="D1927" s="18">
        <v>1418</v>
      </c>
      <c r="E1927" s="18">
        <v>120</v>
      </c>
      <c r="F1927" s="17">
        <f t="shared" si="180"/>
        <v>0.24691358024691357</v>
      </c>
      <c r="G1927" s="18">
        <v>1.28</v>
      </c>
      <c r="H1927" s="18">
        <f t="shared" si="181"/>
        <v>0.28533333333333333</v>
      </c>
      <c r="I1927" s="18">
        <v>4.1259999999999998E-2</v>
      </c>
      <c r="J1927" s="18">
        <f t="shared" si="182"/>
        <v>0.22407286922576447</v>
      </c>
      <c r="K1927" s="18">
        <v>5.3299999999999997E-3</v>
      </c>
      <c r="L1927" s="18">
        <f t="shared" si="183"/>
        <v>0.10593682918823283</v>
      </c>
      <c r="M1927" s="18">
        <v>6.3299999999999997E-3</v>
      </c>
      <c r="N1927" s="18">
        <f t="shared" si="184"/>
        <v>0.12581240689709453</v>
      </c>
      <c r="O1927" s="18">
        <v>4.0329800000000002</v>
      </c>
      <c r="P1927" s="18"/>
      <c r="Q1927" s="18">
        <v>0.05</v>
      </c>
      <c r="R1927" s="18"/>
      <c r="S1927" s="18">
        <v>0.1025053125</v>
      </c>
      <c r="T1927" s="18">
        <f t="shared" si="185"/>
        <v>0.20916888247384469</v>
      </c>
      <c r="U1927" s="18">
        <v>13.24171875</v>
      </c>
      <c r="V1927" s="18"/>
      <c r="W1927" s="18">
        <v>15.72609375</v>
      </c>
      <c r="X1927" s="18"/>
      <c r="Y1927" s="18">
        <v>10.0194346875</v>
      </c>
      <c r="Z1927" s="18"/>
      <c r="AA1927" s="18">
        <v>0.12421875</v>
      </c>
      <c r="AB1927" s="2"/>
    </row>
    <row r="1928" spans="1:28" s="2" customFormat="1" ht="14.25" customHeight="1">
      <c r="A1928" s="8">
        <v>42376</v>
      </c>
      <c r="B1928" s="9">
        <v>0.49046296296296293</v>
      </c>
      <c r="C1928" s="18">
        <v>2</v>
      </c>
      <c r="D1928" s="18">
        <v>1174</v>
      </c>
      <c r="E1928" s="18">
        <v>120</v>
      </c>
      <c r="F1928" s="17">
        <f t="shared" si="180"/>
        <v>0.24691358024691357</v>
      </c>
      <c r="G1928" s="18">
        <v>1.42</v>
      </c>
      <c r="H1928" s="18">
        <f t="shared" si="181"/>
        <v>0.32266666666666666</v>
      </c>
      <c r="I1928" s="18">
        <v>4.5039999999999997E-2</v>
      </c>
      <c r="J1928" s="18">
        <f t="shared" si="182"/>
        <v>0.24866623292127518</v>
      </c>
      <c r="K1928" s="18">
        <v>3.7599999999999999E-3</v>
      </c>
      <c r="L1928" s="18">
        <f t="shared" si="183"/>
        <v>7.4732172185319967E-2</v>
      </c>
      <c r="M1928" s="18">
        <v>4.4299999999999999E-3</v>
      </c>
      <c r="N1928" s="18">
        <f t="shared" si="184"/>
        <v>8.8048809250257307E-2</v>
      </c>
      <c r="O1928" s="18">
        <v>4.4808199999999996</v>
      </c>
      <c r="P1928" s="18"/>
      <c r="Q1928" s="18">
        <v>0.04</v>
      </c>
      <c r="R1928" s="18"/>
      <c r="S1928" s="18">
        <v>0.10086422535211267</v>
      </c>
      <c r="T1928" s="18">
        <f t="shared" si="185"/>
        <v>0.20323362405271506</v>
      </c>
      <c r="U1928" s="18">
        <v>8.420281690140845</v>
      </c>
      <c r="V1928" s="18"/>
      <c r="W1928" s="18">
        <v>9.9207042253521127</v>
      </c>
      <c r="X1928" s="18"/>
      <c r="Y1928" s="18">
        <v>10.034512394366196</v>
      </c>
      <c r="Z1928" s="18"/>
      <c r="AA1928" s="18">
        <v>8.9577464788732408E-2</v>
      </c>
    </row>
    <row r="1929" spans="1:28" s="2" customFormat="1" ht="13.8">
      <c r="A1929" s="8">
        <v>43666</v>
      </c>
      <c r="B1929" s="9">
        <v>0.50539351851851855</v>
      </c>
      <c r="C1929" s="18">
        <v>2</v>
      </c>
      <c r="D1929" s="18">
        <v>1204</v>
      </c>
      <c r="E1929" s="18">
        <v>120</v>
      </c>
      <c r="F1929" s="17">
        <f t="shared" si="180"/>
        <v>0.24691358024691357</v>
      </c>
      <c r="G1929" s="18">
        <v>1.02</v>
      </c>
      <c r="H1929" s="18">
        <f t="shared" si="181"/>
        <v>0.21600000000000003</v>
      </c>
      <c r="I1929" s="18">
        <v>4.138E-2</v>
      </c>
      <c r="J1929" s="18">
        <f t="shared" si="182"/>
        <v>0.22485361093038386</v>
      </c>
      <c r="K1929" s="18">
        <v>7.3999999999999999E-4</v>
      </c>
      <c r="L1929" s="18">
        <f t="shared" si="183"/>
        <v>1.4707927504557653E-2</v>
      </c>
      <c r="M1929" s="18">
        <v>3.8400000000000001E-3</v>
      </c>
      <c r="N1929" s="18">
        <f t="shared" si="184"/>
        <v>7.6322218402028907E-2</v>
      </c>
      <c r="O1929" s="18">
        <v>3.2345000000000002</v>
      </c>
      <c r="P1929" s="18"/>
      <c r="Q1929" s="18">
        <v>0.04</v>
      </c>
      <c r="R1929" s="18"/>
      <c r="S1929" s="18">
        <v>0.12900823529411765</v>
      </c>
      <c r="T1929" s="18">
        <f t="shared" si="185"/>
        <v>0.30502101068095411</v>
      </c>
      <c r="U1929" s="18">
        <v>2.3070588235294118</v>
      </c>
      <c r="V1929" s="18"/>
      <c r="W1929" s="18">
        <v>11.971764705882352</v>
      </c>
      <c r="X1929" s="18"/>
      <c r="Y1929" s="18">
        <v>10.084029411764707</v>
      </c>
      <c r="Z1929" s="18"/>
      <c r="AA1929" s="18">
        <v>0.12470588235294118</v>
      </c>
      <c r="AB1929" s="1"/>
    </row>
    <row r="1930" spans="1:28" ht="14.25" customHeight="1">
      <c r="A1930" s="8">
        <v>43696</v>
      </c>
      <c r="B1930" s="9">
        <v>0.50574074074074071</v>
      </c>
      <c r="C1930" s="18">
        <v>2</v>
      </c>
      <c r="D1930" s="18">
        <v>1142</v>
      </c>
      <c r="E1930" s="18">
        <v>120</v>
      </c>
      <c r="F1930" s="17">
        <f t="shared" si="180"/>
        <v>0.24691358024691357</v>
      </c>
      <c r="G1930" s="18">
        <v>1.2132104995937836</v>
      </c>
      <c r="H1930" s="18">
        <f t="shared" si="181"/>
        <v>0.26752279989167566</v>
      </c>
      <c r="I1930" s="18">
        <v>4.6383219945096719E-2</v>
      </c>
      <c r="J1930" s="18">
        <f t="shared" si="182"/>
        <v>0.25740546483472165</v>
      </c>
      <c r="K1930" s="18">
        <v>1.4788852736117796E-3</v>
      </c>
      <c r="L1930" s="18">
        <f t="shared" si="183"/>
        <v>2.9393699178162116E-2</v>
      </c>
      <c r="M1930" s="18">
        <v>4.8149753094337E-3</v>
      </c>
      <c r="N1930" s="18">
        <f t="shared" si="184"/>
        <v>9.5700415928899885E-2</v>
      </c>
      <c r="O1930" s="18">
        <v>3.8313446390779595</v>
      </c>
      <c r="P1930" s="18"/>
      <c r="Q1930" s="18">
        <v>0.04</v>
      </c>
      <c r="R1930" s="18"/>
      <c r="S1930" s="18">
        <v>0.12157712076741357</v>
      </c>
      <c r="T1930" s="18">
        <f t="shared" si="185"/>
        <v>0.27814517710332903</v>
      </c>
      <c r="U1930" s="18">
        <v>3.8763719664972442</v>
      </c>
      <c r="V1930" s="18"/>
      <c r="W1930" s="18">
        <v>12.620745937432886</v>
      </c>
      <c r="X1930" s="18"/>
      <c r="Y1930" s="18">
        <v>10.042507838785886</v>
      </c>
      <c r="Z1930" s="18"/>
      <c r="AA1930" s="18">
        <v>0.10484577906520763</v>
      </c>
    </row>
    <row r="1931" spans="1:28" s="2" customFormat="1" ht="14.25" customHeight="1">
      <c r="A1931" s="8">
        <v>43759</v>
      </c>
      <c r="B1931" s="9">
        <v>0.50646990740740738</v>
      </c>
      <c r="C1931" s="18">
        <v>2</v>
      </c>
      <c r="D1931" s="18">
        <v>1185</v>
      </c>
      <c r="E1931" s="18">
        <v>120</v>
      </c>
      <c r="F1931" s="17">
        <f t="shared" si="180"/>
        <v>0.24691358024691357</v>
      </c>
      <c r="G1931" s="18">
        <v>1.1444869038142236</v>
      </c>
      <c r="H1931" s="18">
        <f t="shared" si="181"/>
        <v>0.24919650768379295</v>
      </c>
      <c r="I1931" s="18">
        <v>4.3684699702373833E-2</v>
      </c>
      <c r="J1931" s="18">
        <f t="shared" si="182"/>
        <v>0.23984840404927674</v>
      </c>
      <c r="K1931" s="18">
        <v>1.4125555755552929E-3</v>
      </c>
      <c r="L1931" s="18">
        <f t="shared" si="183"/>
        <v>2.807535811003508E-2</v>
      </c>
      <c r="M1931" s="18">
        <v>5.0171107123316962E-3</v>
      </c>
      <c r="N1931" s="18">
        <f t="shared" si="184"/>
        <v>9.9717973836911084E-2</v>
      </c>
      <c r="O1931" s="18">
        <v>3.6135142630484234</v>
      </c>
      <c r="P1931" s="18"/>
      <c r="Q1931" s="18">
        <v>0.04</v>
      </c>
      <c r="R1931" s="18"/>
      <c r="S1931" s="18">
        <v>0.12137958467727322</v>
      </c>
      <c r="T1931" s="18">
        <f t="shared" si="185"/>
        <v>0.27743075572479842</v>
      </c>
      <c r="U1931" s="18">
        <v>3.9248389084188018</v>
      </c>
      <c r="V1931" s="18"/>
      <c r="W1931" s="18">
        <v>13.940231218062552</v>
      </c>
      <c r="X1931" s="18"/>
      <c r="Y1931" s="18">
        <v>10.040285579676004</v>
      </c>
      <c r="Z1931" s="18"/>
      <c r="AA1931" s="18">
        <v>0.11114150767132543</v>
      </c>
      <c r="AB1931" s="1"/>
    </row>
    <row r="1932" spans="1:28" ht="13.8">
      <c r="A1932" s="8">
        <v>41440</v>
      </c>
      <c r="B1932" s="9">
        <v>0.47962962962962963</v>
      </c>
      <c r="C1932" s="18">
        <v>3</v>
      </c>
      <c r="D1932" s="18">
        <v>1512</v>
      </c>
      <c r="E1932" s="18">
        <v>120</v>
      </c>
      <c r="F1932" s="17">
        <f t="shared" si="180"/>
        <v>0.24691358024691357</v>
      </c>
      <c r="G1932" s="18">
        <v>1.08</v>
      </c>
      <c r="H1932" s="18">
        <f t="shared" si="181"/>
        <v>0.23200000000000004</v>
      </c>
      <c r="I1932" s="18">
        <v>3.057E-2</v>
      </c>
      <c r="J1932" s="18">
        <f t="shared" si="182"/>
        <v>0.15452179570592062</v>
      </c>
      <c r="K1932" s="18">
        <v>1.5129999999999999E-2</v>
      </c>
      <c r="L1932" s="18">
        <f t="shared" si="183"/>
        <v>0.30071749073507742</v>
      </c>
      <c r="M1932" s="18">
        <v>9.7099999999999999E-3</v>
      </c>
      <c r="N1932" s="18">
        <f t="shared" si="184"/>
        <v>0.19299185955304707</v>
      </c>
      <c r="O1932" s="18">
        <v>3.3434699999999999</v>
      </c>
      <c r="P1932" s="18"/>
      <c r="Q1932" s="18">
        <v>0.05</v>
      </c>
      <c r="R1932" s="18"/>
      <c r="S1932" s="18">
        <v>9.001166666666667E-2</v>
      </c>
      <c r="T1932" s="18">
        <f t="shared" si="185"/>
        <v>0.16398358153576548</v>
      </c>
      <c r="U1932" s="18">
        <v>44.54944444444444</v>
      </c>
      <c r="V1932" s="18"/>
      <c r="W1932" s="18">
        <v>28.590555555555554</v>
      </c>
      <c r="X1932" s="18"/>
      <c r="Y1932" s="18">
        <v>9.8446616666666671</v>
      </c>
      <c r="Z1932" s="18"/>
      <c r="AA1932" s="18">
        <v>0.14722222222222225</v>
      </c>
    </row>
    <row r="1933" spans="1:28" ht="13.8">
      <c r="A1933" s="8">
        <v>41512</v>
      </c>
      <c r="B1933" s="9">
        <v>0.48046296296296293</v>
      </c>
      <c r="C1933" s="18">
        <v>4</v>
      </c>
      <c r="D1933" s="18">
        <v>1241</v>
      </c>
      <c r="E1933" s="18">
        <v>120</v>
      </c>
      <c r="F1933" s="17">
        <f t="shared" si="180"/>
        <v>0.24691358024691357</v>
      </c>
      <c r="G1933" s="18">
        <v>1.27</v>
      </c>
      <c r="H1933" s="18">
        <f t="shared" si="181"/>
        <v>0.28266666666666668</v>
      </c>
      <c r="I1933" s="18">
        <v>4.6739999999999997E-2</v>
      </c>
      <c r="J1933" s="18">
        <f t="shared" si="182"/>
        <v>0.25972674040338317</v>
      </c>
      <c r="K1933" s="18">
        <v>1.189E-2</v>
      </c>
      <c r="L1933" s="18">
        <f t="shared" si="183"/>
        <v>0.23632061895836554</v>
      </c>
      <c r="M1933" s="18">
        <v>8.6899999999999998E-3</v>
      </c>
      <c r="N1933" s="18">
        <f t="shared" si="184"/>
        <v>0.17271877029000812</v>
      </c>
      <c r="O1933" s="18">
        <v>3.9855200000000002</v>
      </c>
      <c r="P1933" s="18"/>
      <c r="Q1933" s="18">
        <v>0.04</v>
      </c>
      <c r="R1933" s="18"/>
      <c r="S1933" s="18">
        <v>0.11703401574803149</v>
      </c>
      <c r="T1933" s="18">
        <f t="shared" si="185"/>
        <v>0.26171429934094026</v>
      </c>
      <c r="U1933" s="18">
        <v>29.77181102362205</v>
      </c>
      <c r="V1933" s="18"/>
      <c r="W1933" s="18">
        <v>21.759212598425197</v>
      </c>
      <c r="X1933" s="18"/>
      <c r="Y1933" s="18">
        <v>9.9794910236220478</v>
      </c>
      <c r="Z1933" s="18"/>
      <c r="AA1933" s="18">
        <v>0.10015748031496063</v>
      </c>
    </row>
    <row r="1934" spans="1:28" s="2" customFormat="1" ht="13.8">
      <c r="A1934" s="8">
        <v>41494</v>
      </c>
      <c r="B1934" s="9">
        <v>0.48025462962962967</v>
      </c>
      <c r="C1934" s="18">
        <v>2</v>
      </c>
      <c r="D1934" s="18">
        <v>1304</v>
      </c>
      <c r="E1934" s="18">
        <v>121</v>
      </c>
      <c r="F1934" s="17">
        <f t="shared" si="180"/>
        <v>0.25925925925925924</v>
      </c>
      <c r="G1934" s="18">
        <v>1.29</v>
      </c>
      <c r="H1934" s="18">
        <f t="shared" si="181"/>
        <v>0.28800000000000003</v>
      </c>
      <c r="I1934" s="18">
        <v>4.7379999999999999E-2</v>
      </c>
      <c r="J1934" s="18">
        <f t="shared" si="182"/>
        <v>0.2638906961613533</v>
      </c>
      <c r="K1934" s="18">
        <v>1.2959999999999999E-2</v>
      </c>
      <c r="L1934" s="18">
        <f t="shared" si="183"/>
        <v>0.25758748710684753</v>
      </c>
      <c r="M1934" s="18">
        <v>7.1900000000000002E-3</v>
      </c>
      <c r="N1934" s="18">
        <f t="shared" si="184"/>
        <v>0.14290540372671559</v>
      </c>
      <c r="O1934" s="18">
        <v>4.0358299999999998</v>
      </c>
      <c r="P1934" s="18"/>
      <c r="Q1934" s="18">
        <v>0.04</v>
      </c>
      <c r="R1934" s="18"/>
      <c r="S1934" s="18">
        <v>0.11679720930232558</v>
      </c>
      <c r="T1934" s="18">
        <f t="shared" si="185"/>
        <v>0.26085785033830006</v>
      </c>
      <c r="U1934" s="18">
        <v>31.947906976744182</v>
      </c>
      <c r="V1934" s="18"/>
      <c r="W1934" s="18">
        <v>17.724186046511626</v>
      </c>
      <c r="X1934" s="18"/>
      <c r="Y1934" s="18">
        <v>9.9487902325581388</v>
      </c>
      <c r="Z1934" s="18"/>
      <c r="AA1934" s="18">
        <v>9.8604651162790699E-2</v>
      </c>
      <c r="AB1934" s="1"/>
    </row>
    <row r="1935" spans="1:28" ht="14.25" customHeight="1">
      <c r="A1935" s="8">
        <v>41534</v>
      </c>
      <c r="B1935" s="9">
        <v>0.48071759259259261</v>
      </c>
      <c r="C1935" s="18">
        <v>2</v>
      </c>
      <c r="D1935" s="18">
        <v>1142</v>
      </c>
      <c r="E1935" s="18">
        <v>121</v>
      </c>
      <c r="F1935" s="17">
        <f t="shared" si="180"/>
        <v>0.25925925925925924</v>
      </c>
      <c r="G1935" s="18">
        <v>1.1100000000000001</v>
      </c>
      <c r="H1935" s="18">
        <f t="shared" si="181"/>
        <v>0.24000000000000005</v>
      </c>
      <c r="I1935" s="18">
        <v>4.9889999999999997E-2</v>
      </c>
      <c r="J1935" s="18">
        <f t="shared" si="182"/>
        <v>0.28022121014964213</v>
      </c>
      <c r="K1935" s="18">
        <v>7.8799999999999999E-3</v>
      </c>
      <c r="L1935" s="18">
        <f t="shared" si="183"/>
        <v>0.15661955234583017</v>
      </c>
      <c r="M1935" s="18">
        <v>8.0700000000000008E-3</v>
      </c>
      <c r="N1935" s="18">
        <f t="shared" si="184"/>
        <v>0.16039591211051391</v>
      </c>
      <c r="O1935" s="18">
        <v>3.4824600000000001</v>
      </c>
      <c r="P1935" s="18"/>
      <c r="Q1935" s="18">
        <v>0.04</v>
      </c>
      <c r="R1935" s="18"/>
      <c r="S1935" s="18">
        <v>0.14292810810810808</v>
      </c>
      <c r="T1935" s="18">
        <f t="shared" si="185"/>
        <v>0.35536449332089165</v>
      </c>
      <c r="U1935" s="18">
        <v>22.575135135135131</v>
      </c>
      <c r="V1935" s="18"/>
      <c r="W1935" s="18">
        <v>23.11945945945946</v>
      </c>
      <c r="X1935" s="18"/>
      <c r="Y1935" s="18">
        <v>9.9767772972972981</v>
      </c>
      <c r="Z1935" s="18"/>
      <c r="AA1935" s="18">
        <v>0.11459459459459459</v>
      </c>
      <c r="AB1935" s="2"/>
    </row>
    <row r="1936" spans="1:28" ht="13.8">
      <c r="A1936" s="8">
        <v>41629</v>
      </c>
      <c r="B1936" s="9">
        <v>0.48181712962962964</v>
      </c>
      <c r="C1936" s="18">
        <v>2</v>
      </c>
      <c r="D1936" s="18">
        <v>1007</v>
      </c>
      <c r="E1936" s="18">
        <v>121</v>
      </c>
      <c r="F1936" s="17">
        <f t="shared" si="180"/>
        <v>0.25925925925925924</v>
      </c>
      <c r="G1936" s="18">
        <v>0.9</v>
      </c>
      <c r="H1936" s="18">
        <f t="shared" si="181"/>
        <v>0.18400000000000002</v>
      </c>
      <c r="I1936" s="18">
        <v>4.0960000000000003E-2</v>
      </c>
      <c r="J1936" s="18">
        <f t="shared" si="182"/>
        <v>0.22212101496421602</v>
      </c>
      <c r="K1936" s="18">
        <v>4.4900000000000001E-3</v>
      </c>
      <c r="L1936" s="18">
        <f t="shared" si="183"/>
        <v>8.9241343912789012E-2</v>
      </c>
      <c r="M1936" s="18">
        <v>3.1800000000000001E-3</v>
      </c>
      <c r="N1936" s="18">
        <f t="shared" si="184"/>
        <v>6.3204337114180192E-2</v>
      </c>
      <c r="O1936" s="18">
        <v>2.8215300000000001</v>
      </c>
      <c r="P1936" s="18"/>
      <c r="Q1936" s="18">
        <v>0.03</v>
      </c>
      <c r="R1936" s="18"/>
      <c r="S1936" s="18">
        <v>0.14472533333333337</v>
      </c>
      <c r="T1936" s="18">
        <f t="shared" si="185"/>
        <v>0.36186445047820492</v>
      </c>
      <c r="U1936" s="18">
        <v>15.864666666666666</v>
      </c>
      <c r="V1936" s="18"/>
      <c r="W1936" s="18">
        <v>11.236000000000001</v>
      </c>
      <c r="X1936" s="18"/>
      <c r="Y1936" s="18">
        <v>9.9694060000000011</v>
      </c>
      <c r="Z1936" s="18"/>
      <c r="AA1936" s="18">
        <v>0.106</v>
      </c>
      <c r="AB1936" s="2"/>
    </row>
    <row r="1937" spans="1:28" ht="14.25" customHeight="1">
      <c r="A1937" s="8">
        <v>41630</v>
      </c>
      <c r="B1937" s="9">
        <v>0.48182870370370368</v>
      </c>
      <c r="C1937" s="18">
        <v>2</v>
      </c>
      <c r="D1937" s="18">
        <v>1142</v>
      </c>
      <c r="E1937" s="18">
        <v>121</v>
      </c>
      <c r="F1937" s="17">
        <f t="shared" si="180"/>
        <v>0.25925925925925924</v>
      </c>
      <c r="G1937" s="18">
        <v>1.0900000000000001</v>
      </c>
      <c r="H1937" s="18">
        <f t="shared" si="181"/>
        <v>0.23466666666666669</v>
      </c>
      <c r="I1937" s="18">
        <v>4.5960000000000001E-2</v>
      </c>
      <c r="J1937" s="18">
        <f t="shared" si="182"/>
        <v>0.25465191932335718</v>
      </c>
      <c r="K1937" s="18">
        <v>5.1700000000000001E-3</v>
      </c>
      <c r="L1937" s="18">
        <f t="shared" si="183"/>
        <v>0.10275673675481496</v>
      </c>
      <c r="M1937" s="18">
        <v>3.6600000000000001E-3</v>
      </c>
      <c r="N1937" s="18">
        <f t="shared" si="184"/>
        <v>7.2744614414433806E-2</v>
      </c>
      <c r="O1937" s="18">
        <v>3.4178799999999998</v>
      </c>
      <c r="P1937" s="18"/>
      <c r="Q1937" s="18">
        <v>0.04</v>
      </c>
      <c r="R1937" s="18"/>
      <c r="S1937" s="18">
        <v>0.13408513761467888</v>
      </c>
      <c r="T1937" s="18">
        <f t="shared" si="185"/>
        <v>0.3233824531492322</v>
      </c>
      <c r="U1937" s="18">
        <v>15.083119266055045</v>
      </c>
      <c r="V1937" s="18"/>
      <c r="W1937" s="18">
        <v>10.677798165137613</v>
      </c>
      <c r="X1937" s="18"/>
      <c r="Y1937" s="18">
        <v>9.9714297247706423</v>
      </c>
      <c r="Z1937" s="18"/>
      <c r="AA1937" s="18">
        <v>0.11669724770642202</v>
      </c>
      <c r="AB1937" s="2"/>
    </row>
    <row r="1938" spans="1:28" ht="13.8">
      <c r="A1938" s="8">
        <v>41695</v>
      </c>
      <c r="B1938" s="9">
        <v>0.48258101851851848</v>
      </c>
      <c r="C1938" s="18">
        <v>2</v>
      </c>
      <c r="D1938" s="18">
        <v>1952</v>
      </c>
      <c r="E1938" s="18">
        <v>121</v>
      </c>
      <c r="F1938" s="17">
        <f t="shared" si="180"/>
        <v>0.25925925925925924</v>
      </c>
      <c r="G1938" s="18">
        <v>2.58</v>
      </c>
      <c r="H1938" s="18">
        <f t="shared" si="181"/>
        <v>0.63200000000000001</v>
      </c>
      <c r="I1938" s="18">
        <v>0.10076</v>
      </c>
      <c r="J1938" s="18">
        <f t="shared" si="182"/>
        <v>0.61119063109954452</v>
      </c>
      <c r="K1938" s="18">
        <v>1.2880000000000001E-2</v>
      </c>
      <c r="L1938" s="18">
        <f t="shared" si="183"/>
        <v>0.25599744089013865</v>
      </c>
      <c r="M1938" s="18">
        <v>1.34E-2</v>
      </c>
      <c r="N1938" s="18">
        <f t="shared" si="184"/>
        <v>0.26633274129874673</v>
      </c>
      <c r="O1938" s="18">
        <v>8.1050199999999997</v>
      </c>
      <c r="P1938" s="18"/>
      <c r="Q1938" s="18">
        <v>7.0000000000000007E-2</v>
      </c>
      <c r="R1938" s="18"/>
      <c r="S1938" s="18">
        <v>0.12419255813953488</v>
      </c>
      <c r="T1938" s="18">
        <f t="shared" si="185"/>
        <v>0.28760433148632708</v>
      </c>
      <c r="U1938" s="18">
        <v>15.875348837209303</v>
      </c>
      <c r="V1938" s="18"/>
      <c r="W1938" s="18">
        <v>16.516279069767442</v>
      </c>
      <c r="X1938" s="18"/>
      <c r="Y1938" s="18">
        <v>9.9899083720930228</v>
      </c>
      <c r="Z1938" s="18"/>
      <c r="AA1938" s="18">
        <v>8.627906976744186E-2</v>
      </c>
      <c r="AB1938" s="2"/>
    </row>
    <row r="1939" spans="1:28" s="2" customFormat="1" ht="14.25" customHeight="1">
      <c r="A1939" s="8">
        <v>41696</v>
      </c>
      <c r="B1939" s="9">
        <v>0.48259259259259263</v>
      </c>
      <c r="C1939" s="18">
        <v>2</v>
      </c>
      <c r="D1939" s="18">
        <v>1952</v>
      </c>
      <c r="E1939" s="18">
        <v>121</v>
      </c>
      <c r="F1939" s="17">
        <f t="shared" si="180"/>
        <v>0.25925925925925924</v>
      </c>
      <c r="G1939" s="18">
        <v>1.9</v>
      </c>
      <c r="H1939" s="18">
        <f t="shared" si="181"/>
        <v>0.45066666666666666</v>
      </c>
      <c r="I1939" s="18">
        <v>9.7680000000000003E-2</v>
      </c>
      <c r="J1939" s="18">
        <f t="shared" si="182"/>
        <v>0.59115159401431361</v>
      </c>
      <c r="K1939" s="18">
        <v>1.4760000000000001E-2</v>
      </c>
      <c r="L1939" s="18">
        <f t="shared" si="183"/>
        <v>0.29336352698279861</v>
      </c>
      <c r="M1939" s="18">
        <v>1.567E-2</v>
      </c>
      <c r="N1939" s="18">
        <f t="shared" si="184"/>
        <v>0.31145030269786278</v>
      </c>
      <c r="O1939" s="18">
        <v>5.9550099999999997</v>
      </c>
      <c r="P1939" s="18"/>
      <c r="Q1939" s="18">
        <v>0.08</v>
      </c>
      <c r="R1939" s="18"/>
      <c r="S1939" s="18">
        <v>0.16348547368421054</v>
      </c>
      <c r="T1939" s="18">
        <f t="shared" si="185"/>
        <v>0.4297135474274198</v>
      </c>
      <c r="U1939" s="18">
        <v>24.703578947368424</v>
      </c>
      <c r="V1939" s="18"/>
      <c r="W1939" s="18">
        <v>26.226631578947369</v>
      </c>
      <c r="X1939" s="18"/>
      <c r="Y1939" s="18">
        <v>9.9668062105263164</v>
      </c>
      <c r="Z1939" s="18"/>
      <c r="AA1939" s="18">
        <v>0.13389473684210529</v>
      </c>
      <c r="AB1939" s="1"/>
    </row>
    <row r="1940" spans="1:28" ht="13.8">
      <c r="A1940" s="8">
        <v>41722</v>
      </c>
      <c r="B1940" s="9">
        <v>0.48289351851851853</v>
      </c>
      <c r="C1940" s="18">
        <v>2</v>
      </c>
      <c r="D1940" s="18">
        <v>1220</v>
      </c>
      <c r="E1940" s="18">
        <v>121</v>
      </c>
      <c r="F1940" s="17">
        <f t="shared" si="180"/>
        <v>0.25925925925925924</v>
      </c>
      <c r="G1940" s="18">
        <v>1.27</v>
      </c>
      <c r="H1940" s="18">
        <f t="shared" si="181"/>
        <v>0.28266666666666668</v>
      </c>
      <c r="I1940" s="18">
        <v>4.761E-2</v>
      </c>
      <c r="J1940" s="18">
        <f t="shared" si="182"/>
        <v>0.26538711776187379</v>
      </c>
      <c r="K1940" s="18">
        <v>7.45E-3</v>
      </c>
      <c r="L1940" s="18">
        <f t="shared" si="183"/>
        <v>0.14807305393101963</v>
      </c>
      <c r="M1940" s="18">
        <v>6.28E-3</v>
      </c>
      <c r="N1940" s="18">
        <f t="shared" si="184"/>
        <v>0.12481862801165144</v>
      </c>
      <c r="O1940" s="18">
        <v>3.9870800000000002</v>
      </c>
      <c r="P1940" s="18"/>
      <c r="Q1940" s="18">
        <v>0.04</v>
      </c>
      <c r="R1940" s="18"/>
      <c r="S1940" s="18">
        <v>0.11921244094488188</v>
      </c>
      <c r="T1940" s="18">
        <f t="shared" si="185"/>
        <v>0.26959292815785124</v>
      </c>
      <c r="U1940" s="18">
        <v>18.654330708661416</v>
      </c>
      <c r="V1940" s="18"/>
      <c r="W1940" s="18">
        <v>15.72472440944882</v>
      </c>
      <c r="X1940" s="18"/>
      <c r="Y1940" s="18">
        <v>9.9833971653543312</v>
      </c>
      <c r="Z1940" s="18"/>
      <c r="AA1940" s="18">
        <v>0.10015748031496063</v>
      </c>
    </row>
    <row r="1941" spans="1:28" ht="13.8">
      <c r="A1941" s="8">
        <v>41723</v>
      </c>
      <c r="B1941" s="9">
        <v>0.48290509259259262</v>
      </c>
      <c r="C1941" s="18">
        <v>2</v>
      </c>
      <c r="D1941" s="18">
        <v>1231</v>
      </c>
      <c r="E1941" s="18">
        <v>121</v>
      </c>
      <c r="F1941" s="17">
        <f t="shared" si="180"/>
        <v>0.25925925925925924</v>
      </c>
      <c r="G1941" s="18">
        <v>1.43</v>
      </c>
      <c r="H1941" s="18">
        <f t="shared" si="181"/>
        <v>0.32533333333333331</v>
      </c>
      <c r="I1941" s="18">
        <v>4.4650000000000002E-2</v>
      </c>
      <c r="J1941" s="18">
        <f t="shared" si="182"/>
        <v>0.24612882238126221</v>
      </c>
      <c r="K1941" s="18">
        <v>7.0400000000000003E-3</v>
      </c>
      <c r="L1941" s="18">
        <f t="shared" si="183"/>
        <v>0.13992406707038635</v>
      </c>
      <c r="M1941" s="18">
        <v>5.94E-3</v>
      </c>
      <c r="N1941" s="18">
        <f t="shared" si="184"/>
        <v>0.11806093159063846</v>
      </c>
      <c r="O1941" s="18">
        <v>4.5059500000000003</v>
      </c>
      <c r="P1941" s="18"/>
      <c r="Q1941" s="18">
        <v>0.04</v>
      </c>
      <c r="R1941" s="18"/>
      <c r="S1941" s="18">
        <v>9.9291608391608402E-2</v>
      </c>
      <c r="T1941" s="18">
        <f t="shared" si="185"/>
        <v>0.19754599919375471</v>
      </c>
      <c r="U1941" s="18">
        <v>15.655384615384616</v>
      </c>
      <c r="V1941" s="18"/>
      <c r="W1941" s="18">
        <v>13.20923076923077</v>
      </c>
      <c r="X1941" s="18"/>
      <c r="Y1941" s="18">
        <v>10.020224475524477</v>
      </c>
      <c r="Z1941" s="18"/>
      <c r="AA1941" s="18">
        <v>8.8951048951048967E-2</v>
      </c>
      <c r="AB1941" s="2"/>
    </row>
    <row r="1942" spans="1:28" ht="13.8">
      <c r="A1942" s="8">
        <v>41786</v>
      </c>
      <c r="B1942" s="9">
        <v>0.48363425925925929</v>
      </c>
      <c r="C1942" s="18">
        <v>2</v>
      </c>
      <c r="D1942" s="18">
        <v>1135</v>
      </c>
      <c r="E1942" s="18">
        <v>121</v>
      </c>
      <c r="F1942" s="17">
        <f t="shared" si="180"/>
        <v>0.25925925925925924</v>
      </c>
      <c r="G1942" s="18">
        <v>1.3</v>
      </c>
      <c r="H1942" s="18">
        <f t="shared" si="181"/>
        <v>0.29066666666666668</v>
      </c>
      <c r="I1942" s="18">
        <v>4.929E-2</v>
      </c>
      <c r="J1942" s="18">
        <f t="shared" si="182"/>
        <v>0.27631750162654523</v>
      </c>
      <c r="K1942" s="18">
        <v>6.7999999999999996E-3</v>
      </c>
      <c r="L1942" s="18">
        <f t="shared" si="183"/>
        <v>0.13515392842025953</v>
      </c>
      <c r="M1942" s="18">
        <v>6.4999999999999997E-3</v>
      </c>
      <c r="N1942" s="18">
        <f t="shared" si="184"/>
        <v>0.12919125510760102</v>
      </c>
      <c r="O1942" s="18">
        <v>4.0741899999999998</v>
      </c>
      <c r="P1942" s="18"/>
      <c r="Q1942" s="18">
        <v>0.04</v>
      </c>
      <c r="R1942" s="18"/>
      <c r="S1942" s="18">
        <v>0.12057092307692308</v>
      </c>
      <c r="T1942" s="18">
        <f t="shared" si="185"/>
        <v>0.27450609960309197</v>
      </c>
      <c r="U1942" s="18">
        <v>16.633846153846154</v>
      </c>
      <c r="V1942" s="18"/>
      <c r="W1942" s="18">
        <v>15.9</v>
      </c>
      <c r="X1942" s="18"/>
      <c r="Y1942" s="18">
        <v>9.9660955384615377</v>
      </c>
      <c r="Z1942" s="18"/>
      <c r="AA1942" s="18">
        <v>9.7846153846153847E-2</v>
      </c>
      <c r="AB1942" s="2"/>
    </row>
    <row r="1943" spans="1:28" ht="13.8">
      <c r="A1943" s="8">
        <v>41884</v>
      </c>
      <c r="B1943" s="9">
        <v>0.48476851851851849</v>
      </c>
      <c r="C1943" s="18">
        <v>2</v>
      </c>
      <c r="D1943" s="18">
        <v>1214</v>
      </c>
      <c r="E1943" s="18">
        <v>121</v>
      </c>
      <c r="F1943" s="17">
        <f t="shared" si="180"/>
        <v>0.25925925925925924</v>
      </c>
      <c r="G1943" s="18">
        <v>1.0427069842575756</v>
      </c>
      <c r="H1943" s="18">
        <f t="shared" si="181"/>
        <v>0.22205519580202016</v>
      </c>
      <c r="I1943" s="18">
        <v>4.9249266647118227E-2</v>
      </c>
      <c r="J1943" s="18">
        <f t="shared" si="182"/>
        <v>0.27605248306518038</v>
      </c>
      <c r="K1943" s="18">
        <v>9.8100914967788923E-3</v>
      </c>
      <c r="L1943" s="18">
        <f t="shared" si="183"/>
        <v>0.19498123587527222</v>
      </c>
      <c r="M1943" s="18">
        <v>2.2814166271578821E-3</v>
      </c>
      <c r="N1943" s="18">
        <f t="shared" si="184"/>
        <v>4.5344473459365632E-2</v>
      </c>
      <c r="O1943" s="18">
        <v>3.2695959433782678</v>
      </c>
      <c r="P1943" s="18"/>
      <c r="Q1943" s="18">
        <v>0.04</v>
      </c>
      <c r="R1943" s="18"/>
      <c r="S1943" s="18">
        <v>0.15019815758628177</v>
      </c>
      <c r="T1943" s="18">
        <f t="shared" si="185"/>
        <v>0.38165780897016038</v>
      </c>
      <c r="U1943" s="18">
        <v>29.918367701324073</v>
      </c>
      <c r="V1943" s="18"/>
      <c r="W1943" s="18">
        <v>6.9577599305404823</v>
      </c>
      <c r="X1943" s="18"/>
      <c r="Y1943" s="18">
        <v>9.9714639461688748</v>
      </c>
      <c r="Z1943" s="18"/>
      <c r="AA1943" s="18">
        <v>0.12199016782319579</v>
      </c>
      <c r="AB1943" s="2"/>
    </row>
    <row r="1944" spans="1:28" ht="13.8">
      <c r="A1944" s="8">
        <v>42078</v>
      </c>
      <c r="B1944" s="9">
        <v>0.48701388888888886</v>
      </c>
      <c r="C1944" s="18">
        <v>2</v>
      </c>
      <c r="D1944" s="18">
        <v>856</v>
      </c>
      <c r="E1944" s="18">
        <v>121</v>
      </c>
      <c r="F1944" s="17">
        <f t="shared" si="180"/>
        <v>0.25925925925925924</v>
      </c>
      <c r="G1944" s="18">
        <v>0.61535323613531034</v>
      </c>
      <c r="H1944" s="18">
        <f t="shared" si="181"/>
        <v>0.10809419630274944</v>
      </c>
      <c r="I1944" s="18">
        <v>2.6529610437168422E-2</v>
      </c>
      <c r="J1944" s="18">
        <f t="shared" si="182"/>
        <v>0.12823429041749135</v>
      </c>
      <c r="K1944" s="18">
        <v>2.4030444236565604E-3</v>
      </c>
      <c r="L1944" s="18">
        <f t="shared" si="183"/>
        <v>4.776189618023273E-2</v>
      </c>
      <c r="M1944" s="18">
        <v>2.8165916035416422E-3</v>
      </c>
      <c r="N1944" s="18">
        <f t="shared" si="184"/>
        <v>5.5981385290319284E-2</v>
      </c>
      <c r="O1944" s="18">
        <v>1.9376361920237268</v>
      </c>
      <c r="P1944" s="18"/>
      <c r="Q1944" s="18">
        <v>0.03</v>
      </c>
      <c r="R1944" s="18"/>
      <c r="S1944" s="18">
        <v>0.13709875277497477</v>
      </c>
      <c r="T1944" s="18">
        <f t="shared" si="185"/>
        <v>0.33428168222504123</v>
      </c>
      <c r="U1944" s="18">
        <v>12.418365287588296</v>
      </c>
      <c r="V1944" s="18"/>
      <c r="W1944" s="18">
        <v>14.555479313824419</v>
      </c>
      <c r="X1944" s="18"/>
      <c r="Y1944" s="18">
        <v>10.013245610494451</v>
      </c>
      <c r="Z1944" s="18"/>
      <c r="AA1944" s="18">
        <v>0.15503290532630343</v>
      </c>
      <c r="AB1944" s="2"/>
    </row>
    <row r="1945" spans="1:28" ht="13.8">
      <c r="A1945" s="8">
        <v>42151</v>
      </c>
      <c r="B1945" s="9">
        <v>0.4878587962962963</v>
      </c>
      <c r="C1945" s="18">
        <v>2</v>
      </c>
      <c r="D1945" s="18">
        <v>1577</v>
      </c>
      <c r="E1945" s="18">
        <v>121</v>
      </c>
      <c r="F1945" s="17">
        <f t="shared" si="180"/>
        <v>0.25925925925925924</v>
      </c>
      <c r="G1945" s="18">
        <v>1.56</v>
      </c>
      <c r="H1945" s="18">
        <f t="shared" si="181"/>
        <v>0.36000000000000004</v>
      </c>
      <c r="I1945" s="18">
        <v>6.8879999999999997E-2</v>
      </c>
      <c r="J1945" s="18">
        <f t="shared" si="182"/>
        <v>0.40377358490566034</v>
      </c>
      <c r="K1945" s="18">
        <v>5.0899999999999999E-3</v>
      </c>
      <c r="L1945" s="18">
        <f t="shared" si="183"/>
        <v>0.10116669053810602</v>
      </c>
      <c r="M1945" s="18">
        <v>7.9699999999999997E-3</v>
      </c>
      <c r="N1945" s="18">
        <f t="shared" si="184"/>
        <v>0.15840835433962769</v>
      </c>
      <c r="O1945" s="18">
        <v>4.91249</v>
      </c>
      <c r="P1945" s="18"/>
      <c r="Q1945" s="18">
        <v>0.05</v>
      </c>
      <c r="R1945" s="18"/>
      <c r="S1945" s="18">
        <v>0.14040923076923076</v>
      </c>
      <c r="T1945" s="18">
        <f t="shared" si="185"/>
        <v>0.34625456399348786</v>
      </c>
      <c r="U1945" s="18">
        <v>10.37576923076923</v>
      </c>
      <c r="V1945" s="18"/>
      <c r="W1945" s="18">
        <v>16.24653846153846</v>
      </c>
      <c r="X1945" s="18"/>
      <c r="Y1945" s="18">
        <v>10.013921923076923</v>
      </c>
      <c r="Z1945" s="18"/>
      <c r="AA1945" s="18">
        <v>0.10192307692307694</v>
      </c>
      <c r="AB1945" s="2"/>
    </row>
    <row r="1946" spans="1:28" ht="13.8">
      <c r="A1946" s="8">
        <v>42183</v>
      </c>
      <c r="B1946" s="9">
        <v>0.48822916666666666</v>
      </c>
      <c r="C1946" s="18">
        <v>2</v>
      </c>
      <c r="D1946" s="18">
        <v>945</v>
      </c>
      <c r="E1946" s="18">
        <v>121</v>
      </c>
      <c r="F1946" s="17">
        <f t="shared" si="180"/>
        <v>0.25925925925925924</v>
      </c>
      <c r="G1946" s="18">
        <v>0.9</v>
      </c>
      <c r="H1946" s="18">
        <f t="shared" si="181"/>
        <v>0.18400000000000002</v>
      </c>
      <c r="I1946" s="18">
        <v>3.1350000000000003E-2</v>
      </c>
      <c r="J1946" s="18">
        <f t="shared" si="182"/>
        <v>0.15959661678594667</v>
      </c>
      <c r="K1946" s="18">
        <v>2.0200000000000001E-3</v>
      </c>
      <c r="L1946" s="18">
        <f t="shared" si="183"/>
        <v>4.0148666971900629E-2</v>
      </c>
      <c r="M1946" s="18">
        <v>5.9100000000000003E-3</v>
      </c>
      <c r="N1946" s="18">
        <f t="shared" si="184"/>
        <v>0.11746466425937262</v>
      </c>
      <c r="O1946" s="18">
        <v>2.8181500000000002</v>
      </c>
      <c r="P1946" s="18"/>
      <c r="Q1946" s="18">
        <v>0.03</v>
      </c>
      <c r="R1946" s="18"/>
      <c r="S1946" s="18">
        <v>0.11077000000000002</v>
      </c>
      <c r="T1946" s="18">
        <f t="shared" si="185"/>
        <v>0.23905946820265808</v>
      </c>
      <c r="U1946" s="18">
        <v>7.1373333333333333</v>
      </c>
      <c r="V1946" s="18"/>
      <c r="W1946" s="18">
        <v>20.882000000000001</v>
      </c>
      <c r="X1946" s="18"/>
      <c r="Y1946" s="18">
        <v>9.9574633333333331</v>
      </c>
      <c r="Z1946" s="18"/>
      <c r="AA1946" s="18">
        <v>0.106</v>
      </c>
    </row>
    <row r="1947" spans="1:28" ht="14.25" customHeight="1">
      <c r="A1947" s="8">
        <v>42184</v>
      </c>
      <c r="B1947" s="9">
        <v>0.48824074074074075</v>
      </c>
      <c r="C1947" s="18">
        <v>2</v>
      </c>
      <c r="D1947" s="18">
        <v>1189</v>
      </c>
      <c r="E1947" s="18">
        <v>121</v>
      </c>
      <c r="F1947" s="17">
        <f t="shared" si="180"/>
        <v>0.25925925925925924</v>
      </c>
      <c r="G1947" s="18">
        <v>1.1299999999999999</v>
      </c>
      <c r="H1947" s="18">
        <f t="shared" si="181"/>
        <v>0.24533333333333332</v>
      </c>
      <c r="I1947" s="18">
        <v>4.5760000000000002E-2</v>
      </c>
      <c r="J1947" s="18">
        <f t="shared" si="182"/>
        <v>0.25335068314899156</v>
      </c>
      <c r="K1947" s="18">
        <v>2.7799999999999999E-3</v>
      </c>
      <c r="L1947" s="18">
        <f t="shared" si="183"/>
        <v>5.5254106030635512E-2</v>
      </c>
      <c r="M1947" s="18">
        <v>7.9299999999999995E-3</v>
      </c>
      <c r="N1947" s="18">
        <f t="shared" si="184"/>
        <v>0.15761333123127322</v>
      </c>
      <c r="O1947" s="18">
        <v>3.56046</v>
      </c>
      <c r="P1947" s="18"/>
      <c r="Q1947" s="18">
        <v>0.04</v>
      </c>
      <c r="R1947" s="18"/>
      <c r="S1947" s="18">
        <v>0.12877592920353984</v>
      </c>
      <c r="T1947" s="18">
        <f t="shared" si="185"/>
        <v>0.30418083794414563</v>
      </c>
      <c r="U1947" s="18">
        <v>7.8233628318584065</v>
      </c>
      <c r="V1947" s="18"/>
      <c r="W1947" s="18">
        <v>22.316283185840707</v>
      </c>
      <c r="X1947" s="18"/>
      <c r="Y1947" s="18">
        <v>10.019701592920356</v>
      </c>
      <c r="Z1947" s="18"/>
      <c r="AA1947" s="18">
        <v>0.11256637168141595</v>
      </c>
    </row>
    <row r="1948" spans="1:28" ht="14.25" customHeight="1">
      <c r="A1948" s="8">
        <v>42360</v>
      </c>
      <c r="B1948" s="9">
        <v>0.49027777777777781</v>
      </c>
      <c r="C1948" s="18">
        <v>2</v>
      </c>
      <c r="D1948" s="18">
        <v>841</v>
      </c>
      <c r="E1948" s="18">
        <v>121</v>
      </c>
      <c r="F1948" s="17">
        <f t="shared" si="180"/>
        <v>0.25925925925925924</v>
      </c>
      <c r="G1948" s="18">
        <v>0.95</v>
      </c>
      <c r="H1948" s="18">
        <f t="shared" si="181"/>
        <v>0.19733333333333333</v>
      </c>
      <c r="I1948" s="18">
        <v>3.5740000000000001E-2</v>
      </c>
      <c r="J1948" s="18">
        <f t="shared" si="182"/>
        <v>0.1881587508132726</v>
      </c>
      <c r="K1948" s="18">
        <v>2.8999999999999998E-3</v>
      </c>
      <c r="L1948" s="18">
        <f t="shared" si="183"/>
        <v>5.7639175355698909E-2</v>
      </c>
      <c r="M1948" s="18">
        <v>3.7399999999999998E-3</v>
      </c>
      <c r="N1948" s="18">
        <f t="shared" si="184"/>
        <v>7.4334660631142732E-2</v>
      </c>
      <c r="O1948" s="18">
        <v>2.9908899999999998</v>
      </c>
      <c r="P1948" s="18"/>
      <c r="Q1948" s="18">
        <v>0.03</v>
      </c>
      <c r="R1948" s="18"/>
      <c r="S1948" s="18">
        <v>0.11963494736842106</v>
      </c>
      <c r="T1948" s="18">
        <f t="shared" si="185"/>
        <v>0.27112099131496059</v>
      </c>
      <c r="U1948" s="18">
        <v>9.7073684210526316</v>
      </c>
      <c r="V1948" s="18"/>
      <c r="W1948" s="18">
        <v>12.519157894736843</v>
      </c>
      <c r="X1948" s="18"/>
      <c r="Y1948" s="18">
        <v>10.011610736842107</v>
      </c>
      <c r="Z1948" s="18"/>
      <c r="AA1948" s="18">
        <v>0.10042105263157895</v>
      </c>
      <c r="AB1948" s="2"/>
    </row>
    <row r="1949" spans="1:28" ht="13.8">
      <c r="A1949" s="8">
        <v>42361</v>
      </c>
      <c r="B1949" s="9">
        <v>0.49028935185185185</v>
      </c>
      <c r="C1949" s="18">
        <v>2</v>
      </c>
      <c r="D1949" s="18">
        <v>919</v>
      </c>
      <c r="E1949" s="18">
        <v>121</v>
      </c>
      <c r="F1949" s="17">
        <f t="shared" si="180"/>
        <v>0.25925925925925924</v>
      </c>
      <c r="G1949" s="18">
        <v>0.97</v>
      </c>
      <c r="H1949" s="18">
        <f t="shared" si="181"/>
        <v>0.20266666666666666</v>
      </c>
      <c r="I1949" s="18">
        <v>4.4810000000000003E-2</v>
      </c>
      <c r="J1949" s="18">
        <f t="shared" si="182"/>
        <v>0.24716981132075472</v>
      </c>
      <c r="K1949" s="18">
        <v>3.65E-3</v>
      </c>
      <c r="L1949" s="18">
        <f t="shared" si="183"/>
        <v>7.2545858637345181E-2</v>
      </c>
      <c r="M1949" s="18">
        <v>4.8999999999999998E-3</v>
      </c>
      <c r="N1949" s="18">
        <f t="shared" si="184"/>
        <v>9.7390330773422296E-2</v>
      </c>
      <c r="O1949" s="18">
        <v>3.06074</v>
      </c>
      <c r="P1949" s="18"/>
      <c r="Q1949" s="18">
        <v>0.04</v>
      </c>
      <c r="R1949" s="18"/>
      <c r="S1949" s="18">
        <v>0.14690288659793815</v>
      </c>
      <c r="T1949" s="18">
        <f t="shared" si="185"/>
        <v>0.36973992581042125</v>
      </c>
      <c r="U1949" s="18">
        <v>11.965979381443299</v>
      </c>
      <c r="V1949" s="18"/>
      <c r="W1949" s="18">
        <v>16.063917525773196</v>
      </c>
      <c r="X1949" s="18"/>
      <c r="Y1949" s="18">
        <v>10.034178556701031</v>
      </c>
      <c r="Z1949" s="18"/>
      <c r="AA1949" s="18">
        <v>0.13113402061855672</v>
      </c>
      <c r="AB1949" s="2"/>
    </row>
    <row r="1950" spans="1:28" s="2" customFormat="1" ht="14.25" customHeight="1">
      <c r="A1950" s="8">
        <v>42374</v>
      </c>
      <c r="B1950" s="9">
        <v>0.4904398148148148</v>
      </c>
      <c r="C1950" s="18">
        <v>2</v>
      </c>
      <c r="D1950" s="18">
        <v>1178</v>
      </c>
      <c r="E1950" s="18">
        <v>121</v>
      </c>
      <c r="F1950" s="17">
        <f t="shared" si="180"/>
        <v>0.25925925925925924</v>
      </c>
      <c r="G1950" s="18">
        <v>1.2</v>
      </c>
      <c r="H1950" s="18">
        <f t="shared" si="181"/>
        <v>0.26400000000000001</v>
      </c>
      <c r="I1950" s="18">
        <v>4.2360000000000002E-2</v>
      </c>
      <c r="J1950" s="18">
        <f t="shared" si="182"/>
        <v>0.23122966818477556</v>
      </c>
      <c r="K1950" s="18">
        <v>3.8500000000000001E-3</v>
      </c>
      <c r="L1950" s="18">
        <f t="shared" si="183"/>
        <v>7.6520974179117532E-2</v>
      </c>
      <c r="M1950" s="18">
        <v>4.4600000000000004E-3</v>
      </c>
      <c r="N1950" s="18">
        <f t="shared" si="184"/>
        <v>8.8645076581523166E-2</v>
      </c>
      <c r="O1950" s="18">
        <v>3.77495</v>
      </c>
      <c r="P1950" s="18"/>
      <c r="Q1950" s="18">
        <v>0.04</v>
      </c>
      <c r="R1950" s="18"/>
      <c r="S1950" s="18">
        <v>0.11225400000000002</v>
      </c>
      <c r="T1950" s="18">
        <f t="shared" si="185"/>
        <v>0.24442659541969552</v>
      </c>
      <c r="U1950" s="18">
        <v>10.202500000000001</v>
      </c>
      <c r="V1950" s="18"/>
      <c r="W1950" s="18">
        <v>11.819000000000003</v>
      </c>
      <c r="X1950" s="18"/>
      <c r="Y1950" s="18">
        <v>10.003617500000001</v>
      </c>
      <c r="Z1950" s="18"/>
      <c r="AA1950" s="18">
        <v>0.10600000000000001</v>
      </c>
    </row>
    <row r="1951" spans="1:28" s="2" customFormat="1" ht="13.8">
      <c r="A1951" s="8">
        <v>42375</v>
      </c>
      <c r="B1951" s="9">
        <v>0.4904513888888889</v>
      </c>
      <c r="C1951" s="18">
        <v>2</v>
      </c>
      <c r="D1951" s="18">
        <v>1178</v>
      </c>
      <c r="E1951" s="18">
        <v>121</v>
      </c>
      <c r="F1951" s="17">
        <f t="shared" si="180"/>
        <v>0.25925925925925924</v>
      </c>
      <c r="G1951" s="18">
        <v>1.33</v>
      </c>
      <c r="H1951" s="18">
        <f t="shared" si="181"/>
        <v>0.29866666666666669</v>
      </c>
      <c r="I1951" s="18">
        <v>4.4909999999999999E-2</v>
      </c>
      <c r="J1951" s="18">
        <f t="shared" si="182"/>
        <v>0.24782042940793753</v>
      </c>
      <c r="K1951" s="18">
        <v>3.7799999999999999E-3</v>
      </c>
      <c r="L1951" s="18">
        <f t="shared" si="183"/>
        <v>7.5129683739497202E-2</v>
      </c>
      <c r="M1951" s="18">
        <v>4.4400000000000004E-3</v>
      </c>
      <c r="N1951" s="18">
        <f t="shared" si="184"/>
        <v>8.8247565027345931E-2</v>
      </c>
      <c r="O1951" s="18">
        <v>4.1790700000000003</v>
      </c>
      <c r="P1951" s="18"/>
      <c r="Q1951" s="18">
        <v>0.04</v>
      </c>
      <c r="R1951" s="18"/>
      <c r="S1951" s="18">
        <v>0.10737879699248119</v>
      </c>
      <c r="T1951" s="18">
        <f t="shared" si="185"/>
        <v>0.22679463130228514</v>
      </c>
      <c r="U1951" s="18">
        <v>9.0378947368421052</v>
      </c>
      <c r="V1951" s="18"/>
      <c r="W1951" s="18">
        <v>10.615939849624061</v>
      </c>
      <c r="X1951" s="18"/>
      <c r="Y1951" s="18">
        <v>9.9920621052631589</v>
      </c>
      <c r="Z1951" s="18"/>
      <c r="AA1951" s="18">
        <v>9.5639097744360899E-2</v>
      </c>
      <c r="AB1951" s="1"/>
    </row>
    <row r="1952" spans="1:28" ht="13.8">
      <c r="A1952" s="8">
        <v>42846</v>
      </c>
      <c r="B1952" s="9">
        <v>0.4959027777777778</v>
      </c>
      <c r="C1952" s="18">
        <v>2</v>
      </c>
      <c r="D1952" s="18">
        <v>1199</v>
      </c>
      <c r="E1952" s="18">
        <v>121</v>
      </c>
      <c r="F1952" s="17">
        <f t="shared" si="180"/>
        <v>0.25925925925925924</v>
      </c>
      <c r="G1952" s="18">
        <v>1.0271707757397619</v>
      </c>
      <c r="H1952" s="18">
        <f t="shared" si="181"/>
        <v>0.2179122068639365</v>
      </c>
      <c r="I1952" s="18">
        <v>4.2211289804357122E-2</v>
      </c>
      <c r="J1952" s="18">
        <f t="shared" si="182"/>
        <v>0.23026213275443799</v>
      </c>
      <c r="K1952" s="18">
        <v>4.0722171117154055E-3</v>
      </c>
      <c r="L1952" s="18">
        <f t="shared" si="183"/>
        <v>8.0937667651255873E-2</v>
      </c>
      <c r="M1952" s="18">
        <v>5.4862267423270907E-3</v>
      </c>
      <c r="N1952" s="18">
        <f t="shared" si="184"/>
        <v>0.10904192594555724</v>
      </c>
      <c r="O1952" s="18">
        <v>3.2329550445856063</v>
      </c>
      <c r="P1952" s="18"/>
      <c r="Q1952" s="18">
        <v>0.04</v>
      </c>
      <c r="R1952" s="18"/>
      <c r="S1952" s="18">
        <v>0.13068119221088889</v>
      </c>
      <c r="T1952" s="18">
        <f t="shared" si="185"/>
        <v>0.31107153130152954</v>
      </c>
      <c r="U1952" s="18">
        <v>12.607105576897604</v>
      </c>
      <c r="V1952" s="18"/>
      <c r="W1952" s="18">
        <v>16.984713207047292</v>
      </c>
      <c r="X1952" s="18"/>
      <c r="Y1952" s="18">
        <v>10.008848854152868</v>
      </c>
      <c r="Z1952" s="18"/>
      <c r="AA1952" s="18">
        <v>0.12383529886584961</v>
      </c>
      <c r="AB1952" s="2"/>
    </row>
    <row r="1953" spans="1:28" ht="13.8">
      <c r="A1953" s="8">
        <v>42861</v>
      </c>
      <c r="B1953" s="9">
        <v>0.49607638888888889</v>
      </c>
      <c r="C1953" s="18">
        <v>2</v>
      </c>
      <c r="D1953" s="18">
        <v>2185</v>
      </c>
      <c r="E1953" s="18">
        <v>121</v>
      </c>
      <c r="F1953" s="17">
        <f t="shared" si="180"/>
        <v>0.25925925925925924</v>
      </c>
      <c r="G1953" s="18">
        <v>2.2599999999999998</v>
      </c>
      <c r="H1953" s="18">
        <f t="shared" si="181"/>
        <v>0.54666666666666663</v>
      </c>
      <c r="I1953" s="18">
        <v>6.4750000000000002E-2</v>
      </c>
      <c r="J1953" s="18">
        <f t="shared" si="182"/>
        <v>0.37690305790500978</v>
      </c>
      <c r="K1953" s="18">
        <v>7.3400000000000002E-3</v>
      </c>
      <c r="L1953" s="18">
        <f t="shared" si="183"/>
        <v>0.14588674038304483</v>
      </c>
      <c r="M1953" s="18">
        <v>1.8720000000000001E-2</v>
      </c>
      <c r="N1953" s="18">
        <f t="shared" si="184"/>
        <v>0.37207081470989095</v>
      </c>
      <c r="O1953" s="18">
        <v>7.0977699999999997</v>
      </c>
      <c r="P1953" s="18"/>
      <c r="Q1953" s="18">
        <v>0.08</v>
      </c>
      <c r="R1953" s="18"/>
      <c r="S1953" s="18">
        <v>9.1108407079646028E-2</v>
      </c>
      <c r="T1953" s="18">
        <f t="shared" si="185"/>
        <v>0.16795012150916602</v>
      </c>
      <c r="U1953" s="18">
        <v>10.327964601769914</v>
      </c>
      <c r="V1953" s="18"/>
      <c r="W1953" s="18">
        <v>26.34053097345133</v>
      </c>
      <c r="X1953" s="18"/>
      <c r="Y1953" s="18">
        <v>9.9871276991150442</v>
      </c>
      <c r="Z1953" s="18"/>
      <c r="AA1953" s="18">
        <v>0.11256637168141595</v>
      </c>
      <c r="AB1953" s="2"/>
    </row>
    <row r="1954" spans="1:28" ht="13.8">
      <c r="A1954" s="8">
        <v>43274</v>
      </c>
      <c r="B1954" s="9">
        <v>0.50085648148148143</v>
      </c>
      <c r="C1954" s="18">
        <v>2</v>
      </c>
      <c r="D1954" s="18">
        <v>1701</v>
      </c>
      <c r="E1954" s="18">
        <v>121</v>
      </c>
      <c r="F1954" s="17">
        <f t="shared" si="180"/>
        <v>0.25925925925925924</v>
      </c>
      <c r="G1954" s="18">
        <v>0.97</v>
      </c>
      <c r="H1954" s="18">
        <f t="shared" si="181"/>
        <v>0.20266666666666666</v>
      </c>
      <c r="I1954" s="18">
        <v>3.2239999999999998E-2</v>
      </c>
      <c r="J1954" s="18">
        <f t="shared" si="182"/>
        <v>0.16538711776187376</v>
      </c>
      <c r="K1954" s="18">
        <v>4.6800000000000001E-3</v>
      </c>
      <c r="L1954" s="18">
        <f t="shared" si="183"/>
        <v>9.3017703677472738E-2</v>
      </c>
      <c r="M1954" s="18">
        <v>1.2460000000000001E-2</v>
      </c>
      <c r="N1954" s="18">
        <f t="shared" si="184"/>
        <v>0.24764969825241673</v>
      </c>
      <c r="O1954" s="18">
        <v>3.0291899999999998</v>
      </c>
      <c r="P1954" s="18"/>
      <c r="Q1954" s="18">
        <v>0.06</v>
      </c>
      <c r="R1954" s="18"/>
      <c r="S1954" s="18">
        <v>0.10569402061855671</v>
      </c>
      <c r="T1954" s="18">
        <f t="shared" si="185"/>
        <v>0.22070136369371929</v>
      </c>
      <c r="U1954" s="18">
        <v>15.342680412371134</v>
      </c>
      <c r="V1954" s="18"/>
      <c r="W1954" s="18">
        <v>40.848247422680416</v>
      </c>
      <c r="X1954" s="18"/>
      <c r="Y1954" s="18">
        <v>9.9307465979381444</v>
      </c>
      <c r="Z1954" s="18"/>
      <c r="AA1954" s="18">
        <v>0.19670103092783506</v>
      </c>
    </row>
    <row r="1955" spans="1:28" ht="14.25" customHeight="1">
      <c r="A1955" s="8">
        <v>43615</v>
      </c>
      <c r="B1955" s="9">
        <v>0.50480324074074068</v>
      </c>
      <c r="C1955" s="18">
        <v>2</v>
      </c>
      <c r="D1955" s="18">
        <v>1329</v>
      </c>
      <c r="E1955" s="18">
        <v>121</v>
      </c>
      <c r="F1955" s="17">
        <f t="shared" si="180"/>
        <v>0.25925925925925924</v>
      </c>
      <c r="G1955" s="18">
        <v>1.3896816131546852</v>
      </c>
      <c r="H1955" s="18">
        <f t="shared" si="181"/>
        <v>0.31458176350791606</v>
      </c>
      <c r="I1955" s="18">
        <v>3.9985145516872274E-2</v>
      </c>
      <c r="J1955" s="18">
        <f t="shared" si="182"/>
        <v>0.2157784353732744</v>
      </c>
      <c r="K1955" s="18">
        <v>1.9873474121038146E-3</v>
      </c>
      <c r="L1955" s="18">
        <f t="shared" si="183"/>
        <v>3.9499677923774554E-2</v>
      </c>
      <c r="M1955" s="18">
        <v>5.4749821371017429E-3</v>
      </c>
      <c r="N1955" s="18">
        <f t="shared" si="184"/>
        <v>0.10881843292059537</v>
      </c>
      <c r="O1955" s="18">
        <v>4.3878071127343974</v>
      </c>
      <c r="P1955" s="18"/>
      <c r="Q1955" s="18">
        <v>0.05</v>
      </c>
      <c r="R1955" s="18"/>
      <c r="S1955" s="18">
        <v>9.1497765776009071E-2</v>
      </c>
      <c r="T1955" s="18">
        <f t="shared" si="185"/>
        <v>0.16935830052293979</v>
      </c>
      <c r="U1955" s="18">
        <v>4.5476350198976681</v>
      </c>
      <c r="V1955" s="18"/>
      <c r="W1955" s="18">
        <v>12.528368391131322</v>
      </c>
      <c r="X1955" s="18"/>
      <c r="Y1955" s="18">
        <v>10.040592382035246</v>
      </c>
      <c r="Z1955" s="18"/>
      <c r="AA1955" s="18">
        <v>0.11441469649947925</v>
      </c>
    </row>
    <row r="1956" spans="1:28" s="2" customFormat="1" ht="13.8">
      <c r="A1956" s="8">
        <v>43616</v>
      </c>
      <c r="B1956" s="9">
        <v>0.50481481481481483</v>
      </c>
      <c r="C1956" s="18">
        <v>2</v>
      </c>
      <c r="D1956" s="18">
        <v>1458</v>
      </c>
      <c r="E1956" s="18">
        <v>121</v>
      </c>
      <c r="F1956" s="17">
        <f t="shared" si="180"/>
        <v>0.25925925925925924</v>
      </c>
      <c r="G1956" s="18">
        <v>1.2232443721051049</v>
      </c>
      <c r="H1956" s="18">
        <f t="shared" si="181"/>
        <v>0.27019849922802802</v>
      </c>
      <c r="I1956" s="18">
        <v>4.8527674241111471E-2</v>
      </c>
      <c r="J1956" s="18">
        <f t="shared" si="182"/>
        <v>0.2713576723559627</v>
      </c>
      <c r="K1956" s="18">
        <v>2.5255534774025986E-3</v>
      </c>
      <c r="L1956" s="18">
        <f t="shared" si="183"/>
        <v>5.0196834398001225E-2</v>
      </c>
      <c r="M1956" s="18">
        <v>6.957696520930234E-3</v>
      </c>
      <c r="N1956" s="18">
        <f t="shared" si="184"/>
        <v>0.13828823787642552</v>
      </c>
      <c r="O1956" s="18">
        <v>3.8565517858870453</v>
      </c>
      <c r="P1956" s="18"/>
      <c r="Q1956" s="18">
        <v>0.06</v>
      </c>
      <c r="R1956" s="18"/>
      <c r="S1956" s="18">
        <v>0.1261546814404432</v>
      </c>
      <c r="T1956" s="18">
        <f t="shared" si="185"/>
        <v>0.29470066933773431</v>
      </c>
      <c r="U1956" s="18">
        <v>6.5655401662049853</v>
      </c>
      <c r="V1956" s="18"/>
      <c r="W1956" s="18">
        <v>18.087534626038774</v>
      </c>
      <c r="X1956" s="18"/>
      <c r="Y1956" s="18">
        <v>10.025662049861497</v>
      </c>
      <c r="Z1956" s="18"/>
      <c r="AA1956" s="18">
        <v>0.15597864527400079</v>
      </c>
      <c r="AB1956" s="1"/>
    </row>
    <row r="1957" spans="1:28" ht="13.8">
      <c r="A1957" s="8">
        <v>43617</v>
      </c>
      <c r="B1957" s="9">
        <v>0.50482638888888887</v>
      </c>
      <c r="C1957" s="18">
        <v>2</v>
      </c>
      <c r="D1957" s="18">
        <v>1314</v>
      </c>
      <c r="E1957" s="18">
        <v>121</v>
      </c>
      <c r="F1957" s="17">
        <f t="shared" si="180"/>
        <v>0.25925925925925924</v>
      </c>
      <c r="G1957" s="18">
        <v>1.4609697201109388</v>
      </c>
      <c r="H1957" s="18">
        <f t="shared" si="181"/>
        <v>0.33359192536291704</v>
      </c>
      <c r="I1957" s="18">
        <v>3.7264739729465902E-2</v>
      </c>
      <c r="J1957" s="18">
        <f t="shared" si="182"/>
        <v>0.19807898327564022</v>
      </c>
      <c r="K1957" s="18">
        <v>1.9188457543083495E-3</v>
      </c>
      <c r="L1957" s="18">
        <f t="shared" si="183"/>
        <v>3.8138167901074937E-2</v>
      </c>
      <c r="M1957" s="18">
        <v>5.2862655843199597E-3</v>
      </c>
      <c r="N1957" s="18">
        <f t="shared" si="184"/>
        <v>0.10506758241083253</v>
      </c>
      <c r="O1957" s="18">
        <v>4.614154674313566</v>
      </c>
      <c r="P1957" s="18"/>
      <c r="Q1957" s="18">
        <v>0.04</v>
      </c>
      <c r="R1957" s="18"/>
      <c r="S1957" s="18">
        <v>8.1111792194230509E-2</v>
      </c>
      <c r="T1957" s="18">
        <f t="shared" si="185"/>
        <v>0.13179573887456017</v>
      </c>
      <c r="U1957" s="18">
        <v>4.1766296828090326</v>
      </c>
      <c r="V1957" s="18"/>
      <c r="W1957" s="18">
        <v>11.50627855371361</v>
      </c>
      <c r="X1957" s="18"/>
      <c r="Y1957" s="18">
        <v>10.043337423312883</v>
      </c>
      <c r="Z1957" s="18"/>
      <c r="AA1957" s="18">
        <v>8.7065459502022435E-2</v>
      </c>
    </row>
    <row r="1958" spans="1:28" ht="13.8">
      <c r="A1958" s="8">
        <v>43662</v>
      </c>
      <c r="B1958" s="9">
        <v>0.50534722222222228</v>
      </c>
      <c r="C1958" s="18">
        <v>2</v>
      </c>
      <c r="D1958" s="18">
        <v>1184</v>
      </c>
      <c r="E1958" s="18">
        <v>121</v>
      </c>
      <c r="F1958" s="17">
        <f t="shared" si="180"/>
        <v>0.25925925925925924</v>
      </c>
      <c r="G1958" s="18">
        <v>1.1599999999999999</v>
      </c>
      <c r="H1958" s="18">
        <f t="shared" si="181"/>
        <v>0.2533333333333333</v>
      </c>
      <c r="I1958" s="18">
        <v>4.2259999999999999E-2</v>
      </c>
      <c r="J1958" s="18">
        <f t="shared" si="182"/>
        <v>0.23057905009759269</v>
      </c>
      <c r="K1958" s="18">
        <v>9.3999999999999997E-4</v>
      </c>
      <c r="L1958" s="18">
        <f t="shared" si="183"/>
        <v>1.8683043046329992E-2</v>
      </c>
      <c r="M1958" s="18">
        <v>3.9300000000000003E-3</v>
      </c>
      <c r="N1958" s="18">
        <f t="shared" si="184"/>
        <v>7.8111020395826472E-2</v>
      </c>
      <c r="O1958" s="18">
        <v>3.6717200000000001</v>
      </c>
      <c r="P1958" s="18"/>
      <c r="Q1958" s="18">
        <v>0.04</v>
      </c>
      <c r="R1958" s="18"/>
      <c r="S1958" s="18">
        <v>0.11585068965517242</v>
      </c>
      <c r="T1958" s="18">
        <f t="shared" si="185"/>
        <v>0.2574346081821704</v>
      </c>
      <c r="U1958" s="18">
        <v>2.576896551724138</v>
      </c>
      <c r="V1958" s="18"/>
      <c r="W1958" s="18">
        <v>10.773620689655173</v>
      </c>
      <c r="X1958" s="18"/>
      <c r="Y1958" s="18">
        <v>10.065577241379312</v>
      </c>
      <c r="Z1958" s="18"/>
      <c r="AA1958" s="18">
        <v>0.10965517241379312</v>
      </c>
    </row>
    <row r="1959" spans="1:28" ht="14.25" customHeight="1">
      <c r="A1959" s="8">
        <v>41394</v>
      </c>
      <c r="B1959" s="9">
        <v>0.47909722222222223</v>
      </c>
      <c r="C1959" s="18">
        <v>3</v>
      </c>
      <c r="D1959" s="18">
        <v>1265</v>
      </c>
      <c r="E1959" s="18">
        <v>121</v>
      </c>
      <c r="F1959" s="17">
        <f t="shared" si="180"/>
        <v>0.25925925925925924</v>
      </c>
      <c r="G1959" s="18">
        <v>1.21</v>
      </c>
      <c r="H1959" s="18">
        <f t="shared" si="181"/>
        <v>0.26666666666666666</v>
      </c>
      <c r="I1959" s="18">
        <v>3.8019999999999998E-2</v>
      </c>
      <c r="J1959" s="18">
        <f t="shared" si="182"/>
        <v>0.20299284320104097</v>
      </c>
      <c r="K1959" s="18">
        <v>1.1520000000000001E-2</v>
      </c>
      <c r="L1959" s="18">
        <f t="shared" si="183"/>
        <v>0.22896665520608675</v>
      </c>
      <c r="M1959" s="18">
        <v>9.9699999999999997E-3</v>
      </c>
      <c r="N1959" s="18">
        <f t="shared" si="184"/>
        <v>0.19815950975735108</v>
      </c>
      <c r="O1959" s="18">
        <v>3.79373</v>
      </c>
      <c r="P1959" s="18"/>
      <c r="Q1959" s="18">
        <v>0.04</v>
      </c>
      <c r="R1959" s="18"/>
      <c r="S1959" s="18">
        <v>9.9920330578512406E-2</v>
      </c>
      <c r="T1959" s="18">
        <f t="shared" si="185"/>
        <v>0.19981987517844996</v>
      </c>
      <c r="U1959" s="18">
        <v>30.275702479338843</v>
      </c>
      <c r="V1959" s="18"/>
      <c r="W1959" s="18">
        <v>26.20214876033058</v>
      </c>
      <c r="X1959" s="18"/>
      <c r="Y1959" s="18">
        <v>9.9702986776859515</v>
      </c>
      <c r="Z1959" s="18"/>
      <c r="AA1959" s="18">
        <v>0.10512396694214877</v>
      </c>
    </row>
    <row r="1960" spans="1:28" ht="13.8">
      <c r="A1960" s="8">
        <v>41400</v>
      </c>
      <c r="B1960" s="9">
        <v>0.47916666666666669</v>
      </c>
      <c r="C1960" s="18">
        <v>3</v>
      </c>
      <c r="D1960" s="18">
        <v>1323</v>
      </c>
      <c r="E1960" s="18">
        <v>121</v>
      </c>
      <c r="F1960" s="17">
        <f t="shared" si="180"/>
        <v>0.25925925925925924</v>
      </c>
      <c r="G1960" s="18">
        <v>1.24</v>
      </c>
      <c r="H1960" s="18">
        <f t="shared" si="181"/>
        <v>0.27466666666666667</v>
      </c>
      <c r="I1960" s="18">
        <v>3.2599999999999997E-2</v>
      </c>
      <c r="J1960" s="18">
        <f t="shared" si="182"/>
        <v>0.16772934287573193</v>
      </c>
      <c r="K1960" s="18">
        <v>1.223E-2</v>
      </c>
      <c r="L1960" s="18">
        <f t="shared" si="183"/>
        <v>0.24307831537937852</v>
      </c>
      <c r="M1960" s="18">
        <v>1.026E-2</v>
      </c>
      <c r="N1960" s="18">
        <f t="shared" si="184"/>
        <v>0.20392342729292098</v>
      </c>
      <c r="O1960" s="18">
        <v>3.8586499999999999</v>
      </c>
      <c r="P1960" s="18"/>
      <c r="Q1960" s="18">
        <v>0.05</v>
      </c>
      <c r="R1960" s="18"/>
      <c r="S1960" s="18">
        <v>8.3603225806451617E-2</v>
      </c>
      <c r="T1960" s="18">
        <f t="shared" si="185"/>
        <v>0.14080641350366649</v>
      </c>
      <c r="U1960" s="18">
        <v>31.364032258064515</v>
      </c>
      <c r="V1960" s="18"/>
      <c r="W1960" s="18">
        <v>26.311935483870972</v>
      </c>
      <c r="X1960" s="18"/>
      <c r="Y1960" s="18">
        <v>9.8955701612903226</v>
      </c>
      <c r="Z1960" s="18"/>
      <c r="AA1960" s="18">
        <v>0.12822580645161294</v>
      </c>
    </row>
    <row r="1961" spans="1:28" ht="14.25" customHeight="1">
      <c r="A1961" s="8">
        <v>41775</v>
      </c>
      <c r="B1961" s="9">
        <v>0.48350694444444442</v>
      </c>
      <c r="C1961" s="18">
        <v>3</v>
      </c>
      <c r="D1961" s="18">
        <v>1267</v>
      </c>
      <c r="E1961" s="18">
        <v>121</v>
      </c>
      <c r="F1961" s="17">
        <f t="shared" si="180"/>
        <v>0.25925925925925924</v>
      </c>
      <c r="G1961" s="18">
        <v>1.24</v>
      </c>
      <c r="H1961" s="18">
        <f t="shared" si="181"/>
        <v>0.27466666666666667</v>
      </c>
      <c r="I1961" s="18">
        <v>4.7780000000000003E-2</v>
      </c>
      <c r="J1961" s="18">
        <f t="shared" si="182"/>
        <v>0.26649316851008459</v>
      </c>
      <c r="K1961" s="18">
        <v>7.5500000000000003E-3</v>
      </c>
      <c r="L1961" s="18">
        <f t="shared" si="183"/>
        <v>0.15006061170190579</v>
      </c>
      <c r="M1961" s="18">
        <v>4.2100000000000002E-3</v>
      </c>
      <c r="N1961" s="18">
        <f t="shared" si="184"/>
        <v>8.3676182154307735E-2</v>
      </c>
      <c r="O1961" s="18">
        <v>3.9086099999999999</v>
      </c>
      <c r="P1961" s="18"/>
      <c r="Q1961" s="18">
        <v>0.04</v>
      </c>
      <c r="R1961" s="18"/>
      <c r="S1961" s="18">
        <v>0.12253258064516132</v>
      </c>
      <c r="T1961" s="18">
        <f t="shared" si="185"/>
        <v>0.28160075305659532</v>
      </c>
      <c r="U1961" s="18">
        <v>19.362096774193549</v>
      </c>
      <c r="V1961" s="18"/>
      <c r="W1961" s="18">
        <v>10.796612903225807</v>
      </c>
      <c r="X1961" s="18"/>
      <c r="Y1961" s="18">
        <v>10.023693387096774</v>
      </c>
      <c r="Z1961" s="18"/>
      <c r="AA1961" s="18">
        <v>0.10258064516129033</v>
      </c>
    </row>
    <row r="1962" spans="1:28" s="2" customFormat="1" ht="14.25" customHeight="1">
      <c r="A1962" s="8">
        <v>41572</v>
      </c>
      <c r="B1962" s="9">
        <v>0.48115740740740742</v>
      </c>
      <c r="C1962" s="18">
        <v>2</v>
      </c>
      <c r="D1962" s="18">
        <v>824</v>
      </c>
      <c r="E1962" s="18">
        <v>122</v>
      </c>
      <c r="F1962" s="17">
        <f t="shared" si="180"/>
        <v>0.27160493827160492</v>
      </c>
      <c r="G1962" s="18">
        <v>0.89135691621562552</v>
      </c>
      <c r="H1962" s="18">
        <f t="shared" si="181"/>
        <v>0.18169517765750015</v>
      </c>
      <c r="I1962" s="18">
        <v>3.5143736179411272E-2</v>
      </c>
      <c r="J1962" s="18">
        <f t="shared" si="182"/>
        <v>0.184279350549195</v>
      </c>
      <c r="K1962" s="18">
        <v>4.7801410061061173E-3</v>
      </c>
      <c r="L1962" s="18">
        <f t="shared" si="183"/>
        <v>9.5008064026178465E-2</v>
      </c>
      <c r="M1962" s="18">
        <v>5.4929116896431434E-3</v>
      </c>
      <c r="N1962" s="18">
        <f t="shared" si="184"/>
        <v>0.10917479313541709</v>
      </c>
      <c r="O1962" s="18">
        <v>2.8005130709736155</v>
      </c>
      <c r="P1962" s="18"/>
      <c r="Q1962" s="18">
        <v>0.02</v>
      </c>
      <c r="R1962" s="18"/>
      <c r="S1962" s="18">
        <v>0.12537859864823558</v>
      </c>
      <c r="T1962" s="18">
        <f t="shared" si="185"/>
        <v>0.29189383977120337</v>
      </c>
      <c r="U1962" s="18">
        <v>17.053604591923378</v>
      </c>
      <c r="V1962" s="18"/>
      <c r="W1962" s="18">
        <v>19.596481336820297</v>
      </c>
      <c r="X1962" s="18"/>
      <c r="Y1962" s="18">
        <v>9.9910949291852056</v>
      </c>
      <c r="Z1962" s="18"/>
      <c r="AA1962" s="18">
        <v>7.1351889285856757E-2</v>
      </c>
      <c r="AB1962" s="1"/>
    </row>
    <row r="1963" spans="1:28" ht="14.25" customHeight="1">
      <c r="A1963" s="8">
        <v>41727</v>
      </c>
      <c r="B1963" s="9">
        <v>0.48295138888888894</v>
      </c>
      <c r="C1963" s="18">
        <v>2</v>
      </c>
      <c r="D1963" s="18">
        <v>1055</v>
      </c>
      <c r="E1963" s="18">
        <v>122</v>
      </c>
      <c r="F1963" s="17">
        <f t="shared" si="180"/>
        <v>0.27160493827160492</v>
      </c>
      <c r="G1963" s="18">
        <v>1.1499999999999999</v>
      </c>
      <c r="H1963" s="18">
        <f t="shared" si="181"/>
        <v>0.25066666666666665</v>
      </c>
      <c r="I1963" s="18">
        <v>4.9419999999999999E-2</v>
      </c>
      <c r="J1963" s="18">
        <f t="shared" si="182"/>
        <v>0.27716330513988285</v>
      </c>
      <c r="K1963" s="18">
        <v>7.0000000000000001E-3</v>
      </c>
      <c r="L1963" s="18">
        <f t="shared" si="183"/>
        <v>0.13912904396203188</v>
      </c>
      <c r="M1963" s="18">
        <v>6.9499999999999996E-3</v>
      </c>
      <c r="N1963" s="18">
        <f t="shared" si="184"/>
        <v>0.13813526507658877</v>
      </c>
      <c r="O1963" s="18">
        <v>3.6146400000000001</v>
      </c>
      <c r="P1963" s="18"/>
      <c r="Q1963" s="18">
        <v>0.04</v>
      </c>
      <c r="R1963" s="18"/>
      <c r="S1963" s="18">
        <v>0.13665704347826088</v>
      </c>
      <c r="T1963" s="18">
        <f t="shared" si="185"/>
        <v>0.33268416875576118</v>
      </c>
      <c r="U1963" s="18">
        <v>19.356521739130439</v>
      </c>
      <c r="V1963" s="18"/>
      <c r="W1963" s="18">
        <v>19.218260869565217</v>
      </c>
      <c r="X1963" s="18"/>
      <c r="Y1963" s="18">
        <v>9.9952653913043488</v>
      </c>
      <c r="Z1963" s="18"/>
      <c r="AA1963" s="18">
        <v>0.11060869565217393</v>
      </c>
    </row>
    <row r="1964" spans="1:28" ht="14.25" customHeight="1">
      <c r="A1964" s="8">
        <v>42080</v>
      </c>
      <c r="B1964" s="9">
        <v>0.48703703703703699</v>
      </c>
      <c r="C1964" s="18">
        <v>2</v>
      </c>
      <c r="D1964" s="18">
        <v>1062</v>
      </c>
      <c r="E1964" s="18">
        <v>122</v>
      </c>
      <c r="F1964" s="17">
        <f t="shared" si="180"/>
        <v>0.27160493827160492</v>
      </c>
      <c r="G1964" s="18">
        <v>1.1326628787336854</v>
      </c>
      <c r="H1964" s="18">
        <f t="shared" si="181"/>
        <v>0.24604343432898279</v>
      </c>
      <c r="I1964" s="18">
        <v>3.8631391660252243E-2</v>
      </c>
      <c r="J1964" s="18">
        <f t="shared" si="182"/>
        <v>0.20697066792616944</v>
      </c>
      <c r="K1964" s="18">
        <v>3.0193940697085327E-3</v>
      </c>
      <c r="L1964" s="18">
        <f t="shared" si="183"/>
        <v>6.0012201466168105E-2</v>
      </c>
      <c r="M1964" s="18">
        <v>4.7186809647538006E-3</v>
      </c>
      <c r="N1964" s="18">
        <f t="shared" si="184"/>
        <v>9.3786510198290637E-2</v>
      </c>
      <c r="O1964" s="18">
        <v>3.5715920921315072</v>
      </c>
      <c r="P1964" s="18"/>
      <c r="Q1964" s="18">
        <v>0.04</v>
      </c>
      <c r="R1964" s="18"/>
      <c r="S1964" s="18">
        <v>0.10845930222145687</v>
      </c>
      <c r="T1964" s="18">
        <f t="shared" si="185"/>
        <v>0.23070245409378556</v>
      </c>
      <c r="U1964" s="18">
        <v>8.4770793869467873</v>
      </c>
      <c r="V1964" s="18"/>
      <c r="W1964" s="18">
        <v>13.247900809368005</v>
      </c>
      <c r="X1964" s="18"/>
      <c r="Y1964" s="18">
        <v>10.027399207852593</v>
      </c>
      <c r="Z1964" s="18"/>
      <c r="AA1964" s="18">
        <v>0.11230172930378836</v>
      </c>
    </row>
    <row r="1965" spans="1:28" ht="13.8">
      <c r="A1965" s="8">
        <v>42126</v>
      </c>
      <c r="B1965" s="9">
        <v>0.48756944444444444</v>
      </c>
      <c r="C1965" s="18">
        <v>2</v>
      </c>
      <c r="D1965" s="18">
        <v>1120</v>
      </c>
      <c r="E1965" s="18">
        <v>122</v>
      </c>
      <c r="F1965" s="17">
        <f t="shared" si="180"/>
        <v>0.27160493827160492</v>
      </c>
      <c r="G1965" s="18">
        <v>1.3978967034421477</v>
      </c>
      <c r="H1965" s="18">
        <f t="shared" si="181"/>
        <v>0.3167724542512394</v>
      </c>
      <c r="I1965" s="18">
        <v>4.0245834232883831E-2</v>
      </c>
      <c r="J1965" s="18">
        <f t="shared" si="182"/>
        <v>0.21747452331089026</v>
      </c>
      <c r="K1965" s="18">
        <v>3.5307834028708417E-3</v>
      </c>
      <c r="L1965" s="18">
        <f t="shared" si="183"/>
        <v>7.0176359896918547E-2</v>
      </c>
      <c r="M1965" s="18">
        <v>4.7567891875084315E-3</v>
      </c>
      <c r="N1965" s="18">
        <f t="shared" si="184"/>
        <v>9.4543933140996919E-2</v>
      </c>
      <c r="O1965" s="18">
        <v>4.4102231181328166</v>
      </c>
      <c r="P1965" s="18"/>
      <c r="Q1965" s="18">
        <v>0.04</v>
      </c>
      <c r="R1965" s="18"/>
      <c r="S1965" s="18">
        <v>9.1553082960587409E-2</v>
      </c>
      <c r="T1965" s="18">
        <f t="shared" si="185"/>
        <v>0.16955836411250871</v>
      </c>
      <c r="U1965" s="18">
        <v>8.031989197400625</v>
      </c>
      <c r="V1965" s="18"/>
      <c r="W1965" s="18">
        <v>10.820963794413032</v>
      </c>
      <c r="X1965" s="18"/>
      <c r="Y1965" s="18">
        <v>10.03257928939151</v>
      </c>
      <c r="Z1965" s="18"/>
      <c r="AA1965" s="18">
        <v>9.0993847890753113E-2</v>
      </c>
    </row>
    <row r="1966" spans="1:28" ht="14.25" customHeight="1">
      <c r="A1966" s="8">
        <v>42127</v>
      </c>
      <c r="B1966" s="9">
        <v>0.48758101851851854</v>
      </c>
      <c r="C1966" s="18">
        <v>2</v>
      </c>
      <c r="D1966" s="18">
        <v>1120</v>
      </c>
      <c r="E1966" s="18">
        <v>122</v>
      </c>
      <c r="F1966" s="17">
        <f t="shared" si="180"/>
        <v>0.27160493827160492</v>
      </c>
      <c r="G1966" s="18">
        <v>1.5137105494689815</v>
      </c>
      <c r="H1966" s="18">
        <f t="shared" si="181"/>
        <v>0.34765614652506177</v>
      </c>
      <c r="I1966" s="18">
        <v>4.7852941595026052E-2</v>
      </c>
      <c r="J1966" s="18">
        <f t="shared" si="182"/>
        <v>0.26696773972040372</v>
      </c>
      <c r="K1966" s="18">
        <v>3.7546478430124891E-3</v>
      </c>
      <c r="L1966" s="18">
        <f t="shared" si="183"/>
        <v>7.4625794973204679E-2</v>
      </c>
      <c r="M1966" s="18">
        <v>5.0583868293993441E-3</v>
      </c>
      <c r="N1966" s="18">
        <f t="shared" si="184"/>
        <v>0.1005383605092092</v>
      </c>
      <c r="O1966" s="18">
        <v>4.7759602314245466</v>
      </c>
      <c r="P1966" s="18"/>
      <c r="Q1966" s="18">
        <v>0.04</v>
      </c>
      <c r="R1966" s="18"/>
      <c r="S1966" s="18">
        <v>0.10052936099676771</v>
      </c>
      <c r="T1966" s="18">
        <f t="shared" si="185"/>
        <v>0.20202253268102524</v>
      </c>
      <c r="U1966" s="18">
        <v>7.8877564439041929</v>
      </c>
      <c r="V1966" s="18"/>
      <c r="W1966" s="18">
        <v>10.62664861728873</v>
      </c>
      <c r="X1966" s="18"/>
      <c r="Y1966" s="18">
        <v>10.03332740282344</v>
      </c>
      <c r="Z1966" s="18"/>
      <c r="AA1966" s="18">
        <v>8.4031917492166847E-2</v>
      </c>
    </row>
    <row r="1967" spans="1:28" ht="14.25" customHeight="1">
      <c r="A1967" s="8">
        <v>42149</v>
      </c>
      <c r="B1967" s="9">
        <v>0.48783564814814812</v>
      </c>
      <c r="C1967" s="18">
        <v>2</v>
      </c>
      <c r="D1967" s="18">
        <v>952</v>
      </c>
      <c r="E1967" s="18">
        <v>122</v>
      </c>
      <c r="F1967" s="17">
        <f t="shared" si="180"/>
        <v>0.27160493827160492</v>
      </c>
      <c r="G1967" s="18">
        <v>0.79</v>
      </c>
      <c r="H1967" s="18">
        <f t="shared" si="181"/>
        <v>0.15466666666666667</v>
      </c>
      <c r="I1967" s="18">
        <v>3.2250000000000001E-2</v>
      </c>
      <c r="J1967" s="18">
        <f t="shared" si="182"/>
        <v>0.16545217957059208</v>
      </c>
      <c r="K1967" s="18">
        <v>2.8700000000000002E-3</v>
      </c>
      <c r="L1967" s="18">
        <f t="shared" si="183"/>
        <v>5.704290802443307E-2</v>
      </c>
      <c r="M1967" s="18">
        <v>3.8E-3</v>
      </c>
      <c r="N1967" s="18">
        <f t="shared" si="184"/>
        <v>7.5527195293674437E-2</v>
      </c>
      <c r="O1967" s="18">
        <v>2.47628</v>
      </c>
      <c r="P1967" s="18"/>
      <c r="Q1967" s="18">
        <v>0.03</v>
      </c>
      <c r="R1967" s="18"/>
      <c r="S1967" s="18">
        <v>0.12981645569620254</v>
      </c>
      <c r="T1967" s="18">
        <f t="shared" si="185"/>
        <v>0.30794407113741956</v>
      </c>
      <c r="U1967" s="18">
        <v>11.5526582278481</v>
      </c>
      <c r="V1967" s="18"/>
      <c r="W1967" s="18">
        <v>15.296202531645568</v>
      </c>
      <c r="X1967" s="18"/>
      <c r="Y1967" s="18">
        <v>9.9678106329113927</v>
      </c>
      <c r="Z1967" s="18"/>
      <c r="AA1967" s="18">
        <v>0.12075949367088606</v>
      </c>
    </row>
    <row r="1968" spans="1:28" s="2" customFormat="1" ht="14.25" customHeight="1">
      <c r="A1968" s="8">
        <v>42227</v>
      </c>
      <c r="B1968" s="9">
        <v>0.48873842592592592</v>
      </c>
      <c r="C1968" s="18">
        <v>2</v>
      </c>
      <c r="D1968" s="18">
        <v>1289</v>
      </c>
      <c r="E1968" s="18">
        <v>122</v>
      </c>
      <c r="F1968" s="17">
        <f t="shared" si="180"/>
        <v>0.27160493827160492</v>
      </c>
      <c r="G1968" s="18">
        <v>1.26</v>
      </c>
      <c r="H1968" s="18">
        <f t="shared" si="181"/>
        <v>0.28000000000000003</v>
      </c>
      <c r="I1968" s="18">
        <v>5.1819999999999998E-2</v>
      </c>
      <c r="J1968" s="18">
        <f t="shared" si="182"/>
        <v>0.29277813923227064</v>
      </c>
      <c r="K1968" s="18">
        <v>4.6299999999999996E-3</v>
      </c>
      <c r="L1968" s="18">
        <f t="shared" si="183"/>
        <v>9.2023924792029643E-2</v>
      </c>
      <c r="M1968" s="18">
        <v>5.77E-3</v>
      </c>
      <c r="N1968" s="18">
        <f t="shared" si="184"/>
        <v>0.11468208338013197</v>
      </c>
      <c r="O1968" s="18">
        <v>3.9598599999999999</v>
      </c>
      <c r="P1968" s="18"/>
      <c r="Q1968" s="18">
        <v>0.04</v>
      </c>
      <c r="R1968" s="18"/>
      <c r="S1968" s="18">
        <v>0.13078380952380952</v>
      </c>
      <c r="T1968" s="18">
        <f t="shared" si="185"/>
        <v>0.31144266349365596</v>
      </c>
      <c r="U1968" s="18">
        <v>11.685238095238093</v>
      </c>
      <c r="V1968" s="18"/>
      <c r="W1968" s="18">
        <v>14.562380952380954</v>
      </c>
      <c r="X1968" s="18"/>
      <c r="Y1968" s="18">
        <v>9.9939323809523817</v>
      </c>
      <c r="Z1968" s="18"/>
      <c r="AA1968" s="18">
        <v>0.10095238095238096</v>
      </c>
    </row>
    <row r="1969" spans="1:28" ht="14.25" customHeight="1">
      <c r="A1969" s="8">
        <v>42362</v>
      </c>
      <c r="B1969" s="9">
        <v>0.49030092592592589</v>
      </c>
      <c r="C1969" s="18">
        <v>2</v>
      </c>
      <c r="D1969" s="18">
        <v>1333</v>
      </c>
      <c r="E1969" s="18">
        <v>122</v>
      </c>
      <c r="F1969" s="17">
        <f t="shared" si="180"/>
        <v>0.27160493827160492</v>
      </c>
      <c r="G1969" s="18">
        <v>1.28</v>
      </c>
      <c r="H1969" s="18">
        <f t="shared" si="181"/>
        <v>0.28533333333333333</v>
      </c>
      <c r="I1969" s="18">
        <v>5.7660000000000003E-2</v>
      </c>
      <c r="J1969" s="18">
        <f t="shared" si="182"/>
        <v>0.33077423552374757</v>
      </c>
      <c r="K1969" s="18">
        <v>5.3800000000000002E-3</v>
      </c>
      <c r="L1969" s="18">
        <f t="shared" si="183"/>
        <v>0.10693060807367592</v>
      </c>
      <c r="M1969" s="18">
        <v>7.2199999999999999E-3</v>
      </c>
      <c r="N1969" s="18">
        <f t="shared" si="184"/>
        <v>0.14350167105798142</v>
      </c>
      <c r="O1969" s="18">
        <v>4.0140000000000002</v>
      </c>
      <c r="P1969" s="18"/>
      <c r="Q1969" s="18">
        <v>0.05</v>
      </c>
      <c r="R1969" s="18"/>
      <c r="S1969" s="18">
        <v>0.1432490625</v>
      </c>
      <c r="T1969" s="18">
        <f t="shared" si="185"/>
        <v>0.35652527704875608</v>
      </c>
      <c r="U1969" s="18">
        <v>13.365937499999999</v>
      </c>
      <c r="V1969" s="18"/>
      <c r="W1969" s="18">
        <v>17.9371875</v>
      </c>
      <c r="X1969" s="18"/>
      <c r="Y1969" s="18">
        <v>9.97228125</v>
      </c>
      <c r="Z1969" s="18"/>
      <c r="AA1969" s="18">
        <v>0.12421875</v>
      </c>
      <c r="AB1969" s="2"/>
    </row>
    <row r="1970" spans="1:28" ht="14.25" customHeight="1">
      <c r="A1970" s="8">
        <v>42363</v>
      </c>
      <c r="B1970" s="9">
        <v>0.49031249999999998</v>
      </c>
      <c r="C1970" s="18">
        <v>2</v>
      </c>
      <c r="D1970" s="18">
        <v>1327</v>
      </c>
      <c r="E1970" s="18">
        <v>122</v>
      </c>
      <c r="F1970" s="17">
        <f t="shared" si="180"/>
        <v>0.27160493827160492</v>
      </c>
      <c r="G1970" s="18">
        <v>1.22</v>
      </c>
      <c r="H1970" s="18">
        <f t="shared" si="181"/>
        <v>0.26933333333333331</v>
      </c>
      <c r="I1970" s="18">
        <v>4.8919999999999998E-2</v>
      </c>
      <c r="J1970" s="18">
        <f t="shared" si="182"/>
        <v>0.27391021470396876</v>
      </c>
      <c r="K1970" s="18">
        <v>5.1999999999999998E-3</v>
      </c>
      <c r="L1970" s="18">
        <f t="shared" si="183"/>
        <v>0.10335300408608081</v>
      </c>
      <c r="M1970" s="18">
        <v>6.6100000000000004E-3</v>
      </c>
      <c r="N1970" s="18">
        <f t="shared" si="184"/>
        <v>0.13137756865557582</v>
      </c>
      <c r="O1970" s="18">
        <v>3.8321200000000002</v>
      </c>
      <c r="P1970" s="18"/>
      <c r="Q1970" s="18">
        <v>0.05</v>
      </c>
      <c r="R1970" s="18"/>
      <c r="S1970" s="18">
        <v>0.12751278688524589</v>
      </c>
      <c r="T1970" s="18">
        <f t="shared" si="185"/>
        <v>0.29961247843234834</v>
      </c>
      <c r="U1970" s="18">
        <v>13.554098360655736</v>
      </c>
      <c r="V1970" s="18"/>
      <c r="W1970" s="18">
        <v>17.229344262295083</v>
      </c>
      <c r="X1970" s="18"/>
      <c r="Y1970" s="18">
        <v>9.9886406557377061</v>
      </c>
      <c r="Z1970" s="18"/>
      <c r="AA1970" s="18">
        <v>0.13032786885245903</v>
      </c>
      <c r="AB1970" s="2"/>
    </row>
    <row r="1971" spans="1:28" ht="14.25" customHeight="1">
      <c r="A1971" s="8">
        <v>42652</v>
      </c>
      <c r="B1971" s="9">
        <v>0.49365740740740738</v>
      </c>
      <c r="C1971" s="18">
        <v>2</v>
      </c>
      <c r="D1971" s="18">
        <v>1504</v>
      </c>
      <c r="E1971" s="18">
        <v>122</v>
      </c>
      <c r="F1971" s="17">
        <f t="shared" si="180"/>
        <v>0.27160493827160492</v>
      </c>
      <c r="G1971" s="18">
        <v>1.85</v>
      </c>
      <c r="H1971" s="18">
        <f t="shared" si="181"/>
        <v>0.43733333333333335</v>
      </c>
      <c r="I1971" s="18">
        <v>4.5179999999999998E-2</v>
      </c>
      <c r="J1971" s="18">
        <f t="shared" si="182"/>
        <v>0.24957709824333116</v>
      </c>
      <c r="K1971" s="18">
        <v>4.7400000000000003E-3</v>
      </c>
      <c r="L1971" s="18">
        <f t="shared" si="183"/>
        <v>9.4210238340004443E-2</v>
      </c>
      <c r="M1971" s="18">
        <v>8.5599999999999999E-3</v>
      </c>
      <c r="N1971" s="18">
        <f t="shared" si="184"/>
        <v>0.1701349451878561</v>
      </c>
      <c r="O1971" s="18">
        <v>5.8194999999999997</v>
      </c>
      <c r="P1971" s="18"/>
      <c r="Q1971" s="18">
        <v>0.05</v>
      </c>
      <c r="R1971" s="18"/>
      <c r="S1971" s="18">
        <v>7.7660756756756752E-2</v>
      </c>
      <c r="T1971" s="18">
        <f t="shared" si="185"/>
        <v>0.11931450826578249</v>
      </c>
      <c r="U1971" s="18">
        <v>8.1476756756756767</v>
      </c>
      <c r="V1971" s="18"/>
      <c r="W1971" s="18">
        <v>14.713945945945946</v>
      </c>
      <c r="X1971" s="18"/>
      <c r="Y1971" s="18">
        <v>10.003248648648649</v>
      </c>
      <c r="Z1971" s="18"/>
      <c r="AA1971" s="18">
        <v>8.5945945945945956E-2</v>
      </c>
    </row>
    <row r="1972" spans="1:28" s="2" customFormat="1" ht="14.25" customHeight="1">
      <c r="A1972" s="8">
        <v>43026</v>
      </c>
      <c r="B1972" s="9">
        <v>0.49798611111111107</v>
      </c>
      <c r="C1972" s="18">
        <v>2</v>
      </c>
      <c r="D1972" s="18">
        <v>1140</v>
      </c>
      <c r="E1972" s="18">
        <v>122</v>
      </c>
      <c r="F1972" s="17">
        <f t="shared" si="180"/>
        <v>0.27160493827160492</v>
      </c>
      <c r="G1972" s="18">
        <v>0.99783883090753256</v>
      </c>
      <c r="H1972" s="18">
        <f t="shared" si="181"/>
        <v>0.21009035490867536</v>
      </c>
      <c r="I1972" s="18">
        <v>4.1852143575251577E-2</v>
      </c>
      <c r="J1972" s="18">
        <f t="shared" si="182"/>
        <v>0.22792546242844228</v>
      </c>
      <c r="K1972" s="18">
        <v>3.8136370506641364E-3</v>
      </c>
      <c r="L1972" s="18">
        <f t="shared" si="183"/>
        <v>7.5798239553869162E-2</v>
      </c>
      <c r="M1972" s="18">
        <v>4.7097041363454457E-3</v>
      </c>
      <c r="N1972" s="18">
        <f t="shared" si="184"/>
        <v>9.3608090547681266E-2</v>
      </c>
      <c r="O1972" s="18">
        <v>3.1420454738190324</v>
      </c>
      <c r="P1972" s="18"/>
      <c r="Q1972" s="18">
        <v>0.04</v>
      </c>
      <c r="R1972" s="18"/>
      <c r="S1972" s="18">
        <v>0.13337806912991659</v>
      </c>
      <c r="T1972" s="18">
        <f t="shared" si="185"/>
        <v>0.32082522504351985</v>
      </c>
      <c r="U1972" s="18">
        <v>12.153631874680741</v>
      </c>
      <c r="V1972" s="18"/>
      <c r="W1972" s="18">
        <v>15.009296781883195</v>
      </c>
      <c r="X1972" s="18"/>
      <c r="Y1972" s="18">
        <v>10.013345138770644</v>
      </c>
      <c r="Z1972" s="18"/>
      <c r="AA1972" s="18">
        <v>0.12747549610222308</v>
      </c>
      <c r="AB1972" s="1"/>
    </row>
    <row r="1973" spans="1:28" ht="13.8">
      <c r="A1973" s="8">
        <v>43027</v>
      </c>
      <c r="B1973" s="9">
        <v>0.49799768518518522</v>
      </c>
      <c r="C1973" s="18">
        <v>2</v>
      </c>
      <c r="D1973" s="18">
        <v>1140</v>
      </c>
      <c r="E1973" s="18">
        <v>122</v>
      </c>
      <c r="F1973" s="17">
        <f t="shared" si="180"/>
        <v>0.27160493827160492</v>
      </c>
      <c r="G1973" s="18">
        <v>1.350901276223399</v>
      </c>
      <c r="H1973" s="18">
        <f t="shared" si="181"/>
        <v>0.30424034032623976</v>
      </c>
      <c r="I1973" s="18">
        <v>3.6577156299202697E-2</v>
      </c>
      <c r="J1973" s="18">
        <f t="shared" si="182"/>
        <v>0.1936054411138757</v>
      </c>
      <c r="K1973" s="18">
        <v>3.2563513889559341E-3</v>
      </c>
      <c r="L1973" s="18">
        <f t="shared" si="183"/>
        <v>6.4721865078553376E-2</v>
      </c>
      <c r="M1973" s="18">
        <v>4.3870652232926776E-3</v>
      </c>
      <c r="N1973" s="18">
        <f t="shared" si="184"/>
        <v>8.7195455759398299E-2</v>
      </c>
      <c r="O1973" s="18">
        <v>4.2627650419660519</v>
      </c>
      <c r="P1973" s="18"/>
      <c r="Q1973" s="18">
        <v>0.03</v>
      </c>
      <c r="R1973" s="18"/>
      <c r="S1973" s="18">
        <v>8.6102040969742541E-2</v>
      </c>
      <c r="T1973" s="18">
        <f t="shared" si="185"/>
        <v>0.14984378471205229</v>
      </c>
      <c r="U1973" s="18">
        <v>7.6653990925443667</v>
      </c>
      <c r="V1973" s="18"/>
      <c r="W1973" s="18">
        <v>10.327081375681265</v>
      </c>
      <c r="X1973" s="18"/>
      <c r="Y1973" s="18">
        <v>10.03448073670363</v>
      </c>
      <c r="Z1973" s="18"/>
      <c r="AA1973" s="18">
        <v>7.0619520226305327E-2</v>
      </c>
    </row>
    <row r="1974" spans="1:28" ht="14.25" customHeight="1">
      <c r="A1974" s="8">
        <v>43037</v>
      </c>
      <c r="B1974" s="9">
        <v>0.49811342592592589</v>
      </c>
      <c r="C1974" s="18">
        <v>2</v>
      </c>
      <c r="D1974" s="18">
        <v>982</v>
      </c>
      <c r="E1974" s="18">
        <v>122</v>
      </c>
      <c r="F1974" s="17">
        <f t="shared" si="180"/>
        <v>0.27160493827160492</v>
      </c>
      <c r="G1974" s="18">
        <v>0.79</v>
      </c>
      <c r="H1974" s="18">
        <f t="shared" si="181"/>
        <v>0.15466666666666667</v>
      </c>
      <c r="I1974" s="18">
        <v>2.9749999999999999E-2</v>
      </c>
      <c r="J1974" s="18">
        <f t="shared" si="182"/>
        <v>0.14918672739102146</v>
      </c>
      <c r="K1974" s="18">
        <v>3.63E-3</v>
      </c>
      <c r="L1974" s="18">
        <f t="shared" si="183"/>
        <v>7.2148347083167946E-2</v>
      </c>
      <c r="M1974" s="18">
        <v>4.1099999999999999E-3</v>
      </c>
      <c r="N1974" s="18">
        <f t="shared" si="184"/>
        <v>8.168862438342156E-2</v>
      </c>
      <c r="O1974" s="18">
        <v>2.4802300000000002</v>
      </c>
      <c r="P1974" s="18"/>
      <c r="Q1974" s="18">
        <v>0.03</v>
      </c>
      <c r="R1974" s="18"/>
      <c r="S1974" s="18">
        <v>0.11975316455696201</v>
      </c>
      <c r="T1974" s="18">
        <f t="shared" si="185"/>
        <v>0.27154854299295234</v>
      </c>
      <c r="U1974" s="18">
        <v>14.611898734177215</v>
      </c>
      <c r="V1974" s="18"/>
      <c r="W1974" s="18">
        <v>16.544050632911389</v>
      </c>
      <c r="X1974" s="18"/>
      <c r="Y1974" s="18">
        <v>9.9837106329113929</v>
      </c>
      <c r="Z1974" s="18"/>
      <c r="AA1974" s="18">
        <v>0.12075949367088606</v>
      </c>
    </row>
    <row r="1975" spans="1:28" ht="14.25" customHeight="1">
      <c r="A1975" s="8">
        <v>43167</v>
      </c>
      <c r="B1975" s="9">
        <v>0.49961805555555555</v>
      </c>
      <c r="C1975" s="18">
        <v>2</v>
      </c>
      <c r="D1975" s="18">
        <v>2104</v>
      </c>
      <c r="E1975" s="18">
        <v>122</v>
      </c>
      <c r="F1975" s="17">
        <f t="shared" si="180"/>
        <v>0.27160493827160492</v>
      </c>
      <c r="G1975" s="18">
        <v>1.48</v>
      </c>
      <c r="H1975" s="18">
        <f t="shared" si="181"/>
        <v>0.33866666666666667</v>
      </c>
      <c r="I1975" s="18">
        <v>3.7870000000000001E-2</v>
      </c>
      <c r="J1975" s="18">
        <f t="shared" si="182"/>
        <v>0.20201691607026676</v>
      </c>
      <c r="K1975" s="18">
        <v>6.3499999999999997E-3</v>
      </c>
      <c r="L1975" s="18">
        <f t="shared" si="183"/>
        <v>0.12620991845127175</v>
      </c>
      <c r="M1975" s="18">
        <v>1.4489999999999999E-2</v>
      </c>
      <c r="N1975" s="18">
        <f t="shared" si="184"/>
        <v>0.28799712100140595</v>
      </c>
      <c r="O1975" s="18">
        <v>4.6507100000000001</v>
      </c>
      <c r="P1975" s="18"/>
      <c r="Q1975" s="18">
        <v>0.08</v>
      </c>
      <c r="R1975" s="18"/>
      <c r="S1975" s="18">
        <v>8.1369324324324338E-2</v>
      </c>
      <c r="T1975" s="18">
        <f t="shared" si="185"/>
        <v>0.13272714568364924</v>
      </c>
      <c r="U1975" s="18">
        <v>13.643918918918917</v>
      </c>
      <c r="V1975" s="18"/>
      <c r="W1975" s="18">
        <v>31.133918918918916</v>
      </c>
      <c r="X1975" s="18"/>
      <c r="Y1975" s="18">
        <v>9.9927417567567574</v>
      </c>
      <c r="Z1975" s="18"/>
      <c r="AA1975" s="18">
        <v>0.17189189189189191</v>
      </c>
      <c r="AB1975" s="2"/>
    </row>
    <row r="1976" spans="1:28" s="2" customFormat="1" ht="14.25" customHeight="1">
      <c r="A1976" s="8">
        <v>43684</v>
      </c>
      <c r="B1976" s="9">
        <v>0.5056018518518518</v>
      </c>
      <c r="C1976" s="18">
        <v>2</v>
      </c>
      <c r="D1976" s="18">
        <v>1256</v>
      </c>
      <c r="E1976" s="18">
        <v>122</v>
      </c>
      <c r="F1976" s="17">
        <f t="shared" si="180"/>
        <v>0.27160493827160492</v>
      </c>
      <c r="G1976" s="18">
        <v>1.3663035024491827</v>
      </c>
      <c r="H1976" s="18">
        <f t="shared" si="181"/>
        <v>0.30834760065311539</v>
      </c>
      <c r="I1976" s="18">
        <v>4.566487456440517E-2</v>
      </c>
      <c r="J1976" s="18">
        <f t="shared" si="182"/>
        <v>0.25273177985950013</v>
      </c>
      <c r="K1976" s="18">
        <v>1.0043936604958682E-3</v>
      </c>
      <c r="L1976" s="18">
        <f t="shared" si="183"/>
        <v>1.9962904249473678E-2</v>
      </c>
      <c r="M1976" s="18">
        <v>5.6059181050932185E-3</v>
      </c>
      <c r="N1976" s="18">
        <f t="shared" si="184"/>
        <v>0.11142086092729496</v>
      </c>
      <c r="O1976" s="18">
        <v>4.3165569409217772</v>
      </c>
      <c r="P1976" s="18"/>
      <c r="Q1976" s="18">
        <v>0.04</v>
      </c>
      <c r="R1976" s="18"/>
      <c r="S1976" s="18">
        <v>0.10628260913808896</v>
      </c>
      <c r="T1976" s="18">
        <f t="shared" si="185"/>
        <v>0.22283008974683066</v>
      </c>
      <c r="U1976" s="18">
        <v>2.3376737559784271</v>
      </c>
      <c r="V1976" s="18"/>
      <c r="W1976" s="18">
        <v>13.047481428716804</v>
      </c>
      <c r="X1976" s="18"/>
      <c r="Y1976" s="18">
        <v>10.046560700111936</v>
      </c>
      <c r="Z1976" s="18"/>
      <c r="AA1976" s="18">
        <v>9.3097909631341944E-2</v>
      </c>
    </row>
    <row r="1977" spans="1:28" ht="13.8">
      <c r="A1977" s="8">
        <v>41328</v>
      </c>
      <c r="B1977" s="9">
        <v>0.47833333333333333</v>
      </c>
      <c r="C1977" s="18">
        <v>3</v>
      </c>
      <c r="D1977" s="18">
        <v>1161</v>
      </c>
      <c r="E1977" s="18">
        <v>122</v>
      </c>
      <c r="F1977" s="17">
        <f t="shared" si="180"/>
        <v>0.27160493827160492</v>
      </c>
      <c r="G1977" s="18">
        <v>1.1100000000000001</v>
      </c>
      <c r="H1977" s="18">
        <f t="shared" si="181"/>
        <v>0.24000000000000005</v>
      </c>
      <c r="I1977" s="18">
        <v>3.7900000000000003E-2</v>
      </c>
      <c r="J1977" s="18">
        <f t="shared" si="182"/>
        <v>0.20221210149642163</v>
      </c>
      <c r="K1977" s="18">
        <v>8.8100000000000001E-3</v>
      </c>
      <c r="L1977" s="18">
        <f t="shared" si="183"/>
        <v>0.17510383961507153</v>
      </c>
      <c r="M1977" s="18">
        <v>1.306E-2</v>
      </c>
      <c r="N1977" s="18">
        <f t="shared" si="184"/>
        <v>0.25957504487773375</v>
      </c>
      <c r="O1977" s="18">
        <v>3.4700099999999998</v>
      </c>
      <c r="P1977" s="18"/>
      <c r="Q1977" s="18">
        <v>0.04</v>
      </c>
      <c r="R1977" s="18"/>
      <c r="S1977" s="18">
        <v>0.10857837837837839</v>
      </c>
      <c r="T1977" s="18">
        <f t="shared" si="185"/>
        <v>0.23113311237054679</v>
      </c>
      <c r="U1977" s="18">
        <v>25.239459459459457</v>
      </c>
      <c r="V1977" s="18"/>
      <c r="W1977" s="18">
        <v>37.415135135135131</v>
      </c>
      <c r="X1977" s="18"/>
      <c r="Y1977" s="18">
        <v>9.9411097297297282</v>
      </c>
      <c r="Z1977" s="18"/>
      <c r="AA1977" s="18">
        <v>0.11459459459459459</v>
      </c>
    </row>
    <row r="1978" spans="1:28" s="2" customFormat="1" ht="14.25" customHeight="1">
      <c r="A1978" s="8">
        <v>41438</v>
      </c>
      <c r="B1978" s="9">
        <v>0.47960648148148149</v>
      </c>
      <c r="C1978" s="18">
        <v>3</v>
      </c>
      <c r="D1978" s="18">
        <v>1544</v>
      </c>
      <c r="E1978" s="18">
        <v>122</v>
      </c>
      <c r="F1978" s="17">
        <f t="shared" si="180"/>
        <v>0.27160493827160492</v>
      </c>
      <c r="G1978" s="18">
        <v>1.1599999999999999</v>
      </c>
      <c r="H1978" s="18">
        <f t="shared" si="181"/>
        <v>0.2533333333333333</v>
      </c>
      <c r="I1978" s="18">
        <v>3.1919999999999997E-2</v>
      </c>
      <c r="J1978" s="18">
        <f t="shared" si="182"/>
        <v>0.16330513988288872</v>
      </c>
      <c r="K1978" s="18">
        <v>1.5959999999999998E-2</v>
      </c>
      <c r="L1978" s="18">
        <f t="shared" si="183"/>
        <v>0.3172142202334326</v>
      </c>
      <c r="M1978" s="18">
        <v>1.031E-2</v>
      </c>
      <c r="N1978" s="18">
        <f t="shared" si="184"/>
        <v>0.20491720617836406</v>
      </c>
      <c r="O1978" s="18">
        <v>3.59538</v>
      </c>
      <c r="P1978" s="18"/>
      <c r="Q1978" s="18">
        <v>0.06</v>
      </c>
      <c r="R1978" s="18"/>
      <c r="S1978" s="18">
        <v>8.750482758620691E-2</v>
      </c>
      <c r="T1978" s="18">
        <f t="shared" si="185"/>
        <v>0.15491719052668959</v>
      </c>
      <c r="U1978" s="18">
        <v>43.752413793103443</v>
      </c>
      <c r="V1978" s="18"/>
      <c r="W1978" s="18">
        <v>28.263620689655177</v>
      </c>
      <c r="X1978" s="18"/>
      <c r="Y1978" s="18">
        <v>9.8563003448275879</v>
      </c>
      <c r="Z1978" s="18"/>
      <c r="AA1978" s="18">
        <v>0.16448275862068967</v>
      </c>
      <c r="AB1978" s="1"/>
    </row>
    <row r="1979" spans="1:28" ht="14.25" customHeight="1">
      <c r="A1979" s="8">
        <v>41439</v>
      </c>
      <c r="B1979" s="9">
        <v>0.47961805555555559</v>
      </c>
      <c r="C1979" s="18">
        <v>3</v>
      </c>
      <c r="D1979" s="18">
        <v>1540</v>
      </c>
      <c r="E1979" s="18">
        <v>122</v>
      </c>
      <c r="F1979" s="17">
        <f t="shared" si="180"/>
        <v>0.27160493827160492</v>
      </c>
      <c r="G1979" s="18">
        <v>1.0900000000000001</v>
      </c>
      <c r="H1979" s="18">
        <f t="shared" si="181"/>
        <v>0.23466666666666669</v>
      </c>
      <c r="I1979" s="18">
        <v>3.1449999999999999E-2</v>
      </c>
      <c r="J1979" s="18">
        <f t="shared" si="182"/>
        <v>0.16024723487312947</v>
      </c>
      <c r="K1979" s="18">
        <v>1.585E-2</v>
      </c>
      <c r="L1979" s="18">
        <f t="shared" si="183"/>
        <v>0.31502790668545788</v>
      </c>
      <c r="M1979" s="18">
        <v>1.0240000000000001E-2</v>
      </c>
      <c r="N1979" s="18">
        <f t="shared" si="184"/>
        <v>0.20352591573874376</v>
      </c>
      <c r="O1979" s="18">
        <v>3.3900999999999999</v>
      </c>
      <c r="P1979" s="18"/>
      <c r="Q1979" s="18">
        <v>0.06</v>
      </c>
      <c r="R1979" s="18"/>
      <c r="S1979" s="18">
        <v>9.1753211009174301E-2</v>
      </c>
      <c r="T1979" s="18">
        <f t="shared" si="185"/>
        <v>0.1702821597300716</v>
      </c>
      <c r="U1979" s="18">
        <v>46.241284403669724</v>
      </c>
      <c r="V1979" s="18"/>
      <c r="W1979" s="18">
        <v>29.874495412844038</v>
      </c>
      <c r="X1979" s="18"/>
      <c r="Y1979" s="18">
        <v>9.890383486238532</v>
      </c>
      <c r="Z1979" s="18"/>
      <c r="AA1979" s="18">
        <v>0.17504587155963303</v>
      </c>
    </row>
    <row r="1980" spans="1:28" ht="14.25" customHeight="1">
      <c r="A1980" s="8">
        <v>41965</v>
      </c>
      <c r="B1980" s="9">
        <v>0.48570601851851852</v>
      </c>
      <c r="C1980" s="18">
        <v>2</v>
      </c>
      <c r="D1980" s="18">
        <v>1250</v>
      </c>
      <c r="E1980" s="18">
        <v>123</v>
      </c>
      <c r="F1980" s="17">
        <f t="shared" si="180"/>
        <v>0.2839506172839506</v>
      </c>
      <c r="G1980" s="18">
        <v>1.2</v>
      </c>
      <c r="H1980" s="18">
        <f t="shared" si="181"/>
        <v>0.26400000000000001</v>
      </c>
      <c r="I1980" s="18">
        <v>5.142E-2</v>
      </c>
      <c r="J1980" s="18">
        <f t="shared" si="182"/>
        <v>0.29017566688353935</v>
      </c>
      <c r="K1980" s="18">
        <v>7.3800000000000003E-3</v>
      </c>
      <c r="L1980" s="18">
        <f t="shared" si="183"/>
        <v>0.1466817634913993</v>
      </c>
      <c r="M1980" s="18">
        <v>4.5199999999999997E-3</v>
      </c>
      <c r="N1980" s="18">
        <f t="shared" si="184"/>
        <v>8.9837611244054857E-2</v>
      </c>
      <c r="O1980" s="18">
        <v>3.7795000000000001</v>
      </c>
      <c r="P1980" s="18"/>
      <c r="Q1980" s="18">
        <v>0.04</v>
      </c>
      <c r="R1980" s="18"/>
      <c r="S1980" s="18">
        <v>0.13626300000000002</v>
      </c>
      <c r="T1980" s="18">
        <f t="shared" si="185"/>
        <v>0.33125904646676529</v>
      </c>
      <c r="U1980" s="18">
        <v>19.557000000000002</v>
      </c>
      <c r="V1980" s="18"/>
      <c r="W1980" s="18">
        <v>11.978</v>
      </c>
      <c r="X1980" s="18"/>
      <c r="Y1980" s="18">
        <v>10.015675</v>
      </c>
      <c r="Z1980" s="18"/>
      <c r="AA1980" s="18">
        <v>0.10600000000000001</v>
      </c>
      <c r="AB1980" s="2"/>
    </row>
    <row r="1981" spans="1:28" ht="14.25" customHeight="1">
      <c r="A1981" s="8">
        <v>42120</v>
      </c>
      <c r="B1981" s="9">
        <v>0.48749999999999999</v>
      </c>
      <c r="C1981" s="18">
        <v>2</v>
      </c>
      <c r="D1981" s="18">
        <v>1112</v>
      </c>
      <c r="E1981" s="18">
        <v>123</v>
      </c>
      <c r="F1981" s="17">
        <f t="shared" si="180"/>
        <v>0.2839506172839506</v>
      </c>
      <c r="G1981" s="18">
        <v>1.1559380140623314</v>
      </c>
      <c r="H1981" s="18">
        <f t="shared" si="181"/>
        <v>0.25225013708328842</v>
      </c>
      <c r="I1981" s="18">
        <v>4.7458556274901927E-2</v>
      </c>
      <c r="J1981" s="18">
        <f t="shared" si="182"/>
        <v>0.26440179749448228</v>
      </c>
      <c r="K1981" s="18">
        <v>3.8809639763133781E-3</v>
      </c>
      <c r="L1981" s="18">
        <f t="shared" si="183"/>
        <v>7.7136401096509419E-2</v>
      </c>
      <c r="M1981" s="18">
        <v>4.7928504599218935E-3</v>
      </c>
      <c r="N1981" s="18">
        <f t="shared" si="184"/>
        <v>9.5260671763131105E-2</v>
      </c>
      <c r="O1981" s="18">
        <v>3.64256634954064</v>
      </c>
      <c r="P1981" s="18"/>
      <c r="Q1981" s="18">
        <v>0.04</v>
      </c>
      <c r="R1981" s="18"/>
      <c r="S1981" s="18">
        <v>0.13055908458604443</v>
      </c>
      <c r="T1981" s="18">
        <f t="shared" si="185"/>
        <v>0.31062990922827449</v>
      </c>
      <c r="U1981" s="18">
        <v>10.676580659636526</v>
      </c>
      <c r="V1981" s="18"/>
      <c r="W1981" s="18">
        <v>13.185191833071569</v>
      </c>
      <c r="X1981" s="18"/>
      <c r="Y1981" s="18">
        <v>10.020745793134395</v>
      </c>
      <c r="Z1981" s="18"/>
      <c r="AA1981" s="18">
        <v>0.11004050256378282</v>
      </c>
    </row>
    <row r="1982" spans="1:28" ht="14.25" customHeight="1">
      <c r="A1982" s="8">
        <v>42632</v>
      </c>
      <c r="B1982" s="9">
        <v>0.49342592592592593</v>
      </c>
      <c r="C1982" s="18">
        <v>2</v>
      </c>
      <c r="D1982" s="18">
        <v>1765</v>
      </c>
      <c r="E1982" s="18">
        <v>123</v>
      </c>
      <c r="F1982" s="17">
        <f t="shared" si="180"/>
        <v>0.2839506172839506</v>
      </c>
      <c r="G1982" s="18">
        <v>1.42</v>
      </c>
      <c r="H1982" s="18">
        <f t="shared" si="181"/>
        <v>0.32266666666666666</v>
      </c>
      <c r="I1982" s="18">
        <v>5.3999999999999999E-2</v>
      </c>
      <c r="J1982" s="18">
        <f t="shared" si="182"/>
        <v>0.30696161353285623</v>
      </c>
      <c r="K1982" s="18">
        <v>6.5500000000000003E-3</v>
      </c>
      <c r="L1982" s="18">
        <f t="shared" si="183"/>
        <v>0.1301850339930441</v>
      </c>
      <c r="M1982" s="18">
        <v>7.9900000000000006E-3</v>
      </c>
      <c r="N1982" s="18">
        <f t="shared" si="184"/>
        <v>0.15880586589380496</v>
      </c>
      <c r="O1982" s="18">
        <v>4.4534799999999999</v>
      </c>
      <c r="P1982" s="18"/>
      <c r="Q1982" s="18">
        <v>7.0000000000000007E-2</v>
      </c>
      <c r="R1982" s="18"/>
      <c r="S1982" s="18">
        <v>0.12092957746478875</v>
      </c>
      <c r="T1982" s="18">
        <f t="shared" si="185"/>
        <v>0.27580323149434788</v>
      </c>
      <c r="U1982" s="18">
        <v>14.668309859154931</v>
      </c>
      <c r="V1982" s="18"/>
      <c r="W1982" s="18">
        <v>17.893098591549297</v>
      </c>
      <c r="X1982" s="18"/>
      <c r="Y1982" s="18">
        <v>9.9732861971830999</v>
      </c>
      <c r="Z1982" s="18"/>
      <c r="AA1982" s="18">
        <v>0.15676056338028171</v>
      </c>
      <c r="AB1982" s="2"/>
    </row>
    <row r="1983" spans="1:28" s="2" customFormat="1" ht="14.25" customHeight="1">
      <c r="A1983" s="8">
        <v>42633</v>
      </c>
      <c r="B1983" s="9">
        <v>0.49343749999999997</v>
      </c>
      <c r="C1983" s="18">
        <v>2</v>
      </c>
      <c r="D1983" s="18">
        <v>1788</v>
      </c>
      <c r="E1983" s="18">
        <v>123</v>
      </c>
      <c r="F1983" s="17">
        <f t="shared" si="180"/>
        <v>0.2839506172839506</v>
      </c>
      <c r="G1983" s="18">
        <v>0.86</v>
      </c>
      <c r="H1983" s="18">
        <f t="shared" si="181"/>
        <v>0.17333333333333334</v>
      </c>
      <c r="I1983" s="18">
        <v>4.317E-2</v>
      </c>
      <c r="J1983" s="18">
        <f t="shared" si="182"/>
        <v>0.2364996746909564</v>
      </c>
      <c r="K1983" s="18">
        <v>7.11E-3</v>
      </c>
      <c r="L1983" s="18">
        <f t="shared" si="183"/>
        <v>0.14131535751000665</v>
      </c>
      <c r="M1983" s="18">
        <v>8.6599999999999993E-3</v>
      </c>
      <c r="N1983" s="18">
        <f t="shared" si="184"/>
        <v>0.17212250295874226</v>
      </c>
      <c r="O1983" s="18">
        <v>2.69034</v>
      </c>
      <c r="P1983" s="18"/>
      <c r="Q1983" s="18">
        <v>7.0000000000000007E-2</v>
      </c>
      <c r="R1983" s="18"/>
      <c r="S1983" s="18">
        <v>0.1596286046511628</v>
      </c>
      <c r="T1983" s="18">
        <f t="shared" si="185"/>
        <v>0.41576455365395665</v>
      </c>
      <c r="U1983" s="18">
        <v>26.290465116279069</v>
      </c>
      <c r="V1983" s="18"/>
      <c r="W1983" s="18">
        <v>32.021860465116276</v>
      </c>
      <c r="X1983" s="18"/>
      <c r="Y1983" s="18">
        <v>9.9480013953488378</v>
      </c>
      <c r="Z1983" s="18"/>
      <c r="AA1983" s="18">
        <v>0.25883720930232562</v>
      </c>
    </row>
    <row r="1984" spans="1:28" ht="14.25" customHeight="1">
      <c r="A1984" s="8">
        <v>43063</v>
      </c>
      <c r="B1984" s="9">
        <v>0.49841435185185184</v>
      </c>
      <c r="C1984" s="18">
        <v>2</v>
      </c>
      <c r="D1984" s="18">
        <v>1076</v>
      </c>
      <c r="E1984" s="18">
        <v>123</v>
      </c>
      <c r="F1984" s="17">
        <f t="shared" si="180"/>
        <v>0.2839506172839506</v>
      </c>
      <c r="G1984" s="18">
        <v>0.97</v>
      </c>
      <c r="H1984" s="18">
        <f t="shared" si="181"/>
        <v>0.20266666666666666</v>
      </c>
      <c r="I1984" s="18">
        <v>4.1790000000000001E-2</v>
      </c>
      <c r="J1984" s="18">
        <f t="shared" si="182"/>
        <v>0.22752114508783344</v>
      </c>
      <c r="K1984" s="18">
        <v>3.48E-3</v>
      </c>
      <c r="L1984" s="18">
        <f t="shared" si="183"/>
        <v>6.9167010426838704E-2</v>
      </c>
      <c r="M1984" s="18">
        <v>4.8500000000000001E-3</v>
      </c>
      <c r="N1984" s="18">
        <f t="shared" si="184"/>
        <v>9.6396551887979229E-2</v>
      </c>
      <c r="O1984" s="18">
        <v>3.0565799999999999</v>
      </c>
      <c r="P1984" s="18"/>
      <c r="Q1984" s="18">
        <v>0.04</v>
      </c>
      <c r="R1984" s="18"/>
      <c r="S1984" s="18">
        <v>0.13700226804123714</v>
      </c>
      <c r="T1984" s="18">
        <f t="shared" si="185"/>
        <v>0.33393272950235131</v>
      </c>
      <c r="U1984" s="18">
        <v>11.408659793814433</v>
      </c>
      <c r="V1984" s="18"/>
      <c r="W1984" s="18">
        <v>15.9</v>
      </c>
      <c r="X1984" s="18"/>
      <c r="Y1984" s="18">
        <v>10.020540618556701</v>
      </c>
      <c r="Z1984" s="18"/>
      <c r="AA1984" s="18">
        <v>0.13113402061855672</v>
      </c>
    </row>
    <row r="1985" spans="1:28" ht="13.8">
      <c r="A1985" s="8">
        <v>43226</v>
      </c>
      <c r="B1985" s="9">
        <v>0.5003009259259259</v>
      </c>
      <c r="C1985" s="18">
        <v>2</v>
      </c>
      <c r="D1985" s="18">
        <v>1600</v>
      </c>
      <c r="E1985" s="18">
        <v>123</v>
      </c>
      <c r="F1985" s="17">
        <f t="shared" si="180"/>
        <v>0.2839506172839506</v>
      </c>
      <c r="G1985" s="18">
        <v>1.61</v>
      </c>
      <c r="H1985" s="18">
        <f t="shared" si="181"/>
        <v>0.37333333333333335</v>
      </c>
      <c r="I1985" s="18">
        <v>5.9470000000000002E-2</v>
      </c>
      <c r="J1985" s="18">
        <f t="shared" si="182"/>
        <v>0.34255042290175669</v>
      </c>
      <c r="K1985" s="18">
        <v>4.0600000000000002E-3</v>
      </c>
      <c r="L1985" s="18">
        <f t="shared" si="183"/>
        <v>8.0694845497978493E-2</v>
      </c>
      <c r="M1985" s="18">
        <v>7.79E-3</v>
      </c>
      <c r="N1985" s="18">
        <f t="shared" si="184"/>
        <v>0.15483075035203261</v>
      </c>
      <c r="O1985" s="18">
        <v>5.0658300000000001</v>
      </c>
      <c r="P1985" s="18"/>
      <c r="Q1985" s="18">
        <v>0.06</v>
      </c>
      <c r="R1985" s="18"/>
      <c r="S1985" s="18">
        <v>0.1174624844720497</v>
      </c>
      <c r="T1985" s="18">
        <f t="shared" si="185"/>
        <v>0.26326392612687516</v>
      </c>
      <c r="U1985" s="18">
        <v>8.0191304347826087</v>
      </c>
      <c r="V1985" s="18"/>
      <c r="W1985" s="18">
        <v>15.386459627329193</v>
      </c>
      <c r="X1985" s="18"/>
      <c r="Y1985" s="18">
        <v>10.005800869565217</v>
      </c>
      <c r="Z1985" s="18"/>
      <c r="AA1985" s="18">
        <v>0.11850931677018632</v>
      </c>
      <c r="AB1985" s="2"/>
    </row>
    <row r="1986" spans="1:28" ht="13.8">
      <c r="A1986" s="8">
        <v>43237</v>
      </c>
      <c r="B1986" s="9">
        <v>0.50042824074074077</v>
      </c>
      <c r="C1986" s="18">
        <v>2</v>
      </c>
      <c r="D1986" s="18">
        <v>1578</v>
      </c>
      <c r="E1986" s="18">
        <v>123</v>
      </c>
      <c r="F1986" s="17">
        <f t="shared" ref="F1986:F2049" si="186">(E1986-$E$2256)/($E$2255-$E$2256)</f>
        <v>0.2839506172839506</v>
      </c>
      <c r="G1986" s="18">
        <v>1.27</v>
      </c>
      <c r="H1986" s="18">
        <f t="shared" ref="H1986:H2049" si="187">(G1986-$G$2256)/($G$2255-$G$2256)</f>
        <v>0.28266666666666668</v>
      </c>
      <c r="I1986" s="18">
        <v>4.0259999999999997E-2</v>
      </c>
      <c r="J1986" s="18">
        <f t="shared" ref="J1986:J2049" si="188">(I1986-$I$2256)/($I$2255-$I$2256)</f>
        <v>0.21756668835393622</v>
      </c>
      <c r="K1986" s="18">
        <v>4.3400000000000001E-3</v>
      </c>
      <c r="L1986" s="18">
        <f t="shared" ref="L1986:L2049" si="189">(K1986-$K$2256)/($K$2255-$K$2256)</f>
        <v>8.6260007256459756E-2</v>
      </c>
      <c r="M1986" s="18">
        <v>8.4600000000000005E-3</v>
      </c>
      <c r="N1986" s="18">
        <f t="shared" ref="N1986:N2049" si="190">(M1986-$K$2256)/($K$2255-$K$2256)</f>
        <v>0.16814738741696994</v>
      </c>
      <c r="O1986" s="18">
        <v>3.9935800000000001</v>
      </c>
      <c r="P1986" s="18"/>
      <c r="Q1986" s="18">
        <v>0.06</v>
      </c>
      <c r="R1986" s="18"/>
      <c r="S1986" s="18">
        <v>0.10080850393700787</v>
      </c>
      <c r="T1986" s="18">
        <f t="shared" ref="T1986:T2049" si="191">(S1986-$S$2256)/($S$2255-$S$2256)</f>
        <v>0.20303209849774143</v>
      </c>
      <c r="U1986" s="18">
        <v>10.867086614173228</v>
      </c>
      <c r="V1986" s="18"/>
      <c r="W1986" s="18">
        <v>21.183307086614175</v>
      </c>
      <c r="X1986" s="18"/>
      <c r="Y1986" s="18">
        <v>9.9996727559055127</v>
      </c>
      <c r="Z1986" s="18"/>
      <c r="AA1986" s="18">
        <v>0.15023622047244095</v>
      </c>
    </row>
    <row r="1987" spans="1:28" ht="13.8">
      <c r="A1987" s="8">
        <v>43613</v>
      </c>
      <c r="B1987" s="9">
        <v>0.5047800925925926</v>
      </c>
      <c r="C1987" s="18">
        <v>2</v>
      </c>
      <c r="D1987" s="18">
        <v>1257</v>
      </c>
      <c r="E1987" s="18">
        <v>123</v>
      </c>
      <c r="F1987" s="17">
        <f t="shared" si="186"/>
        <v>0.2839506172839506</v>
      </c>
      <c r="G1987" s="18">
        <v>1.1941580131382963</v>
      </c>
      <c r="H1987" s="18">
        <f t="shared" si="187"/>
        <v>0.262442136836879</v>
      </c>
      <c r="I1987" s="18">
        <v>4.9783049347921916E-2</v>
      </c>
      <c r="J1987" s="18">
        <f t="shared" si="188"/>
        <v>0.27952536986286219</v>
      </c>
      <c r="K1987" s="18">
        <v>2.0199408133474883E-3</v>
      </c>
      <c r="L1987" s="18">
        <f t="shared" si="189"/>
        <v>4.0147490602989298E-2</v>
      </c>
      <c r="M1987" s="18">
        <v>5.564774333730111E-3</v>
      </c>
      <c r="N1987" s="18">
        <f t="shared" si="190"/>
        <v>0.11060310470233188</v>
      </c>
      <c r="O1987" s="18">
        <v>3.7681471916972473</v>
      </c>
      <c r="P1987" s="18"/>
      <c r="Q1987" s="18">
        <v>0.04</v>
      </c>
      <c r="R1987" s="18"/>
      <c r="S1987" s="18">
        <v>0.13257047659073715</v>
      </c>
      <c r="T1987" s="18">
        <f t="shared" si="191"/>
        <v>0.31790443535530799</v>
      </c>
      <c r="U1987" s="18">
        <v>5.3790300075649311</v>
      </c>
      <c r="V1987" s="18"/>
      <c r="W1987" s="18">
        <v>14.81879465411448</v>
      </c>
      <c r="X1987" s="18"/>
      <c r="Y1987" s="18">
        <v>10.034440951500379</v>
      </c>
      <c r="Z1987" s="18"/>
      <c r="AA1987" s="18">
        <v>0.10651856672276827</v>
      </c>
    </row>
    <row r="1988" spans="1:28" ht="13.8">
      <c r="A1988" s="8">
        <v>43699</v>
      </c>
      <c r="B1988" s="9">
        <v>0.50577546296296294</v>
      </c>
      <c r="C1988" s="18">
        <v>2</v>
      </c>
      <c r="D1988" s="18">
        <v>1311</v>
      </c>
      <c r="E1988" s="18">
        <v>123</v>
      </c>
      <c r="F1988" s="17">
        <f t="shared" si="186"/>
        <v>0.2839506172839506</v>
      </c>
      <c r="G1988" s="18">
        <v>1.4774173686176557</v>
      </c>
      <c r="H1988" s="18">
        <f t="shared" si="187"/>
        <v>0.33797796496470822</v>
      </c>
      <c r="I1988" s="18">
        <v>5.5189218962307808E-2</v>
      </c>
      <c r="J1988" s="18">
        <f t="shared" si="188"/>
        <v>0.31469888719783867</v>
      </c>
      <c r="K1988" s="18">
        <v>2.0002554600372854E-3</v>
      </c>
      <c r="L1988" s="18">
        <f t="shared" si="189"/>
        <v>3.9756232833545964E-2</v>
      </c>
      <c r="M1988" s="18">
        <v>5.9697546675531376E-3</v>
      </c>
      <c r="N1988" s="18">
        <f t="shared" si="190"/>
        <v>0.1186523227977922</v>
      </c>
      <c r="O1988" s="18">
        <v>4.6649368616450948</v>
      </c>
      <c r="P1988" s="18"/>
      <c r="Q1988" s="18">
        <v>0.05</v>
      </c>
      <c r="R1988" s="18"/>
      <c r="S1988" s="18">
        <v>0.11878953099376845</v>
      </c>
      <c r="T1988" s="18">
        <f t="shared" si="191"/>
        <v>0.2680634055776781</v>
      </c>
      <c r="U1988" s="18">
        <v>4.3053591341423418</v>
      </c>
      <c r="V1988" s="18"/>
      <c r="W1988" s="18">
        <v>12.849327648409313</v>
      </c>
      <c r="X1988" s="18"/>
      <c r="Y1988" s="18">
        <v>10.040831748114135</v>
      </c>
      <c r="Z1988" s="18"/>
      <c r="AA1988" s="18">
        <v>0.10762023201931641</v>
      </c>
    </row>
    <row r="1989" spans="1:28" ht="14.25" customHeight="1">
      <c r="A1989" s="8">
        <v>41397</v>
      </c>
      <c r="B1989" s="9">
        <v>0.47913194444444446</v>
      </c>
      <c r="C1989" s="18">
        <v>3</v>
      </c>
      <c r="D1989" s="18">
        <v>1456</v>
      </c>
      <c r="E1989" s="18">
        <v>123</v>
      </c>
      <c r="F1989" s="17">
        <f t="shared" si="186"/>
        <v>0.2839506172839506</v>
      </c>
      <c r="G1989" s="18">
        <v>1.49</v>
      </c>
      <c r="H1989" s="18">
        <f t="shared" si="187"/>
        <v>0.34133333333333332</v>
      </c>
      <c r="I1989" s="18">
        <v>4.0129999999999999E-2</v>
      </c>
      <c r="J1989" s="18">
        <f t="shared" si="188"/>
        <v>0.21672088484059857</v>
      </c>
      <c r="K1989" s="18">
        <v>1.391E-2</v>
      </c>
      <c r="L1989" s="18">
        <f t="shared" si="189"/>
        <v>0.27646928593026621</v>
      </c>
      <c r="M1989" s="18">
        <v>1.1900000000000001E-2</v>
      </c>
      <c r="N1989" s="18">
        <f t="shared" si="190"/>
        <v>0.23651937473545417</v>
      </c>
      <c r="O1989" s="18">
        <v>4.6525100000000004</v>
      </c>
      <c r="P1989" s="18"/>
      <c r="Q1989" s="18">
        <v>0.05</v>
      </c>
      <c r="R1989" s="18"/>
      <c r="S1989" s="18">
        <v>8.5646577181208064E-2</v>
      </c>
      <c r="T1989" s="18">
        <f t="shared" si="191"/>
        <v>0.14819652588737683</v>
      </c>
      <c r="U1989" s="18">
        <v>29.687114093959732</v>
      </c>
      <c r="V1989" s="18"/>
      <c r="W1989" s="18">
        <v>25.397315436241616</v>
      </c>
      <c r="X1989" s="18"/>
      <c r="Y1989" s="18">
        <v>9.9295179865771832</v>
      </c>
      <c r="Z1989" s="18"/>
      <c r="AA1989" s="18">
        <v>0.10671140939597318</v>
      </c>
    </row>
    <row r="1990" spans="1:28" ht="13.8">
      <c r="A1990" s="8">
        <v>41772</v>
      </c>
      <c r="B1990" s="9">
        <v>0.48347222222222225</v>
      </c>
      <c r="C1990" s="18">
        <v>3</v>
      </c>
      <c r="D1990" s="18">
        <v>1306</v>
      </c>
      <c r="E1990" s="18">
        <v>123</v>
      </c>
      <c r="F1990" s="17">
        <f t="shared" si="186"/>
        <v>0.2839506172839506</v>
      </c>
      <c r="G1990" s="18">
        <v>1.33</v>
      </c>
      <c r="H1990" s="18">
        <f t="shared" si="187"/>
        <v>0.29866666666666669</v>
      </c>
      <c r="I1990" s="18">
        <v>5.3129999999999997E-2</v>
      </c>
      <c r="J1990" s="18">
        <f t="shared" si="188"/>
        <v>0.30130123617436561</v>
      </c>
      <c r="K1990" s="18">
        <v>7.4400000000000004E-3</v>
      </c>
      <c r="L1990" s="18">
        <f t="shared" si="189"/>
        <v>0.14787429815393102</v>
      </c>
      <c r="M1990" s="18">
        <v>4.15E-3</v>
      </c>
      <c r="N1990" s="18">
        <f t="shared" si="190"/>
        <v>8.248364749177603E-2</v>
      </c>
      <c r="O1990" s="18">
        <v>4.1916599999999997</v>
      </c>
      <c r="P1990" s="18"/>
      <c r="Q1990" s="18">
        <v>0.04</v>
      </c>
      <c r="R1990" s="18"/>
      <c r="S1990" s="18">
        <v>0.12703263157894737</v>
      </c>
      <c r="T1990" s="18">
        <f t="shared" si="191"/>
        <v>0.2978759187201922</v>
      </c>
      <c r="U1990" s="18">
        <v>17.788872180451129</v>
      </c>
      <c r="V1990" s="18"/>
      <c r="W1990" s="18">
        <v>9.9225563909774444</v>
      </c>
      <c r="X1990" s="18"/>
      <c r="Y1990" s="18">
        <v>10.022164511278195</v>
      </c>
      <c r="Z1990" s="18"/>
      <c r="AA1990" s="18">
        <v>9.5639097744360899E-2</v>
      </c>
      <c r="AB1990" s="2"/>
    </row>
    <row r="1991" spans="1:28" ht="13.8">
      <c r="A1991" s="8">
        <v>41773</v>
      </c>
      <c r="B1991" s="9">
        <v>0.48348379629629629</v>
      </c>
      <c r="C1991" s="18">
        <v>3</v>
      </c>
      <c r="D1991" s="18">
        <v>1335</v>
      </c>
      <c r="E1991" s="18">
        <v>123</v>
      </c>
      <c r="F1991" s="17">
        <f t="shared" si="186"/>
        <v>0.2839506172839506</v>
      </c>
      <c r="G1991" s="18">
        <v>1.39</v>
      </c>
      <c r="H1991" s="18">
        <f t="shared" si="187"/>
        <v>0.31466666666666665</v>
      </c>
      <c r="I1991" s="18">
        <v>5.5669999999999997E-2</v>
      </c>
      <c r="J1991" s="18">
        <f t="shared" si="188"/>
        <v>0.31782693558880937</v>
      </c>
      <c r="K1991" s="18">
        <v>7.9600000000000001E-3</v>
      </c>
      <c r="L1991" s="18">
        <f t="shared" si="189"/>
        <v>0.15820959856253911</v>
      </c>
      <c r="M1991" s="18">
        <v>4.4400000000000004E-3</v>
      </c>
      <c r="N1991" s="18">
        <f t="shared" si="190"/>
        <v>8.8247565027345931E-2</v>
      </c>
      <c r="O1991" s="18">
        <v>4.3768700000000003</v>
      </c>
      <c r="P1991" s="18"/>
      <c r="Q1991" s="18">
        <v>0.04</v>
      </c>
      <c r="R1991" s="18"/>
      <c r="S1991" s="18">
        <v>0.12736014388489211</v>
      </c>
      <c r="T1991" s="18">
        <f t="shared" si="191"/>
        <v>0.29906042021018597</v>
      </c>
      <c r="U1991" s="18">
        <v>18.210647482014391</v>
      </c>
      <c r="V1991" s="18"/>
      <c r="W1991" s="18">
        <v>10.15769784172662</v>
      </c>
      <c r="X1991" s="18"/>
      <c r="Y1991" s="18">
        <v>10.0132709352518</v>
      </c>
      <c r="Z1991" s="18"/>
      <c r="AA1991" s="18">
        <v>9.1510791366906485E-2</v>
      </c>
      <c r="AB1991" s="2"/>
    </row>
    <row r="1992" spans="1:28" ht="13.8">
      <c r="A1992" s="8">
        <v>41495</v>
      </c>
      <c r="B1992" s="9">
        <v>0.48026620370370371</v>
      </c>
      <c r="C1992" s="18">
        <v>2</v>
      </c>
      <c r="D1992" s="18">
        <v>1304</v>
      </c>
      <c r="E1992" s="18">
        <v>124</v>
      </c>
      <c r="F1992" s="17">
        <f t="shared" si="186"/>
        <v>0.29629629629629628</v>
      </c>
      <c r="G1992" s="18">
        <v>1.51</v>
      </c>
      <c r="H1992" s="18">
        <f t="shared" si="187"/>
        <v>0.34666666666666668</v>
      </c>
      <c r="I1992" s="18">
        <v>4.7980000000000002E-2</v>
      </c>
      <c r="J1992" s="18">
        <f t="shared" si="188"/>
        <v>0.26779440468445026</v>
      </c>
      <c r="K1992" s="18">
        <v>1.2789999999999999E-2</v>
      </c>
      <c r="L1992" s="18">
        <f t="shared" si="189"/>
        <v>0.25420863889634104</v>
      </c>
      <c r="M1992" s="18">
        <v>7.0499999999999998E-3</v>
      </c>
      <c r="N1992" s="18">
        <f t="shared" si="190"/>
        <v>0.14012282284747496</v>
      </c>
      <c r="O1992" s="18">
        <v>4.7394100000000003</v>
      </c>
      <c r="P1992" s="18"/>
      <c r="Q1992" s="18">
        <v>0.04</v>
      </c>
      <c r="R1992" s="18"/>
      <c r="S1992" s="18">
        <v>0.10104397350993377</v>
      </c>
      <c r="T1992" s="18">
        <f t="shared" si="191"/>
        <v>0.20388371248267054</v>
      </c>
      <c r="U1992" s="18">
        <v>26.935231788079466</v>
      </c>
      <c r="V1992" s="18"/>
      <c r="W1992" s="18">
        <v>14.847019867549669</v>
      </c>
      <c r="X1992" s="18"/>
      <c r="Y1992" s="18">
        <v>9.9810091390728495</v>
      </c>
      <c r="Z1992" s="18"/>
      <c r="AA1992" s="18">
        <v>8.4238410596026492E-2</v>
      </c>
      <c r="AB1992" s="2"/>
    </row>
    <row r="1993" spans="1:28" ht="13.8">
      <c r="A1993" s="8">
        <v>41579</v>
      </c>
      <c r="B1993" s="9">
        <v>0.48123842592592592</v>
      </c>
      <c r="C1993" s="18">
        <v>2</v>
      </c>
      <c r="D1993" s="18">
        <v>1246</v>
      </c>
      <c r="E1993" s="18">
        <v>124</v>
      </c>
      <c r="F1993" s="17">
        <f t="shared" si="186"/>
        <v>0.29629629629629628</v>
      </c>
      <c r="G1993" s="18">
        <v>1.0900000000000001</v>
      </c>
      <c r="H1993" s="18">
        <f t="shared" si="187"/>
        <v>0.23466666666666669</v>
      </c>
      <c r="I1993" s="18">
        <v>4.5440000000000001E-2</v>
      </c>
      <c r="J1993" s="18">
        <f t="shared" si="188"/>
        <v>0.2512687052700065</v>
      </c>
      <c r="K1993" s="18">
        <v>5.0800000000000003E-3</v>
      </c>
      <c r="L1993" s="18">
        <f t="shared" si="189"/>
        <v>0.10096793476101741</v>
      </c>
      <c r="M1993" s="18">
        <v>7.0699999999999999E-3</v>
      </c>
      <c r="N1993" s="18">
        <f t="shared" si="190"/>
        <v>0.14052033440165218</v>
      </c>
      <c r="O1993" s="18">
        <v>3.42001</v>
      </c>
      <c r="P1993" s="18"/>
      <c r="Q1993" s="18">
        <v>0.05</v>
      </c>
      <c r="R1993" s="18"/>
      <c r="S1993" s="18">
        <v>0.13256807339449542</v>
      </c>
      <c r="T1993" s="18">
        <f t="shared" si="191"/>
        <v>0.31789574380547186</v>
      </c>
      <c r="U1993" s="18">
        <v>14.820550458715598</v>
      </c>
      <c r="V1993" s="18"/>
      <c r="W1993" s="18">
        <v>20.62623853211009</v>
      </c>
      <c r="X1993" s="18"/>
      <c r="Y1993" s="18">
        <v>9.9776438532110099</v>
      </c>
      <c r="Z1993" s="18"/>
      <c r="AA1993" s="18">
        <v>0.14587155963302753</v>
      </c>
    </row>
    <row r="1994" spans="1:28" ht="13.8">
      <c r="A1994" s="8">
        <v>41580</v>
      </c>
      <c r="B1994" s="9">
        <v>0.48125000000000001</v>
      </c>
      <c r="C1994" s="18">
        <v>2</v>
      </c>
      <c r="D1994" s="18">
        <v>1246</v>
      </c>
      <c r="E1994" s="18">
        <v>124</v>
      </c>
      <c r="F1994" s="17">
        <f t="shared" si="186"/>
        <v>0.29629629629629628</v>
      </c>
      <c r="G1994" s="18">
        <v>1.1000000000000001</v>
      </c>
      <c r="H1994" s="18">
        <f t="shared" si="187"/>
        <v>0.23733333333333337</v>
      </c>
      <c r="I1994" s="18">
        <v>4.3869999999999999E-2</v>
      </c>
      <c r="J1994" s="18">
        <f t="shared" si="188"/>
        <v>0.24105400130123616</v>
      </c>
      <c r="K1994" s="18">
        <v>4.9399999999999999E-3</v>
      </c>
      <c r="L1994" s="18">
        <f t="shared" si="189"/>
        <v>9.8185353881776766E-2</v>
      </c>
      <c r="M1994" s="18">
        <v>6.43E-3</v>
      </c>
      <c r="N1994" s="18">
        <f t="shared" si="190"/>
        <v>0.12779996466798069</v>
      </c>
      <c r="O1994" s="18">
        <v>3.4426000000000001</v>
      </c>
      <c r="P1994" s="18"/>
      <c r="Q1994" s="18">
        <v>0.05</v>
      </c>
      <c r="R1994" s="18"/>
      <c r="S1994" s="18">
        <v>0.12682418181818181</v>
      </c>
      <c r="T1994" s="18">
        <f t="shared" si="191"/>
        <v>0.29712202627788104</v>
      </c>
      <c r="U1994" s="18">
        <v>14.281090909090906</v>
      </c>
      <c r="V1994" s="18"/>
      <c r="W1994" s="18">
        <v>18.58854545454545</v>
      </c>
      <c r="X1994" s="18"/>
      <c r="Y1994" s="18">
        <v>9.9522436363636366</v>
      </c>
      <c r="Z1994" s="18"/>
      <c r="AA1994" s="18">
        <v>0.14454545454545456</v>
      </c>
      <c r="AB1994" s="2"/>
    </row>
    <row r="1995" spans="1:28" ht="13.8">
      <c r="A1995" s="8">
        <v>41730</v>
      </c>
      <c r="B1995" s="9">
        <v>0.48298611111111112</v>
      </c>
      <c r="C1995" s="18">
        <v>2</v>
      </c>
      <c r="D1995" s="18">
        <v>1479</v>
      </c>
      <c r="E1995" s="18">
        <v>124</v>
      </c>
      <c r="F1995" s="17">
        <f t="shared" si="186"/>
        <v>0.29629629629629628</v>
      </c>
      <c r="G1995" s="18">
        <v>1.35</v>
      </c>
      <c r="H1995" s="18">
        <f t="shared" si="187"/>
        <v>0.30400000000000005</v>
      </c>
      <c r="I1995" s="18">
        <v>7.7619999999999995E-2</v>
      </c>
      <c r="J1995" s="18">
        <f t="shared" si="188"/>
        <v>0.46063760572543916</v>
      </c>
      <c r="K1995" s="18">
        <v>1.197E-2</v>
      </c>
      <c r="L1995" s="18">
        <f t="shared" si="189"/>
        <v>0.23791066517507448</v>
      </c>
      <c r="M1995" s="18">
        <v>1.192E-2</v>
      </c>
      <c r="N1995" s="18">
        <f t="shared" si="190"/>
        <v>0.2369168862896314</v>
      </c>
      <c r="O1995" s="18">
        <v>4.2247599999999998</v>
      </c>
      <c r="P1995" s="18"/>
      <c r="Q1995" s="18">
        <v>0.06</v>
      </c>
      <c r="R1995" s="18"/>
      <c r="S1995" s="18">
        <v>0.18283822222222221</v>
      </c>
      <c r="T1995" s="18">
        <f t="shared" si="191"/>
        <v>0.49970590821100713</v>
      </c>
      <c r="U1995" s="18">
        <v>28.195999999999998</v>
      </c>
      <c r="V1995" s="18"/>
      <c r="W1995" s="18">
        <v>28.07822222222222</v>
      </c>
      <c r="X1995" s="18"/>
      <c r="Y1995" s="18">
        <v>9.9516568888888877</v>
      </c>
      <c r="Z1995" s="18"/>
      <c r="AA1995" s="18">
        <v>0.14133333333333331</v>
      </c>
    </row>
    <row r="1996" spans="1:28" ht="13.8">
      <c r="A1996" s="8">
        <v>41964</v>
      </c>
      <c r="B1996" s="9">
        <v>0.48569444444444443</v>
      </c>
      <c r="C1996" s="18">
        <v>2</v>
      </c>
      <c r="D1996" s="18">
        <v>1019</v>
      </c>
      <c r="E1996" s="18">
        <v>124</v>
      </c>
      <c r="F1996" s="17">
        <f t="shared" si="186"/>
        <v>0.29629629629629628</v>
      </c>
      <c r="G1996" s="18">
        <v>0.99</v>
      </c>
      <c r="H1996" s="18">
        <f t="shared" si="187"/>
        <v>0.20800000000000002</v>
      </c>
      <c r="I1996" s="18">
        <v>4.0779999999999997E-2</v>
      </c>
      <c r="J1996" s="18">
        <f t="shared" si="188"/>
        <v>0.2209499024072869</v>
      </c>
      <c r="K1996" s="18">
        <v>5.7299999999999999E-3</v>
      </c>
      <c r="L1996" s="18">
        <f t="shared" si="189"/>
        <v>0.11388706027177752</v>
      </c>
      <c r="M1996" s="18">
        <v>3.3500000000000001E-3</v>
      </c>
      <c r="N1996" s="18">
        <f t="shared" si="190"/>
        <v>6.6583185324686683E-2</v>
      </c>
      <c r="O1996" s="18">
        <v>3.1162700000000001</v>
      </c>
      <c r="P1996" s="18"/>
      <c r="Q1996" s="18">
        <v>0.03</v>
      </c>
      <c r="R1996" s="18"/>
      <c r="S1996" s="18">
        <v>0.13099030303030304</v>
      </c>
      <c r="T1996" s="18">
        <f t="shared" si="191"/>
        <v>0.31218948082441256</v>
      </c>
      <c r="U1996" s="18">
        <v>18.405454545454546</v>
      </c>
      <c r="V1996" s="18"/>
      <c r="W1996" s="18">
        <v>10.760606060606062</v>
      </c>
      <c r="X1996" s="18"/>
      <c r="Y1996" s="18">
        <v>10.00983696969697</v>
      </c>
      <c r="Z1996" s="18"/>
      <c r="AA1996" s="18">
        <v>9.636363636363636E-2</v>
      </c>
      <c r="AB1996" s="2"/>
    </row>
    <row r="1997" spans="1:28" ht="14.25" customHeight="1">
      <c r="A1997" s="8">
        <v>42155</v>
      </c>
      <c r="B1997" s="9">
        <v>0.48790509259259257</v>
      </c>
      <c r="C1997" s="18">
        <v>2</v>
      </c>
      <c r="D1997" s="18">
        <v>1413</v>
      </c>
      <c r="E1997" s="18">
        <v>124</v>
      </c>
      <c r="F1997" s="17">
        <f t="shared" si="186"/>
        <v>0.29629629629629628</v>
      </c>
      <c r="G1997" s="18">
        <v>0.5</v>
      </c>
      <c r="H1997" s="18">
        <f t="shared" si="187"/>
        <v>7.7333333333333337E-2</v>
      </c>
      <c r="I1997" s="18">
        <v>3.0810000000000001E-2</v>
      </c>
      <c r="J1997" s="18">
        <f t="shared" si="188"/>
        <v>0.1560832791151594</v>
      </c>
      <c r="K1997" s="18">
        <v>4.8199999999999996E-3</v>
      </c>
      <c r="L1997" s="18">
        <f t="shared" si="189"/>
        <v>9.5800284556713355E-2</v>
      </c>
      <c r="M1997" s="18">
        <v>7.2399999999999999E-3</v>
      </c>
      <c r="N1997" s="18">
        <f t="shared" si="190"/>
        <v>0.14389918261215867</v>
      </c>
      <c r="O1997" s="18">
        <v>1.55402</v>
      </c>
      <c r="P1997" s="18"/>
      <c r="Q1997" s="18">
        <v>0.05</v>
      </c>
      <c r="R1997" s="18"/>
      <c r="S1997" s="18">
        <v>0.1959516</v>
      </c>
      <c r="T1997" s="18">
        <f t="shared" si="191"/>
        <v>0.54713257046060626</v>
      </c>
      <c r="U1997" s="18">
        <v>30.655199999999997</v>
      </c>
      <c r="V1997" s="18"/>
      <c r="W1997" s="18">
        <v>46.046399999999998</v>
      </c>
      <c r="X1997" s="18"/>
      <c r="Y1997" s="18">
        <v>9.8835671999999999</v>
      </c>
      <c r="Z1997" s="18"/>
      <c r="AA1997" s="18">
        <v>0.31800000000000006</v>
      </c>
    </row>
    <row r="1998" spans="1:28" ht="13.8">
      <c r="A1998" s="8">
        <v>42347</v>
      </c>
      <c r="B1998" s="9">
        <v>0.49012731481481481</v>
      </c>
      <c r="C1998" s="18">
        <v>2</v>
      </c>
      <c r="D1998" s="18">
        <v>1464</v>
      </c>
      <c r="E1998" s="18">
        <v>124</v>
      </c>
      <c r="F1998" s="17">
        <f t="shared" si="186"/>
        <v>0.29629629629629628</v>
      </c>
      <c r="G1998" s="18">
        <v>1.46</v>
      </c>
      <c r="H1998" s="18">
        <f t="shared" si="187"/>
        <v>0.33333333333333331</v>
      </c>
      <c r="I1998" s="18">
        <v>4.8419999999999998E-2</v>
      </c>
      <c r="J1998" s="18">
        <f t="shared" si="188"/>
        <v>0.27065712426805466</v>
      </c>
      <c r="K1998" s="18">
        <v>5.1900000000000002E-3</v>
      </c>
      <c r="L1998" s="18">
        <f t="shared" si="189"/>
        <v>0.1031542483089922</v>
      </c>
      <c r="M1998" s="18">
        <v>5.62E-3</v>
      </c>
      <c r="N1998" s="18">
        <f t="shared" si="190"/>
        <v>0.11170074672380273</v>
      </c>
      <c r="O1998" s="18">
        <v>4.58338</v>
      </c>
      <c r="P1998" s="18"/>
      <c r="Q1998" s="18">
        <v>0.05</v>
      </c>
      <c r="R1998" s="18"/>
      <c r="S1998" s="18">
        <v>0.10546273972602739</v>
      </c>
      <c r="T1998" s="18">
        <f t="shared" si="191"/>
        <v>0.2198648987522942</v>
      </c>
      <c r="U1998" s="18">
        <v>11.304246575342466</v>
      </c>
      <c r="V1998" s="18"/>
      <c r="W1998" s="18">
        <v>12.240821917808219</v>
      </c>
      <c r="X1998" s="18"/>
      <c r="Y1998" s="18">
        <v>9.9829783561643843</v>
      </c>
      <c r="Z1998" s="18"/>
      <c r="AA1998" s="18">
        <v>0.10890410958904112</v>
      </c>
    </row>
    <row r="1999" spans="1:28" ht="13.8">
      <c r="A1999" s="8">
        <v>42366</v>
      </c>
      <c r="B1999" s="9">
        <v>0.49034722222222221</v>
      </c>
      <c r="C1999" s="18">
        <v>2</v>
      </c>
      <c r="D1999" s="18">
        <v>1388</v>
      </c>
      <c r="E1999" s="18">
        <v>124</v>
      </c>
      <c r="F1999" s="17">
        <f t="shared" si="186"/>
        <v>0.29629629629629628</v>
      </c>
      <c r="G1999" s="18">
        <v>1.34</v>
      </c>
      <c r="H1999" s="18">
        <f t="shared" si="187"/>
        <v>0.30133333333333334</v>
      </c>
      <c r="I1999" s="18">
        <v>4.2479999999999997E-2</v>
      </c>
      <c r="J1999" s="18">
        <f t="shared" si="188"/>
        <v>0.23201040988939489</v>
      </c>
      <c r="K1999" s="18">
        <v>5.3200000000000001E-3</v>
      </c>
      <c r="L1999" s="18">
        <f t="shared" si="189"/>
        <v>0.10573807341114422</v>
      </c>
      <c r="M1999" s="18">
        <v>6.3099999999999996E-3</v>
      </c>
      <c r="N1999" s="18">
        <f t="shared" si="190"/>
        <v>0.12541489534291728</v>
      </c>
      <c r="O1999" s="18">
        <v>4.2276400000000001</v>
      </c>
      <c r="P1999" s="18"/>
      <c r="Q1999" s="18">
        <v>0.05</v>
      </c>
      <c r="R1999" s="18"/>
      <c r="S1999" s="18">
        <v>0.1008107462686567</v>
      </c>
      <c r="T1999" s="18">
        <f t="shared" si="191"/>
        <v>0.20304020825462962</v>
      </c>
      <c r="U1999" s="18">
        <v>12.62507462686567</v>
      </c>
      <c r="V1999" s="18"/>
      <c r="W1999" s="18">
        <v>14.974477611940298</v>
      </c>
      <c r="X1999" s="18"/>
      <c r="Y1999" s="18">
        <v>10.032757611940298</v>
      </c>
      <c r="Z1999" s="18"/>
      <c r="AA1999" s="18">
        <v>0.11865671641791047</v>
      </c>
      <c r="AB1999" s="2"/>
    </row>
    <row r="2000" spans="1:28" ht="14.25" customHeight="1">
      <c r="A2000" s="8">
        <v>41437</v>
      </c>
      <c r="B2000" s="9">
        <v>0.47959490740740746</v>
      </c>
      <c r="C2000" s="18">
        <v>3</v>
      </c>
      <c r="D2000" s="18">
        <v>1499</v>
      </c>
      <c r="E2000" s="18">
        <v>124</v>
      </c>
      <c r="F2000" s="17">
        <f t="shared" si="186"/>
        <v>0.29629629629629628</v>
      </c>
      <c r="G2000" s="18">
        <v>1.26</v>
      </c>
      <c r="H2000" s="18">
        <f t="shared" si="187"/>
        <v>0.28000000000000003</v>
      </c>
      <c r="I2000" s="18">
        <v>3.184E-2</v>
      </c>
      <c r="J2000" s="18">
        <f t="shared" si="188"/>
        <v>0.1627846454131425</v>
      </c>
      <c r="K2000" s="18">
        <v>1.553E-2</v>
      </c>
      <c r="L2000" s="18">
        <f t="shared" si="189"/>
        <v>0.30866772181862212</v>
      </c>
      <c r="M2000" s="18">
        <v>1.004E-2</v>
      </c>
      <c r="N2000" s="18">
        <f t="shared" si="190"/>
        <v>0.19955080019697141</v>
      </c>
      <c r="O2000" s="18">
        <v>3.91289</v>
      </c>
      <c r="P2000" s="18"/>
      <c r="Q2000" s="18">
        <v>0.06</v>
      </c>
      <c r="R2000" s="18"/>
      <c r="S2000" s="18">
        <v>8.0358095238095242E-2</v>
      </c>
      <c r="T2000" s="18">
        <f t="shared" si="191"/>
        <v>0.12906987132289449</v>
      </c>
      <c r="U2000" s="18">
        <v>39.194761904761911</v>
      </c>
      <c r="V2000" s="18"/>
      <c r="W2000" s="18">
        <v>25.339047619047619</v>
      </c>
      <c r="X2000" s="18"/>
      <c r="Y2000" s="18">
        <v>9.8753890476190485</v>
      </c>
      <c r="Z2000" s="18"/>
      <c r="AA2000" s="18">
        <v>0.15142857142857141</v>
      </c>
    </row>
    <row r="2001" spans="1:28" ht="14.25" customHeight="1">
      <c r="A2001" s="8">
        <v>41441</v>
      </c>
      <c r="B2001" s="9">
        <v>0.47964120370370367</v>
      </c>
      <c r="C2001" s="18">
        <v>3</v>
      </c>
      <c r="D2001" s="18">
        <v>1481</v>
      </c>
      <c r="E2001" s="18">
        <v>124</v>
      </c>
      <c r="F2001" s="17">
        <f t="shared" si="186"/>
        <v>0.29629629629629628</v>
      </c>
      <c r="G2001" s="18">
        <v>1.2</v>
      </c>
      <c r="H2001" s="18">
        <f t="shared" si="187"/>
        <v>0.26400000000000001</v>
      </c>
      <c r="I2001" s="18">
        <v>3.134E-2</v>
      </c>
      <c r="J2001" s="18">
        <f t="shared" si="188"/>
        <v>0.15953155497722837</v>
      </c>
      <c r="K2001" s="18">
        <v>1.486E-2</v>
      </c>
      <c r="L2001" s="18">
        <f t="shared" si="189"/>
        <v>0.29535108475368477</v>
      </c>
      <c r="M2001" s="18">
        <v>9.5399999999999999E-3</v>
      </c>
      <c r="N2001" s="18">
        <f t="shared" si="190"/>
        <v>0.18961301134254058</v>
      </c>
      <c r="O2001" s="18">
        <v>3.73325</v>
      </c>
      <c r="P2001" s="18"/>
      <c r="Q2001" s="18">
        <v>0.05</v>
      </c>
      <c r="R2001" s="18"/>
      <c r="S2001" s="18">
        <v>8.3051000000000014E-2</v>
      </c>
      <c r="T2001" s="18">
        <f t="shared" si="191"/>
        <v>0.13880919911299475</v>
      </c>
      <c r="U2001" s="18">
        <v>39.379000000000005</v>
      </c>
      <c r="V2001" s="18"/>
      <c r="W2001" s="18">
        <v>25.280999999999999</v>
      </c>
      <c r="X2001" s="18"/>
      <c r="Y2001" s="18">
        <v>9.8931125000000009</v>
      </c>
      <c r="Z2001" s="18"/>
      <c r="AA2001" s="18">
        <v>0.13250000000000001</v>
      </c>
    </row>
    <row r="2002" spans="1:28" ht="14.25" customHeight="1">
      <c r="A2002" s="8">
        <v>41442</v>
      </c>
      <c r="B2002" s="9">
        <v>0.47965277777777776</v>
      </c>
      <c r="C2002" s="18">
        <v>3</v>
      </c>
      <c r="D2002" s="18">
        <v>1457</v>
      </c>
      <c r="E2002" s="18">
        <v>124</v>
      </c>
      <c r="F2002" s="17">
        <f t="shared" si="186"/>
        <v>0.29629629629629628</v>
      </c>
      <c r="G2002" s="18">
        <v>1.26</v>
      </c>
      <c r="H2002" s="18">
        <f t="shared" si="187"/>
        <v>0.28000000000000003</v>
      </c>
      <c r="I2002" s="18">
        <v>3.2039999999999999E-2</v>
      </c>
      <c r="J2002" s="18">
        <f t="shared" si="188"/>
        <v>0.16408588158750811</v>
      </c>
      <c r="K2002" s="18">
        <v>1.468E-2</v>
      </c>
      <c r="L2002" s="18">
        <f t="shared" si="189"/>
        <v>0.29177348076608967</v>
      </c>
      <c r="M2002" s="18">
        <v>9.3699999999999999E-3</v>
      </c>
      <c r="N2002" s="18">
        <f t="shared" si="190"/>
        <v>0.18623416313203409</v>
      </c>
      <c r="O2002" s="18">
        <v>3.9385300000000001</v>
      </c>
      <c r="P2002" s="18"/>
      <c r="Q2002" s="18">
        <v>0.05</v>
      </c>
      <c r="R2002" s="18"/>
      <c r="S2002" s="18">
        <v>8.0862857142857139E-2</v>
      </c>
      <c r="T2002" s="18">
        <f t="shared" si="191"/>
        <v>0.13089542479807725</v>
      </c>
      <c r="U2002" s="18">
        <v>37.049523809523812</v>
      </c>
      <c r="V2002" s="18"/>
      <c r="W2002" s="18">
        <v>23.648095238095237</v>
      </c>
      <c r="X2002" s="18"/>
      <c r="Y2002" s="18">
        <v>9.9400995238095256</v>
      </c>
      <c r="Z2002" s="18"/>
      <c r="AA2002" s="18">
        <v>0.12619047619047621</v>
      </c>
      <c r="AB2002" s="2"/>
    </row>
    <row r="2003" spans="1:28" s="55" customFormat="1" ht="14.25" customHeight="1">
      <c r="A2003" s="56">
        <v>41632</v>
      </c>
      <c r="B2003" s="57">
        <v>0.48185185185185181</v>
      </c>
      <c r="C2003" s="53">
        <v>2</v>
      </c>
      <c r="D2003" s="53">
        <v>1220</v>
      </c>
      <c r="E2003" s="53">
        <v>125</v>
      </c>
      <c r="F2003" s="51">
        <f t="shared" si="186"/>
        <v>0.30864197530864196</v>
      </c>
      <c r="G2003" s="53">
        <v>1.43</v>
      </c>
      <c r="H2003" s="53">
        <f t="shared" si="187"/>
        <v>0.32533333333333331</v>
      </c>
      <c r="I2003" s="53">
        <v>4.0779999999999997E-2</v>
      </c>
      <c r="J2003" s="53">
        <f t="shared" si="188"/>
        <v>0.2209499024072869</v>
      </c>
      <c r="K2003" s="53">
        <v>5.6299999999999996E-3</v>
      </c>
      <c r="L2003" s="53">
        <f t="shared" si="189"/>
        <v>0.11189950250089134</v>
      </c>
      <c r="M2003" s="53">
        <v>3.8899999999999998E-3</v>
      </c>
      <c r="N2003" s="53">
        <f t="shared" si="190"/>
        <v>7.7315997287471988E-2</v>
      </c>
      <c r="O2003" s="53">
        <v>4.4975399999999999</v>
      </c>
      <c r="P2003" s="53"/>
      <c r="Q2003" s="53">
        <v>0.04</v>
      </c>
      <c r="R2003" s="53"/>
      <c r="S2003" s="53">
        <v>9.0685594405594414E-2</v>
      </c>
      <c r="T2003" s="53">
        <f t="shared" si="191"/>
        <v>0.1664209507472989</v>
      </c>
      <c r="U2003" s="53">
        <v>12.519860139860139</v>
      </c>
      <c r="V2003" s="53"/>
      <c r="W2003" s="53">
        <v>8.6504895104895105</v>
      </c>
      <c r="X2003" s="53"/>
      <c r="Y2003" s="53">
        <v>10.001522517482519</v>
      </c>
      <c r="Z2003" s="53"/>
      <c r="AA2003" s="53">
        <v>8.8951048951048967E-2</v>
      </c>
      <c r="AB2003" s="54"/>
    </row>
    <row r="2004" spans="1:28" s="55" customFormat="1" ht="14.25" customHeight="1">
      <c r="A2004" s="56">
        <v>41806</v>
      </c>
      <c r="B2004" s="57">
        <v>0.48386574074074074</v>
      </c>
      <c r="C2004" s="53">
        <v>2</v>
      </c>
      <c r="D2004" s="53">
        <v>1642</v>
      </c>
      <c r="E2004" s="53">
        <v>125</v>
      </c>
      <c r="F2004" s="51">
        <f t="shared" si="186"/>
        <v>0.30864197530864196</v>
      </c>
      <c r="G2004" s="53">
        <v>1.82</v>
      </c>
      <c r="H2004" s="53">
        <f t="shared" si="187"/>
        <v>0.42933333333333334</v>
      </c>
      <c r="I2004" s="53">
        <v>8.8700000000000001E-2</v>
      </c>
      <c r="J2004" s="53">
        <f t="shared" si="188"/>
        <v>0.53272608978529612</v>
      </c>
      <c r="K2004" s="53">
        <v>1.1820000000000001E-2</v>
      </c>
      <c r="L2004" s="53">
        <f t="shared" si="189"/>
        <v>0.23492932851874523</v>
      </c>
      <c r="M2004" s="53">
        <v>8.9599999999999992E-3</v>
      </c>
      <c r="N2004" s="53">
        <f t="shared" si="190"/>
        <v>0.17808517627140077</v>
      </c>
      <c r="O2004" s="53">
        <v>5.7052500000000004</v>
      </c>
      <c r="P2004" s="53"/>
      <c r="Q2004" s="53">
        <v>7.0000000000000007E-2</v>
      </c>
      <c r="R2004" s="53"/>
      <c r="S2004" s="53">
        <v>0.1549813186813187</v>
      </c>
      <c r="T2004" s="53">
        <f t="shared" si="191"/>
        <v>0.39895688855011135</v>
      </c>
      <c r="U2004" s="53">
        <v>20.652527472527474</v>
      </c>
      <c r="V2004" s="53"/>
      <c r="W2004" s="53">
        <v>15.655384615384614</v>
      </c>
      <c r="X2004" s="53"/>
      <c r="Y2004" s="53">
        <v>9.9685137362637377</v>
      </c>
      <c r="Z2004" s="53"/>
      <c r="AA2004" s="53">
        <v>0.12230769230769231</v>
      </c>
      <c r="AB2004" s="54"/>
    </row>
    <row r="2005" spans="1:28" s="55" customFormat="1" ht="14.25" customHeight="1">
      <c r="A2005" s="56">
        <v>42236</v>
      </c>
      <c r="B2005" s="57">
        <v>0.48884259259259261</v>
      </c>
      <c r="C2005" s="53">
        <v>2</v>
      </c>
      <c r="D2005" s="53">
        <v>1070</v>
      </c>
      <c r="E2005" s="53">
        <v>125</v>
      </c>
      <c r="F2005" s="51">
        <f t="shared" si="186"/>
        <v>0.30864197530864196</v>
      </c>
      <c r="G2005" s="53">
        <v>1.1200000000000001</v>
      </c>
      <c r="H2005" s="53">
        <f t="shared" si="187"/>
        <v>0.2426666666666667</v>
      </c>
      <c r="I2005" s="53">
        <v>3.9239999999999997E-2</v>
      </c>
      <c r="J2005" s="53">
        <f t="shared" si="188"/>
        <v>0.21093038386467142</v>
      </c>
      <c r="K2005" s="53">
        <v>3.48E-3</v>
      </c>
      <c r="L2005" s="53">
        <f t="shared" si="189"/>
        <v>6.9167010426838704E-2</v>
      </c>
      <c r="M2005" s="53">
        <v>7.0899999999999999E-3</v>
      </c>
      <c r="N2005" s="53">
        <f t="shared" si="190"/>
        <v>0.14091784595582943</v>
      </c>
      <c r="O2005" s="53">
        <v>3.5186299999999999</v>
      </c>
      <c r="P2005" s="53"/>
      <c r="Q2005" s="53">
        <v>0.04</v>
      </c>
      <c r="R2005" s="53"/>
      <c r="S2005" s="53">
        <v>0.11141357142857142</v>
      </c>
      <c r="T2005" s="53">
        <f t="shared" si="191"/>
        <v>0.24138704888351603</v>
      </c>
      <c r="U2005" s="53">
        <v>9.8807142857142853</v>
      </c>
      <c r="V2005" s="53"/>
      <c r="W2005" s="53">
        <v>20.13053571428571</v>
      </c>
      <c r="X2005" s="53"/>
      <c r="Y2005" s="53">
        <v>9.9903958928571424</v>
      </c>
      <c r="Z2005" s="53"/>
      <c r="AA2005" s="53">
        <v>0.11357142857142857</v>
      </c>
      <c r="AB2005" s="54"/>
    </row>
    <row r="2006" spans="1:28" s="55" customFormat="1" ht="14.25" customHeight="1">
      <c r="A2006" s="56">
        <v>42237</v>
      </c>
      <c r="B2006" s="57">
        <v>0.48885416666666665</v>
      </c>
      <c r="C2006" s="53">
        <v>2</v>
      </c>
      <c r="D2006" s="53">
        <v>884</v>
      </c>
      <c r="E2006" s="53">
        <v>125</v>
      </c>
      <c r="F2006" s="51">
        <f t="shared" si="186"/>
        <v>0.30864197530864196</v>
      </c>
      <c r="G2006" s="53">
        <v>0.83</v>
      </c>
      <c r="H2006" s="53">
        <f t="shared" si="187"/>
        <v>0.16533333333333333</v>
      </c>
      <c r="I2006" s="53">
        <v>4.0770000000000001E-2</v>
      </c>
      <c r="J2006" s="53">
        <f t="shared" si="188"/>
        <v>0.22088484059856864</v>
      </c>
      <c r="K2006" s="53">
        <v>3.29E-3</v>
      </c>
      <c r="L2006" s="53">
        <f t="shared" si="189"/>
        <v>6.5390650662154978E-2</v>
      </c>
      <c r="M2006" s="53">
        <v>6.8900000000000003E-3</v>
      </c>
      <c r="N2006" s="53">
        <f t="shared" si="190"/>
        <v>0.13694273041405708</v>
      </c>
      <c r="O2006" s="53">
        <v>2.6149100000000001</v>
      </c>
      <c r="P2006" s="53"/>
      <c r="Q2006" s="53">
        <v>0.03</v>
      </c>
      <c r="R2006" s="53"/>
      <c r="S2006" s="53">
        <v>0.1562031325301205</v>
      </c>
      <c r="T2006" s="53">
        <f t="shared" si="191"/>
        <v>0.40337577693424703</v>
      </c>
      <c r="U2006" s="53">
        <v>12.605060240963855</v>
      </c>
      <c r="V2006" s="53"/>
      <c r="W2006" s="53">
        <v>26.397831325301205</v>
      </c>
      <c r="X2006" s="53"/>
      <c r="Y2006" s="53">
        <v>10.018570843373494</v>
      </c>
      <c r="Z2006" s="53"/>
      <c r="AA2006" s="53">
        <v>0.11493975903614458</v>
      </c>
      <c r="AB2006" s="54"/>
    </row>
    <row r="2007" spans="1:28" s="55" customFormat="1" ht="14.25" customHeight="1">
      <c r="A2007" s="56">
        <v>43040</v>
      </c>
      <c r="B2007" s="57">
        <v>0.49814814814814817</v>
      </c>
      <c r="C2007" s="53">
        <v>2</v>
      </c>
      <c r="D2007" s="53">
        <v>1395</v>
      </c>
      <c r="E2007" s="53">
        <v>125</v>
      </c>
      <c r="F2007" s="51">
        <f t="shared" si="186"/>
        <v>0.30864197530864196</v>
      </c>
      <c r="G2007" s="53">
        <v>1.0900000000000001</v>
      </c>
      <c r="H2007" s="53">
        <f t="shared" si="187"/>
        <v>0.23466666666666669</v>
      </c>
      <c r="I2007" s="53">
        <v>7.1249999999999994E-2</v>
      </c>
      <c r="J2007" s="53">
        <f t="shared" si="188"/>
        <v>0.4191932335718932</v>
      </c>
      <c r="K2007" s="53">
        <v>1.103E-2</v>
      </c>
      <c r="L2007" s="53">
        <f t="shared" si="189"/>
        <v>0.2192276221287445</v>
      </c>
      <c r="M2007" s="53">
        <v>1.0540000000000001E-2</v>
      </c>
      <c r="N2007" s="53">
        <f t="shared" si="190"/>
        <v>0.20948858905140227</v>
      </c>
      <c r="O2007" s="53">
        <v>3.4129200000000002</v>
      </c>
      <c r="P2007" s="53"/>
      <c r="Q2007" s="53">
        <v>0.06</v>
      </c>
      <c r="R2007" s="53"/>
      <c r="S2007" s="53">
        <v>0.2078669724770642</v>
      </c>
      <c r="T2007" s="53">
        <f t="shared" si="191"/>
        <v>0.59022645181019506</v>
      </c>
      <c r="U2007" s="53">
        <v>32.179266055045872</v>
      </c>
      <c r="V2007" s="53"/>
      <c r="W2007" s="53">
        <v>30.749724770642203</v>
      </c>
      <c r="X2007" s="53"/>
      <c r="Y2007" s="53">
        <v>9.9569592660550459</v>
      </c>
      <c r="Z2007" s="53"/>
      <c r="AA2007" s="53">
        <v>0.17504587155963303</v>
      </c>
      <c r="AB2007" s="54"/>
    </row>
    <row r="2008" spans="1:28" s="55" customFormat="1" ht="14.25" customHeight="1">
      <c r="A2008" s="56">
        <v>43064</v>
      </c>
      <c r="B2008" s="57">
        <v>0.49842592592592588</v>
      </c>
      <c r="C2008" s="53">
        <v>2</v>
      </c>
      <c r="D2008" s="53">
        <v>1166</v>
      </c>
      <c r="E2008" s="53">
        <v>125</v>
      </c>
      <c r="F2008" s="51">
        <f t="shared" si="186"/>
        <v>0.30864197530864196</v>
      </c>
      <c r="G2008" s="53">
        <v>1.1100000000000001</v>
      </c>
      <c r="H2008" s="53">
        <f t="shared" si="187"/>
        <v>0.24000000000000005</v>
      </c>
      <c r="I2008" s="53">
        <v>5.0099999999999999E-2</v>
      </c>
      <c r="J2008" s="53">
        <f t="shared" si="188"/>
        <v>0.28158750813272609</v>
      </c>
      <c r="K2008" s="53">
        <v>3.8800000000000002E-3</v>
      </c>
      <c r="L2008" s="53">
        <f t="shared" si="189"/>
        <v>7.7117241510383377E-2</v>
      </c>
      <c r="M2008" s="53">
        <v>5.4099999999999999E-3</v>
      </c>
      <c r="N2008" s="53">
        <f t="shared" si="190"/>
        <v>0.10752687540494177</v>
      </c>
      <c r="O2008" s="53">
        <v>3.4899300000000002</v>
      </c>
      <c r="P2008" s="53"/>
      <c r="Q2008" s="53">
        <v>0.04</v>
      </c>
      <c r="R2008" s="53"/>
      <c r="S2008" s="53">
        <v>0.14352972972972974</v>
      </c>
      <c r="T2008" s="53">
        <f t="shared" si="191"/>
        <v>0.35754035570617726</v>
      </c>
      <c r="U2008" s="53">
        <v>11.115675675675675</v>
      </c>
      <c r="V2008" s="53"/>
      <c r="W2008" s="53">
        <v>15.498918918918919</v>
      </c>
      <c r="X2008" s="53"/>
      <c r="Y2008" s="53">
        <v>9.9981778378378383</v>
      </c>
      <c r="Z2008" s="53"/>
      <c r="AA2008" s="53">
        <v>0.11459459459459459</v>
      </c>
      <c r="AB2008" s="54"/>
    </row>
    <row r="2009" spans="1:28" s="55" customFormat="1" ht="14.25" customHeight="1">
      <c r="A2009" s="56">
        <v>41496</v>
      </c>
      <c r="B2009" s="57">
        <v>0.4802777777777778</v>
      </c>
      <c r="C2009" s="53">
        <v>2</v>
      </c>
      <c r="D2009" s="53">
        <v>1190</v>
      </c>
      <c r="E2009" s="53">
        <v>126</v>
      </c>
      <c r="F2009" s="51">
        <f t="shared" si="186"/>
        <v>0.32098765432098764</v>
      </c>
      <c r="G2009" s="53">
        <v>1.56</v>
      </c>
      <c r="H2009" s="53">
        <f t="shared" si="187"/>
        <v>0.36000000000000004</v>
      </c>
      <c r="I2009" s="53">
        <v>4.8030000000000003E-2</v>
      </c>
      <c r="J2009" s="53">
        <f t="shared" si="188"/>
        <v>0.26811971372804166</v>
      </c>
      <c r="K2009" s="53">
        <v>1.191E-2</v>
      </c>
      <c r="L2009" s="53">
        <f t="shared" si="189"/>
        <v>0.23671813051254278</v>
      </c>
      <c r="M2009" s="53">
        <v>6.5300000000000002E-3</v>
      </c>
      <c r="N2009" s="53">
        <f t="shared" si="190"/>
        <v>0.12978752243886688</v>
      </c>
      <c r="O2009" s="53">
        <v>4.89811</v>
      </c>
      <c r="P2009" s="53"/>
      <c r="Q2009" s="53">
        <v>0.04</v>
      </c>
      <c r="R2009" s="53"/>
      <c r="S2009" s="53">
        <v>9.7907307692307696E-2</v>
      </c>
      <c r="T2009" s="53">
        <f t="shared" si="191"/>
        <v>0.19253945070333639</v>
      </c>
      <c r="U2009" s="53">
        <v>24.278076923076924</v>
      </c>
      <c r="V2009" s="53"/>
      <c r="W2009" s="53">
        <v>13.311153846153845</v>
      </c>
      <c r="X2009" s="53"/>
      <c r="Y2009" s="53">
        <v>9.9846088461538454</v>
      </c>
      <c r="Z2009" s="53"/>
      <c r="AA2009" s="53">
        <v>8.1538461538461546E-2</v>
      </c>
      <c r="AB2009" s="54"/>
    </row>
    <row r="2010" spans="1:28" s="55" customFormat="1" ht="14.25" customHeight="1">
      <c r="A2010" s="56">
        <v>41729</v>
      </c>
      <c r="B2010" s="57">
        <v>0.48297453703703702</v>
      </c>
      <c r="C2010" s="53">
        <v>2</v>
      </c>
      <c r="D2010" s="53">
        <v>1606</v>
      </c>
      <c r="E2010" s="53">
        <v>126</v>
      </c>
      <c r="F2010" s="51">
        <f t="shared" si="186"/>
        <v>0.32098765432098764</v>
      </c>
      <c r="G2010" s="53">
        <v>1.88</v>
      </c>
      <c r="H2010" s="53">
        <f t="shared" si="187"/>
        <v>0.4453333333333333</v>
      </c>
      <c r="I2010" s="53">
        <v>8.992E-2</v>
      </c>
      <c r="J2010" s="53">
        <f t="shared" si="188"/>
        <v>0.54066363044892651</v>
      </c>
      <c r="K2010" s="53">
        <v>1.187E-2</v>
      </c>
      <c r="L2010" s="53">
        <f t="shared" si="189"/>
        <v>0.23592310740418831</v>
      </c>
      <c r="M2010" s="53">
        <v>1.298E-2</v>
      </c>
      <c r="N2010" s="53">
        <f t="shared" si="190"/>
        <v>0.25798499866102481</v>
      </c>
      <c r="O2010" s="53">
        <v>5.88863</v>
      </c>
      <c r="P2010" s="53"/>
      <c r="Q2010" s="53">
        <v>0.06</v>
      </c>
      <c r="R2010" s="53"/>
      <c r="S2010" s="53">
        <v>0.15209872340425534</v>
      </c>
      <c r="T2010" s="53">
        <f t="shared" si="191"/>
        <v>0.38853151417866238</v>
      </c>
      <c r="U2010" s="53">
        <v>20.077978723404257</v>
      </c>
      <c r="V2010" s="53"/>
      <c r="W2010" s="53">
        <v>21.955531914893619</v>
      </c>
      <c r="X2010" s="53"/>
      <c r="Y2010" s="53">
        <v>9.9605550000000012</v>
      </c>
      <c r="Z2010" s="53"/>
      <c r="AA2010" s="53">
        <v>0.10148936170212766</v>
      </c>
    </row>
    <row r="2011" spans="1:28" s="55" customFormat="1" ht="14.25" customHeight="1">
      <c r="A2011" s="56">
        <v>41733</v>
      </c>
      <c r="B2011" s="57">
        <v>0.48302083333333329</v>
      </c>
      <c r="C2011" s="53">
        <v>2</v>
      </c>
      <c r="D2011" s="53">
        <v>1189</v>
      </c>
      <c r="E2011" s="53">
        <v>126</v>
      </c>
      <c r="F2011" s="51">
        <f t="shared" si="186"/>
        <v>0.32098765432098764</v>
      </c>
      <c r="G2011" s="53">
        <v>1.22</v>
      </c>
      <c r="H2011" s="53">
        <f t="shared" si="187"/>
        <v>0.26933333333333331</v>
      </c>
      <c r="I2011" s="53">
        <v>4.5010000000000001E-2</v>
      </c>
      <c r="J2011" s="53">
        <f t="shared" si="188"/>
        <v>0.24847104749512036</v>
      </c>
      <c r="K2011" s="53">
        <v>7.77E-3</v>
      </c>
      <c r="L2011" s="53">
        <f t="shared" si="189"/>
        <v>0.15443323879785537</v>
      </c>
      <c r="M2011" s="53">
        <v>7.1199999999999996E-3</v>
      </c>
      <c r="N2011" s="53">
        <f t="shared" si="190"/>
        <v>0.14151411328709526</v>
      </c>
      <c r="O2011" s="53">
        <v>3.8363</v>
      </c>
      <c r="P2011" s="53"/>
      <c r="Q2011" s="53">
        <v>0.04</v>
      </c>
      <c r="R2011" s="53"/>
      <c r="S2011" s="53">
        <v>0.11732114754098361</v>
      </c>
      <c r="T2011" s="53">
        <f t="shared" si="191"/>
        <v>0.26275275814203869</v>
      </c>
      <c r="U2011" s="53">
        <v>20.252950819672133</v>
      </c>
      <c r="V2011" s="53"/>
      <c r="W2011" s="53">
        <v>18.558688524590163</v>
      </c>
      <c r="X2011" s="53"/>
      <c r="Y2011" s="53">
        <v>9.9995360655737713</v>
      </c>
      <c r="Z2011" s="53"/>
      <c r="AA2011" s="53">
        <v>0.10426229508196722</v>
      </c>
      <c r="AB2011" s="54"/>
    </row>
    <row r="2012" spans="1:28" s="55" customFormat="1" ht="14.25" customHeight="1">
      <c r="A2012" s="56">
        <v>41734</v>
      </c>
      <c r="B2012" s="57">
        <v>0.48303240740740744</v>
      </c>
      <c r="C2012" s="53">
        <v>2</v>
      </c>
      <c r="D2012" s="53">
        <v>1189</v>
      </c>
      <c r="E2012" s="53">
        <v>126</v>
      </c>
      <c r="F2012" s="51">
        <f t="shared" si="186"/>
        <v>0.32098765432098764</v>
      </c>
      <c r="G2012" s="53">
        <v>1.38</v>
      </c>
      <c r="H2012" s="53">
        <f t="shared" si="187"/>
        <v>0.312</v>
      </c>
      <c r="I2012" s="53">
        <v>5.0220000000000001E-2</v>
      </c>
      <c r="J2012" s="53">
        <f t="shared" si="188"/>
        <v>0.28236824983734549</v>
      </c>
      <c r="K2012" s="53">
        <v>7.8399999999999997E-3</v>
      </c>
      <c r="L2012" s="53">
        <f t="shared" si="189"/>
        <v>0.1558245292374757</v>
      </c>
      <c r="M2012" s="53">
        <v>6.9499999999999996E-3</v>
      </c>
      <c r="N2012" s="53">
        <f t="shared" si="190"/>
        <v>0.13813526507658877</v>
      </c>
      <c r="O2012" s="53">
        <v>4.3198400000000001</v>
      </c>
      <c r="P2012" s="53"/>
      <c r="Q2012" s="53">
        <v>0.04</v>
      </c>
      <c r="R2012" s="53"/>
      <c r="S2012" s="53">
        <v>0.11572434782608697</v>
      </c>
      <c r="T2012" s="53">
        <f t="shared" si="191"/>
        <v>0.25697767242102837</v>
      </c>
      <c r="U2012" s="53">
        <v>18.06608695652174</v>
      </c>
      <c r="V2012" s="53"/>
      <c r="W2012" s="53">
        <v>16.015217391304347</v>
      </c>
      <c r="X2012" s="53"/>
      <c r="Y2012" s="53">
        <v>9.9544139130434797</v>
      </c>
      <c r="Z2012" s="53"/>
      <c r="AA2012" s="53">
        <v>9.2173913043478273E-2</v>
      </c>
      <c r="AB2012" s="54"/>
    </row>
    <row r="2013" spans="1:28" s="54" customFormat="1" ht="14.25" customHeight="1">
      <c r="A2013" s="56">
        <v>41747</v>
      </c>
      <c r="B2013" s="57">
        <v>0.48318287037037039</v>
      </c>
      <c r="C2013" s="53">
        <v>2</v>
      </c>
      <c r="D2013" s="53">
        <v>1080</v>
      </c>
      <c r="E2013" s="53">
        <v>126</v>
      </c>
      <c r="F2013" s="51">
        <f t="shared" si="186"/>
        <v>0.32098765432098764</v>
      </c>
      <c r="G2013" s="53">
        <v>1.29</v>
      </c>
      <c r="H2013" s="53">
        <f t="shared" si="187"/>
        <v>0.28800000000000003</v>
      </c>
      <c r="I2013" s="53">
        <v>5.6230000000000002E-2</v>
      </c>
      <c r="J2013" s="53">
        <f t="shared" si="188"/>
        <v>0.32147039687703322</v>
      </c>
      <c r="K2013" s="53">
        <v>7.5399999999999998E-3</v>
      </c>
      <c r="L2013" s="53">
        <f t="shared" si="189"/>
        <v>0.14986185592481718</v>
      </c>
      <c r="M2013" s="53">
        <v>5.9500000000000004E-3</v>
      </c>
      <c r="N2013" s="53">
        <f t="shared" si="190"/>
        <v>0.11825968736772709</v>
      </c>
      <c r="O2013" s="53">
        <v>4.0614499999999998</v>
      </c>
      <c r="P2013" s="53"/>
      <c r="Q2013" s="53">
        <v>0.04</v>
      </c>
      <c r="R2013" s="53"/>
      <c r="S2013" s="53">
        <v>0.13861348837209303</v>
      </c>
      <c r="T2013" s="53">
        <f t="shared" si="191"/>
        <v>0.33975996972497979</v>
      </c>
      <c r="U2013" s="53">
        <v>18.586976744186046</v>
      </c>
      <c r="V2013" s="53"/>
      <c r="W2013" s="53">
        <v>14.667441860465118</v>
      </c>
      <c r="X2013" s="53"/>
      <c r="Y2013" s="53">
        <v>10.011946511627908</v>
      </c>
      <c r="Z2013" s="53"/>
      <c r="AA2013" s="53">
        <v>9.8604651162790699E-2</v>
      </c>
      <c r="AB2013" s="55"/>
    </row>
    <row r="2014" spans="1:28" s="54" customFormat="1" ht="14.25" customHeight="1">
      <c r="A2014" s="56">
        <v>41906</v>
      </c>
      <c r="B2014" s="57">
        <v>0.48502314814814818</v>
      </c>
      <c r="C2014" s="53">
        <v>2</v>
      </c>
      <c r="D2014" s="53">
        <v>885</v>
      </c>
      <c r="E2014" s="53">
        <v>126</v>
      </c>
      <c r="F2014" s="51">
        <f t="shared" si="186"/>
        <v>0.32098765432098764</v>
      </c>
      <c r="G2014" s="53">
        <v>0.82</v>
      </c>
      <c r="H2014" s="53">
        <f t="shared" si="187"/>
        <v>0.16266666666666665</v>
      </c>
      <c r="I2014" s="53">
        <v>2.8580000000000001E-2</v>
      </c>
      <c r="J2014" s="53">
        <f t="shared" si="188"/>
        <v>0.14157449577098244</v>
      </c>
      <c r="K2014" s="53">
        <v>3.8500000000000001E-3</v>
      </c>
      <c r="L2014" s="53">
        <f t="shared" si="189"/>
        <v>7.6520974179117532E-2</v>
      </c>
      <c r="M2014" s="53">
        <v>2.3800000000000002E-3</v>
      </c>
      <c r="N2014" s="53">
        <f t="shared" si="190"/>
        <v>4.7303874947090839E-2</v>
      </c>
      <c r="O2014" s="53">
        <v>2.5941100000000001</v>
      </c>
      <c r="P2014" s="53"/>
      <c r="Q2014" s="53">
        <v>0.03</v>
      </c>
      <c r="R2014" s="53"/>
      <c r="S2014" s="53">
        <v>0.11083463414634148</v>
      </c>
      <c r="T2014" s="53">
        <f t="shared" si="191"/>
        <v>0.23929322809887052</v>
      </c>
      <c r="U2014" s="53">
        <v>14.93048780487805</v>
      </c>
      <c r="V2014" s="53"/>
      <c r="W2014" s="53">
        <v>9.2297560975609763</v>
      </c>
      <c r="X2014" s="53"/>
      <c r="Y2014" s="53">
        <v>10.060085121951222</v>
      </c>
      <c r="Z2014" s="53"/>
      <c r="AA2014" s="53">
        <v>0.11634146341463415</v>
      </c>
      <c r="AB2014" s="55"/>
    </row>
    <row r="2015" spans="1:28" s="54" customFormat="1" ht="14.25" customHeight="1">
      <c r="A2015" s="56">
        <v>42150</v>
      </c>
      <c r="B2015" s="57">
        <v>0.48784722222222227</v>
      </c>
      <c r="C2015" s="53">
        <v>2</v>
      </c>
      <c r="D2015" s="53">
        <v>1379</v>
      </c>
      <c r="E2015" s="53">
        <v>126</v>
      </c>
      <c r="F2015" s="51">
        <f t="shared" si="186"/>
        <v>0.32098765432098764</v>
      </c>
      <c r="G2015" s="53">
        <v>1.45</v>
      </c>
      <c r="H2015" s="53">
        <f t="shared" si="187"/>
        <v>0.33066666666666666</v>
      </c>
      <c r="I2015" s="53">
        <v>5.3710000000000001E-2</v>
      </c>
      <c r="J2015" s="53">
        <f t="shared" si="188"/>
        <v>0.30507482108002604</v>
      </c>
      <c r="K2015" s="53">
        <v>4.1799999999999997E-3</v>
      </c>
      <c r="L2015" s="53">
        <f t="shared" si="189"/>
        <v>8.3079914823041875E-2</v>
      </c>
      <c r="M2015" s="53">
        <v>6.0400000000000002E-3</v>
      </c>
      <c r="N2015" s="53">
        <f t="shared" si="190"/>
        <v>0.12004848936152464</v>
      </c>
      <c r="O2015" s="53">
        <v>4.5596100000000002</v>
      </c>
      <c r="P2015" s="53"/>
      <c r="Q2015" s="53">
        <v>0.04</v>
      </c>
      <c r="R2015" s="53"/>
      <c r="S2015" s="53">
        <v>0.11779158620689656</v>
      </c>
      <c r="T2015" s="53">
        <f t="shared" si="191"/>
        <v>0.26445417604484744</v>
      </c>
      <c r="U2015" s="53">
        <v>9.1671724137931037</v>
      </c>
      <c r="V2015" s="53"/>
      <c r="W2015" s="53">
        <v>13.246344827586208</v>
      </c>
      <c r="X2015" s="53"/>
      <c r="Y2015" s="53">
        <v>9.9996964137931048</v>
      </c>
      <c r="Z2015" s="53"/>
      <c r="AA2015" s="53">
        <v>8.7724137931034493E-2</v>
      </c>
    </row>
    <row r="2016" spans="1:28" s="54" customFormat="1" ht="13.8">
      <c r="A2016" s="56">
        <v>42209</v>
      </c>
      <c r="B2016" s="57">
        <v>0.48853009259259261</v>
      </c>
      <c r="C2016" s="53">
        <v>2</v>
      </c>
      <c r="D2016" s="53">
        <v>911</v>
      </c>
      <c r="E2016" s="53">
        <v>126</v>
      </c>
      <c r="F2016" s="51">
        <f t="shared" si="186"/>
        <v>0.32098765432098764</v>
      </c>
      <c r="G2016" s="53">
        <v>0.76</v>
      </c>
      <c r="H2016" s="53">
        <f t="shared" si="187"/>
        <v>0.14666666666666667</v>
      </c>
      <c r="I2016" s="53">
        <v>2.5319999999999999E-2</v>
      </c>
      <c r="J2016" s="53">
        <f t="shared" si="188"/>
        <v>0.12036434612882237</v>
      </c>
      <c r="K2016" s="53">
        <v>2.7100000000000002E-3</v>
      </c>
      <c r="L2016" s="53">
        <f t="shared" si="189"/>
        <v>5.3862815591015197E-2</v>
      </c>
      <c r="M2016" s="53">
        <v>4.9899999999999996E-3</v>
      </c>
      <c r="N2016" s="53">
        <f t="shared" si="190"/>
        <v>9.9179132767219846E-2</v>
      </c>
      <c r="O2016" s="53">
        <v>2.3883299999999998</v>
      </c>
      <c r="P2016" s="53"/>
      <c r="Q2016" s="53">
        <v>0.03</v>
      </c>
      <c r="R2016" s="53"/>
      <c r="S2016" s="53">
        <v>0.10594421052631578</v>
      </c>
      <c r="T2016" s="53">
        <f t="shared" si="191"/>
        <v>0.22160621616229192</v>
      </c>
      <c r="U2016" s="53">
        <v>11.339210526315791</v>
      </c>
      <c r="V2016" s="53"/>
      <c r="W2016" s="53">
        <v>20.879210526315788</v>
      </c>
      <c r="X2016" s="53"/>
      <c r="Y2016" s="53">
        <v>9.993275526315788</v>
      </c>
      <c r="Z2016" s="53"/>
      <c r="AA2016" s="53">
        <v>0.12552631578947368</v>
      </c>
      <c r="AB2016" s="55"/>
    </row>
    <row r="2017" spans="1:28" s="54" customFormat="1" ht="14.25" customHeight="1">
      <c r="A2017" s="56">
        <v>42210</v>
      </c>
      <c r="B2017" s="57">
        <v>0.48854166666666665</v>
      </c>
      <c r="C2017" s="53">
        <v>2</v>
      </c>
      <c r="D2017" s="53">
        <v>911</v>
      </c>
      <c r="E2017" s="53">
        <v>126</v>
      </c>
      <c r="F2017" s="51">
        <f t="shared" si="186"/>
        <v>0.32098765432098764</v>
      </c>
      <c r="G2017" s="53">
        <v>0.96</v>
      </c>
      <c r="H2017" s="53">
        <f t="shared" si="187"/>
        <v>0.2</v>
      </c>
      <c r="I2017" s="53">
        <v>3.0450000000000001E-2</v>
      </c>
      <c r="J2017" s="53">
        <f t="shared" si="188"/>
        <v>0.15374105400130125</v>
      </c>
      <c r="K2017" s="53">
        <v>2.7100000000000002E-3</v>
      </c>
      <c r="L2017" s="53">
        <f t="shared" si="189"/>
        <v>5.3862815591015197E-2</v>
      </c>
      <c r="M2017" s="53">
        <v>4.8300000000000001E-3</v>
      </c>
      <c r="N2017" s="53">
        <f t="shared" si="190"/>
        <v>9.5999040333801994E-2</v>
      </c>
      <c r="O2017" s="53">
        <v>3.0091100000000002</v>
      </c>
      <c r="P2017" s="53"/>
      <c r="Q2017" s="53">
        <v>0.03</v>
      </c>
      <c r="R2017" s="53"/>
      <c r="S2017" s="53">
        <v>0.10086562500000001</v>
      </c>
      <c r="T2017" s="53">
        <f t="shared" si="191"/>
        <v>0.20323868610680562</v>
      </c>
      <c r="U2017" s="53">
        <v>8.9768749999999997</v>
      </c>
      <c r="V2017" s="53"/>
      <c r="W2017" s="53">
        <v>15.999375000000001</v>
      </c>
      <c r="X2017" s="53"/>
      <c r="Y2017" s="53">
        <v>9.9676768750000022</v>
      </c>
      <c r="Z2017" s="53"/>
      <c r="AA2017" s="53">
        <v>9.9375000000000005E-2</v>
      </c>
      <c r="AB2017" s="55"/>
    </row>
    <row r="2018" spans="1:28" s="54" customFormat="1" ht="14.25" customHeight="1">
      <c r="A2018" s="56">
        <v>42275</v>
      </c>
      <c r="B2018" s="57">
        <v>0.48929398148148145</v>
      </c>
      <c r="C2018" s="53">
        <v>2</v>
      </c>
      <c r="D2018" s="53">
        <v>1042</v>
      </c>
      <c r="E2018" s="53">
        <v>126</v>
      </c>
      <c r="F2018" s="51">
        <f t="shared" si="186"/>
        <v>0.32098765432098764</v>
      </c>
      <c r="G2018" s="53">
        <v>0.99</v>
      </c>
      <c r="H2018" s="53">
        <f t="shared" si="187"/>
        <v>0.20800000000000002</v>
      </c>
      <c r="I2018" s="53">
        <v>3.5900000000000001E-2</v>
      </c>
      <c r="J2018" s="53">
        <f t="shared" si="188"/>
        <v>0.18919973975276513</v>
      </c>
      <c r="K2018" s="53">
        <v>3.2599999999999999E-3</v>
      </c>
      <c r="L2018" s="53">
        <f t="shared" si="189"/>
        <v>6.4794383330889119E-2</v>
      </c>
      <c r="M2018" s="53">
        <v>6.5399999999999998E-3</v>
      </c>
      <c r="N2018" s="53">
        <f t="shared" si="190"/>
        <v>0.12998627821595549</v>
      </c>
      <c r="O2018" s="53">
        <v>3.11084</v>
      </c>
      <c r="P2018" s="53"/>
      <c r="Q2018" s="53">
        <v>0.03</v>
      </c>
      <c r="R2018" s="53"/>
      <c r="S2018" s="53">
        <v>0.11531515151515152</v>
      </c>
      <c r="T2018" s="53">
        <f t="shared" si="191"/>
        <v>0.25549774744964499</v>
      </c>
      <c r="U2018" s="53">
        <v>10.471515151515151</v>
      </c>
      <c r="V2018" s="53"/>
      <c r="W2018" s="53">
        <v>21.007272727272728</v>
      </c>
      <c r="X2018" s="53"/>
      <c r="Y2018" s="53">
        <v>9.9923951515151526</v>
      </c>
      <c r="Z2018" s="53"/>
      <c r="AA2018" s="53">
        <v>9.636363636363636E-2</v>
      </c>
      <c r="AB2018" s="55"/>
    </row>
    <row r="2019" spans="1:28" s="54" customFormat="1" ht="14.25" customHeight="1">
      <c r="A2019" s="56">
        <v>42312</v>
      </c>
      <c r="B2019" s="57">
        <v>0.48972222222222223</v>
      </c>
      <c r="C2019" s="53">
        <v>2</v>
      </c>
      <c r="D2019" s="53">
        <v>1107</v>
      </c>
      <c r="E2019" s="53">
        <v>126</v>
      </c>
      <c r="F2019" s="51">
        <f t="shared" si="186"/>
        <v>0.32098765432098764</v>
      </c>
      <c r="G2019" s="53">
        <v>1.1200000000000001</v>
      </c>
      <c r="H2019" s="53">
        <f t="shared" si="187"/>
        <v>0.2426666666666667</v>
      </c>
      <c r="I2019" s="53">
        <v>4.7039999999999998E-2</v>
      </c>
      <c r="J2019" s="53">
        <f t="shared" si="188"/>
        <v>0.26167859466493165</v>
      </c>
      <c r="K2019" s="53">
        <v>4.2100000000000002E-3</v>
      </c>
      <c r="L2019" s="53">
        <f t="shared" si="189"/>
        <v>8.3676182154307735E-2</v>
      </c>
      <c r="M2019" s="53">
        <v>4.9399999999999999E-3</v>
      </c>
      <c r="N2019" s="53">
        <f t="shared" si="190"/>
        <v>9.8185353881776766E-2</v>
      </c>
      <c r="O2019" s="53">
        <v>3.5368400000000002</v>
      </c>
      <c r="P2019" s="53"/>
      <c r="Q2019" s="53">
        <v>0.04</v>
      </c>
      <c r="R2019" s="53"/>
      <c r="S2019" s="53">
        <v>0.13355999999999998</v>
      </c>
      <c r="T2019" s="53">
        <f t="shared" si="191"/>
        <v>0.32148320760716126</v>
      </c>
      <c r="U2019" s="53">
        <v>11.953392857142857</v>
      </c>
      <c r="V2019" s="53"/>
      <c r="W2019" s="53">
        <v>14.026071428571427</v>
      </c>
      <c r="X2019" s="53"/>
      <c r="Y2019" s="53">
        <v>10.042099285714286</v>
      </c>
      <c r="Z2019" s="53"/>
      <c r="AA2019" s="53">
        <v>0.11357142857142857</v>
      </c>
      <c r="AB2019" s="55"/>
    </row>
    <row r="2020" spans="1:28" s="54" customFormat="1" ht="13.8">
      <c r="A2020" s="56">
        <v>42335</v>
      </c>
      <c r="B2020" s="57">
        <v>0.48998842592592595</v>
      </c>
      <c r="C2020" s="53">
        <v>2</v>
      </c>
      <c r="D2020" s="53">
        <v>955</v>
      </c>
      <c r="E2020" s="53">
        <v>126</v>
      </c>
      <c r="F2020" s="51">
        <f t="shared" si="186"/>
        <v>0.32098765432098764</v>
      </c>
      <c r="G2020" s="53">
        <v>0.66</v>
      </c>
      <c r="H2020" s="53">
        <f t="shared" si="187"/>
        <v>0.12000000000000002</v>
      </c>
      <c r="I2020" s="53">
        <v>3.5049999999999998E-2</v>
      </c>
      <c r="J2020" s="53">
        <f t="shared" si="188"/>
        <v>0.1836694860117111</v>
      </c>
      <c r="K2020" s="53">
        <v>3.7100000000000002E-3</v>
      </c>
      <c r="L2020" s="53">
        <f t="shared" si="189"/>
        <v>7.3738393299876887E-2</v>
      </c>
      <c r="M2020" s="53">
        <v>3.7499999999999999E-3</v>
      </c>
      <c r="N2020" s="53">
        <f t="shared" si="190"/>
        <v>7.4533416408231357E-2</v>
      </c>
      <c r="O2020" s="53">
        <v>2.0705200000000001</v>
      </c>
      <c r="P2020" s="53"/>
      <c r="Q2020" s="53">
        <v>0.04</v>
      </c>
      <c r="R2020" s="53"/>
      <c r="S2020" s="53">
        <v>0.16887727272727274</v>
      </c>
      <c r="T2020" s="53">
        <f t="shared" si="191"/>
        <v>0.449213865077565</v>
      </c>
      <c r="U2020" s="53">
        <v>17.875454545454545</v>
      </c>
      <c r="V2020" s="53"/>
      <c r="W2020" s="53">
        <v>18.068181818181817</v>
      </c>
      <c r="X2020" s="53"/>
      <c r="Y2020" s="53">
        <v>9.9761418181818193</v>
      </c>
      <c r="Z2020" s="53"/>
      <c r="AA2020" s="53">
        <v>0.19272727272727272</v>
      </c>
      <c r="AB2020" s="55"/>
    </row>
    <row r="2021" spans="1:28" s="54" customFormat="1" ht="14.25" customHeight="1">
      <c r="A2021" s="56">
        <v>42646</v>
      </c>
      <c r="B2021" s="57">
        <v>0.49358796296296298</v>
      </c>
      <c r="C2021" s="53">
        <v>2</v>
      </c>
      <c r="D2021" s="53">
        <v>2292</v>
      </c>
      <c r="E2021" s="53">
        <v>126</v>
      </c>
      <c r="F2021" s="51">
        <f t="shared" si="186"/>
        <v>0.32098765432098764</v>
      </c>
      <c r="G2021" s="53">
        <v>1.02</v>
      </c>
      <c r="H2021" s="53">
        <f t="shared" si="187"/>
        <v>0.21600000000000003</v>
      </c>
      <c r="I2021" s="53">
        <v>2.3550000000000001E-2</v>
      </c>
      <c r="J2021" s="53">
        <f t="shared" si="188"/>
        <v>0.10884840598568642</v>
      </c>
      <c r="K2021" s="53">
        <v>8.94E-3</v>
      </c>
      <c r="L2021" s="53">
        <f t="shared" si="189"/>
        <v>0.17768766471722355</v>
      </c>
      <c r="M2021" s="53">
        <v>1.8360000000000001E-2</v>
      </c>
      <c r="N2021" s="53">
        <f t="shared" si="190"/>
        <v>0.36491560673470075</v>
      </c>
      <c r="O2021" s="53">
        <v>3.1741199999999998</v>
      </c>
      <c r="P2021" s="53"/>
      <c r="Q2021" s="53">
        <v>0.09</v>
      </c>
      <c r="R2021" s="53"/>
      <c r="S2021" s="53">
        <v>7.3420588235294126E-2</v>
      </c>
      <c r="T2021" s="53">
        <f t="shared" si="191"/>
        <v>0.10397924958898506</v>
      </c>
      <c r="U2021" s="53">
        <v>27.871764705882352</v>
      </c>
      <c r="V2021" s="53"/>
      <c r="W2021" s="53">
        <v>57.24</v>
      </c>
      <c r="X2021" s="53"/>
      <c r="Y2021" s="53">
        <v>9.895785882352941</v>
      </c>
      <c r="Z2021" s="53"/>
      <c r="AA2021" s="53">
        <v>0.28058823529411764</v>
      </c>
    </row>
    <row r="2022" spans="1:28" s="54" customFormat="1" ht="14.25" customHeight="1">
      <c r="A2022" s="56">
        <v>42968</v>
      </c>
      <c r="B2022" s="57">
        <v>0.49731481481481482</v>
      </c>
      <c r="C2022" s="53">
        <v>2</v>
      </c>
      <c r="D2022" s="53">
        <v>2143</v>
      </c>
      <c r="E2022" s="53">
        <v>126</v>
      </c>
      <c r="F2022" s="51">
        <f t="shared" si="186"/>
        <v>0.32098765432098764</v>
      </c>
      <c r="G2022" s="53">
        <v>1.0925055241422492</v>
      </c>
      <c r="H2022" s="53">
        <f t="shared" si="187"/>
        <v>0.23533480643793314</v>
      </c>
      <c r="I2022" s="53">
        <v>4.1248658020062737E-2</v>
      </c>
      <c r="J2022" s="53">
        <f t="shared" si="188"/>
        <v>0.22399907625284798</v>
      </c>
      <c r="K2022" s="53">
        <v>8.6026995073887995E-3</v>
      </c>
      <c r="L2022" s="53">
        <f t="shared" si="189"/>
        <v>0.17098362256509231</v>
      </c>
      <c r="M2022" s="53">
        <v>1.5004708443119998E-2</v>
      </c>
      <c r="N2022" s="53">
        <f t="shared" si="190"/>
        <v>0.29822724866004469</v>
      </c>
      <c r="O2022" s="53">
        <v>3.4110703860692797</v>
      </c>
      <c r="P2022" s="53"/>
      <c r="Q2022" s="53">
        <v>0.09</v>
      </c>
      <c r="R2022" s="53"/>
      <c r="S2022" s="53">
        <v>0.12006413661549641</v>
      </c>
      <c r="T2022" s="53">
        <f t="shared" si="191"/>
        <v>0.27267322398964916</v>
      </c>
      <c r="U2022" s="53">
        <v>25.040225270233446</v>
      </c>
      <c r="V2022" s="53"/>
      <c r="W2022" s="53">
        <v>43.674811517849029</v>
      </c>
      <c r="X2022" s="53"/>
      <c r="Y2022" s="53">
        <v>9.9287404850576806</v>
      </c>
      <c r="Z2022" s="53"/>
      <c r="AA2022" s="53">
        <v>0.26196663877256099</v>
      </c>
    </row>
    <row r="2023" spans="1:28" s="54" customFormat="1" ht="14.25" customHeight="1">
      <c r="A2023" s="56">
        <v>43273</v>
      </c>
      <c r="B2023" s="57">
        <v>0.50084490740740739</v>
      </c>
      <c r="C2023" s="53">
        <v>2</v>
      </c>
      <c r="D2023" s="53">
        <v>1750</v>
      </c>
      <c r="E2023" s="53">
        <v>126</v>
      </c>
      <c r="F2023" s="51">
        <f t="shared" si="186"/>
        <v>0.32098765432098764</v>
      </c>
      <c r="G2023" s="53">
        <v>1.1499999999999999</v>
      </c>
      <c r="H2023" s="53">
        <f t="shared" si="187"/>
        <v>0.25066666666666665</v>
      </c>
      <c r="I2023" s="53">
        <v>4.0719999999999999E-2</v>
      </c>
      <c r="J2023" s="53">
        <f t="shared" si="188"/>
        <v>0.22055953155497723</v>
      </c>
      <c r="K2023" s="53">
        <v>5.28E-3</v>
      </c>
      <c r="L2023" s="53">
        <f t="shared" si="189"/>
        <v>0.10494305030278975</v>
      </c>
      <c r="M2023" s="53">
        <v>1.3729999999999999E-2</v>
      </c>
      <c r="N2023" s="53">
        <f t="shared" si="190"/>
        <v>0.27289168194267105</v>
      </c>
      <c r="O2023" s="53">
        <v>3.5897899999999998</v>
      </c>
      <c r="P2023" s="53"/>
      <c r="Q2023" s="53">
        <v>7.0000000000000007E-2</v>
      </c>
      <c r="R2023" s="53"/>
      <c r="S2023" s="53">
        <v>0.11259965217391306</v>
      </c>
      <c r="T2023" s="53">
        <f t="shared" si="191"/>
        <v>0.2456767026907446</v>
      </c>
      <c r="U2023" s="53">
        <v>14.600347826086956</v>
      </c>
      <c r="V2023" s="53"/>
      <c r="W2023" s="53">
        <v>37.966434782608701</v>
      </c>
      <c r="X2023" s="53"/>
      <c r="Y2023" s="53">
        <v>9.9265497391304347</v>
      </c>
      <c r="Z2023" s="53"/>
      <c r="AA2023" s="53">
        <v>0.19356521739130439</v>
      </c>
    </row>
    <row r="2024" spans="1:28" s="54" customFormat="1" ht="14.25" customHeight="1">
      <c r="A2024" s="56">
        <v>43661</v>
      </c>
      <c r="B2024" s="57">
        <v>0.50533564814814813</v>
      </c>
      <c r="C2024" s="53">
        <v>2</v>
      </c>
      <c r="D2024" s="53">
        <v>1196</v>
      </c>
      <c r="E2024" s="53">
        <v>126</v>
      </c>
      <c r="F2024" s="51">
        <f t="shared" si="186"/>
        <v>0.32098765432098764</v>
      </c>
      <c r="G2024" s="53">
        <v>1.05</v>
      </c>
      <c r="H2024" s="53">
        <f t="shared" si="187"/>
        <v>0.22400000000000003</v>
      </c>
      <c r="I2024" s="53">
        <v>5.058E-2</v>
      </c>
      <c r="J2024" s="53">
        <f t="shared" si="188"/>
        <v>0.28471047495120366</v>
      </c>
      <c r="K2024" s="53">
        <v>1.1800000000000001E-3</v>
      </c>
      <c r="L2024" s="53">
        <f t="shared" si="189"/>
        <v>2.3453181696456802E-2</v>
      </c>
      <c r="M2024" s="53">
        <v>4.3299999999999996E-3</v>
      </c>
      <c r="N2024" s="53">
        <f t="shared" si="190"/>
        <v>8.6061251479371131E-2</v>
      </c>
      <c r="O2024" s="53">
        <v>3.3035000000000001</v>
      </c>
      <c r="P2024" s="53"/>
      <c r="Q2024" s="53">
        <v>0.04</v>
      </c>
      <c r="R2024" s="53"/>
      <c r="S2024" s="53">
        <v>0.15318514285714285</v>
      </c>
      <c r="T2024" s="53">
        <f t="shared" si="191"/>
        <v>0.39246072672226845</v>
      </c>
      <c r="U2024" s="53">
        <v>3.5737142857142858</v>
      </c>
      <c r="V2024" s="53"/>
      <c r="W2024" s="53">
        <v>13.113714285714284</v>
      </c>
      <c r="X2024" s="53"/>
      <c r="Y2024" s="53">
        <v>10.004885714285715</v>
      </c>
      <c r="Z2024" s="53"/>
      <c r="AA2024" s="53">
        <v>0.12114285714285715</v>
      </c>
      <c r="AB2024" s="55"/>
    </row>
    <row r="2025" spans="1:28" s="54" customFormat="1" ht="14.25" customHeight="1">
      <c r="A2025" s="56">
        <v>43697</v>
      </c>
      <c r="B2025" s="57">
        <v>0.50575231481481475</v>
      </c>
      <c r="C2025" s="53">
        <v>2</v>
      </c>
      <c r="D2025" s="53">
        <v>1140</v>
      </c>
      <c r="E2025" s="53">
        <v>126</v>
      </c>
      <c r="F2025" s="51">
        <f t="shared" si="186"/>
        <v>0.32098765432098764</v>
      </c>
      <c r="G2025" s="53">
        <v>1.43398320877056</v>
      </c>
      <c r="H2025" s="53">
        <f t="shared" si="187"/>
        <v>0.32639552233881602</v>
      </c>
      <c r="I2025" s="53">
        <v>4.4136147070781548E-2</v>
      </c>
      <c r="J2025" s="53">
        <f t="shared" si="188"/>
        <v>0.24278560228224819</v>
      </c>
      <c r="K2025" s="53">
        <v>1.4160209973872126E-3</v>
      </c>
      <c r="L2025" s="53">
        <f t="shared" si="189"/>
        <v>2.8144235370949386E-2</v>
      </c>
      <c r="M2025" s="53">
        <v>4.610300921725808E-3</v>
      </c>
      <c r="N2025" s="53">
        <f t="shared" si="190"/>
        <v>9.1632394230997991E-2</v>
      </c>
      <c r="O2025" s="53">
        <v>4.5312671916390803</v>
      </c>
      <c r="P2025" s="53"/>
      <c r="Q2025" s="53">
        <v>0.04</v>
      </c>
      <c r="R2025" s="53"/>
      <c r="S2025" s="53">
        <v>9.7876283924843405E-2</v>
      </c>
      <c r="T2025" s="53">
        <f t="shared" si="191"/>
        <v>0.19242724820553814</v>
      </c>
      <c r="U2025" s="53">
        <v>3.1401670146137786</v>
      </c>
      <c r="V2025" s="53"/>
      <c r="W2025" s="53">
        <v>10.223799582463464</v>
      </c>
      <c r="X2025" s="53"/>
      <c r="Y2025" s="53">
        <v>10.048534446764092</v>
      </c>
      <c r="Z2025" s="53"/>
      <c r="AA2025" s="53">
        <v>8.8703967537427597E-2</v>
      </c>
    </row>
    <row r="2026" spans="1:28" s="54" customFormat="1" ht="14.25" customHeight="1">
      <c r="A2026" s="56">
        <v>43698</v>
      </c>
      <c r="B2026" s="57">
        <v>0.5057638888888889</v>
      </c>
      <c r="C2026" s="53">
        <v>2</v>
      </c>
      <c r="D2026" s="53">
        <v>1140</v>
      </c>
      <c r="E2026" s="53">
        <v>126</v>
      </c>
      <c r="F2026" s="51">
        <f t="shared" si="186"/>
        <v>0.32098765432098764</v>
      </c>
      <c r="G2026" s="53">
        <v>1.4491800477338452</v>
      </c>
      <c r="H2026" s="53">
        <f t="shared" si="187"/>
        <v>0.33044801272902541</v>
      </c>
      <c r="I2026" s="53">
        <v>4.8373078233875093E-2</v>
      </c>
      <c r="J2026" s="53">
        <f t="shared" si="188"/>
        <v>0.27035184277082036</v>
      </c>
      <c r="K2026" s="53">
        <v>1.6294887301657884E-3</v>
      </c>
      <c r="L2026" s="53">
        <f t="shared" si="189"/>
        <v>3.2387029882124496E-2</v>
      </c>
      <c r="M2026" s="53">
        <v>4.8632027993320039E-3</v>
      </c>
      <c r="N2026" s="53">
        <f t="shared" si="190"/>
        <v>9.6658965152076975E-2</v>
      </c>
      <c r="O2026" s="53">
        <v>4.5783580639425585</v>
      </c>
      <c r="P2026" s="53"/>
      <c r="Q2026" s="53">
        <v>0.04</v>
      </c>
      <c r="R2026" s="53"/>
      <c r="S2026" s="53">
        <v>0.10614718924972004</v>
      </c>
      <c r="T2026" s="53">
        <f t="shared" si="191"/>
        <v>0.22234032170869522</v>
      </c>
      <c r="U2026" s="53">
        <v>3.5756593323446628</v>
      </c>
      <c r="V2026" s="53"/>
      <c r="W2026" s="53">
        <v>10.671541418237945</v>
      </c>
      <c r="X2026" s="53"/>
      <c r="Y2026" s="53">
        <v>10.046493992312582</v>
      </c>
      <c r="Z2026" s="53"/>
      <c r="AA2026" s="53">
        <v>8.7773772623290641E-2</v>
      </c>
      <c r="AB2026" s="55"/>
    </row>
    <row r="2027" spans="1:28" s="54" customFormat="1" ht="14.25" customHeight="1">
      <c r="A2027" s="56">
        <v>41401</v>
      </c>
      <c r="B2027" s="57">
        <v>0.47917824074074072</v>
      </c>
      <c r="C2027" s="53">
        <v>3</v>
      </c>
      <c r="D2027" s="53">
        <v>1323</v>
      </c>
      <c r="E2027" s="53">
        <v>126</v>
      </c>
      <c r="F2027" s="51">
        <f t="shared" si="186"/>
        <v>0.32098765432098764</v>
      </c>
      <c r="G2027" s="53">
        <v>1.33</v>
      </c>
      <c r="H2027" s="53">
        <f t="shared" si="187"/>
        <v>0.29866666666666669</v>
      </c>
      <c r="I2027" s="53">
        <v>3.4819999999999997E-2</v>
      </c>
      <c r="J2027" s="53">
        <f t="shared" si="188"/>
        <v>0.18217306441119061</v>
      </c>
      <c r="K2027" s="53">
        <v>1.269E-2</v>
      </c>
      <c r="L2027" s="53">
        <f t="shared" si="189"/>
        <v>0.25222108112545488</v>
      </c>
      <c r="M2027" s="53">
        <v>1.065E-2</v>
      </c>
      <c r="N2027" s="53">
        <f t="shared" si="190"/>
        <v>0.21167490259937705</v>
      </c>
      <c r="O2027" s="53">
        <v>4.1501400000000004</v>
      </c>
      <c r="P2027" s="53"/>
      <c r="Q2027" s="53">
        <v>0.05</v>
      </c>
      <c r="R2027" s="53"/>
      <c r="S2027" s="53">
        <v>8.3253834586466152E-2</v>
      </c>
      <c r="T2027" s="53">
        <f t="shared" si="191"/>
        <v>0.13954278336473258</v>
      </c>
      <c r="U2027" s="53">
        <v>30.341503759398492</v>
      </c>
      <c r="V2027" s="53"/>
      <c r="W2027" s="53">
        <v>25.463909774436086</v>
      </c>
      <c r="X2027" s="53"/>
      <c r="Y2027" s="53">
        <v>9.9228911278195504</v>
      </c>
      <c r="Z2027" s="53"/>
      <c r="AA2027" s="53">
        <v>0.11954887218045114</v>
      </c>
      <c r="AB2027" s="55"/>
    </row>
    <row r="2028" spans="1:28" s="54" customFormat="1" ht="13.8">
      <c r="A2028" s="56">
        <v>41409</v>
      </c>
      <c r="B2028" s="57">
        <v>0.47927083333333331</v>
      </c>
      <c r="C2028" s="53">
        <v>3</v>
      </c>
      <c r="D2028" s="53">
        <v>1445</v>
      </c>
      <c r="E2028" s="53">
        <v>126</v>
      </c>
      <c r="F2028" s="51">
        <f t="shared" si="186"/>
        <v>0.32098765432098764</v>
      </c>
      <c r="G2028" s="53">
        <v>1.55</v>
      </c>
      <c r="H2028" s="53">
        <f t="shared" si="187"/>
        <v>0.35733333333333334</v>
      </c>
      <c r="I2028" s="53">
        <v>3.4610000000000002E-2</v>
      </c>
      <c r="J2028" s="53">
        <f t="shared" si="188"/>
        <v>0.18080676642810672</v>
      </c>
      <c r="K2028" s="53">
        <v>1.4109999999999999E-2</v>
      </c>
      <c r="L2028" s="53">
        <f t="shared" si="189"/>
        <v>0.28044440147203847</v>
      </c>
      <c r="M2028" s="53">
        <v>1.1089999999999999E-2</v>
      </c>
      <c r="N2028" s="53">
        <f t="shared" si="190"/>
        <v>0.22042015679127619</v>
      </c>
      <c r="O2028" s="53">
        <v>4.8455899999999996</v>
      </c>
      <c r="P2028" s="53"/>
      <c r="Q2028" s="53">
        <v>0.05</v>
      </c>
      <c r="R2028" s="53"/>
      <c r="S2028" s="53">
        <v>7.1006322580645168E-2</v>
      </c>
      <c r="T2028" s="53">
        <f t="shared" si="191"/>
        <v>9.5247665421717476E-2</v>
      </c>
      <c r="U2028" s="53">
        <v>28.948258064516128</v>
      </c>
      <c r="V2028" s="53"/>
      <c r="W2028" s="53">
        <v>22.752387096774193</v>
      </c>
      <c r="X2028" s="53"/>
      <c r="Y2028" s="53">
        <v>9.9412749677419345</v>
      </c>
      <c r="Z2028" s="53"/>
      <c r="AA2028" s="53">
        <v>0.10258064516129034</v>
      </c>
    </row>
    <row r="2029" spans="1:28" s="54" customFormat="1" ht="14.25" customHeight="1">
      <c r="A2029" s="56">
        <v>41434</v>
      </c>
      <c r="B2029" s="57">
        <v>0.47956018518518517</v>
      </c>
      <c r="C2029" s="53">
        <v>3</v>
      </c>
      <c r="D2029" s="53">
        <v>1538</v>
      </c>
      <c r="E2029" s="53">
        <v>126</v>
      </c>
      <c r="F2029" s="51">
        <f t="shared" si="186"/>
        <v>0.32098765432098764</v>
      </c>
      <c r="G2029" s="53">
        <v>1.39</v>
      </c>
      <c r="H2029" s="53">
        <f t="shared" si="187"/>
        <v>0.31466666666666665</v>
      </c>
      <c r="I2029" s="53">
        <v>3.0470000000000001E-2</v>
      </c>
      <c r="J2029" s="53">
        <f t="shared" si="188"/>
        <v>0.15387117761873781</v>
      </c>
      <c r="K2029" s="53">
        <v>1.5859999999999999E-2</v>
      </c>
      <c r="L2029" s="53">
        <f t="shared" si="189"/>
        <v>0.31522666246254644</v>
      </c>
      <c r="M2029" s="53">
        <v>1.0699999999999999E-2</v>
      </c>
      <c r="N2029" s="53">
        <f t="shared" si="190"/>
        <v>0.21266868148482013</v>
      </c>
      <c r="O2029" s="53">
        <v>4.3259699999999999</v>
      </c>
      <c r="P2029" s="53"/>
      <c r="Q2029" s="53">
        <v>0.06</v>
      </c>
      <c r="R2029" s="53"/>
      <c r="S2029" s="53">
        <v>6.9708345323741025E-2</v>
      </c>
      <c r="T2029" s="53">
        <f t="shared" si="191"/>
        <v>9.0553319692185261E-2</v>
      </c>
      <c r="U2029" s="53">
        <v>36.284028776978417</v>
      </c>
      <c r="V2029" s="53"/>
      <c r="W2029" s="53">
        <v>24.479136690647483</v>
      </c>
      <c r="X2029" s="53"/>
      <c r="Y2029" s="53">
        <v>9.8968234532374115</v>
      </c>
      <c r="Z2029" s="53"/>
      <c r="AA2029" s="53">
        <v>0.13726618705035973</v>
      </c>
    </row>
    <row r="2030" spans="1:28" s="54" customFormat="1" ht="14.25" customHeight="1">
      <c r="A2030" s="56">
        <v>41783</v>
      </c>
      <c r="B2030" s="57">
        <v>0.48359953703703701</v>
      </c>
      <c r="C2030" s="53">
        <v>2</v>
      </c>
      <c r="D2030" s="53">
        <v>1806</v>
      </c>
      <c r="E2030" s="53">
        <v>127</v>
      </c>
      <c r="F2030" s="51">
        <f t="shared" si="186"/>
        <v>0.33333333333333331</v>
      </c>
      <c r="G2030" s="53">
        <v>2.2200000000000002</v>
      </c>
      <c r="H2030" s="53">
        <f t="shared" si="187"/>
        <v>0.53600000000000003</v>
      </c>
      <c r="I2030" s="53">
        <v>8.0479999999999996E-2</v>
      </c>
      <c r="J2030" s="53">
        <f t="shared" si="188"/>
        <v>0.47924528301886793</v>
      </c>
      <c r="K2030" s="53">
        <v>1.2659999999999999E-2</v>
      </c>
      <c r="L2030" s="53">
        <f t="shared" si="189"/>
        <v>0.25162481379418905</v>
      </c>
      <c r="M2030" s="53">
        <v>7.26E-3</v>
      </c>
      <c r="N2030" s="53">
        <f t="shared" si="190"/>
        <v>0.14429669416633589</v>
      </c>
      <c r="O2030" s="53">
        <v>6.9878499999999999</v>
      </c>
      <c r="P2030" s="53"/>
      <c r="Q2030" s="53">
        <v>7.0000000000000007E-2</v>
      </c>
      <c r="R2030" s="53"/>
      <c r="S2030" s="53">
        <v>0.11528216216216215</v>
      </c>
      <c r="T2030" s="53">
        <f t="shared" si="191"/>
        <v>0.25537843609229882</v>
      </c>
      <c r="U2030" s="53">
        <v>18.134594594594592</v>
      </c>
      <c r="V2030" s="53"/>
      <c r="W2030" s="53">
        <v>10.399459459459459</v>
      </c>
      <c r="X2030" s="53"/>
      <c r="Y2030" s="53">
        <v>10.009622972972972</v>
      </c>
      <c r="Z2030" s="53"/>
      <c r="AA2030" s="53">
        <v>0.10027027027027027</v>
      </c>
    </row>
    <row r="2031" spans="1:28" s="54" customFormat="1" ht="14.25" customHeight="1">
      <c r="A2031" s="56">
        <v>41784</v>
      </c>
      <c r="B2031" s="57">
        <v>0.48361111111111116</v>
      </c>
      <c r="C2031" s="53">
        <v>2</v>
      </c>
      <c r="D2031" s="53">
        <v>1806</v>
      </c>
      <c r="E2031" s="53">
        <v>127</v>
      </c>
      <c r="F2031" s="51">
        <f t="shared" si="186"/>
        <v>0.33333333333333331</v>
      </c>
      <c r="G2031" s="53">
        <v>1.96</v>
      </c>
      <c r="H2031" s="53">
        <f t="shared" si="187"/>
        <v>0.46666666666666667</v>
      </c>
      <c r="I2031" s="53">
        <v>7.8200000000000006E-2</v>
      </c>
      <c r="J2031" s="53">
        <f t="shared" si="188"/>
        <v>0.46441119063109954</v>
      </c>
      <c r="K2031" s="53">
        <v>1.295E-2</v>
      </c>
      <c r="L2031" s="53">
        <f t="shared" si="189"/>
        <v>0.25738873132975892</v>
      </c>
      <c r="M2031" s="53">
        <v>9.0799999999999995E-3</v>
      </c>
      <c r="N2031" s="53">
        <f t="shared" si="190"/>
        <v>0.18047024559646418</v>
      </c>
      <c r="O2031" s="53">
        <v>6.1436400000000004</v>
      </c>
      <c r="P2031" s="53"/>
      <c r="Q2031" s="53">
        <v>7.0000000000000007E-2</v>
      </c>
      <c r="R2031" s="53"/>
      <c r="S2031" s="53">
        <v>0.12687551020408167</v>
      </c>
      <c r="T2031" s="53">
        <f t="shared" si="191"/>
        <v>0.29730766372866924</v>
      </c>
      <c r="U2031" s="53">
        <v>21.010714285714286</v>
      </c>
      <c r="V2031" s="53"/>
      <c r="W2031" s="53">
        <v>14.731836734693877</v>
      </c>
      <c r="X2031" s="53"/>
      <c r="Y2031" s="53">
        <v>9.9677424489795925</v>
      </c>
      <c r="Z2031" s="53"/>
      <c r="AA2031" s="53">
        <v>0.11357142857142859</v>
      </c>
      <c r="AB2031" s="55"/>
    </row>
    <row r="2032" spans="1:28" s="54" customFormat="1" ht="14.25" customHeight="1">
      <c r="A2032" s="56">
        <v>41785</v>
      </c>
      <c r="B2032" s="57">
        <v>0.4836226851851852</v>
      </c>
      <c r="C2032" s="53">
        <v>2</v>
      </c>
      <c r="D2032" s="53">
        <v>1536</v>
      </c>
      <c r="E2032" s="53">
        <v>127</v>
      </c>
      <c r="F2032" s="51">
        <f t="shared" si="186"/>
        <v>0.33333333333333331</v>
      </c>
      <c r="G2032" s="53">
        <v>1.79</v>
      </c>
      <c r="H2032" s="53">
        <f t="shared" si="187"/>
        <v>0.42133333333333334</v>
      </c>
      <c r="I2032" s="53">
        <v>6.1280000000000001E-2</v>
      </c>
      <c r="J2032" s="53">
        <f t="shared" si="188"/>
        <v>0.35432661027976575</v>
      </c>
      <c r="K2032" s="53">
        <v>9.6900000000000007E-3</v>
      </c>
      <c r="L2032" s="53">
        <f t="shared" si="189"/>
        <v>0.19259434799886985</v>
      </c>
      <c r="M2032" s="53">
        <v>8.3400000000000002E-3</v>
      </c>
      <c r="N2032" s="53">
        <f t="shared" si="190"/>
        <v>0.16576231809190653</v>
      </c>
      <c r="O2032" s="53">
        <v>5.6144299999999996</v>
      </c>
      <c r="P2032" s="53"/>
      <c r="Q2032" s="53">
        <v>0.06</v>
      </c>
      <c r="R2032" s="53"/>
      <c r="S2032" s="53">
        <v>0.10886614525139666</v>
      </c>
      <c r="T2032" s="53">
        <f t="shared" si="191"/>
        <v>0.23217386804193368</v>
      </c>
      <c r="U2032" s="53">
        <v>17.214636871508382</v>
      </c>
      <c r="V2032" s="53"/>
      <c r="W2032" s="53">
        <v>14.816312849162012</v>
      </c>
      <c r="X2032" s="53"/>
      <c r="Y2032" s="53">
        <v>9.9742387709497198</v>
      </c>
      <c r="Z2032" s="53"/>
      <c r="AA2032" s="53">
        <v>0.10659217877094972</v>
      </c>
      <c r="AB2032" s="55"/>
    </row>
    <row r="2033" spans="1:28" s="54" customFormat="1" ht="14.25" customHeight="1">
      <c r="A2033" s="56">
        <v>42364</v>
      </c>
      <c r="B2033" s="57">
        <v>0.49032407407407402</v>
      </c>
      <c r="C2033" s="53">
        <v>2</v>
      </c>
      <c r="D2033" s="53">
        <v>1354</v>
      </c>
      <c r="E2033" s="53">
        <v>127</v>
      </c>
      <c r="F2033" s="51">
        <f t="shared" si="186"/>
        <v>0.33333333333333331</v>
      </c>
      <c r="G2033" s="53">
        <v>1.31</v>
      </c>
      <c r="H2033" s="53">
        <f t="shared" si="187"/>
        <v>0.29333333333333333</v>
      </c>
      <c r="I2033" s="53">
        <v>4.7800000000000002E-2</v>
      </c>
      <c r="J2033" s="53">
        <f t="shared" si="188"/>
        <v>0.26662329212752117</v>
      </c>
      <c r="K2033" s="53">
        <v>5.4400000000000004E-3</v>
      </c>
      <c r="L2033" s="53">
        <f t="shared" si="189"/>
        <v>0.10812314273620763</v>
      </c>
      <c r="M2033" s="53">
        <v>6.8999999999999999E-3</v>
      </c>
      <c r="N2033" s="53">
        <f t="shared" si="190"/>
        <v>0.13714148619114569</v>
      </c>
      <c r="O2033" s="53">
        <v>4.1342999999999996</v>
      </c>
      <c r="P2033" s="53"/>
      <c r="Q2033" s="53">
        <v>0.05</v>
      </c>
      <c r="R2033" s="53"/>
      <c r="S2033" s="53">
        <v>0.11603358778625956</v>
      </c>
      <c r="T2033" s="53">
        <f t="shared" si="191"/>
        <v>0.25809608900245551</v>
      </c>
      <c r="U2033" s="53">
        <v>13.205496183206108</v>
      </c>
      <c r="V2033" s="53"/>
      <c r="W2033" s="53">
        <v>16.749618320610686</v>
      </c>
      <c r="X2033" s="53"/>
      <c r="Y2033" s="53">
        <v>10.035934351145038</v>
      </c>
      <c r="Z2033" s="53"/>
      <c r="AA2033" s="53">
        <v>0.12137404580152673</v>
      </c>
    </row>
    <row r="2034" spans="1:28" s="54" customFormat="1" ht="14.25" customHeight="1">
      <c r="A2034" s="56">
        <v>43233</v>
      </c>
      <c r="B2034" s="57">
        <v>0.5003819444444445</v>
      </c>
      <c r="C2034" s="53">
        <v>2</v>
      </c>
      <c r="D2034" s="53">
        <v>1044</v>
      </c>
      <c r="E2034" s="53">
        <v>127</v>
      </c>
      <c r="F2034" s="51">
        <f t="shared" si="186"/>
        <v>0.33333333333333331</v>
      </c>
      <c r="G2034" s="53">
        <v>0.87</v>
      </c>
      <c r="H2034" s="53">
        <f t="shared" si="187"/>
        <v>0.17600000000000002</v>
      </c>
      <c r="I2034" s="53">
        <v>2.068E-2</v>
      </c>
      <c r="J2034" s="53">
        <f t="shared" si="188"/>
        <v>9.0175666883539368E-2</v>
      </c>
      <c r="K2034" s="53">
        <v>2.3500000000000001E-3</v>
      </c>
      <c r="L2034" s="53">
        <f t="shared" si="189"/>
        <v>4.6707607615824986E-2</v>
      </c>
      <c r="M2034" s="53">
        <v>4.6600000000000001E-3</v>
      </c>
      <c r="N2034" s="53">
        <f t="shared" si="190"/>
        <v>9.2620192123295503E-2</v>
      </c>
      <c r="O2034" s="53">
        <v>2.7540900000000001</v>
      </c>
      <c r="P2034" s="53"/>
      <c r="Q2034" s="53">
        <v>0.03</v>
      </c>
      <c r="R2034" s="53"/>
      <c r="S2034" s="53">
        <v>7.5588965517241383E-2</v>
      </c>
      <c r="T2034" s="53">
        <f t="shared" si="191"/>
        <v>0.11182153848840876</v>
      </c>
      <c r="U2034" s="53">
        <v>8.5896551724137922</v>
      </c>
      <c r="V2034" s="53"/>
      <c r="W2034" s="53">
        <v>17.033103448275863</v>
      </c>
      <c r="X2034" s="53"/>
      <c r="Y2034" s="53">
        <v>10.066673793103449</v>
      </c>
      <c r="Z2034" s="53"/>
      <c r="AA2034" s="53">
        <v>0.10965517241379311</v>
      </c>
    </row>
    <row r="2035" spans="1:28" s="54" customFormat="1" ht="14.25" customHeight="1">
      <c r="A2035" s="56">
        <v>43238</v>
      </c>
      <c r="B2035" s="57">
        <v>0.50043981481481481</v>
      </c>
      <c r="C2035" s="53">
        <v>2</v>
      </c>
      <c r="D2035" s="53">
        <v>1347</v>
      </c>
      <c r="E2035" s="53">
        <v>127</v>
      </c>
      <c r="F2035" s="51">
        <f t="shared" si="186"/>
        <v>0.33333333333333331</v>
      </c>
      <c r="G2035" s="53">
        <v>1.33</v>
      </c>
      <c r="H2035" s="53">
        <f t="shared" si="187"/>
        <v>0.29866666666666669</v>
      </c>
      <c r="I2035" s="53">
        <v>3.9780000000000003E-2</v>
      </c>
      <c r="J2035" s="53">
        <f t="shared" si="188"/>
        <v>0.21444372153545871</v>
      </c>
      <c r="K2035" s="53">
        <v>3.5699999999999998E-3</v>
      </c>
      <c r="L2035" s="53">
        <f t="shared" si="189"/>
        <v>7.0955812420636241E-2</v>
      </c>
      <c r="M2035" s="53">
        <v>6.8199999999999997E-3</v>
      </c>
      <c r="N2035" s="53">
        <f t="shared" si="190"/>
        <v>0.13555143997443675</v>
      </c>
      <c r="O2035" s="53">
        <v>4.1785100000000002</v>
      </c>
      <c r="P2035" s="53"/>
      <c r="Q2035" s="53">
        <v>0.04</v>
      </c>
      <c r="R2035" s="53"/>
      <c r="S2035" s="53">
        <v>9.5113082706766924E-2</v>
      </c>
      <c r="T2035" s="53">
        <f t="shared" si="191"/>
        <v>0.18243368185534323</v>
      </c>
      <c r="U2035" s="53">
        <v>8.5357894736842095</v>
      </c>
      <c r="V2035" s="53"/>
      <c r="W2035" s="53">
        <v>16.306466165413532</v>
      </c>
      <c r="X2035" s="53"/>
      <c r="Y2035" s="53">
        <v>9.9907231578947364</v>
      </c>
      <c r="Z2035" s="53"/>
      <c r="AA2035" s="53">
        <v>9.5639097744360899E-2</v>
      </c>
    </row>
    <row r="2036" spans="1:28" s="54" customFormat="1" ht="14.25" customHeight="1">
      <c r="A2036" s="56">
        <v>41435</v>
      </c>
      <c r="B2036" s="57">
        <v>0.47957175925925927</v>
      </c>
      <c r="C2036" s="53">
        <v>3</v>
      </c>
      <c r="D2036" s="53">
        <v>1538</v>
      </c>
      <c r="E2036" s="53">
        <v>127</v>
      </c>
      <c r="F2036" s="51">
        <f t="shared" si="186"/>
        <v>0.33333333333333331</v>
      </c>
      <c r="G2036" s="53">
        <v>1.37</v>
      </c>
      <c r="H2036" s="53">
        <f t="shared" si="187"/>
        <v>0.30933333333333335</v>
      </c>
      <c r="I2036" s="53">
        <v>3.1530000000000002E-2</v>
      </c>
      <c r="J2036" s="53">
        <f t="shared" si="188"/>
        <v>0.16076772934287575</v>
      </c>
      <c r="K2036" s="53">
        <v>1.6049999999999998E-2</v>
      </c>
      <c r="L2036" s="53">
        <f t="shared" si="189"/>
        <v>0.31900302222723015</v>
      </c>
      <c r="M2036" s="53">
        <v>1.0829999999999999E-2</v>
      </c>
      <c r="N2036" s="53">
        <f t="shared" si="190"/>
        <v>0.21525250658697215</v>
      </c>
      <c r="O2036" s="53">
        <v>4.2589100000000002</v>
      </c>
      <c r="P2036" s="53"/>
      <c r="Q2036" s="53">
        <v>0.06</v>
      </c>
      <c r="R2036" s="53"/>
      <c r="S2036" s="53">
        <v>7.3186423357664246E-2</v>
      </c>
      <c r="T2036" s="53">
        <f t="shared" si="191"/>
        <v>0.10313235424666595</v>
      </c>
      <c r="U2036" s="53">
        <v>37.254744525547437</v>
      </c>
      <c r="V2036" s="53"/>
      <c r="W2036" s="53">
        <v>25.138248175182479</v>
      </c>
      <c r="X2036" s="53"/>
      <c r="Y2036" s="53">
        <v>9.885645109489051</v>
      </c>
      <c r="Z2036" s="53"/>
      <c r="AA2036" s="53">
        <v>0.13927007299270072</v>
      </c>
    </row>
    <row r="2037" spans="1:28" s="54" customFormat="1" ht="14.25" customHeight="1">
      <c r="A2037" s="56">
        <v>41436</v>
      </c>
      <c r="B2037" s="57">
        <v>0.47958333333333331</v>
      </c>
      <c r="C2037" s="53">
        <v>3</v>
      </c>
      <c r="D2037" s="53">
        <v>1509</v>
      </c>
      <c r="E2037" s="53">
        <v>127</v>
      </c>
      <c r="F2037" s="51">
        <f t="shared" si="186"/>
        <v>0.33333333333333331</v>
      </c>
      <c r="G2037" s="53">
        <v>1.36</v>
      </c>
      <c r="H2037" s="53">
        <f t="shared" si="187"/>
        <v>0.3066666666666667</v>
      </c>
      <c r="I2037" s="53">
        <v>3.1280000000000002E-2</v>
      </c>
      <c r="J2037" s="53">
        <f t="shared" si="188"/>
        <v>0.15914118412491868</v>
      </c>
      <c r="K2037" s="53">
        <v>1.5650000000000001E-2</v>
      </c>
      <c r="L2037" s="53">
        <f t="shared" si="189"/>
        <v>0.31105279114368556</v>
      </c>
      <c r="M2037" s="53">
        <v>1.017E-2</v>
      </c>
      <c r="N2037" s="53">
        <f t="shared" si="190"/>
        <v>0.20213462529912343</v>
      </c>
      <c r="O2037" s="53">
        <v>4.2406800000000002</v>
      </c>
      <c r="P2037" s="53"/>
      <c r="Q2037" s="53">
        <v>0.06</v>
      </c>
      <c r="R2037" s="53"/>
      <c r="S2037" s="53">
        <v>7.3140000000000011E-2</v>
      </c>
      <c r="T2037" s="53">
        <f t="shared" si="191"/>
        <v>0.10296445662778052</v>
      </c>
      <c r="U2037" s="53">
        <v>36.593382352941177</v>
      </c>
      <c r="V2037" s="53"/>
      <c r="W2037" s="53">
        <v>23.779852941176472</v>
      </c>
      <c r="X2037" s="53"/>
      <c r="Y2037" s="53">
        <v>9.9157076470588237</v>
      </c>
      <c r="Z2037" s="53"/>
      <c r="AA2037" s="53">
        <v>0.14029411764705882</v>
      </c>
      <c r="AB2037" s="55"/>
    </row>
    <row r="2038" spans="1:28" s="54" customFormat="1" ht="14.25" customHeight="1">
      <c r="A2038" s="56">
        <v>42054</v>
      </c>
      <c r="B2038" s="57">
        <v>0.48673611111111109</v>
      </c>
      <c r="C2038" s="53">
        <v>2</v>
      </c>
      <c r="D2038" s="53">
        <v>1125</v>
      </c>
      <c r="E2038" s="53">
        <v>128</v>
      </c>
      <c r="F2038" s="51">
        <f t="shared" si="186"/>
        <v>0.34567901234567899</v>
      </c>
      <c r="G2038" s="53">
        <v>1.2291607927264567</v>
      </c>
      <c r="H2038" s="53">
        <f t="shared" si="187"/>
        <v>0.27177621139372182</v>
      </c>
      <c r="I2038" s="53">
        <v>3.7977077660458027E-2</v>
      </c>
      <c r="J2038" s="53">
        <f t="shared" si="188"/>
        <v>0.20271358269653889</v>
      </c>
      <c r="K2038" s="53">
        <v>3.032055094042448E-3</v>
      </c>
      <c r="L2038" s="53">
        <f t="shared" si="189"/>
        <v>6.0263846639190627E-2</v>
      </c>
      <c r="M2038" s="53">
        <v>4.1132530345537087E-3</v>
      </c>
      <c r="N2038" s="53">
        <f t="shared" si="190"/>
        <v>8.175328032448341E-2</v>
      </c>
      <c r="O2038" s="53">
        <v>3.8782100040077823</v>
      </c>
      <c r="P2038" s="53"/>
      <c r="Q2038" s="53">
        <v>0.04</v>
      </c>
      <c r="R2038" s="53"/>
      <c r="S2038" s="53">
        <v>9.8251675187570525E-2</v>
      </c>
      <c r="T2038" s="53">
        <f t="shared" si="191"/>
        <v>0.19378491172522869</v>
      </c>
      <c r="U2038" s="53">
        <v>7.8443237500829932</v>
      </c>
      <c r="V2038" s="53"/>
      <c r="W2038" s="53">
        <v>10.641524467166853</v>
      </c>
      <c r="X2038" s="53"/>
      <c r="Y2038" s="53">
        <v>10.033437354757318</v>
      </c>
      <c r="Z2038" s="53"/>
      <c r="AA2038" s="53">
        <v>0.10348524029785557</v>
      </c>
    </row>
    <row r="2039" spans="1:28" s="54" customFormat="1" ht="14.25" customHeight="1">
      <c r="A2039" s="56">
        <v>42122</v>
      </c>
      <c r="B2039" s="57">
        <v>0.48752314814814812</v>
      </c>
      <c r="C2039" s="53">
        <v>2</v>
      </c>
      <c r="D2039" s="53">
        <v>1320</v>
      </c>
      <c r="E2039" s="53">
        <v>128</v>
      </c>
      <c r="F2039" s="51">
        <f t="shared" si="186"/>
        <v>0.34567901234567899</v>
      </c>
      <c r="G2039" s="53">
        <v>1.4363986786920711</v>
      </c>
      <c r="H2039" s="53">
        <f t="shared" si="187"/>
        <v>0.32703964765121896</v>
      </c>
      <c r="I2039" s="53">
        <v>4.8391356011464062E-2</v>
      </c>
      <c r="J2039" s="53">
        <f t="shared" si="188"/>
        <v>0.27047076129774927</v>
      </c>
      <c r="K2039" s="53">
        <v>4.8406883480102431E-3</v>
      </c>
      <c r="L2039" s="53">
        <f t="shared" si="189"/>
        <v>9.6211477425258929E-2</v>
      </c>
      <c r="M2039" s="53">
        <v>5.9780754257704677E-3</v>
      </c>
      <c r="N2039" s="53">
        <f t="shared" si="190"/>
        <v>0.11881770267433739</v>
      </c>
      <c r="O2039" s="53">
        <v>4.526257108083354</v>
      </c>
      <c r="P2039" s="53"/>
      <c r="Q2039" s="53">
        <v>0.05</v>
      </c>
      <c r="R2039" s="53"/>
      <c r="S2039" s="53">
        <v>0.10713217326026574</v>
      </c>
      <c r="T2039" s="53">
        <f t="shared" si="191"/>
        <v>0.22590267648723061</v>
      </c>
      <c r="U2039" s="53">
        <v>10.716654905787854</v>
      </c>
      <c r="V2039" s="53"/>
      <c r="W2039" s="53">
        <v>13.234682080924854</v>
      </c>
      <c r="X2039" s="53"/>
      <c r="Y2039" s="53">
        <v>10.020545004128817</v>
      </c>
      <c r="Z2039" s="53"/>
      <c r="AA2039" s="53">
        <v>0.11069350199122939</v>
      </c>
      <c r="AB2039" s="55"/>
    </row>
    <row r="2040" spans="1:28" s="54" customFormat="1" ht="13.8">
      <c r="A2040" s="56">
        <v>42365</v>
      </c>
      <c r="B2040" s="57">
        <v>0.49033564814814817</v>
      </c>
      <c r="C2040" s="53">
        <v>2</v>
      </c>
      <c r="D2040" s="53">
        <v>1354</v>
      </c>
      <c r="E2040" s="53">
        <v>128</v>
      </c>
      <c r="F2040" s="51">
        <f t="shared" si="186"/>
        <v>0.34567901234567899</v>
      </c>
      <c r="G2040" s="53">
        <v>1.35</v>
      </c>
      <c r="H2040" s="53">
        <f t="shared" si="187"/>
        <v>0.30400000000000005</v>
      </c>
      <c r="I2040" s="53">
        <v>4.4659999999999998E-2</v>
      </c>
      <c r="J2040" s="53">
        <f t="shared" si="188"/>
        <v>0.24619388418998048</v>
      </c>
      <c r="K2040" s="53">
        <v>5.4099999999999999E-3</v>
      </c>
      <c r="L2040" s="53">
        <f t="shared" si="189"/>
        <v>0.10752687540494177</v>
      </c>
      <c r="M2040" s="53">
        <v>6.8700000000000002E-3</v>
      </c>
      <c r="N2040" s="53">
        <f t="shared" si="190"/>
        <v>0.13654521885987986</v>
      </c>
      <c r="O2040" s="53">
        <v>4.2500400000000003</v>
      </c>
      <c r="P2040" s="53"/>
      <c r="Q2040" s="53">
        <v>0.05</v>
      </c>
      <c r="R2040" s="53"/>
      <c r="S2040" s="53">
        <v>0.1051991111111111</v>
      </c>
      <c r="T2040" s="53">
        <f t="shared" si="191"/>
        <v>0.21891144301489052</v>
      </c>
      <c r="U2040" s="53">
        <v>12.743555555555556</v>
      </c>
      <c r="V2040" s="53"/>
      <c r="W2040" s="53">
        <v>16.182666666666666</v>
      </c>
      <c r="X2040" s="53"/>
      <c r="Y2040" s="53">
        <v>10.011205333333335</v>
      </c>
      <c r="Z2040" s="53"/>
      <c r="AA2040" s="53">
        <v>0.11777777777777779</v>
      </c>
      <c r="AB2040" s="55"/>
    </row>
    <row r="2041" spans="1:28" s="54" customFormat="1" ht="13.8">
      <c r="A2041" s="56">
        <v>41396</v>
      </c>
      <c r="B2041" s="57">
        <v>0.47912037037037036</v>
      </c>
      <c r="C2041" s="53">
        <v>3</v>
      </c>
      <c r="D2041" s="53">
        <v>1326</v>
      </c>
      <c r="E2041" s="53">
        <v>128</v>
      </c>
      <c r="F2041" s="51">
        <f t="shared" si="186"/>
        <v>0.34567901234567899</v>
      </c>
      <c r="G2041" s="53">
        <v>1.48</v>
      </c>
      <c r="H2041" s="53">
        <f t="shared" si="187"/>
        <v>0.33866666666666667</v>
      </c>
      <c r="I2041" s="53">
        <v>3.9609999999999999E-2</v>
      </c>
      <c r="J2041" s="53">
        <f t="shared" si="188"/>
        <v>0.21333767078724789</v>
      </c>
      <c r="K2041" s="53">
        <v>1.281E-2</v>
      </c>
      <c r="L2041" s="53">
        <f t="shared" si="189"/>
        <v>0.25460615045051832</v>
      </c>
      <c r="M2041" s="53">
        <v>1.089E-2</v>
      </c>
      <c r="N2041" s="53">
        <f t="shared" si="190"/>
        <v>0.21644504124950387</v>
      </c>
      <c r="O2041" s="53">
        <v>4.6271100000000001</v>
      </c>
      <c r="P2041" s="53"/>
      <c r="Q2041" s="53">
        <v>0.05</v>
      </c>
      <c r="R2041" s="53"/>
      <c r="S2041" s="53">
        <v>8.5107972972972984E-2</v>
      </c>
      <c r="T2041" s="53">
        <f t="shared" si="191"/>
        <v>0.14624857622078022</v>
      </c>
      <c r="U2041" s="53">
        <v>27.524189189189187</v>
      </c>
      <c r="V2041" s="53"/>
      <c r="W2041" s="53">
        <v>23.398783783783784</v>
      </c>
      <c r="X2041" s="53"/>
      <c r="Y2041" s="53">
        <v>9.9420336486486498</v>
      </c>
      <c r="Z2041" s="53"/>
      <c r="AA2041" s="53">
        <v>0.10743243243243246</v>
      </c>
      <c r="AB2041" s="55"/>
    </row>
    <row r="2042" spans="1:28" s="54" customFormat="1" ht="14.25" customHeight="1">
      <c r="A2042" s="56">
        <v>41408</v>
      </c>
      <c r="B2042" s="57">
        <v>0.47925925925925927</v>
      </c>
      <c r="C2042" s="53">
        <v>3</v>
      </c>
      <c r="D2042" s="53">
        <v>1475</v>
      </c>
      <c r="E2042" s="53">
        <v>128</v>
      </c>
      <c r="F2042" s="51">
        <f t="shared" si="186"/>
        <v>0.34567901234567899</v>
      </c>
      <c r="G2042" s="53">
        <v>1.63</v>
      </c>
      <c r="H2042" s="53">
        <f t="shared" si="187"/>
        <v>0.37866666666666665</v>
      </c>
      <c r="I2042" s="53">
        <v>3.603E-2</v>
      </c>
      <c r="J2042" s="53">
        <f t="shared" si="188"/>
        <v>0.19004554326610279</v>
      </c>
      <c r="K2042" s="53">
        <v>1.46E-2</v>
      </c>
      <c r="L2042" s="53">
        <f t="shared" si="189"/>
        <v>0.29018343454938073</v>
      </c>
      <c r="M2042" s="53">
        <v>1.1480000000000001E-2</v>
      </c>
      <c r="N2042" s="53">
        <f t="shared" si="190"/>
        <v>0.22817163209773228</v>
      </c>
      <c r="O2042" s="53">
        <v>5.0935800000000002</v>
      </c>
      <c r="P2042" s="53"/>
      <c r="Q2042" s="53">
        <v>0.06</v>
      </c>
      <c r="R2042" s="53"/>
      <c r="S2042" s="53">
        <v>7.0291656441717795E-2</v>
      </c>
      <c r="T2042" s="53">
        <f t="shared" si="191"/>
        <v>9.2662959164755115E-2</v>
      </c>
      <c r="U2042" s="53">
        <v>28.483435582822086</v>
      </c>
      <c r="V2042" s="53"/>
      <c r="W2042" s="53">
        <v>22.396564417177917</v>
      </c>
      <c r="X2042" s="53"/>
      <c r="Y2042" s="53">
        <v>9.9371683435582838</v>
      </c>
      <c r="Z2042" s="53"/>
      <c r="AA2042" s="53">
        <v>0.11705521472392638</v>
      </c>
      <c r="AB2042" s="55"/>
    </row>
    <row r="2043" spans="1:28" s="54" customFormat="1" ht="14.25" customHeight="1">
      <c r="A2043" s="56">
        <v>41412</v>
      </c>
      <c r="B2043" s="57">
        <v>0.4793055555555556</v>
      </c>
      <c r="C2043" s="53">
        <v>3</v>
      </c>
      <c r="D2043" s="53">
        <v>1357</v>
      </c>
      <c r="E2043" s="53">
        <v>128</v>
      </c>
      <c r="F2043" s="51">
        <f t="shared" si="186"/>
        <v>0.34567901234567899</v>
      </c>
      <c r="G2043" s="53">
        <v>1.07</v>
      </c>
      <c r="H2043" s="53">
        <f t="shared" si="187"/>
        <v>0.22933333333333336</v>
      </c>
      <c r="I2043" s="53">
        <v>3.1329999999999997E-2</v>
      </c>
      <c r="J2043" s="53">
        <f t="shared" si="188"/>
        <v>0.15946649316851005</v>
      </c>
      <c r="K2043" s="53">
        <v>1.3990000000000001E-2</v>
      </c>
      <c r="L2043" s="53">
        <f t="shared" si="189"/>
        <v>0.27805933214697515</v>
      </c>
      <c r="M2043" s="53">
        <v>1.1220000000000001E-2</v>
      </c>
      <c r="N2043" s="53">
        <f t="shared" si="190"/>
        <v>0.22300398189342824</v>
      </c>
      <c r="O2043" s="53">
        <v>3.3218700000000001</v>
      </c>
      <c r="P2043" s="53"/>
      <c r="Q2043" s="53">
        <v>0.05</v>
      </c>
      <c r="R2043" s="53"/>
      <c r="S2043" s="53">
        <v>9.3111588785046717E-2</v>
      </c>
      <c r="T2043" s="53">
        <f t="shared" si="191"/>
        <v>0.17519495375426539</v>
      </c>
      <c r="U2043" s="53">
        <v>41.577757009345788</v>
      </c>
      <c r="V2043" s="53"/>
      <c r="W2043" s="53">
        <v>33.345420560747662</v>
      </c>
      <c r="X2043" s="53"/>
      <c r="Y2043" s="53">
        <v>9.8724734579439257</v>
      </c>
      <c r="Z2043" s="53"/>
      <c r="AA2043" s="53">
        <v>0.14859813084112153</v>
      </c>
      <c r="AB2043" s="55"/>
    </row>
    <row r="2044" spans="1:28" s="54" customFormat="1" ht="14.25" customHeight="1">
      <c r="A2044" s="56">
        <v>41418</v>
      </c>
      <c r="B2044" s="57">
        <v>0.479375</v>
      </c>
      <c r="C2044" s="53">
        <v>3</v>
      </c>
      <c r="D2044" s="53">
        <v>1649</v>
      </c>
      <c r="E2044" s="53">
        <v>128</v>
      </c>
      <c r="F2044" s="51">
        <f t="shared" si="186"/>
        <v>0.34567901234567899</v>
      </c>
      <c r="G2044" s="53">
        <v>1.3</v>
      </c>
      <c r="H2044" s="53">
        <f t="shared" si="187"/>
        <v>0.29066666666666668</v>
      </c>
      <c r="I2044" s="53">
        <v>3.1969999999999998E-2</v>
      </c>
      <c r="J2044" s="53">
        <f t="shared" si="188"/>
        <v>0.16363044892648015</v>
      </c>
      <c r="K2044" s="53">
        <v>1.712E-2</v>
      </c>
      <c r="L2044" s="53">
        <f t="shared" si="189"/>
        <v>0.3402698903757122</v>
      </c>
      <c r="M2044" s="53">
        <v>1.418E-2</v>
      </c>
      <c r="N2044" s="53">
        <f t="shared" si="190"/>
        <v>0.28183569191165886</v>
      </c>
      <c r="O2044" s="53">
        <v>4.0274999999999999</v>
      </c>
      <c r="P2044" s="53"/>
      <c r="Q2044" s="53">
        <v>0.06</v>
      </c>
      <c r="R2044" s="53"/>
      <c r="S2044" s="53">
        <v>7.8203538461538449E-2</v>
      </c>
      <c r="T2044" s="53">
        <f t="shared" si="191"/>
        <v>0.12127756652767187</v>
      </c>
      <c r="U2044" s="53">
        <v>41.878153846153843</v>
      </c>
      <c r="V2044" s="53"/>
      <c r="W2044" s="53">
        <v>34.686461538461536</v>
      </c>
      <c r="X2044" s="53"/>
      <c r="Y2044" s="53">
        <v>9.8518846153846145</v>
      </c>
      <c r="Z2044" s="53"/>
      <c r="AA2044" s="53">
        <v>0.14676923076923076</v>
      </c>
      <c r="AB2044" s="55"/>
    </row>
    <row r="2045" spans="1:28" s="54" customFormat="1" ht="14.25" customHeight="1">
      <c r="A2045" s="56">
        <v>41420</v>
      </c>
      <c r="B2045" s="57">
        <v>0.47939814814814818</v>
      </c>
      <c r="C2045" s="53">
        <v>3</v>
      </c>
      <c r="D2045" s="53">
        <v>1642</v>
      </c>
      <c r="E2045" s="53">
        <v>128</v>
      </c>
      <c r="F2045" s="51">
        <f t="shared" si="186"/>
        <v>0.34567901234567899</v>
      </c>
      <c r="G2045" s="53">
        <v>1.28</v>
      </c>
      <c r="H2045" s="53">
        <f t="shared" si="187"/>
        <v>0.28533333333333333</v>
      </c>
      <c r="I2045" s="53">
        <v>3.1329999999999997E-2</v>
      </c>
      <c r="J2045" s="53">
        <f t="shared" si="188"/>
        <v>0.15946649316851005</v>
      </c>
      <c r="K2045" s="53">
        <v>1.72E-2</v>
      </c>
      <c r="L2045" s="53">
        <f t="shared" si="189"/>
        <v>0.34185993659242114</v>
      </c>
      <c r="M2045" s="53">
        <v>1.38E-2</v>
      </c>
      <c r="N2045" s="53">
        <f t="shared" si="190"/>
        <v>0.27428297238229138</v>
      </c>
      <c r="O2045" s="53">
        <v>3.9636200000000001</v>
      </c>
      <c r="P2045" s="53"/>
      <c r="Q2045" s="53">
        <v>0.06</v>
      </c>
      <c r="R2045" s="53"/>
      <c r="S2045" s="53">
        <v>7.7835468749999998E-2</v>
      </c>
      <c r="T2045" s="53">
        <f t="shared" si="191"/>
        <v>0.11994638258793794</v>
      </c>
      <c r="U2045" s="53">
        <v>42.731250000000003</v>
      </c>
      <c r="V2045" s="53"/>
      <c r="W2045" s="53">
        <v>34.284374999999997</v>
      </c>
      <c r="X2045" s="53"/>
      <c r="Y2045" s="53">
        <v>9.8471184375000007</v>
      </c>
      <c r="Z2045" s="53"/>
      <c r="AA2045" s="53">
        <v>0.14906249999999999</v>
      </c>
      <c r="AB2045" s="55"/>
    </row>
    <row r="2046" spans="1:28" s="54" customFormat="1" ht="13.8">
      <c r="A2046" s="56">
        <v>41831</v>
      </c>
      <c r="B2046" s="57">
        <v>0.4841550925925926</v>
      </c>
      <c r="C2046" s="53">
        <v>2</v>
      </c>
      <c r="D2046" s="53">
        <v>1003</v>
      </c>
      <c r="E2046" s="53">
        <v>129</v>
      </c>
      <c r="F2046" s="51">
        <f t="shared" si="186"/>
        <v>0.35802469135802467</v>
      </c>
      <c r="G2046" s="53">
        <v>1.26</v>
      </c>
      <c r="H2046" s="53">
        <f t="shared" si="187"/>
        <v>0.28000000000000003</v>
      </c>
      <c r="I2046" s="53">
        <v>4.5710000000000001E-2</v>
      </c>
      <c r="J2046" s="53">
        <f t="shared" si="188"/>
        <v>0.25302537410540016</v>
      </c>
      <c r="K2046" s="53">
        <v>6.3600000000000002E-3</v>
      </c>
      <c r="L2046" s="53">
        <f t="shared" si="189"/>
        <v>0.12640867422836038</v>
      </c>
      <c r="M2046" s="53">
        <v>4.47E-3</v>
      </c>
      <c r="N2046" s="53">
        <f t="shared" si="190"/>
        <v>8.8843832358611777E-2</v>
      </c>
      <c r="O2046" s="53">
        <v>3.97078</v>
      </c>
      <c r="P2046" s="53"/>
      <c r="Q2046" s="53">
        <v>0.03</v>
      </c>
      <c r="R2046" s="53"/>
      <c r="S2046" s="53">
        <v>0.11536333333333335</v>
      </c>
      <c r="T2046" s="53">
        <f t="shared" si="191"/>
        <v>0.25567200482682151</v>
      </c>
      <c r="U2046" s="53">
        <v>16.051428571428573</v>
      </c>
      <c r="V2046" s="53"/>
      <c r="W2046" s="53">
        <v>11.281428571428572</v>
      </c>
      <c r="X2046" s="53"/>
      <c r="Y2046" s="53">
        <v>10.021492380952381</v>
      </c>
      <c r="Z2046" s="53"/>
      <c r="AA2046" s="53">
        <v>7.5714285714285706E-2</v>
      </c>
    </row>
    <row r="2047" spans="1:28" s="54" customFormat="1" ht="14.25" customHeight="1">
      <c r="A2047" s="56">
        <v>42121</v>
      </c>
      <c r="B2047" s="57">
        <v>0.48751157407407408</v>
      </c>
      <c r="C2047" s="53">
        <v>2</v>
      </c>
      <c r="D2047" s="53">
        <v>1320</v>
      </c>
      <c r="E2047" s="53">
        <v>129</v>
      </c>
      <c r="F2047" s="51">
        <f t="shared" si="186"/>
        <v>0.35802469135802467</v>
      </c>
      <c r="G2047" s="53">
        <v>1.4534494869923715</v>
      </c>
      <c r="H2047" s="53">
        <f t="shared" si="187"/>
        <v>0.33158652986463244</v>
      </c>
      <c r="I2047" s="53">
        <v>5.4890394376331489E-2</v>
      </c>
      <c r="J2047" s="53">
        <f t="shared" si="188"/>
        <v>0.31275468039252757</v>
      </c>
      <c r="K2047" s="53">
        <v>4.8707266624411424E-3</v>
      </c>
      <c r="L2047" s="53">
        <f t="shared" si="189"/>
        <v>9.6808506277973494E-2</v>
      </c>
      <c r="M2047" s="53">
        <v>6.0151716601117549E-3</v>
      </c>
      <c r="N2047" s="53">
        <f t="shared" si="190"/>
        <v>0.11955501176269379</v>
      </c>
      <c r="O2047" s="53">
        <v>4.5801235640565228</v>
      </c>
      <c r="P2047" s="53"/>
      <c r="Q2047" s="53">
        <v>0.05</v>
      </c>
      <c r="R2047" s="53"/>
      <c r="S2047" s="53">
        <v>0.12009461331740817</v>
      </c>
      <c r="T2047" s="53">
        <f t="shared" si="191"/>
        <v>0.27278344793595388</v>
      </c>
      <c r="U2047" s="53">
        <v>10.656655718124814</v>
      </c>
      <c r="V2047" s="53"/>
      <c r="W2047" s="53">
        <v>13.160585249328156</v>
      </c>
      <c r="X2047" s="53"/>
      <c r="Y2047" s="53">
        <v>10.02084562555987</v>
      </c>
      <c r="Z2047" s="53"/>
      <c r="AA2047" s="53">
        <v>0.10939492663692037</v>
      </c>
      <c r="AB2047" s="55"/>
    </row>
    <row r="2048" spans="1:28" s="54" customFormat="1" ht="14.25" customHeight="1">
      <c r="A2048" s="56">
        <v>42345</v>
      </c>
      <c r="B2048" s="57">
        <v>0.49010416666666662</v>
      </c>
      <c r="C2048" s="53">
        <v>2</v>
      </c>
      <c r="D2048" s="53">
        <v>1645</v>
      </c>
      <c r="E2048" s="53">
        <v>129</v>
      </c>
      <c r="F2048" s="51">
        <f t="shared" si="186"/>
        <v>0.35802469135802467</v>
      </c>
      <c r="G2048" s="53">
        <v>1.0900000000000001</v>
      </c>
      <c r="H2048" s="53">
        <f t="shared" si="187"/>
        <v>0.23466666666666669</v>
      </c>
      <c r="I2048" s="53">
        <v>4.7059999999999998E-2</v>
      </c>
      <c r="J2048" s="53">
        <f t="shared" si="188"/>
        <v>0.26180871828236824</v>
      </c>
      <c r="K2048" s="53">
        <v>6.8799999999999998E-3</v>
      </c>
      <c r="L2048" s="53">
        <f t="shared" si="189"/>
        <v>0.13674397463696847</v>
      </c>
      <c r="M2048" s="53">
        <v>8.1899999999999994E-3</v>
      </c>
      <c r="N2048" s="53">
        <f t="shared" si="190"/>
        <v>0.16278098143557726</v>
      </c>
      <c r="O2048" s="53">
        <v>3.43018</v>
      </c>
      <c r="P2048" s="53"/>
      <c r="Q2048" s="53">
        <v>7.0000000000000007E-2</v>
      </c>
      <c r="R2048" s="53"/>
      <c r="S2048" s="53">
        <v>0.13729431192660549</v>
      </c>
      <c r="T2048" s="53">
        <f t="shared" si="191"/>
        <v>0.33498895368410997</v>
      </c>
      <c r="U2048" s="53">
        <v>20.071926605504586</v>
      </c>
      <c r="V2048" s="53"/>
      <c r="W2048" s="53">
        <v>23.893761467889902</v>
      </c>
      <c r="X2048" s="53"/>
      <c r="Y2048" s="53">
        <v>10.007314128440367</v>
      </c>
      <c r="Z2048" s="53"/>
      <c r="AA2048" s="53">
        <v>0.20422018348623855</v>
      </c>
      <c r="AB2048" s="55"/>
    </row>
    <row r="2049" spans="1:28" s="54" customFormat="1" ht="14.25" customHeight="1">
      <c r="A2049" s="56">
        <v>43621</v>
      </c>
      <c r="B2049" s="57">
        <v>0.50487268518518513</v>
      </c>
      <c r="C2049" s="53">
        <v>2</v>
      </c>
      <c r="D2049" s="53">
        <v>959</v>
      </c>
      <c r="E2049" s="53">
        <v>129</v>
      </c>
      <c r="F2049" s="51">
        <f t="shared" si="186"/>
        <v>0.35802469135802467</v>
      </c>
      <c r="G2049" s="53">
        <v>1.3252441178549936</v>
      </c>
      <c r="H2049" s="53">
        <f t="shared" si="187"/>
        <v>0.29739843142799832</v>
      </c>
      <c r="I2049" s="53">
        <v>3.6033584359148892E-2</v>
      </c>
      <c r="J2049" s="53">
        <f t="shared" si="188"/>
        <v>0.19006886375503507</v>
      </c>
      <c r="K2049" s="53">
        <v>1.4860397641720609E-3</v>
      </c>
      <c r="L2049" s="53">
        <f t="shared" si="189"/>
        <v>2.9535898811260303E-2</v>
      </c>
      <c r="M2049" s="53">
        <v>4.5157177329879679E-3</v>
      </c>
      <c r="N2049" s="53">
        <f t="shared" si="190"/>
        <v>8.9752498713287124E-2</v>
      </c>
      <c r="O2049" s="53">
        <v>4.1867154410131295</v>
      </c>
      <c r="P2049" s="53"/>
      <c r="Q2049" s="53">
        <v>0.03</v>
      </c>
      <c r="R2049" s="53"/>
      <c r="S2049" s="53">
        <v>8.6464672220210079E-2</v>
      </c>
      <c r="T2049" s="53">
        <f t="shared" si="191"/>
        <v>0.15115529957332766</v>
      </c>
      <c r="U2049" s="53">
        <v>3.5658384643245196</v>
      </c>
      <c r="V2049" s="53"/>
      <c r="W2049" s="53">
        <v>10.835726186164433</v>
      </c>
      <c r="X2049" s="53"/>
      <c r="Y2049" s="53">
        <v>10.046266135458167</v>
      </c>
      <c r="Z2049" s="53"/>
      <c r="AA2049" s="53">
        <v>7.1986737171421677E-2</v>
      </c>
      <c r="AB2049" s="55"/>
    </row>
    <row r="2050" spans="1:28" s="54" customFormat="1" ht="14.25" customHeight="1">
      <c r="A2050" s="56">
        <v>43622</v>
      </c>
      <c r="B2050" s="57">
        <v>0.50488425925925928</v>
      </c>
      <c r="C2050" s="53">
        <v>2</v>
      </c>
      <c r="D2050" s="53">
        <v>1004</v>
      </c>
      <c r="E2050" s="53">
        <v>129</v>
      </c>
      <c r="F2050" s="51">
        <f t="shared" ref="F2050:F2113" si="192">(E2050-$E$2256)/($E$2255-$E$2256)</f>
        <v>0.35802469135802467</v>
      </c>
      <c r="G2050" s="53">
        <v>1.1482217017141738</v>
      </c>
      <c r="H2050" s="53">
        <f t="shared" ref="H2050:H2113" si="193">(G2050-$G$2256)/($G$2255-$G$2256)</f>
        <v>0.25019245379044636</v>
      </c>
      <c r="I2050" s="53">
        <v>5.6919578765105443E-2</v>
      </c>
      <c r="J2050" s="53">
        <f t="shared" ref="J2050:J2113" si="194">(I2050-$I$2256)/($I$2255-$I$2256)</f>
        <v>0.32595692104818114</v>
      </c>
      <c r="K2050" s="53">
        <v>2.1746906944374489E-3</v>
      </c>
      <c r="L2050" s="53">
        <f t="shared" ref="L2050:L2113" si="195">(K2050-$K$2256)/($K$2255-$K$2256)</f>
        <v>4.3223233890029918E-2</v>
      </c>
      <c r="M2050" s="53">
        <v>7.0803883074707632E-3</v>
      </c>
      <c r="N2050" s="53">
        <f t="shared" ref="N2050:N2113" si="196">(M2050-$K$2256)/($K$2255-$K$2256)</f>
        <v>0.14072680801405088</v>
      </c>
      <c r="O2050" s="53">
        <v>3.6197642318574341</v>
      </c>
      <c r="P2050" s="53"/>
      <c r="Q2050" s="53">
        <v>0.04</v>
      </c>
      <c r="R2050" s="53"/>
      <c r="S2050" s="53">
        <v>0.15763877324632955</v>
      </c>
      <c r="T2050" s="53">
        <f t="shared" ref="T2050:T2113" si="197">(S2050-$S$2256)/($S$2255-$S$2256)</f>
        <v>0.4085680049408863</v>
      </c>
      <c r="U2050" s="53">
        <v>6.0228058727569351</v>
      </c>
      <c r="V2050" s="53"/>
      <c r="W2050" s="53">
        <v>19.60913539967374</v>
      </c>
      <c r="X2050" s="53"/>
      <c r="Y2050" s="53">
        <v>10.024937030995108</v>
      </c>
      <c r="Z2050" s="53"/>
      <c r="AA2050" s="53">
        <v>0.11077999989906465</v>
      </c>
      <c r="AB2050" s="55"/>
    </row>
    <row r="2051" spans="1:28" s="54" customFormat="1" ht="13.8">
      <c r="A2051" s="56">
        <v>41416</v>
      </c>
      <c r="B2051" s="57">
        <v>0.47935185185185186</v>
      </c>
      <c r="C2051" s="53">
        <v>3</v>
      </c>
      <c r="D2051" s="53">
        <v>1678</v>
      </c>
      <c r="E2051" s="53">
        <v>129</v>
      </c>
      <c r="F2051" s="51">
        <f t="shared" si="192"/>
        <v>0.35802469135802467</v>
      </c>
      <c r="G2051" s="53">
        <v>1.42</v>
      </c>
      <c r="H2051" s="53">
        <f t="shared" si="193"/>
        <v>0.32266666666666666</v>
      </c>
      <c r="I2051" s="53">
        <v>3.9640000000000002E-2</v>
      </c>
      <c r="J2051" s="53">
        <f t="shared" si="194"/>
        <v>0.21353285621340273</v>
      </c>
      <c r="K2051" s="53">
        <v>1.779E-2</v>
      </c>
      <c r="L2051" s="53">
        <f t="shared" si="195"/>
        <v>0.35358652744064956</v>
      </c>
      <c r="M2051" s="53">
        <v>1.52E-2</v>
      </c>
      <c r="N2051" s="53">
        <f t="shared" si="196"/>
        <v>0.30210878117469775</v>
      </c>
      <c r="O2051" s="53">
        <v>4.4154</v>
      </c>
      <c r="P2051" s="53"/>
      <c r="Q2051" s="53">
        <v>7.0000000000000007E-2</v>
      </c>
      <c r="R2051" s="53"/>
      <c r="S2051" s="53">
        <v>8.8771267605633808E-2</v>
      </c>
      <c r="T2051" s="53">
        <f t="shared" si="197"/>
        <v>0.15949747671065961</v>
      </c>
      <c r="U2051" s="53">
        <v>39.839577464788739</v>
      </c>
      <c r="V2051" s="53"/>
      <c r="W2051" s="53">
        <v>34.039436619718309</v>
      </c>
      <c r="X2051" s="53"/>
      <c r="Y2051" s="53">
        <v>9.8880084507042252</v>
      </c>
      <c r="Z2051" s="53"/>
      <c r="AA2051" s="53">
        <v>0.15676056338028171</v>
      </c>
    </row>
    <row r="2052" spans="1:28" s="54" customFormat="1" ht="14.25" customHeight="1">
      <c r="A2052" s="56">
        <v>41417</v>
      </c>
      <c r="B2052" s="57">
        <v>0.4793634259259259</v>
      </c>
      <c r="C2052" s="53">
        <v>3</v>
      </c>
      <c r="D2052" s="53">
        <v>1666</v>
      </c>
      <c r="E2052" s="53">
        <v>129</v>
      </c>
      <c r="F2052" s="51">
        <f t="shared" si="192"/>
        <v>0.35802469135802467</v>
      </c>
      <c r="G2052" s="53">
        <v>1.33</v>
      </c>
      <c r="H2052" s="53">
        <f t="shared" si="193"/>
        <v>0.29866666666666669</v>
      </c>
      <c r="I2052" s="53">
        <v>3.4389999999999997E-2</v>
      </c>
      <c r="J2052" s="53">
        <f t="shared" si="194"/>
        <v>0.17937540663630447</v>
      </c>
      <c r="K2052" s="53">
        <v>1.7639999999999999E-2</v>
      </c>
      <c r="L2052" s="53">
        <f t="shared" si="195"/>
        <v>0.35060519078432029</v>
      </c>
      <c r="M2052" s="53">
        <v>1.461E-2</v>
      </c>
      <c r="N2052" s="53">
        <f t="shared" si="196"/>
        <v>0.29038219032646934</v>
      </c>
      <c r="O2052" s="53">
        <v>4.1216100000000004</v>
      </c>
      <c r="P2052" s="53"/>
      <c r="Q2052" s="53">
        <v>7.0000000000000007E-2</v>
      </c>
      <c r="R2052" s="53"/>
      <c r="S2052" s="53">
        <v>8.2225714285714277E-2</v>
      </c>
      <c r="T2052" s="53">
        <f t="shared" si="197"/>
        <v>0.1358244191810708</v>
      </c>
      <c r="U2052" s="53">
        <v>42.176842105263155</v>
      </c>
      <c r="V2052" s="53"/>
      <c r="W2052" s="53">
        <v>34.93218045112782</v>
      </c>
      <c r="X2052" s="53"/>
      <c r="Y2052" s="53">
        <v>9.8546765413533848</v>
      </c>
      <c r="Z2052" s="53"/>
      <c r="AA2052" s="53">
        <v>0.16736842105263158</v>
      </c>
    </row>
    <row r="2053" spans="1:28" s="54" customFormat="1" ht="13.8">
      <c r="A2053" s="56">
        <v>41419</v>
      </c>
      <c r="B2053" s="57">
        <v>0.47938657407407409</v>
      </c>
      <c r="C2053" s="53">
        <v>3</v>
      </c>
      <c r="D2053" s="53">
        <v>1622</v>
      </c>
      <c r="E2053" s="53">
        <v>129</v>
      </c>
      <c r="F2053" s="51">
        <f t="shared" si="192"/>
        <v>0.35802469135802467</v>
      </c>
      <c r="G2053" s="53">
        <v>1.29</v>
      </c>
      <c r="H2053" s="53">
        <f t="shared" si="193"/>
        <v>0.28800000000000003</v>
      </c>
      <c r="I2053" s="53">
        <v>3.1309999999999998E-2</v>
      </c>
      <c r="J2053" s="53">
        <f t="shared" si="194"/>
        <v>0.1593363695510735</v>
      </c>
      <c r="K2053" s="53">
        <v>1.6920000000000001E-2</v>
      </c>
      <c r="L2053" s="53">
        <f t="shared" si="195"/>
        <v>0.33629477483393988</v>
      </c>
      <c r="M2053" s="53">
        <v>1.366E-2</v>
      </c>
      <c r="N2053" s="53">
        <f t="shared" si="196"/>
        <v>0.27150039150305078</v>
      </c>
      <c r="O2053" s="53">
        <v>4.0187200000000001</v>
      </c>
      <c r="P2053" s="53"/>
      <c r="Q2053" s="53">
        <v>0.06</v>
      </c>
      <c r="R2053" s="53"/>
      <c r="S2053" s="53">
        <v>7.7182790697674419E-2</v>
      </c>
      <c r="T2053" s="53">
        <f t="shared" si="197"/>
        <v>0.11758586632203526</v>
      </c>
      <c r="U2053" s="53">
        <v>41.709767441860471</v>
      </c>
      <c r="V2053" s="53"/>
      <c r="W2053" s="53">
        <v>33.673488372093026</v>
      </c>
      <c r="X2053" s="53"/>
      <c r="Y2053" s="53">
        <v>9.9066120930232557</v>
      </c>
      <c r="Z2053" s="53"/>
      <c r="AA2053" s="53">
        <v>0.14790697674418604</v>
      </c>
    </row>
    <row r="2054" spans="1:28" s="54" customFormat="1" ht="13.8">
      <c r="A2054" s="56">
        <v>41421</v>
      </c>
      <c r="B2054" s="57">
        <v>0.47940972222222222</v>
      </c>
      <c r="C2054" s="53">
        <v>3</v>
      </c>
      <c r="D2054" s="53">
        <v>1642</v>
      </c>
      <c r="E2054" s="53">
        <v>129</v>
      </c>
      <c r="F2054" s="51">
        <f t="shared" si="192"/>
        <v>0.35802469135802467</v>
      </c>
      <c r="G2054" s="53">
        <v>1.26</v>
      </c>
      <c r="H2054" s="53">
        <f t="shared" si="193"/>
        <v>0.28000000000000003</v>
      </c>
      <c r="I2054" s="53">
        <v>3.0949999999999998E-2</v>
      </c>
      <c r="J2054" s="53">
        <f t="shared" si="194"/>
        <v>0.15699414443721535</v>
      </c>
      <c r="K2054" s="53">
        <v>1.737E-2</v>
      </c>
      <c r="L2054" s="53">
        <f t="shared" si="195"/>
        <v>0.34523878480292763</v>
      </c>
      <c r="M2054" s="53">
        <v>1.358E-2</v>
      </c>
      <c r="N2054" s="53">
        <f t="shared" si="196"/>
        <v>0.26991034528634184</v>
      </c>
      <c r="O2054" s="53">
        <v>3.89818</v>
      </c>
      <c r="P2054" s="53"/>
      <c r="Q2054" s="53">
        <v>0.06</v>
      </c>
      <c r="R2054" s="53"/>
      <c r="S2054" s="53">
        <v>7.8111904761904757E-2</v>
      </c>
      <c r="T2054" s="53">
        <f t="shared" si="197"/>
        <v>0.12094615835833102</v>
      </c>
      <c r="U2054" s="53">
        <v>43.838571428571427</v>
      </c>
      <c r="V2054" s="53"/>
      <c r="W2054" s="53">
        <v>34.273333333333333</v>
      </c>
      <c r="X2054" s="53"/>
      <c r="Y2054" s="53">
        <v>9.8382638095238111</v>
      </c>
      <c r="Z2054" s="53"/>
      <c r="AA2054" s="53">
        <v>0.15142857142857141</v>
      </c>
    </row>
    <row r="2055" spans="1:28" s="54" customFormat="1" ht="14.25" customHeight="1">
      <c r="A2055" s="56">
        <v>41433</v>
      </c>
      <c r="B2055" s="57">
        <v>0.47954861111111113</v>
      </c>
      <c r="C2055" s="53">
        <v>3</v>
      </c>
      <c r="D2055" s="53">
        <v>1565</v>
      </c>
      <c r="E2055" s="53">
        <v>129</v>
      </c>
      <c r="F2055" s="51">
        <f t="shared" si="192"/>
        <v>0.35802469135802467</v>
      </c>
      <c r="G2055" s="53">
        <v>1.47</v>
      </c>
      <c r="H2055" s="53">
        <f t="shared" si="193"/>
        <v>0.33600000000000002</v>
      </c>
      <c r="I2055" s="53">
        <v>3.1230000000000001E-2</v>
      </c>
      <c r="J2055" s="53">
        <f t="shared" si="194"/>
        <v>0.15881587508132727</v>
      </c>
      <c r="K2055" s="53">
        <v>1.6459999999999999E-2</v>
      </c>
      <c r="L2055" s="53">
        <f t="shared" si="195"/>
        <v>0.32715200908786346</v>
      </c>
      <c r="M2055" s="53">
        <v>1.11E-2</v>
      </c>
      <c r="N2055" s="53">
        <f t="shared" si="196"/>
        <v>0.22061891256836483</v>
      </c>
      <c r="O2055" s="53">
        <v>4.5790800000000003</v>
      </c>
      <c r="P2055" s="53"/>
      <c r="Q2055" s="53">
        <v>0.06</v>
      </c>
      <c r="R2055" s="53"/>
      <c r="S2055" s="53">
        <v>6.7558775510204089E-2</v>
      </c>
      <c r="T2055" s="53">
        <f t="shared" si="197"/>
        <v>8.2779051059330713E-2</v>
      </c>
      <c r="U2055" s="53">
        <v>35.607346938775507</v>
      </c>
      <c r="V2055" s="53"/>
      <c r="W2055" s="53">
        <v>24.012244897959185</v>
      </c>
      <c r="X2055" s="53"/>
      <c r="Y2055" s="53">
        <v>9.9057648979591857</v>
      </c>
      <c r="Z2055" s="53"/>
      <c r="AA2055" s="53">
        <v>0.12979591836734694</v>
      </c>
      <c r="AB2055" s="55"/>
    </row>
    <row r="2056" spans="1:28" s="55" customFormat="1" ht="14.25" customHeight="1">
      <c r="A2056" s="56">
        <v>41774</v>
      </c>
      <c r="B2056" s="57">
        <v>0.48349537037037038</v>
      </c>
      <c r="C2056" s="53">
        <v>3</v>
      </c>
      <c r="D2056" s="53">
        <v>1335</v>
      </c>
      <c r="E2056" s="53">
        <v>129</v>
      </c>
      <c r="F2056" s="51">
        <f t="shared" si="192"/>
        <v>0.35802469135802467</v>
      </c>
      <c r="G2056" s="53">
        <v>1.45</v>
      </c>
      <c r="H2056" s="53">
        <f t="shared" si="193"/>
        <v>0.33066666666666666</v>
      </c>
      <c r="I2056" s="53">
        <v>5.6390000000000003E-2</v>
      </c>
      <c r="J2056" s="53">
        <f t="shared" si="194"/>
        <v>0.32251138581652572</v>
      </c>
      <c r="K2056" s="53">
        <v>8.43E-3</v>
      </c>
      <c r="L2056" s="53">
        <f t="shared" si="195"/>
        <v>0.16755112008570408</v>
      </c>
      <c r="M2056" s="53">
        <v>4.7099999999999998E-3</v>
      </c>
      <c r="N2056" s="53">
        <f t="shared" si="196"/>
        <v>9.3613971008738583E-2</v>
      </c>
      <c r="O2056" s="53">
        <v>4.5627199999999997</v>
      </c>
      <c r="P2056" s="53"/>
      <c r="Q2056" s="53">
        <v>0.05</v>
      </c>
      <c r="R2056" s="53"/>
      <c r="S2056" s="53">
        <v>0.12366910344827588</v>
      </c>
      <c r="T2056" s="53">
        <f t="shared" si="197"/>
        <v>0.28571117251035527</v>
      </c>
      <c r="U2056" s="53">
        <v>18.487862068965519</v>
      </c>
      <c r="V2056" s="53"/>
      <c r="W2056" s="53">
        <v>10.32951724137931</v>
      </c>
      <c r="X2056" s="53"/>
      <c r="Y2056" s="53">
        <v>10.006516965517241</v>
      </c>
      <c r="Z2056" s="53"/>
      <c r="AA2056" s="53">
        <v>0.10965517241379313</v>
      </c>
      <c r="AB2056" s="54"/>
    </row>
    <row r="2057" spans="1:28" s="54" customFormat="1" ht="13.8">
      <c r="A2057" s="56">
        <v>41779</v>
      </c>
      <c r="B2057" s="57">
        <v>0.48355324074074074</v>
      </c>
      <c r="C2057" s="53">
        <v>2</v>
      </c>
      <c r="D2057" s="53">
        <v>771</v>
      </c>
      <c r="E2057" s="53">
        <v>130</v>
      </c>
      <c r="F2057" s="51">
        <f t="shared" si="192"/>
        <v>0.37037037037037035</v>
      </c>
      <c r="G2057" s="53">
        <v>0.97</v>
      </c>
      <c r="H2057" s="53">
        <f t="shared" si="193"/>
        <v>0.20266666666666666</v>
      </c>
      <c r="I2057" s="53">
        <v>2.937E-2</v>
      </c>
      <c r="J2057" s="53">
        <f t="shared" si="194"/>
        <v>0.14671437865972675</v>
      </c>
      <c r="K2057" s="53">
        <v>4.2599999999999999E-3</v>
      </c>
      <c r="L2057" s="53">
        <f t="shared" si="195"/>
        <v>8.4669961039750816E-2</v>
      </c>
      <c r="M2057" s="53">
        <v>2.3500000000000001E-3</v>
      </c>
      <c r="N2057" s="53">
        <f t="shared" si="196"/>
        <v>4.6707607615824986E-2</v>
      </c>
      <c r="O2057" s="53">
        <v>3.0524100000000001</v>
      </c>
      <c r="P2057" s="53"/>
      <c r="Q2057" s="53">
        <v>0.02</v>
      </c>
      <c r="R2057" s="53"/>
      <c r="S2057" s="53">
        <v>9.6285154639175266E-2</v>
      </c>
      <c r="T2057" s="53">
        <f t="shared" si="197"/>
        <v>0.18667267051353356</v>
      </c>
      <c r="U2057" s="53">
        <v>13.965773195876288</v>
      </c>
      <c r="V2057" s="53"/>
      <c r="W2057" s="53">
        <v>7.7041237113402063</v>
      </c>
      <c r="X2057" s="53"/>
      <c r="Y2057" s="53">
        <v>10.006869896907219</v>
      </c>
      <c r="Z2057" s="53"/>
      <c r="AA2057" s="53">
        <v>6.5567010309278362E-2</v>
      </c>
      <c r="AB2057" s="55"/>
    </row>
    <row r="2058" spans="1:28" s="54" customFormat="1" ht="14.25" customHeight="1">
      <c r="A2058" s="56">
        <v>42255</v>
      </c>
      <c r="B2058" s="57">
        <v>0.48906250000000001</v>
      </c>
      <c r="C2058" s="53">
        <v>2</v>
      </c>
      <c r="D2058" s="53">
        <v>1074</v>
      </c>
      <c r="E2058" s="53">
        <v>130</v>
      </c>
      <c r="F2058" s="51">
        <f t="shared" si="192"/>
        <v>0.37037037037037035</v>
      </c>
      <c r="G2058" s="53">
        <v>1.34</v>
      </c>
      <c r="H2058" s="53">
        <f t="shared" si="193"/>
        <v>0.30133333333333334</v>
      </c>
      <c r="I2058" s="53">
        <v>3.635E-2</v>
      </c>
      <c r="J2058" s="53">
        <f t="shared" si="194"/>
        <v>0.19212752114508783</v>
      </c>
      <c r="K2058" s="53">
        <v>3.8899999999999998E-3</v>
      </c>
      <c r="L2058" s="53">
        <f t="shared" si="195"/>
        <v>7.7315997287471988E-2</v>
      </c>
      <c r="M2058" s="53">
        <v>9.4800000000000006E-3</v>
      </c>
      <c r="N2058" s="53">
        <f t="shared" si="196"/>
        <v>0.18842047668000889</v>
      </c>
      <c r="O2058" s="53">
        <v>4.20336</v>
      </c>
      <c r="P2058" s="53"/>
      <c r="Q2058" s="53">
        <v>0.04</v>
      </c>
      <c r="R2058" s="53"/>
      <c r="S2058" s="53">
        <v>8.6263432835820886E-2</v>
      </c>
      <c r="T2058" s="53">
        <f t="shared" si="197"/>
        <v>0.15042748462919348</v>
      </c>
      <c r="U2058" s="53">
        <v>9.2314925373134322</v>
      </c>
      <c r="V2058" s="53"/>
      <c r="W2058" s="53">
        <v>22.497313432835821</v>
      </c>
      <c r="X2058" s="53"/>
      <c r="Y2058" s="53">
        <v>9.97513791044776</v>
      </c>
      <c r="Z2058" s="53"/>
      <c r="AA2058" s="53">
        <v>9.4925373134328361E-2</v>
      </c>
    </row>
    <row r="2059" spans="1:28" s="55" customFormat="1" ht="14.25" customHeight="1">
      <c r="A2059" s="56">
        <v>42382</v>
      </c>
      <c r="B2059" s="57">
        <v>0.49053240740740739</v>
      </c>
      <c r="C2059" s="53">
        <v>2</v>
      </c>
      <c r="D2059" s="53">
        <v>1585</v>
      </c>
      <c r="E2059" s="53">
        <v>130</v>
      </c>
      <c r="F2059" s="51">
        <f t="shared" si="192"/>
        <v>0.37037037037037035</v>
      </c>
      <c r="G2059" s="53">
        <v>1.51</v>
      </c>
      <c r="H2059" s="53">
        <f t="shared" si="193"/>
        <v>0.34666666666666668</v>
      </c>
      <c r="I2059" s="53">
        <v>7.6090000000000005E-2</v>
      </c>
      <c r="J2059" s="53">
        <f t="shared" si="194"/>
        <v>0.45068314899154194</v>
      </c>
      <c r="K2059" s="53">
        <v>6.9800000000000001E-3</v>
      </c>
      <c r="L2059" s="53">
        <f t="shared" si="195"/>
        <v>0.13873153240785463</v>
      </c>
      <c r="M2059" s="53">
        <v>1.098E-2</v>
      </c>
      <c r="N2059" s="53">
        <f t="shared" si="196"/>
        <v>0.21823384324330142</v>
      </c>
      <c r="O2059" s="53">
        <v>4.7523400000000002</v>
      </c>
      <c r="P2059" s="53"/>
      <c r="Q2059" s="53">
        <v>0.06</v>
      </c>
      <c r="R2059" s="53"/>
      <c r="S2059" s="53">
        <v>0.1602425165562914</v>
      </c>
      <c r="T2059" s="53">
        <f t="shared" si="197"/>
        <v>0.41798486584727135</v>
      </c>
      <c r="U2059" s="53">
        <v>14.699602649006623</v>
      </c>
      <c r="V2059" s="53"/>
      <c r="W2059" s="53">
        <v>23.123443708609273</v>
      </c>
      <c r="X2059" s="53"/>
      <c r="Y2059" s="53">
        <v>10.008239205298015</v>
      </c>
      <c r="Z2059" s="53"/>
      <c r="AA2059" s="53">
        <v>0.12635761589403974</v>
      </c>
      <c r="AB2059" s="54"/>
    </row>
    <row r="2060" spans="1:28" s="54" customFormat="1" ht="14.25" customHeight="1">
      <c r="A2060" s="56">
        <v>42403</v>
      </c>
      <c r="B2060" s="57">
        <v>0.49077546296296298</v>
      </c>
      <c r="C2060" s="53">
        <v>2</v>
      </c>
      <c r="D2060" s="53">
        <v>1272</v>
      </c>
      <c r="E2060" s="53">
        <v>130</v>
      </c>
      <c r="F2060" s="51">
        <f t="shared" si="192"/>
        <v>0.37037037037037035</v>
      </c>
      <c r="G2060" s="53">
        <v>1.72</v>
      </c>
      <c r="H2060" s="53">
        <f t="shared" si="193"/>
        <v>0.40266666666666667</v>
      </c>
      <c r="I2060" s="53">
        <v>6.2050000000000001E-2</v>
      </c>
      <c r="J2060" s="53">
        <f t="shared" si="194"/>
        <v>0.35933636955107351</v>
      </c>
      <c r="K2060" s="53">
        <v>4.7800000000000004E-3</v>
      </c>
      <c r="L2060" s="53">
        <f t="shared" si="195"/>
        <v>9.5005261448358913E-2</v>
      </c>
      <c r="M2060" s="53">
        <v>6.7299999999999999E-3</v>
      </c>
      <c r="N2060" s="53">
        <f t="shared" si="196"/>
        <v>0.1337626379806392</v>
      </c>
      <c r="O2060" s="53">
        <v>5.4098300000000004</v>
      </c>
      <c r="P2060" s="53"/>
      <c r="Q2060" s="53">
        <v>0.05</v>
      </c>
      <c r="R2060" s="53"/>
      <c r="S2060" s="53">
        <v>0.11472034883720932</v>
      </c>
      <c r="T2060" s="53">
        <f t="shared" si="197"/>
        <v>0.25334654688256253</v>
      </c>
      <c r="U2060" s="53">
        <v>8.8374418604651179</v>
      </c>
      <c r="V2060" s="53"/>
      <c r="W2060" s="53">
        <v>12.44267441860465</v>
      </c>
      <c r="X2060" s="53"/>
      <c r="Y2060" s="53">
        <v>10.001895000000001</v>
      </c>
      <c r="Z2060" s="53"/>
      <c r="AA2060" s="53">
        <v>9.2441860465116293E-2</v>
      </c>
    </row>
    <row r="2061" spans="1:28" s="54" customFormat="1" ht="14.25" customHeight="1">
      <c r="A2061" s="56">
        <v>42648</v>
      </c>
      <c r="B2061" s="57">
        <v>0.49361111111111106</v>
      </c>
      <c r="C2061" s="53">
        <v>2</v>
      </c>
      <c r="D2061" s="53">
        <v>1870</v>
      </c>
      <c r="E2061" s="53">
        <v>130</v>
      </c>
      <c r="F2061" s="51">
        <f t="shared" si="192"/>
        <v>0.37037037037037035</v>
      </c>
      <c r="G2061" s="53">
        <v>1.69</v>
      </c>
      <c r="H2061" s="53">
        <f t="shared" si="193"/>
        <v>0.39466666666666667</v>
      </c>
      <c r="I2061" s="53">
        <v>2.3740000000000001E-2</v>
      </c>
      <c r="J2061" s="53">
        <f t="shared" si="194"/>
        <v>0.11008458035133377</v>
      </c>
      <c r="K2061" s="53">
        <v>5.8900000000000003E-3</v>
      </c>
      <c r="L2061" s="53">
        <f t="shared" si="195"/>
        <v>0.11706715270519538</v>
      </c>
      <c r="M2061" s="53">
        <v>1.184E-2</v>
      </c>
      <c r="N2061" s="53">
        <f t="shared" si="196"/>
        <v>0.23532684007292246</v>
      </c>
      <c r="O2061" s="53">
        <v>5.2974800000000002</v>
      </c>
      <c r="P2061" s="53"/>
      <c r="Q2061" s="53">
        <v>0.06</v>
      </c>
      <c r="R2061" s="53"/>
      <c r="S2061" s="53">
        <v>4.4670532544378708E-2</v>
      </c>
      <c r="T2061" s="53">
        <f t="shared" si="197"/>
        <v>0</v>
      </c>
      <c r="U2061" s="53">
        <v>11.082958579881657</v>
      </c>
      <c r="V2061" s="53"/>
      <c r="W2061" s="53">
        <v>22.27881656804734</v>
      </c>
      <c r="X2061" s="53"/>
      <c r="Y2061" s="53">
        <v>9.9680392899408297</v>
      </c>
      <c r="Z2061" s="53"/>
      <c r="AA2061" s="53">
        <v>0.11289940828402367</v>
      </c>
    </row>
    <row r="2062" spans="1:28" s="54" customFormat="1" ht="14.25" customHeight="1">
      <c r="A2062" s="56">
        <v>41407</v>
      </c>
      <c r="B2062" s="57">
        <v>0.47924768518518518</v>
      </c>
      <c r="C2062" s="53">
        <v>3</v>
      </c>
      <c r="D2062" s="53">
        <v>1502</v>
      </c>
      <c r="E2062" s="53">
        <v>130</v>
      </c>
      <c r="F2062" s="51">
        <f t="shared" si="192"/>
        <v>0.37037037037037035</v>
      </c>
      <c r="G2062" s="53">
        <v>1.7</v>
      </c>
      <c r="H2062" s="53">
        <f t="shared" si="193"/>
        <v>0.39733333333333332</v>
      </c>
      <c r="I2062" s="53">
        <v>3.8039999999999997E-2</v>
      </c>
      <c r="J2062" s="53">
        <f t="shared" si="194"/>
        <v>0.20312296681847752</v>
      </c>
      <c r="K2062" s="53">
        <v>1.506E-2</v>
      </c>
      <c r="L2062" s="53">
        <f t="shared" si="195"/>
        <v>0.29932620029545715</v>
      </c>
      <c r="M2062" s="53">
        <v>1.192E-2</v>
      </c>
      <c r="N2062" s="53">
        <f t="shared" si="196"/>
        <v>0.2369168862896314</v>
      </c>
      <c r="O2062" s="53">
        <v>5.3188399999999998</v>
      </c>
      <c r="P2062" s="53"/>
      <c r="Q2062" s="53">
        <v>0.06</v>
      </c>
      <c r="R2062" s="53"/>
      <c r="S2062" s="53">
        <v>7.1157176470588238E-2</v>
      </c>
      <c r="T2062" s="53">
        <f t="shared" si="197"/>
        <v>9.5793253035268297E-2</v>
      </c>
      <c r="U2062" s="53">
        <v>28.17105882352941</v>
      </c>
      <c r="V2062" s="53"/>
      <c r="W2062" s="53">
        <v>22.297411764705881</v>
      </c>
      <c r="X2062" s="53"/>
      <c r="Y2062" s="53">
        <v>9.9493595294117654</v>
      </c>
      <c r="Z2062" s="53"/>
      <c r="AA2062" s="53">
        <v>0.11223529411764706</v>
      </c>
      <c r="AB2062" s="55"/>
    </row>
    <row r="2063" spans="1:28" s="55" customFormat="1" ht="14.25" customHeight="1">
      <c r="A2063" s="56">
        <v>41432</v>
      </c>
      <c r="B2063" s="57">
        <v>0.47953703703703704</v>
      </c>
      <c r="C2063" s="53">
        <v>3</v>
      </c>
      <c r="D2063" s="53">
        <v>1556</v>
      </c>
      <c r="E2063" s="53">
        <v>130</v>
      </c>
      <c r="F2063" s="51">
        <f t="shared" si="192"/>
        <v>0.37037037037037035</v>
      </c>
      <c r="G2063" s="53">
        <v>1.46</v>
      </c>
      <c r="H2063" s="53">
        <f t="shared" si="193"/>
        <v>0.33333333333333331</v>
      </c>
      <c r="I2063" s="53">
        <v>3.1E-2</v>
      </c>
      <c r="J2063" s="53">
        <f t="shared" si="194"/>
        <v>0.15731945348080675</v>
      </c>
      <c r="K2063" s="53">
        <v>1.6420000000000001E-2</v>
      </c>
      <c r="L2063" s="53">
        <f t="shared" si="195"/>
        <v>0.32635698597950902</v>
      </c>
      <c r="M2063" s="53">
        <v>1.108E-2</v>
      </c>
      <c r="N2063" s="53">
        <f t="shared" si="196"/>
        <v>0.22022140101418758</v>
      </c>
      <c r="O2063" s="53">
        <v>4.5694499999999998</v>
      </c>
      <c r="P2063" s="53"/>
      <c r="Q2063" s="53">
        <v>0.06</v>
      </c>
      <c r="R2063" s="53"/>
      <c r="S2063" s="53">
        <v>6.7520547945205484E-2</v>
      </c>
      <c r="T2063" s="53">
        <f t="shared" si="197"/>
        <v>8.2640794856807073E-2</v>
      </c>
      <c r="U2063" s="53">
        <v>35.764109589041098</v>
      </c>
      <c r="V2063" s="53"/>
      <c r="W2063" s="53">
        <v>24.133150684931508</v>
      </c>
      <c r="X2063" s="53"/>
      <c r="Y2063" s="53">
        <v>9.9526376712328766</v>
      </c>
      <c r="Z2063" s="53"/>
      <c r="AA2063" s="53">
        <v>0.13068493150684932</v>
      </c>
    </row>
    <row r="2064" spans="1:28" s="55" customFormat="1" ht="14.25" customHeight="1">
      <c r="A2064" s="56">
        <v>41746</v>
      </c>
      <c r="B2064" s="57">
        <v>0.48317129629629635</v>
      </c>
      <c r="C2064" s="53">
        <v>2</v>
      </c>
      <c r="D2064" s="53">
        <v>866</v>
      </c>
      <c r="E2064" s="53">
        <v>131</v>
      </c>
      <c r="F2064" s="51">
        <f t="shared" si="192"/>
        <v>0.38271604938271603</v>
      </c>
      <c r="G2064" s="53">
        <v>1.1399999999999999</v>
      </c>
      <c r="H2064" s="53">
        <f t="shared" si="193"/>
        <v>0.24799999999999997</v>
      </c>
      <c r="I2064" s="53">
        <v>4.258E-2</v>
      </c>
      <c r="J2064" s="53">
        <f t="shared" si="194"/>
        <v>0.23266102797657776</v>
      </c>
      <c r="K2064" s="53">
        <v>5.5100000000000001E-3</v>
      </c>
      <c r="L2064" s="53">
        <f t="shared" si="195"/>
        <v>0.10951443317582794</v>
      </c>
      <c r="M2064" s="53">
        <v>4.2300000000000003E-3</v>
      </c>
      <c r="N2064" s="53">
        <f t="shared" si="196"/>
        <v>8.407369370848497E-2</v>
      </c>
      <c r="O2064" s="53">
        <v>3.59721</v>
      </c>
      <c r="P2064" s="53"/>
      <c r="Q2064" s="53">
        <v>0.03</v>
      </c>
      <c r="R2064" s="53"/>
      <c r="S2064" s="53">
        <v>0.11877578947368422</v>
      </c>
      <c r="T2064" s="53">
        <f t="shared" si="197"/>
        <v>0.26801370713667577</v>
      </c>
      <c r="U2064" s="53">
        <v>15.37</v>
      </c>
      <c r="V2064" s="53"/>
      <c r="W2064" s="53">
        <v>11.799473684210529</v>
      </c>
      <c r="X2064" s="53"/>
      <c r="Y2064" s="53">
        <v>10.034322631578949</v>
      </c>
      <c r="Z2064" s="53"/>
      <c r="AA2064" s="53">
        <v>8.3684210526315791E-2</v>
      </c>
    </row>
    <row r="2065" spans="1:28" s="55" customFormat="1" ht="13.8">
      <c r="A2065" s="56">
        <v>41821</v>
      </c>
      <c r="B2065" s="57">
        <v>0.48403935185185182</v>
      </c>
      <c r="C2065" s="53">
        <v>2</v>
      </c>
      <c r="D2065" s="53">
        <v>921</v>
      </c>
      <c r="E2065" s="53">
        <v>131</v>
      </c>
      <c r="F2065" s="51">
        <f t="shared" si="192"/>
        <v>0.38271604938271603</v>
      </c>
      <c r="G2065" s="53">
        <v>1.1182090155959745</v>
      </c>
      <c r="H2065" s="53">
        <f t="shared" si="193"/>
        <v>0.24218907082559321</v>
      </c>
      <c r="I2065" s="53">
        <v>4.2681632897741281E-2</v>
      </c>
      <c r="J2065" s="53">
        <f t="shared" si="194"/>
        <v>0.23332226999181055</v>
      </c>
      <c r="K2065" s="53">
        <v>6.2164097674072012E-3</v>
      </c>
      <c r="L2065" s="53">
        <f t="shared" si="195"/>
        <v>0.12355473540222868</v>
      </c>
      <c r="M2065" s="53">
        <v>4.7838755926770003E-3</v>
      </c>
      <c r="N2065" s="53">
        <f t="shared" si="196"/>
        <v>9.5082291091778515E-2</v>
      </c>
      <c r="O2065" s="53">
        <v>3.5158857103103052</v>
      </c>
      <c r="P2065" s="53"/>
      <c r="Q2065" s="53">
        <v>0.03</v>
      </c>
      <c r="R2065" s="53"/>
      <c r="S2065" s="53">
        <v>0.12137944760039181</v>
      </c>
      <c r="T2065" s="53">
        <f t="shared" si="197"/>
        <v>0.27743025996397558</v>
      </c>
      <c r="U2065" s="53">
        <v>17.678432908912836</v>
      </c>
      <c r="V2065" s="53"/>
      <c r="W2065" s="53">
        <v>13.604544564152793</v>
      </c>
      <c r="X2065" s="53"/>
      <c r="Y2065" s="53">
        <v>9.9985927522037237</v>
      </c>
      <c r="Z2065" s="53"/>
      <c r="AA2065" s="53">
        <v>8.5314998063357975E-2</v>
      </c>
      <c r="AB2065" s="54"/>
    </row>
    <row r="2066" spans="1:28" s="55" customFormat="1" ht="14.25" customHeight="1">
      <c r="A2066" s="56">
        <v>42647</v>
      </c>
      <c r="B2066" s="57">
        <v>0.49359953703703702</v>
      </c>
      <c r="C2066" s="53">
        <v>2</v>
      </c>
      <c r="D2066" s="53">
        <v>2199</v>
      </c>
      <c r="E2066" s="53">
        <v>131</v>
      </c>
      <c r="F2066" s="51">
        <f t="shared" si="192"/>
        <v>0.38271604938271603</v>
      </c>
      <c r="G2066" s="53">
        <v>1.3</v>
      </c>
      <c r="H2066" s="53">
        <f t="shared" si="193"/>
        <v>0.29066666666666668</v>
      </c>
      <c r="I2066" s="53">
        <v>2.1080000000000002E-2</v>
      </c>
      <c r="J2066" s="53">
        <f t="shared" si="194"/>
        <v>9.2778139232270671E-2</v>
      </c>
      <c r="K2066" s="53">
        <v>7.92E-3</v>
      </c>
      <c r="L2066" s="53">
        <f t="shared" si="195"/>
        <v>0.15741457545418464</v>
      </c>
      <c r="M2066" s="53">
        <v>1.6389999999999998E-2</v>
      </c>
      <c r="N2066" s="53">
        <f t="shared" si="196"/>
        <v>0.32576071864824313</v>
      </c>
      <c r="O2066" s="53">
        <v>4.0699899999999998</v>
      </c>
      <c r="P2066" s="53"/>
      <c r="Q2066" s="53">
        <v>0.08</v>
      </c>
      <c r="R2066" s="53"/>
      <c r="S2066" s="53">
        <v>5.1564923076923085E-2</v>
      </c>
      <c r="T2066" s="53">
        <f t="shared" si="197"/>
        <v>2.4934684010851797E-2</v>
      </c>
      <c r="U2066" s="53">
        <v>19.373538461538462</v>
      </c>
      <c r="V2066" s="53"/>
      <c r="W2066" s="53">
        <v>40.092461538461535</v>
      </c>
      <c r="X2066" s="53"/>
      <c r="Y2066" s="53">
        <v>9.9558216923076923</v>
      </c>
      <c r="Z2066" s="53"/>
      <c r="AA2066" s="53">
        <v>0.19569230769230769</v>
      </c>
      <c r="AB2066" s="54"/>
    </row>
    <row r="2067" spans="1:28" s="55" customFormat="1" ht="14.25" customHeight="1">
      <c r="A2067" s="56">
        <v>42778</v>
      </c>
      <c r="B2067" s="57">
        <v>0.49511574074074072</v>
      </c>
      <c r="C2067" s="53">
        <v>2</v>
      </c>
      <c r="D2067" s="53">
        <v>1461</v>
      </c>
      <c r="E2067" s="53">
        <v>131</v>
      </c>
      <c r="F2067" s="51">
        <f t="shared" si="192"/>
        <v>0.38271604938271603</v>
      </c>
      <c r="G2067" s="53">
        <v>1.4770856473129095</v>
      </c>
      <c r="H2067" s="53">
        <f t="shared" si="193"/>
        <v>0.33788950595010919</v>
      </c>
      <c r="I2067" s="53">
        <v>6.1877687833357495E-2</v>
      </c>
      <c r="J2067" s="53">
        <f t="shared" si="194"/>
        <v>0.35821527542848075</v>
      </c>
      <c r="K2067" s="53">
        <v>2.2805163117639157E-3</v>
      </c>
      <c r="L2067" s="53">
        <f t="shared" si="195"/>
        <v>4.5326579170790367E-2</v>
      </c>
      <c r="M2067" s="53">
        <v>1.0124913857725628E-2</v>
      </c>
      <c r="N2067" s="53">
        <f t="shared" si="196"/>
        <v>0.20123851217475636</v>
      </c>
      <c r="O2067" s="53">
        <v>4.6564960970435294</v>
      </c>
      <c r="P2067" s="53"/>
      <c r="Q2067" s="53">
        <v>0.06</v>
      </c>
      <c r="R2067" s="53"/>
      <c r="S2067" s="53">
        <v>0.13321573306736786</v>
      </c>
      <c r="T2067" s="53">
        <f t="shared" si="197"/>
        <v>0.32023811028636889</v>
      </c>
      <c r="U2067" s="53">
        <v>4.9096962553268657</v>
      </c>
      <c r="V2067" s="53"/>
      <c r="W2067" s="53">
        <v>21.797805784749297</v>
      </c>
      <c r="X2067" s="53"/>
      <c r="Y2067" s="53">
        <v>10.024914679481368</v>
      </c>
      <c r="Z2067" s="53"/>
      <c r="AA2067" s="53">
        <v>0.1291732814187859</v>
      </c>
      <c r="AB2067" s="54"/>
    </row>
    <row r="2068" spans="1:28" s="55" customFormat="1" ht="13.8">
      <c r="A2068" s="56">
        <v>43223</v>
      </c>
      <c r="B2068" s="57">
        <v>0.50026620370370367</v>
      </c>
      <c r="C2068" s="53">
        <v>2</v>
      </c>
      <c r="D2068" s="53">
        <v>1057</v>
      </c>
      <c r="E2068" s="53">
        <v>131</v>
      </c>
      <c r="F2068" s="51">
        <f t="shared" si="192"/>
        <v>0.38271604938271603</v>
      </c>
      <c r="G2068" s="53">
        <v>1.05</v>
      </c>
      <c r="H2068" s="53">
        <f t="shared" si="193"/>
        <v>0.22400000000000003</v>
      </c>
      <c r="I2068" s="53">
        <v>4.2790000000000002E-2</v>
      </c>
      <c r="J2068" s="53">
        <f t="shared" si="194"/>
        <v>0.23402732595966169</v>
      </c>
      <c r="K2068" s="53">
        <v>2.5600000000000002E-3</v>
      </c>
      <c r="L2068" s="53">
        <f t="shared" si="195"/>
        <v>5.0881478934685941E-2</v>
      </c>
      <c r="M2068" s="53">
        <v>4.7800000000000004E-3</v>
      </c>
      <c r="N2068" s="53">
        <f t="shared" si="196"/>
        <v>9.5005261448358913E-2</v>
      </c>
      <c r="O2068" s="53">
        <v>3.3028</v>
      </c>
      <c r="P2068" s="53"/>
      <c r="Q2068" s="53">
        <v>0.04</v>
      </c>
      <c r="R2068" s="53"/>
      <c r="S2068" s="53">
        <v>0.12959257142857142</v>
      </c>
      <c r="T2068" s="53">
        <f t="shared" si="197"/>
        <v>0.30713435729222449</v>
      </c>
      <c r="U2068" s="53">
        <v>7.7531428571428576</v>
      </c>
      <c r="V2068" s="53"/>
      <c r="W2068" s="53">
        <v>14.476571428571431</v>
      </c>
      <c r="X2068" s="53"/>
      <c r="Y2068" s="53">
        <v>10.002765714285715</v>
      </c>
      <c r="Z2068" s="53"/>
      <c r="AA2068" s="53">
        <v>0.12114285714285715</v>
      </c>
      <c r="AB2068" s="54"/>
    </row>
    <row r="2069" spans="1:28" s="55" customFormat="1" ht="14.25" customHeight="1">
      <c r="A2069" s="56">
        <v>43614</v>
      </c>
      <c r="B2069" s="57">
        <v>0.50479166666666664</v>
      </c>
      <c r="C2069" s="53">
        <v>2</v>
      </c>
      <c r="D2069" s="53">
        <v>1329</v>
      </c>
      <c r="E2069" s="53">
        <v>131</v>
      </c>
      <c r="F2069" s="51">
        <f t="shared" si="192"/>
        <v>0.38271604938271603</v>
      </c>
      <c r="G2069" s="53">
        <v>1.3709783305371579</v>
      </c>
      <c r="H2069" s="53">
        <f t="shared" si="193"/>
        <v>0.30959422147657545</v>
      </c>
      <c r="I2069" s="53">
        <v>4.8273746975070413E-2</v>
      </c>
      <c r="J2069" s="53">
        <f t="shared" si="194"/>
        <v>0.26970557563481073</v>
      </c>
      <c r="K2069" s="53">
        <v>2.2390494987607331E-3</v>
      </c>
      <c r="L2069" s="53">
        <f t="shared" si="195"/>
        <v>4.4502402306606778E-2</v>
      </c>
      <c r="M2069" s="53">
        <v>6.1684011235984427E-3</v>
      </c>
      <c r="N2069" s="53">
        <f t="shared" si="196"/>
        <v>0.12260053587151064</v>
      </c>
      <c r="O2069" s="53">
        <v>4.3266927881240509</v>
      </c>
      <c r="P2069" s="53"/>
      <c r="Q2069" s="53">
        <v>0.05</v>
      </c>
      <c r="R2069" s="53"/>
      <c r="S2069" s="53">
        <v>0.11197151111832492</v>
      </c>
      <c r="T2069" s="53">
        <f t="shared" si="197"/>
        <v>0.24340492846191322</v>
      </c>
      <c r="U2069" s="53">
        <v>5.1935010550235328</v>
      </c>
      <c r="V2069" s="53"/>
      <c r="W2069" s="53">
        <v>14.307677325109555</v>
      </c>
      <c r="X2069" s="53"/>
      <c r="Y2069" s="53">
        <v>10.03581366661256</v>
      </c>
      <c r="Z2069" s="53"/>
      <c r="AA2069" s="53">
        <v>0.1159755748566083</v>
      </c>
    </row>
    <row r="2070" spans="1:28" s="55" customFormat="1" ht="14.25" customHeight="1">
      <c r="A2070" s="56">
        <v>41395</v>
      </c>
      <c r="B2070" s="57">
        <v>0.47910879629629632</v>
      </c>
      <c r="C2070" s="53">
        <v>3</v>
      </c>
      <c r="D2070" s="53">
        <v>1326</v>
      </c>
      <c r="E2070" s="53">
        <v>131</v>
      </c>
      <c r="F2070" s="51">
        <f t="shared" si="192"/>
        <v>0.38271604938271603</v>
      </c>
      <c r="G2070" s="53">
        <v>1.5</v>
      </c>
      <c r="H2070" s="53">
        <f t="shared" si="193"/>
        <v>0.34400000000000003</v>
      </c>
      <c r="I2070" s="53">
        <v>4.1149999999999999E-2</v>
      </c>
      <c r="J2070" s="53">
        <f t="shared" si="194"/>
        <v>0.22335718932986337</v>
      </c>
      <c r="K2070" s="53">
        <v>1.2789999999999999E-2</v>
      </c>
      <c r="L2070" s="53">
        <f t="shared" si="195"/>
        <v>0.25420863889634104</v>
      </c>
      <c r="M2070" s="53">
        <v>1.1140000000000001E-2</v>
      </c>
      <c r="N2070" s="53">
        <f t="shared" si="196"/>
        <v>0.2214139356767193</v>
      </c>
      <c r="O2070" s="53">
        <v>4.7041300000000001</v>
      </c>
      <c r="P2070" s="53"/>
      <c r="Q2070" s="53">
        <v>0.05</v>
      </c>
      <c r="R2070" s="53"/>
      <c r="S2070" s="53">
        <v>8.7237999999999996E-2</v>
      </c>
      <c r="T2070" s="53">
        <f t="shared" si="197"/>
        <v>0.153952165189636</v>
      </c>
      <c r="U2070" s="53">
        <v>27.114799999999999</v>
      </c>
      <c r="V2070" s="53"/>
      <c r="W2070" s="53">
        <v>23.616800000000001</v>
      </c>
      <c r="X2070" s="53"/>
      <c r="Y2070" s="53">
        <v>9.9727556000000011</v>
      </c>
      <c r="Z2070" s="53"/>
      <c r="AA2070" s="53">
        <v>0.10600000000000002</v>
      </c>
      <c r="AB2070" s="54"/>
    </row>
    <row r="2071" spans="1:28" s="55" customFormat="1" ht="14.25" customHeight="1">
      <c r="A2071" s="56">
        <v>41402</v>
      </c>
      <c r="B2071" s="57">
        <v>0.47918981481481482</v>
      </c>
      <c r="C2071" s="53">
        <v>3</v>
      </c>
      <c r="D2071" s="53">
        <v>1360</v>
      </c>
      <c r="E2071" s="53">
        <v>131</v>
      </c>
      <c r="F2071" s="51">
        <f t="shared" si="192"/>
        <v>0.38271604938271603</v>
      </c>
      <c r="G2071" s="53">
        <v>1.51</v>
      </c>
      <c r="H2071" s="53">
        <f t="shared" si="193"/>
        <v>0.34666666666666668</v>
      </c>
      <c r="I2071" s="53">
        <v>3.6679999999999997E-2</v>
      </c>
      <c r="J2071" s="53">
        <f t="shared" si="194"/>
        <v>0.19427456083279113</v>
      </c>
      <c r="K2071" s="53">
        <v>1.349E-2</v>
      </c>
      <c r="L2071" s="53">
        <f t="shared" si="195"/>
        <v>0.26812154329254428</v>
      </c>
      <c r="M2071" s="53">
        <v>1.125E-2</v>
      </c>
      <c r="N2071" s="53">
        <f t="shared" si="196"/>
        <v>0.22360024922469407</v>
      </c>
      <c r="O2071" s="53">
        <v>4.7092799999999997</v>
      </c>
      <c r="P2071" s="53"/>
      <c r="Q2071" s="53">
        <v>0.05</v>
      </c>
      <c r="R2071" s="53"/>
      <c r="S2071" s="53">
        <v>7.7246622516556285E-2</v>
      </c>
      <c r="T2071" s="53">
        <f t="shared" si="197"/>
        <v>0.11781672447057559</v>
      </c>
      <c r="U2071" s="53">
        <v>28.409403973509935</v>
      </c>
      <c r="V2071" s="53"/>
      <c r="W2071" s="53">
        <v>23.692052980132448</v>
      </c>
      <c r="X2071" s="53"/>
      <c r="Y2071" s="53">
        <v>9.917556556291391</v>
      </c>
      <c r="Z2071" s="53"/>
      <c r="AA2071" s="53">
        <v>0.10529801324503313</v>
      </c>
    </row>
    <row r="2072" spans="1:28" s="55" customFormat="1" ht="14.25" customHeight="1">
      <c r="A2072" s="56">
        <v>41406</v>
      </c>
      <c r="B2072" s="57">
        <v>0.47923611111111114</v>
      </c>
      <c r="C2072" s="53">
        <v>3</v>
      </c>
      <c r="D2072" s="53">
        <v>1503</v>
      </c>
      <c r="E2072" s="53">
        <v>131</v>
      </c>
      <c r="F2072" s="51">
        <f t="shared" si="192"/>
        <v>0.38271604938271603</v>
      </c>
      <c r="G2072" s="53">
        <v>1.72</v>
      </c>
      <c r="H2072" s="53">
        <f t="shared" si="193"/>
        <v>0.40266666666666667</v>
      </c>
      <c r="I2072" s="53">
        <v>3.9129999999999998E-2</v>
      </c>
      <c r="J2072" s="53">
        <f t="shared" si="194"/>
        <v>0.21021470396877032</v>
      </c>
      <c r="K2072" s="53">
        <v>1.521E-2</v>
      </c>
      <c r="L2072" s="53">
        <f t="shared" si="195"/>
        <v>0.30230753695178636</v>
      </c>
      <c r="M2072" s="53">
        <v>1.204E-2</v>
      </c>
      <c r="N2072" s="53">
        <f t="shared" si="196"/>
        <v>0.23930195561469481</v>
      </c>
      <c r="O2072" s="53">
        <v>5.38903</v>
      </c>
      <c r="P2072" s="53"/>
      <c r="Q2072" s="53">
        <v>0.06</v>
      </c>
      <c r="R2072" s="53"/>
      <c r="S2072" s="53">
        <v>7.2345000000000007E-2</v>
      </c>
      <c r="T2072" s="53">
        <f t="shared" si="197"/>
        <v>0.10008920990436759</v>
      </c>
      <c r="U2072" s="53">
        <v>28.120813953488369</v>
      </c>
      <c r="V2072" s="53"/>
      <c r="W2072" s="53">
        <v>22.26</v>
      </c>
      <c r="X2072" s="53"/>
      <c r="Y2072" s="53">
        <v>9.9634391860465126</v>
      </c>
      <c r="Z2072" s="53"/>
      <c r="AA2072" s="53">
        <v>0.11093023255813954</v>
      </c>
    </row>
    <row r="2073" spans="1:28" s="55" customFormat="1" ht="14.25" customHeight="1">
      <c r="A2073" s="56">
        <v>41430</v>
      </c>
      <c r="B2073" s="57">
        <v>0.47951388888888885</v>
      </c>
      <c r="C2073" s="53">
        <v>3</v>
      </c>
      <c r="D2073" s="53">
        <v>1576</v>
      </c>
      <c r="E2073" s="53">
        <v>131</v>
      </c>
      <c r="F2073" s="51">
        <f t="shared" si="192"/>
        <v>0.38271604938271603</v>
      </c>
      <c r="G2073" s="53">
        <v>1.43</v>
      </c>
      <c r="H2073" s="53">
        <f t="shared" si="193"/>
        <v>0.32533333333333331</v>
      </c>
      <c r="I2073" s="53">
        <v>2.9510000000000002E-2</v>
      </c>
      <c r="J2073" s="53">
        <f t="shared" si="194"/>
        <v>0.1476252439817827</v>
      </c>
      <c r="K2073" s="53">
        <v>1.6629999999999999E-2</v>
      </c>
      <c r="L2073" s="53">
        <f t="shared" si="195"/>
        <v>0.33053085729836995</v>
      </c>
      <c r="M2073" s="53">
        <v>1.129E-2</v>
      </c>
      <c r="N2073" s="53">
        <f t="shared" si="196"/>
        <v>0.22439527233304854</v>
      </c>
      <c r="O2073" s="53">
        <v>4.4731100000000001</v>
      </c>
      <c r="P2073" s="53"/>
      <c r="Q2073" s="53">
        <v>0.06</v>
      </c>
      <c r="R2073" s="53"/>
      <c r="S2073" s="53">
        <v>6.562363636363637E-2</v>
      </c>
      <c r="T2073" s="53">
        <f t="shared" si="197"/>
        <v>7.5780305788240299E-2</v>
      </c>
      <c r="U2073" s="53">
        <v>36.981398601398602</v>
      </c>
      <c r="V2073" s="53"/>
      <c r="W2073" s="53">
        <v>25.106433566433569</v>
      </c>
      <c r="X2073" s="53"/>
      <c r="Y2073" s="53">
        <v>9.9471956643356645</v>
      </c>
      <c r="Z2073" s="53"/>
      <c r="AA2073" s="53">
        <v>0.13342657342657344</v>
      </c>
      <c r="AB2073" s="54"/>
    </row>
    <row r="2074" spans="1:28" s="55" customFormat="1" ht="14.25" customHeight="1">
      <c r="A2074" s="56">
        <v>41535</v>
      </c>
      <c r="B2074" s="57">
        <v>0.48072916666666665</v>
      </c>
      <c r="C2074" s="53">
        <v>2</v>
      </c>
      <c r="D2074" s="53">
        <v>1282</v>
      </c>
      <c r="E2074" s="53">
        <v>132</v>
      </c>
      <c r="F2074" s="51">
        <f t="shared" si="192"/>
        <v>0.39506172839506171</v>
      </c>
      <c r="G2074" s="53">
        <v>1.41</v>
      </c>
      <c r="H2074" s="53">
        <f t="shared" si="193"/>
        <v>0.32</v>
      </c>
      <c r="I2074" s="53">
        <v>5.0619999999999998E-2</v>
      </c>
      <c r="J2074" s="53">
        <f t="shared" si="194"/>
        <v>0.28497072218607677</v>
      </c>
      <c r="K2074" s="53">
        <v>9.1699999999999993E-3</v>
      </c>
      <c r="L2074" s="53">
        <f t="shared" si="195"/>
        <v>0.18225904759026174</v>
      </c>
      <c r="M2074" s="53">
        <v>9.3900000000000008E-3</v>
      </c>
      <c r="N2074" s="53">
        <f t="shared" si="196"/>
        <v>0.18663167468621134</v>
      </c>
      <c r="O2074" s="53">
        <v>4.4168099999999999</v>
      </c>
      <c r="P2074" s="53"/>
      <c r="Q2074" s="53">
        <v>0.04</v>
      </c>
      <c r="R2074" s="53"/>
      <c r="S2074" s="53">
        <v>0.11416425531914894</v>
      </c>
      <c r="T2074" s="53">
        <f t="shared" si="197"/>
        <v>0.25133534428417981</v>
      </c>
      <c r="U2074" s="53">
        <v>20.681276595744681</v>
      </c>
      <c r="V2074" s="53"/>
      <c r="W2074" s="53">
        <v>21.177446808510641</v>
      </c>
      <c r="X2074" s="53"/>
      <c r="Y2074" s="53">
        <v>9.9613161702127666</v>
      </c>
      <c r="Z2074" s="53"/>
      <c r="AA2074" s="53">
        <v>9.0212765957446817E-2</v>
      </c>
      <c r="AB2074" s="54"/>
    </row>
    <row r="2075" spans="1:28" s="55" customFormat="1" ht="14.25" customHeight="1">
      <c r="A2075" s="56">
        <v>41701</v>
      </c>
      <c r="B2075" s="57">
        <v>0.48265046296296293</v>
      </c>
      <c r="C2075" s="53">
        <v>2</v>
      </c>
      <c r="D2075" s="53">
        <v>1830</v>
      </c>
      <c r="E2075" s="53">
        <v>132</v>
      </c>
      <c r="F2075" s="51">
        <f t="shared" si="192"/>
        <v>0.39506172839506171</v>
      </c>
      <c r="G2075" s="53">
        <v>1.64</v>
      </c>
      <c r="H2075" s="53">
        <f t="shared" si="193"/>
        <v>0.3813333333333333</v>
      </c>
      <c r="I2075" s="53">
        <v>5.3800000000000001E-2</v>
      </c>
      <c r="J2075" s="53">
        <f t="shared" si="194"/>
        <v>0.30566037735849055</v>
      </c>
      <c r="K2075" s="53">
        <v>1.3429999999999999E-2</v>
      </c>
      <c r="L2075" s="53">
        <f t="shared" si="195"/>
        <v>0.26692900863001257</v>
      </c>
      <c r="M2075" s="53">
        <v>1.413E-2</v>
      </c>
      <c r="N2075" s="53">
        <f t="shared" si="196"/>
        <v>0.28084191302621575</v>
      </c>
      <c r="O2075" s="53">
        <v>5.1396699999999997</v>
      </c>
      <c r="P2075" s="53"/>
      <c r="Q2075" s="53">
        <v>7.0000000000000007E-2</v>
      </c>
      <c r="R2075" s="53"/>
      <c r="S2075" s="53">
        <v>0.10431951219512196</v>
      </c>
      <c r="T2075" s="53">
        <f t="shared" si="197"/>
        <v>0.2157302305606574</v>
      </c>
      <c r="U2075" s="53">
        <v>26.041097560975611</v>
      </c>
      <c r="V2075" s="53"/>
      <c r="W2075" s="53">
        <v>27.398414634146341</v>
      </c>
      <c r="X2075" s="53"/>
      <c r="Y2075" s="53">
        <v>9.9659454878048788</v>
      </c>
      <c r="Z2075" s="53"/>
      <c r="AA2075" s="53">
        <v>0.13573170731707318</v>
      </c>
      <c r="AB2075" s="54"/>
    </row>
    <row r="2076" spans="1:28" s="55" customFormat="1" ht="14.25" customHeight="1">
      <c r="A2076" s="56">
        <v>41804</v>
      </c>
      <c r="B2076" s="57">
        <v>0.4838425925925926</v>
      </c>
      <c r="C2076" s="53">
        <v>2</v>
      </c>
      <c r="D2076" s="53">
        <v>953</v>
      </c>
      <c r="E2076" s="53">
        <v>132</v>
      </c>
      <c r="F2076" s="51">
        <f t="shared" si="192"/>
        <v>0.39506172839506171</v>
      </c>
      <c r="G2076" s="53">
        <v>1.28</v>
      </c>
      <c r="H2076" s="53">
        <f t="shared" si="193"/>
        <v>0.28533333333333333</v>
      </c>
      <c r="I2076" s="53">
        <v>5.1339999999999997E-2</v>
      </c>
      <c r="J2076" s="53">
        <f t="shared" si="194"/>
        <v>0.28965517241379307</v>
      </c>
      <c r="K2076" s="53">
        <v>6.4799999999999996E-3</v>
      </c>
      <c r="L2076" s="53">
        <f t="shared" si="195"/>
        <v>0.12879374355342377</v>
      </c>
      <c r="M2076" s="53">
        <v>5.1599999999999997E-3</v>
      </c>
      <c r="N2076" s="53">
        <f t="shared" si="196"/>
        <v>0.10255798097772634</v>
      </c>
      <c r="O2076" s="53">
        <v>4.0243599999999997</v>
      </c>
      <c r="P2076" s="53"/>
      <c r="Q2076" s="53">
        <v>0.04</v>
      </c>
      <c r="R2076" s="53"/>
      <c r="S2076" s="53">
        <v>0.1275478125</v>
      </c>
      <c r="T2076" s="53">
        <f t="shared" si="197"/>
        <v>0.29973915426135123</v>
      </c>
      <c r="U2076" s="53">
        <v>16.098749999999999</v>
      </c>
      <c r="V2076" s="53"/>
      <c r="W2076" s="53">
        <v>12.819375000000001</v>
      </c>
      <c r="X2076" s="53"/>
      <c r="Y2076" s="53">
        <v>9.9980193750000002</v>
      </c>
      <c r="Z2076" s="53"/>
      <c r="AA2076" s="53">
        <v>9.9375000000000005E-2</v>
      </c>
    </row>
    <row r="2077" spans="1:28" s="55" customFormat="1" ht="14.25" customHeight="1">
      <c r="A2077" s="56">
        <v>41805</v>
      </c>
      <c r="B2077" s="57">
        <v>0.4838541666666667</v>
      </c>
      <c r="C2077" s="53">
        <v>2</v>
      </c>
      <c r="D2077" s="53">
        <v>1134</v>
      </c>
      <c r="E2077" s="53">
        <v>132</v>
      </c>
      <c r="F2077" s="51">
        <f t="shared" si="192"/>
        <v>0.39506172839506171</v>
      </c>
      <c r="G2077" s="53">
        <v>1.58</v>
      </c>
      <c r="H2077" s="53">
        <f t="shared" si="193"/>
        <v>0.36533333333333334</v>
      </c>
      <c r="I2077" s="53">
        <v>5.6559999999999999E-2</v>
      </c>
      <c r="J2077" s="53">
        <f t="shared" si="194"/>
        <v>0.32361743656473652</v>
      </c>
      <c r="K2077" s="53">
        <v>7.2300000000000003E-3</v>
      </c>
      <c r="L2077" s="53">
        <f t="shared" si="195"/>
        <v>0.14370042683507006</v>
      </c>
      <c r="M2077" s="53">
        <v>5.7600000000000004E-3</v>
      </c>
      <c r="N2077" s="53">
        <f t="shared" si="196"/>
        <v>0.11448332760304337</v>
      </c>
      <c r="O2077" s="53">
        <v>4.97879</v>
      </c>
      <c r="P2077" s="53"/>
      <c r="Q2077" s="53">
        <v>0.04</v>
      </c>
      <c r="R2077" s="53"/>
      <c r="S2077" s="53">
        <v>0.11383594936708862</v>
      </c>
      <c r="T2077" s="53">
        <f t="shared" si="197"/>
        <v>0.25014797244400572</v>
      </c>
      <c r="U2077" s="53">
        <v>14.551518987341773</v>
      </c>
      <c r="V2077" s="53"/>
      <c r="W2077" s="53">
        <v>11.592911392405064</v>
      </c>
      <c r="X2077" s="53"/>
      <c r="Y2077" s="53">
        <v>10.020602658227848</v>
      </c>
      <c r="Z2077" s="53"/>
      <c r="AA2077" s="53">
        <v>8.0506329113924052E-2</v>
      </c>
    </row>
    <row r="2078" spans="1:28" s="55" customFormat="1" ht="14.25" customHeight="1">
      <c r="A2078" s="56">
        <v>42337</v>
      </c>
      <c r="B2078" s="57">
        <v>0.49001157407407409</v>
      </c>
      <c r="C2078" s="53">
        <v>2</v>
      </c>
      <c r="D2078" s="53">
        <v>1100</v>
      </c>
      <c r="E2078" s="53">
        <v>132</v>
      </c>
      <c r="F2078" s="51">
        <f t="shared" si="192"/>
        <v>0.39506172839506171</v>
      </c>
      <c r="G2078" s="53">
        <v>1.17</v>
      </c>
      <c r="H2078" s="53">
        <f t="shared" si="193"/>
        <v>0.25600000000000001</v>
      </c>
      <c r="I2078" s="53">
        <v>4.6850000000000003E-2</v>
      </c>
      <c r="J2078" s="53">
        <f t="shared" si="194"/>
        <v>0.26044242029928433</v>
      </c>
      <c r="K2078" s="53">
        <v>4.3499999999999997E-3</v>
      </c>
      <c r="L2078" s="53">
        <f t="shared" si="195"/>
        <v>8.6458763033548366E-2</v>
      </c>
      <c r="M2078" s="53">
        <v>4.5700000000000003E-3</v>
      </c>
      <c r="N2078" s="53">
        <f t="shared" si="196"/>
        <v>9.0831390129497952E-2</v>
      </c>
      <c r="O2078" s="53">
        <v>3.6844000000000001</v>
      </c>
      <c r="P2078" s="53"/>
      <c r="Q2078" s="53">
        <v>0.04</v>
      </c>
      <c r="R2078" s="53"/>
      <c r="S2078" s="53">
        <v>0.12733589743589746</v>
      </c>
      <c r="T2078" s="53">
        <f t="shared" si="197"/>
        <v>0.29897272898625354</v>
      </c>
      <c r="U2078" s="53">
        <v>11.823076923076922</v>
      </c>
      <c r="V2078" s="53"/>
      <c r="W2078" s="53">
        <v>12.421025641025642</v>
      </c>
      <c r="X2078" s="53"/>
      <c r="Y2078" s="53">
        <v>10.014010256410257</v>
      </c>
      <c r="Z2078" s="53"/>
      <c r="AA2078" s="53">
        <v>0.10871794871794874</v>
      </c>
    </row>
    <row r="2079" spans="1:28" s="55" customFormat="1" ht="14.25" customHeight="1">
      <c r="A2079" s="56">
        <v>42682</v>
      </c>
      <c r="B2079" s="57">
        <v>0.49400462962962965</v>
      </c>
      <c r="C2079" s="53">
        <v>2</v>
      </c>
      <c r="D2079" s="53">
        <v>2275</v>
      </c>
      <c r="E2079" s="53">
        <v>132</v>
      </c>
      <c r="F2079" s="51">
        <f t="shared" si="192"/>
        <v>0.39506172839506171</v>
      </c>
      <c r="G2079" s="53">
        <v>1.33</v>
      </c>
      <c r="H2079" s="53">
        <f t="shared" si="193"/>
        <v>0.29866666666666669</v>
      </c>
      <c r="I2079" s="53">
        <v>3.4500000000000003E-2</v>
      </c>
      <c r="J2079" s="53">
        <f t="shared" si="194"/>
        <v>0.18009108653220562</v>
      </c>
      <c r="K2079" s="53">
        <v>1.077E-2</v>
      </c>
      <c r="L2079" s="53">
        <f t="shared" si="195"/>
        <v>0.21405997192444046</v>
      </c>
      <c r="M2079" s="53">
        <v>1.477E-2</v>
      </c>
      <c r="N2079" s="53">
        <f t="shared" si="196"/>
        <v>0.29356228275988722</v>
      </c>
      <c r="O2079" s="53">
        <v>4.1509400000000003</v>
      </c>
      <c r="P2079" s="53"/>
      <c r="Q2079" s="53">
        <v>0.1</v>
      </c>
      <c r="R2079" s="53"/>
      <c r="S2079" s="53">
        <v>8.2488721804511292E-2</v>
      </c>
      <c r="T2079" s="53">
        <f t="shared" si="197"/>
        <v>0.13677562862340298</v>
      </c>
      <c r="U2079" s="53">
        <v>25.750827067669174</v>
      </c>
      <c r="V2079" s="53"/>
      <c r="W2079" s="53">
        <v>35.314736842105262</v>
      </c>
      <c r="X2079" s="53"/>
      <c r="Y2079" s="53">
        <v>9.9248039097744361</v>
      </c>
      <c r="Z2079" s="53"/>
      <c r="AA2079" s="53">
        <v>0.23909774436090228</v>
      </c>
      <c r="AB2079" s="54"/>
    </row>
    <row r="2080" spans="1:28" s="55" customFormat="1" ht="14.25" customHeight="1">
      <c r="A2080" s="56">
        <v>42781</v>
      </c>
      <c r="B2080" s="57">
        <v>0.495150462962963</v>
      </c>
      <c r="C2080" s="53">
        <v>2</v>
      </c>
      <c r="D2080" s="53">
        <v>975</v>
      </c>
      <c r="E2080" s="53">
        <v>132</v>
      </c>
      <c r="F2080" s="51">
        <f t="shared" si="192"/>
        <v>0.39506172839506171</v>
      </c>
      <c r="G2080" s="53">
        <v>0.74456508242307762</v>
      </c>
      <c r="H2080" s="53">
        <f t="shared" si="193"/>
        <v>0.14255068864615403</v>
      </c>
      <c r="I2080" s="53">
        <v>1.5979201443394372E-2</v>
      </c>
      <c r="J2080" s="53">
        <f t="shared" si="194"/>
        <v>5.9591421232234036E-2</v>
      </c>
      <c r="K2080" s="53">
        <v>1.2737044628792615E-3</v>
      </c>
      <c r="L2080" s="53">
        <f t="shared" si="195"/>
        <v>2.5315612030080707E-2</v>
      </c>
      <c r="M2080" s="53">
        <v>5.6549246766309704E-3</v>
      </c>
      <c r="N2080" s="53">
        <f t="shared" si="196"/>
        <v>0.11239489484813844</v>
      </c>
      <c r="O2080" s="53">
        <v>2.3459858944194765</v>
      </c>
      <c r="P2080" s="53"/>
      <c r="Q2080" s="53">
        <v>0.03</v>
      </c>
      <c r="R2080" s="53"/>
      <c r="S2080" s="53">
        <v>6.8246365280289351E-2</v>
      </c>
      <c r="T2080" s="53">
        <f t="shared" si="197"/>
        <v>8.5265831227242517E-2</v>
      </c>
      <c r="U2080" s="53">
        <v>5.4399276672694405</v>
      </c>
      <c r="V2080" s="53"/>
      <c r="W2080" s="53">
        <v>24.15189873417722</v>
      </c>
      <c r="X2080" s="53"/>
      <c r="Y2080" s="53">
        <v>10.019587703435805</v>
      </c>
      <c r="Z2080" s="53"/>
      <c r="AA2080" s="53">
        <v>0.12812849037928925</v>
      </c>
      <c r="AB2080" s="54"/>
    </row>
    <row r="2081" spans="1:28" s="55" customFormat="1" ht="14.25" customHeight="1">
      <c r="A2081" s="56">
        <v>42782</v>
      </c>
      <c r="B2081" s="57">
        <v>0.49516203703703704</v>
      </c>
      <c r="C2081" s="53">
        <v>2</v>
      </c>
      <c r="D2081" s="53">
        <v>975</v>
      </c>
      <c r="E2081" s="53">
        <v>132</v>
      </c>
      <c r="F2081" s="51">
        <f t="shared" si="192"/>
        <v>0.39506172839506171</v>
      </c>
      <c r="G2081" s="53">
        <v>1.1785097939105162</v>
      </c>
      <c r="H2081" s="53">
        <f t="shared" si="193"/>
        <v>0.25826927837613767</v>
      </c>
      <c r="I2081" s="53">
        <v>2.1478802564338241E-2</v>
      </c>
      <c r="J2081" s="53">
        <f t="shared" si="194"/>
        <v>9.5372820848004164E-2</v>
      </c>
      <c r="K2081" s="53">
        <v>1.1268271531645949E-3</v>
      </c>
      <c r="L2081" s="53">
        <f t="shared" si="195"/>
        <v>2.2396340647178305E-2</v>
      </c>
      <c r="M2081" s="53">
        <v>5.6698702421389777E-3</v>
      </c>
      <c r="N2081" s="53">
        <f t="shared" si="196"/>
        <v>0.11269194659679573</v>
      </c>
      <c r="O2081" s="53">
        <v>3.7211501337063364</v>
      </c>
      <c r="P2081" s="53"/>
      <c r="Q2081" s="53">
        <v>0.03</v>
      </c>
      <c r="R2081" s="53"/>
      <c r="S2081" s="53">
        <v>5.7956745465775734E-2</v>
      </c>
      <c r="T2081" s="53">
        <f t="shared" si="197"/>
        <v>4.8051748640016372E-2</v>
      </c>
      <c r="U2081" s="53">
        <v>3.040543545398394</v>
      </c>
      <c r="V2081" s="53"/>
      <c r="W2081" s="53">
        <v>15.29914088382279</v>
      </c>
      <c r="X2081" s="53"/>
      <c r="Y2081" s="53">
        <v>10.040864731315628</v>
      </c>
      <c r="Z2081" s="53"/>
      <c r="AA2081" s="53">
        <v>8.0949687896478939E-2</v>
      </c>
      <c r="AB2081" s="54"/>
    </row>
    <row r="2082" spans="1:28" s="55" customFormat="1" ht="14.25" customHeight="1">
      <c r="A2082" s="56">
        <v>43033</v>
      </c>
      <c r="B2082" s="57">
        <v>0.49806712962962968</v>
      </c>
      <c r="C2082" s="53">
        <v>2</v>
      </c>
      <c r="D2082" s="53">
        <v>1646</v>
      </c>
      <c r="E2082" s="53">
        <v>132</v>
      </c>
      <c r="F2082" s="51">
        <f t="shared" si="192"/>
        <v>0.39506172839506171</v>
      </c>
      <c r="G2082" s="53">
        <v>2.0789206164222733</v>
      </c>
      <c r="H2082" s="53">
        <f t="shared" si="193"/>
        <v>0.49837883104593955</v>
      </c>
      <c r="I2082" s="53">
        <v>4.9015223910402361E-2</v>
      </c>
      <c r="J2082" s="53">
        <f t="shared" si="194"/>
        <v>0.27452975868836932</v>
      </c>
      <c r="K2082" s="53">
        <v>1.6835663864877334E-2</v>
      </c>
      <c r="L2082" s="53">
        <f t="shared" si="195"/>
        <v>0.33461854542664426</v>
      </c>
      <c r="M2082" s="53">
        <v>9.019990648830363E-3</v>
      </c>
      <c r="N2082" s="53">
        <f t="shared" si="196"/>
        <v>0.17927752507403369</v>
      </c>
      <c r="O2082" s="53">
        <v>6.5201646690116641</v>
      </c>
      <c r="P2082" s="53"/>
      <c r="Q2082" s="53">
        <v>7.0000000000000007E-2</v>
      </c>
      <c r="R2082" s="53"/>
      <c r="S2082" s="53">
        <v>7.4975643997086269E-2</v>
      </c>
      <c r="T2082" s="53">
        <f t="shared" si="197"/>
        <v>0.1096033615183149</v>
      </c>
      <c r="U2082" s="53">
        <v>25.752503807694854</v>
      </c>
      <c r="V2082" s="53"/>
      <c r="W2082" s="53">
        <v>13.797337924640749</v>
      </c>
      <c r="X2082" s="53"/>
      <c r="Y2082" s="53">
        <v>9.9735042712403157</v>
      </c>
      <c r="Z2082" s="53"/>
      <c r="AA2082" s="53">
        <v>0.10707479556534696</v>
      </c>
      <c r="AB2082" s="54"/>
    </row>
    <row r="2083" spans="1:28" s="55" customFormat="1" ht="14.25" customHeight="1">
      <c r="A2083" s="56">
        <v>41431</v>
      </c>
      <c r="B2083" s="57">
        <v>0.479525462962963</v>
      </c>
      <c r="C2083" s="53">
        <v>3</v>
      </c>
      <c r="D2083" s="53">
        <v>1576</v>
      </c>
      <c r="E2083" s="53">
        <v>132</v>
      </c>
      <c r="F2083" s="51">
        <f t="shared" si="192"/>
        <v>0.39506172839506171</v>
      </c>
      <c r="G2083" s="53">
        <v>1.49</v>
      </c>
      <c r="H2083" s="53">
        <f t="shared" si="193"/>
        <v>0.34133333333333332</v>
      </c>
      <c r="I2083" s="53">
        <v>3.099E-2</v>
      </c>
      <c r="J2083" s="53">
        <f t="shared" si="194"/>
        <v>0.15725439167208849</v>
      </c>
      <c r="K2083" s="53">
        <v>1.6760000000000001E-2</v>
      </c>
      <c r="L2083" s="53">
        <f t="shared" si="195"/>
        <v>0.333114682400522</v>
      </c>
      <c r="M2083" s="53">
        <v>1.1379999999999999E-2</v>
      </c>
      <c r="N2083" s="53">
        <f t="shared" si="196"/>
        <v>0.22618407432684609</v>
      </c>
      <c r="O2083" s="53">
        <v>4.6605400000000001</v>
      </c>
      <c r="P2083" s="53"/>
      <c r="Q2083" s="53">
        <v>0.06</v>
      </c>
      <c r="R2083" s="53"/>
      <c r="S2083" s="53">
        <v>6.6139731543624167E-2</v>
      </c>
      <c r="T2083" s="53">
        <f t="shared" si="197"/>
        <v>7.7646847895446722E-2</v>
      </c>
      <c r="U2083" s="53">
        <v>35.769664429530202</v>
      </c>
      <c r="V2083" s="53"/>
      <c r="W2083" s="53">
        <v>24.287516778523489</v>
      </c>
      <c r="X2083" s="53"/>
      <c r="Y2083" s="53">
        <v>9.9466558389261746</v>
      </c>
      <c r="Z2083" s="53"/>
      <c r="AA2083" s="53">
        <v>0.12805369127516777</v>
      </c>
    </row>
    <row r="2084" spans="1:28" s="55" customFormat="1" ht="13.8">
      <c r="A2084" s="56">
        <v>42681</v>
      </c>
      <c r="B2084" s="57">
        <v>0.49399305555555556</v>
      </c>
      <c r="C2084" s="53">
        <v>3</v>
      </c>
      <c r="D2084" s="53">
        <v>2285</v>
      </c>
      <c r="E2084" s="53">
        <v>132</v>
      </c>
      <c r="F2084" s="51">
        <f t="shared" si="192"/>
        <v>0.39506172839506171</v>
      </c>
      <c r="G2084" s="53">
        <v>1.74</v>
      </c>
      <c r="H2084" s="53">
        <f t="shared" si="193"/>
        <v>0.40800000000000003</v>
      </c>
      <c r="I2084" s="53">
        <v>3.8800000000000001E-2</v>
      </c>
      <c r="J2084" s="53">
        <f t="shared" si="194"/>
        <v>0.20806766428106702</v>
      </c>
      <c r="K2084" s="53">
        <v>1.0659999999999999E-2</v>
      </c>
      <c r="L2084" s="53">
        <f t="shared" si="195"/>
        <v>0.21187365837646566</v>
      </c>
      <c r="M2084" s="53">
        <v>1.4619999999999999E-2</v>
      </c>
      <c r="N2084" s="53">
        <f t="shared" si="196"/>
        <v>0.29058094610355795</v>
      </c>
      <c r="O2084" s="53">
        <v>5.46434</v>
      </c>
      <c r="P2084" s="53"/>
      <c r="Q2084" s="53">
        <v>0.1</v>
      </c>
      <c r="R2084" s="53"/>
      <c r="S2084" s="53">
        <v>7.0910344827586208E-2</v>
      </c>
      <c r="T2084" s="53">
        <f t="shared" si="197"/>
        <v>9.4900546277059225E-2</v>
      </c>
      <c r="U2084" s="53">
        <v>19.482068965517243</v>
      </c>
      <c r="V2084" s="53"/>
      <c r="W2084" s="53">
        <v>26.719310344827587</v>
      </c>
      <c r="X2084" s="53"/>
      <c r="Y2084" s="53">
        <v>9.9865524137931025</v>
      </c>
      <c r="Z2084" s="53"/>
      <c r="AA2084" s="53">
        <v>0.1827586206896552</v>
      </c>
      <c r="AB2084" s="54"/>
    </row>
    <row r="2085" spans="1:28" ht="14.25" customHeight="1">
      <c r="A2085" s="8">
        <v>41724</v>
      </c>
      <c r="B2085" s="9">
        <v>0.48291666666666666</v>
      </c>
      <c r="C2085" s="18">
        <v>2</v>
      </c>
      <c r="D2085" s="18">
        <v>1213</v>
      </c>
      <c r="E2085" s="18">
        <v>133</v>
      </c>
      <c r="F2085" s="17">
        <f t="shared" si="192"/>
        <v>0.40740740740740738</v>
      </c>
      <c r="G2085" s="18">
        <v>1.74</v>
      </c>
      <c r="H2085" s="18">
        <f t="shared" si="193"/>
        <v>0.40800000000000003</v>
      </c>
      <c r="I2085" s="18">
        <v>5.0990000000000001E-2</v>
      </c>
      <c r="J2085" s="18">
        <f t="shared" si="194"/>
        <v>0.28737800910865324</v>
      </c>
      <c r="K2085" s="18">
        <v>7.7099999999999998E-3</v>
      </c>
      <c r="L2085" s="18">
        <f t="shared" si="195"/>
        <v>0.15324070413532367</v>
      </c>
      <c r="M2085" s="18">
        <v>6.1999999999999998E-3</v>
      </c>
      <c r="N2085" s="18">
        <f t="shared" si="196"/>
        <v>0.1232285817949425</v>
      </c>
      <c r="O2085" s="18">
        <v>5.4807300000000003</v>
      </c>
      <c r="P2085" s="18"/>
      <c r="Q2085" s="18">
        <v>0.04</v>
      </c>
      <c r="R2085" s="18"/>
      <c r="S2085" s="18">
        <v>9.318862068965518E-2</v>
      </c>
      <c r="T2085" s="18">
        <f t="shared" si="197"/>
        <v>0.17547355215844621</v>
      </c>
      <c r="U2085" s="18">
        <v>14.090689655172415</v>
      </c>
      <c r="V2085" s="18"/>
      <c r="W2085" s="18">
        <v>11.331034482758621</v>
      </c>
      <c r="X2085" s="18"/>
      <c r="Y2085" s="18">
        <v>10.016506551724138</v>
      </c>
      <c r="Z2085" s="18"/>
      <c r="AA2085" s="18">
        <v>7.3103448275862071E-2</v>
      </c>
      <c r="AB2085" s="2"/>
    </row>
    <row r="2086" spans="1:28" ht="14.25" customHeight="1">
      <c r="A2086" s="8">
        <v>41725</v>
      </c>
      <c r="B2086" s="9">
        <v>0.48292824074074076</v>
      </c>
      <c r="C2086" s="18">
        <v>2</v>
      </c>
      <c r="D2086" s="18">
        <v>1213</v>
      </c>
      <c r="E2086" s="18">
        <v>133</v>
      </c>
      <c r="F2086" s="17">
        <f t="shared" si="192"/>
        <v>0.40740740740740738</v>
      </c>
      <c r="G2086" s="18">
        <v>1.67</v>
      </c>
      <c r="H2086" s="18">
        <f t="shared" si="193"/>
        <v>0.38933333333333331</v>
      </c>
      <c r="I2086" s="18">
        <v>6.1179999999999998E-2</v>
      </c>
      <c r="J2086" s="18">
        <f t="shared" si="194"/>
        <v>0.35367599219258294</v>
      </c>
      <c r="K2086" s="18">
        <v>8.77E-3</v>
      </c>
      <c r="L2086" s="18">
        <f t="shared" si="195"/>
        <v>0.17430881650671706</v>
      </c>
      <c r="M2086" s="18">
        <v>6.9899999999999997E-3</v>
      </c>
      <c r="N2086" s="18">
        <f t="shared" si="196"/>
        <v>0.13893028818494324</v>
      </c>
      <c r="O2086" s="18">
        <v>5.2348600000000003</v>
      </c>
      <c r="P2086" s="18"/>
      <c r="Q2086" s="18">
        <v>0.05</v>
      </c>
      <c r="R2086" s="18"/>
      <c r="S2086" s="18">
        <v>0.11649844311377247</v>
      </c>
      <c r="T2086" s="18">
        <f t="shared" si="197"/>
        <v>0.25977731385439579</v>
      </c>
      <c r="U2086" s="18">
        <v>16.699760479041917</v>
      </c>
      <c r="V2086" s="18"/>
      <c r="W2086" s="18">
        <v>13.310299401197604</v>
      </c>
      <c r="X2086" s="18"/>
      <c r="Y2086" s="18">
        <v>9.9681765269461096</v>
      </c>
      <c r="Z2086" s="18"/>
      <c r="AA2086" s="18">
        <v>9.5209580838323371E-2</v>
      </c>
    </row>
    <row r="2087" spans="1:28" ht="14.25" customHeight="1">
      <c r="A2087" s="8">
        <v>41995</v>
      </c>
      <c r="B2087" s="9">
        <v>0.48605324074074074</v>
      </c>
      <c r="C2087" s="18">
        <v>2</v>
      </c>
      <c r="D2087" s="18">
        <v>1278</v>
      </c>
      <c r="E2087" s="18">
        <v>133</v>
      </c>
      <c r="F2087" s="17">
        <f t="shared" si="192"/>
        <v>0.40740740740740738</v>
      </c>
      <c r="G2087" s="18">
        <v>1.51</v>
      </c>
      <c r="H2087" s="18">
        <f t="shared" si="193"/>
        <v>0.34666666666666668</v>
      </c>
      <c r="I2087" s="18">
        <v>5.8979999999999998E-2</v>
      </c>
      <c r="J2087" s="18">
        <f t="shared" si="194"/>
        <v>0.33936239427456083</v>
      </c>
      <c r="K2087" s="18">
        <v>8.2699999999999996E-3</v>
      </c>
      <c r="L2087" s="18">
        <f t="shared" si="195"/>
        <v>0.1643710276522862</v>
      </c>
      <c r="M2087" s="18">
        <v>5.8300000000000001E-3</v>
      </c>
      <c r="N2087" s="18">
        <f t="shared" si="196"/>
        <v>0.11587461804266368</v>
      </c>
      <c r="O2087" s="18">
        <v>4.7609199999999996</v>
      </c>
      <c r="P2087" s="18"/>
      <c r="Q2087" s="18">
        <v>0.05</v>
      </c>
      <c r="R2087" s="18"/>
      <c r="S2087" s="18">
        <v>0.12420953642384107</v>
      </c>
      <c r="T2087" s="18">
        <f t="shared" si="197"/>
        <v>0.28766573621125857</v>
      </c>
      <c r="U2087" s="18">
        <v>17.416291390728478</v>
      </c>
      <c r="V2087" s="18"/>
      <c r="W2087" s="18">
        <v>12.277748344370861</v>
      </c>
      <c r="X2087" s="18"/>
      <c r="Y2087" s="18">
        <v>10.026308344370861</v>
      </c>
      <c r="Z2087" s="18"/>
      <c r="AA2087" s="18">
        <v>0.10529801324503313</v>
      </c>
      <c r="AB2087" s="2"/>
    </row>
    <row r="2088" spans="1:28" ht="14.25" customHeight="1">
      <c r="A2088" s="8">
        <v>42079</v>
      </c>
      <c r="B2088" s="9">
        <v>0.48702546296296295</v>
      </c>
      <c r="C2088" s="18">
        <v>2</v>
      </c>
      <c r="D2088" s="18">
        <v>1062</v>
      </c>
      <c r="E2088" s="18">
        <v>133</v>
      </c>
      <c r="F2088" s="17">
        <f t="shared" si="192"/>
        <v>0.40740740740740738</v>
      </c>
      <c r="G2088" s="18">
        <v>1.1392635156593161</v>
      </c>
      <c r="H2088" s="18">
        <f t="shared" si="193"/>
        <v>0.24780360417581762</v>
      </c>
      <c r="I2088" s="18">
        <v>3.5476027921566344E-2</v>
      </c>
      <c r="J2088" s="18">
        <f t="shared" si="194"/>
        <v>0.18644130072587081</v>
      </c>
      <c r="K2088" s="18">
        <v>3.0480123094376453E-3</v>
      </c>
      <c r="L2088" s="18">
        <f t="shared" si="195"/>
        <v>6.0581005513794917E-2</v>
      </c>
      <c r="M2088" s="18">
        <v>4.366454843287417E-3</v>
      </c>
      <c r="N2088" s="18">
        <f t="shared" si="196"/>
        <v>8.6785812549994568E-2</v>
      </c>
      <c r="O2088" s="18">
        <v>3.5929685567622176</v>
      </c>
      <c r="P2088" s="18"/>
      <c r="Q2088" s="18">
        <v>0.04</v>
      </c>
      <c r="R2088" s="18"/>
      <c r="S2088" s="18">
        <v>9.9023419287936426E-2</v>
      </c>
      <c r="T2088" s="18">
        <f t="shared" si="197"/>
        <v>0.19657604970748063</v>
      </c>
      <c r="U2088" s="18">
        <v>8.5078465260974792</v>
      </c>
      <c r="V2088" s="18"/>
      <c r="W2088" s="18">
        <v>12.187984790874525</v>
      </c>
      <c r="X2088" s="18"/>
      <c r="Y2088" s="18">
        <v>10.028970342205326</v>
      </c>
      <c r="Z2088" s="18"/>
      <c r="AA2088" s="18">
        <v>0.11165107830771413</v>
      </c>
      <c r="AB2088" s="2"/>
    </row>
    <row r="2089" spans="1:28" ht="14.25" customHeight="1">
      <c r="A2089" s="8">
        <v>42343</v>
      </c>
      <c r="B2089" s="9">
        <v>0.49008101851851849</v>
      </c>
      <c r="C2089" s="18">
        <v>2</v>
      </c>
      <c r="D2089" s="18">
        <v>1576</v>
      </c>
      <c r="E2089" s="18">
        <v>133</v>
      </c>
      <c r="F2089" s="17">
        <f t="shared" si="192"/>
        <v>0.40740740740740738</v>
      </c>
      <c r="G2089" s="18">
        <v>1.86</v>
      </c>
      <c r="H2089" s="18">
        <f t="shared" si="193"/>
        <v>0.44000000000000006</v>
      </c>
      <c r="I2089" s="18">
        <v>8.0280000000000004E-2</v>
      </c>
      <c r="J2089" s="18">
        <f t="shared" si="194"/>
        <v>0.47794404684450226</v>
      </c>
      <c r="K2089" s="18">
        <v>6.8900000000000003E-3</v>
      </c>
      <c r="L2089" s="18">
        <f t="shared" si="195"/>
        <v>0.13694273041405708</v>
      </c>
      <c r="M2089" s="18">
        <v>8.0800000000000004E-3</v>
      </c>
      <c r="N2089" s="18">
        <f t="shared" si="196"/>
        <v>0.16059466788760252</v>
      </c>
      <c r="O2089" s="18">
        <v>5.8387599999999997</v>
      </c>
      <c r="P2089" s="18"/>
      <c r="Q2089" s="18">
        <v>0.06</v>
      </c>
      <c r="R2089" s="18"/>
      <c r="S2089" s="18">
        <v>0.13725290322580647</v>
      </c>
      <c r="T2089" s="18">
        <f t="shared" si="197"/>
        <v>0.33483919238688586</v>
      </c>
      <c r="U2089" s="18">
        <v>11.779677419354838</v>
      </c>
      <c r="V2089" s="18"/>
      <c r="W2089" s="18">
        <v>13.814193548387097</v>
      </c>
      <c r="X2089" s="18"/>
      <c r="Y2089" s="18">
        <v>9.9823961290322565</v>
      </c>
      <c r="Z2089" s="18"/>
      <c r="AA2089" s="18">
        <v>0.10258064516129031</v>
      </c>
    </row>
    <row r="2090" spans="1:28" ht="14.25" customHeight="1">
      <c r="A2090" s="8">
        <v>42346</v>
      </c>
      <c r="B2090" s="9">
        <v>0.49011574074074077</v>
      </c>
      <c r="C2090" s="18">
        <v>2</v>
      </c>
      <c r="D2090" s="18">
        <v>1645</v>
      </c>
      <c r="E2090" s="18">
        <v>133</v>
      </c>
      <c r="F2090" s="17">
        <f t="shared" si="192"/>
        <v>0.40740740740740738</v>
      </c>
      <c r="G2090" s="18">
        <v>1.59</v>
      </c>
      <c r="H2090" s="18">
        <f t="shared" si="193"/>
        <v>0.36800000000000005</v>
      </c>
      <c r="I2090" s="18">
        <v>4.0899999999999999E-2</v>
      </c>
      <c r="J2090" s="18">
        <f t="shared" si="194"/>
        <v>0.22173064411190629</v>
      </c>
      <c r="K2090" s="18">
        <v>6.0800000000000003E-3</v>
      </c>
      <c r="L2090" s="18">
        <f t="shared" si="195"/>
        <v>0.12084351246987911</v>
      </c>
      <c r="M2090" s="18">
        <v>6.5900000000000004E-3</v>
      </c>
      <c r="N2090" s="18">
        <f t="shared" si="196"/>
        <v>0.13098005710139857</v>
      </c>
      <c r="O2090" s="18">
        <v>4.99329</v>
      </c>
      <c r="P2090" s="18"/>
      <c r="Q2090" s="18">
        <v>0.06</v>
      </c>
      <c r="R2090" s="18"/>
      <c r="S2090" s="18">
        <v>8.1799999999999998E-2</v>
      </c>
      <c r="T2090" s="18">
        <f t="shared" si="197"/>
        <v>0.13428475426898268</v>
      </c>
      <c r="U2090" s="18">
        <v>12.16</v>
      </c>
      <c r="V2090" s="18"/>
      <c r="W2090" s="18">
        <v>13.18</v>
      </c>
      <c r="X2090" s="18"/>
      <c r="Y2090" s="18">
        <v>9.98658</v>
      </c>
      <c r="Z2090" s="18"/>
      <c r="AA2090" s="18">
        <v>0.12</v>
      </c>
    </row>
    <row r="2091" spans="1:28" ht="14.25" customHeight="1">
      <c r="A2091" s="8">
        <v>42383</v>
      </c>
      <c r="B2091" s="9">
        <v>0.49054398148148143</v>
      </c>
      <c r="C2091" s="18">
        <v>2</v>
      </c>
      <c r="D2091" s="18">
        <v>1668</v>
      </c>
      <c r="E2091" s="18">
        <v>133</v>
      </c>
      <c r="F2091" s="17">
        <f t="shared" si="192"/>
        <v>0.40740740740740738</v>
      </c>
      <c r="G2091" s="18">
        <v>1.28</v>
      </c>
      <c r="H2091" s="18">
        <f t="shared" si="193"/>
        <v>0.28533333333333333</v>
      </c>
      <c r="I2091" s="18">
        <v>6.8440000000000001E-2</v>
      </c>
      <c r="J2091" s="18">
        <f t="shared" si="194"/>
        <v>0.40091086532205594</v>
      </c>
      <c r="K2091" s="18">
        <v>7.5500000000000003E-3</v>
      </c>
      <c r="L2091" s="18">
        <f t="shared" si="195"/>
        <v>0.15006061170190579</v>
      </c>
      <c r="M2091" s="18">
        <v>1.108E-2</v>
      </c>
      <c r="N2091" s="18">
        <f t="shared" si="196"/>
        <v>0.22022140101418758</v>
      </c>
      <c r="O2091" s="18">
        <v>4.0102000000000002</v>
      </c>
      <c r="P2091" s="18"/>
      <c r="Q2091" s="18">
        <v>7.0000000000000007E-2</v>
      </c>
      <c r="R2091" s="18"/>
      <c r="S2091" s="18">
        <v>0.17003062499999999</v>
      </c>
      <c r="T2091" s="18">
        <f t="shared" si="197"/>
        <v>0.4533851510437284</v>
      </c>
      <c r="U2091" s="18">
        <v>18.757031250000001</v>
      </c>
      <c r="V2091" s="18"/>
      <c r="W2091" s="18">
        <v>27.526875</v>
      </c>
      <c r="X2091" s="18"/>
      <c r="Y2091" s="18">
        <v>9.9628406250000001</v>
      </c>
      <c r="Z2091" s="18"/>
      <c r="AA2091" s="18">
        <v>0.17390625000000001</v>
      </c>
      <c r="AB2091" s="2"/>
    </row>
    <row r="2092" spans="1:28" ht="14.25" customHeight="1">
      <c r="A2092" s="8">
        <v>41403</v>
      </c>
      <c r="B2092" s="9">
        <v>0.47920138888888886</v>
      </c>
      <c r="C2092" s="18">
        <v>3</v>
      </c>
      <c r="D2092" s="18">
        <v>1401</v>
      </c>
      <c r="E2092" s="18">
        <v>133</v>
      </c>
      <c r="F2092" s="17">
        <f t="shared" si="192"/>
        <v>0.40740740740740738</v>
      </c>
      <c r="G2092" s="18">
        <v>1.62</v>
      </c>
      <c r="H2092" s="18">
        <f t="shared" si="193"/>
        <v>0.37600000000000006</v>
      </c>
      <c r="I2092" s="18">
        <v>3.7940000000000002E-2</v>
      </c>
      <c r="J2092" s="18">
        <f t="shared" si="194"/>
        <v>0.20247234873129474</v>
      </c>
      <c r="K2092" s="18">
        <v>1.4120000000000001E-2</v>
      </c>
      <c r="L2092" s="18">
        <f t="shared" si="195"/>
        <v>0.28064315724912714</v>
      </c>
      <c r="M2092" s="18">
        <v>1.155E-2</v>
      </c>
      <c r="N2092" s="18">
        <f t="shared" si="196"/>
        <v>0.22956292253735255</v>
      </c>
      <c r="O2092" s="18">
        <v>5.0713699999999999</v>
      </c>
      <c r="P2092" s="18"/>
      <c r="Q2092" s="18">
        <v>0.05</v>
      </c>
      <c r="R2092" s="18"/>
      <c r="S2092" s="18">
        <v>7.4474814814814813E-2</v>
      </c>
      <c r="T2092" s="18">
        <f t="shared" si="197"/>
        <v>0.10779203137326386</v>
      </c>
      <c r="U2092" s="18">
        <v>27.717037037037038</v>
      </c>
      <c r="V2092" s="18"/>
      <c r="W2092" s="18">
        <v>22.672222222222221</v>
      </c>
      <c r="X2092" s="18"/>
      <c r="Y2092" s="18">
        <v>9.9549114814814814</v>
      </c>
      <c r="Z2092" s="18"/>
      <c r="AA2092" s="18">
        <v>9.8148148148148165E-2</v>
      </c>
    </row>
    <row r="2093" spans="1:28" ht="14.25" customHeight="1">
      <c r="A2093" s="8">
        <v>41405</v>
      </c>
      <c r="B2093" s="9">
        <v>0.47922453703703699</v>
      </c>
      <c r="C2093" s="18">
        <v>3</v>
      </c>
      <c r="D2093" s="18">
        <v>1503</v>
      </c>
      <c r="E2093" s="18">
        <v>133</v>
      </c>
      <c r="F2093" s="17">
        <f t="shared" si="192"/>
        <v>0.40740740740740738</v>
      </c>
      <c r="G2093" s="18">
        <v>1.76</v>
      </c>
      <c r="H2093" s="18">
        <f t="shared" si="193"/>
        <v>0.41333333333333333</v>
      </c>
      <c r="I2093" s="18">
        <v>3.9949999999999999E-2</v>
      </c>
      <c r="J2093" s="18">
        <f t="shared" si="194"/>
        <v>0.21554977228366948</v>
      </c>
      <c r="K2093" s="18">
        <v>1.529E-2</v>
      </c>
      <c r="L2093" s="18">
        <f t="shared" si="195"/>
        <v>0.3038975831684953</v>
      </c>
      <c r="M2093" s="18">
        <v>1.218E-2</v>
      </c>
      <c r="N2093" s="18">
        <f t="shared" si="196"/>
        <v>0.24208453649393544</v>
      </c>
      <c r="O2093" s="18">
        <v>5.4916299999999998</v>
      </c>
      <c r="P2093" s="18"/>
      <c r="Q2093" s="18">
        <v>0.06</v>
      </c>
      <c r="R2093" s="18"/>
      <c r="S2093" s="18">
        <v>7.2182386363636372E-2</v>
      </c>
      <c r="T2093" s="18">
        <f t="shared" si="197"/>
        <v>9.9501091256396779E-2</v>
      </c>
      <c r="U2093" s="18">
        <v>27.626249999999999</v>
      </c>
      <c r="V2093" s="18"/>
      <c r="W2093" s="18">
        <v>22.007045454545455</v>
      </c>
      <c r="X2093" s="18"/>
      <c r="Y2093" s="18">
        <v>9.9223769318181834</v>
      </c>
      <c r="Z2093" s="18"/>
      <c r="AA2093" s="18">
        <v>0.10840909090909091</v>
      </c>
      <c r="AB2093" s="2"/>
    </row>
    <row r="2094" spans="1:28" ht="14.25" customHeight="1">
      <c r="A2094" s="8">
        <v>41415</v>
      </c>
      <c r="B2094" s="9">
        <v>0.47934027777777777</v>
      </c>
      <c r="C2094" s="18">
        <v>3</v>
      </c>
      <c r="D2094" s="18">
        <v>1678</v>
      </c>
      <c r="E2094" s="18">
        <v>133</v>
      </c>
      <c r="F2094" s="17">
        <f t="shared" si="192"/>
        <v>0.40740740740740738</v>
      </c>
      <c r="G2094" s="18">
        <v>1.57</v>
      </c>
      <c r="H2094" s="18">
        <f t="shared" si="193"/>
        <v>0.36266666666666669</v>
      </c>
      <c r="I2094" s="18">
        <v>5.1330000000000001E-2</v>
      </c>
      <c r="J2094" s="18">
        <f t="shared" si="194"/>
        <v>0.28959011060507484</v>
      </c>
      <c r="K2094" s="18">
        <v>1.839E-2</v>
      </c>
      <c r="L2094" s="18">
        <f t="shared" si="195"/>
        <v>0.36551187406596658</v>
      </c>
      <c r="M2094" s="18">
        <v>1.5810000000000001E-2</v>
      </c>
      <c r="N2094" s="18">
        <f t="shared" si="196"/>
        <v>0.31423288357710344</v>
      </c>
      <c r="O2094" s="18">
        <v>4.8913099999999998</v>
      </c>
      <c r="P2094" s="18"/>
      <c r="Q2094" s="18">
        <v>7.0000000000000007E-2</v>
      </c>
      <c r="R2094" s="18"/>
      <c r="S2094" s="18">
        <v>0.10396777070063694</v>
      </c>
      <c r="T2094" s="18">
        <f t="shared" si="197"/>
        <v>0.21445810027197007</v>
      </c>
      <c r="U2094" s="18">
        <v>37.248535031847133</v>
      </c>
      <c r="V2094" s="18"/>
      <c r="W2094" s="18">
        <v>32.022802547770702</v>
      </c>
      <c r="X2094" s="18"/>
      <c r="Y2094" s="18">
        <v>9.9072393630573234</v>
      </c>
      <c r="Z2094" s="18"/>
      <c r="AA2094" s="18">
        <v>0.14178343949044586</v>
      </c>
    </row>
    <row r="2095" spans="1:28" ht="14.25" customHeight="1">
      <c r="A2095" s="8">
        <v>41422</v>
      </c>
      <c r="B2095" s="9">
        <v>0.47942129629629626</v>
      </c>
      <c r="C2095" s="18">
        <v>3</v>
      </c>
      <c r="D2095" s="18">
        <v>1650</v>
      </c>
      <c r="E2095" s="18">
        <v>133</v>
      </c>
      <c r="F2095" s="17">
        <f t="shared" si="192"/>
        <v>0.40740740740740738</v>
      </c>
      <c r="G2095" s="18">
        <v>1.33</v>
      </c>
      <c r="H2095" s="18">
        <f t="shared" si="193"/>
        <v>0.29866666666666669</v>
      </c>
      <c r="I2095" s="18">
        <v>3.1230000000000001E-2</v>
      </c>
      <c r="J2095" s="18">
        <f t="shared" si="194"/>
        <v>0.15881587508132727</v>
      </c>
      <c r="K2095" s="18">
        <v>1.7770000000000001E-2</v>
      </c>
      <c r="L2095" s="18">
        <f t="shared" si="195"/>
        <v>0.35318901588647234</v>
      </c>
      <c r="M2095" s="18">
        <v>1.353E-2</v>
      </c>
      <c r="N2095" s="18">
        <f t="shared" si="196"/>
        <v>0.26891656640089873</v>
      </c>
      <c r="O2095" s="18">
        <v>4.1246799999999997</v>
      </c>
      <c r="P2095" s="18"/>
      <c r="Q2095" s="18">
        <v>7.0000000000000007E-2</v>
      </c>
      <c r="R2095" s="18"/>
      <c r="S2095" s="18">
        <v>7.4670225563909773E-2</v>
      </c>
      <c r="T2095" s="18">
        <f t="shared" si="197"/>
        <v>0.1084987661104399</v>
      </c>
      <c r="U2095" s="18">
        <v>42.487669172932328</v>
      </c>
      <c r="V2095" s="18"/>
      <c r="W2095" s="18">
        <v>32.349924812030075</v>
      </c>
      <c r="X2095" s="18"/>
      <c r="Y2095" s="18">
        <v>9.8620168421052625</v>
      </c>
      <c r="Z2095" s="18"/>
      <c r="AA2095" s="18">
        <v>0.16736842105263158</v>
      </c>
      <c r="AB2095" s="2"/>
    </row>
    <row r="2096" spans="1:28" ht="14.25" customHeight="1">
      <c r="A2096" s="8">
        <v>41423</v>
      </c>
      <c r="B2096" s="9">
        <v>0.47943287037037036</v>
      </c>
      <c r="C2096" s="18">
        <v>3</v>
      </c>
      <c r="D2096" s="18">
        <v>1656</v>
      </c>
      <c r="E2096" s="18">
        <v>133</v>
      </c>
      <c r="F2096" s="17">
        <f t="shared" si="192"/>
        <v>0.40740740740740738</v>
      </c>
      <c r="G2096" s="18">
        <v>1.39</v>
      </c>
      <c r="H2096" s="18">
        <f t="shared" si="193"/>
        <v>0.31466666666666665</v>
      </c>
      <c r="I2096" s="18">
        <v>3.108E-2</v>
      </c>
      <c r="J2096" s="18">
        <f t="shared" si="194"/>
        <v>0.15783994795055303</v>
      </c>
      <c r="K2096" s="18">
        <v>1.772E-2</v>
      </c>
      <c r="L2096" s="18">
        <f t="shared" si="195"/>
        <v>0.35219523700102923</v>
      </c>
      <c r="M2096" s="18">
        <v>1.349E-2</v>
      </c>
      <c r="N2096" s="18">
        <f t="shared" si="196"/>
        <v>0.26812154329254428</v>
      </c>
      <c r="O2096" s="18">
        <v>4.3367300000000002</v>
      </c>
      <c r="P2096" s="18"/>
      <c r="Q2096" s="18">
        <v>7.0000000000000007E-2</v>
      </c>
      <c r="R2096" s="18"/>
      <c r="S2096" s="18">
        <v>7.1103884892086341E-2</v>
      </c>
      <c r="T2096" s="18">
        <f t="shared" si="197"/>
        <v>9.5600515379327317E-2</v>
      </c>
      <c r="U2096" s="18">
        <v>40.539280575539571</v>
      </c>
      <c r="V2096" s="18"/>
      <c r="W2096" s="18">
        <v>30.862014388489214</v>
      </c>
      <c r="X2096" s="18"/>
      <c r="Y2096" s="18">
        <v>9.9214398561151089</v>
      </c>
      <c r="Z2096" s="18"/>
      <c r="AA2096" s="18">
        <v>0.16014388489208636</v>
      </c>
      <c r="AB2096" s="2"/>
    </row>
    <row r="2097" spans="1:28" ht="14.25" customHeight="1">
      <c r="A2097" s="8">
        <v>41427</v>
      </c>
      <c r="B2097" s="9">
        <v>0.47947916666666668</v>
      </c>
      <c r="C2097" s="18">
        <v>3</v>
      </c>
      <c r="D2097" s="18">
        <v>1707</v>
      </c>
      <c r="E2097" s="18">
        <v>133</v>
      </c>
      <c r="F2097" s="17">
        <f t="shared" si="192"/>
        <v>0.40740740740740738</v>
      </c>
      <c r="G2097" s="18">
        <v>1.56</v>
      </c>
      <c r="H2097" s="18">
        <f t="shared" si="193"/>
        <v>0.36000000000000004</v>
      </c>
      <c r="I2097" s="18">
        <v>3.0550000000000001E-2</v>
      </c>
      <c r="J2097" s="18">
        <f t="shared" si="194"/>
        <v>0.15439167208848406</v>
      </c>
      <c r="K2097" s="18">
        <v>1.8249999999999999E-2</v>
      </c>
      <c r="L2097" s="18">
        <f t="shared" si="195"/>
        <v>0.36272929318672592</v>
      </c>
      <c r="M2097" s="18">
        <v>1.3310000000000001E-2</v>
      </c>
      <c r="N2097" s="18">
        <f t="shared" si="196"/>
        <v>0.26454393930494918</v>
      </c>
      <c r="O2097" s="18">
        <v>4.8470500000000003</v>
      </c>
      <c r="P2097" s="18"/>
      <c r="Q2097" s="18">
        <v>7.0000000000000007E-2</v>
      </c>
      <c r="R2097" s="18"/>
      <c r="S2097" s="18">
        <v>6.2275000000000004E-2</v>
      </c>
      <c r="T2097" s="18">
        <f t="shared" si="197"/>
        <v>6.3669418074470782E-2</v>
      </c>
      <c r="U2097" s="18">
        <v>37.201923076923073</v>
      </c>
      <c r="V2097" s="18"/>
      <c r="W2097" s="18">
        <v>27.131923076923076</v>
      </c>
      <c r="X2097" s="18"/>
      <c r="Y2097" s="18">
        <v>9.8805250000000004</v>
      </c>
      <c r="Z2097" s="18"/>
      <c r="AA2097" s="18">
        <v>0.1426923076923077</v>
      </c>
    </row>
    <row r="2098" spans="1:28" ht="14.25" customHeight="1">
      <c r="A2098" s="8">
        <v>41428</v>
      </c>
      <c r="B2098" s="9">
        <v>0.47949074074074072</v>
      </c>
      <c r="C2098" s="18">
        <v>3</v>
      </c>
      <c r="D2098" s="18">
        <v>1648</v>
      </c>
      <c r="E2098" s="18">
        <v>133</v>
      </c>
      <c r="F2098" s="17">
        <f t="shared" si="192"/>
        <v>0.40740740740740738</v>
      </c>
      <c r="G2098" s="18">
        <v>1.5</v>
      </c>
      <c r="H2098" s="18">
        <f t="shared" si="193"/>
        <v>0.34400000000000003</v>
      </c>
      <c r="I2098" s="18">
        <v>2.9420000000000002E-2</v>
      </c>
      <c r="J2098" s="18">
        <f t="shared" si="194"/>
        <v>0.14703968770331816</v>
      </c>
      <c r="K2098" s="18">
        <v>1.7690000000000001E-2</v>
      </c>
      <c r="L2098" s="18">
        <f t="shared" si="195"/>
        <v>0.35159896966976339</v>
      </c>
      <c r="M2098" s="18">
        <v>1.2449999999999999E-2</v>
      </c>
      <c r="N2098" s="18">
        <f t="shared" si="196"/>
        <v>0.24745094247532809</v>
      </c>
      <c r="O2098" s="18">
        <v>4.67272</v>
      </c>
      <c r="P2098" s="18"/>
      <c r="Q2098" s="18">
        <v>0.06</v>
      </c>
      <c r="R2098" s="18"/>
      <c r="S2098" s="18">
        <v>6.2370400000000013E-2</v>
      </c>
      <c r="T2098" s="18">
        <f t="shared" si="197"/>
        <v>6.4014447681280354E-2</v>
      </c>
      <c r="U2098" s="18">
        <v>37.502800000000001</v>
      </c>
      <c r="V2098" s="18"/>
      <c r="W2098" s="18">
        <v>26.394000000000002</v>
      </c>
      <c r="X2098" s="18"/>
      <c r="Y2098" s="18">
        <v>9.9061664</v>
      </c>
      <c r="Z2098" s="18"/>
      <c r="AA2098" s="18">
        <v>0.12720000000000001</v>
      </c>
      <c r="AB2098" s="2"/>
    </row>
    <row r="2099" spans="1:28" ht="13.8">
      <c r="A2099" s="8">
        <v>41429</v>
      </c>
      <c r="B2099" s="9">
        <v>0.47950231481481481</v>
      </c>
      <c r="C2099" s="18">
        <v>3</v>
      </c>
      <c r="D2099" s="18">
        <v>1648</v>
      </c>
      <c r="E2099" s="18">
        <v>133</v>
      </c>
      <c r="F2099" s="17">
        <f t="shared" si="192"/>
        <v>0.40740740740740738</v>
      </c>
      <c r="G2099" s="18">
        <v>1.51</v>
      </c>
      <c r="H2099" s="18">
        <f t="shared" si="193"/>
        <v>0.34666666666666668</v>
      </c>
      <c r="I2099" s="18">
        <v>3.0120000000000001E-2</v>
      </c>
      <c r="J2099" s="18">
        <f t="shared" si="194"/>
        <v>0.15159401431359792</v>
      </c>
      <c r="K2099" s="18">
        <v>1.772E-2</v>
      </c>
      <c r="L2099" s="18">
        <f t="shared" si="195"/>
        <v>0.35219523700102923</v>
      </c>
      <c r="M2099" s="18">
        <v>1.239E-2</v>
      </c>
      <c r="N2099" s="18">
        <f t="shared" si="196"/>
        <v>0.2462584078127964</v>
      </c>
      <c r="O2099" s="18">
        <v>4.6904899999999996</v>
      </c>
      <c r="P2099" s="18"/>
      <c r="Q2099" s="18">
        <v>0.06</v>
      </c>
      <c r="R2099" s="18"/>
      <c r="S2099" s="18">
        <v>6.3431523178807958E-2</v>
      </c>
      <c r="T2099" s="18">
        <f t="shared" si="197"/>
        <v>6.7852172137890465E-2</v>
      </c>
      <c r="U2099" s="18">
        <v>37.317615894039733</v>
      </c>
      <c r="V2099" s="18"/>
      <c r="W2099" s="18">
        <v>26.092847682119203</v>
      </c>
      <c r="X2099" s="18"/>
      <c r="Y2099" s="18">
        <v>9.8779855629139064</v>
      </c>
      <c r="Z2099" s="18"/>
      <c r="AA2099" s="18">
        <v>0.12635761589403974</v>
      </c>
      <c r="AB2099" s="2"/>
    </row>
    <row r="2100" spans="1:28" ht="14.25" customHeight="1">
      <c r="A2100" s="8">
        <v>41833</v>
      </c>
      <c r="B2100" s="9">
        <v>0.48417824074074073</v>
      </c>
      <c r="C2100" s="18">
        <v>2</v>
      </c>
      <c r="D2100" s="18">
        <v>1242</v>
      </c>
      <c r="E2100" s="18">
        <v>134</v>
      </c>
      <c r="F2100" s="17">
        <f t="shared" si="192"/>
        <v>0.41975308641975306</v>
      </c>
      <c r="G2100" s="18">
        <v>1.32</v>
      </c>
      <c r="H2100" s="18">
        <f t="shared" si="193"/>
        <v>0.29600000000000004</v>
      </c>
      <c r="I2100" s="18">
        <v>6.7960000000000007E-2</v>
      </c>
      <c r="J2100" s="18">
        <f t="shared" si="194"/>
        <v>0.39778789850357843</v>
      </c>
      <c r="K2100" s="18">
        <v>1.089E-2</v>
      </c>
      <c r="L2100" s="18">
        <f t="shared" si="195"/>
        <v>0.21644504124950387</v>
      </c>
      <c r="M2100" s="18">
        <v>4.8799999999999998E-3</v>
      </c>
      <c r="N2100" s="18">
        <f t="shared" si="196"/>
        <v>9.6992819219245061E-2</v>
      </c>
      <c r="O2100" s="18">
        <v>4.1416700000000004</v>
      </c>
      <c r="P2100" s="18"/>
      <c r="Q2100" s="18">
        <v>0.05</v>
      </c>
      <c r="R2100" s="18"/>
      <c r="S2100" s="18">
        <v>0.16372181818181819</v>
      </c>
      <c r="T2100" s="18">
        <f t="shared" si="197"/>
        <v>0.43056832571967524</v>
      </c>
      <c r="U2100" s="18">
        <v>26.234999999999999</v>
      </c>
      <c r="V2100" s="18"/>
      <c r="W2100" s="18">
        <v>11.756363636363636</v>
      </c>
      <c r="X2100" s="18"/>
      <c r="Y2100" s="18">
        <v>9.9776595454545465</v>
      </c>
      <c r="Z2100" s="18"/>
      <c r="AA2100" s="18">
        <v>0.12045454545454547</v>
      </c>
      <c r="AB2100" s="2"/>
    </row>
    <row r="2101" spans="1:28" ht="14.25" customHeight="1">
      <c r="A2101" s="8">
        <v>41834</v>
      </c>
      <c r="B2101" s="9">
        <v>0.48418981481481477</v>
      </c>
      <c r="C2101" s="18">
        <v>2</v>
      </c>
      <c r="D2101" s="18">
        <v>1503</v>
      </c>
      <c r="E2101" s="18">
        <v>134</v>
      </c>
      <c r="F2101" s="17">
        <f t="shared" si="192"/>
        <v>0.41975308641975306</v>
      </c>
      <c r="G2101" s="18">
        <v>1.44</v>
      </c>
      <c r="H2101" s="18">
        <f t="shared" si="193"/>
        <v>0.32800000000000001</v>
      </c>
      <c r="I2101" s="18">
        <v>6.5079999999999999E-2</v>
      </c>
      <c r="J2101" s="18">
        <f t="shared" si="194"/>
        <v>0.37905009759271308</v>
      </c>
      <c r="K2101" s="18">
        <v>1.2579999999999999E-2</v>
      </c>
      <c r="L2101" s="18">
        <f t="shared" si="195"/>
        <v>0.25003476757748011</v>
      </c>
      <c r="M2101" s="18">
        <v>5.7400000000000003E-3</v>
      </c>
      <c r="N2101" s="18">
        <f t="shared" si="196"/>
        <v>0.11408581604886614</v>
      </c>
      <c r="O2101" s="18">
        <v>4.5219500000000004</v>
      </c>
      <c r="P2101" s="18"/>
      <c r="Q2101" s="18">
        <v>0.06</v>
      </c>
      <c r="R2101" s="18"/>
      <c r="S2101" s="18">
        <v>0.14371833333333334</v>
      </c>
      <c r="T2101" s="18">
        <f t="shared" si="197"/>
        <v>0.35822247129521512</v>
      </c>
      <c r="U2101" s="18">
        <v>27.780833333333334</v>
      </c>
      <c r="V2101" s="18"/>
      <c r="W2101" s="18">
        <v>12.675833333333333</v>
      </c>
      <c r="X2101" s="18"/>
      <c r="Y2101" s="18">
        <v>9.9859729166666682</v>
      </c>
      <c r="Z2101" s="18"/>
      <c r="AA2101" s="18">
        <v>0.13250000000000001</v>
      </c>
      <c r="AB2101" s="2"/>
    </row>
    <row r="2102" spans="1:28" ht="14.25" customHeight="1">
      <c r="A2102" s="8">
        <v>42344</v>
      </c>
      <c r="B2102" s="9">
        <v>0.49009259259259258</v>
      </c>
      <c r="C2102" s="18">
        <v>2</v>
      </c>
      <c r="D2102" s="18">
        <v>1922</v>
      </c>
      <c r="E2102" s="18">
        <v>134</v>
      </c>
      <c r="F2102" s="17">
        <f t="shared" si="192"/>
        <v>0.41975308641975306</v>
      </c>
      <c r="G2102" s="18">
        <v>1.65</v>
      </c>
      <c r="H2102" s="18">
        <f t="shared" si="193"/>
        <v>0.38400000000000001</v>
      </c>
      <c r="I2102" s="18">
        <v>8.0449999999999994E-2</v>
      </c>
      <c r="J2102" s="18">
        <f t="shared" si="194"/>
        <v>0.47905009759271305</v>
      </c>
      <c r="K2102" s="18">
        <v>8.94E-3</v>
      </c>
      <c r="L2102" s="18">
        <f t="shared" si="195"/>
        <v>0.17768766471722355</v>
      </c>
      <c r="M2102" s="18">
        <v>1.048E-2</v>
      </c>
      <c r="N2102" s="18">
        <f t="shared" si="196"/>
        <v>0.20829605438887056</v>
      </c>
      <c r="O2102" s="18">
        <v>5.1653000000000002</v>
      </c>
      <c r="P2102" s="18"/>
      <c r="Q2102" s="18">
        <v>0.08</v>
      </c>
      <c r="R2102" s="18"/>
      <c r="S2102" s="18">
        <v>0.15504909090909091</v>
      </c>
      <c r="T2102" s="18">
        <f t="shared" si="197"/>
        <v>0.39920199782789806</v>
      </c>
      <c r="U2102" s="18">
        <v>17.229818181818185</v>
      </c>
      <c r="V2102" s="18"/>
      <c r="W2102" s="18">
        <v>20.197818181818182</v>
      </c>
      <c r="X2102" s="18"/>
      <c r="Y2102" s="18">
        <v>9.954941818181819</v>
      </c>
      <c r="Z2102" s="18"/>
      <c r="AA2102" s="18">
        <v>0.1541818181818182</v>
      </c>
    </row>
    <row r="2103" spans="1:28" ht="14.25" customHeight="1">
      <c r="A2103" s="8">
        <v>42384</v>
      </c>
      <c r="B2103" s="9">
        <v>0.49055555555555558</v>
      </c>
      <c r="C2103" s="18">
        <v>2</v>
      </c>
      <c r="D2103" s="18">
        <v>1701</v>
      </c>
      <c r="E2103" s="18">
        <v>134</v>
      </c>
      <c r="F2103" s="17">
        <f t="shared" si="192"/>
        <v>0.41975308641975306</v>
      </c>
      <c r="G2103" s="18">
        <v>1.24</v>
      </c>
      <c r="H2103" s="18">
        <f t="shared" si="193"/>
        <v>0.27466666666666667</v>
      </c>
      <c r="I2103" s="18">
        <v>5.6529999999999997E-2</v>
      </c>
      <c r="J2103" s="18">
        <f t="shared" si="194"/>
        <v>0.32342225113858164</v>
      </c>
      <c r="K2103" s="18">
        <v>7.4000000000000003E-3</v>
      </c>
      <c r="L2103" s="18">
        <f t="shared" si="195"/>
        <v>0.14707927504557655</v>
      </c>
      <c r="M2103" s="18">
        <v>1.047E-2</v>
      </c>
      <c r="N2103" s="18">
        <f t="shared" si="196"/>
        <v>0.20809729861178194</v>
      </c>
      <c r="O2103" s="18">
        <v>3.8768500000000001</v>
      </c>
      <c r="P2103" s="18"/>
      <c r="Q2103" s="18">
        <v>7.0000000000000007E-2</v>
      </c>
      <c r="R2103" s="18"/>
      <c r="S2103" s="18">
        <v>0.14497209677419354</v>
      </c>
      <c r="T2103" s="18">
        <f t="shared" si="197"/>
        <v>0.36275691057228204</v>
      </c>
      <c r="U2103" s="18">
        <v>18.977419354838709</v>
      </c>
      <c r="V2103" s="18"/>
      <c r="W2103" s="18">
        <v>26.850483870967743</v>
      </c>
      <c r="X2103" s="18"/>
      <c r="Y2103" s="18">
        <v>9.9422443548387101</v>
      </c>
      <c r="Z2103" s="18"/>
      <c r="AA2103" s="18">
        <v>0.17951612903225808</v>
      </c>
      <c r="AB2103" s="2"/>
    </row>
    <row r="2104" spans="1:28" ht="14.25" customHeight="1">
      <c r="A2104" s="8">
        <v>42629</v>
      </c>
      <c r="B2104" s="9">
        <v>0.49339120370370365</v>
      </c>
      <c r="C2104" s="18">
        <v>2</v>
      </c>
      <c r="D2104" s="18">
        <v>1220</v>
      </c>
      <c r="E2104" s="18">
        <v>134</v>
      </c>
      <c r="F2104" s="17">
        <f t="shared" si="192"/>
        <v>0.41975308641975306</v>
      </c>
      <c r="G2104" s="18">
        <v>1.1200000000000001</v>
      </c>
      <c r="H2104" s="18">
        <f t="shared" si="193"/>
        <v>0.2426666666666667</v>
      </c>
      <c r="I2104" s="18">
        <v>4.9739999999999999E-2</v>
      </c>
      <c r="J2104" s="18">
        <f t="shared" si="194"/>
        <v>0.27924528301886792</v>
      </c>
      <c r="K2104" s="18">
        <v>4.3699999999999998E-3</v>
      </c>
      <c r="L2104" s="18">
        <f t="shared" si="195"/>
        <v>8.6856274587725601E-2</v>
      </c>
      <c r="M2104" s="18">
        <v>4.7299999999999998E-3</v>
      </c>
      <c r="N2104" s="18">
        <f t="shared" si="196"/>
        <v>9.4011482562915819E-2</v>
      </c>
      <c r="O2104" s="18">
        <v>3.5228899999999999</v>
      </c>
      <c r="P2104" s="18"/>
      <c r="Q2104" s="18">
        <v>0.05</v>
      </c>
      <c r="R2104" s="18"/>
      <c r="S2104" s="18">
        <v>0.14122607142857144</v>
      </c>
      <c r="T2104" s="18">
        <f t="shared" si="197"/>
        <v>0.34920880101150009</v>
      </c>
      <c r="U2104" s="18">
        <v>12.407678571428569</v>
      </c>
      <c r="V2104" s="18"/>
      <c r="W2104" s="18">
        <v>13.429821428571426</v>
      </c>
      <c r="X2104" s="18"/>
      <c r="Y2104" s="18">
        <v>10.00249125</v>
      </c>
      <c r="Z2104" s="18"/>
      <c r="AA2104" s="18">
        <v>0.14196428571428574</v>
      </c>
      <c r="AB2104" s="2"/>
    </row>
    <row r="2105" spans="1:28" ht="13.8">
      <c r="A2105" s="8">
        <v>43271</v>
      </c>
      <c r="B2105" s="9">
        <v>0.50082175925925931</v>
      </c>
      <c r="C2105" s="18">
        <v>2</v>
      </c>
      <c r="D2105" s="18">
        <v>1411</v>
      </c>
      <c r="E2105" s="18">
        <v>134</v>
      </c>
      <c r="F2105" s="17">
        <f t="shared" si="192"/>
        <v>0.41975308641975306</v>
      </c>
      <c r="G2105" s="18">
        <v>1.58</v>
      </c>
      <c r="H2105" s="18">
        <f t="shared" si="193"/>
        <v>0.36533333333333334</v>
      </c>
      <c r="I2105" s="18">
        <v>5.6189999999999997E-2</v>
      </c>
      <c r="J2105" s="18">
        <f t="shared" si="194"/>
        <v>0.32121014964216005</v>
      </c>
      <c r="K2105" s="18">
        <v>4.45E-3</v>
      </c>
      <c r="L2105" s="18">
        <f t="shared" si="195"/>
        <v>8.8446320804434542E-2</v>
      </c>
      <c r="M2105" s="18">
        <v>1.1950000000000001E-2</v>
      </c>
      <c r="N2105" s="18">
        <f t="shared" si="196"/>
        <v>0.23751315362089725</v>
      </c>
      <c r="O2105" s="18">
        <v>4.9549000000000003</v>
      </c>
      <c r="P2105" s="18"/>
      <c r="Q2105" s="18">
        <v>0.06</v>
      </c>
      <c r="R2105" s="18"/>
      <c r="S2105" s="18">
        <v>0.1130912658227848</v>
      </c>
      <c r="T2105" s="18">
        <f t="shared" si="197"/>
        <v>0.24745470336131506</v>
      </c>
      <c r="U2105" s="18">
        <v>8.9563291139240508</v>
      </c>
      <c r="V2105" s="18"/>
      <c r="W2105" s="18">
        <v>24.051265822784814</v>
      </c>
      <c r="X2105" s="18"/>
      <c r="Y2105" s="18">
        <v>9.9725202531645571</v>
      </c>
      <c r="Z2105" s="18"/>
      <c r="AA2105" s="18">
        <v>0.12075949367088606</v>
      </c>
      <c r="AB2105" s="2"/>
    </row>
    <row r="2106" spans="1:28" ht="14.25" customHeight="1">
      <c r="A2106" s="8">
        <v>43272</v>
      </c>
      <c r="B2106" s="9">
        <v>0.50083333333333335</v>
      </c>
      <c r="C2106" s="18">
        <v>2</v>
      </c>
      <c r="D2106" s="18">
        <v>1738</v>
      </c>
      <c r="E2106" s="18">
        <v>134</v>
      </c>
      <c r="F2106" s="17">
        <f t="shared" si="192"/>
        <v>0.41975308641975306</v>
      </c>
      <c r="G2106" s="18">
        <v>1.49</v>
      </c>
      <c r="H2106" s="18">
        <f t="shared" si="193"/>
        <v>0.34133333333333332</v>
      </c>
      <c r="I2106" s="18">
        <v>5.7570000000000003E-2</v>
      </c>
      <c r="J2106" s="18">
        <f t="shared" si="194"/>
        <v>0.33018867924528306</v>
      </c>
      <c r="K2106" s="18">
        <v>5.8500000000000002E-3</v>
      </c>
      <c r="L2106" s="18">
        <f t="shared" si="195"/>
        <v>0.11627212959684091</v>
      </c>
      <c r="M2106" s="18">
        <v>1.5699999999999999E-2</v>
      </c>
      <c r="N2106" s="18">
        <f t="shared" si="196"/>
        <v>0.31204657002912856</v>
      </c>
      <c r="O2106" s="18">
        <v>4.6823499999999996</v>
      </c>
      <c r="P2106" s="18"/>
      <c r="Q2106" s="18">
        <v>0.08</v>
      </c>
      <c r="R2106" s="18"/>
      <c r="S2106" s="18">
        <v>0.12286751677852351</v>
      </c>
      <c r="T2106" s="18">
        <f t="shared" si="197"/>
        <v>0.28281210402515156</v>
      </c>
      <c r="U2106" s="18">
        <v>12.48523489932886</v>
      </c>
      <c r="V2106" s="18"/>
      <c r="W2106" s="18">
        <v>33.507382550335571</v>
      </c>
      <c r="X2106" s="18"/>
      <c r="Y2106" s="18">
        <v>9.9932033557046971</v>
      </c>
      <c r="Z2106" s="18"/>
      <c r="AA2106" s="18">
        <v>0.17073825503355705</v>
      </c>
      <c r="AB2106" s="2"/>
    </row>
    <row r="2107" spans="1:28" ht="13.8">
      <c r="A2107" s="8">
        <v>41414</v>
      </c>
      <c r="B2107" s="9">
        <v>0.47932870370370373</v>
      </c>
      <c r="C2107" s="18">
        <v>3</v>
      </c>
      <c r="D2107" s="18">
        <v>1625</v>
      </c>
      <c r="E2107" s="18">
        <v>134</v>
      </c>
      <c r="F2107" s="17">
        <f t="shared" si="192"/>
        <v>0.41975308641975306</v>
      </c>
      <c r="G2107" s="18">
        <v>1.68</v>
      </c>
      <c r="H2107" s="18">
        <f t="shared" si="193"/>
        <v>0.39200000000000002</v>
      </c>
      <c r="I2107" s="18">
        <v>5.4379999999999998E-2</v>
      </c>
      <c r="J2107" s="18">
        <f t="shared" si="194"/>
        <v>0.30943396226415093</v>
      </c>
      <c r="K2107" s="18">
        <v>1.7100000000000001E-2</v>
      </c>
      <c r="L2107" s="18">
        <f t="shared" si="195"/>
        <v>0.33987237882153498</v>
      </c>
      <c r="M2107" s="18">
        <v>1.47E-2</v>
      </c>
      <c r="N2107" s="18">
        <f t="shared" si="196"/>
        <v>0.29217099232026689</v>
      </c>
      <c r="O2107" s="18">
        <v>5.2523999999999997</v>
      </c>
      <c r="P2107" s="18"/>
      <c r="Q2107" s="18">
        <v>0.06</v>
      </c>
      <c r="R2107" s="18"/>
      <c r="S2107" s="18">
        <v>0.10293357142857144</v>
      </c>
      <c r="T2107" s="18">
        <f t="shared" si="197"/>
        <v>0.21071775050044514</v>
      </c>
      <c r="U2107" s="18">
        <v>32.367857142857147</v>
      </c>
      <c r="V2107" s="18"/>
      <c r="W2107" s="18">
        <v>27.824999999999999</v>
      </c>
      <c r="X2107" s="18"/>
      <c r="Y2107" s="18">
        <v>9.9420428571428587</v>
      </c>
      <c r="Z2107" s="18"/>
      <c r="AA2107" s="18">
        <v>0.11357142857142857</v>
      </c>
    </row>
    <row r="2108" spans="1:28" ht="13.8">
      <c r="A2108" s="8">
        <v>42092</v>
      </c>
      <c r="B2108" s="9">
        <v>0.4871759259259259</v>
      </c>
      <c r="C2108" s="18">
        <v>2</v>
      </c>
      <c r="D2108" s="18">
        <v>1602</v>
      </c>
      <c r="E2108" s="18">
        <v>135</v>
      </c>
      <c r="F2108" s="17">
        <f t="shared" si="192"/>
        <v>0.43209876543209874</v>
      </c>
      <c r="G2108" s="18">
        <v>1.8121955989632597</v>
      </c>
      <c r="H2108" s="18">
        <f t="shared" si="193"/>
        <v>0.42725215972353592</v>
      </c>
      <c r="I2108" s="18">
        <v>5.6016687452818431E-2</v>
      </c>
      <c r="J2108" s="18">
        <f t="shared" si="194"/>
        <v>0.32008254686283949</v>
      </c>
      <c r="K2108" s="18">
        <v>5.7811000251316363E-3</v>
      </c>
      <c r="L2108" s="18">
        <f t="shared" si="195"/>
        <v>0.11490270279220613</v>
      </c>
      <c r="M2108" s="18">
        <v>7.9632325927573508E-3</v>
      </c>
      <c r="N2108" s="18">
        <f t="shared" si="196"/>
        <v>0.15827384821108892</v>
      </c>
      <c r="O2108" s="18">
        <v>5.7107753736631288</v>
      </c>
      <c r="P2108" s="18"/>
      <c r="Q2108" s="18">
        <v>7.0000000000000007E-2</v>
      </c>
      <c r="R2108" s="18"/>
      <c r="S2108" s="18">
        <v>9.8296820829865669E-2</v>
      </c>
      <c r="T2108" s="18">
        <f t="shared" si="197"/>
        <v>0.19394818827879531</v>
      </c>
      <c r="U2108" s="18">
        <v>10.144544049459043</v>
      </c>
      <c r="V2108" s="18"/>
      <c r="W2108" s="18">
        <v>13.973701105694925</v>
      </c>
      <c r="X2108" s="18"/>
      <c r="Y2108" s="18">
        <v>10.021139935798359</v>
      </c>
      <c r="Z2108" s="18"/>
      <c r="AA2108" s="18">
        <v>0.1228344225796307</v>
      </c>
      <c r="AB2108" s="2"/>
    </row>
    <row r="2109" spans="1:28" ht="13.8">
      <c r="A2109" s="8">
        <v>42161</v>
      </c>
      <c r="B2109" s="9">
        <v>0.48797453703703703</v>
      </c>
      <c r="C2109" s="18">
        <v>2</v>
      </c>
      <c r="D2109" s="18">
        <v>1251</v>
      </c>
      <c r="E2109" s="18">
        <v>135</v>
      </c>
      <c r="F2109" s="17">
        <f t="shared" si="192"/>
        <v>0.43209876543209874</v>
      </c>
      <c r="G2109" s="18">
        <v>1.46</v>
      </c>
      <c r="H2109" s="18">
        <f t="shared" si="193"/>
        <v>0.33333333333333331</v>
      </c>
      <c r="I2109" s="18">
        <v>2.9790000000000001E-2</v>
      </c>
      <c r="J2109" s="18">
        <f t="shared" si="194"/>
        <v>0.1494469746258946</v>
      </c>
      <c r="K2109" s="18">
        <v>3.3800000000000002E-3</v>
      </c>
      <c r="L2109" s="18">
        <f t="shared" si="195"/>
        <v>6.7179452655952529E-2</v>
      </c>
      <c r="M2109" s="18">
        <v>6.1500000000000001E-3</v>
      </c>
      <c r="N2109" s="18">
        <f t="shared" si="196"/>
        <v>0.12223480290949942</v>
      </c>
      <c r="O2109" s="18">
        <v>4.6095600000000001</v>
      </c>
      <c r="P2109" s="18"/>
      <c r="Q2109" s="18">
        <v>0.04</v>
      </c>
      <c r="R2109" s="18"/>
      <c r="S2109" s="18">
        <v>6.4885068493150691E-2</v>
      </c>
      <c r="T2109" s="18">
        <f t="shared" si="197"/>
        <v>7.3109155033986212E-2</v>
      </c>
      <c r="U2109" s="18">
        <v>7.3619178082191787</v>
      </c>
      <c r="V2109" s="18"/>
      <c r="W2109" s="18">
        <v>13.395205479452054</v>
      </c>
      <c r="X2109" s="18"/>
      <c r="Y2109" s="18">
        <v>10.040000547945207</v>
      </c>
      <c r="Z2109" s="18"/>
      <c r="AA2109" s="18">
        <v>8.7123287671232882E-2</v>
      </c>
    </row>
    <row r="2110" spans="1:28" ht="14.25" customHeight="1">
      <c r="A2110" s="8">
        <v>42162</v>
      </c>
      <c r="B2110" s="9">
        <v>0.48798611111111106</v>
      </c>
      <c r="C2110" s="18">
        <v>2</v>
      </c>
      <c r="D2110" s="18">
        <v>1251</v>
      </c>
      <c r="E2110" s="18">
        <v>135</v>
      </c>
      <c r="F2110" s="17">
        <f t="shared" si="192"/>
        <v>0.43209876543209874</v>
      </c>
      <c r="G2110" s="18">
        <v>1.78</v>
      </c>
      <c r="H2110" s="18">
        <f t="shared" si="193"/>
        <v>0.41866666666666669</v>
      </c>
      <c r="I2110" s="18">
        <v>4.7460000000000002E-2</v>
      </c>
      <c r="J2110" s="18">
        <f t="shared" si="194"/>
        <v>0.26441119063109958</v>
      </c>
      <c r="K2110" s="18">
        <v>3.6700000000000001E-3</v>
      </c>
      <c r="L2110" s="18">
        <f t="shared" si="195"/>
        <v>7.2943370191522416E-2</v>
      </c>
      <c r="M2110" s="18">
        <v>8.0999999999999996E-3</v>
      </c>
      <c r="N2110" s="18">
        <f t="shared" si="196"/>
        <v>0.16099217944177971</v>
      </c>
      <c r="O2110" s="18">
        <v>5.6181999999999999</v>
      </c>
      <c r="P2110" s="18"/>
      <c r="Q2110" s="18">
        <v>0.04</v>
      </c>
      <c r="R2110" s="18"/>
      <c r="S2110" s="18">
        <v>8.4788089887640458E-2</v>
      </c>
      <c r="T2110" s="18">
        <f t="shared" si="197"/>
        <v>0.14509166704722354</v>
      </c>
      <c r="U2110" s="18">
        <v>6.5565168539325844</v>
      </c>
      <c r="V2110" s="18"/>
      <c r="W2110" s="18">
        <v>14.470786516853932</v>
      </c>
      <c r="X2110" s="18"/>
      <c r="Y2110" s="18">
        <v>10.037008988764045</v>
      </c>
      <c r="Z2110" s="18"/>
      <c r="AA2110" s="18">
        <v>7.146067415730338E-2</v>
      </c>
    </row>
    <row r="2111" spans="1:28" ht="13.8">
      <c r="A2111" s="8">
        <v>42385</v>
      </c>
      <c r="B2111" s="9">
        <v>0.49056712962962962</v>
      </c>
      <c r="C2111" s="18">
        <v>2</v>
      </c>
      <c r="D2111" s="18">
        <v>1701</v>
      </c>
      <c r="E2111" s="18">
        <v>135</v>
      </c>
      <c r="F2111" s="17">
        <f t="shared" si="192"/>
        <v>0.43209876543209874</v>
      </c>
      <c r="G2111" s="18">
        <v>1.22</v>
      </c>
      <c r="H2111" s="18">
        <f t="shared" si="193"/>
        <v>0.26933333333333331</v>
      </c>
      <c r="I2111" s="18">
        <v>4.854E-2</v>
      </c>
      <c r="J2111" s="18">
        <f t="shared" si="194"/>
        <v>0.27143786597267405</v>
      </c>
      <c r="K2111" s="18">
        <v>7.4400000000000004E-3</v>
      </c>
      <c r="L2111" s="18">
        <f t="shared" si="195"/>
        <v>0.14787429815393102</v>
      </c>
      <c r="M2111" s="18">
        <v>9.5899999999999996E-3</v>
      </c>
      <c r="N2111" s="18">
        <f t="shared" si="196"/>
        <v>0.19060679022798366</v>
      </c>
      <c r="O2111" s="18">
        <v>3.8231099999999998</v>
      </c>
      <c r="P2111" s="18"/>
      <c r="Q2111" s="18">
        <v>7.0000000000000007E-2</v>
      </c>
      <c r="R2111" s="18"/>
      <c r="S2111" s="18">
        <v>0.12652229508196722</v>
      </c>
      <c r="T2111" s="18">
        <f t="shared" si="197"/>
        <v>0.29603020382612905</v>
      </c>
      <c r="U2111" s="18">
        <v>19.392786885245904</v>
      </c>
      <c r="V2111" s="18"/>
      <c r="W2111" s="18">
        <v>24.996885245901638</v>
      </c>
      <c r="X2111" s="18"/>
      <c r="Y2111" s="18">
        <v>9.9651555737704918</v>
      </c>
      <c r="Z2111" s="18"/>
      <c r="AA2111" s="18">
        <v>0.18245901639344264</v>
      </c>
      <c r="AB2111" s="2"/>
    </row>
    <row r="2112" spans="1:28" ht="14.25" customHeight="1">
      <c r="A2112" s="8">
        <v>42967</v>
      </c>
      <c r="B2112" s="9">
        <v>0.49730324074074073</v>
      </c>
      <c r="C2112" s="18">
        <v>2</v>
      </c>
      <c r="D2112" s="18">
        <v>2300</v>
      </c>
      <c r="E2112" s="18">
        <v>135</v>
      </c>
      <c r="F2112" s="17">
        <f t="shared" si="192"/>
        <v>0.43209876543209874</v>
      </c>
      <c r="G2112" s="18">
        <v>1.765288303044372</v>
      </c>
      <c r="H2112" s="18">
        <f t="shared" si="193"/>
        <v>0.41474354747849923</v>
      </c>
      <c r="I2112" s="18">
        <v>6.5862648296311985E-2</v>
      </c>
      <c r="J2112" s="18">
        <f t="shared" si="194"/>
        <v>0.38414214896754706</v>
      </c>
      <c r="K2112" s="18">
        <v>9.5535400639702901E-3</v>
      </c>
      <c r="L2112" s="18">
        <f t="shared" si="195"/>
        <v>0.18988212793616502</v>
      </c>
      <c r="M2112" s="18">
        <v>1.4976264355233358E-2</v>
      </c>
      <c r="N2112" s="18">
        <f t="shared" si="196"/>
        <v>0.29766190598089609</v>
      </c>
      <c r="O2112" s="18">
        <v>5.539572068100604</v>
      </c>
      <c r="P2112" s="18"/>
      <c r="Q2112" s="18">
        <v>0.1</v>
      </c>
      <c r="R2112" s="18"/>
      <c r="S2112" s="18">
        <v>0.11864533471448918</v>
      </c>
      <c r="T2112" s="18">
        <f t="shared" si="197"/>
        <v>0.26754189629525543</v>
      </c>
      <c r="U2112" s="18">
        <v>17.209799300789843</v>
      </c>
      <c r="V2112" s="18"/>
      <c r="W2112" s="18">
        <v>26.978324485303631</v>
      </c>
      <c r="X2112" s="18"/>
      <c r="Y2112" s="18">
        <v>9.979015408520004</v>
      </c>
      <c r="Z2112" s="18"/>
      <c r="AA2112" s="18">
        <v>0.18014054670366603</v>
      </c>
    </row>
    <row r="2113" spans="1:28" ht="14.25" customHeight="1">
      <c r="A2113" s="8">
        <v>41404</v>
      </c>
      <c r="B2113" s="9">
        <v>0.47921296296296295</v>
      </c>
      <c r="C2113" s="18">
        <v>3</v>
      </c>
      <c r="D2113" s="18">
        <v>1483</v>
      </c>
      <c r="E2113" s="18">
        <v>135</v>
      </c>
      <c r="F2113" s="17">
        <f t="shared" si="192"/>
        <v>0.43209876543209874</v>
      </c>
      <c r="G2113" s="18">
        <v>1.75</v>
      </c>
      <c r="H2113" s="18">
        <f t="shared" si="193"/>
        <v>0.41066666666666668</v>
      </c>
      <c r="I2113" s="18">
        <v>4.0430000000000001E-2</v>
      </c>
      <c r="J2113" s="18">
        <f t="shared" si="194"/>
        <v>0.21867273910214705</v>
      </c>
      <c r="K2113" s="18">
        <v>1.5299999999999999E-2</v>
      </c>
      <c r="L2113" s="18">
        <f t="shared" si="195"/>
        <v>0.30409633894558391</v>
      </c>
      <c r="M2113" s="18">
        <v>1.2189999999999999E-2</v>
      </c>
      <c r="N2113" s="18">
        <f t="shared" si="196"/>
        <v>0.24228329227102405</v>
      </c>
      <c r="O2113" s="18">
        <v>5.48719</v>
      </c>
      <c r="P2113" s="18"/>
      <c r="Q2113" s="18">
        <v>0.06</v>
      </c>
      <c r="R2113" s="18"/>
      <c r="S2113" s="18">
        <v>7.3467085714285715E-2</v>
      </c>
      <c r="T2113" s="18">
        <f t="shared" si="197"/>
        <v>0.10414741527969894</v>
      </c>
      <c r="U2113" s="18">
        <v>27.802285714285713</v>
      </c>
      <c r="V2113" s="18"/>
      <c r="W2113" s="18">
        <v>22.150971428571427</v>
      </c>
      <c r="X2113" s="18"/>
      <c r="Y2113" s="18">
        <v>9.9710081142857145</v>
      </c>
      <c r="Z2113" s="18"/>
      <c r="AA2113" s="18">
        <v>0.10902857142857143</v>
      </c>
    </row>
    <row r="2114" spans="1:28" ht="14.25" customHeight="1">
      <c r="A2114" s="8">
        <v>41832</v>
      </c>
      <c r="B2114" s="9">
        <v>0.48416666666666663</v>
      </c>
      <c r="C2114" s="18">
        <v>2</v>
      </c>
      <c r="D2114" s="18">
        <v>1242</v>
      </c>
      <c r="E2114" s="18">
        <v>136</v>
      </c>
      <c r="F2114" s="17">
        <f t="shared" ref="F2114:F2177" si="198">(E2114-$E$2256)/($E$2255-$E$2256)</f>
        <v>0.44444444444444442</v>
      </c>
      <c r="G2114" s="18">
        <v>1.6</v>
      </c>
      <c r="H2114" s="18">
        <f t="shared" ref="H2114:H2177" si="199">(G2114-$G$2256)/($G$2255-$G$2256)</f>
        <v>0.3706666666666667</v>
      </c>
      <c r="I2114" s="18">
        <v>6.9150000000000003E-2</v>
      </c>
      <c r="J2114" s="18">
        <f t="shared" ref="J2114:J2177" si="200">(I2114-$I$2256)/($I$2255-$I$2256)</f>
        <v>0.405530253741054</v>
      </c>
      <c r="K2114" s="18">
        <v>9.9600000000000001E-3</v>
      </c>
      <c r="L2114" s="18">
        <f t="shared" ref="L2114:L2177" si="201">(K2114-$K$2256)/($K$2255-$K$2256)</f>
        <v>0.19796075398026247</v>
      </c>
      <c r="M2114" s="18">
        <v>4.3899999999999998E-3</v>
      </c>
      <c r="N2114" s="18">
        <f t="shared" ref="N2114:N2177" si="202">(M2114-$K$2256)/($K$2255-$K$2256)</f>
        <v>8.7253786141902837E-2</v>
      </c>
      <c r="O2114" s="18">
        <v>5.0278400000000003</v>
      </c>
      <c r="P2114" s="18"/>
      <c r="Q2114" s="18">
        <v>0.05</v>
      </c>
      <c r="R2114" s="18"/>
      <c r="S2114" s="18">
        <v>0.13743562500000001</v>
      </c>
      <c r="T2114" s="18">
        <f t="shared" ref="T2114:T2177" si="203">(S2114-$S$2256)/($S$2255-$S$2256)</f>
        <v>0.33550003538379924</v>
      </c>
      <c r="U2114" s="18">
        <v>19.795499999999997</v>
      </c>
      <c r="V2114" s="18"/>
      <c r="W2114" s="18">
        <v>8.7251249999999985</v>
      </c>
      <c r="X2114" s="18"/>
      <c r="Y2114" s="18">
        <v>9.9928320000000017</v>
      </c>
      <c r="Z2114" s="18"/>
      <c r="AA2114" s="18">
        <v>9.9375000000000005E-2</v>
      </c>
      <c r="AB2114" s="2"/>
    </row>
    <row r="2115" spans="1:28" ht="13.8">
      <c r="A2115" s="8">
        <v>42381</v>
      </c>
      <c r="B2115" s="9">
        <v>0.49052083333333335</v>
      </c>
      <c r="C2115" s="18">
        <v>2</v>
      </c>
      <c r="D2115" s="18">
        <v>1316</v>
      </c>
      <c r="E2115" s="18">
        <v>136</v>
      </c>
      <c r="F2115" s="17">
        <f t="shared" si="198"/>
        <v>0.44444444444444442</v>
      </c>
      <c r="G2115" s="18">
        <v>1.72</v>
      </c>
      <c r="H2115" s="18">
        <f t="shared" si="199"/>
        <v>0.40266666666666667</v>
      </c>
      <c r="I2115" s="18">
        <v>6.4630000000000007E-2</v>
      </c>
      <c r="J2115" s="18">
        <f t="shared" si="200"/>
        <v>0.37612231620039038</v>
      </c>
      <c r="K2115" s="18">
        <v>5.4900000000000001E-3</v>
      </c>
      <c r="L2115" s="18">
        <f t="shared" si="201"/>
        <v>0.10911692162165071</v>
      </c>
      <c r="M2115" s="18">
        <v>9.2099999999999994E-3</v>
      </c>
      <c r="N2115" s="18">
        <f t="shared" si="202"/>
        <v>0.18305407069861621</v>
      </c>
      <c r="O2115" s="18">
        <v>5.4220899999999999</v>
      </c>
      <c r="P2115" s="18"/>
      <c r="Q2115" s="18">
        <v>0.05</v>
      </c>
      <c r="R2115" s="18"/>
      <c r="S2115" s="18">
        <v>0.11949034883720931</v>
      </c>
      <c r="T2115" s="18">
        <f t="shared" si="203"/>
        <v>0.27059802722303994</v>
      </c>
      <c r="U2115" s="18">
        <v>10.150116279069769</v>
      </c>
      <c r="V2115" s="18"/>
      <c r="W2115" s="18">
        <v>17.027790697674416</v>
      </c>
      <c r="X2115" s="18"/>
      <c r="Y2115" s="18">
        <v>10.024561744186046</v>
      </c>
      <c r="Z2115" s="18"/>
      <c r="AA2115" s="18">
        <v>9.2441860465116293E-2</v>
      </c>
      <c r="AB2115" s="2"/>
    </row>
    <row r="2116" spans="1:28" ht="14.25" customHeight="1">
      <c r="A2116" s="8">
        <v>42390</v>
      </c>
      <c r="B2116" s="9">
        <v>0.49062499999999998</v>
      </c>
      <c r="C2116" s="18">
        <v>2</v>
      </c>
      <c r="D2116" s="18">
        <v>2303</v>
      </c>
      <c r="E2116" s="18">
        <v>136</v>
      </c>
      <c r="F2116" s="17">
        <f t="shared" si="198"/>
        <v>0.44444444444444442</v>
      </c>
      <c r="G2116" s="18">
        <v>2.02</v>
      </c>
      <c r="H2116" s="18">
        <f t="shared" si="199"/>
        <v>0.48266666666666669</v>
      </c>
      <c r="I2116" s="18">
        <v>4.5749999999999999E-2</v>
      </c>
      <c r="J2116" s="18">
        <f t="shared" si="200"/>
        <v>0.25328562134027327</v>
      </c>
      <c r="K2116" s="18">
        <v>1.01E-2</v>
      </c>
      <c r="L2116" s="18">
        <f t="shared" si="201"/>
        <v>0.2007433348595031</v>
      </c>
      <c r="M2116" s="18">
        <v>1.323E-2</v>
      </c>
      <c r="N2116" s="18">
        <f t="shared" si="202"/>
        <v>0.26295389308824024</v>
      </c>
      <c r="O2116" s="18">
        <v>6.3555200000000003</v>
      </c>
      <c r="P2116" s="18"/>
      <c r="Q2116" s="18">
        <v>0.1</v>
      </c>
      <c r="R2116" s="18"/>
      <c r="S2116" s="18">
        <v>7.2022277227722767E-2</v>
      </c>
      <c r="T2116" s="18">
        <f t="shared" si="203"/>
        <v>9.8922030541397948E-2</v>
      </c>
      <c r="U2116" s="18">
        <v>15.9</v>
      </c>
      <c r="V2116" s="18"/>
      <c r="W2116" s="18">
        <v>20.82742574257426</v>
      </c>
      <c r="X2116" s="18"/>
      <c r="Y2116" s="18">
        <v>10.005224554455445</v>
      </c>
      <c r="Z2116" s="18"/>
      <c r="AA2116" s="18">
        <v>0.15742574257425745</v>
      </c>
      <c r="AB2116" s="2"/>
    </row>
    <row r="2117" spans="1:28" ht="14.25" customHeight="1">
      <c r="A2117" s="8">
        <v>42391</v>
      </c>
      <c r="B2117" s="9">
        <v>0.49063657407407407</v>
      </c>
      <c r="C2117" s="18">
        <v>2</v>
      </c>
      <c r="D2117" s="18">
        <v>2251</v>
      </c>
      <c r="E2117" s="18">
        <v>136</v>
      </c>
      <c r="F2117" s="17">
        <f t="shared" si="198"/>
        <v>0.44444444444444442</v>
      </c>
      <c r="G2117" s="18">
        <v>1.49</v>
      </c>
      <c r="H2117" s="18">
        <f t="shared" si="199"/>
        <v>0.34133333333333332</v>
      </c>
      <c r="I2117" s="18">
        <v>4.0509999999999997E-2</v>
      </c>
      <c r="J2117" s="18">
        <f t="shared" si="200"/>
        <v>0.21919323357189327</v>
      </c>
      <c r="K2117" s="18">
        <v>1.038E-2</v>
      </c>
      <c r="L2117" s="18">
        <f t="shared" si="201"/>
        <v>0.20630849661798439</v>
      </c>
      <c r="M2117" s="18">
        <v>1.306E-2</v>
      </c>
      <c r="N2117" s="18">
        <f t="shared" si="202"/>
        <v>0.25957504487773375</v>
      </c>
      <c r="O2117" s="18">
        <v>4.6703099999999997</v>
      </c>
      <c r="P2117" s="18"/>
      <c r="Q2117" s="18">
        <v>0.1</v>
      </c>
      <c r="R2117" s="18"/>
      <c r="S2117" s="18">
        <v>8.6457583892617443E-2</v>
      </c>
      <c r="T2117" s="18">
        <f t="shared" si="203"/>
        <v>0.15112966348441545</v>
      </c>
      <c r="U2117" s="18">
        <v>22.153288590604028</v>
      </c>
      <c r="V2117" s="18"/>
      <c r="W2117" s="18">
        <v>27.873020134228188</v>
      </c>
      <c r="X2117" s="18"/>
      <c r="Y2117" s="18">
        <v>9.9675072483221481</v>
      </c>
      <c r="Z2117" s="18"/>
      <c r="AA2117" s="18">
        <v>0.21342281879194636</v>
      </c>
      <c r="AB2117" s="2"/>
    </row>
    <row r="2118" spans="1:28" ht="13.8">
      <c r="A2118" s="8">
        <v>42088</v>
      </c>
      <c r="B2118" s="9">
        <v>0.48712962962962963</v>
      </c>
      <c r="C2118" s="18">
        <v>2</v>
      </c>
      <c r="D2118" s="18">
        <v>1152</v>
      </c>
      <c r="E2118" s="18">
        <v>137</v>
      </c>
      <c r="F2118" s="17">
        <f t="shared" si="198"/>
        <v>0.4567901234567901</v>
      </c>
      <c r="G2118" s="18">
        <v>1.4032930904215579</v>
      </c>
      <c r="H2118" s="18">
        <f t="shared" si="199"/>
        <v>0.31821149077908212</v>
      </c>
      <c r="I2118" s="18">
        <v>4.8588030189454602E-2</v>
      </c>
      <c r="J2118" s="18">
        <f t="shared" si="200"/>
        <v>0.27175035907257383</v>
      </c>
      <c r="K2118" s="18">
        <v>3.6335396489505182E-3</v>
      </c>
      <c r="L2118" s="18">
        <f t="shared" si="201"/>
        <v>7.2218699650946072E-2</v>
      </c>
      <c r="M2118" s="18">
        <v>5.4600595798183094E-3</v>
      </c>
      <c r="N2118" s="18">
        <f t="shared" si="202"/>
        <v>0.10852183847369354</v>
      </c>
      <c r="O2118" s="18">
        <v>4.4258982951170092</v>
      </c>
      <c r="P2118" s="18"/>
      <c r="Q2118" s="18">
        <v>0.04</v>
      </c>
      <c r="R2118" s="18"/>
      <c r="S2118" s="18">
        <v>0.11010524961399897</v>
      </c>
      <c r="T2118" s="18">
        <f t="shared" si="203"/>
        <v>0.23665529037971847</v>
      </c>
      <c r="U2118" s="18">
        <v>8.2339577972207909</v>
      </c>
      <c r="V2118" s="18"/>
      <c r="W2118" s="18">
        <v>12.373031394750383</v>
      </c>
      <c r="X2118" s="18"/>
      <c r="Y2118" s="18">
        <v>10.029520329387545</v>
      </c>
      <c r="Z2118" s="18"/>
      <c r="AA2118" s="18">
        <v>9.0643929531348533E-2</v>
      </c>
      <c r="AB2118" s="2"/>
    </row>
    <row r="2119" spans="1:28" ht="13.8">
      <c r="A2119" s="8">
        <v>42649</v>
      </c>
      <c r="B2119" s="9">
        <v>0.49362268518518521</v>
      </c>
      <c r="C2119" s="18">
        <v>2</v>
      </c>
      <c r="D2119" s="18">
        <v>1414</v>
      </c>
      <c r="E2119" s="18">
        <v>137</v>
      </c>
      <c r="F2119" s="17">
        <f t="shared" si="198"/>
        <v>0.4567901234567901</v>
      </c>
      <c r="G2119" s="18">
        <v>1.64</v>
      </c>
      <c r="H2119" s="18">
        <f t="shared" si="199"/>
        <v>0.3813333333333333</v>
      </c>
      <c r="I2119" s="18">
        <v>3.09E-2</v>
      </c>
      <c r="J2119" s="18">
        <f t="shared" si="200"/>
        <v>0.15666883539362395</v>
      </c>
      <c r="K2119" s="18">
        <v>4.7299999999999998E-3</v>
      </c>
      <c r="L2119" s="18">
        <f t="shared" si="201"/>
        <v>9.4011482562915819E-2</v>
      </c>
      <c r="M2119" s="18">
        <v>9.11E-3</v>
      </c>
      <c r="N2119" s="18">
        <f t="shared" si="202"/>
        <v>0.18106651292773004</v>
      </c>
      <c r="O2119" s="18">
        <v>5.1509099999999997</v>
      </c>
      <c r="P2119" s="18"/>
      <c r="Q2119" s="18">
        <v>0.05</v>
      </c>
      <c r="R2119" s="18"/>
      <c r="S2119" s="18">
        <v>5.9915853658536591E-2</v>
      </c>
      <c r="T2119" s="18">
        <f t="shared" si="203"/>
        <v>5.5137181862717037E-2</v>
      </c>
      <c r="U2119" s="18">
        <v>9.1715853658536588</v>
      </c>
      <c r="V2119" s="18"/>
      <c r="W2119" s="18">
        <v>17.664512195121951</v>
      </c>
      <c r="X2119" s="18"/>
      <c r="Y2119" s="18">
        <v>9.9877401219512212</v>
      </c>
      <c r="Z2119" s="18"/>
      <c r="AA2119" s="18">
        <v>9.6951219512195153E-2</v>
      </c>
      <c r="AB2119" s="2"/>
    </row>
    <row r="2120" spans="1:28" ht="14.25" customHeight="1">
      <c r="A2120" s="8">
        <v>42651</v>
      </c>
      <c r="B2120" s="9">
        <v>0.49364583333333334</v>
      </c>
      <c r="C2120" s="18">
        <v>2</v>
      </c>
      <c r="D2120" s="18">
        <v>1414</v>
      </c>
      <c r="E2120" s="18">
        <v>137</v>
      </c>
      <c r="F2120" s="17">
        <f t="shared" si="198"/>
        <v>0.4567901234567901</v>
      </c>
      <c r="G2120" s="18">
        <v>1.87</v>
      </c>
      <c r="H2120" s="18">
        <f t="shared" si="199"/>
        <v>0.44266666666666671</v>
      </c>
      <c r="I2120" s="18">
        <v>4.5080000000000002E-2</v>
      </c>
      <c r="J2120" s="18">
        <f t="shared" si="200"/>
        <v>0.24892648015614835</v>
      </c>
      <c r="K2120" s="18">
        <v>5.0600000000000003E-3</v>
      </c>
      <c r="L2120" s="18">
        <f t="shared" si="201"/>
        <v>0.10057042320684018</v>
      </c>
      <c r="M2120" s="18">
        <v>9.1500000000000001E-3</v>
      </c>
      <c r="N2120" s="18">
        <f t="shared" si="202"/>
        <v>0.18186153603608451</v>
      </c>
      <c r="O2120" s="18">
        <v>5.8925400000000003</v>
      </c>
      <c r="P2120" s="18"/>
      <c r="Q2120" s="18">
        <v>0.05</v>
      </c>
      <c r="R2120" s="18"/>
      <c r="S2120" s="18">
        <v>7.666010695187167E-2</v>
      </c>
      <c r="T2120" s="18">
        <f t="shared" si="203"/>
        <v>0.11569549559561948</v>
      </c>
      <c r="U2120" s="18">
        <v>8.6047058823529419</v>
      </c>
      <c r="V2120" s="18"/>
      <c r="W2120" s="18">
        <v>15.559893048128343</v>
      </c>
      <c r="X2120" s="18"/>
      <c r="Y2120" s="18">
        <v>10.020469090909092</v>
      </c>
      <c r="Z2120" s="18"/>
      <c r="AA2120" s="18">
        <v>8.5026737967914448E-2</v>
      </c>
      <c r="AB2120" s="2"/>
    </row>
    <row r="2121" spans="1:28" ht="13.8">
      <c r="A2121" s="8">
        <v>41424</v>
      </c>
      <c r="B2121" s="9">
        <v>0.4794444444444444</v>
      </c>
      <c r="C2121" s="18">
        <v>3</v>
      </c>
      <c r="D2121" s="18">
        <v>1702</v>
      </c>
      <c r="E2121" s="18">
        <v>137</v>
      </c>
      <c r="F2121" s="17">
        <f t="shared" si="198"/>
        <v>0.4567901234567901</v>
      </c>
      <c r="G2121" s="18">
        <v>1.53</v>
      </c>
      <c r="H2121" s="18">
        <f t="shared" si="199"/>
        <v>0.35200000000000004</v>
      </c>
      <c r="I2121" s="18">
        <v>3.2649999999999998E-2</v>
      </c>
      <c r="J2121" s="18">
        <f t="shared" si="200"/>
        <v>0.16805465191932334</v>
      </c>
      <c r="K2121" s="18">
        <v>1.883E-2</v>
      </c>
      <c r="L2121" s="18">
        <f t="shared" si="201"/>
        <v>0.37425712825786572</v>
      </c>
      <c r="M2121" s="18">
        <v>1.3950000000000001E-2</v>
      </c>
      <c r="N2121" s="18">
        <f t="shared" si="202"/>
        <v>0.27726430903862065</v>
      </c>
      <c r="O2121" s="18">
        <v>4.7490399999999999</v>
      </c>
      <c r="P2121" s="18"/>
      <c r="Q2121" s="18">
        <v>7.0000000000000007E-2</v>
      </c>
      <c r="R2121" s="18"/>
      <c r="S2121" s="18">
        <v>6.7860784313725497E-2</v>
      </c>
      <c r="T2121" s="18">
        <f t="shared" si="203"/>
        <v>8.3871314987339241E-2</v>
      </c>
      <c r="U2121" s="18">
        <v>39.136862745098036</v>
      </c>
      <c r="V2121" s="18"/>
      <c r="W2121" s="18">
        <v>28.994117647058825</v>
      </c>
      <c r="X2121" s="18"/>
      <c r="Y2121" s="18">
        <v>9.8705537254901952</v>
      </c>
      <c r="Z2121" s="18"/>
      <c r="AA2121" s="18">
        <v>0.14549019607843139</v>
      </c>
    </row>
    <row r="2122" spans="1:28" ht="13.8">
      <c r="A2122" s="8">
        <v>42160</v>
      </c>
      <c r="B2122" s="9">
        <v>0.48796296296296293</v>
      </c>
      <c r="C2122" s="18">
        <v>2</v>
      </c>
      <c r="D2122" s="18">
        <v>953</v>
      </c>
      <c r="E2122" s="18">
        <v>138</v>
      </c>
      <c r="F2122" s="17">
        <f t="shared" si="198"/>
        <v>0.46913580246913578</v>
      </c>
      <c r="G2122" s="18">
        <v>0.69</v>
      </c>
      <c r="H2122" s="18">
        <f t="shared" si="199"/>
        <v>0.128</v>
      </c>
      <c r="I2122" s="18">
        <v>1.847E-2</v>
      </c>
      <c r="J2122" s="18">
        <f t="shared" si="200"/>
        <v>7.5797007156798962E-2</v>
      </c>
      <c r="K2122" s="18">
        <v>3.0100000000000001E-3</v>
      </c>
      <c r="L2122" s="18">
        <f t="shared" si="201"/>
        <v>5.9825488903673701E-2</v>
      </c>
      <c r="M2122" s="18">
        <v>4.3099999999999996E-3</v>
      </c>
      <c r="N2122" s="18">
        <f t="shared" si="202"/>
        <v>8.5663739925193896E-2</v>
      </c>
      <c r="O2122" s="18">
        <v>2.1790699999999998</v>
      </c>
      <c r="P2122" s="18"/>
      <c r="Q2122" s="18">
        <v>0.04</v>
      </c>
      <c r="R2122" s="18"/>
      <c r="S2122" s="18">
        <v>8.5122608695652191E-2</v>
      </c>
      <c r="T2122" s="18">
        <f t="shared" si="203"/>
        <v>0.14630150869081565</v>
      </c>
      <c r="U2122" s="18">
        <v>13.872173913043479</v>
      </c>
      <c r="V2122" s="18"/>
      <c r="W2122" s="18">
        <v>19.863478260869563</v>
      </c>
      <c r="X2122" s="18"/>
      <c r="Y2122" s="18">
        <v>10.042670434782609</v>
      </c>
      <c r="Z2122" s="18"/>
      <c r="AA2122" s="18">
        <v>0.18434782608695655</v>
      </c>
    </row>
    <row r="2123" spans="1:28" ht="13.8">
      <c r="A2123" s="8">
        <v>42379</v>
      </c>
      <c r="B2123" s="9">
        <v>0.49049768518518522</v>
      </c>
      <c r="C2123" s="18">
        <v>2</v>
      </c>
      <c r="D2123" s="18">
        <v>944</v>
      </c>
      <c r="E2123" s="18">
        <v>138</v>
      </c>
      <c r="F2123" s="17">
        <f t="shared" si="198"/>
        <v>0.46913580246913578</v>
      </c>
      <c r="G2123" s="18">
        <v>1.2</v>
      </c>
      <c r="H2123" s="18">
        <f t="shared" si="199"/>
        <v>0.26400000000000001</v>
      </c>
      <c r="I2123" s="18">
        <v>3.8210000000000001E-2</v>
      </c>
      <c r="J2123" s="18">
        <f t="shared" si="200"/>
        <v>0.20422901756668835</v>
      </c>
      <c r="K2123" s="18">
        <v>3.5300000000000002E-3</v>
      </c>
      <c r="L2123" s="18">
        <f t="shared" si="201"/>
        <v>7.0160789312281785E-2</v>
      </c>
      <c r="M2123" s="18">
        <v>5.64E-3</v>
      </c>
      <c r="N2123" s="18">
        <f t="shared" si="202"/>
        <v>0.11209825827797996</v>
      </c>
      <c r="O2123" s="18">
        <v>3.7674599999999998</v>
      </c>
      <c r="P2123" s="18"/>
      <c r="Q2123" s="18">
        <v>0.04</v>
      </c>
      <c r="R2123" s="18"/>
      <c r="S2123" s="18">
        <v>0.10125650000000001</v>
      </c>
      <c r="T2123" s="18">
        <f t="shared" si="203"/>
        <v>0.20465234907915028</v>
      </c>
      <c r="U2123" s="18">
        <v>9.3545000000000016</v>
      </c>
      <c r="V2123" s="18"/>
      <c r="W2123" s="18">
        <v>14.946000000000002</v>
      </c>
      <c r="X2123" s="18"/>
      <c r="Y2123" s="18">
        <v>9.9837690000000006</v>
      </c>
      <c r="Z2123" s="18"/>
      <c r="AA2123" s="18">
        <v>0.10600000000000001</v>
      </c>
      <c r="AB2123" s="2"/>
    </row>
    <row r="2124" spans="1:28" ht="14.25" customHeight="1">
      <c r="A2124" s="8">
        <v>42380</v>
      </c>
      <c r="B2124" s="9">
        <v>0.49050925925925926</v>
      </c>
      <c r="C2124" s="18">
        <v>2</v>
      </c>
      <c r="D2124" s="18">
        <v>944</v>
      </c>
      <c r="E2124" s="18">
        <v>138</v>
      </c>
      <c r="F2124" s="17">
        <f t="shared" si="198"/>
        <v>0.46913580246913578</v>
      </c>
      <c r="G2124" s="18">
        <v>1.34</v>
      </c>
      <c r="H2124" s="18">
        <f t="shared" si="199"/>
        <v>0.30133333333333334</v>
      </c>
      <c r="I2124" s="18">
        <v>3.8469999999999997E-2</v>
      </c>
      <c r="J2124" s="18">
        <f t="shared" si="200"/>
        <v>0.20592062459336369</v>
      </c>
      <c r="K2124" s="18">
        <v>3.3999999999999998E-3</v>
      </c>
      <c r="L2124" s="18">
        <f t="shared" si="201"/>
        <v>6.7576964210129764E-2</v>
      </c>
      <c r="M2124" s="18">
        <v>5.9899999999999997E-3</v>
      </c>
      <c r="N2124" s="18">
        <f t="shared" si="202"/>
        <v>0.11905471047608154</v>
      </c>
      <c r="O2124" s="18">
        <v>4.2329600000000003</v>
      </c>
      <c r="P2124" s="18"/>
      <c r="Q2124" s="18">
        <v>0.03</v>
      </c>
      <c r="R2124" s="18"/>
      <c r="S2124" s="18">
        <v>9.1294477611940289E-2</v>
      </c>
      <c r="T2124" s="18">
        <f t="shared" si="203"/>
        <v>0.16862307583407515</v>
      </c>
      <c r="U2124" s="18">
        <v>8.0686567164179088</v>
      </c>
      <c r="V2124" s="18"/>
      <c r="W2124" s="18">
        <v>14.21507462686567</v>
      </c>
      <c r="X2124" s="18"/>
      <c r="Y2124" s="18">
        <v>10.045382686567164</v>
      </c>
      <c r="Z2124" s="18"/>
      <c r="AA2124" s="18">
        <v>7.1194029850746257E-2</v>
      </c>
      <c r="AB2124" s="2"/>
    </row>
    <row r="2125" spans="1:28" ht="14.25" customHeight="1">
      <c r="A2125" s="8">
        <v>42408</v>
      </c>
      <c r="B2125" s="9">
        <v>0.49083333333333329</v>
      </c>
      <c r="C2125" s="18">
        <v>2</v>
      </c>
      <c r="D2125" s="18">
        <v>890</v>
      </c>
      <c r="E2125" s="18">
        <v>138</v>
      </c>
      <c r="F2125" s="17">
        <f t="shared" si="198"/>
        <v>0.46913580246913578</v>
      </c>
      <c r="G2125" s="18">
        <v>1.39</v>
      </c>
      <c r="H2125" s="18">
        <f t="shared" si="199"/>
        <v>0.31466666666666665</v>
      </c>
      <c r="I2125" s="18">
        <v>3.9780000000000003E-2</v>
      </c>
      <c r="J2125" s="18">
        <f t="shared" si="200"/>
        <v>0.21444372153545871</v>
      </c>
      <c r="K2125" s="18">
        <v>3.4399999999999999E-3</v>
      </c>
      <c r="L2125" s="18">
        <f t="shared" si="201"/>
        <v>6.8371987318484234E-2</v>
      </c>
      <c r="M2125" s="18">
        <v>4.9699999999999996E-3</v>
      </c>
      <c r="N2125" s="18">
        <f t="shared" si="202"/>
        <v>9.8781621213042611E-2</v>
      </c>
      <c r="O2125" s="18">
        <v>4.38842</v>
      </c>
      <c r="P2125" s="18"/>
      <c r="Q2125" s="18">
        <v>0.03</v>
      </c>
      <c r="R2125" s="18"/>
      <c r="S2125" s="18">
        <v>9.1007482014388505E-2</v>
      </c>
      <c r="T2125" s="18">
        <f t="shared" si="203"/>
        <v>0.16758510960577994</v>
      </c>
      <c r="U2125" s="18">
        <v>7.869928057553957</v>
      </c>
      <c r="V2125" s="18"/>
      <c r="W2125" s="18">
        <v>11.370215827338129</v>
      </c>
      <c r="X2125" s="18"/>
      <c r="Y2125" s="18">
        <v>10.039694676258994</v>
      </c>
      <c r="Z2125" s="18"/>
      <c r="AA2125" s="18">
        <v>6.8633093525179864E-2</v>
      </c>
      <c r="AB2125" s="2"/>
    </row>
    <row r="2126" spans="1:28" ht="13.8">
      <c r="A2126" s="8">
        <v>42634</v>
      </c>
      <c r="B2126" s="9">
        <v>0.49344907407407407</v>
      </c>
      <c r="C2126" s="18">
        <v>2</v>
      </c>
      <c r="D2126" s="18">
        <v>1435</v>
      </c>
      <c r="E2126" s="18">
        <v>138</v>
      </c>
      <c r="F2126" s="17">
        <f t="shared" si="198"/>
        <v>0.46913580246913578</v>
      </c>
      <c r="G2126" s="18">
        <v>1.08</v>
      </c>
      <c r="H2126" s="18">
        <f t="shared" si="199"/>
        <v>0.23200000000000004</v>
      </c>
      <c r="I2126" s="18">
        <v>2.7390000000000001E-2</v>
      </c>
      <c r="J2126" s="18">
        <f t="shared" si="200"/>
        <v>0.13383214053350684</v>
      </c>
      <c r="K2126" s="18">
        <v>5.3899999999999998E-3</v>
      </c>
      <c r="L2126" s="18">
        <f t="shared" si="201"/>
        <v>0.10712936385076453</v>
      </c>
      <c r="M2126" s="18">
        <v>6.6899999999999998E-3</v>
      </c>
      <c r="N2126" s="18">
        <f t="shared" si="202"/>
        <v>0.13296761487228473</v>
      </c>
      <c r="O2126" s="18">
        <v>3.3911899999999999</v>
      </c>
      <c r="P2126" s="18"/>
      <c r="Q2126" s="18">
        <v>0.06</v>
      </c>
      <c r="R2126" s="18"/>
      <c r="S2126" s="18">
        <v>8.0648333333333336E-2</v>
      </c>
      <c r="T2126" s="18">
        <f t="shared" si="203"/>
        <v>0.13011956457112459</v>
      </c>
      <c r="U2126" s="18">
        <v>15.870555555555555</v>
      </c>
      <c r="V2126" s="18"/>
      <c r="W2126" s="18">
        <v>19.698333333333334</v>
      </c>
      <c r="X2126" s="18"/>
      <c r="Y2126" s="18">
        <v>9.9851705555555554</v>
      </c>
      <c r="Z2126" s="18"/>
      <c r="AA2126" s="18">
        <v>0.17666666666666667</v>
      </c>
      <c r="AB2126" s="2"/>
    </row>
    <row r="2127" spans="1:28" ht="14.25" customHeight="1">
      <c r="A2127" s="8">
        <v>42847</v>
      </c>
      <c r="B2127" s="9">
        <v>0.49591435185185184</v>
      </c>
      <c r="C2127" s="18">
        <v>2</v>
      </c>
      <c r="D2127" s="18">
        <v>1179</v>
      </c>
      <c r="E2127" s="18">
        <v>138</v>
      </c>
      <c r="F2127" s="17">
        <f t="shared" si="198"/>
        <v>0.46913580246913578</v>
      </c>
      <c r="G2127" s="18">
        <v>1.573923326384465</v>
      </c>
      <c r="H2127" s="18">
        <f t="shared" si="199"/>
        <v>0.36371288703585736</v>
      </c>
      <c r="I2127" s="18">
        <v>4.2403196496635417E-2</v>
      </c>
      <c r="J2127" s="18">
        <f t="shared" si="200"/>
        <v>0.23151071240491489</v>
      </c>
      <c r="K2127" s="18">
        <v>3.936627905844578E-3</v>
      </c>
      <c r="L2127" s="18">
        <f t="shared" si="201"/>
        <v>7.824275385348739E-2</v>
      </c>
      <c r="M2127" s="18">
        <v>5.3035564409133042E-3</v>
      </c>
      <c r="N2127" s="18">
        <f t="shared" si="202"/>
        <v>0.10541124817470633</v>
      </c>
      <c r="O2127" s="18">
        <v>4.9657704056884695</v>
      </c>
      <c r="P2127" s="18"/>
      <c r="Q2127" s="18">
        <v>0.04</v>
      </c>
      <c r="R2127" s="18"/>
      <c r="S2127" s="18">
        <v>8.5672638939187126E-2</v>
      </c>
      <c r="T2127" s="18">
        <f t="shared" si="203"/>
        <v>0.14829078247132108</v>
      </c>
      <c r="U2127" s="18">
        <v>7.9536763517842726</v>
      </c>
      <c r="V2127" s="18"/>
      <c r="W2127" s="18">
        <v>10.715458116277127</v>
      </c>
      <c r="X2127" s="18"/>
      <c r="Y2127" s="18">
        <v>10.032985486252336</v>
      </c>
      <c r="Z2127" s="18"/>
      <c r="AA2127" s="18">
        <v>8.0817151552227934E-2</v>
      </c>
      <c r="AB2127" s="2"/>
    </row>
    <row r="2128" spans="1:28" ht="13.8">
      <c r="A2128" s="8">
        <v>42848</v>
      </c>
      <c r="B2128" s="9">
        <v>0.49592592592592594</v>
      </c>
      <c r="C2128" s="18">
        <v>2</v>
      </c>
      <c r="D2128" s="18">
        <v>1464</v>
      </c>
      <c r="E2128" s="18">
        <v>138</v>
      </c>
      <c r="F2128" s="17">
        <f t="shared" si="198"/>
        <v>0.46913580246913578</v>
      </c>
      <c r="G2128" s="18">
        <v>1.938013678003184</v>
      </c>
      <c r="H2128" s="18">
        <f t="shared" si="199"/>
        <v>0.46080364746751573</v>
      </c>
      <c r="I2128" s="18">
        <v>6.4793504477028918E-2</v>
      </c>
      <c r="J2128" s="18">
        <f t="shared" si="200"/>
        <v>0.3771861059012942</v>
      </c>
      <c r="K2128" s="18">
        <v>5.6693767059192365E-3</v>
      </c>
      <c r="L2128" s="18">
        <f t="shared" si="201"/>
        <v>0.11268213727930812</v>
      </c>
      <c r="M2128" s="18">
        <v>7.3833743146855171E-3</v>
      </c>
      <c r="N2128" s="18">
        <f t="shared" si="202"/>
        <v>0.14674882994514546</v>
      </c>
      <c r="O2128" s="18">
        <v>6.1106212185349653</v>
      </c>
      <c r="P2128" s="18"/>
      <c r="Q2128" s="18">
        <v>0.06</v>
      </c>
      <c r="R2128" s="18"/>
      <c r="S2128" s="18">
        <v>0.10631676472440947</v>
      </c>
      <c r="T2128" s="18">
        <f t="shared" si="203"/>
        <v>0.2229536189765845</v>
      </c>
      <c r="U2128" s="18">
        <v>9.3026267716535447</v>
      </c>
      <c r="V2128" s="18"/>
      <c r="W2128" s="18">
        <v>12.115048818897639</v>
      </c>
      <c r="X2128" s="18"/>
      <c r="Y2128" s="18">
        <v>10.026645165354331</v>
      </c>
      <c r="Z2128" s="18"/>
      <c r="AA2128" s="18">
        <v>9.8451317534863414E-2</v>
      </c>
      <c r="AB2128" s="2"/>
    </row>
    <row r="2129" spans="1:28" ht="14.25" customHeight="1">
      <c r="A2129" s="8">
        <v>42631</v>
      </c>
      <c r="B2129" s="9">
        <v>0.49341435185185184</v>
      </c>
      <c r="C2129" s="18">
        <v>2</v>
      </c>
      <c r="D2129" s="18">
        <v>1765</v>
      </c>
      <c r="E2129" s="18">
        <v>139</v>
      </c>
      <c r="F2129" s="17">
        <f t="shared" si="198"/>
        <v>0.48148148148148145</v>
      </c>
      <c r="G2129" s="18">
        <v>1.93</v>
      </c>
      <c r="H2129" s="18">
        <f t="shared" si="199"/>
        <v>0.45866666666666667</v>
      </c>
      <c r="I2129" s="18">
        <v>7.2099999999999997E-2</v>
      </c>
      <c r="J2129" s="18">
        <f t="shared" si="200"/>
        <v>0.42472348731294735</v>
      </c>
      <c r="K2129" s="18">
        <v>6.8799999999999998E-3</v>
      </c>
      <c r="L2129" s="18">
        <f t="shared" si="201"/>
        <v>0.13674397463696847</v>
      </c>
      <c r="M2129" s="18">
        <v>8.1300000000000001E-3</v>
      </c>
      <c r="N2129" s="18">
        <f t="shared" si="202"/>
        <v>0.16158844677304557</v>
      </c>
      <c r="O2129" s="18">
        <v>6.0857400000000004</v>
      </c>
      <c r="P2129" s="18"/>
      <c r="Q2129" s="18">
        <v>7.0000000000000007E-2</v>
      </c>
      <c r="R2129" s="18"/>
      <c r="S2129" s="18">
        <v>0.11879689119170986</v>
      </c>
      <c r="T2129" s="18">
        <f t="shared" si="203"/>
        <v>0.26809002492989786</v>
      </c>
      <c r="U2129" s="18">
        <v>11.335958549222799</v>
      </c>
      <c r="V2129" s="18"/>
      <c r="W2129" s="18">
        <v>13.395544041450778</v>
      </c>
      <c r="X2129" s="18"/>
      <c r="Y2129" s="18">
        <v>10.027281450777204</v>
      </c>
      <c r="Z2129" s="18"/>
      <c r="AA2129" s="18">
        <v>0.11533678756476685</v>
      </c>
      <c r="AB2129" s="2"/>
    </row>
    <row r="2130" spans="1:28" ht="13.8">
      <c r="A2130" s="8">
        <v>42776</v>
      </c>
      <c r="B2130" s="9">
        <v>0.49509259259259258</v>
      </c>
      <c r="C2130" s="18">
        <v>2</v>
      </c>
      <c r="D2130" s="18">
        <v>964</v>
      </c>
      <c r="E2130" s="18">
        <v>139</v>
      </c>
      <c r="F2130" s="17">
        <f t="shared" si="198"/>
        <v>0.48148148148148145</v>
      </c>
      <c r="G2130" s="18">
        <v>1.2327719419628655</v>
      </c>
      <c r="H2130" s="18">
        <f t="shared" si="199"/>
        <v>0.27273918452343082</v>
      </c>
      <c r="I2130" s="18">
        <v>4.1150550030847048E-2</v>
      </c>
      <c r="J2130" s="18">
        <f t="shared" si="200"/>
        <v>0.22336076793003934</v>
      </c>
      <c r="K2130" s="18">
        <v>1.3369194425847004E-3</v>
      </c>
      <c r="L2130" s="18">
        <f t="shared" si="201"/>
        <v>2.6572046271580274E-2</v>
      </c>
      <c r="M2130" s="18">
        <v>5.5398776056363912E-3</v>
      </c>
      <c r="N2130" s="18">
        <f t="shared" si="202"/>
        <v>0.11010826784840876</v>
      </c>
      <c r="O2130" s="18">
        <v>3.892611958409407</v>
      </c>
      <c r="P2130" s="18"/>
      <c r="Q2130" s="18">
        <v>0.04</v>
      </c>
      <c r="R2130" s="18"/>
      <c r="S2130" s="18">
        <v>0.10615000605037735</v>
      </c>
      <c r="T2130" s="18">
        <f t="shared" si="203"/>
        <v>0.22235050912612975</v>
      </c>
      <c r="U2130" s="18">
        <v>3.448653950259529</v>
      </c>
      <c r="V2130" s="18"/>
      <c r="W2130" s="18">
        <v>14.290405375282617</v>
      </c>
      <c r="X2130" s="18"/>
      <c r="Y2130" s="18">
        <v>10.041197083081235</v>
      </c>
      <c r="Z2130" s="18"/>
      <c r="AA2130" s="18">
        <v>0.10318210179043126</v>
      </c>
      <c r="AB2130" s="2"/>
    </row>
    <row r="2131" spans="1:28" ht="13.8">
      <c r="A2131" s="8">
        <v>43162</v>
      </c>
      <c r="B2131" s="9">
        <v>0.49956018518518519</v>
      </c>
      <c r="C2131" s="18">
        <v>2</v>
      </c>
      <c r="D2131" s="18">
        <v>1215</v>
      </c>
      <c r="E2131" s="18">
        <v>139</v>
      </c>
      <c r="F2131" s="17">
        <f t="shared" si="198"/>
        <v>0.48148148148148145</v>
      </c>
      <c r="G2131" s="18">
        <v>1.42</v>
      </c>
      <c r="H2131" s="18">
        <f t="shared" si="199"/>
        <v>0.32266666666666666</v>
      </c>
      <c r="I2131" s="18">
        <v>4.4130000000000003E-2</v>
      </c>
      <c r="J2131" s="18">
        <f t="shared" si="200"/>
        <v>0.24274560832791153</v>
      </c>
      <c r="K2131" s="18">
        <v>3.5200000000000001E-3</v>
      </c>
      <c r="L2131" s="18">
        <f t="shared" si="201"/>
        <v>6.9962033535193174E-2</v>
      </c>
      <c r="M2131" s="18">
        <v>6.9100000000000003E-3</v>
      </c>
      <c r="N2131" s="18">
        <f t="shared" si="202"/>
        <v>0.13734024196823433</v>
      </c>
      <c r="O2131" s="18">
        <v>4.4717700000000002</v>
      </c>
      <c r="P2131" s="18"/>
      <c r="Q2131" s="18">
        <v>0.04</v>
      </c>
      <c r="R2131" s="18"/>
      <c r="S2131" s="18">
        <v>9.8826338028169036E-2</v>
      </c>
      <c r="T2131" s="18">
        <f t="shared" si="203"/>
        <v>0.1958632732969243</v>
      </c>
      <c r="U2131" s="18">
        <v>7.882816901408451</v>
      </c>
      <c r="V2131" s="18"/>
      <c r="W2131" s="18">
        <v>15.474507042253522</v>
      </c>
      <c r="X2131" s="18"/>
      <c r="Y2131" s="18">
        <v>10.014245492957748</v>
      </c>
      <c r="Z2131" s="18"/>
      <c r="AA2131" s="18">
        <v>8.9577464788732408E-2</v>
      </c>
    </row>
    <row r="2132" spans="1:28" ht="13.8">
      <c r="A2132" s="8">
        <v>41413</v>
      </c>
      <c r="B2132" s="9">
        <v>0.47931712962962963</v>
      </c>
      <c r="C2132" s="18">
        <v>3</v>
      </c>
      <c r="D2132" s="18">
        <v>1002</v>
      </c>
      <c r="E2132" s="18">
        <v>139</v>
      </c>
      <c r="F2132" s="17">
        <f t="shared" si="198"/>
        <v>0.48148148148148145</v>
      </c>
      <c r="G2132" s="18">
        <v>1.0900000000000001</v>
      </c>
      <c r="H2132" s="18">
        <f t="shared" si="199"/>
        <v>0.23466666666666669</v>
      </c>
      <c r="I2132" s="18">
        <v>2.683E-2</v>
      </c>
      <c r="J2132" s="18">
        <f t="shared" si="200"/>
        <v>0.13018867924528302</v>
      </c>
      <c r="K2132" s="18">
        <v>1.0070000000000001E-2</v>
      </c>
      <c r="L2132" s="18">
        <f t="shared" si="201"/>
        <v>0.20014706752823727</v>
      </c>
      <c r="M2132" s="18">
        <v>8.6599999999999993E-3</v>
      </c>
      <c r="N2132" s="18">
        <f t="shared" si="202"/>
        <v>0.17212250295874226</v>
      </c>
      <c r="O2132" s="18">
        <v>3.4157899999999999</v>
      </c>
      <c r="P2132" s="18"/>
      <c r="Q2132" s="18">
        <v>0.04</v>
      </c>
      <c r="R2132" s="18"/>
      <c r="S2132" s="18">
        <v>7.8274678899082573E-2</v>
      </c>
      <c r="T2132" s="18">
        <f t="shared" si="203"/>
        <v>0.12153485748358495</v>
      </c>
      <c r="U2132" s="18">
        <v>29.378532110091744</v>
      </c>
      <c r="V2132" s="18"/>
      <c r="W2132" s="18">
        <v>25.264954128440365</v>
      </c>
      <c r="X2132" s="18"/>
      <c r="Y2132" s="18">
        <v>9.9653322935779816</v>
      </c>
      <c r="Z2132" s="18"/>
      <c r="AA2132" s="18">
        <v>0.11669724770642202</v>
      </c>
    </row>
    <row r="2133" spans="1:28" ht="13.8">
      <c r="A2133" s="8">
        <v>41425</v>
      </c>
      <c r="B2133" s="9">
        <v>0.47945601851851855</v>
      </c>
      <c r="C2133" s="18">
        <v>3</v>
      </c>
      <c r="D2133" s="18">
        <v>1702</v>
      </c>
      <c r="E2133" s="18">
        <v>139</v>
      </c>
      <c r="F2133" s="17">
        <f t="shared" si="198"/>
        <v>0.48148148148148145</v>
      </c>
      <c r="G2133" s="18">
        <v>1.59</v>
      </c>
      <c r="H2133" s="18">
        <f t="shared" si="199"/>
        <v>0.36800000000000005</v>
      </c>
      <c r="I2133" s="18">
        <v>3.2500000000000001E-2</v>
      </c>
      <c r="J2133" s="18">
        <f t="shared" si="200"/>
        <v>0.16707872478854913</v>
      </c>
      <c r="K2133" s="18">
        <v>1.907E-2</v>
      </c>
      <c r="L2133" s="18">
        <f t="shared" si="201"/>
        <v>0.37902726690799254</v>
      </c>
      <c r="M2133" s="18">
        <v>1.421E-2</v>
      </c>
      <c r="N2133" s="18">
        <f t="shared" si="202"/>
        <v>0.28243195924292469</v>
      </c>
      <c r="O2133" s="18">
        <v>4.9509499999999997</v>
      </c>
      <c r="P2133" s="18"/>
      <c r="Q2133" s="18">
        <v>7.0000000000000007E-2</v>
      </c>
      <c r="R2133" s="18"/>
      <c r="S2133" s="18">
        <v>6.5000000000000002E-2</v>
      </c>
      <c r="T2133" s="18">
        <f t="shared" si="203"/>
        <v>7.3524823510068463E-2</v>
      </c>
      <c r="U2133" s="18">
        <v>38.14</v>
      </c>
      <c r="V2133" s="18"/>
      <c r="W2133" s="18">
        <v>28.42</v>
      </c>
      <c r="X2133" s="18"/>
      <c r="Y2133" s="18">
        <v>9.9018999999999995</v>
      </c>
      <c r="Z2133" s="18"/>
      <c r="AA2133" s="18">
        <v>0.14000000000000001</v>
      </c>
    </row>
    <row r="2134" spans="1:28" ht="13.8">
      <c r="A2134" s="8">
        <v>41426</v>
      </c>
      <c r="B2134" s="9">
        <v>0.47946759259259258</v>
      </c>
      <c r="C2134" s="18">
        <v>3</v>
      </c>
      <c r="D2134" s="18">
        <v>1708</v>
      </c>
      <c r="E2134" s="18">
        <v>139</v>
      </c>
      <c r="F2134" s="17">
        <f t="shared" si="198"/>
        <v>0.48148148148148145</v>
      </c>
      <c r="G2134" s="18">
        <v>1.63</v>
      </c>
      <c r="H2134" s="18">
        <f t="shared" si="199"/>
        <v>0.37866666666666665</v>
      </c>
      <c r="I2134" s="18">
        <v>3.2160000000000001E-2</v>
      </c>
      <c r="J2134" s="18">
        <f t="shared" si="200"/>
        <v>0.16486662329212753</v>
      </c>
      <c r="K2134" s="18">
        <v>1.9179999999999999E-2</v>
      </c>
      <c r="L2134" s="18">
        <f t="shared" si="201"/>
        <v>0.38121358045596732</v>
      </c>
      <c r="M2134" s="18">
        <v>1.3899999999999999E-2</v>
      </c>
      <c r="N2134" s="18">
        <f t="shared" si="202"/>
        <v>0.27627053015317754</v>
      </c>
      <c r="O2134" s="18">
        <v>5.06698</v>
      </c>
      <c r="P2134" s="18"/>
      <c r="Q2134" s="18">
        <v>7.0000000000000007E-2</v>
      </c>
      <c r="R2134" s="18"/>
      <c r="S2134" s="18">
        <v>6.2741595092024552E-2</v>
      </c>
      <c r="T2134" s="18">
        <f t="shared" si="203"/>
        <v>6.5356935067557728E-2</v>
      </c>
      <c r="U2134" s="18">
        <v>37.418650306748468</v>
      </c>
      <c r="V2134" s="18"/>
      <c r="W2134" s="18">
        <v>27.117791411042944</v>
      </c>
      <c r="X2134" s="18"/>
      <c r="Y2134" s="18">
        <v>9.8852738650306762</v>
      </c>
      <c r="Z2134" s="18"/>
      <c r="AA2134" s="18">
        <v>0.13656441717791412</v>
      </c>
    </row>
    <row r="2135" spans="1:28" s="55" customFormat="1" ht="13.8">
      <c r="A2135" s="56">
        <v>42292</v>
      </c>
      <c r="B2135" s="57">
        <v>0.48949074074074073</v>
      </c>
      <c r="C2135" s="53">
        <v>2</v>
      </c>
      <c r="D2135" s="53">
        <v>1109</v>
      </c>
      <c r="E2135" s="53">
        <v>141</v>
      </c>
      <c r="F2135" s="51">
        <f t="shared" si="198"/>
        <v>0.50617283950617287</v>
      </c>
      <c r="G2135" s="53">
        <v>1.21</v>
      </c>
      <c r="H2135" s="53">
        <f t="shared" si="199"/>
        <v>0.26666666666666666</v>
      </c>
      <c r="I2135" s="53">
        <v>4.7849999999999997E-2</v>
      </c>
      <c r="J2135" s="53">
        <f t="shared" si="200"/>
        <v>0.26694860117111252</v>
      </c>
      <c r="K2135" s="53">
        <v>4.8900000000000002E-3</v>
      </c>
      <c r="L2135" s="53">
        <f t="shared" si="201"/>
        <v>9.7191574996333699E-2</v>
      </c>
      <c r="M2135" s="53">
        <v>7.9500000000000005E-3</v>
      </c>
      <c r="N2135" s="53">
        <f t="shared" si="202"/>
        <v>0.15801084278545049</v>
      </c>
      <c r="O2135" s="53">
        <v>3.8106300000000002</v>
      </c>
      <c r="P2135" s="53"/>
      <c r="Q2135" s="53">
        <v>0.05</v>
      </c>
      <c r="R2135" s="53"/>
      <c r="S2135" s="53">
        <v>0.12575454545454545</v>
      </c>
      <c r="T2135" s="53">
        <f t="shared" si="203"/>
        <v>0.29325351250456189</v>
      </c>
      <c r="U2135" s="53">
        <v>12.851404958677687</v>
      </c>
      <c r="V2135" s="53"/>
      <c r="W2135" s="53">
        <v>20.893388429752068</v>
      </c>
      <c r="X2135" s="53"/>
      <c r="Y2135" s="53">
        <v>10.014713553719011</v>
      </c>
      <c r="Z2135" s="53"/>
      <c r="AA2135" s="53">
        <v>0.13140495867768598</v>
      </c>
    </row>
    <row r="2136" spans="1:28" s="55" customFormat="1" ht="14.25" customHeight="1">
      <c r="A2136" s="56">
        <v>42293</v>
      </c>
      <c r="B2136" s="57">
        <v>0.48950231481481482</v>
      </c>
      <c r="C2136" s="53">
        <v>2</v>
      </c>
      <c r="D2136" s="53">
        <v>1109</v>
      </c>
      <c r="E2136" s="53">
        <v>141</v>
      </c>
      <c r="F2136" s="51">
        <f t="shared" si="198"/>
        <v>0.50617283950617287</v>
      </c>
      <c r="G2136" s="53">
        <v>1.31</v>
      </c>
      <c r="H2136" s="53">
        <f t="shared" si="199"/>
        <v>0.29333333333333333</v>
      </c>
      <c r="I2136" s="53">
        <v>4.2139999999999997E-2</v>
      </c>
      <c r="J2136" s="53">
        <f t="shared" si="200"/>
        <v>0.2297983083929733</v>
      </c>
      <c r="K2136" s="53">
        <v>4.62E-3</v>
      </c>
      <c r="L2136" s="53">
        <f t="shared" si="201"/>
        <v>9.1825169014941033E-2</v>
      </c>
      <c r="M2136" s="53">
        <v>7.6299999999999996E-3</v>
      </c>
      <c r="N2136" s="53">
        <f t="shared" si="202"/>
        <v>0.15165065791861473</v>
      </c>
      <c r="O2136" s="53">
        <v>4.1247600000000002</v>
      </c>
      <c r="P2136" s="53"/>
      <c r="Q2136" s="53">
        <v>0.04</v>
      </c>
      <c r="R2136" s="53"/>
      <c r="S2136" s="53">
        <v>0.10229404580152671</v>
      </c>
      <c r="T2136" s="53">
        <f t="shared" si="203"/>
        <v>0.20840480211843387</v>
      </c>
      <c r="U2136" s="53">
        <v>11.214961832061068</v>
      </c>
      <c r="V2136" s="53"/>
      <c r="W2136" s="53">
        <v>18.521679389312975</v>
      </c>
      <c r="X2136" s="53"/>
      <c r="Y2136" s="53">
        <v>10.012776183206109</v>
      </c>
      <c r="Z2136" s="53"/>
      <c r="AA2136" s="53">
        <v>9.7099236641221373E-2</v>
      </c>
      <c r="AB2136" s="54"/>
    </row>
    <row r="2137" spans="1:28" s="55" customFormat="1" ht="14.25" customHeight="1">
      <c r="A2137" s="56">
        <v>42351</v>
      </c>
      <c r="B2137" s="57">
        <v>0.49017361111111107</v>
      </c>
      <c r="C2137" s="53">
        <v>2</v>
      </c>
      <c r="D2137" s="53">
        <v>980</v>
      </c>
      <c r="E2137" s="53">
        <v>141</v>
      </c>
      <c r="F2137" s="51">
        <f t="shared" si="198"/>
        <v>0.50617283950617287</v>
      </c>
      <c r="G2137" s="53">
        <v>1.47</v>
      </c>
      <c r="H2137" s="53">
        <f t="shared" si="199"/>
        <v>0.33600000000000002</v>
      </c>
      <c r="I2137" s="53">
        <v>4.385E-2</v>
      </c>
      <c r="J2137" s="53">
        <f t="shared" si="200"/>
        <v>0.24092387768379961</v>
      </c>
      <c r="K2137" s="53">
        <v>3.96E-3</v>
      </c>
      <c r="L2137" s="53">
        <f t="shared" si="201"/>
        <v>7.8707287727092318E-2</v>
      </c>
      <c r="M2137" s="53">
        <v>4.9100000000000003E-3</v>
      </c>
      <c r="N2137" s="53">
        <f t="shared" si="202"/>
        <v>9.7589086550510934E-2</v>
      </c>
      <c r="O2137" s="53">
        <v>4.6375900000000003</v>
      </c>
      <c r="P2137" s="53"/>
      <c r="Q2137" s="53">
        <v>0.04</v>
      </c>
      <c r="R2137" s="53"/>
      <c r="S2137" s="53">
        <v>9.4859183673469391E-2</v>
      </c>
      <c r="T2137" s="53">
        <f t="shared" si="203"/>
        <v>0.18151541473136029</v>
      </c>
      <c r="U2137" s="53">
        <v>8.5665306122448985</v>
      </c>
      <c r="V2137" s="53"/>
      <c r="W2137" s="53">
        <v>10.621632653061226</v>
      </c>
      <c r="X2137" s="53"/>
      <c r="Y2137" s="53">
        <v>10.03233755102041</v>
      </c>
      <c r="Z2137" s="53"/>
      <c r="AA2137" s="53">
        <v>8.653061224489797E-2</v>
      </c>
      <c r="AB2137" s="54"/>
    </row>
    <row r="2138" spans="1:28" s="55" customFormat="1" ht="14.25" customHeight="1">
      <c r="A2138" s="56">
        <v>42777</v>
      </c>
      <c r="B2138" s="57">
        <v>0.49510416666666668</v>
      </c>
      <c r="C2138" s="53">
        <v>2</v>
      </c>
      <c r="D2138" s="53">
        <v>964</v>
      </c>
      <c r="E2138" s="53">
        <v>141</v>
      </c>
      <c r="F2138" s="51">
        <f t="shared" si="198"/>
        <v>0.50617283950617287</v>
      </c>
      <c r="G2138" s="53">
        <v>1.2476055427497756</v>
      </c>
      <c r="H2138" s="53">
        <f t="shared" si="199"/>
        <v>0.27669481139994018</v>
      </c>
      <c r="I2138" s="53">
        <v>4.6122620765891569E-2</v>
      </c>
      <c r="J2138" s="53">
        <f t="shared" si="200"/>
        <v>0.25570995943976299</v>
      </c>
      <c r="K2138" s="53">
        <v>1.4774481662106671E-3</v>
      </c>
      <c r="L2138" s="53">
        <f t="shared" si="201"/>
        <v>2.9365135838335322E-2</v>
      </c>
      <c r="M2138" s="53">
        <v>6.5594950296879503E-3</v>
      </c>
      <c r="N2138" s="53">
        <f t="shared" si="202"/>
        <v>0.1303737531934549</v>
      </c>
      <c r="O2138" s="53">
        <v>3.9375711592498241</v>
      </c>
      <c r="P2138" s="53"/>
      <c r="Q2138" s="53">
        <v>0.04</v>
      </c>
      <c r="R2138" s="53"/>
      <c r="S2138" s="53">
        <v>0.11756114333402881</v>
      </c>
      <c r="T2138" s="53">
        <f t="shared" si="203"/>
        <v>0.26362074193774448</v>
      </c>
      <c r="U2138" s="53">
        <v>3.7658418527018571</v>
      </c>
      <c r="V2138" s="53"/>
      <c r="W2138" s="53">
        <v>16.719382432714376</v>
      </c>
      <c r="X2138" s="53"/>
      <c r="Y2138" s="53">
        <v>10.036406426037974</v>
      </c>
      <c r="Z2138" s="53"/>
      <c r="AA2138" s="53">
        <v>0.10195530208983025</v>
      </c>
      <c r="AB2138" s="54"/>
    </row>
    <row r="2139" spans="1:28" s="55" customFormat="1" ht="13.8">
      <c r="A2139" s="56">
        <v>43234</v>
      </c>
      <c r="B2139" s="57">
        <v>0.50039351851851854</v>
      </c>
      <c r="C2139" s="53">
        <v>2</v>
      </c>
      <c r="D2139" s="53">
        <v>1303</v>
      </c>
      <c r="E2139" s="53">
        <v>141</v>
      </c>
      <c r="F2139" s="51">
        <f t="shared" si="198"/>
        <v>0.50617283950617287</v>
      </c>
      <c r="G2139" s="53">
        <v>1.62</v>
      </c>
      <c r="H2139" s="53">
        <f t="shared" si="199"/>
        <v>0.37600000000000006</v>
      </c>
      <c r="I2139" s="53">
        <v>3.841E-2</v>
      </c>
      <c r="J2139" s="53">
        <f t="shared" si="200"/>
        <v>0.20553025374105399</v>
      </c>
      <c r="K2139" s="53">
        <v>3.2200000000000002E-3</v>
      </c>
      <c r="L2139" s="53">
        <f t="shared" si="201"/>
        <v>6.3999360222534663E-2</v>
      </c>
      <c r="M2139" s="53">
        <v>6.4700000000000001E-3</v>
      </c>
      <c r="N2139" s="53">
        <f t="shared" si="202"/>
        <v>0.12859498777633516</v>
      </c>
      <c r="O2139" s="53">
        <v>5.11435</v>
      </c>
      <c r="P2139" s="53"/>
      <c r="Q2139" s="53">
        <v>0.04</v>
      </c>
      <c r="R2139" s="53"/>
      <c r="S2139" s="53">
        <v>7.5397407407407413E-2</v>
      </c>
      <c r="T2139" s="53">
        <f t="shared" si="203"/>
        <v>0.11112873744734801</v>
      </c>
      <c r="U2139" s="53">
        <v>6.3207407407407414</v>
      </c>
      <c r="V2139" s="53"/>
      <c r="W2139" s="53">
        <v>12.70037037037037</v>
      </c>
      <c r="X2139" s="53"/>
      <c r="Y2139" s="53">
        <v>10.039279629629631</v>
      </c>
      <c r="Z2139" s="53"/>
      <c r="AA2139" s="53">
        <v>7.8518518518518515E-2</v>
      </c>
    </row>
    <row r="2140" spans="1:28" s="55" customFormat="1" ht="14.25" customHeight="1">
      <c r="A2140" s="56">
        <v>43235</v>
      </c>
      <c r="B2140" s="57">
        <v>0.50040509259259258</v>
      </c>
      <c r="C2140" s="53">
        <v>2</v>
      </c>
      <c r="D2140" s="53">
        <v>1303</v>
      </c>
      <c r="E2140" s="53">
        <v>141</v>
      </c>
      <c r="F2140" s="51">
        <f t="shared" si="198"/>
        <v>0.50617283950617287</v>
      </c>
      <c r="G2140" s="53">
        <v>1.57</v>
      </c>
      <c r="H2140" s="53">
        <f t="shared" si="199"/>
        <v>0.36266666666666669</v>
      </c>
      <c r="I2140" s="53">
        <v>5.0290000000000001E-2</v>
      </c>
      <c r="J2140" s="53">
        <f t="shared" si="200"/>
        <v>0.28282368249837347</v>
      </c>
      <c r="K2140" s="53">
        <v>3.8500000000000001E-3</v>
      </c>
      <c r="L2140" s="53">
        <f t="shared" si="201"/>
        <v>7.6520974179117532E-2</v>
      </c>
      <c r="M2140" s="53">
        <v>7.5599999999999999E-3</v>
      </c>
      <c r="N2140" s="53">
        <f t="shared" si="202"/>
        <v>0.1502593674789944</v>
      </c>
      <c r="O2140" s="53">
        <v>4.9568199999999996</v>
      </c>
      <c r="P2140" s="53"/>
      <c r="Q2140" s="53">
        <v>0.05</v>
      </c>
      <c r="R2140" s="53"/>
      <c r="S2140" s="53">
        <v>0.10186127388535032</v>
      </c>
      <c r="T2140" s="53">
        <f t="shared" si="203"/>
        <v>0.20683961213859578</v>
      </c>
      <c r="U2140" s="53">
        <v>7.7980891719745218</v>
      </c>
      <c r="V2140" s="53"/>
      <c r="W2140" s="53">
        <v>15.312611464968153</v>
      </c>
      <c r="X2140" s="53"/>
      <c r="Y2140" s="53">
        <v>10.039928407643311</v>
      </c>
      <c r="Z2140" s="53"/>
      <c r="AA2140" s="53">
        <v>0.10127388535031849</v>
      </c>
    </row>
    <row r="2141" spans="1:28" s="55" customFormat="1" ht="14.25" customHeight="1">
      <c r="A2141" s="56">
        <v>42405</v>
      </c>
      <c r="B2141" s="57">
        <v>0.49079861111111112</v>
      </c>
      <c r="C2141" s="53">
        <v>2</v>
      </c>
      <c r="D2141" s="53">
        <v>1338</v>
      </c>
      <c r="E2141" s="53">
        <v>142</v>
      </c>
      <c r="F2141" s="51">
        <f t="shared" si="198"/>
        <v>0.51851851851851849</v>
      </c>
      <c r="G2141" s="53">
        <v>1.97</v>
      </c>
      <c r="H2141" s="53">
        <f t="shared" si="199"/>
        <v>0.46933333333333332</v>
      </c>
      <c r="I2141" s="53">
        <v>6.4070000000000002E-2</v>
      </c>
      <c r="J2141" s="53">
        <f t="shared" si="200"/>
        <v>0.37247885491216659</v>
      </c>
      <c r="K2141" s="53">
        <v>5.5300000000000002E-3</v>
      </c>
      <c r="L2141" s="53">
        <f t="shared" si="201"/>
        <v>0.10991194473000518</v>
      </c>
      <c r="M2141" s="53">
        <v>7.4799999999999997E-3</v>
      </c>
      <c r="N2141" s="53">
        <f t="shared" si="202"/>
        <v>0.14866932126228546</v>
      </c>
      <c r="O2141" s="53">
        <v>6.2087700000000003</v>
      </c>
      <c r="P2141" s="53"/>
      <c r="Q2141" s="53">
        <v>0.06</v>
      </c>
      <c r="R2141" s="53"/>
      <c r="S2141" s="53">
        <v>0.10342263959390864</v>
      </c>
      <c r="T2141" s="53">
        <f t="shared" si="203"/>
        <v>0.21248654501605688</v>
      </c>
      <c r="U2141" s="53">
        <v>8.926598984771573</v>
      </c>
      <c r="V2141" s="53"/>
      <c r="W2141" s="53">
        <v>12.074314720812183</v>
      </c>
      <c r="X2141" s="53"/>
      <c r="Y2141" s="53">
        <v>10.022278477157361</v>
      </c>
      <c r="Z2141" s="53"/>
      <c r="AA2141" s="53">
        <v>9.6852791878172584E-2</v>
      </c>
    </row>
    <row r="2142" spans="1:28" s="55" customFormat="1" ht="13.8">
      <c r="A2142" s="56">
        <v>42645</v>
      </c>
      <c r="B2142" s="57">
        <v>0.49357638888888888</v>
      </c>
      <c r="C2142" s="53">
        <v>2</v>
      </c>
      <c r="D2142" s="53">
        <v>2292</v>
      </c>
      <c r="E2142" s="53">
        <v>142</v>
      </c>
      <c r="F2142" s="51">
        <f t="shared" si="198"/>
        <v>0.51851851851851849</v>
      </c>
      <c r="G2142" s="53">
        <v>1.66</v>
      </c>
      <c r="H2142" s="53">
        <f t="shared" si="199"/>
        <v>0.38666666666666666</v>
      </c>
      <c r="I2142" s="53">
        <v>2.5749999999999999E-2</v>
      </c>
      <c r="J2142" s="53">
        <f t="shared" si="200"/>
        <v>0.12316200390370852</v>
      </c>
      <c r="K2142" s="53">
        <v>9.6799999999999994E-3</v>
      </c>
      <c r="L2142" s="53">
        <f t="shared" si="201"/>
        <v>0.19239559222178118</v>
      </c>
      <c r="M2142" s="53">
        <v>2.0060000000000001E-2</v>
      </c>
      <c r="N2142" s="53">
        <f t="shared" si="202"/>
        <v>0.3987040888397656</v>
      </c>
      <c r="O2142" s="53">
        <v>5.1978999999999997</v>
      </c>
      <c r="P2142" s="53"/>
      <c r="Q2142" s="53">
        <v>0.1</v>
      </c>
      <c r="R2142" s="53"/>
      <c r="S2142" s="53">
        <v>4.9328313253012047E-2</v>
      </c>
      <c r="T2142" s="53">
        <f t="shared" si="203"/>
        <v>1.6845621032545728E-2</v>
      </c>
      <c r="U2142" s="53">
        <v>18.543614457831325</v>
      </c>
      <c r="V2142" s="53"/>
      <c r="W2142" s="53">
        <v>38.428192771084341</v>
      </c>
      <c r="X2142" s="53"/>
      <c r="Y2142" s="53">
        <v>9.9574228915662655</v>
      </c>
      <c r="Z2142" s="53"/>
      <c r="AA2142" s="53">
        <v>0.19156626506024102</v>
      </c>
      <c r="AB2142" s="54"/>
    </row>
    <row r="2143" spans="1:28" s="55" customFormat="1" ht="13.8">
      <c r="A2143" s="56">
        <v>42650</v>
      </c>
      <c r="B2143" s="57">
        <v>0.49363425925925924</v>
      </c>
      <c r="C2143" s="53">
        <v>2</v>
      </c>
      <c r="D2143" s="53">
        <v>1414</v>
      </c>
      <c r="E2143" s="53">
        <v>142</v>
      </c>
      <c r="F2143" s="51">
        <f t="shared" si="198"/>
        <v>0.51851851851851849</v>
      </c>
      <c r="G2143" s="53">
        <v>1.85</v>
      </c>
      <c r="H2143" s="53">
        <f t="shared" si="199"/>
        <v>0.43733333333333335</v>
      </c>
      <c r="I2143" s="53">
        <v>4.1349999999999998E-2</v>
      </c>
      <c r="J2143" s="53">
        <f t="shared" si="200"/>
        <v>0.22465842550422901</v>
      </c>
      <c r="K2143" s="53">
        <v>5.1200000000000004E-3</v>
      </c>
      <c r="L2143" s="53">
        <f t="shared" si="201"/>
        <v>0.10176295786937188</v>
      </c>
      <c r="M2143" s="53">
        <v>9.5600000000000008E-3</v>
      </c>
      <c r="N2143" s="53">
        <f t="shared" si="202"/>
        <v>0.19001052289671783</v>
      </c>
      <c r="O2143" s="53">
        <v>5.8310899999999997</v>
      </c>
      <c r="P2143" s="53"/>
      <c r="Q2143" s="53">
        <v>0.05</v>
      </c>
      <c r="R2143" s="53"/>
      <c r="S2143" s="53">
        <v>7.1077297297297296E-2</v>
      </c>
      <c r="T2143" s="53">
        <f t="shared" si="203"/>
        <v>9.5504357021087519E-2</v>
      </c>
      <c r="U2143" s="53">
        <v>8.8008648648648649</v>
      </c>
      <c r="V2143" s="53"/>
      <c r="W2143" s="53">
        <v>16.432864864864865</v>
      </c>
      <c r="X2143" s="53"/>
      <c r="Y2143" s="53">
        <v>10.023170918918918</v>
      </c>
      <c r="Z2143" s="53"/>
      <c r="AA2143" s="53">
        <v>8.5945945945945956E-2</v>
      </c>
      <c r="AB2143" s="54"/>
    </row>
    <row r="2144" spans="1:28" s="55" customFormat="1" ht="13.8">
      <c r="A2144" s="56">
        <v>42963</v>
      </c>
      <c r="B2144" s="57">
        <v>0.4972569444444444</v>
      </c>
      <c r="C2144" s="53">
        <v>2</v>
      </c>
      <c r="D2144" s="53">
        <v>951</v>
      </c>
      <c r="E2144" s="53">
        <v>142</v>
      </c>
      <c r="F2144" s="51">
        <f t="shared" si="198"/>
        <v>0.51851851851851849</v>
      </c>
      <c r="G2144" s="53">
        <v>0.95396291028008684</v>
      </c>
      <c r="H2144" s="53">
        <f t="shared" si="199"/>
        <v>0.19839010940802318</v>
      </c>
      <c r="I2144" s="53">
        <v>3.8644945442143641E-2</v>
      </c>
      <c r="J2144" s="53">
        <f t="shared" si="200"/>
        <v>0.2070588512826522</v>
      </c>
      <c r="K2144" s="53">
        <v>3.2499660752457193E-3</v>
      </c>
      <c r="L2144" s="53">
        <f t="shared" si="201"/>
        <v>6.4594953279710543E-2</v>
      </c>
      <c r="M2144" s="53">
        <v>4.0697249600572518E-3</v>
      </c>
      <c r="N2144" s="53">
        <f t="shared" si="202"/>
        <v>8.0888134697311972E-2</v>
      </c>
      <c r="O2144" s="53">
        <v>3.0057825776422837</v>
      </c>
      <c r="P2144" s="53"/>
      <c r="Q2144" s="53">
        <v>0.04</v>
      </c>
      <c r="R2144" s="53"/>
      <c r="S2144" s="53">
        <v>0.12882149314372776</v>
      </c>
      <c r="T2144" s="53">
        <f t="shared" si="203"/>
        <v>0.30434562734003384</v>
      </c>
      <c r="U2144" s="53">
        <v>10.833641442356525</v>
      </c>
      <c r="V2144" s="53"/>
      <c r="W2144" s="53">
        <v>13.566277298120873</v>
      </c>
      <c r="X2144" s="53"/>
      <c r="Y2144" s="53">
        <v>10.01966480446927</v>
      </c>
      <c r="Z2144" s="53"/>
      <c r="AA2144" s="53">
        <v>0.13333851728329107</v>
      </c>
    </row>
    <row r="2145" spans="1:28" s="55" customFormat="1" ht="13.8">
      <c r="A2145" s="56">
        <v>43225</v>
      </c>
      <c r="B2145" s="57">
        <v>0.50028935185185186</v>
      </c>
      <c r="C2145" s="53">
        <v>2</v>
      </c>
      <c r="D2145" s="53">
        <v>1600</v>
      </c>
      <c r="E2145" s="53">
        <v>142</v>
      </c>
      <c r="F2145" s="51">
        <f t="shared" si="198"/>
        <v>0.51851851851851849</v>
      </c>
      <c r="G2145" s="53">
        <v>2.13</v>
      </c>
      <c r="H2145" s="53">
        <f t="shared" si="199"/>
        <v>0.51200000000000001</v>
      </c>
      <c r="I2145" s="53">
        <v>7.5990000000000002E-2</v>
      </c>
      <c r="J2145" s="53">
        <f t="shared" si="200"/>
        <v>0.45003253090435918</v>
      </c>
      <c r="K2145" s="53">
        <v>4.4299999999999999E-3</v>
      </c>
      <c r="L2145" s="53">
        <f t="shared" si="201"/>
        <v>8.8048809250257307E-2</v>
      </c>
      <c r="M2145" s="53">
        <v>8.5000000000000006E-3</v>
      </c>
      <c r="N2145" s="53">
        <f t="shared" si="202"/>
        <v>0.16894241052532441</v>
      </c>
      <c r="O2145" s="53">
        <v>6.6996399999999996</v>
      </c>
      <c r="P2145" s="53"/>
      <c r="Q2145" s="53">
        <v>7.0000000000000007E-2</v>
      </c>
      <c r="R2145" s="53"/>
      <c r="S2145" s="53">
        <v>0.11344985915492958</v>
      </c>
      <c r="T2145" s="53">
        <f t="shared" si="203"/>
        <v>0.24875161443463206</v>
      </c>
      <c r="U2145" s="53">
        <v>6.6138028169014094</v>
      </c>
      <c r="V2145" s="53"/>
      <c r="W2145" s="53">
        <v>12.690140845070424</v>
      </c>
      <c r="X2145" s="53"/>
      <c r="Y2145" s="53">
        <v>10.002279436619718</v>
      </c>
      <c r="Z2145" s="53"/>
      <c r="AA2145" s="53">
        <v>0.10450704225352114</v>
      </c>
    </row>
    <row r="2146" spans="1:28" s="55" customFormat="1" ht="14.25" customHeight="1">
      <c r="A2146" s="56">
        <v>41704</v>
      </c>
      <c r="B2146" s="57">
        <v>0.48268518518518522</v>
      </c>
      <c r="C2146" s="53">
        <v>2</v>
      </c>
      <c r="D2146" s="53">
        <v>1081</v>
      </c>
      <c r="E2146" s="53">
        <v>143</v>
      </c>
      <c r="F2146" s="51">
        <f t="shared" si="198"/>
        <v>0.53086419753086422</v>
      </c>
      <c r="G2146" s="53">
        <v>0.96</v>
      </c>
      <c r="H2146" s="53">
        <f t="shared" si="199"/>
        <v>0.2</v>
      </c>
      <c r="I2146" s="53">
        <v>2.2599999999999999E-2</v>
      </c>
      <c r="J2146" s="53">
        <f t="shared" si="200"/>
        <v>0.10266753415744957</v>
      </c>
      <c r="K2146" s="53">
        <v>7.3899999999999999E-3</v>
      </c>
      <c r="L2146" s="53">
        <f t="shared" si="201"/>
        <v>0.14688051926848791</v>
      </c>
      <c r="M2146" s="53">
        <v>7.0699999999999999E-3</v>
      </c>
      <c r="N2146" s="53">
        <f t="shared" si="202"/>
        <v>0.14052033440165218</v>
      </c>
      <c r="O2146" s="53">
        <v>2.9913099999999999</v>
      </c>
      <c r="P2146" s="53"/>
      <c r="Q2146" s="53">
        <v>0.04</v>
      </c>
      <c r="R2146" s="53"/>
      <c r="S2146" s="53">
        <v>7.4862499999999998E-2</v>
      </c>
      <c r="T2146" s="53">
        <f t="shared" si="203"/>
        <v>0.10919415786184176</v>
      </c>
      <c r="U2146" s="53">
        <v>24.479375000000001</v>
      </c>
      <c r="V2146" s="53"/>
      <c r="W2146" s="53">
        <v>23.419374999999999</v>
      </c>
      <c r="X2146" s="53"/>
      <c r="Y2146" s="53">
        <v>9.9087143750000006</v>
      </c>
      <c r="Z2146" s="53"/>
      <c r="AA2146" s="53">
        <v>0.13250000000000001</v>
      </c>
    </row>
    <row r="2147" spans="1:28" s="55" customFormat="1" ht="13.8">
      <c r="A2147" s="56">
        <v>41705</v>
      </c>
      <c r="B2147" s="57">
        <v>0.48269675925925926</v>
      </c>
      <c r="C2147" s="53">
        <v>2</v>
      </c>
      <c r="D2147" s="53">
        <v>1081</v>
      </c>
      <c r="E2147" s="53">
        <v>143</v>
      </c>
      <c r="F2147" s="51">
        <f t="shared" si="198"/>
        <v>0.53086419753086422</v>
      </c>
      <c r="G2147" s="53">
        <v>1.0900000000000001</v>
      </c>
      <c r="H2147" s="53">
        <f t="shared" si="199"/>
        <v>0.23466666666666669</v>
      </c>
      <c r="I2147" s="53">
        <v>3.168E-2</v>
      </c>
      <c r="J2147" s="53">
        <f t="shared" si="200"/>
        <v>0.16174365647364997</v>
      </c>
      <c r="K2147" s="53">
        <v>7.4099999999999999E-3</v>
      </c>
      <c r="L2147" s="53">
        <f t="shared" si="201"/>
        <v>0.14727803082266516</v>
      </c>
      <c r="M2147" s="53">
        <v>7.0800000000000004E-3</v>
      </c>
      <c r="N2147" s="53">
        <f t="shared" si="202"/>
        <v>0.14071909017874082</v>
      </c>
      <c r="O2147" s="53">
        <v>3.4271799999999999</v>
      </c>
      <c r="P2147" s="53"/>
      <c r="Q2147" s="53">
        <v>0.04</v>
      </c>
      <c r="R2147" s="53"/>
      <c r="S2147" s="53">
        <v>9.2424220183486241E-2</v>
      </c>
      <c r="T2147" s="53">
        <f t="shared" si="203"/>
        <v>0.17270897347827335</v>
      </c>
      <c r="U2147" s="53">
        <v>21.618165137614678</v>
      </c>
      <c r="V2147" s="53"/>
      <c r="W2147" s="53">
        <v>20.655412844036697</v>
      </c>
      <c r="X2147" s="53"/>
      <c r="Y2147" s="53">
        <v>9.9985618348623859</v>
      </c>
      <c r="Z2147" s="53"/>
      <c r="AA2147" s="53">
        <v>0.11669724770642202</v>
      </c>
      <c r="AB2147" s="54"/>
    </row>
    <row r="2148" spans="1:28" s="55" customFormat="1" ht="14.25" customHeight="1">
      <c r="A2148" s="56">
        <v>41994</v>
      </c>
      <c r="B2148" s="57">
        <v>0.48604166666666665</v>
      </c>
      <c r="C2148" s="53">
        <v>2</v>
      </c>
      <c r="D2148" s="53">
        <v>946</v>
      </c>
      <c r="E2148" s="53">
        <v>144</v>
      </c>
      <c r="F2148" s="51">
        <f t="shared" si="198"/>
        <v>0.54320987654320985</v>
      </c>
      <c r="G2148" s="53">
        <v>1.1100000000000001</v>
      </c>
      <c r="H2148" s="53">
        <f t="shared" si="199"/>
        <v>0.24000000000000005</v>
      </c>
      <c r="I2148" s="53">
        <v>4.5359999999999998E-2</v>
      </c>
      <c r="J2148" s="53">
        <f t="shared" si="200"/>
        <v>0.25074821080026022</v>
      </c>
      <c r="K2148" s="53">
        <v>6.5399999999999998E-3</v>
      </c>
      <c r="L2148" s="53">
        <f t="shared" si="201"/>
        <v>0.12998627821595549</v>
      </c>
      <c r="M2148" s="53">
        <v>3.8500000000000001E-3</v>
      </c>
      <c r="N2148" s="53">
        <f t="shared" si="202"/>
        <v>7.6520974179117532E-2</v>
      </c>
      <c r="O2148" s="53">
        <v>3.4897100000000001</v>
      </c>
      <c r="P2148" s="53"/>
      <c r="Q2148" s="53">
        <v>0.04</v>
      </c>
      <c r="R2148" s="53"/>
      <c r="S2148" s="53">
        <v>0.12995027027027026</v>
      </c>
      <c r="T2148" s="53">
        <f t="shared" si="203"/>
        <v>0.3084280332954486</v>
      </c>
      <c r="U2148" s="53">
        <v>18.736216216216214</v>
      </c>
      <c r="V2148" s="53"/>
      <c r="W2148" s="53">
        <v>11.029729729729729</v>
      </c>
      <c r="X2148" s="53"/>
      <c r="Y2148" s="53">
        <v>9.9975475675675671</v>
      </c>
      <c r="Z2148" s="53"/>
      <c r="AA2148" s="53">
        <v>0.11459459459459459</v>
      </c>
      <c r="AB2148" s="54"/>
    </row>
    <row r="2149" spans="1:28" s="55" customFormat="1" ht="14.25" customHeight="1">
      <c r="A2149" s="56">
        <v>42090</v>
      </c>
      <c r="B2149" s="57">
        <v>0.48715277777777777</v>
      </c>
      <c r="C2149" s="53">
        <v>2</v>
      </c>
      <c r="D2149" s="53">
        <v>1304</v>
      </c>
      <c r="E2149" s="53">
        <v>144</v>
      </c>
      <c r="F2149" s="51">
        <f t="shared" si="198"/>
        <v>0.54320987654320985</v>
      </c>
      <c r="G2149" s="53">
        <v>1.7905796327360524</v>
      </c>
      <c r="H2149" s="53">
        <f t="shared" si="199"/>
        <v>0.42148790206294728</v>
      </c>
      <c r="I2149" s="53">
        <v>6.1720987310879959E-2</v>
      </c>
      <c r="J2149" s="53">
        <f t="shared" si="200"/>
        <v>0.35719575348653193</v>
      </c>
      <c r="K2149" s="53">
        <v>4.8468120961974994E-3</v>
      </c>
      <c r="L2149" s="53">
        <f t="shared" si="201"/>
        <v>9.6333190458224249E-2</v>
      </c>
      <c r="M2149" s="53">
        <v>7.2832239012627911E-3</v>
      </c>
      <c r="N2149" s="53">
        <f t="shared" si="202"/>
        <v>0.14475828262058743</v>
      </c>
      <c r="O2149" s="53">
        <v>5.6462326244075349</v>
      </c>
      <c r="P2149" s="53"/>
      <c r="Q2149" s="53">
        <v>0.05</v>
      </c>
      <c r="R2149" s="53"/>
      <c r="S2149" s="53">
        <v>0.10961408030129798</v>
      </c>
      <c r="T2149" s="53">
        <f t="shared" si="203"/>
        <v>0.2348788967231342</v>
      </c>
      <c r="U2149" s="53">
        <v>8.6077503530835955</v>
      </c>
      <c r="V2149" s="53"/>
      <c r="W2149" s="53">
        <v>12.934723249714169</v>
      </c>
      <c r="X2149" s="53"/>
      <c r="Y2149" s="53">
        <v>10.02749021454032</v>
      </c>
      <c r="Z2149" s="53"/>
      <c r="AA2149" s="53">
        <v>8.8798061305457768E-2</v>
      </c>
      <c r="AB2149" s="54"/>
    </row>
    <row r="2150" spans="1:28" s="55" customFormat="1" ht="13.8">
      <c r="A2150" s="56">
        <v>42091</v>
      </c>
      <c r="B2150" s="57">
        <v>0.48716435185185186</v>
      </c>
      <c r="C2150" s="53">
        <v>2</v>
      </c>
      <c r="D2150" s="53">
        <v>1635</v>
      </c>
      <c r="E2150" s="53">
        <v>144</v>
      </c>
      <c r="F2150" s="51">
        <f t="shared" si="198"/>
        <v>0.54320987654320985</v>
      </c>
      <c r="G2150" s="53">
        <v>2.1052379301507971</v>
      </c>
      <c r="H2150" s="53">
        <f t="shared" si="199"/>
        <v>0.50539678137354593</v>
      </c>
      <c r="I2150" s="53">
        <v>6.9510605748377793E-2</v>
      </c>
      <c r="J2150" s="53">
        <f t="shared" si="200"/>
        <v>0.40787641996342083</v>
      </c>
      <c r="K2150" s="53">
        <v>6.2920295706166609E-3</v>
      </c>
      <c r="L2150" s="53">
        <f t="shared" si="201"/>
        <v>0.12505772267724713</v>
      </c>
      <c r="M2150" s="53">
        <v>8.667017476520265E-3</v>
      </c>
      <c r="N2150" s="53">
        <f t="shared" si="202"/>
        <v>0.1722619793586409</v>
      </c>
      <c r="O2150" s="53">
        <v>6.6364590963069467</v>
      </c>
      <c r="P2150" s="53"/>
      <c r="Q2150" s="53">
        <v>7.0000000000000007E-2</v>
      </c>
      <c r="R2150" s="53"/>
      <c r="S2150" s="53">
        <v>0.10499702818104183</v>
      </c>
      <c r="T2150" s="53">
        <f t="shared" si="203"/>
        <v>0.21818057725069007</v>
      </c>
      <c r="U2150" s="53">
        <v>9.5042245572346182</v>
      </c>
      <c r="V2150" s="53"/>
      <c r="W2150" s="53">
        <v>13.091686778301709</v>
      </c>
      <c r="X2150" s="53"/>
      <c r="Y2150" s="53">
        <v>10.024491590242452</v>
      </c>
      <c r="Z2150" s="53"/>
      <c r="AA2150" s="53">
        <v>0.10573626705654847</v>
      </c>
    </row>
    <row r="2151" spans="1:28" s="55" customFormat="1" ht="14.25" customHeight="1">
      <c r="A2151" s="56">
        <v>42219</v>
      </c>
      <c r="B2151" s="57">
        <v>0.48864583333333328</v>
      </c>
      <c r="C2151" s="53">
        <v>2</v>
      </c>
      <c r="D2151" s="53">
        <v>2143</v>
      </c>
      <c r="E2151" s="53">
        <v>144</v>
      </c>
      <c r="F2151" s="51">
        <f t="shared" si="198"/>
        <v>0.54320987654320985</v>
      </c>
      <c r="G2151" s="53">
        <v>2.27</v>
      </c>
      <c r="H2151" s="53">
        <f t="shared" si="199"/>
        <v>0.54933333333333334</v>
      </c>
      <c r="I2151" s="53">
        <v>4.3979999999999998E-2</v>
      </c>
      <c r="J2151" s="53">
        <f t="shared" si="200"/>
        <v>0.24176968119713727</v>
      </c>
      <c r="K2151" s="53">
        <v>9.4000000000000004E-3</v>
      </c>
      <c r="L2151" s="53">
        <f t="shared" si="201"/>
        <v>0.18683043046329995</v>
      </c>
      <c r="M2151" s="53">
        <v>1.502E-2</v>
      </c>
      <c r="N2151" s="53">
        <f t="shared" si="202"/>
        <v>0.29853117718710265</v>
      </c>
      <c r="O2151" s="53">
        <v>7.1282899999999998</v>
      </c>
      <c r="P2151" s="53"/>
      <c r="Q2151" s="53">
        <v>0.09</v>
      </c>
      <c r="R2151" s="53"/>
      <c r="S2151" s="53">
        <v>6.1610748898678409E-2</v>
      </c>
      <c r="T2151" s="53">
        <f t="shared" si="203"/>
        <v>6.126704599573074E-2</v>
      </c>
      <c r="U2151" s="53">
        <v>13.168281938325991</v>
      </c>
      <c r="V2151" s="53"/>
      <c r="W2151" s="53">
        <v>21.041233480176214</v>
      </c>
      <c r="X2151" s="53"/>
      <c r="Y2151" s="53">
        <v>9.9858864317180629</v>
      </c>
      <c r="Z2151" s="53"/>
      <c r="AA2151" s="53">
        <v>0.12607929515418503</v>
      </c>
      <c r="AB2151" s="54"/>
    </row>
    <row r="2152" spans="1:28" s="55" customFormat="1" ht="14.25" customHeight="1">
      <c r="A2152" s="56">
        <v>42220</v>
      </c>
      <c r="B2152" s="57">
        <v>0.48865740740740743</v>
      </c>
      <c r="C2152" s="53">
        <v>2</v>
      </c>
      <c r="D2152" s="53">
        <v>2143</v>
      </c>
      <c r="E2152" s="53">
        <v>144</v>
      </c>
      <c r="F2152" s="51">
        <f t="shared" si="198"/>
        <v>0.54320987654320985</v>
      </c>
      <c r="G2152" s="53">
        <v>1.77</v>
      </c>
      <c r="H2152" s="53">
        <f t="shared" si="199"/>
        <v>0.41600000000000004</v>
      </c>
      <c r="I2152" s="53">
        <v>4.4609999999999997E-2</v>
      </c>
      <c r="J2152" s="53">
        <f t="shared" si="200"/>
        <v>0.24586857514638905</v>
      </c>
      <c r="K2152" s="53">
        <v>1.0160000000000001E-2</v>
      </c>
      <c r="L2152" s="53">
        <f t="shared" si="201"/>
        <v>0.20193586952203482</v>
      </c>
      <c r="M2152" s="53">
        <v>1.6230000000000001E-2</v>
      </c>
      <c r="N2152" s="53">
        <f t="shared" si="202"/>
        <v>0.32258062621482536</v>
      </c>
      <c r="O2152" s="53">
        <v>5.5509500000000003</v>
      </c>
      <c r="P2152" s="53"/>
      <c r="Q2152" s="53">
        <v>0.1</v>
      </c>
      <c r="R2152" s="53"/>
      <c r="S2152" s="53">
        <v>8.0146779661016951E-2</v>
      </c>
      <c r="T2152" s="53">
        <f t="shared" si="203"/>
        <v>0.12830561419006373</v>
      </c>
      <c r="U2152" s="53">
        <v>18.253559322033901</v>
      </c>
      <c r="V2152" s="53"/>
      <c r="W2152" s="53">
        <v>29.158983050847461</v>
      </c>
      <c r="X2152" s="53"/>
      <c r="Y2152" s="53">
        <v>9.9728932203389835</v>
      </c>
      <c r="Z2152" s="53"/>
      <c r="AA2152" s="53">
        <v>0.17966101694915257</v>
      </c>
      <c r="AB2152" s="54"/>
    </row>
    <row r="2153" spans="1:28" s="55" customFormat="1" ht="13.8">
      <c r="A2153" s="56">
        <v>42252</v>
      </c>
      <c r="B2153" s="57">
        <v>0.48902777777777778</v>
      </c>
      <c r="C2153" s="53">
        <v>2</v>
      </c>
      <c r="D2153" s="53">
        <v>1233</v>
      </c>
      <c r="E2153" s="53">
        <v>144</v>
      </c>
      <c r="F2153" s="51">
        <f t="shared" si="198"/>
        <v>0.54320987654320985</v>
      </c>
      <c r="G2153" s="53">
        <v>1.8</v>
      </c>
      <c r="H2153" s="53">
        <f t="shared" si="199"/>
        <v>0.42400000000000004</v>
      </c>
      <c r="I2153" s="53">
        <v>5.3699999999999998E-2</v>
      </c>
      <c r="J2153" s="53">
        <f t="shared" si="200"/>
        <v>0.30500975927130775</v>
      </c>
      <c r="K2153" s="53">
        <v>4.6899999999999997E-3</v>
      </c>
      <c r="L2153" s="53">
        <f t="shared" si="201"/>
        <v>9.3216459454561348E-2</v>
      </c>
      <c r="M2153" s="53">
        <v>1.017E-2</v>
      </c>
      <c r="N2153" s="53">
        <f t="shared" si="202"/>
        <v>0.20213462529912343</v>
      </c>
      <c r="O2153" s="53">
        <v>5.6733399999999996</v>
      </c>
      <c r="P2153" s="53"/>
      <c r="Q2153" s="53">
        <v>0.04</v>
      </c>
      <c r="R2153" s="53"/>
      <c r="S2153" s="53">
        <v>9.4869999999999996E-2</v>
      </c>
      <c r="T2153" s="53">
        <f t="shared" si="203"/>
        <v>0.18155453373439989</v>
      </c>
      <c r="U2153" s="53">
        <v>8.2856666666666658</v>
      </c>
      <c r="V2153" s="53"/>
      <c r="W2153" s="53">
        <v>17.967000000000002</v>
      </c>
      <c r="X2153" s="53"/>
      <c r="Y2153" s="53">
        <v>10.022900666666667</v>
      </c>
      <c r="Z2153" s="53"/>
      <c r="AA2153" s="53">
        <v>7.0666666666666669E-2</v>
      </c>
      <c r="AB2153" s="54"/>
    </row>
    <row r="2154" spans="1:28" s="55" customFormat="1" ht="13.8">
      <c r="A2154" s="56">
        <v>43038</v>
      </c>
      <c r="B2154" s="57">
        <v>0.49812499999999998</v>
      </c>
      <c r="C2154" s="53">
        <v>2</v>
      </c>
      <c r="D2154" s="53">
        <v>982</v>
      </c>
      <c r="E2154" s="53">
        <v>144</v>
      </c>
      <c r="F2154" s="51">
        <f t="shared" si="198"/>
        <v>0.54320987654320985</v>
      </c>
      <c r="G2154" s="53">
        <v>1.34</v>
      </c>
      <c r="H2154" s="53">
        <f t="shared" si="199"/>
        <v>0.30133333333333334</v>
      </c>
      <c r="I2154" s="53">
        <v>3.7039999999999997E-2</v>
      </c>
      <c r="J2154" s="53">
        <f t="shared" si="200"/>
        <v>0.1966167859466493</v>
      </c>
      <c r="K2154" s="53">
        <v>6.7799999999999996E-3</v>
      </c>
      <c r="L2154" s="53">
        <f t="shared" si="201"/>
        <v>0.13475641686608228</v>
      </c>
      <c r="M2154" s="53">
        <v>5.4099999999999999E-3</v>
      </c>
      <c r="N2154" s="53">
        <f t="shared" si="202"/>
        <v>0.10752687540494177</v>
      </c>
      <c r="O2154" s="53">
        <v>4.2115200000000002</v>
      </c>
      <c r="P2154" s="53"/>
      <c r="Q2154" s="53">
        <v>0.04</v>
      </c>
      <c r="R2154" s="53"/>
      <c r="S2154" s="53">
        <v>8.7900895522388056E-2</v>
      </c>
      <c r="T2154" s="53">
        <f t="shared" si="203"/>
        <v>0.15634963459682008</v>
      </c>
      <c r="U2154" s="53">
        <v>16.089850746268652</v>
      </c>
      <c r="V2154" s="53"/>
      <c r="W2154" s="53">
        <v>12.83865671641791</v>
      </c>
      <c r="X2154" s="53"/>
      <c r="Y2154" s="53">
        <v>9.9945026865671647</v>
      </c>
      <c r="Z2154" s="53"/>
      <c r="AA2154" s="53">
        <v>9.4925373134328361E-2</v>
      </c>
      <c r="AB2154" s="54"/>
    </row>
    <row r="2155" spans="1:28" s="55" customFormat="1" ht="14.25" customHeight="1">
      <c r="A2155" s="56">
        <v>43039</v>
      </c>
      <c r="B2155" s="57">
        <v>0.49813657407407402</v>
      </c>
      <c r="C2155" s="53">
        <v>2</v>
      </c>
      <c r="D2155" s="53">
        <v>1286</v>
      </c>
      <c r="E2155" s="53">
        <v>144</v>
      </c>
      <c r="F2155" s="51">
        <f t="shared" si="198"/>
        <v>0.54320987654320985</v>
      </c>
      <c r="G2155" s="53">
        <v>1.77</v>
      </c>
      <c r="H2155" s="53">
        <f t="shared" si="199"/>
        <v>0.41600000000000004</v>
      </c>
      <c r="I2155" s="53">
        <v>5.568E-2</v>
      </c>
      <c r="J2155" s="53">
        <f t="shared" si="200"/>
        <v>0.31789199739752766</v>
      </c>
      <c r="K2155" s="53">
        <v>9.1699999999999993E-3</v>
      </c>
      <c r="L2155" s="53">
        <f t="shared" si="201"/>
        <v>0.18225904759026174</v>
      </c>
      <c r="M2155" s="53">
        <v>7.7299999999999999E-3</v>
      </c>
      <c r="N2155" s="53">
        <f t="shared" si="202"/>
        <v>0.1536382156895009</v>
      </c>
      <c r="O2155" s="53">
        <v>5.5597000000000003</v>
      </c>
      <c r="P2155" s="53"/>
      <c r="Q2155" s="53">
        <v>0.05</v>
      </c>
      <c r="R2155" s="53"/>
      <c r="S2155" s="53">
        <v>0.10003525423728814</v>
      </c>
      <c r="T2155" s="53">
        <f t="shared" si="203"/>
        <v>0.20023551527069844</v>
      </c>
      <c r="U2155" s="53">
        <v>16.474915254237288</v>
      </c>
      <c r="V2155" s="53"/>
      <c r="W2155" s="53">
        <v>13.88779661016949</v>
      </c>
      <c r="X2155" s="53"/>
      <c r="Y2155" s="53">
        <v>9.9886135593220349</v>
      </c>
      <c r="Z2155" s="53"/>
      <c r="AA2155" s="53">
        <v>8.9830508474576284E-2</v>
      </c>
      <c r="AB2155" s="54"/>
    </row>
    <row r="2156" spans="1:28" s="55" customFormat="1" ht="13.8">
      <c r="A2156" s="56">
        <v>43270</v>
      </c>
      <c r="B2156" s="57">
        <v>0.50081018518518516</v>
      </c>
      <c r="C2156" s="53">
        <v>2</v>
      </c>
      <c r="D2156" s="53">
        <v>1033</v>
      </c>
      <c r="E2156" s="53">
        <v>144</v>
      </c>
      <c r="F2156" s="51">
        <f t="shared" si="198"/>
        <v>0.54320987654320985</v>
      </c>
      <c r="G2156" s="53">
        <v>1.42</v>
      </c>
      <c r="H2156" s="53">
        <f t="shared" si="199"/>
        <v>0.32266666666666666</v>
      </c>
      <c r="I2156" s="53">
        <v>4.3830000000000001E-2</v>
      </c>
      <c r="J2156" s="53">
        <f t="shared" si="200"/>
        <v>0.24079375406636305</v>
      </c>
      <c r="K2156" s="53">
        <v>3.0799999999999998E-3</v>
      </c>
      <c r="L2156" s="53">
        <f t="shared" si="201"/>
        <v>6.1216779343294017E-2</v>
      </c>
      <c r="M2156" s="53">
        <v>8.4399999999999996E-3</v>
      </c>
      <c r="N2156" s="53">
        <f t="shared" si="202"/>
        <v>0.16774987586279269</v>
      </c>
      <c r="O2156" s="53">
        <v>4.4614700000000003</v>
      </c>
      <c r="P2156" s="53"/>
      <c r="Q2156" s="53">
        <v>0.04</v>
      </c>
      <c r="R2156" s="53"/>
      <c r="S2156" s="53">
        <v>9.8154507042253536E-2</v>
      </c>
      <c r="T2156" s="53">
        <f t="shared" si="203"/>
        <v>0.19343348733347676</v>
      </c>
      <c r="U2156" s="53">
        <v>6.8974647887323943</v>
      </c>
      <c r="V2156" s="53"/>
      <c r="W2156" s="53">
        <v>18.900845070422534</v>
      </c>
      <c r="X2156" s="53"/>
      <c r="Y2156" s="53">
        <v>9.9911792957746499</v>
      </c>
      <c r="Z2156" s="53"/>
      <c r="AA2156" s="53">
        <v>8.9577464788732408E-2</v>
      </c>
    </row>
    <row r="2157" spans="1:28" s="55" customFormat="1" ht="13.8">
      <c r="A2157" s="56">
        <v>42290</v>
      </c>
      <c r="B2157" s="57">
        <v>0.48946759259259259</v>
      </c>
      <c r="C2157" s="53">
        <v>2</v>
      </c>
      <c r="D2157" s="53">
        <v>1135</v>
      </c>
      <c r="E2157" s="53">
        <v>145</v>
      </c>
      <c r="F2157" s="51">
        <f t="shared" si="198"/>
        <v>0.55555555555555558</v>
      </c>
      <c r="G2157" s="53">
        <v>1.52</v>
      </c>
      <c r="H2157" s="53">
        <f t="shared" si="199"/>
        <v>0.34933333333333333</v>
      </c>
      <c r="I2157" s="53">
        <v>5.0880000000000002E-2</v>
      </c>
      <c r="J2157" s="53">
        <f t="shared" si="200"/>
        <v>0.28666232921275214</v>
      </c>
      <c r="K2157" s="53">
        <v>4.3699999999999998E-3</v>
      </c>
      <c r="L2157" s="53">
        <f t="shared" si="201"/>
        <v>8.6856274587725601E-2</v>
      </c>
      <c r="M2157" s="53">
        <v>6.6299999999999996E-3</v>
      </c>
      <c r="N2157" s="53">
        <f t="shared" si="202"/>
        <v>0.13177508020975304</v>
      </c>
      <c r="O2157" s="53">
        <v>4.7742199999999997</v>
      </c>
      <c r="P2157" s="53"/>
      <c r="Q2157" s="53">
        <v>0.04</v>
      </c>
      <c r="R2157" s="53"/>
      <c r="S2157" s="53">
        <v>0.10644631578947369</v>
      </c>
      <c r="T2157" s="53">
        <f t="shared" si="203"/>
        <v>0.22342216146128963</v>
      </c>
      <c r="U2157" s="53">
        <v>9.1425000000000001</v>
      </c>
      <c r="V2157" s="53"/>
      <c r="W2157" s="53">
        <v>13.870657894736841</v>
      </c>
      <c r="X2157" s="53"/>
      <c r="Y2157" s="53">
        <v>9.9881707894736849</v>
      </c>
      <c r="Z2157" s="53"/>
      <c r="AA2157" s="53">
        <v>8.3684210526315791E-2</v>
      </c>
    </row>
    <row r="2158" spans="1:28" s="55" customFormat="1" ht="14.25" customHeight="1">
      <c r="A2158" s="56">
        <v>42786</v>
      </c>
      <c r="B2158" s="57">
        <v>0.49520833333333331</v>
      </c>
      <c r="C2158" s="53">
        <v>2</v>
      </c>
      <c r="D2158" s="53">
        <v>2306</v>
      </c>
      <c r="E2158" s="53">
        <v>145</v>
      </c>
      <c r="F2158" s="51">
        <f t="shared" si="198"/>
        <v>0.55555555555555558</v>
      </c>
      <c r="G2158" s="53">
        <v>2.13</v>
      </c>
      <c r="H2158" s="53">
        <f t="shared" si="199"/>
        <v>0.51200000000000001</v>
      </c>
      <c r="I2158" s="53">
        <v>4.6120000000000001E-2</v>
      </c>
      <c r="J2158" s="53">
        <f t="shared" si="200"/>
        <v>0.25569290826284974</v>
      </c>
      <c r="K2158" s="53">
        <v>5.0899999999999999E-3</v>
      </c>
      <c r="L2158" s="53">
        <f t="shared" si="201"/>
        <v>0.10116669053810602</v>
      </c>
      <c r="M2158" s="53">
        <v>2.0539999999999999E-2</v>
      </c>
      <c r="N2158" s="53">
        <f t="shared" si="202"/>
        <v>0.40824436614001919</v>
      </c>
      <c r="O2158" s="53">
        <v>6.7069900000000002</v>
      </c>
      <c r="P2158" s="53"/>
      <c r="Q2158" s="53">
        <v>0.1</v>
      </c>
      <c r="R2158" s="53"/>
      <c r="S2158" s="53">
        <v>6.8855211267605645E-2</v>
      </c>
      <c r="T2158" s="53">
        <f t="shared" si="203"/>
        <v>8.7467821705348517E-2</v>
      </c>
      <c r="U2158" s="53">
        <v>7.5991549295774652</v>
      </c>
      <c r="V2158" s="53"/>
      <c r="W2158" s="53">
        <v>30.665352112676057</v>
      </c>
      <c r="X2158" s="53"/>
      <c r="Y2158" s="53">
        <v>10.013252676056339</v>
      </c>
      <c r="Z2158" s="53"/>
      <c r="AA2158" s="53">
        <v>0.14929577464788735</v>
      </c>
      <c r="AB2158" s="54"/>
    </row>
    <row r="2159" spans="1:28" s="55" customFormat="1" ht="14.25" customHeight="1">
      <c r="A2159" s="56">
        <v>43032</v>
      </c>
      <c r="B2159" s="57">
        <v>0.49805555555555553</v>
      </c>
      <c r="C2159" s="53">
        <v>2</v>
      </c>
      <c r="D2159" s="53">
        <v>2095</v>
      </c>
      <c r="E2159" s="53">
        <v>145</v>
      </c>
      <c r="F2159" s="51">
        <f t="shared" si="198"/>
        <v>0.55555555555555558</v>
      </c>
      <c r="G2159" s="53">
        <v>2.6053025066864581</v>
      </c>
      <c r="H2159" s="53">
        <f t="shared" si="199"/>
        <v>0.63874733511638881</v>
      </c>
      <c r="I2159" s="53">
        <v>7.3375665333108492E-2</v>
      </c>
      <c r="J2159" s="53">
        <f t="shared" si="200"/>
        <v>0.43302319670207218</v>
      </c>
      <c r="K2159" s="53">
        <v>2.426781966363678E-2</v>
      </c>
      <c r="L2159" s="53">
        <f t="shared" si="201"/>
        <v>0.48233693554925472</v>
      </c>
      <c r="M2159" s="53">
        <v>1.4265966339734797E-2</v>
      </c>
      <c r="N2159" s="53">
        <f t="shared" si="202"/>
        <v>0.2835443225774042</v>
      </c>
      <c r="O2159" s="53">
        <v>8.1566838313890297</v>
      </c>
      <c r="P2159" s="53"/>
      <c r="Q2159" s="53">
        <v>0.1</v>
      </c>
      <c r="R2159" s="53"/>
      <c r="S2159" s="53">
        <v>8.9561429108687488E-2</v>
      </c>
      <c r="T2159" s="53">
        <f t="shared" si="203"/>
        <v>0.16235522422339183</v>
      </c>
      <c r="U2159" s="53">
        <v>29.621000376081234</v>
      </c>
      <c r="V2159" s="53"/>
      <c r="W2159" s="53">
        <v>17.412861978187287</v>
      </c>
      <c r="X2159" s="53"/>
      <c r="Y2159" s="53">
        <v>9.9559473486273049</v>
      </c>
      <c r="Z2159" s="53"/>
      <c r="AA2159" s="53">
        <v>0.12205876253673394</v>
      </c>
    </row>
    <row r="2160" spans="1:28" s="55" customFormat="1" ht="13.8">
      <c r="A2160" s="56">
        <v>43163</v>
      </c>
      <c r="B2160" s="57">
        <v>0.49957175925925923</v>
      </c>
      <c r="C2160" s="53">
        <v>2</v>
      </c>
      <c r="D2160" s="53">
        <v>1595</v>
      </c>
      <c r="E2160" s="53">
        <v>145</v>
      </c>
      <c r="F2160" s="51">
        <f t="shared" si="198"/>
        <v>0.55555555555555558</v>
      </c>
      <c r="G2160" s="53">
        <v>1.95</v>
      </c>
      <c r="H2160" s="53">
        <f t="shared" si="199"/>
        <v>0.46400000000000002</v>
      </c>
      <c r="I2160" s="53">
        <v>6.5720000000000001E-2</v>
      </c>
      <c r="J2160" s="53">
        <f t="shared" si="200"/>
        <v>0.38321405335068315</v>
      </c>
      <c r="K2160" s="53">
        <v>5.2599999999999999E-3</v>
      </c>
      <c r="L2160" s="53">
        <f t="shared" si="201"/>
        <v>0.10454553874861251</v>
      </c>
      <c r="M2160" s="53">
        <v>1.0319999999999999E-2</v>
      </c>
      <c r="N2160" s="53">
        <f t="shared" si="202"/>
        <v>0.20511596195545267</v>
      </c>
      <c r="O2160" s="53">
        <v>6.1518600000000001</v>
      </c>
      <c r="P2160" s="53"/>
      <c r="Q2160" s="53">
        <v>7.0000000000000007E-2</v>
      </c>
      <c r="R2160" s="53"/>
      <c r="S2160" s="53">
        <v>0.10717415384615386</v>
      </c>
      <c r="T2160" s="53">
        <f t="shared" si="203"/>
        <v>0.22605450609983663</v>
      </c>
      <c r="U2160" s="53">
        <v>8.5778461538461546</v>
      </c>
      <c r="V2160" s="53"/>
      <c r="W2160" s="53">
        <v>16.829538461538462</v>
      </c>
      <c r="X2160" s="53"/>
      <c r="Y2160" s="53">
        <v>10.032264000000001</v>
      </c>
      <c r="Z2160" s="53"/>
      <c r="AA2160" s="53">
        <v>0.11415384615384616</v>
      </c>
      <c r="AB2160" s="54"/>
    </row>
    <row r="2161" spans="1:28" s="55" customFormat="1" ht="13.8">
      <c r="A2161" s="56">
        <v>43224</v>
      </c>
      <c r="B2161" s="57">
        <v>0.50027777777777771</v>
      </c>
      <c r="C2161" s="53">
        <v>2</v>
      </c>
      <c r="D2161" s="53">
        <v>1189</v>
      </c>
      <c r="E2161" s="53">
        <v>146</v>
      </c>
      <c r="F2161" s="51">
        <f t="shared" si="198"/>
        <v>0.5679012345679012</v>
      </c>
      <c r="G2161" s="53">
        <v>1.67</v>
      </c>
      <c r="H2161" s="53">
        <f t="shared" si="199"/>
        <v>0.38933333333333331</v>
      </c>
      <c r="I2161" s="53">
        <v>5.1220000000000002E-2</v>
      </c>
      <c r="J2161" s="53">
        <f t="shared" si="200"/>
        <v>0.28887443070917374</v>
      </c>
      <c r="K2161" s="53">
        <v>2.9499999999999999E-3</v>
      </c>
      <c r="L2161" s="53">
        <f t="shared" si="201"/>
        <v>5.8632954241141996E-2</v>
      </c>
      <c r="M2161" s="53">
        <v>5.6499999999999996E-3</v>
      </c>
      <c r="N2161" s="53">
        <f t="shared" si="202"/>
        <v>0.11229701405506858</v>
      </c>
      <c r="O2161" s="53">
        <v>5.2543699999999998</v>
      </c>
      <c r="P2161" s="53"/>
      <c r="Q2161" s="53">
        <v>0.04</v>
      </c>
      <c r="R2161" s="53"/>
      <c r="S2161" s="53">
        <v>9.7532694610778459E-2</v>
      </c>
      <c r="T2161" s="53">
        <f t="shared" si="203"/>
        <v>0.19118460160243758</v>
      </c>
      <c r="U2161" s="53">
        <v>5.6173652694610778</v>
      </c>
      <c r="V2161" s="53"/>
      <c r="W2161" s="53">
        <v>10.758682634730539</v>
      </c>
      <c r="X2161" s="53"/>
      <c r="Y2161" s="53">
        <v>10.005327305389221</v>
      </c>
      <c r="Z2161" s="53"/>
      <c r="AA2161" s="53">
        <v>7.6167664670658691E-2</v>
      </c>
    </row>
    <row r="2162" spans="1:28" s="55" customFormat="1" ht="13.8">
      <c r="A2162" s="56">
        <v>42404</v>
      </c>
      <c r="B2162" s="57">
        <v>0.49078703703703702</v>
      </c>
      <c r="C2162" s="53">
        <v>2</v>
      </c>
      <c r="D2162" s="53">
        <v>1272</v>
      </c>
      <c r="E2162" s="53">
        <v>148</v>
      </c>
      <c r="F2162" s="51">
        <f t="shared" si="198"/>
        <v>0.59259259259259256</v>
      </c>
      <c r="G2162" s="53">
        <v>1.96</v>
      </c>
      <c r="H2162" s="53">
        <f t="shared" si="199"/>
        <v>0.46666666666666667</v>
      </c>
      <c r="I2162" s="53">
        <v>6.9930000000000006E-2</v>
      </c>
      <c r="J2162" s="53">
        <f t="shared" si="200"/>
        <v>0.41060507482108</v>
      </c>
      <c r="K2162" s="53">
        <v>5.5999999999999999E-3</v>
      </c>
      <c r="L2162" s="53">
        <f t="shared" si="201"/>
        <v>0.11130323516962549</v>
      </c>
      <c r="M2162" s="53">
        <v>7.8799999999999999E-3</v>
      </c>
      <c r="N2162" s="53">
        <f t="shared" si="202"/>
        <v>0.15661955234583017</v>
      </c>
      <c r="O2162" s="53">
        <v>6.1836500000000001</v>
      </c>
      <c r="P2162" s="53"/>
      <c r="Q2162" s="53">
        <v>0.06</v>
      </c>
      <c r="R2162" s="53"/>
      <c r="S2162" s="53">
        <v>0.11345785714285717</v>
      </c>
      <c r="T2162" s="53">
        <f t="shared" si="203"/>
        <v>0.24878054045800649</v>
      </c>
      <c r="U2162" s="53">
        <v>9.0857142857142854</v>
      </c>
      <c r="V2162" s="53"/>
      <c r="W2162" s="53">
        <v>12.784897959183674</v>
      </c>
      <c r="X2162" s="53"/>
      <c r="Y2162" s="53">
        <v>10.032656632653062</v>
      </c>
      <c r="Z2162" s="53"/>
      <c r="AA2162" s="53">
        <v>9.7346938775510206E-2</v>
      </c>
      <c r="AB2162" s="54"/>
    </row>
    <row r="2163" spans="1:28" ht="13.8">
      <c r="A2163" s="8">
        <v>42089</v>
      </c>
      <c r="B2163" s="9">
        <v>0.48714120370370373</v>
      </c>
      <c r="C2163" s="18">
        <v>2</v>
      </c>
      <c r="D2163" s="18">
        <v>1152</v>
      </c>
      <c r="E2163" s="18">
        <v>149</v>
      </c>
      <c r="F2163" s="17">
        <f t="shared" si="198"/>
        <v>0.60493827160493829</v>
      </c>
      <c r="G2163" s="18">
        <v>1.7020105601931317</v>
      </c>
      <c r="H2163" s="18">
        <f t="shared" si="199"/>
        <v>0.39786948271816847</v>
      </c>
      <c r="I2163" s="18">
        <v>5.3752229611771576E-2</v>
      </c>
      <c r="J2163" s="18">
        <f t="shared" si="200"/>
        <v>0.30534957457235901</v>
      </c>
      <c r="K2163" s="18">
        <v>4.0074014874606975E-3</v>
      </c>
      <c r="L2163" s="18">
        <f t="shared" si="201"/>
        <v>7.9649419674633043E-2</v>
      </c>
      <c r="M2163" s="18">
        <v>6.0218555446636601E-3</v>
      </c>
      <c r="N2163" s="18">
        <f t="shared" si="202"/>
        <v>0.11968785782950224</v>
      </c>
      <c r="O2163" s="18">
        <v>5.3702047482232711</v>
      </c>
      <c r="P2163" s="18"/>
      <c r="Q2163" s="18">
        <v>0.04</v>
      </c>
      <c r="R2163" s="18"/>
      <c r="S2163" s="18">
        <v>0.10042951210951212</v>
      </c>
      <c r="T2163" s="18">
        <f t="shared" si="203"/>
        <v>0.2016614129503107</v>
      </c>
      <c r="U2163" s="18">
        <v>7.4873429273429277</v>
      </c>
      <c r="V2163" s="18"/>
      <c r="W2163" s="18">
        <v>11.25110565110565</v>
      </c>
      <c r="X2163" s="18"/>
      <c r="Y2163" s="18">
        <v>10.033575289575291</v>
      </c>
      <c r="Z2163" s="18"/>
      <c r="AA2163" s="18">
        <v>7.473514147031278E-2</v>
      </c>
      <c r="AB2163" s="2"/>
    </row>
    <row r="2164" spans="1:28" ht="14.25" customHeight="1">
      <c r="A2164" s="8">
        <v>41697</v>
      </c>
      <c r="B2164" s="9">
        <v>0.48260416666666667</v>
      </c>
      <c r="C2164" s="18">
        <v>2</v>
      </c>
      <c r="D2164" s="18">
        <v>1594</v>
      </c>
      <c r="E2164" s="18">
        <v>150</v>
      </c>
      <c r="F2164" s="17">
        <f t="shared" si="198"/>
        <v>0.61728395061728392</v>
      </c>
      <c r="G2164" s="18">
        <v>1.96</v>
      </c>
      <c r="H2164" s="18">
        <f t="shared" si="199"/>
        <v>0.46666666666666667</v>
      </c>
      <c r="I2164" s="18">
        <v>6.5129999999999993E-2</v>
      </c>
      <c r="J2164" s="18">
        <f t="shared" si="200"/>
        <v>0.37937540663630442</v>
      </c>
      <c r="K2164" s="18">
        <v>1.2500000000000001E-2</v>
      </c>
      <c r="L2164" s="18">
        <f t="shared" si="201"/>
        <v>0.2484447213607712</v>
      </c>
      <c r="M2164" s="18">
        <v>1.355E-2</v>
      </c>
      <c r="N2164" s="18">
        <f t="shared" si="202"/>
        <v>0.26931407795507595</v>
      </c>
      <c r="O2164" s="18">
        <v>6.1359500000000002</v>
      </c>
      <c r="P2164" s="18"/>
      <c r="Q2164" s="18">
        <v>7.0000000000000007E-2</v>
      </c>
      <c r="R2164" s="18"/>
      <c r="S2164" s="18">
        <v>0.10567010204081632</v>
      </c>
      <c r="T2164" s="18">
        <f t="shared" si="203"/>
        <v>0.22061485826947183</v>
      </c>
      <c r="U2164" s="18">
        <v>20.280612244897959</v>
      </c>
      <c r="V2164" s="18"/>
      <c r="W2164" s="18">
        <v>21.984183673469389</v>
      </c>
      <c r="X2164" s="18"/>
      <c r="Y2164" s="18">
        <v>9.9552658163265306</v>
      </c>
      <c r="Z2164" s="18"/>
      <c r="AA2164" s="18">
        <v>0.11357142857142859</v>
      </c>
      <c r="AB2164" s="2"/>
    </row>
    <row r="2165" spans="1:28" ht="14.25" customHeight="1">
      <c r="A2165" s="8">
        <v>42630</v>
      </c>
      <c r="B2165" s="9">
        <v>0.4934027777777778</v>
      </c>
      <c r="C2165" s="18">
        <v>2</v>
      </c>
      <c r="D2165" s="18">
        <v>1378</v>
      </c>
      <c r="E2165" s="18">
        <v>150</v>
      </c>
      <c r="F2165" s="17">
        <f t="shared" si="198"/>
        <v>0.61728395061728392</v>
      </c>
      <c r="G2165" s="18">
        <v>1.67</v>
      </c>
      <c r="H2165" s="18">
        <f t="shared" si="199"/>
        <v>0.38933333333333331</v>
      </c>
      <c r="I2165" s="18">
        <v>5.7369999999999997E-2</v>
      </c>
      <c r="J2165" s="18">
        <f t="shared" si="200"/>
        <v>0.32888744307091733</v>
      </c>
      <c r="K2165" s="18">
        <v>5.3400000000000001E-3</v>
      </c>
      <c r="L2165" s="18">
        <f t="shared" si="201"/>
        <v>0.10613558496532145</v>
      </c>
      <c r="M2165" s="18">
        <v>6.0000000000000001E-3</v>
      </c>
      <c r="N2165" s="18">
        <f t="shared" si="202"/>
        <v>0.11925346625317017</v>
      </c>
      <c r="O2165" s="18">
        <v>5.2540199999999997</v>
      </c>
      <c r="P2165" s="18"/>
      <c r="Q2165" s="18">
        <v>0.06</v>
      </c>
      <c r="R2165" s="18"/>
      <c r="S2165" s="18">
        <v>0.10924347305389222</v>
      </c>
      <c r="T2165" s="18">
        <f t="shared" si="203"/>
        <v>0.23353853537247196</v>
      </c>
      <c r="U2165" s="18">
        <v>10.168383233532936</v>
      </c>
      <c r="V2165" s="18"/>
      <c r="W2165" s="18">
        <v>11.425149700598803</v>
      </c>
      <c r="X2165" s="18"/>
      <c r="Y2165" s="18">
        <v>10.004660838323353</v>
      </c>
      <c r="Z2165" s="18"/>
      <c r="AA2165" s="18">
        <v>0.11425149700598802</v>
      </c>
    </row>
    <row r="2166" spans="1:28" ht="13.8">
      <c r="A2166" s="8">
        <v>43166</v>
      </c>
      <c r="B2166" s="9">
        <v>0.49960648148148151</v>
      </c>
      <c r="C2166" s="18">
        <v>2</v>
      </c>
      <c r="D2166" s="18">
        <v>2154</v>
      </c>
      <c r="E2166" s="18">
        <v>150</v>
      </c>
      <c r="F2166" s="17">
        <f t="shared" si="198"/>
        <v>0.61728395061728392</v>
      </c>
      <c r="G2166" s="18">
        <v>2.23</v>
      </c>
      <c r="H2166" s="18">
        <f t="shared" si="199"/>
        <v>0.53866666666666663</v>
      </c>
      <c r="I2166" s="18">
        <v>6.2770000000000006E-2</v>
      </c>
      <c r="J2166" s="18">
        <f t="shared" si="200"/>
        <v>0.36402081977878986</v>
      </c>
      <c r="K2166" s="18">
        <v>8.2199999999999999E-3</v>
      </c>
      <c r="L2166" s="18">
        <f t="shared" si="201"/>
        <v>0.16337724876684312</v>
      </c>
      <c r="M2166" s="18">
        <v>1.8759999999999999E-2</v>
      </c>
      <c r="N2166" s="18">
        <f t="shared" si="202"/>
        <v>0.37286583781824539</v>
      </c>
      <c r="O2166" s="18">
        <v>7.0140500000000001</v>
      </c>
      <c r="P2166" s="18"/>
      <c r="Q2166" s="18">
        <v>0.1</v>
      </c>
      <c r="R2166" s="18"/>
      <c r="S2166" s="18">
        <v>8.9510582959641261E-2</v>
      </c>
      <c r="T2166" s="18">
        <f t="shared" si="203"/>
        <v>0.16217133086057001</v>
      </c>
      <c r="U2166" s="18">
        <v>11.721793721973093</v>
      </c>
      <c r="V2166" s="18"/>
      <c r="W2166" s="18">
        <v>26.751928251121075</v>
      </c>
      <c r="X2166" s="18"/>
      <c r="Y2166" s="18">
        <v>10.002098206278028</v>
      </c>
      <c r="Z2166" s="18"/>
      <c r="AA2166" s="18">
        <v>0.14260089686098656</v>
      </c>
      <c r="AB2166" s="2"/>
    </row>
    <row r="2167" spans="1:28" ht="13.8">
      <c r="A2167" s="8">
        <v>41633</v>
      </c>
      <c r="B2167" s="9">
        <v>0.48186342592592596</v>
      </c>
      <c r="C2167" s="18">
        <v>3</v>
      </c>
      <c r="D2167" s="18">
        <v>1175</v>
      </c>
      <c r="E2167" s="18">
        <v>150</v>
      </c>
      <c r="F2167" s="17">
        <f t="shared" si="198"/>
        <v>0.61728395061728392</v>
      </c>
      <c r="G2167" s="18">
        <v>1.75</v>
      </c>
      <c r="H2167" s="18">
        <f t="shared" si="199"/>
        <v>0.41066666666666668</v>
      </c>
      <c r="I2167" s="18">
        <v>5.2290000000000003E-2</v>
      </c>
      <c r="J2167" s="18">
        <f t="shared" si="200"/>
        <v>0.29583604424202997</v>
      </c>
      <c r="K2167" s="18">
        <v>6.8300000000000001E-3</v>
      </c>
      <c r="L2167" s="18">
        <f t="shared" si="201"/>
        <v>0.13575019575152539</v>
      </c>
      <c r="M2167" s="18">
        <v>5.4799999999999996E-3</v>
      </c>
      <c r="N2167" s="18">
        <f t="shared" si="202"/>
        <v>0.10891816584456208</v>
      </c>
      <c r="O2167" s="18">
        <v>5.51023</v>
      </c>
      <c r="P2167" s="18"/>
      <c r="Q2167" s="18">
        <v>0.05</v>
      </c>
      <c r="R2167" s="18"/>
      <c r="S2167" s="18">
        <v>9.5018400000000017E-2</v>
      </c>
      <c r="T2167" s="18">
        <f t="shared" si="203"/>
        <v>0.18209124645610369</v>
      </c>
      <c r="U2167" s="18">
        <v>12.411085714285715</v>
      </c>
      <c r="V2167" s="18"/>
      <c r="W2167" s="18">
        <v>9.9579428571428554</v>
      </c>
      <c r="X2167" s="18"/>
      <c r="Y2167" s="18">
        <v>10.012875085714287</v>
      </c>
      <c r="Z2167" s="18"/>
      <c r="AA2167" s="18">
        <v>9.0857142857142872E-2</v>
      </c>
    </row>
    <row r="2168" spans="1:28" ht="13.8">
      <c r="A2168" s="8">
        <v>41728</v>
      </c>
      <c r="B2168" s="9">
        <v>0.48296296296296298</v>
      </c>
      <c r="C2168" s="18">
        <v>2</v>
      </c>
      <c r="D2168" s="18">
        <v>1061</v>
      </c>
      <c r="E2168" s="18">
        <v>151</v>
      </c>
      <c r="F2168" s="17">
        <f t="shared" si="198"/>
        <v>0.62962962962962965</v>
      </c>
      <c r="G2168" s="18">
        <v>1.69</v>
      </c>
      <c r="H2168" s="18">
        <f t="shared" si="199"/>
        <v>0.39466666666666667</v>
      </c>
      <c r="I2168" s="18">
        <v>5.8540000000000002E-2</v>
      </c>
      <c r="J2168" s="18">
        <f t="shared" si="200"/>
        <v>0.33649967469095643</v>
      </c>
      <c r="K2168" s="18">
        <v>7.8799999999999999E-3</v>
      </c>
      <c r="L2168" s="18">
        <f t="shared" si="201"/>
        <v>0.15661955234583017</v>
      </c>
      <c r="M2168" s="18">
        <v>8.6999999999999994E-3</v>
      </c>
      <c r="N2168" s="18">
        <f t="shared" si="202"/>
        <v>0.17291752606709673</v>
      </c>
      <c r="O2168" s="18">
        <v>5.3004800000000003</v>
      </c>
      <c r="P2168" s="18"/>
      <c r="Q2168" s="18">
        <v>0.04</v>
      </c>
      <c r="R2168" s="18"/>
      <c r="S2168" s="18">
        <v>0.11015218934911244</v>
      </c>
      <c r="T2168" s="18">
        <f t="shared" si="203"/>
        <v>0.23682505556158376</v>
      </c>
      <c r="U2168" s="18">
        <v>14.827455621301775</v>
      </c>
      <c r="V2168" s="18"/>
      <c r="W2168" s="18">
        <v>16.370414201183429</v>
      </c>
      <c r="X2168" s="18"/>
      <c r="Y2168" s="18">
        <v>9.9736842603550304</v>
      </c>
      <c r="Z2168" s="18"/>
      <c r="AA2168" s="18">
        <v>7.5266272189349115E-2</v>
      </c>
    </row>
    <row r="2169" spans="1:28" ht="14.25" customHeight="1">
      <c r="A2169" s="8">
        <v>41700</v>
      </c>
      <c r="B2169" s="9">
        <v>0.4826388888888889</v>
      </c>
      <c r="C2169" s="18">
        <v>2</v>
      </c>
      <c r="D2169" s="18">
        <v>1774</v>
      </c>
      <c r="E2169" s="18">
        <v>152</v>
      </c>
      <c r="F2169" s="17">
        <f t="shared" si="198"/>
        <v>0.64197530864197527</v>
      </c>
      <c r="G2169" s="18">
        <v>2.1800000000000002</v>
      </c>
      <c r="H2169" s="18">
        <f t="shared" si="199"/>
        <v>0.52533333333333343</v>
      </c>
      <c r="I2169" s="18">
        <v>6.6930000000000003E-2</v>
      </c>
      <c r="J2169" s="18">
        <f t="shared" si="200"/>
        <v>0.39108653220559531</v>
      </c>
      <c r="K2169" s="18">
        <v>1.4540000000000001E-2</v>
      </c>
      <c r="L2169" s="18">
        <f t="shared" si="201"/>
        <v>0.28899089988684906</v>
      </c>
      <c r="M2169" s="18">
        <v>1.529E-2</v>
      </c>
      <c r="N2169" s="18">
        <f t="shared" si="202"/>
        <v>0.3038975831684953</v>
      </c>
      <c r="O2169" s="18">
        <v>6.8243</v>
      </c>
      <c r="P2169" s="18"/>
      <c r="Q2169" s="18">
        <v>0.08</v>
      </c>
      <c r="R2169" s="18"/>
      <c r="S2169" s="18">
        <v>9.7631834862385317E-2</v>
      </c>
      <c r="T2169" s="18">
        <f t="shared" si="203"/>
        <v>0.1915431584371432</v>
      </c>
      <c r="U2169" s="18">
        <v>21.2097247706422</v>
      </c>
      <c r="V2169" s="18"/>
      <c r="W2169" s="18">
        <v>22.303761467889906</v>
      </c>
      <c r="X2169" s="18"/>
      <c r="Y2169" s="18">
        <v>9.9547128440366972</v>
      </c>
      <c r="Z2169" s="18"/>
      <c r="AA2169" s="18">
        <v>0.11669724770642202</v>
      </c>
      <c r="AB2169" s="2"/>
    </row>
    <row r="2170" spans="1:28" ht="14.25" customHeight="1">
      <c r="A2170" s="8">
        <v>42416</v>
      </c>
      <c r="B2170" s="9">
        <v>0.49092592592592593</v>
      </c>
      <c r="C2170" s="18">
        <v>2</v>
      </c>
      <c r="D2170" s="18">
        <v>2250</v>
      </c>
      <c r="E2170" s="18">
        <v>152</v>
      </c>
      <c r="F2170" s="17">
        <f t="shared" si="198"/>
        <v>0.64197530864197527</v>
      </c>
      <c r="G2170" s="18">
        <v>2.61</v>
      </c>
      <c r="H2170" s="18">
        <f t="shared" si="199"/>
        <v>0.64</v>
      </c>
      <c r="I2170" s="18">
        <v>6.0780000000000001E-2</v>
      </c>
      <c r="J2170" s="18">
        <f t="shared" si="200"/>
        <v>0.35107351984385166</v>
      </c>
      <c r="K2170" s="18">
        <v>1.116E-2</v>
      </c>
      <c r="L2170" s="18">
        <f t="shared" si="201"/>
        <v>0.22181144723089652</v>
      </c>
      <c r="M2170" s="18">
        <v>1.8440000000000002E-2</v>
      </c>
      <c r="N2170" s="18">
        <f t="shared" si="202"/>
        <v>0.36650565295140969</v>
      </c>
      <c r="O2170" s="18">
        <v>8.2069799999999997</v>
      </c>
      <c r="P2170" s="18"/>
      <c r="Q2170" s="18">
        <v>0.11</v>
      </c>
      <c r="R2170" s="18"/>
      <c r="S2170" s="18">
        <v>7.4053793103448284E-2</v>
      </c>
      <c r="T2170" s="18">
        <f t="shared" si="203"/>
        <v>0.10626933791905971</v>
      </c>
      <c r="U2170" s="18">
        <v>13.597241379310345</v>
      </c>
      <c r="V2170" s="18"/>
      <c r="W2170" s="18">
        <v>22.467126436781612</v>
      </c>
      <c r="X2170" s="18"/>
      <c r="Y2170" s="18">
        <v>9.9993089655172422</v>
      </c>
      <c r="Z2170" s="18"/>
      <c r="AA2170" s="18">
        <v>0.13402298850574712</v>
      </c>
    </row>
    <row r="2171" spans="1:28" ht="14.25" customHeight="1">
      <c r="A2171" s="8">
        <v>42417</v>
      </c>
      <c r="B2171" s="9">
        <v>0.49093750000000003</v>
      </c>
      <c r="C2171" s="18">
        <v>2</v>
      </c>
      <c r="D2171" s="18">
        <v>2250</v>
      </c>
      <c r="E2171" s="18">
        <v>152</v>
      </c>
      <c r="F2171" s="17">
        <f t="shared" si="198"/>
        <v>0.64197530864197527</v>
      </c>
      <c r="G2171" s="18">
        <v>2.65</v>
      </c>
      <c r="H2171" s="18">
        <f t="shared" si="199"/>
        <v>0.65066666666666662</v>
      </c>
      <c r="I2171" s="18">
        <v>5.8209999999999998E-2</v>
      </c>
      <c r="J2171" s="18">
        <f t="shared" si="200"/>
        <v>0.33435263500325307</v>
      </c>
      <c r="K2171" s="18">
        <v>1.0789999999999999E-2</v>
      </c>
      <c r="L2171" s="18">
        <f t="shared" si="201"/>
        <v>0.21445748347861768</v>
      </c>
      <c r="M2171" s="18">
        <v>1.7250000000000001E-2</v>
      </c>
      <c r="N2171" s="18">
        <f t="shared" si="202"/>
        <v>0.34285371547786425</v>
      </c>
      <c r="O2171" s="18">
        <v>8.3422999999999998</v>
      </c>
      <c r="P2171" s="18"/>
      <c r="Q2171" s="18">
        <v>0.1</v>
      </c>
      <c r="R2171" s="18"/>
      <c r="S2171" s="18">
        <v>6.9851999999999997E-2</v>
      </c>
      <c r="T2171" s="18">
        <f t="shared" si="203"/>
        <v>9.1072870179250115E-2</v>
      </c>
      <c r="U2171" s="18">
        <v>12.947999999999999</v>
      </c>
      <c r="V2171" s="18"/>
      <c r="W2171" s="18">
        <v>20.7</v>
      </c>
      <c r="X2171" s="18"/>
      <c r="Y2171" s="18">
        <v>10.010760000000001</v>
      </c>
      <c r="Z2171" s="18"/>
      <c r="AA2171" s="18">
        <v>0.12</v>
      </c>
    </row>
    <row r="2172" spans="1:28" ht="13.8">
      <c r="A2172" s="8">
        <v>42342</v>
      </c>
      <c r="B2172" s="9">
        <v>0.49006944444444445</v>
      </c>
      <c r="C2172" s="18">
        <v>2</v>
      </c>
      <c r="D2172" s="18">
        <v>987</v>
      </c>
      <c r="E2172" s="18">
        <v>153</v>
      </c>
      <c r="F2172" s="17">
        <f t="shared" si="198"/>
        <v>0.65432098765432101</v>
      </c>
      <c r="G2172" s="18">
        <v>1.53</v>
      </c>
      <c r="H2172" s="18">
        <f t="shared" si="199"/>
        <v>0.35200000000000004</v>
      </c>
      <c r="I2172" s="18">
        <v>4.8239999999999998E-2</v>
      </c>
      <c r="J2172" s="18">
        <f t="shared" si="200"/>
        <v>0.26948601171112557</v>
      </c>
      <c r="K2172" s="18">
        <v>4.2199999999999998E-3</v>
      </c>
      <c r="L2172" s="18">
        <f t="shared" si="201"/>
        <v>8.3874937931396346E-2</v>
      </c>
      <c r="M2172" s="18">
        <v>4.8599999999999997E-3</v>
      </c>
      <c r="N2172" s="18">
        <f t="shared" si="202"/>
        <v>9.6595307665067826E-2</v>
      </c>
      <c r="O2172" s="18">
        <v>4.82667</v>
      </c>
      <c r="P2172" s="18"/>
      <c r="Q2172" s="18">
        <v>0.04</v>
      </c>
      <c r="R2172" s="18"/>
      <c r="S2172" s="18">
        <v>0.1002635294117647</v>
      </c>
      <c r="T2172" s="18">
        <f t="shared" si="203"/>
        <v>0.20106110954422077</v>
      </c>
      <c r="U2172" s="18">
        <v>8.7709803921568614</v>
      </c>
      <c r="V2172" s="18"/>
      <c r="W2172" s="18">
        <v>10.101176470588234</v>
      </c>
      <c r="X2172" s="18"/>
      <c r="Y2172" s="18">
        <v>10.031902352941177</v>
      </c>
      <c r="Z2172" s="18"/>
      <c r="AA2172" s="18">
        <v>8.3137254901960791E-2</v>
      </c>
    </row>
    <row r="2173" spans="1:28" ht="14.25" customHeight="1">
      <c r="A2173" s="8">
        <v>41699</v>
      </c>
      <c r="B2173" s="9">
        <v>0.4826273148148148</v>
      </c>
      <c r="C2173" s="18">
        <v>2</v>
      </c>
      <c r="D2173" s="18">
        <v>1777</v>
      </c>
      <c r="E2173" s="18">
        <v>154</v>
      </c>
      <c r="F2173" s="17">
        <f t="shared" si="198"/>
        <v>0.66666666666666663</v>
      </c>
      <c r="G2173" s="18">
        <v>2.39</v>
      </c>
      <c r="H2173" s="18">
        <f t="shared" si="199"/>
        <v>0.58133333333333337</v>
      </c>
      <c r="I2173" s="18">
        <v>7.6139999999999999E-2</v>
      </c>
      <c r="J2173" s="18">
        <f t="shared" si="200"/>
        <v>0.45100845803513334</v>
      </c>
      <c r="K2173" s="18">
        <v>1.422E-2</v>
      </c>
      <c r="L2173" s="18">
        <f t="shared" si="201"/>
        <v>0.2826307150200133</v>
      </c>
      <c r="M2173" s="18">
        <v>1.5100000000000001E-2</v>
      </c>
      <c r="N2173" s="18">
        <f t="shared" si="202"/>
        <v>0.30012122340381159</v>
      </c>
      <c r="O2173" s="18">
        <v>7.5061600000000004</v>
      </c>
      <c r="P2173" s="18"/>
      <c r="Q2173" s="18">
        <v>0.08</v>
      </c>
      <c r="R2173" s="18"/>
      <c r="S2173" s="18">
        <v>0.10130761506276151</v>
      </c>
      <c r="T2173" s="18">
        <f t="shared" si="203"/>
        <v>0.20483721501213398</v>
      </c>
      <c r="U2173" s="18">
        <v>18.92033472803347</v>
      </c>
      <c r="V2173" s="18"/>
      <c r="W2173" s="18">
        <v>20.091213389121339</v>
      </c>
      <c r="X2173" s="18"/>
      <c r="Y2173" s="18">
        <v>9.9872756485355652</v>
      </c>
      <c r="Z2173" s="18"/>
      <c r="AA2173" s="18">
        <v>0.10644351464435146</v>
      </c>
    </row>
    <row r="2174" spans="1:28" ht="13.8">
      <c r="A2174" s="8">
        <v>41698</v>
      </c>
      <c r="B2174" s="9">
        <v>0.48261574074074076</v>
      </c>
      <c r="C2174" s="18">
        <v>2</v>
      </c>
      <c r="D2174" s="18">
        <v>1110</v>
      </c>
      <c r="E2174" s="18">
        <v>155</v>
      </c>
      <c r="F2174" s="17">
        <f t="shared" si="198"/>
        <v>0.67901234567901236</v>
      </c>
      <c r="G2174" s="18">
        <v>1.51</v>
      </c>
      <c r="H2174" s="18">
        <f t="shared" si="199"/>
        <v>0.34666666666666668</v>
      </c>
      <c r="I2174" s="18">
        <v>4.6039999999999998E-2</v>
      </c>
      <c r="J2174" s="18">
        <f t="shared" si="200"/>
        <v>0.2551724137931034</v>
      </c>
      <c r="K2174" s="18">
        <v>8.4899999999999993E-3</v>
      </c>
      <c r="L2174" s="18">
        <f t="shared" si="201"/>
        <v>0.16874365474823577</v>
      </c>
      <c r="M2174" s="18">
        <v>9.2899999999999996E-3</v>
      </c>
      <c r="N2174" s="18">
        <f t="shared" si="202"/>
        <v>0.18464411691532515</v>
      </c>
      <c r="O2174" s="18">
        <v>4.7259799999999998</v>
      </c>
      <c r="P2174" s="18"/>
      <c r="Q2174" s="18">
        <v>0.05</v>
      </c>
      <c r="R2174" s="18"/>
      <c r="S2174" s="18">
        <v>9.6958410596026487E-2</v>
      </c>
      <c r="T2174" s="18">
        <f t="shared" si="203"/>
        <v>0.18910761011599228</v>
      </c>
      <c r="U2174" s="18">
        <v>17.879602649006621</v>
      </c>
      <c r="V2174" s="18"/>
      <c r="W2174" s="18">
        <v>19.564370860927152</v>
      </c>
      <c r="X2174" s="18"/>
      <c r="Y2174" s="18">
        <v>9.952726092715233</v>
      </c>
      <c r="Z2174" s="18"/>
      <c r="AA2174" s="18">
        <v>0.10529801324503313</v>
      </c>
    </row>
    <row r="2175" spans="1:28" ht="13.8">
      <c r="A2175" s="8">
        <v>42644</v>
      </c>
      <c r="B2175" s="9">
        <v>0.49356481481481485</v>
      </c>
      <c r="C2175" s="18">
        <v>2</v>
      </c>
      <c r="D2175" s="18">
        <v>2314</v>
      </c>
      <c r="E2175" s="18">
        <v>155</v>
      </c>
      <c r="F2175" s="17">
        <f t="shared" si="198"/>
        <v>0.67901234567901236</v>
      </c>
      <c r="G2175" s="18">
        <v>1.9</v>
      </c>
      <c r="H2175" s="18">
        <f t="shared" si="199"/>
        <v>0.45066666666666666</v>
      </c>
      <c r="I2175" s="18">
        <v>2.946E-2</v>
      </c>
      <c r="J2175" s="18">
        <f t="shared" si="200"/>
        <v>0.14729993493819127</v>
      </c>
      <c r="K2175" s="18">
        <v>1.0670000000000001E-2</v>
      </c>
      <c r="L2175" s="18">
        <f t="shared" si="201"/>
        <v>0.2120724141535543</v>
      </c>
      <c r="M2175" s="18">
        <v>2.2120000000000001E-2</v>
      </c>
      <c r="N2175" s="18">
        <f t="shared" si="202"/>
        <v>0.43964777892002072</v>
      </c>
      <c r="O2175" s="18">
        <v>5.9553200000000004</v>
      </c>
      <c r="P2175" s="18"/>
      <c r="Q2175" s="18">
        <v>0.11</v>
      </c>
      <c r="R2175" s="18"/>
      <c r="S2175" s="18">
        <v>4.9306736842105271E-2</v>
      </c>
      <c r="T2175" s="18">
        <f t="shared" si="203"/>
        <v>1.6767586435359916E-2</v>
      </c>
      <c r="U2175" s="18">
        <v>17.858210526315794</v>
      </c>
      <c r="V2175" s="18"/>
      <c r="W2175" s="18">
        <v>37.021894736842107</v>
      </c>
      <c r="X2175" s="18"/>
      <c r="Y2175" s="18">
        <v>9.9673250526315798</v>
      </c>
      <c r="Z2175" s="18"/>
      <c r="AA2175" s="18">
        <v>0.18410526315789474</v>
      </c>
      <c r="AB2175" s="2"/>
    </row>
    <row r="2176" spans="1:28" ht="14.25" customHeight="1">
      <c r="A2176" s="8">
        <v>42853</v>
      </c>
      <c r="B2176" s="9">
        <v>0.4959837962962963</v>
      </c>
      <c r="C2176" s="18">
        <v>2</v>
      </c>
      <c r="D2176" s="18">
        <v>911</v>
      </c>
      <c r="E2176" s="18">
        <v>155</v>
      </c>
      <c r="F2176" s="17">
        <f t="shared" si="198"/>
        <v>0.67901234567901236</v>
      </c>
      <c r="G2176" s="18">
        <v>1.78</v>
      </c>
      <c r="H2176" s="18">
        <f t="shared" si="199"/>
        <v>0.41866666666666669</v>
      </c>
      <c r="I2176" s="18">
        <v>5.0209999999999998E-2</v>
      </c>
      <c r="J2176" s="18">
        <f t="shared" si="200"/>
        <v>0.28230318802862719</v>
      </c>
      <c r="K2176" s="18">
        <v>2.7200000000000002E-3</v>
      </c>
      <c r="L2176" s="18">
        <f t="shared" si="201"/>
        <v>5.4061571368103814E-2</v>
      </c>
      <c r="M2176" s="18">
        <v>7.6400000000000001E-3</v>
      </c>
      <c r="N2176" s="18">
        <f t="shared" si="202"/>
        <v>0.15184941369570334</v>
      </c>
      <c r="O2176" s="18">
        <v>5.6242400000000004</v>
      </c>
      <c r="P2176" s="18"/>
      <c r="Q2176" s="18">
        <v>0.04</v>
      </c>
      <c r="R2176" s="18"/>
      <c r="S2176" s="18">
        <v>8.9701011235955058E-2</v>
      </c>
      <c r="T2176" s="18">
        <f t="shared" si="203"/>
        <v>0.16286004567505608</v>
      </c>
      <c r="U2176" s="18">
        <v>4.8593258426966299</v>
      </c>
      <c r="V2176" s="18"/>
      <c r="W2176" s="18">
        <v>13.648988764044944</v>
      </c>
      <c r="X2176" s="18"/>
      <c r="Y2176" s="18">
        <v>10.047799550561798</v>
      </c>
      <c r="Z2176" s="18"/>
      <c r="AA2176" s="18">
        <v>7.146067415730338E-2</v>
      </c>
      <c r="AB2176" s="2"/>
    </row>
    <row r="2177" spans="1:28" ht="13.8">
      <c r="A2177" s="8">
        <v>43165</v>
      </c>
      <c r="B2177" s="9">
        <v>0.49959490740740736</v>
      </c>
      <c r="C2177" s="18">
        <v>2</v>
      </c>
      <c r="D2177" s="18">
        <v>1760</v>
      </c>
      <c r="E2177" s="18">
        <v>155</v>
      </c>
      <c r="F2177" s="17">
        <f t="shared" si="198"/>
        <v>0.67901234567901236</v>
      </c>
      <c r="G2177" s="18">
        <v>2.27</v>
      </c>
      <c r="H2177" s="18">
        <f t="shared" si="199"/>
        <v>0.54933333333333334</v>
      </c>
      <c r="I2177" s="18">
        <v>5.7979999999999997E-2</v>
      </c>
      <c r="J2177" s="18">
        <f t="shared" si="200"/>
        <v>0.33285621340273258</v>
      </c>
      <c r="K2177" s="18">
        <v>6.3499999999999997E-3</v>
      </c>
      <c r="L2177" s="18">
        <f t="shared" si="201"/>
        <v>0.12620991845127175</v>
      </c>
      <c r="M2177" s="18">
        <v>1.362E-2</v>
      </c>
      <c r="N2177" s="18">
        <f t="shared" si="202"/>
        <v>0.27070536839469628</v>
      </c>
      <c r="O2177" s="18">
        <v>7.1408300000000002</v>
      </c>
      <c r="P2177" s="18"/>
      <c r="Q2177" s="18">
        <v>0.08</v>
      </c>
      <c r="R2177" s="18"/>
      <c r="S2177" s="18">
        <v>8.1223083700440527E-2</v>
      </c>
      <c r="T2177" s="18">
        <f t="shared" si="203"/>
        <v>0.13219824269666589</v>
      </c>
      <c r="U2177" s="18">
        <v>8.8955947136563864</v>
      </c>
      <c r="V2177" s="18"/>
      <c r="W2177" s="18">
        <v>19.079999999999998</v>
      </c>
      <c r="X2177" s="18"/>
      <c r="Y2177" s="18">
        <v>10.003453480176212</v>
      </c>
      <c r="Z2177" s="18"/>
      <c r="AA2177" s="18">
        <v>0.11207048458149781</v>
      </c>
      <c r="AB2177" s="2"/>
    </row>
    <row r="2178" spans="1:28" ht="14.25" customHeight="1">
      <c r="A2178" s="8">
        <v>41639</v>
      </c>
      <c r="B2178" s="9">
        <v>0.48193287037037041</v>
      </c>
      <c r="C2178" s="18">
        <v>3</v>
      </c>
      <c r="D2178" s="18">
        <v>2115</v>
      </c>
      <c r="E2178" s="18">
        <v>155</v>
      </c>
      <c r="F2178" s="17">
        <f t="shared" ref="F2178:F2241" si="204">(E2178-$E$2256)/($E$2255-$E$2256)</f>
        <v>0.67901234567901236</v>
      </c>
      <c r="G2178" s="18">
        <v>2.6</v>
      </c>
      <c r="H2178" s="18">
        <f t="shared" ref="H2178:H2241" si="205">(G2178-$G$2256)/($G$2255-$G$2256)</f>
        <v>0.63733333333333342</v>
      </c>
      <c r="I2178" s="18">
        <v>5.6559999999999999E-2</v>
      </c>
      <c r="J2178" s="18">
        <f t="shared" ref="J2178:J2241" si="206">(I2178-$I$2256)/($I$2255-$I$2256)</f>
        <v>0.32361743656473652</v>
      </c>
      <c r="K2178" s="18">
        <v>1.455E-2</v>
      </c>
      <c r="L2178" s="18">
        <f t="shared" ref="L2178:L2241" si="207">(K2178-$K$2256)/($K$2255-$K$2256)</f>
        <v>0.28918965566393767</v>
      </c>
      <c r="M2178" s="18">
        <v>1.32E-2</v>
      </c>
      <c r="N2178" s="18">
        <f t="shared" ref="N2178:N2241" si="208">(M2178-$K$2256)/($K$2255-$K$2256)</f>
        <v>0.26235762575697436</v>
      </c>
      <c r="O2178" s="18">
        <v>8.1761900000000001</v>
      </c>
      <c r="P2178" s="18"/>
      <c r="Q2178" s="18">
        <v>0.1</v>
      </c>
      <c r="R2178" s="18"/>
      <c r="S2178" s="18">
        <v>6.9177230769230769E-2</v>
      </c>
      <c r="T2178" s="18">
        <f t="shared" ref="T2178:T2241" si="209">(S2178-$S$2256)/($S$2255-$S$2256)</f>
        <v>8.8632457575691534E-2</v>
      </c>
      <c r="U2178" s="18">
        <v>17.795769230769231</v>
      </c>
      <c r="V2178" s="18"/>
      <c r="W2178" s="18">
        <v>16.144615384615385</v>
      </c>
      <c r="X2178" s="18"/>
      <c r="Y2178" s="18">
        <v>10.000109307692309</v>
      </c>
      <c r="Z2178" s="18"/>
      <c r="AA2178" s="18">
        <v>0.12230769230769233</v>
      </c>
    </row>
    <row r="2179" spans="1:28" ht="14.25" customHeight="1">
      <c r="A2179" s="6">
        <v>42056</v>
      </c>
      <c r="B2179" s="7">
        <v>0.48675925925925928</v>
      </c>
      <c r="C2179" s="28">
        <v>2</v>
      </c>
      <c r="D2179" s="17">
        <v>1346</v>
      </c>
      <c r="E2179" s="17">
        <v>156</v>
      </c>
      <c r="F2179" s="17">
        <f t="shared" si="204"/>
        <v>0.69135802469135799</v>
      </c>
      <c r="G2179" s="17">
        <v>2.3323525636640681</v>
      </c>
      <c r="H2179" s="18">
        <f t="shared" si="205"/>
        <v>0.56596068364375152</v>
      </c>
      <c r="I2179" s="17">
        <v>6.6534419299448991E-2</v>
      </c>
      <c r="J2179" s="18">
        <f t="shared" si="206"/>
        <v>0.38851281261840592</v>
      </c>
      <c r="K2179" s="17">
        <v>4.7386832792982309E-3</v>
      </c>
      <c r="L2179" s="17">
        <f t="shared" si="207"/>
        <v>9.418406775537555E-2</v>
      </c>
      <c r="M2179" s="17">
        <v>6.4284463091255073E-3</v>
      </c>
      <c r="N2179" s="17">
        <f t="shared" si="208"/>
        <v>0.12776908416426916</v>
      </c>
      <c r="O2179" s="17">
        <v>7.3642444218396346</v>
      </c>
      <c r="Q2179" s="17">
        <v>0.06</v>
      </c>
      <c r="S2179" s="17">
        <v>9.0715038827518302E-2</v>
      </c>
      <c r="T2179" s="18">
        <f t="shared" si="209"/>
        <v>0.16652744128523531</v>
      </c>
      <c r="U2179" s="17">
        <v>6.4608640489992339</v>
      </c>
      <c r="W2179" s="17">
        <v>8.7647380509679529</v>
      </c>
      <c r="Y2179" s="17">
        <v>10.040633490101717</v>
      </c>
      <c r="AA2179" s="17">
        <v>8.1805813997630761E-2</v>
      </c>
      <c r="AB2179" s="2"/>
    </row>
    <row r="2180" spans="1:28" ht="13.8">
      <c r="A2180" s="6">
        <v>42641</v>
      </c>
      <c r="B2180" s="7">
        <v>0.49353009259259256</v>
      </c>
      <c r="C2180" s="28">
        <v>2</v>
      </c>
      <c r="D2180" s="17">
        <v>2294</v>
      </c>
      <c r="E2180" s="17">
        <v>156</v>
      </c>
      <c r="F2180" s="17">
        <f t="shared" si="204"/>
        <v>0.69135802469135799</v>
      </c>
      <c r="G2180" s="17">
        <v>2.15</v>
      </c>
      <c r="H2180" s="18">
        <f t="shared" si="205"/>
        <v>0.51733333333333331</v>
      </c>
      <c r="I2180" s="17">
        <v>4.5920000000000002E-2</v>
      </c>
      <c r="J2180" s="18">
        <f t="shared" si="206"/>
        <v>0.25439167208848407</v>
      </c>
      <c r="K2180" s="17">
        <v>1.108E-2</v>
      </c>
      <c r="L2180" s="17">
        <f t="shared" si="207"/>
        <v>0.22022140101418758</v>
      </c>
      <c r="M2180" s="17">
        <v>2.2360000000000001E-2</v>
      </c>
      <c r="N2180" s="17">
        <f t="shared" si="208"/>
        <v>0.44441791757014754</v>
      </c>
      <c r="O2180" s="17">
        <v>6.7249699999999999</v>
      </c>
      <c r="Q2180" s="17">
        <v>0.12</v>
      </c>
      <c r="S2180" s="17">
        <v>6.7918883720930232E-2</v>
      </c>
      <c r="T2180" s="18">
        <f t="shared" si="209"/>
        <v>8.4081440937273391E-2</v>
      </c>
      <c r="U2180" s="17">
        <v>16.388093023255816</v>
      </c>
      <c r="W2180" s="17">
        <v>33.07200000000001</v>
      </c>
      <c r="Y2180" s="17">
        <v>9.9466998139534901</v>
      </c>
      <c r="AA2180" s="17">
        <v>0.17748837209302326</v>
      </c>
      <c r="AB2180" s="2"/>
    </row>
    <row r="2181" spans="1:28" ht="14.25" customHeight="1">
      <c r="A2181" s="8">
        <v>42642</v>
      </c>
      <c r="B2181" s="9">
        <v>0.49354166666666671</v>
      </c>
      <c r="C2181" s="18">
        <v>2</v>
      </c>
      <c r="D2181" s="18">
        <v>2271</v>
      </c>
      <c r="E2181" s="18">
        <v>156</v>
      </c>
      <c r="F2181" s="17">
        <f t="shared" si="204"/>
        <v>0.69135802469135799</v>
      </c>
      <c r="G2181" s="18">
        <v>1.97</v>
      </c>
      <c r="H2181" s="18">
        <f t="shared" si="205"/>
        <v>0.46933333333333332</v>
      </c>
      <c r="I2181" s="18">
        <v>3.6159999999999998E-2</v>
      </c>
      <c r="J2181" s="18">
        <f t="shared" si="206"/>
        <v>0.19089134677944045</v>
      </c>
      <c r="K2181" s="18">
        <v>1.1010000000000001E-2</v>
      </c>
      <c r="L2181" s="18">
        <f t="shared" si="207"/>
        <v>0.21883011057456728</v>
      </c>
      <c r="M2181" s="18">
        <v>2.2440000000000002E-2</v>
      </c>
      <c r="N2181" s="18">
        <f t="shared" si="208"/>
        <v>0.44600796378685648</v>
      </c>
      <c r="O2181" s="18">
        <v>6.1554099999999998</v>
      </c>
      <c r="P2181" s="18"/>
      <c r="Q2181" s="18">
        <v>0.11</v>
      </c>
      <c r="R2181" s="18"/>
      <c r="S2181" s="18">
        <v>5.8369949238578682E-2</v>
      </c>
      <c r="T2181" s="18">
        <f t="shared" si="209"/>
        <v>4.9546167248637155E-2</v>
      </c>
      <c r="U2181" s="18">
        <v>17.772487309644671</v>
      </c>
      <c r="V2181" s="18"/>
      <c r="W2181" s="18">
        <v>36.222944162436548</v>
      </c>
      <c r="X2181" s="18"/>
      <c r="Y2181" s="18">
        <v>9.9361440609137048</v>
      </c>
      <c r="Z2181" s="18"/>
      <c r="AA2181" s="18">
        <v>0.17756345177664976</v>
      </c>
      <c r="AB2181" s="2"/>
    </row>
    <row r="2182" spans="1:28" ht="14.25" customHeight="1">
      <c r="A2182" s="8">
        <v>43031</v>
      </c>
      <c r="B2182" s="9">
        <v>0.49804398148148149</v>
      </c>
      <c r="C2182" s="18">
        <v>2</v>
      </c>
      <c r="D2182" s="18">
        <v>2243</v>
      </c>
      <c r="E2182" s="18">
        <v>156</v>
      </c>
      <c r="F2182" s="17">
        <f t="shared" si="204"/>
        <v>0.69135802469135799</v>
      </c>
      <c r="G2182" s="18">
        <v>3.6307071339381314</v>
      </c>
      <c r="H2182" s="18">
        <f t="shared" si="205"/>
        <v>0.91218856905016843</v>
      </c>
      <c r="I2182" s="18">
        <v>6.831332898235247E-2</v>
      </c>
      <c r="J2182" s="18">
        <f t="shared" si="206"/>
        <v>0.40008672077002255</v>
      </c>
      <c r="K2182" s="18">
        <v>7.8796641902076376E-3</v>
      </c>
      <c r="L2182" s="18">
        <f t="shared" si="207"/>
        <v>0.15661287793220666</v>
      </c>
      <c r="M2182" s="18">
        <v>1.3896307002110368E-2</v>
      </c>
      <c r="N2182" s="18">
        <f t="shared" si="208"/>
        <v>0.27619712968664351</v>
      </c>
      <c r="O2182" s="18">
        <v>11.456054409871648</v>
      </c>
      <c r="P2182" s="18"/>
      <c r="Q2182" s="18">
        <v>0.1</v>
      </c>
      <c r="R2182" s="18"/>
      <c r="S2182" s="18">
        <v>5.9833078832841669E-2</v>
      </c>
      <c r="T2182" s="18">
        <f t="shared" si="209"/>
        <v>5.4837813250942946E-2</v>
      </c>
      <c r="U2182" s="18">
        <v>6.9015018839267457</v>
      </c>
      <c r="V2182" s="18"/>
      <c r="W2182" s="18">
        <v>12.171253322428949</v>
      </c>
      <c r="X2182" s="18"/>
      <c r="Y2182" s="18">
        <v>10.033927738995823</v>
      </c>
      <c r="Z2182" s="18"/>
      <c r="AA2182" s="18">
        <v>8.7586243745050821E-2</v>
      </c>
      <c r="AB2182" s="2"/>
    </row>
    <row r="2183" spans="1:28" s="55" customFormat="1" ht="13.8">
      <c r="A2183" s="58">
        <v>42212</v>
      </c>
      <c r="B2183" s="59">
        <v>0.48856481481481479</v>
      </c>
      <c r="C2183" s="60">
        <v>2</v>
      </c>
      <c r="D2183" s="51">
        <v>1586</v>
      </c>
      <c r="E2183" s="51">
        <v>157</v>
      </c>
      <c r="F2183" s="51">
        <f t="shared" si="204"/>
        <v>0.70370370370370372</v>
      </c>
      <c r="G2183" s="51">
        <v>2.34</v>
      </c>
      <c r="H2183" s="53">
        <f t="shared" si="205"/>
        <v>0.56799999999999995</v>
      </c>
      <c r="I2183" s="51">
        <v>7.0779999999999996E-2</v>
      </c>
      <c r="J2183" s="53">
        <f t="shared" si="206"/>
        <v>0.41613532856213392</v>
      </c>
      <c r="K2183" s="51">
        <v>6.9100000000000003E-3</v>
      </c>
      <c r="L2183" s="51">
        <f t="shared" si="207"/>
        <v>0.13734024196823433</v>
      </c>
      <c r="M2183" s="51">
        <v>1.184E-2</v>
      </c>
      <c r="N2183" s="51">
        <f t="shared" si="208"/>
        <v>0.23532684007292246</v>
      </c>
      <c r="O2183" s="51">
        <v>7.3736800000000002</v>
      </c>
      <c r="P2183" s="51"/>
      <c r="Q2183" s="51">
        <v>7.0000000000000007E-2</v>
      </c>
      <c r="R2183" s="51"/>
      <c r="S2183" s="51">
        <v>9.6188205128205126E-2</v>
      </c>
      <c r="T2183" s="53">
        <f t="shared" si="209"/>
        <v>0.18632203684843496</v>
      </c>
      <c r="U2183" s="51">
        <v>9.3905128205128214</v>
      </c>
      <c r="V2183" s="51"/>
      <c r="W2183" s="51">
        <v>16.090256410256412</v>
      </c>
      <c r="X2183" s="51"/>
      <c r="Y2183" s="51">
        <v>10.020642051282053</v>
      </c>
      <c r="Z2183" s="51"/>
      <c r="AA2183" s="51">
        <v>9.5128205128205148E-2</v>
      </c>
    </row>
    <row r="2184" spans="1:28" s="55" customFormat="1" ht="14.25" customHeight="1">
      <c r="A2184" s="56">
        <v>42336</v>
      </c>
      <c r="B2184" s="57">
        <v>0.49</v>
      </c>
      <c r="C2184" s="53">
        <v>2</v>
      </c>
      <c r="D2184" s="53">
        <v>955</v>
      </c>
      <c r="E2184" s="53">
        <v>157</v>
      </c>
      <c r="F2184" s="51">
        <f t="shared" si="204"/>
        <v>0.70370370370370372</v>
      </c>
      <c r="G2184" s="53">
        <v>1.17</v>
      </c>
      <c r="H2184" s="53">
        <f t="shared" si="205"/>
        <v>0.25600000000000001</v>
      </c>
      <c r="I2184" s="53">
        <v>4.0160000000000001E-2</v>
      </c>
      <c r="J2184" s="53">
        <f t="shared" si="206"/>
        <v>0.21691607026675341</v>
      </c>
      <c r="K2184" s="53">
        <v>4.0699999999999998E-3</v>
      </c>
      <c r="L2184" s="53">
        <f t="shared" si="207"/>
        <v>8.089360127506709E-2</v>
      </c>
      <c r="M2184" s="53">
        <v>4.3400000000000001E-3</v>
      </c>
      <c r="N2184" s="53">
        <f t="shared" si="208"/>
        <v>8.6260007256459756E-2</v>
      </c>
      <c r="O2184" s="53">
        <v>3.67726</v>
      </c>
      <c r="P2184" s="53"/>
      <c r="Q2184" s="53">
        <v>0.04</v>
      </c>
      <c r="R2184" s="53"/>
      <c r="S2184" s="53">
        <v>0.10915282051282053</v>
      </c>
      <c r="T2184" s="53">
        <f t="shared" si="209"/>
        <v>0.23321067572255322</v>
      </c>
      <c r="U2184" s="53">
        <v>11.062051282051282</v>
      </c>
      <c r="V2184" s="53"/>
      <c r="W2184" s="53">
        <v>11.795897435897436</v>
      </c>
      <c r="X2184" s="53"/>
      <c r="Y2184" s="53">
        <v>9.9946041025641037</v>
      </c>
      <c r="Z2184" s="53"/>
      <c r="AA2184" s="53">
        <v>0.10871794871794874</v>
      </c>
    </row>
    <row r="2185" spans="1:28" s="55" customFormat="1" ht="14.25" customHeight="1">
      <c r="A2185" s="56">
        <v>42640</v>
      </c>
      <c r="B2185" s="57">
        <v>0.49351851851851852</v>
      </c>
      <c r="C2185" s="53">
        <v>2</v>
      </c>
      <c r="D2185" s="53">
        <v>2313</v>
      </c>
      <c r="E2185" s="53">
        <v>157</v>
      </c>
      <c r="F2185" s="51">
        <f t="shared" si="204"/>
        <v>0.70370370370370372</v>
      </c>
      <c r="G2185" s="53">
        <v>2.4900000000000002</v>
      </c>
      <c r="H2185" s="53">
        <f t="shared" si="205"/>
        <v>0.6080000000000001</v>
      </c>
      <c r="I2185" s="53">
        <v>7.1980000000000002E-2</v>
      </c>
      <c r="J2185" s="53">
        <f t="shared" si="206"/>
        <v>0.4239427456083279</v>
      </c>
      <c r="K2185" s="53">
        <v>1.162E-2</v>
      </c>
      <c r="L2185" s="53">
        <f t="shared" si="207"/>
        <v>0.23095421297697288</v>
      </c>
      <c r="M2185" s="53">
        <v>2.1479999999999999E-2</v>
      </c>
      <c r="N2185" s="53">
        <f t="shared" si="208"/>
        <v>0.42692740918634919</v>
      </c>
      <c r="O2185" s="53">
        <v>7.8156600000000003</v>
      </c>
      <c r="P2185" s="53"/>
      <c r="Q2185" s="53">
        <v>0.12</v>
      </c>
      <c r="R2185" s="53"/>
      <c r="S2185" s="53">
        <v>9.1926265060240972E-2</v>
      </c>
      <c r="T2185" s="53">
        <f t="shared" si="209"/>
        <v>0.17090803783485495</v>
      </c>
      <c r="U2185" s="53">
        <v>14.84</v>
      </c>
      <c r="V2185" s="53"/>
      <c r="W2185" s="53">
        <v>27.432289156626503</v>
      </c>
      <c r="X2185" s="53"/>
      <c r="Y2185" s="53">
        <v>9.9814453012048201</v>
      </c>
      <c r="Z2185" s="53"/>
      <c r="AA2185" s="53">
        <v>0.15325301204819275</v>
      </c>
      <c r="AB2185" s="54"/>
    </row>
    <row r="2186" spans="1:28" s="55" customFormat="1" ht="14.25" customHeight="1">
      <c r="A2186" s="56">
        <v>42643</v>
      </c>
      <c r="B2186" s="57">
        <v>0.49355324074074075</v>
      </c>
      <c r="C2186" s="53">
        <v>2</v>
      </c>
      <c r="D2186" s="53">
        <v>2306</v>
      </c>
      <c r="E2186" s="53">
        <v>157</v>
      </c>
      <c r="F2186" s="51">
        <f t="shared" si="204"/>
        <v>0.70370370370370372</v>
      </c>
      <c r="G2186" s="53">
        <v>1.93</v>
      </c>
      <c r="H2186" s="53">
        <f t="shared" si="205"/>
        <v>0.45866666666666667</v>
      </c>
      <c r="I2186" s="53">
        <v>3.218E-2</v>
      </c>
      <c r="J2186" s="53">
        <f t="shared" si="206"/>
        <v>0.16499674690956409</v>
      </c>
      <c r="K2186" s="53">
        <v>1.108E-2</v>
      </c>
      <c r="L2186" s="53">
        <f t="shared" si="207"/>
        <v>0.22022140101418758</v>
      </c>
      <c r="M2186" s="53">
        <v>2.2579999999999999E-2</v>
      </c>
      <c r="N2186" s="53">
        <f t="shared" si="208"/>
        <v>0.44879054466609708</v>
      </c>
      <c r="O2186" s="53">
        <v>6.0314800000000002</v>
      </c>
      <c r="P2186" s="53"/>
      <c r="Q2186" s="53">
        <v>0.11</v>
      </c>
      <c r="R2186" s="53"/>
      <c r="S2186" s="53">
        <v>5.30219689119171E-2</v>
      </c>
      <c r="T2186" s="53">
        <f t="shared" si="209"/>
        <v>3.0204327108875651E-2</v>
      </c>
      <c r="U2186" s="53">
        <v>18.256165803108811</v>
      </c>
      <c r="V2186" s="53"/>
      <c r="W2186" s="53">
        <v>37.204352331606216</v>
      </c>
      <c r="X2186" s="53"/>
      <c r="Y2186" s="53">
        <v>9.9378789637305722</v>
      </c>
      <c r="Z2186" s="53"/>
      <c r="AA2186" s="53">
        <v>0.18124352331606219</v>
      </c>
    </row>
    <row r="2187" spans="1:28" s="55" customFormat="1" ht="13.8">
      <c r="A2187" s="56">
        <v>41576</v>
      </c>
      <c r="B2187" s="57">
        <v>0.48120370370370374</v>
      </c>
      <c r="C2187" s="53">
        <v>2</v>
      </c>
      <c r="D2187" s="53">
        <v>870</v>
      </c>
      <c r="E2187" s="53">
        <v>158</v>
      </c>
      <c r="F2187" s="51">
        <f t="shared" si="204"/>
        <v>0.71604938271604934</v>
      </c>
      <c r="G2187" s="53">
        <v>1.4059513335329017</v>
      </c>
      <c r="H2187" s="53">
        <f t="shared" si="205"/>
        <v>0.3189203556087738</v>
      </c>
      <c r="I2187" s="53">
        <v>4.6763620401361922E-2</v>
      </c>
      <c r="J2187" s="53">
        <f t="shared" si="206"/>
        <v>0.25988041900690906</v>
      </c>
      <c r="K2187" s="53">
        <v>6.4761213438278981E-3</v>
      </c>
      <c r="L2187" s="53">
        <f t="shared" si="207"/>
        <v>0.12871665302126922</v>
      </c>
      <c r="M2187" s="53">
        <v>7.7041515092049232E-3</v>
      </c>
      <c r="N2187" s="53">
        <f t="shared" si="208"/>
        <v>0.15312446200204655</v>
      </c>
      <c r="O2187" s="53">
        <v>4.4220671143812336</v>
      </c>
      <c r="P2187" s="53"/>
      <c r="Q2187" s="53">
        <v>0.04</v>
      </c>
      <c r="R2187" s="53"/>
      <c r="S2187" s="53">
        <v>0.10577059769391432</v>
      </c>
      <c r="T2187" s="53">
        <f t="shared" si="209"/>
        <v>0.22097831713398411</v>
      </c>
      <c r="U2187" s="53">
        <v>14.64778003490601</v>
      </c>
      <c r="V2187" s="53"/>
      <c r="W2187" s="53">
        <v>17.425355497696771</v>
      </c>
      <c r="X2187" s="53"/>
      <c r="Y2187" s="53">
        <v>10.001892020256934</v>
      </c>
      <c r="Z2187" s="53"/>
      <c r="AA2187" s="53">
        <v>9.0472548349429277E-2</v>
      </c>
      <c r="AB2187" s="54"/>
    </row>
    <row r="2188" spans="1:28" s="55" customFormat="1" ht="13.8">
      <c r="A2188" s="48">
        <v>41577</v>
      </c>
      <c r="B2188" s="49">
        <v>0.48121527777777778</v>
      </c>
      <c r="C2188" s="50">
        <v>2</v>
      </c>
      <c r="D2188" s="51">
        <v>1052</v>
      </c>
      <c r="E2188" s="51">
        <v>158</v>
      </c>
      <c r="F2188" s="51">
        <f t="shared" si="204"/>
        <v>0.71604938271604934</v>
      </c>
      <c r="G2188" s="52">
        <v>1.7088499451421768</v>
      </c>
      <c r="H2188" s="53">
        <f t="shared" si="205"/>
        <v>0.39969331870458047</v>
      </c>
      <c r="I2188" s="51">
        <v>6.5298942274951477E-2</v>
      </c>
      <c r="J2188" s="53">
        <f t="shared" si="206"/>
        <v>0.38047457563403692</v>
      </c>
      <c r="K2188" s="51">
        <v>8.5555159338328562E-3</v>
      </c>
      <c r="L2188" s="51">
        <f t="shared" si="207"/>
        <v>0.17004582178229935</v>
      </c>
      <c r="M2188" s="51">
        <v>1.0713526214101966E-2</v>
      </c>
      <c r="N2188" s="51">
        <f t="shared" si="208"/>
        <v>0.21293752280431047</v>
      </c>
      <c r="O2188" s="51">
        <v>5.3705376407548275</v>
      </c>
      <c r="P2188" s="51"/>
      <c r="Q2188" s="51">
        <v>0.05</v>
      </c>
      <c r="R2188" s="51"/>
      <c r="S2188" s="51">
        <v>0.12151484512999128</v>
      </c>
      <c r="T2188" s="53">
        <f t="shared" si="209"/>
        <v>0.27791994713798701</v>
      </c>
      <c r="U2188" s="51">
        <v>15.920965294190818</v>
      </c>
      <c r="V2188" s="51"/>
      <c r="W2188" s="51">
        <v>19.936808060704067</v>
      </c>
      <c r="X2188" s="51"/>
      <c r="Y2188" s="51">
        <v>9.9940370692872236</v>
      </c>
      <c r="Z2188" s="51"/>
      <c r="AA2188" s="51">
        <v>9.3045033270473129E-2</v>
      </c>
    </row>
    <row r="2189" spans="1:28" s="55" customFormat="1" ht="14.25" customHeight="1">
      <c r="A2189" s="56">
        <v>42965</v>
      </c>
      <c r="B2189" s="57">
        <v>0.49728009259259259</v>
      </c>
      <c r="C2189" s="53">
        <v>2</v>
      </c>
      <c r="D2189" s="53">
        <v>1949</v>
      </c>
      <c r="E2189" s="53">
        <v>158</v>
      </c>
      <c r="F2189" s="51">
        <f t="shared" si="204"/>
        <v>0.71604938271604934</v>
      </c>
      <c r="G2189" s="53">
        <v>2.9806735775584454</v>
      </c>
      <c r="H2189" s="53">
        <f t="shared" si="205"/>
        <v>0.73884628734891877</v>
      </c>
      <c r="I2189" s="53">
        <v>0.11451415676812947</v>
      </c>
      <c r="J2189" s="53">
        <f t="shared" si="206"/>
        <v>0.70067766277247534</v>
      </c>
      <c r="K2189" s="53">
        <v>8.1379880032270997E-3</v>
      </c>
      <c r="L2189" s="53">
        <f t="shared" si="207"/>
        <v>0.16174721295192443</v>
      </c>
      <c r="M2189" s="53">
        <v>1.120975091678867E-2</v>
      </c>
      <c r="N2189" s="53">
        <f t="shared" si="208"/>
        <v>0.22280027544361683</v>
      </c>
      <c r="O2189" s="53">
        <v>9.4001768402213575</v>
      </c>
      <c r="P2189" s="53"/>
      <c r="Q2189" s="53">
        <v>0.09</v>
      </c>
      <c r="R2189" s="53"/>
      <c r="S2189" s="53">
        <v>0.12217205576094699</v>
      </c>
      <c r="T2189" s="53">
        <f t="shared" si="209"/>
        <v>0.28029685621125433</v>
      </c>
      <c r="U2189" s="53">
        <v>8.6821992334565667</v>
      </c>
      <c r="V2189" s="53"/>
      <c r="W2189" s="53">
        <v>11.959379981684359</v>
      </c>
      <c r="X2189" s="53"/>
      <c r="Y2189" s="53">
        <v>10.0287943560696</v>
      </c>
      <c r="Z2189" s="53"/>
      <c r="AA2189" s="53">
        <v>9.6018565117229171E-2</v>
      </c>
      <c r="AB2189" s="54"/>
    </row>
    <row r="2190" spans="1:28" s="55" customFormat="1" ht="14.25" customHeight="1">
      <c r="A2190" s="56">
        <v>42251</v>
      </c>
      <c r="B2190" s="57">
        <v>0.48901620370370374</v>
      </c>
      <c r="C2190" s="53">
        <v>2</v>
      </c>
      <c r="D2190" s="53">
        <v>1023</v>
      </c>
      <c r="E2190" s="53">
        <v>159</v>
      </c>
      <c r="F2190" s="51">
        <f t="shared" si="204"/>
        <v>0.72839506172839508</v>
      </c>
      <c r="G2190" s="53">
        <v>1.33</v>
      </c>
      <c r="H2190" s="53">
        <f t="shared" si="205"/>
        <v>0.29866666666666669</v>
      </c>
      <c r="I2190" s="53">
        <v>4.7649999999999998E-2</v>
      </c>
      <c r="J2190" s="53">
        <f t="shared" si="206"/>
        <v>0.2656473649967469</v>
      </c>
      <c r="K2190" s="53">
        <v>4.6100000000000004E-3</v>
      </c>
      <c r="L2190" s="53">
        <f t="shared" si="207"/>
        <v>9.1626413237852422E-2</v>
      </c>
      <c r="M2190" s="53">
        <v>8.9499999999999996E-3</v>
      </c>
      <c r="N2190" s="53">
        <f t="shared" si="208"/>
        <v>0.17788642049431216</v>
      </c>
      <c r="O2190" s="53">
        <v>4.1778599999999999</v>
      </c>
      <c r="P2190" s="53"/>
      <c r="Q2190" s="53">
        <v>0.04</v>
      </c>
      <c r="R2190" s="53"/>
      <c r="S2190" s="53">
        <v>0.11393007518796991</v>
      </c>
      <c r="T2190" s="53">
        <f t="shared" si="209"/>
        <v>0.25048839377492077</v>
      </c>
      <c r="U2190" s="53">
        <v>11.022406015037594</v>
      </c>
      <c r="V2190" s="53"/>
      <c r="W2190" s="53">
        <v>21.399248120300751</v>
      </c>
      <c r="X2190" s="53"/>
      <c r="Y2190" s="53">
        <v>9.9891690225563909</v>
      </c>
      <c r="Z2190" s="53"/>
      <c r="AA2190" s="53">
        <v>9.5639097744360899E-2</v>
      </c>
      <c r="AB2190" s="54"/>
    </row>
    <row r="2191" spans="1:28" s="55" customFormat="1" ht="13.8">
      <c r="A2191" s="56">
        <v>42638</v>
      </c>
      <c r="B2191" s="57">
        <v>0.49349537037037039</v>
      </c>
      <c r="C2191" s="53">
        <v>2</v>
      </c>
      <c r="D2191" s="53">
        <v>1233</v>
      </c>
      <c r="E2191" s="53">
        <v>159</v>
      </c>
      <c r="F2191" s="51">
        <f t="shared" si="204"/>
        <v>0.72839506172839508</v>
      </c>
      <c r="G2191" s="53">
        <v>1.77</v>
      </c>
      <c r="H2191" s="53">
        <f t="shared" si="205"/>
        <v>0.41600000000000004</v>
      </c>
      <c r="I2191" s="53">
        <v>4.5010000000000001E-2</v>
      </c>
      <c r="J2191" s="53">
        <f t="shared" si="206"/>
        <v>0.24847104749512036</v>
      </c>
      <c r="K2191" s="53">
        <v>5.4200000000000003E-3</v>
      </c>
      <c r="L2191" s="53">
        <f t="shared" si="207"/>
        <v>0.10772563118203039</v>
      </c>
      <c r="M2191" s="53">
        <v>8.3400000000000002E-3</v>
      </c>
      <c r="N2191" s="53">
        <f t="shared" si="208"/>
        <v>0.16576231809190653</v>
      </c>
      <c r="O2191" s="53">
        <v>5.5862499999999997</v>
      </c>
      <c r="P2191" s="53"/>
      <c r="Q2191" s="53">
        <v>0.06</v>
      </c>
      <c r="R2191" s="53"/>
      <c r="S2191" s="53">
        <v>8.0865423728813557E-2</v>
      </c>
      <c r="T2191" s="53">
        <f t="shared" si="209"/>
        <v>0.1309047072733748</v>
      </c>
      <c r="U2191" s="53">
        <v>9.7376271186440686</v>
      </c>
      <c r="V2191" s="53"/>
      <c r="W2191" s="53">
        <v>14.983728813559322</v>
      </c>
      <c r="X2191" s="53"/>
      <c r="Y2191" s="53">
        <v>10.036313559322034</v>
      </c>
      <c r="Z2191" s="53"/>
      <c r="AA2191" s="53">
        <v>0.10779661016949152</v>
      </c>
      <c r="AB2191" s="54"/>
    </row>
    <row r="2192" spans="1:28" s="55" customFormat="1" ht="14.25" customHeight="1">
      <c r="A2192" s="56">
        <v>42639</v>
      </c>
      <c r="B2192" s="57">
        <v>0.49350694444444443</v>
      </c>
      <c r="C2192" s="53">
        <v>2</v>
      </c>
      <c r="D2192" s="53">
        <v>2004</v>
      </c>
      <c r="E2192" s="53">
        <v>159</v>
      </c>
      <c r="F2192" s="51">
        <f t="shared" si="204"/>
        <v>0.72839506172839508</v>
      </c>
      <c r="G2192" s="53">
        <v>2.5499999999999998</v>
      </c>
      <c r="H2192" s="53">
        <f t="shared" si="205"/>
        <v>0.624</v>
      </c>
      <c r="I2192" s="53">
        <v>8.1259999999999999E-2</v>
      </c>
      <c r="J2192" s="53">
        <f t="shared" si="206"/>
        <v>0.48432010409889398</v>
      </c>
      <c r="K2192" s="53">
        <v>9.9500000000000005E-3</v>
      </c>
      <c r="L2192" s="53">
        <f t="shared" si="207"/>
        <v>0.19776199820317386</v>
      </c>
      <c r="M2192" s="53">
        <v>1.702E-2</v>
      </c>
      <c r="N2192" s="53">
        <f t="shared" si="208"/>
        <v>0.33828233260482604</v>
      </c>
      <c r="O2192" s="53">
        <v>8.0226799999999994</v>
      </c>
      <c r="P2192" s="53"/>
      <c r="Q2192" s="53">
        <v>0.1</v>
      </c>
      <c r="R2192" s="53"/>
      <c r="S2192" s="53">
        <v>0.10133600000000001</v>
      </c>
      <c r="T2192" s="53">
        <f t="shared" si="209"/>
        <v>0.20493987375149156</v>
      </c>
      <c r="U2192" s="53">
        <v>12.408235294117649</v>
      </c>
      <c r="V2192" s="53"/>
      <c r="W2192" s="53">
        <v>21.22494117647059</v>
      </c>
      <c r="X2192" s="53"/>
      <c r="Y2192" s="53">
        <v>10.004753882352942</v>
      </c>
      <c r="Z2192" s="53"/>
      <c r="AA2192" s="53">
        <v>0.12470588235294121</v>
      </c>
      <c r="AB2192" s="54"/>
    </row>
    <row r="2193" spans="1:28" s="55" customFormat="1" ht="14.25" customHeight="1">
      <c r="A2193" s="56">
        <v>42783</v>
      </c>
      <c r="B2193" s="57">
        <v>0.49517361111111113</v>
      </c>
      <c r="C2193" s="53">
        <v>2</v>
      </c>
      <c r="D2193" s="53">
        <v>1213</v>
      </c>
      <c r="E2193" s="53">
        <v>159</v>
      </c>
      <c r="F2193" s="51">
        <f t="shared" si="204"/>
        <v>0.72839506172839508</v>
      </c>
      <c r="G2193" s="53">
        <v>1.8894227815027205</v>
      </c>
      <c r="H2193" s="53">
        <f t="shared" si="205"/>
        <v>0.44784607506739216</v>
      </c>
      <c r="I2193" s="53">
        <v>5.5015769953768362E-2</v>
      </c>
      <c r="J2193" s="53">
        <f t="shared" si="206"/>
        <v>0.31357039657624181</v>
      </c>
      <c r="K2193" s="53">
        <v>2.0608584135687362E-3</v>
      </c>
      <c r="L2193" s="53">
        <f t="shared" si="207"/>
        <v>4.096075154584685E-2</v>
      </c>
      <c r="M2193" s="53">
        <v>1.0979626220281639E-2</v>
      </c>
      <c r="N2193" s="53">
        <f t="shared" si="208"/>
        <v>0.21822641415546315</v>
      </c>
      <c r="O2193" s="53">
        <v>5.9621113173942053</v>
      </c>
      <c r="P2193" s="53"/>
      <c r="Q2193" s="53">
        <v>0.06</v>
      </c>
      <c r="R2193" s="53"/>
      <c r="S2193" s="53">
        <v>9.2594495083752379E-2</v>
      </c>
      <c r="T2193" s="53">
        <f t="shared" si="209"/>
        <v>0.17332480033244904</v>
      </c>
      <c r="U2193" s="53">
        <v>3.4685353745636229</v>
      </c>
      <c r="V2193" s="53"/>
      <c r="W2193" s="53">
        <v>18.479300515645519</v>
      </c>
      <c r="X2193" s="53"/>
      <c r="Y2193" s="53">
        <v>10.034553502225926</v>
      </c>
      <c r="Z2193" s="53"/>
      <c r="AA2193" s="53">
        <v>0.10098322189608111</v>
      </c>
      <c r="AB2193" s="54"/>
    </row>
    <row r="2194" spans="1:28" s="55" customFormat="1" ht="14.25" customHeight="1">
      <c r="A2194" s="48">
        <v>42784</v>
      </c>
      <c r="B2194" s="49">
        <v>0.49518518518518517</v>
      </c>
      <c r="C2194" s="50">
        <v>2</v>
      </c>
      <c r="D2194" s="51">
        <v>1911</v>
      </c>
      <c r="E2194" s="51">
        <v>159</v>
      </c>
      <c r="F2194" s="51">
        <f t="shared" si="204"/>
        <v>0.72839506172839508</v>
      </c>
      <c r="G2194" s="52">
        <v>2.66</v>
      </c>
      <c r="H2194" s="53">
        <f t="shared" si="205"/>
        <v>0.65333333333333343</v>
      </c>
      <c r="I2194" s="51">
        <v>9.4890000000000002E-2</v>
      </c>
      <c r="J2194" s="53">
        <f t="shared" si="206"/>
        <v>0.57299934938191288</v>
      </c>
      <c r="K2194" s="51">
        <v>4.4900000000000001E-3</v>
      </c>
      <c r="L2194" s="51">
        <f t="shared" si="207"/>
        <v>8.9241343912789012E-2</v>
      </c>
      <c r="M2194" s="51">
        <v>1.567E-2</v>
      </c>
      <c r="N2194" s="51">
        <f t="shared" si="208"/>
        <v>0.31145030269786278</v>
      </c>
      <c r="O2194" s="51">
        <v>8.3798200000000005</v>
      </c>
      <c r="P2194" s="51"/>
      <c r="Q2194" s="51">
        <v>0.1</v>
      </c>
      <c r="R2194" s="51"/>
      <c r="S2194" s="51">
        <v>0.11343992481203008</v>
      </c>
      <c r="T2194" s="53">
        <f t="shared" si="209"/>
        <v>0.24871568526875651</v>
      </c>
      <c r="U2194" s="51">
        <v>5.3677443609022557</v>
      </c>
      <c r="V2194" s="51"/>
      <c r="W2194" s="51">
        <v>18.733308270676691</v>
      </c>
      <c r="X2194" s="51"/>
      <c r="Y2194" s="51">
        <v>10.01798030075188</v>
      </c>
      <c r="Z2194" s="51"/>
      <c r="AA2194" s="51">
        <v>0.11954887218045114</v>
      </c>
      <c r="AB2194" s="54"/>
    </row>
    <row r="2195" spans="1:28" s="55" customFormat="1" ht="14.25" customHeight="1">
      <c r="A2195" s="56">
        <v>42966</v>
      </c>
      <c r="B2195" s="57">
        <v>0.49729166666666669</v>
      </c>
      <c r="C2195" s="53">
        <v>2</v>
      </c>
      <c r="D2195" s="53">
        <v>1949</v>
      </c>
      <c r="E2195" s="53">
        <v>159</v>
      </c>
      <c r="F2195" s="51">
        <f t="shared" si="204"/>
        <v>0.72839506172839508</v>
      </c>
      <c r="G2195" s="53">
        <v>2.4950879637246737</v>
      </c>
      <c r="H2195" s="53">
        <f t="shared" si="205"/>
        <v>0.60935679032657963</v>
      </c>
      <c r="I2195" s="53">
        <v>0.10124364555228024</v>
      </c>
      <c r="J2195" s="53">
        <f t="shared" si="206"/>
        <v>0.61433731654053514</v>
      </c>
      <c r="K2195" s="53">
        <v>9.1135584321617811E-3</v>
      </c>
      <c r="L2195" s="53">
        <f t="shared" si="207"/>
        <v>0.18113723882268323</v>
      </c>
      <c r="M2195" s="53">
        <v>1.3694792635091048E-2</v>
      </c>
      <c r="N2195" s="53">
        <f t="shared" si="208"/>
        <v>0.27219191522549896</v>
      </c>
      <c r="O2195" s="53">
        <v>7.8549417756986513</v>
      </c>
      <c r="P2195" s="53"/>
      <c r="Q2195" s="53">
        <v>0.1</v>
      </c>
      <c r="R2195" s="53"/>
      <c r="S2195" s="53">
        <v>0.12903544786278245</v>
      </c>
      <c r="T2195" s="53">
        <f t="shared" si="209"/>
        <v>0.30511942935880204</v>
      </c>
      <c r="U2195" s="53">
        <v>11.615268173155458</v>
      </c>
      <c r="V2195" s="53"/>
      <c r="W2195" s="53">
        <v>17.454070242308742</v>
      </c>
      <c r="X2195" s="53"/>
      <c r="Y2195" s="53">
        <v>10.011156003267084</v>
      </c>
      <c r="Z2195" s="53"/>
      <c r="AA2195" s="53">
        <v>0.127450416427519</v>
      </c>
    </row>
    <row r="2196" spans="1:28" s="55" customFormat="1" ht="14.25" customHeight="1">
      <c r="A2196" s="56">
        <v>42254</v>
      </c>
      <c r="B2196" s="57">
        <v>0.48905092592592592</v>
      </c>
      <c r="C2196" s="53">
        <v>2</v>
      </c>
      <c r="D2196" s="53">
        <v>1830</v>
      </c>
      <c r="E2196" s="53">
        <v>161</v>
      </c>
      <c r="F2196" s="51">
        <f t="shared" si="204"/>
        <v>0.75308641975308643</v>
      </c>
      <c r="G2196" s="53">
        <v>2.2999999999999998</v>
      </c>
      <c r="H2196" s="53">
        <f t="shared" si="205"/>
        <v>0.55733333333333335</v>
      </c>
      <c r="I2196" s="53">
        <v>0.10138</v>
      </c>
      <c r="J2196" s="53">
        <f t="shared" si="206"/>
        <v>0.61522446324007807</v>
      </c>
      <c r="K2196" s="53">
        <v>9.9900000000000006E-3</v>
      </c>
      <c r="L2196" s="53">
        <f t="shared" si="207"/>
        <v>0.19855702131152833</v>
      </c>
      <c r="M2196" s="53">
        <v>2.2169999999999999E-2</v>
      </c>
      <c r="N2196" s="53">
        <f t="shared" si="208"/>
        <v>0.44064155780546377</v>
      </c>
      <c r="O2196" s="53">
        <v>7.2102599999999999</v>
      </c>
      <c r="P2196" s="53"/>
      <c r="Q2196" s="53">
        <v>0.09</v>
      </c>
      <c r="R2196" s="53"/>
      <c r="S2196" s="53">
        <v>0.1401688695652174</v>
      </c>
      <c r="T2196" s="53">
        <f t="shared" si="209"/>
        <v>0.34538525862961994</v>
      </c>
      <c r="U2196" s="53">
        <v>13.812260869565218</v>
      </c>
      <c r="V2196" s="53"/>
      <c r="W2196" s="53">
        <v>30.652434782608694</v>
      </c>
      <c r="X2196" s="53"/>
      <c r="Y2196" s="53">
        <v>9.9689681739130442</v>
      </c>
      <c r="Z2196" s="53"/>
      <c r="AA2196" s="53">
        <v>0.12443478260869567</v>
      </c>
      <c r="AB2196" s="54"/>
    </row>
    <row r="2197" spans="1:28" s="55" customFormat="1" ht="14.25" customHeight="1">
      <c r="A2197" s="58">
        <v>42389</v>
      </c>
      <c r="B2197" s="59">
        <v>0.49061342592592588</v>
      </c>
      <c r="C2197" s="60">
        <v>2</v>
      </c>
      <c r="D2197" s="51">
        <v>2240</v>
      </c>
      <c r="E2197" s="51">
        <v>161</v>
      </c>
      <c r="F2197" s="51">
        <f t="shared" si="204"/>
        <v>0.75308641975308643</v>
      </c>
      <c r="G2197" s="51">
        <v>2.65</v>
      </c>
      <c r="H2197" s="53">
        <f t="shared" si="205"/>
        <v>0.65066666666666662</v>
      </c>
      <c r="I2197" s="51">
        <v>5.9830000000000001E-2</v>
      </c>
      <c r="J2197" s="53">
        <f t="shared" si="206"/>
        <v>0.34489264801561481</v>
      </c>
      <c r="K2197" s="51">
        <v>1.1509999999999999E-2</v>
      </c>
      <c r="L2197" s="51">
        <f t="shared" si="207"/>
        <v>0.22876789942899808</v>
      </c>
      <c r="M2197" s="51">
        <v>1.426E-2</v>
      </c>
      <c r="N2197" s="51">
        <f t="shared" si="208"/>
        <v>0.28342573812836774</v>
      </c>
      <c r="O2197" s="51">
        <v>8.3181700000000003</v>
      </c>
      <c r="P2197" s="51"/>
      <c r="Q2197" s="51">
        <v>0.11</v>
      </c>
      <c r="R2197" s="51"/>
      <c r="S2197" s="51">
        <v>7.1796000000000013E-2</v>
      </c>
      <c r="T2197" s="53">
        <f t="shared" si="209"/>
        <v>9.8103662167067382E-2</v>
      </c>
      <c r="U2197" s="51">
        <v>13.811999999999999</v>
      </c>
      <c r="V2197" s="51"/>
      <c r="W2197" s="51">
        <v>17.112000000000002</v>
      </c>
      <c r="X2197" s="51"/>
      <c r="Y2197" s="51">
        <v>9.9818040000000021</v>
      </c>
      <c r="Z2197" s="51"/>
      <c r="AA2197" s="51">
        <v>0.13200000000000001</v>
      </c>
      <c r="AB2197" s="54"/>
    </row>
    <row r="2198" spans="1:28" s="55" customFormat="1" ht="14.25" customHeight="1">
      <c r="A2198" s="56">
        <v>42857</v>
      </c>
      <c r="B2198" s="57">
        <v>0.49603009259259262</v>
      </c>
      <c r="C2198" s="53">
        <v>2</v>
      </c>
      <c r="D2198" s="53">
        <v>2297</v>
      </c>
      <c r="E2198" s="53">
        <v>161</v>
      </c>
      <c r="F2198" s="51">
        <f t="shared" si="204"/>
        <v>0.75308641975308643</v>
      </c>
      <c r="G2198" s="53">
        <v>3.55</v>
      </c>
      <c r="H2198" s="53">
        <f t="shared" si="205"/>
        <v>0.89066666666666661</v>
      </c>
      <c r="I2198" s="53">
        <v>0.10505</v>
      </c>
      <c r="J2198" s="53">
        <f t="shared" si="206"/>
        <v>0.63910214703968782</v>
      </c>
      <c r="K2198" s="53">
        <v>9.6200000000000001E-3</v>
      </c>
      <c r="L2198" s="53">
        <f t="shared" si="207"/>
        <v>0.19120305755924952</v>
      </c>
      <c r="M2198" s="53">
        <v>2.6700000000000002E-2</v>
      </c>
      <c r="N2198" s="53">
        <f t="shared" si="208"/>
        <v>0.53067792482660725</v>
      </c>
      <c r="O2198" s="53">
        <v>11.153</v>
      </c>
      <c r="P2198" s="53"/>
      <c r="Q2198" s="53">
        <v>0.12</v>
      </c>
      <c r="R2198" s="53"/>
      <c r="S2198" s="53">
        <v>9.4101126760563397E-2</v>
      </c>
      <c r="T2198" s="53">
        <f t="shared" si="209"/>
        <v>0.17877377868734334</v>
      </c>
      <c r="U2198" s="53">
        <v>8.6173521126760573</v>
      </c>
      <c r="V2198" s="53"/>
      <c r="W2198" s="53">
        <v>23.917183098591551</v>
      </c>
      <c r="X2198" s="53"/>
      <c r="Y2198" s="53">
        <v>9.9905746478873247</v>
      </c>
      <c r="Z2198" s="53"/>
      <c r="AA2198" s="53">
        <v>0.10749295774647888</v>
      </c>
      <c r="AB2198" s="54"/>
    </row>
    <row r="2199" spans="1:28" s="55" customFormat="1" ht="14.25" customHeight="1">
      <c r="A2199" s="56">
        <v>42680</v>
      </c>
      <c r="B2199" s="57">
        <v>0.49398148148148152</v>
      </c>
      <c r="C2199" s="53">
        <v>3</v>
      </c>
      <c r="D2199" s="53">
        <v>2277</v>
      </c>
      <c r="E2199" s="53">
        <v>161</v>
      </c>
      <c r="F2199" s="51">
        <f t="shared" si="204"/>
        <v>0.75308641975308643</v>
      </c>
      <c r="G2199" s="53">
        <v>2.89</v>
      </c>
      <c r="H2199" s="53">
        <f t="shared" si="205"/>
        <v>0.71466666666666667</v>
      </c>
      <c r="I2199" s="53">
        <v>4.7449999999999999E-2</v>
      </c>
      <c r="J2199" s="53">
        <f t="shared" si="206"/>
        <v>0.26434612882238123</v>
      </c>
      <c r="K2199" s="53">
        <v>1.1809999999999999E-2</v>
      </c>
      <c r="L2199" s="53">
        <f t="shared" si="207"/>
        <v>0.2347305727416566</v>
      </c>
      <c r="M2199" s="53">
        <v>1.584E-2</v>
      </c>
      <c r="N2199" s="53">
        <f t="shared" si="208"/>
        <v>0.31482915090836927</v>
      </c>
      <c r="O2199" s="53">
        <v>9.0866000000000007</v>
      </c>
      <c r="P2199" s="53"/>
      <c r="Q2199" s="53">
        <v>0.11</v>
      </c>
      <c r="R2199" s="53"/>
      <c r="S2199" s="53">
        <v>5.2211418685121101E-2</v>
      </c>
      <c r="T2199" s="53">
        <f t="shared" si="209"/>
        <v>2.7272840462640703E-2</v>
      </c>
      <c r="U2199" s="53">
        <v>12.99508650519031</v>
      </c>
      <c r="V2199" s="53"/>
      <c r="W2199" s="53">
        <v>17.42948096885813</v>
      </c>
      <c r="X2199" s="53"/>
      <c r="Y2199" s="53">
        <v>9.9984041522491367</v>
      </c>
      <c r="Z2199" s="53"/>
      <c r="AA2199" s="53">
        <v>0.12103806228373702</v>
      </c>
    </row>
    <row r="2200" spans="1:28" s="55" customFormat="1" ht="14.25" customHeight="1">
      <c r="A2200" s="56">
        <v>42217</v>
      </c>
      <c r="B2200" s="57">
        <v>0.4886226851851852</v>
      </c>
      <c r="C2200" s="53">
        <v>2</v>
      </c>
      <c r="D2200" s="53">
        <v>2252</v>
      </c>
      <c r="E2200" s="53">
        <v>162</v>
      </c>
      <c r="F2200" s="51">
        <f t="shared" si="204"/>
        <v>0.76543209876543206</v>
      </c>
      <c r="G2200" s="53">
        <v>3.14</v>
      </c>
      <c r="H2200" s="53">
        <f t="shared" si="205"/>
        <v>0.78133333333333332</v>
      </c>
      <c r="I2200" s="53">
        <v>6.4509999999999998E-2</v>
      </c>
      <c r="J2200" s="53">
        <f t="shared" si="206"/>
        <v>0.37534157449577094</v>
      </c>
      <c r="K2200" s="53">
        <v>1.0959999999999999E-2</v>
      </c>
      <c r="L2200" s="53">
        <f t="shared" si="207"/>
        <v>0.21783633168912417</v>
      </c>
      <c r="M2200" s="53">
        <v>1.7819999999999999E-2</v>
      </c>
      <c r="N2200" s="53">
        <f t="shared" si="208"/>
        <v>0.35418279477191539</v>
      </c>
      <c r="O2200" s="53">
        <v>9.8684499999999993</v>
      </c>
      <c r="P2200" s="53"/>
      <c r="Q2200" s="53">
        <v>0.11</v>
      </c>
      <c r="R2200" s="53"/>
      <c r="S2200" s="53">
        <v>6.5331783439490448E-2</v>
      </c>
      <c r="T2200" s="53">
        <f t="shared" si="209"/>
        <v>7.4724772248782392E-2</v>
      </c>
      <c r="U2200" s="53">
        <v>11.099617834394902</v>
      </c>
      <c r="V2200" s="53"/>
      <c r="W2200" s="53">
        <v>18.04700636942675</v>
      </c>
      <c r="X2200" s="53"/>
      <c r="Y2200" s="53">
        <v>9.9941627388535021</v>
      </c>
      <c r="Z2200" s="53"/>
      <c r="AA2200" s="53">
        <v>0.11140127388535032</v>
      </c>
    </row>
    <row r="2201" spans="1:28" s="55" customFormat="1" ht="14.25" customHeight="1">
      <c r="A2201" s="56">
        <v>41781</v>
      </c>
      <c r="B2201" s="57">
        <v>0.48357638888888888</v>
      </c>
      <c r="C2201" s="53">
        <v>2</v>
      </c>
      <c r="D2201" s="53">
        <v>1192</v>
      </c>
      <c r="E2201" s="53">
        <v>163</v>
      </c>
      <c r="F2201" s="51">
        <f t="shared" si="204"/>
        <v>0.77777777777777779</v>
      </c>
      <c r="G2201" s="53">
        <v>2.23</v>
      </c>
      <c r="H2201" s="53">
        <f t="shared" si="205"/>
        <v>0.53866666666666663</v>
      </c>
      <c r="I2201" s="53">
        <v>6.9449999999999998E-2</v>
      </c>
      <c r="J2201" s="53">
        <f t="shared" si="206"/>
        <v>0.40748210800260243</v>
      </c>
      <c r="K2201" s="53">
        <v>9.5099999999999994E-3</v>
      </c>
      <c r="L2201" s="53">
        <f t="shared" si="207"/>
        <v>0.18901674401127472</v>
      </c>
      <c r="M2201" s="53">
        <v>5.45E-3</v>
      </c>
      <c r="N2201" s="53">
        <f t="shared" si="208"/>
        <v>0.10832189851329624</v>
      </c>
      <c r="O2201" s="53">
        <v>7.0240900000000002</v>
      </c>
      <c r="P2201" s="53"/>
      <c r="Q2201" s="53">
        <v>0.05</v>
      </c>
      <c r="R2201" s="53"/>
      <c r="S2201" s="53">
        <v>9.903632286995516E-2</v>
      </c>
      <c r="T2201" s="53">
        <f t="shared" si="209"/>
        <v>0.19662271760926636</v>
      </c>
      <c r="U2201" s="53">
        <v>13.561345291479819</v>
      </c>
      <c r="V2201" s="53"/>
      <c r="W2201" s="53">
        <v>7.7717488789237663</v>
      </c>
      <c r="X2201" s="53"/>
      <c r="Y2201" s="53">
        <v>10.01641533632287</v>
      </c>
      <c r="Z2201" s="53"/>
      <c r="AA2201" s="53">
        <v>7.1300448430493282E-2</v>
      </c>
      <c r="AB2201" s="54"/>
    </row>
    <row r="2202" spans="1:28" s="55" customFormat="1" ht="14.25" customHeight="1">
      <c r="A2202" s="56">
        <v>42386</v>
      </c>
      <c r="B2202" s="57">
        <v>0.49057870370370371</v>
      </c>
      <c r="C2202" s="53">
        <v>2</v>
      </c>
      <c r="D2202" s="53">
        <v>1765</v>
      </c>
      <c r="E2202" s="53">
        <v>164</v>
      </c>
      <c r="F2202" s="51">
        <f t="shared" si="204"/>
        <v>0.79012345679012341</v>
      </c>
      <c r="G2202" s="53">
        <v>1.59</v>
      </c>
      <c r="H2202" s="53">
        <f t="shared" si="205"/>
        <v>0.36800000000000005</v>
      </c>
      <c r="I2202" s="53">
        <v>5.2670000000000002E-2</v>
      </c>
      <c r="J2202" s="53">
        <f t="shared" si="206"/>
        <v>0.29830839297332468</v>
      </c>
      <c r="K2202" s="53">
        <v>9.2499999999999995E-3</v>
      </c>
      <c r="L2202" s="53">
        <f t="shared" si="207"/>
        <v>0.18384909380697068</v>
      </c>
      <c r="M2202" s="53">
        <v>1.193E-2</v>
      </c>
      <c r="N2202" s="53">
        <f t="shared" si="208"/>
        <v>0.23711564206672001</v>
      </c>
      <c r="O2202" s="53">
        <v>4.9859200000000001</v>
      </c>
      <c r="P2202" s="53"/>
      <c r="Q2202" s="53">
        <v>0.09</v>
      </c>
      <c r="R2202" s="53"/>
      <c r="S2202" s="53">
        <v>0.10534</v>
      </c>
      <c r="T2202" s="53">
        <f t="shared" si="209"/>
        <v>0.21942099058236611</v>
      </c>
      <c r="U2202" s="53">
        <v>18.5</v>
      </c>
      <c r="V2202" s="53"/>
      <c r="W2202" s="53">
        <v>23.86</v>
      </c>
      <c r="X2202" s="53"/>
      <c r="Y2202" s="53">
        <v>9.9718400000000003</v>
      </c>
      <c r="Z2202" s="53"/>
      <c r="AA2202" s="53">
        <v>0.18</v>
      </c>
    </row>
    <row r="2203" spans="1:28" s="55" customFormat="1" ht="14.25" customHeight="1">
      <c r="A2203" s="56">
        <v>41636</v>
      </c>
      <c r="B2203" s="57">
        <v>0.48189814814814813</v>
      </c>
      <c r="C2203" s="53">
        <v>3</v>
      </c>
      <c r="D2203" s="53">
        <v>2224</v>
      </c>
      <c r="E2203" s="53">
        <v>164</v>
      </c>
      <c r="F2203" s="51">
        <f t="shared" si="204"/>
        <v>0.79012345679012341</v>
      </c>
      <c r="G2203" s="53">
        <v>3.6</v>
      </c>
      <c r="H2203" s="53">
        <f t="shared" si="205"/>
        <v>0.90400000000000003</v>
      </c>
      <c r="I2203" s="53">
        <v>0.11665</v>
      </c>
      <c r="J2203" s="53">
        <f t="shared" si="206"/>
        <v>0.71457384515289535</v>
      </c>
      <c r="K2203" s="53">
        <v>1.6590000000000001E-2</v>
      </c>
      <c r="L2203" s="53">
        <f t="shared" si="207"/>
        <v>0.32973583419001551</v>
      </c>
      <c r="M2203" s="53">
        <v>1.3480000000000001E-2</v>
      </c>
      <c r="N2203" s="53">
        <f t="shared" si="208"/>
        <v>0.26792278751545567</v>
      </c>
      <c r="O2203" s="53">
        <v>11.319269999999999</v>
      </c>
      <c r="P2203" s="53"/>
      <c r="Q2203" s="53">
        <v>0.11</v>
      </c>
      <c r="R2203" s="53"/>
      <c r="S2203" s="53">
        <v>0.10304083333333333</v>
      </c>
      <c r="T2203" s="53">
        <f t="shared" si="209"/>
        <v>0.21110568061392143</v>
      </c>
      <c r="U2203" s="53">
        <v>14.654499999999999</v>
      </c>
      <c r="V2203" s="53"/>
      <c r="W2203" s="53">
        <v>11.907333333333332</v>
      </c>
      <c r="X2203" s="53"/>
      <c r="Y2203" s="53">
        <v>9.9986885000000001</v>
      </c>
      <c r="Z2203" s="53"/>
      <c r="AA2203" s="53">
        <v>9.7166666666666665E-2</v>
      </c>
      <c r="AB2203" s="54"/>
    </row>
    <row r="2204" spans="1:28" s="55" customFormat="1" ht="13.8">
      <c r="A2204" s="58">
        <v>41637</v>
      </c>
      <c r="B2204" s="59">
        <v>0.48190972222222223</v>
      </c>
      <c r="C2204" s="60">
        <v>3</v>
      </c>
      <c r="D2204" s="51">
        <v>2177</v>
      </c>
      <c r="E2204" s="51">
        <v>164</v>
      </c>
      <c r="F2204" s="51">
        <f t="shared" si="204"/>
        <v>0.79012345679012341</v>
      </c>
      <c r="G2204" s="51">
        <v>3.11</v>
      </c>
      <c r="H2204" s="53">
        <f t="shared" si="205"/>
        <v>0.77333333333333332</v>
      </c>
      <c r="I2204" s="51">
        <v>9.8280000000000006E-2</v>
      </c>
      <c r="J2204" s="53">
        <f t="shared" si="206"/>
        <v>0.59505530253741057</v>
      </c>
      <c r="K2204" s="51">
        <v>1.668E-2</v>
      </c>
      <c r="L2204" s="51">
        <f t="shared" si="207"/>
        <v>0.33152463618381306</v>
      </c>
      <c r="M2204" s="51">
        <v>1.4200000000000001E-2</v>
      </c>
      <c r="N2204" s="51">
        <f t="shared" si="208"/>
        <v>0.28223320346583608</v>
      </c>
      <c r="O2204" s="51">
        <v>9.7659500000000001</v>
      </c>
      <c r="P2204" s="51"/>
      <c r="Q2204" s="51">
        <v>0.11</v>
      </c>
      <c r="R2204" s="51"/>
      <c r="S2204" s="51">
        <v>0.10049209003215435</v>
      </c>
      <c r="T2204" s="53">
        <f t="shared" si="209"/>
        <v>0.20188773617928565</v>
      </c>
      <c r="U2204" s="51">
        <v>17.055434083601288</v>
      </c>
      <c r="V2204" s="51"/>
      <c r="W2204" s="51">
        <v>14.519614147909971</v>
      </c>
      <c r="X2204" s="51"/>
      <c r="Y2204" s="51">
        <v>9.9857623794212227</v>
      </c>
      <c r="Z2204" s="51"/>
      <c r="AA2204" s="51">
        <v>0.11247588424437299</v>
      </c>
    </row>
    <row r="2205" spans="1:28" ht="13.8">
      <c r="A2205" s="8">
        <v>42218</v>
      </c>
      <c r="B2205" s="9">
        <v>0.48863425925925924</v>
      </c>
      <c r="C2205" s="18">
        <v>2</v>
      </c>
      <c r="D2205" s="18">
        <v>2251</v>
      </c>
      <c r="E2205" s="18">
        <v>165</v>
      </c>
      <c r="F2205" s="17">
        <f t="shared" si="204"/>
        <v>0.80246913580246915</v>
      </c>
      <c r="G2205" s="18">
        <v>2.89</v>
      </c>
      <c r="H2205" s="18">
        <f t="shared" si="205"/>
        <v>0.71466666666666667</v>
      </c>
      <c r="I2205" s="18">
        <v>6.3070000000000001E-2</v>
      </c>
      <c r="J2205" s="18">
        <f t="shared" si="206"/>
        <v>0.36597267404033834</v>
      </c>
      <c r="K2205" s="18">
        <v>1.175E-2</v>
      </c>
      <c r="L2205" s="18">
        <f t="shared" si="207"/>
        <v>0.2335380380791249</v>
      </c>
      <c r="M2205" s="18">
        <v>1.8769999999999998E-2</v>
      </c>
      <c r="N2205" s="18">
        <f t="shared" si="208"/>
        <v>0.373064593595334</v>
      </c>
      <c r="O2205" s="18">
        <v>9.0742499999999993</v>
      </c>
      <c r="P2205" s="18"/>
      <c r="Q2205" s="18">
        <v>0.12</v>
      </c>
      <c r="R2205" s="18"/>
      <c r="S2205" s="18">
        <v>6.9398823529411763E-2</v>
      </c>
      <c r="T2205" s="18">
        <f t="shared" si="209"/>
        <v>8.9433883811719739E-2</v>
      </c>
      <c r="U2205" s="18">
        <v>12.929065743944637</v>
      </c>
      <c r="V2205" s="18"/>
      <c r="W2205" s="18">
        <v>20.653494809688578</v>
      </c>
      <c r="X2205" s="18"/>
      <c r="Y2205" s="18">
        <v>9.9848148788927329</v>
      </c>
      <c r="Z2205" s="18"/>
      <c r="AA2205" s="18">
        <v>0.13204152249134948</v>
      </c>
    </row>
    <row r="2206" spans="1:28" ht="14.25" customHeight="1">
      <c r="A2206" s="8">
        <v>42410</v>
      </c>
      <c r="B2206" s="9">
        <v>0.49085648148148148</v>
      </c>
      <c r="C2206" s="18">
        <v>2</v>
      </c>
      <c r="D2206" s="18">
        <v>1152</v>
      </c>
      <c r="E2206" s="18">
        <v>165</v>
      </c>
      <c r="F2206" s="17">
        <f t="shared" si="204"/>
        <v>0.80246913580246915</v>
      </c>
      <c r="G2206" s="18">
        <v>2.33</v>
      </c>
      <c r="H2206" s="18">
        <f t="shared" si="205"/>
        <v>0.56533333333333335</v>
      </c>
      <c r="I2206" s="18">
        <v>8.5559999999999997E-2</v>
      </c>
      <c r="J2206" s="18">
        <f t="shared" si="206"/>
        <v>0.51229668184775534</v>
      </c>
      <c r="K2206" s="18">
        <v>6.4099999999999999E-3</v>
      </c>
      <c r="L2206" s="18">
        <f t="shared" si="207"/>
        <v>0.12740245311380347</v>
      </c>
      <c r="M2206" s="18">
        <v>1.125E-2</v>
      </c>
      <c r="N2206" s="18">
        <f t="shared" si="208"/>
        <v>0.22360024922469407</v>
      </c>
      <c r="O2206" s="18">
        <v>7.3413300000000001</v>
      </c>
      <c r="P2206" s="18"/>
      <c r="Q2206" s="18">
        <v>0.06</v>
      </c>
      <c r="R2206" s="18"/>
      <c r="S2206" s="18">
        <v>0.11677287553648069</v>
      </c>
      <c r="T2206" s="18">
        <f t="shared" si="209"/>
        <v>0.26076984331878583</v>
      </c>
      <c r="U2206" s="18">
        <v>8.7484120171673823</v>
      </c>
      <c r="V2206" s="18"/>
      <c r="W2206" s="18">
        <v>15.354077253218883</v>
      </c>
      <c r="X2206" s="18"/>
      <c r="Y2206" s="18">
        <v>10.019497596566524</v>
      </c>
      <c r="Z2206" s="18"/>
      <c r="AA2206" s="18">
        <v>8.1888412017167372E-2</v>
      </c>
      <c r="AB2206" s="2"/>
    </row>
    <row r="2207" spans="1:28" ht="14.25" customHeight="1">
      <c r="A2207" s="8">
        <v>43164</v>
      </c>
      <c r="B2207" s="9">
        <v>0.49958333333333332</v>
      </c>
      <c r="C2207" s="18">
        <v>2</v>
      </c>
      <c r="D2207" s="18">
        <v>1595</v>
      </c>
      <c r="E2207" s="18">
        <v>165</v>
      </c>
      <c r="F2207" s="17">
        <f t="shared" si="204"/>
        <v>0.80246913580246915</v>
      </c>
      <c r="G2207" s="18">
        <v>2.33</v>
      </c>
      <c r="H2207" s="18">
        <f t="shared" si="205"/>
        <v>0.56533333333333335</v>
      </c>
      <c r="I2207" s="18">
        <v>6.6830000000000001E-2</v>
      </c>
      <c r="J2207" s="18">
        <f t="shared" si="206"/>
        <v>0.3904359141184125</v>
      </c>
      <c r="K2207" s="18">
        <v>5.94E-3</v>
      </c>
      <c r="L2207" s="18">
        <f t="shared" si="207"/>
        <v>0.11806093159063846</v>
      </c>
      <c r="M2207" s="18">
        <v>1.2330000000000001E-2</v>
      </c>
      <c r="N2207" s="18">
        <f t="shared" si="208"/>
        <v>0.24506587315026471</v>
      </c>
      <c r="O2207" s="18">
        <v>7.3483299999999998</v>
      </c>
      <c r="P2207" s="18"/>
      <c r="Q2207" s="18">
        <v>0.08</v>
      </c>
      <c r="R2207" s="18"/>
      <c r="S2207" s="18">
        <v>9.1210042918454942E-2</v>
      </c>
      <c r="T2207" s="18">
        <f t="shared" si="209"/>
        <v>0.16831770404063351</v>
      </c>
      <c r="U2207" s="18">
        <v>8.1069527896995695</v>
      </c>
      <c r="V2207" s="18"/>
      <c r="W2207" s="18">
        <v>16.828068669527898</v>
      </c>
      <c r="X2207" s="18"/>
      <c r="Y2207" s="18">
        <v>10.029051244635193</v>
      </c>
      <c r="Z2207" s="18"/>
      <c r="AA2207" s="18">
        <v>0.10918454935622318</v>
      </c>
    </row>
    <row r="2208" spans="1:28" ht="14.25" customHeight="1">
      <c r="A2208" s="8">
        <v>42214</v>
      </c>
      <c r="B2208" s="9">
        <v>0.48858796296296297</v>
      </c>
      <c r="C2208" s="18">
        <v>3</v>
      </c>
      <c r="D2208" s="18">
        <v>2015</v>
      </c>
      <c r="E2208" s="18">
        <v>165</v>
      </c>
      <c r="F2208" s="17">
        <f t="shared" si="204"/>
        <v>0.80246913580246915</v>
      </c>
      <c r="G2208" s="18">
        <v>2.88</v>
      </c>
      <c r="H2208" s="18">
        <f t="shared" si="205"/>
        <v>0.71199999999999997</v>
      </c>
      <c r="I2208" s="18">
        <v>6.7500000000000004E-2</v>
      </c>
      <c r="J2208" s="18">
        <f t="shared" si="206"/>
        <v>0.39479505530253745</v>
      </c>
      <c r="K2208" s="18">
        <v>9.3600000000000003E-3</v>
      </c>
      <c r="L2208" s="18">
        <f t="shared" si="207"/>
        <v>0.18603540735494548</v>
      </c>
      <c r="M2208" s="18">
        <v>1.576E-2</v>
      </c>
      <c r="N2208" s="18">
        <f t="shared" si="208"/>
        <v>0.31323910469166033</v>
      </c>
      <c r="O2208" s="18">
        <v>9.0783199999999997</v>
      </c>
      <c r="P2208" s="18"/>
      <c r="Q2208" s="18">
        <v>0.1</v>
      </c>
      <c r="R2208" s="18"/>
      <c r="S2208" s="18">
        <v>7.4531249999999993E-2</v>
      </c>
      <c r="T2208" s="18">
        <f t="shared" si="209"/>
        <v>0.10799613839375304</v>
      </c>
      <c r="U2208" s="18">
        <v>10.335000000000001</v>
      </c>
      <c r="V2208" s="18"/>
      <c r="W2208" s="18">
        <v>17.401666666666667</v>
      </c>
      <c r="X2208" s="18"/>
      <c r="Y2208" s="18">
        <v>10.023978333333334</v>
      </c>
      <c r="Z2208" s="18"/>
      <c r="AA2208" s="18">
        <v>0.11041666666666669</v>
      </c>
      <c r="AB2208" s="2"/>
    </row>
    <row r="2209" spans="1:28" ht="14.25" customHeight="1">
      <c r="A2209" s="8">
        <v>41693</v>
      </c>
      <c r="B2209" s="9">
        <v>0.48255787037037035</v>
      </c>
      <c r="C2209" s="18">
        <v>2</v>
      </c>
      <c r="D2209" s="18">
        <v>834</v>
      </c>
      <c r="E2209" s="18">
        <v>166</v>
      </c>
      <c r="F2209" s="17">
        <f t="shared" si="204"/>
        <v>0.81481481481481477</v>
      </c>
      <c r="G2209" s="18">
        <v>1.6</v>
      </c>
      <c r="H2209" s="18">
        <f t="shared" si="205"/>
        <v>0.3706666666666667</v>
      </c>
      <c r="I2209" s="18">
        <v>4.4019999999999997E-2</v>
      </c>
      <c r="J2209" s="18">
        <f t="shared" si="206"/>
        <v>0.24202992843201038</v>
      </c>
      <c r="K2209" s="18">
        <v>6.0000000000000001E-3</v>
      </c>
      <c r="L2209" s="18">
        <f t="shared" si="207"/>
        <v>0.11925346625317017</v>
      </c>
      <c r="M2209" s="18">
        <v>5.8500000000000002E-3</v>
      </c>
      <c r="N2209" s="18">
        <f t="shared" si="208"/>
        <v>0.11627212959684091</v>
      </c>
      <c r="O2209" s="18">
        <v>5.0499599999999996</v>
      </c>
      <c r="P2209" s="18"/>
      <c r="Q2209" s="18">
        <v>0.03</v>
      </c>
      <c r="R2209" s="18"/>
      <c r="S2209" s="18">
        <v>8.7489749999999991E-2</v>
      </c>
      <c r="T2209" s="18">
        <f t="shared" si="209"/>
        <v>0.1548626599853834</v>
      </c>
      <c r="U2209" s="18">
        <v>11.925000000000001</v>
      </c>
      <c r="V2209" s="18"/>
      <c r="W2209" s="18">
        <v>11.626875</v>
      </c>
      <c r="X2209" s="18"/>
      <c r="Y2209" s="18">
        <v>10.036795499999998</v>
      </c>
      <c r="Z2209" s="18"/>
      <c r="AA2209" s="18">
        <v>5.9624999999999997E-2</v>
      </c>
    </row>
    <row r="2210" spans="1:28" ht="14.25" customHeight="1">
      <c r="A2210" s="8">
        <v>41694</v>
      </c>
      <c r="B2210" s="9">
        <v>0.48256944444444444</v>
      </c>
      <c r="C2210" s="18">
        <v>2</v>
      </c>
      <c r="D2210" s="18">
        <v>1012</v>
      </c>
      <c r="E2210" s="18">
        <v>166</v>
      </c>
      <c r="F2210" s="17">
        <f t="shared" si="204"/>
        <v>0.81481481481481477</v>
      </c>
      <c r="G2210" s="18">
        <v>2.09</v>
      </c>
      <c r="H2210" s="18">
        <f t="shared" si="205"/>
        <v>0.5013333333333333</v>
      </c>
      <c r="I2210" s="18">
        <v>5.9709999999999999E-2</v>
      </c>
      <c r="J2210" s="18">
        <f t="shared" si="206"/>
        <v>0.34411190631099542</v>
      </c>
      <c r="K2210" s="18">
        <v>7.6099999999999996E-3</v>
      </c>
      <c r="L2210" s="18">
        <f t="shared" si="207"/>
        <v>0.15125314636443749</v>
      </c>
      <c r="M2210" s="18">
        <v>7.9100000000000004E-3</v>
      </c>
      <c r="N2210" s="18">
        <f t="shared" si="208"/>
        <v>0.15721581967709602</v>
      </c>
      <c r="O2210" s="18">
        <v>6.5704900000000004</v>
      </c>
      <c r="P2210" s="18"/>
      <c r="Q2210" s="18">
        <v>0.04</v>
      </c>
      <c r="R2210" s="18"/>
      <c r="S2210" s="18">
        <v>9.0850622009569393E-2</v>
      </c>
      <c r="T2210" s="18">
        <f t="shared" si="209"/>
        <v>0.16701779990151494</v>
      </c>
      <c r="U2210" s="18">
        <v>11.578851674641149</v>
      </c>
      <c r="V2210" s="18"/>
      <c r="W2210" s="18">
        <v>12.03531100478469</v>
      </c>
      <c r="X2210" s="18"/>
      <c r="Y2210" s="18">
        <v>9.9972048803827782</v>
      </c>
      <c r="Z2210" s="18"/>
      <c r="AA2210" s="18">
        <v>6.0861244019138762E-2</v>
      </c>
    </row>
    <row r="2211" spans="1:28" ht="13.8">
      <c r="A2211" s="6">
        <v>42785</v>
      </c>
      <c r="B2211" s="7">
        <v>0.49519675925925927</v>
      </c>
      <c r="C2211" s="28">
        <v>2</v>
      </c>
      <c r="D2211" s="17">
        <v>2311</v>
      </c>
      <c r="E2211" s="17">
        <v>166</v>
      </c>
      <c r="F2211" s="17">
        <f t="shared" si="204"/>
        <v>0.81481481481481477</v>
      </c>
      <c r="G2211" s="17">
        <v>2.81</v>
      </c>
      <c r="H2211" s="18">
        <f t="shared" si="205"/>
        <v>0.69333333333333336</v>
      </c>
      <c r="I2211" s="17">
        <v>8.8359999999999994E-2</v>
      </c>
      <c r="J2211" s="18">
        <f t="shared" si="206"/>
        <v>0.53051398828887442</v>
      </c>
      <c r="K2211" s="17">
        <v>6.1500000000000001E-3</v>
      </c>
      <c r="L2211" s="17">
        <f t="shared" si="207"/>
        <v>0.12223480290949942</v>
      </c>
      <c r="M2211" s="17">
        <v>2.206E-2</v>
      </c>
      <c r="N2211" s="17">
        <f t="shared" si="208"/>
        <v>0.438455244257489</v>
      </c>
      <c r="O2211" s="17">
        <v>8.8524399999999996</v>
      </c>
      <c r="Q2211" s="17">
        <v>0.13</v>
      </c>
      <c r="S2211" s="17">
        <v>9.9994590747330955E-2</v>
      </c>
      <c r="T2211" s="18">
        <f t="shared" si="209"/>
        <v>0.20008844914961427</v>
      </c>
      <c r="U2211" s="17">
        <v>6.9597864768683264</v>
      </c>
      <c r="W2211" s="17">
        <v>24.964697508896798</v>
      </c>
      <c r="Y2211" s="17">
        <v>10.018063772241993</v>
      </c>
      <c r="AA2211" s="17">
        <v>0.14711743772241995</v>
      </c>
      <c r="AB2211" s="2"/>
    </row>
    <row r="2212" spans="1:28" ht="14.25" customHeight="1">
      <c r="A2212" s="8">
        <v>42855</v>
      </c>
      <c r="B2212" s="9">
        <v>0.49600694444444443</v>
      </c>
      <c r="C2212" s="18">
        <v>2</v>
      </c>
      <c r="D2212" s="18">
        <v>1315</v>
      </c>
      <c r="E2212" s="18">
        <v>166</v>
      </c>
      <c r="F2212" s="17">
        <f t="shared" si="204"/>
        <v>0.81481481481481477</v>
      </c>
      <c r="G2212" s="18">
        <v>2.85</v>
      </c>
      <c r="H2212" s="18">
        <f t="shared" si="205"/>
        <v>0.70400000000000007</v>
      </c>
      <c r="I2212" s="18">
        <v>9.4030000000000002E-2</v>
      </c>
      <c r="J2212" s="18">
        <f t="shared" si="206"/>
        <v>0.56740403383214055</v>
      </c>
      <c r="K2212" s="18">
        <v>5.2900000000000004E-3</v>
      </c>
      <c r="L2212" s="18">
        <f t="shared" si="207"/>
        <v>0.10514180607987837</v>
      </c>
      <c r="M2212" s="18">
        <v>1.575E-2</v>
      </c>
      <c r="N2212" s="18">
        <f t="shared" si="208"/>
        <v>0.31304034891457172</v>
      </c>
      <c r="O2212" s="18">
        <v>8.9767299999999999</v>
      </c>
      <c r="P2212" s="18"/>
      <c r="Q2212" s="18">
        <v>0.06</v>
      </c>
      <c r="R2212" s="18"/>
      <c r="S2212" s="18">
        <v>0.10491768421052633</v>
      </c>
      <c r="T2212" s="18">
        <f t="shared" si="209"/>
        <v>0.21789361688434131</v>
      </c>
      <c r="U2212" s="18">
        <v>5.9025263157894745</v>
      </c>
      <c r="V2212" s="18"/>
      <c r="W2212" s="18">
        <v>17.573684210526316</v>
      </c>
      <c r="X2212" s="18"/>
      <c r="Y2212" s="18">
        <v>10.016140842105264</v>
      </c>
      <c r="Z2212" s="18"/>
      <c r="AA2212" s="18">
        <v>6.694736842105263E-2</v>
      </c>
      <c r="AB2212" s="2"/>
    </row>
    <row r="2213" spans="1:28" ht="14.25" customHeight="1">
      <c r="A2213" s="8">
        <v>42856</v>
      </c>
      <c r="B2213" s="9">
        <v>0.49601851851851847</v>
      </c>
      <c r="C2213" s="18">
        <v>2</v>
      </c>
      <c r="D2213" s="18">
        <v>1972</v>
      </c>
      <c r="E2213" s="18">
        <v>166</v>
      </c>
      <c r="F2213" s="17">
        <f t="shared" si="204"/>
        <v>0.81481481481481477</v>
      </c>
      <c r="G2213" s="18">
        <v>3.63</v>
      </c>
      <c r="H2213" s="18">
        <f t="shared" si="205"/>
        <v>0.91200000000000003</v>
      </c>
      <c r="I2213" s="18">
        <v>0.13128000000000001</v>
      </c>
      <c r="J2213" s="18">
        <f t="shared" si="206"/>
        <v>0.80975927130774239</v>
      </c>
      <c r="K2213" s="18">
        <v>8.7299999999999999E-3</v>
      </c>
      <c r="L2213" s="18">
        <f t="shared" si="207"/>
        <v>0.17351379339836259</v>
      </c>
      <c r="M2213" s="18">
        <v>2.5350000000000001E-2</v>
      </c>
      <c r="N2213" s="18">
        <f t="shared" si="208"/>
        <v>0.50384589491964393</v>
      </c>
      <c r="O2213" s="18">
        <v>11.42839</v>
      </c>
      <c r="P2213" s="18"/>
      <c r="Q2213" s="18">
        <v>0.11</v>
      </c>
      <c r="R2213" s="18"/>
      <c r="S2213" s="18">
        <v>0.11500561983471075</v>
      </c>
      <c r="T2213" s="18">
        <f t="shared" si="209"/>
        <v>0.25437827581445022</v>
      </c>
      <c r="U2213" s="18">
        <v>7.6477685950413221</v>
      </c>
      <c r="V2213" s="18"/>
      <c r="W2213" s="18">
        <v>22.207438016528926</v>
      </c>
      <c r="X2213" s="18"/>
      <c r="Y2213" s="18">
        <v>10.01164743801653</v>
      </c>
      <c r="Z2213" s="18"/>
      <c r="AA2213" s="18">
        <v>9.636363636363636E-2</v>
      </c>
      <c r="AB2213" s="2"/>
    </row>
    <row r="2214" spans="1:28" ht="14.25" customHeight="1">
      <c r="A2214" s="8">
        <v>42672</v>
      </c>
      <c r="B2214" s="9">
        <v>0.49388888888888888</v>
      </c>
      <c r="C2214" s="18">
        <v>3</v>
      </c>
      <c r="D2214" s="18">
        <v>2179</v>
      </c>
      <c r="E2214" s="18">
        <v>166</v>
      </c>
      <c r="F2214" s="17">
        <f t="shared" si="204"/>
        <v>0.81481481481481477</v>
      </c>
      <c r="G2214" s="18">
        <v>3.44</v>
      </c>
      <c r="H2214" s="18">
        <f t="shared" si="205"/>
        <v>0.86133333333333328</v>
      </c>
      <c r="I2214" s="18">
        <v>0.10875</v>
      </c>
      <c r="J2214" s="18">
        <f t="shared" si="206"/>
        <v>0.66317501626545217</v>
      </c>
      <c r="K2214" s="18">
        <v>1.1809999999999999E-2</v>
      </c>
      <c r="L2214" s="18">
        <f t="shared" si="207"/>
        <v>0.2347305727416566</v>
      </c>
      <c r="M2214" s="18">
        <v>1.562E-2</v>
      </c>
      <c r="N2214" s="18">
        <f t="shared" si="208"/>
        <v>0.31045652381241967</v>
      </c>
      <c r="O2214" s="18">
        <v>10.822010000000001</v>
      </c>
      <c r="P2214" s="18"/>
      <c r="Q2214" s="18">
        <v>0.12</v>
      </c>
      <c r="R2214" s="18"/>
      <c r="S2214" s="18">
        <v>0.10053052325581395</v>
      </c>
      <c r="T2214" s="18">
        <f t="shared" si="209"/>
        <v>0.20202673617978559</v>
      </c>
      <c r="U2214" s="18">
        <v>10.917383720930232</v>
      </c>
      <c r="V2214" s="18"/>
      <c r="W2214" s="18">
        <v>14.439418604651163</v>
      </c>
      <c r="X2214" s="18"/>
      <c r="Y2214" s="18">
        <v>10.004067383720932</v>
      </c>
      <c r="Z2214" s="18"/>
      <c r="AA2214" s="18">
        <v>0.11093023255813954</v>
      </c>
      <c r="AB2214" s="2"/>
    </row>
    <row r="2215" spans="1:28" ht="13.8">
      <c r="A2215" s="6">
        <v>42387</v>
      </c>
      <c r="B2215" s="7">
        <v>0.49059027777777775</v>
      </c>
      <c r="C2215" s="28">
        <v>2</v>
      </c>
      <c r="D2215" s="17">
        <v>1920</v>
      </c>
      <c r="E2215" s="17">
        <v>167</v>
      </c>
      <c r="F2215" s="17">
        <f t="shared" si="204"/>
        <v>0.8271604938271605</v>
      </c>
      <c r="G2215" s="17">
        <v>2.25</v>
      </c>
      <c r="H2215" s="18">
        <f t="shared" si="205"/>
        <v>0.54400000000000004</v>
      </c>
      <c r="I2215" s="17">
        <v>5.108E-2</v>
      </c>
      <c r="J2215" s="18">
        <f t="shared" si="206"/>
        <v>0.28796356538711776</v>
      </c>
      <c r="K2215" s="17">
        <v>9.4900000000000002E-3</v>
      </c>
      <c r="L2215" s="17">
        <f t="shared" si="207"/>
        <v>0.1886192324570975</v>
      </c>
      <c r="M2215" s="17">
        <v>1.1259999999999999E-2</v>
      </c>
      <c r="N2215" s="17">
        <f t="shared" si="208"/>
        <v>0.22379900500178268</v>
      </c>
      <c r="O2215" s="17">
        <v>7.0788099999999998</v>
      </c>
      <c r="Q2215" s="17">
        <v>0.09</v>
      </c>
      <c r="S2215" s="17">
        <v>7.2193066666666666E-2</v>
      </c>
      <c r="T2215" s="18">
        <f t="shared" si="209"/>
        <v>9.9539718308337549E-2</v>
      </c>
      <c r="U2215" s="17">
        <v>13.412533333333334</v>
      </c>
      <c r="W2215" s="17">
        <v>15.914133333333332</v>
      </c>
      <c r="Y2215" s="17">
        <v>10.004718133333334</v>
      </c>
      <c r="AA2215" s="17">
        <v>0.12720000000000001</v>
      </c>
    </row>
    <row r="2216" spans="1:28" ht="14.25" customHeight="1">
      <c r="A2216" s="8">
        <v>42388</v>
      </c>
      <c r="B2216" s="9">
        <v>0.49060185185185184</v>
      </c>
      <c r="C2216" s="18">
        <v>2</v>
      </c>
      <c r="D2216" s="18">
        <v>1920</v>
      </c>
      <c r="E2216" s="18">
        <v>167</v>
      </c>
      <c r="F2216" s="17">
        <f t="shared" si="204"/>
        <v>0.8271604938271605</v>
      </c>
      <c r="G2216" s="18">
        <v>2.4500000000000002</v>
      </c>
      <c r="H2216" s="18">
        <f t="shared" si="205"/>
        <v>0.59733333333333338</v>
      </c>
      <c r="I2216" s="18">
        <v>5.3859999999999998E-2</v>
      </c>
      <c r="J2216" s="18">
        <f t="shared" si="206"/>
        <v>0.30605074821080025</v>
      </c>
      <c r="K2216" s="18">
        <v>9.7199999999999995E-3</v>
      </c>
      <c r="L2216" s="18">
        <f t="shared" si="207"/>
        <v>0.19319061533013565</v>
      </c>
      <c r="M2216" s="18">
        <v>1.153E-2</v>
      </c>
      <c r="N2216" s="18">
        <f t="shared" si="208"/>
        <v>0.22916541098317536</v>
      </c>
      <c r="O2216" s="18">
        <v>7.6968800000000002</v>
      </c>
      <c r="P2216" s="18"/>
      <c r="Q2216" s="18">
        <v>0.09</v>
      </c>
      <c r="R2216" s="18"/>
      <c r="S2216" s="18">
        <v>6.9908081632653052E-2</v>
      </c>
      <c r="T2216" s="18">
        <f t="shared" si="209"/>
        <v>9.1275698519538581E-2</v>
      </c>
      <c r="U2216" s="18">
        <v>12.61616326530612</v>
      </c>
      <c r="V2216" s="18"/>
      <c r="W2216" s="18">
        <v>14.9654693877551</v>
      </c>
      <c r="X2216" s="18"/>
      <c r="Y2216" s="18">
        <v>9.9902360816326539</v>
      </c>
      <c r="Z2216" s="18"/>
      <c r="AA2216" s="18">
        <v>0.11681632653061225</v>
      </c>
      <c r="AB2216" s="2"/>
    </row>
    <row r="2217" spans="1:28" ht="13.8">
      <c r="A2217" s="8">
        <v>43028</v>
      </c>
      <c r="B2217" s="9">
        <v>0.49800925925925926</v>
      </c>
      <c r="C2217" s="18">
        <v>2</v>
      </c>
      <c r="D2217" s="18">
        <v>1773</v>
      </c>
      <c r="E2217" s="18">
        <v>167</v>
      </c>
      <c r="F2217" s="17">
        <f t="shared" si="204"/>
        <v>0.8271604938271605</v>
      </c>
      <c r="G2217" s="18">
        <v>3.0954440533390919</v>
      </c>
      <c r="H2217" s="18">
        <f t="shared" si="205"/>
        <v>0.76945174755709123</v>
      </c>
      <c r="I2217" s="18">
        <v>9.3989530870730198E-2</v>
      </c>
      <c r="J2217" s="18">
        <f t="shared" si="206"/>
        <v>0.56714073435738588</v>
      </c>
      <c r="K2217" s="18">
        <v>7.975169033956583E-3</v>
      </c>
      <c r="L2217" s="18">
        <f t="shared" si="207"/>
        <v>0.15851109187571152</v>
      </c>
      <c r="M2217" s="18">
        <v>1.0386266648873691E-2</v>
      </c>
      <c r="N2217" s="18">
        <f t="shared" si="208"/>
        <v>0.20643304988464758</v>
      </c>
      <c r="O2217" s="18">
        <v>9.7655635705719543</v>
      </c>
      <c r="P2217" s="18"/>
      <c r="Q2217" s="18">
        <v>0.08</v>
      </c>
      <c r="R2217" s="18"/>
      <c r="S2217" s="18">
        <v>9.6556973092926504E-2</v>
      </c>
      <c r="T2217" s="18">
        <f t="shared" si="209"/>
        <v>0.18765574613430264</v>
      </c>
      <c r="U2217" s="18">
        <v>8.1930208044382802</v>
      </c>
      <c r="V2217" s="18"/>
      <c r="W2217" s="18">
        <v>10.669980582524273</v>
      </c>
      <c r="X2217" s="18"/>
      <c r="Y2217" s="18">
        <v>10.032322219140084</v>
      </c>
      <c r="Z2217" s="18"/>
      <c r="AA2217" s="18">
        <v>8.2185300595426933E-2</v>
      </c>
      <c r="AB2217" s="2"/>
    </row>
    <row r="2218" spans="1:28" ht="13.8">
      <c r="A2218" s="8">
        <v>43029</v>
      </c>
      <c r="B2218" s="9">
        <v>0.49802083333333336</v>
      </c>
      <c r="C2218" s="18">
        <v>2</v>
      </c>
      <c r="D2218" s="18">
        <v>1773</v>
      </c>
      <c r="E2218" s="18">
        <v>167</v>
      </c>
      <c r="F2218" s="17">
        <f t="shared" si="204"/>
        <v>0.8271604938271605</v>
      </c>
      <c r="G2218" s="18">
        <v>3.0604748805875874</v>
      </c>
      <c r="H2218" s="18">
        <f t="shared" si="205"/>
        <v>0.76012663482335663</v>
      </c>
      <c r="I2218" s="18">
        <v>9.8290349207319799E-2</v>
      </c>
      <c r="J2218" s="18">
        <f t="shared" si="206"/>
        <v>0.59512263635211327</v>
      </c>
      <c r="K2218" s="18">
        <v>9.0225966325654713E-3</v>
      </c>
      <c r="L2218" s="18">
        <f t="shared" si="207"/>
        <v>0.17932932050626887</v>
      </c>
      <c r="M2218" s="18">
        <v>1.2729554938968336E-2</v>
      </c>
      <c r="N2218" s="18">
        <f t="shared" si="208"/>
        <v>0.25300725838868937</v>
      </c>
      <c r="O2218" s="18">
        <v>9.6478835619851218</v>
      </c>
      <c r="P2218" s="18"/>
      <c r="Q2218" s="18">
        <v>0.09</v>
      </c>
      <c r="R2218" s="18"/>
      <c r="S2218" s="18">
        <v>0.10212902332963023</v>
      </c>
      <c r="T2218" s="18">
        <f t="shared" si="209"/>
        <v>0.20780797152521394</v>
      </c>
      <c r="U2218" s="18">
        <v>9.3749690525313465</v>
      </c>
      <c r="V2218" s="18"/>
      <c r="W2218" s="18">
        <v>13.226700523726391</v>
      </c>
      <c r="X2218" s="18"/>
      <c r="Y2218" s="18">
        <v>10.024676210125376</v>
      </c>
      <c r="Z2218" s="18"/>
      <c r="AA2218" s="18">
        <v>9.3514899212324795E-2</v>
      </c>
    </row>
    <row r="2219" spans="1:28" ht="14.25" customHeight="1">
      <c r="A2219" s="6">
        <v>41638</v>
      </c>
      <c r="B2219" s="7">
        <v>0.48192129629629626</v>
      </c>
      <c r="C2219" s="28">
        <v>3</v>
      </c>
      <c r="D2219" s="17">
        <v>2115</v>
      </c>
      <c r="E2219" s="17">
        <v>167</v>
      </c>
      <c r="F2219" s="17">
        <f t="shared" si="204"/>
        <v>0.8271604938271605</v>
      </c>
      <c r="G2219" s="17">
        <v>2.88</v>
      </c>
      <c r="H2219" s="18">
        <f t="shared" si="205"/>
        <v>0.71199999999999997</v>
      </c>
      <c r="I2219" s="17">
        <v>7.3630000000000001E-2</v>
      </c>
      <c r="J2219" s="18">
        <f t="shared" si="206"/>
        <v>0.43467794404684457</v>
      </c>
      <c r="K2219" s="17">
        <v>1.618E-2</v>
      </c>
      <c r="L2219" s="17">
        <f t="shared" si="207"/>
        <v>0.3215868473293822</v>
      </c>
      <c r="M2219" s="17">
        <v>1.406E-2</v>
      </c>
      <c r="N2219" s="17">
        <f t="shared" si="208"/>
        <v>0.27945062258659542</v>
      </c>
      <c r="O2219" s="17">
        <v>9.0323499999999992</v>
      </c>
      <c r="Q2219" s="17">
        <v>0.11</v>
      </c>
      <c r="S2219" s="17">
        <v>8.1299791666666676E-2</v>
      </c>
      <c r="T2219" s="18">
        <f t="shared" si="209"/>
        <v>0.13247566952503242</v>
      </c>
      <c r="U2219" s="17">
        <v>17.865416666666665</v>
      </c>
      <c r="W2219" s="17">
        <v>15.524583333333334</v>
      </c>
      <c r="Y2219" s="17">
        <v>9.9732197916666667</v>
      </c>
      <c r="AA2219" s="17">
        <v>0.12145833333333333</v>
      </c>
    </row>
    <row r="2220" spans="1:28" ht="14.25" customHeight="1">
      <c r="A2220" s="8">
        <v>42216</v>
      </c>
      <c r="B2220" s="9">
        <v>0.48861111111111111</v>
      </c>
      <c r="C2220" s="18">
        <v>3</v>
      </c>
      <c r="D2220" s="18">
        <v>2205</v>
      </c>
      <c r="E2220" s="18">
        <v>167</v>
      </c>
      <c r="F2220" s="17">
        <f t="shared" si="204"/>
        <v>0.8271604938271605</v>
      </c>
      <c r="G2220" s="18">
        <v>3.34</v>
      </c>
      <c r="H2220" s="18">
        <f t="shared" si="205"/>
        <v>0.83466666666666667</v>
      </c>
      <c r="I2220" s="18">
        <v>6.2579999999999997E-2</v>
      </c>
      <c r="J2220" s="18">
        <f t="shared" si="206"/>
        <v>0.36278464541314248</v>
      </c>
      <c r="K2220" s="18">
        <v>1.059E-2</v>
      </c>
      <c r="L2220" s="18">
        <f t="shared" si="207"/>
        <v>0.21048236793684535</v>
      </c>
      <c r="M2220" s="18">
        <v>1.721E-2</v>
      </c>
      <c r="N2220" s="18">
        <f t="shared" si="208"/>
        <v>0.34205869236950975</v>
      </c>
      <c r="O2220" s="18">
        <v>10.518000000000001</v>
      </c>
      <c r="P2220" s="18"/>
      <c r="Q2220" s="18">
        <v>0.1</v>
      </c>
      <c r="R2220" s="18"/>
      <c r="S2220" s="18">
        <v>5.9582155688622754E-2</v>
      </c>
      <c r="T2220" s="18">
        <f t="shared" si="209"/>
        <v>5.3930308913529242E-2</v>
      </c>
      <c r="U2220" s="18">
        <v>10.082694610778445</v>
      </c>
      <c r="V2220" s="18"/>
      <c r="W2220" s="18">
        <v>16.385568862275452</v>
      </c>
      <c r="X2220" s="18"/>
      <c r="Y2220" s="18">
        <v>10.014143712574851</v>
      </c>
      <c r="Z2220" s="18"/>
      <c r="AA2220" s="18">
        <v>9.5209580838323371E-2</v>
      </c>
    </row>
    <row r="2221" spans="1:28" ht="13.8">
      <c r="A2221" s="8">
        <v>42671</v>
      </c>
      <c r="B2221" s="9">
        <v>0.49387731481481478</v>
      </c>
      <c r="C2221" s="18">
        <v>3</v>
      </c>
      <c r="D2221" s="18">
        <v>1902</v>
      </c>
      <c r="E2221" s="18">
        <v>167</v>
      </c>
      <c r="F2221" s="17">
        <f t="shared" si="204"/>
        <v>0.8271604938271605</v>
      </c>
      <c r="G2221" s="18">
        <v>3.53</v>
      </c>
      <c r="H2221" s="18">
        <f t="shared" si="205"/>
        <v>0.88533333333333331</v>
      </c>
      <c r="I2221" s="18">
        <v>0.11418</v>
      </c>
      <c r="J2221" s="18">
        <f t="shared" si="206"/>
        <v>0.69850357839947952</v>
      </c>
      <c r="K2221" s="18">
        <v>9.7999999999999997E-3</v>
      </c>
      <c r="L2221" s="18">
        <f t="shared" si="207"/>
        <v>0.19478066154684459</v>
      </c>
      <c r="M2221" s="18">
        <v>1.3180000000000001E-2</v>
      </c>
      <c r="N2221" s="18">
        <f t="shared" si="208"/>
        <v>0.26196011420279713</v>
      </c>
      <c r="O2221" s="18">
        <v>11.1286</v>
      </c>
      <c r="P2221" s="18"/>
      <c r="Q2221" s="18">
        <v>0.1</v>
      </c>
      <c r="R2221" s="18"/>
      <c r="S2221" s="18">
        <v>0.10285903682719548</v>
      </c>
      <c r="T2221" s="18">
        <f t="shared" si="209"/>
        <v>0.21044818399932927</v>
      </c>
      <c r="U2221" s="18">
        <v>8.8283286118980175</v>
      </c>
      <c r="V2221" s="18"/>
      <c r="W2221" s="18">
        <v>11.873201133144478</v>
      </c>
      <c r="X2221" s="18"/>
      <c r="Y2221" s="18">
        <v>10.02519773371105</v>
      </c>
      <c r="Z2221" s="18"/>
      <c r="AA2221" s="18">
        <v>9.0084985835694076E-2</v>
      </c>
      <c r="AB2221" s="2"/>
    </row>
    <row r="2222" spans="1:28" ht="14.25" customHeight="1">
      <c r="A2222" s="3">
        <v>42679</v>
      </c>
      <c r="B2222" s="4">
        <v>0.49396990740740737</v>
      </c>
      <c r="C2222" s="29">
        <v>3</v>
      </c>
      <c r="D2222" s="17">
        <v>2277</v>
      </c>
      <c r="E2222" s="17">
        <v>167</v>
      </c>
      <c r="F2222" s="17">
        <f t="shared" si="204"/>
        <v>0.8271604938271605</v>
      </c>
      <c r="G2222" s="30">
        <v>3.09</v>
      </c>
      <c r="H2222" s="18">
        <f t="shared" si="205"/>
        <v>0.76800000000000002</v>
      </c>
      <c r="I2222" s="17">
        <v>5.0520000000000002E-2</v>
      </c>
      <c r="J2222" s="18">
        <f t="shared" si="206"/>
        <v>0.28432010409889397</v>
      </c>
      <c r="K2222" s="17">
        <v>1.209E-2</v>
      </c>
      <c r="L2222" s="17">
        <f t="shared" si="207"/>
        <v>0.24029573450013789</v>
      </c>
      <c r="M2222" s="17">
        <v>1.6480000000000002E-2</v>
      </c>
      <c r="N2222" s="17">
        <f t="shared" si="208"/>
        <v>0.32754952064204074</v>
      </c>
      <c r="O2222" s="17">
        <v>9.7040000000000006</v>
      </c>
      <c r="Q2222" s="17">
        <v>0.12</v>
      </c>
      <c r="S2222" s="17">
        <v>5.1991456310679619E-2</v>
      </c>
      <c r="T2222" s="18">
        <f t="shared" si="209"/>
        <v>2.6477310781650776E-2</v>
      </c>
      <c r="U2222" s="17">
        <v>12.442135922330097</v>
      </c>
      <c r="W2222" s="17">
        <v>16.96</v>
      </c>
      <c r="Y2222" s="17">
        <v>9.9866407766990317</v>
      </c>
      <c r="AA2222" s="17">
        <v>0.12349514563106796</v>
      </c>
    </row>
    <row r="2223" spans="1:28" ht="13.8">
      <c r="A2223" s="6">
        <v>42055</v>
      </c>
      <c r="B2223" s="7">
        <v>0.48674768518518513</v>
      </c>
      <c r="C2223" s="28">
        <v>2</v>
      </c>
      <c r="D2223" s="17">
        <v>1125</v>
      </c>
      <c r="E2223" s="17">
        <v>168</v>
      </c>
      <c r="F2223" s="17">
        <f t="shared" si="204"/>
        <v>0.83950617283950613</v>
      </c>
      <c r="G2223" s="17">
        <v>1.9528697770636136</v>
      </c>
      <c r="H2223" s="18">
        <f t="shared" si="205"/>
        <v>0.46476527388363031</v>
      </c>
      <c r="I2223" s="17">
        <v>5.5301382989419695E-2</v>
      </c>
      <c r="J2223" s="18">
        <f t="shared" si="206"/>
        <v>0.31542864664554127</v>
      </c>
      <c r="K2223" s="17">
        <v>4.0677852633700029E-3</v>
      </c>
      <c r="L2223" s="17">
        <f t="shared" si="207"/>
        <v>8.0849582105072926E-2</v>
      </c>
      <c r="M2223" s="17">
        <v>5.518313341781011E-3</v>
      </c>
      <c r="N2223" s="17">
        <f t="shared" si="208"/>
        <v>0.10967966564641675</v>
      </c>
      <c r="O2223" s="17">
        <v>6.165532663724183</v>
      </c>
      <c r="Q2223" s="17">
        <v>0.05</v>
      </c>
      <c r="S2223" s="17">
        <v>9.0051267100246662E-2</v>
      </c>
      <c r="T2223" s="18">
        <f t="shared" si="209"/>
        <v>0.16412680294066687</v>
      </c>
      <c r="U2223" s="17">
        <v>6.6238708230544958</v>
      </c>
      <c r="W2223" s="17">
        <v>8.9858712715855553</v>
      </c>
      <c r="Y2223" s="17">
        <v>10.039785602152948</v>
      </c>
      <c r="AA2223" s="17">
        <v>8.1418639310951196E-2</v>
      </c>
      <c r="AB2223" s="2"/>
    </row>
    <row r="2224" spans="1:28" ht="14.25" customHeight="1">
      <c r="A2224" s="8">
        <v>42411</v>
      </c>
      <c r="B2224" s="9">
        <v>0.49086805555555557</v>
      </c>
      <c r="C2224" s="18">
        <v>2</v>
      </c>
      <c r="D2224" s="18">
        <v>2281</v>
      </c>
      <c r="E2224" s="18">
        <v>168</v>
      </c>
      <c r="F2224" s="17">
        <f t="shared" si="204"/>
        <v>0.83950617283950613</v>
      </c>
      <c r="G2224" s="18">
        <v>3.92</v>
      </c>
      <c r="H2224" s="18">
        <f t="shared" si="205"/>
        <v>0.98933333333333329</v>
      </c>
      <c r="I2224" s="18">
        <v>0.16052</v>
      </c>
      <c r="J2224" s="18">
        <f t="shared" si="206"/>
        <v>1</v>
      </c>
      <c r="K2224" s="18">
        <v>1.41E-2</v>
      </c>
      <c r="L2224" s="18">
        <f t="shared" si="207"/>
        <v>0.28024564569494992</v>
      </c>
      <c r="M2224" s="18">
        <v>2.4740000000000002E-2</v>
      </c>
      <c r="N2224" s="18">
        <f t="shared" si="208"/>
        <v>0.49172179251723835</v>
      </c>
      <c r="O2224" s="18">
        <v>12.33567</v>
      </c>
      <c r="P2224" s="18"/>
      <c r="Q2224" s="18">
        <v>0.13</v>
      </c>
      <c r="R2224" s="18"/>
      <c r="S2224" s="18">
        <v>0.13021775510204084</v>
      </c>
      <c r="T2224" s="18">
        <f t="shared" si="209"/>
        <v>0.30939543566791533</v>
      </c>
      <c r="U2224" s="18">
        <v>11.43826530612245</v>
      </c>
      <c r="V2224" s="18"/>
      <c r="W2224" s="18">
        <v>20.069693877551021</v>
      </c>
      <c r="X2224" s="18"/>
      <c r="Y2224" s="18">
        <v>10.006997602040817</v>
      </c>
      <c r="Z2224" s="18"/>
      <c r="AA2224" s="18">
        <v>0.1054591836734694</v>
      </c>
    </row>
    <row r="2225" spans="1:28" ht="14.25" customHeight="1">
      <c r="A2225" s="8">
        <v>42673</v>
      </c>
      <c r="B2225" s="9">
        <v>0.49390046296296292</v>
      </c>
      <c r="C2225" s="18">
        <v>3</v>
      </c>
      <c r="D2225" s="18">
        <v>2288</v>
      </c>
      <c r="E2225" s="18">
        <v>168</v>
      </c>
      <c r="F2225" s="17">
        <f t="shared" si="204"/>
        <v>0.83950617283950613</v>
      </c>
      <c r="G2225" s="18">
        <v>3.27</v>
      </c>
      <c r="H2225" s="18">
        <f t="shared" si="205"/>
        <v>0.81600000000000006</v>
      </c>
      <c r="I2225" s="18">
        <v>8.7010000000000004E-2</v>
      </c>
      <c r="J2225" s="18">
        <f t="shared" si="206"/>
        <v>0.52173064411190639</v>
      </c>
      <c r="K2225" s="18">
        <v>1.234E-2</v>
      </c>
      <c r="L2225" s="18">
        <f t="shared" si="207"/>
        <v>0.24526462892735332</v>
      </c>
      <c r="M2225" s="18">
        <v>1.6320000000000001E-2</v>
      </c>
      <c r="N2225" s="18">
        <f t="shared" si="208"/>
        <v>0.32436942820862286</v>
      </c>
      <c r="O2225" s="18">
        <v>10.29899</v>
      </c>
      <c r="P2225" s="18"/>
      <c r="Q2225" s="18">
        <v>0.12</v>
      </c>
      <c r="R2225" s="18"/>
      <c r="S2225" s="18">
        <v>8.461522935779818E-2</v>
      </c>
      <c r="T2225" s="18">
        <f t="shared" si="209"/>
        <v>0.14446648884340413</v>
      </c>
      <c r="U2225" s="18">
        <v>12.000366972477064</v>
      </c>
      <c r="V2225" s="18"/>
      <c r="W2225" s="18">
        <v>15.870825688073396</v>
      </c>
      <c r="X2225" s="18"/>
      <c r="Y2225" s="18">
        <v>10.015531559633029</v>
      </c>
      <c r="Z2225" s="18"/>
      <c r="AA2225" s="18">
        <v>0.11669724770642202</v>
      </c>
    </row>
    <row r="2226" spans="1:28" s="2" customFormat="1" ht="13.8">
      <c r="A2226" s="8">
        <v>42341</v>
      </c>
      <c r="B2226" s="9">
        <v>0.49005787037037035</v>
      </c>
      <c r="C2226" s="18">
        <v>2</v>
      </c>
      <c r="D2226" s="18">
        <v>831</v>
      </c>
      <c r="E2226" s="18">
        <v>169</v>
      </c>
      <c r="F2226" s="17">
        <f t="shared" si="204"/>
        <v>0.85185185185185186</v>
      </c>
      <c r="G2226" s="18">
        <v>1.27</v>
      </c>
      <c r="H2226" s="18">
        <f t="shared" si="205"/>
        <v>0.28266666666666668</v>
      </c>
      <c r="I2226" s="18">
        <v>3.0499999999999999E-2</v>
      </c>
      <c r="J2226" s="18">
        <f t="shared" si="206"/>
        <v>0.15406636304489263</v>
      </c>
      <c r="K2226" s="18">
        <v>3.5500000000000002E-3</v>
      </c>
      <c r="L2226" s="18">
        <f t="shared" si="207"/>
        <v>7.055830086645902E-2</v>
      </c>
      <c r="M2226" s="18">
        <v>4.0899999999999999E-3</v>
      </c>
      <c r="N2226" s="18">
        <f t="shared" si="208"/>
        <v>8.1291112829244325E-2</v>
      </c>
      <c r="O2226" s="18">
        <v>4.0053200000000002</v>
      </c>
      <c r="P2226" s="18"/>
      <c r="Q2226" s="18">
        <v>0.03</v>
      </c>
      <c r="R2226" s="18"/>
      <c r="S2226" s="18">
        <v>7.6370078740157485E-2</v>
      </c>
      <c r="T2226" s="18">
        <f t="shared" si="209"/>
        <v>0.11464656142526915</v>
      </c>
      <c r="U2226" s="18">
        <v>8.8889763779527566</v>
      </c>
      <c r="V2226" s="18"/>
      <c r="W2226" s="18">
        <v>10.241102362204725</v>
      </c>
      <c r="X2226" s="18"/>
      <c r="Y2226" s="18">
        <v>10.029068976377953</v>
      </c>
      <c r="Z2226" s="18"/>
      <c r="AA2226" s="18">
        <v>7.5118110236220476E-2</v>
      </c>
      <c r="AB2226" s="1"/>
    </row>
    <row r="2227" spans="1:28" ht="14.25" customHeight="1">
      <c r="A2227" s="8">
        <v>42350</v>
      </c>
      <c r="B2227" s="9">
        <v>0.49016203703703703</v>
      </c>
      <c r="C2227" s="18">
        <v>2</v>
      </c>
      <c r="D2227" s="18">
        <v>980</v>
      </c>
      <c r="E2227" s="18">
        <v>169</v>
      </c>
      <c r="F2227" s="17">
        <f t="shared" si="204"/>
        <v>0.85185185185185186</v>
      </c>
      <c r="G2227" s="18">
        <v>1.64</v>
      </c>
      <c r="H2227" s="18">
        <f t="shared" si="205"/>
        <v>0.3813333333333333</v>
      </c>
      <c r="I2227" s="18">
        <v>3.9789999999999999E-2</v>
      </c>
      <c r="J2227" s="18">
        <f t="shared" si="206"/>
        <v>0.21450878334417695</v>
      </c>
      <c r="K2227" s="18">
        <v>4.3299999999999996E-3</v>
      </c>
      <c r="L2227" s="18">
        <f t="shared" si="207"/>
        <v>8.6061251479371131E-2</v>
      </c>
      <c r="M2227" s="18">
        <v>5.2199999999999998E-3</v>
      </c>
      <c r="N2227" s="18">
        <f t="shared" si="208"/>
        <v>0.10375051564025804</v>
      </c>
      <c r="O2227" s="18">
        <v>5.1576500000000003</v>
      </c>
      <c r="P2227" s="18"/>
      <c r="Q2227" s="18">
        <v>0.04</v>
      </c>
      <c r="R2227" s="18"/>
      <c r="S2227" s="18">
        <v>7.7153780487804885E-2</v>
      </c>
      <c r="T2227" s="18">
        <f t="shared" si="209"/>
        <v>0.11748094618257249</v>
      </c>
      <c r="U2227" s="18">
        <v>8.395975609756098</v>
      </c>
      <c r="V2227" s="18"/>
      <c r="W2227" s="18">
        <v>10.12170731707317</v>
      </c>
      <c r="X2227" s="18"/>
      <c r="Y2227" s="18">
        <v>10.000809146341465</v>
      </c>
      <c r="Z2227" s="18"/>
      <c r="AA2227" s="18">
        <v>7.7560975609756111E-2</v>
      </c>
      <c r="AB2227" s="2"/>
    </row>
    <row r="2228" spans="1:28" s="2" customFormat="1" ht="14.25" customHeight="1">
      <c r="A2228" s="8">
        <v>42964</v>
      </c>
      <c r="B2228" s="9">
        <v>0.49726851851851855</v>
      </c>
      <c r="C2228" s="18">
        <v>2</v>
      </c>
      <c r="D2228" s="18">
        <v>1244</v>
      </c>
      <c r="E2228" s="18">
        <v>170</v>
      </c>
      <c r="F2228" s="17">
        <f t="shared" si="204"/>
        <v>0.86419753086419748</v>
      </c>
      <c r="G2228" s="18">
        <v>2.0047254241028756</v>
      </c>
      <c r="H2228" s="18">
        <f t="shared" si="205"/>
        <v>0.47859344642743351</v>
      </c>
      <c r="I2228" s="18">
        <v>6.2208264903770613E-2</v>
      </c>
      <c r="J2228" s="18">
        <f t="shared" si="206"/>
        <v>0.36036606964066764</v>
      </c>
      <c r="K2228" s="18">
        <v>4.6736671031795945E-3</v>
      </c>
      <c r="L2228" s="18">
        <f t="shared" si="207"/>
        <v>9.2891833694596554E-2</v>
      </c>
      <c r="M2228" s="18">
        <v>5.8525348340352709E-3</v>
      </c>
      <c r="N2228" s="18">
        <f t="shared" si="208"/>
        <v>0.11632251088768801</v>
      </c>
      <c r="O2228" s="18">
        <v>6.3274262319969905</v>
      </c>
      <c r="P2228" s="18"/>
      <c r="Q2228" s="18">
        <v>0.05</v>
      </c>
      <c r="R2228" s="18"/>
      <c r="S2228" s="18">
        <v>9.8677993512511566E-2</v>
      </c>
      <c r="T2228" s="18">
        <f t="shared" si="209"/>
        <v>0.19532676124336404</v>
      </c>
      <c r="U2228" s="18">
        <v>7.413614457831323</v>
      </c>
      <c r="V2228" s="18"/>
      <c r="W2228" s="18">
        <v>9.2835959221501376</v>
      </c>
      <c r="X2228" s="18"/>
      <c r="Y2228" s="18">
        <v>10.036893419833179</v>
      </c>
      <c r="Z2228" s="18"/>
      <c r="AA2228" s="18">
        <v>7.9312607147262223E-2</v>
      </c>
    </row>
    <row r="2229" spans="1:28" s="2" customFormat="1" ht="14.25" customHeight="1">
      <c r="A2229" s="8">
        <v>42668</v>
      </c>
      <c r="B2229" s="9">
        <v>0.49384259259259261</v>
      </c>
      <c r="C2229" s="18">
        <v>3</v>
      </c>
      <c r="D2229" s="18">
        <v>1216</v>
      </c>
      <c r="E2229" s="18">
        <v>170</v>
      </c>
      <c r="F2229" s="17">
        <f t="shared" si="204"/>
        <v>0.86419753086419748</v>
      </c>
      <c r="G2229" s="18">
        <v>2.1</v>
      </c>
      <c r="H2229" s="18">
        <f t="shared" si="205"/>
        <v>0.504</v>
      </c>
      <c r="I2229" s="18">
        <v>6.0350000000000001E-2</v>
      </c>
      <c r="J2229" s="18">
        <f t="shared" si="206"/>
        <v>0.34827586206896549</v>
      </c>
      <c r="K2229" s="18">
        <v>5.1200000000000004E-3</v>
      </c>
      <c r="L2229" s="18">
        <f t="shared" si="207"/>
        <v>0.10176295786937188</v>
      </c>
      <c r="M2229" s="18">
        <v>6.6E-3</v>
      </c>
      <c r="N2229" s="18">
        <f t="shared" si="208"/>
        <v>0.13117881287848718</v>
      </c>
      <c r="O2229" s="18">
        <v>6.6111300000000002</v>
      </c>
      <c r="P2229" s="18"/>
      <c r="Q2229" s="18">
        <v>0.05</v>
      </c>
      <c r="R2229" s="18"/>
      <c r="S2229" s="18">
        <v>9.1387142857142847E-2</v>
      </c>
      <c r="T2229" s="18">
        <f t="shared" si="209"/>
        <v>0.16895821475563857</v>
      </c>
      <c r="U2229" s="18">
        <v>7.7531428571428576</v>
      </c>
      <c r="V2229" s="18"/>
      <c r="W2229" s="18">
        <v>9.9942857142857129</v>
      </c>
      <c r="X2229" s="18"/>
      <c r="Y2229" s="18">
        <v>10.011139714285715</v>
      </c>
      <c r="Z2229" s="18"/>
      <c r="AA2229" s="18">
        <v>7.571428571428572E-2</v>
      </c>
      <c r="AB2229" s="1"/>
    </row>
    <row r="2230" spans="1:28" s="2" customFormat="1" ht="13.8">
      <c r="A2230" s="6">
        <v>42670</v>
      </c>
      <c r="B2230" s="7">
        <v>0.49386574074074074</v>
      </c>
      <c r="C2230" s="28">
        <v>3</v>
      </c>
      <c r="D2230" s="17">
        <v>1642</v>
      </c>
      <c r="E2230" s="17">
        <v>170</v>
      </c>
      <c r="F2230" s="17">
        <f t="shared" si="204"/>
        <v>0.86419753086419748</v>
      </c>
      <c r="G2230" s="17">
        <v>3.36</v>
      </c>
      <c r="H2230" s="18">
        <f t="shared" si="205"/>
        <v>0.84</v>
      </c>
      <c r="I2230" s="17">
        <v>9.5689999999999997E-2</v>
      </c>
      <c r="J2230" s="18">
        <f t="shared" si="206"/>
        <v>0.57820429407937546</v>
      </c>
      <c r="K2230" s="17">
        <v>7.6699999999999997E-3</v>
      </c>
      <c r="L2230" s="17">
        <f t="shared" si="207"/>
        <v>0.1524456810269692</v>
      </c>
      <c r="M2230" s="17">
        <v>1.0070000000000001E-2</v>
      </c>
      <c r="N2230" s="17">
        <f t="shared" si="208"/>
        <v>0.20014706752823727</v>
      </c>
      <c r="O2230" s="17">
        <v>10.603999999999999</v>
      </c>
      <c r="P2230" s="17"/>
      <c r="Q2230" s="17">
        <v>0.08</v>
      </c>
      <c r="R2230" s="17"/>
      <c r="S2230" s="17">
        <v>9.0563750000000012E-2</v>
      </c>
      <c r="T2230" s="18">
        <f t="shared" si="209"/>
        <v>0.16598028064924672</v>
      </c>
      <c r="U2230" s="17">
        <v>7.2591071428571432</v>
      </c>
      <c r="V2230" s="17"/>
      <c r="W2230" s="17">
        <v>9.5305357142857154</v>
      </c>
      <c r="X2230" s="17"/>
      <c r="Y2230" s="17">
        <v>10.035928571428572</v>
      </c>
      <c r="Z2230" s="17"/>
      <c r="AA2230" s="17">
        <v>7.571428571428572E-2</v>
      </c>
      <c r="AB2230" s="1"/>
    </row>
    <row r="2231" spans="1:28" s="2" customFormat="1" ht="13.8">
      <c r="A2231" s="8">
        <v>42674</v>
      </c>
      <c r="B2231" s="9">
        <v>0.49391203703703707</v>
      </c>
      <c r="C2231" s="18">
        <v>3</v>
      </c>
      <c r="D2231" s="18">
        <v>2290</v>
      </c>
      <c r="E2231" s="18">
        <v>170</v>
      </c>
      <c r="F2231" s="17">
        <f t="shared" si="204"/>
        <v>0.86419753086419748</v>
      </c>
      <c r="G2231" s="18">
        <v>3.15</v>
      </c>
      <c r="H2231" s="18">
        <f t="shared" si="205"/>
        <v>0.78400000000000003</v>
      </c>
      <c r="I2231" s="18">
        <v>6.7559999999999995E-2</v>
      </c>
      <c r="J2231" s="18">
        <f t="shared" si="206"/>
        <v>0.39518542615484709</v>
      </c>
      <c r="K2231" s="18">
        <v>1.226E-2</v>
      </c>
      <c r="L2231" s="18">
        <f t="shared" si="207"/>
        <v>0.24367458271064438</v>
      </c>
      <c r="M2231" s="18">
        <v>1.5949999999999999E-2</v>
      </c>
      <c r="N2231" s="18">
        <f t="shared" si="208"/>
        <v>0.31701546445634399</v>
      </c>
      <c r="O2231" s="18">
        <v>9.9078999999999997</v>
      </c>
      <c r="P2231" s="18"/>
      <c r="Q2231" s="18">
        <v>0.12</v>
      </c>
      <c r="R2231" s="18"/>
      <c r="S2231" s="18">
        <v>6.8203428571428568E-2</v>
      </c>
      <c r="T2231" s="18">
        <f t="shared" si="209"/>
        <v>8.5110543640492697E-2</v>
      </c>
      <c r="U2231" s="18">
        <v>12.376761904761906</v>
      </c>
      <c r="V2231" s="18"/>
      <c r="W2231" s="18">
        <v>16.101904761904763</v>
      </c>
      <c r="X2231" s="18"/>
      <c r="Y2231" s="18">
        <v>10.002260952380952</v>
      </c>
      <c r="Z2231" s="18"/>
      <c r="AA2231" s="18">
        <v>0.12114285714285715</v>
      </c>
      <c r="AB2231" s="1"/>
    </row>
    <row r="2232" spans="1:28" s="2" customFormat="1" ht="14.25" customHeight="1">
      <c r="A2232" s="8">
        <v>42676</v>
      </c>
      <c r="B2232" s="9">
        <v>0.4939351851851852</v>
      </c>
      <c r="C2232" s="18">
        <v>3</v>
      </c>
      <c r="D2232" s="18">
        <v>2285</v>
      </c>
      <c r="E2232" s="18">
        <v>170</v>
      </c>
      <c r="F2232" s="17">
        <f t="shared" si="204"/>
        <v>0.86419753086419748</v>
      </c>
      <c r="G2232" s="18">
        <v>3.1</v>
      </c>
      <c r="H2232" s="18">
        <f t="shared" si="205"/>
        <v>0.77066666666666672</v>
      </c>
      <c r="I2232" s="18">
        <v>5.3449999999999998E-2</v>
      </c>
      <c r="J2232" s="18">
        <f t="shared" si="206"/>
        <v>0.30338321405335067</v>
      </c>
      <c r="K2232" s="18">
        <v>1.214E-2</v>
      </c>
      <c r="L2232" s="18">
        <f t="shared" si="207"/>
        <v>0.24128951338558097</v>
      </c>
      <c r="M2232" s="18">
        <v>1.617E-2</v>
      </c>
      <c r="N2232" s="18">
        <f t="shared" si="208"/>
        <v>0.32138809155229359</v>
      </c>
      <c r="O2232" s="18">
        <v>9.7365700000000004</v>
      </c>
      <c r="P2232" s="18"/>
      <c r="Q2232" s="18">
        <v>0.12</v>
      </c>
      <c r="R2232" s="18"/>
      <c r="S2232" s="18">
        <v>5.4829354838709682E-2</v>
      </c>
      <c r="T2232" s="18">
        <f t="shared" si="209"/>
        <v>3.6741032094980017E-2</v>
      </c>
      <c r="U2232" s="18">
        <v>12.453290322580644</v>
      </c>
      <c r="V2232" s="18"/>
      <c r="W2232" s="18">
        <v>16.587290322580646</v>
      </c>
      <c r="X2232" s="18"/>
      <c r="Y2232" s="18">
        <v>9.9878363225806446</v>
      </c>
      <c r="Z2232" s="18"/>
      <c r="AA2232" s="18">
        <v>0.12309677419354838</v>
      </c>
      <c r="AB2232" s="1"/>
    </row>
    <row r="2233" spans="1:28" s="2" customFormat="1" ht="13.8">
      <c r="A2233" s="8">
        <v>42678</v>
      </c>
      <c r="B2233" s="9">
        <v>0.49395833333333333</v>
      </c>
      <c r="C2233" s="18">
        <v>3</v>
      </c>
      <c r="D2233" s="18">
        <v>2279</v>
      </c>
      <c r="E2233" s="18">
        <v>170</v>
      </c>
      <c r="F2233" s="17">
        <f t="shared" si="204"/>
        <v>0.86419753086419748</v>
      </c>
      <c r="G2233" s="18">
        <v>3.13</v>
      </c>
      <c r="H2233" s="18">
        <f t="shared" si="205"/>
        <v>0.77866666666666662</v>
      </c>
      <c r="I2233" s="18">
        <v>5.1369999999999999E-2</v>
      </c>
      <c r="J2233" s="18">
        <f t="shared" si="206"/>
        <v>0.28985035783994795</v>
      </c>
      <c r="K2233" s="18">
        <v>1.2070000000000001E-2</v>
      </c>
      <c r="L2233" s="18">
        <f t="shared" si="207"/>
        <v>0.23989822294596067</v>
      </c>
      <c r="M2233" s="18">
        <v>1.6729999999999998E-2</v>
      </c>
      <c r="N2233" s="18">
        <f t="shared" si="208"/>
        <v>0.33251841506925611</v>
      </c>
      <c r="O2233" s="18">
        <v>9.8580199999999998</v>
      </c>
      <c r="P2233" s="18"/>
      <c r="Q2233" s="18">
        <v>0.12</v>
      </c>
      <c r="R2233" s="18"/>
      <c r="S2233" s="18">
        <v>5.2190607028753999E-2</v>
      </c>
      <c r="T2233" s="18">
        <f t="shared" si="209"/>
        <v>2.7197571724554784E-2</v>
      </c>
      <c r="U2233" s="18">
        <v>12.262811501597445</v>
      </c>
      <c r="V2233" s="18"/>
      <c r="W2233" s="18">
        <v>16.997252396166132</v>
      </c>
      <c r="X2233" s="18"/>
      <c r="Y2233" s="18">
        <v>10.015496357827477</v>
      </c>
      <c r="Z2233" s="18"/>
      <c r="AA2233" s="18">
        <v>0.12191693290734824</v>
      </c>
      <c r="AB2233" s="1"/>
    </row>
    <row r="2234" spans="1:28" ht="13.8">
      <c r="A2234" s="8">
        <v>41780</v>
      </c>
      <c r="B2234" s="9">
        <v>0.48356481481481484</v>
      </c>
      <c r="C2234" s="18">
        <v>2</v>
      </c>
      <c r="D2234" s="18">
        <v>806</v>
      </c>
      <c r="E2234" s="18">
        <v>171</v>
      </c>
      <c r="F2234" s="17">
        <f t="shared" si="204"/>
        <v>0.87654320987654322</v>
      </c>
      <c r="G2234" s="18">
        <v>1.55</v>
      </c>
      <c r="H2234" s="18">
        <f t="shared" si="205"/>
        <v>0.35733333333333334</v>
      </c>
      <c r="I2234" s="18">
        <v>4.8129999999999999E-2</v>
      </c>
      <c r="J2234" s="18">
        <f t="shared" si="206"/>
        <v>0.26877033181522447</v>
      </c>
      <c r="K2234" s="18">
        <v>6.2700000000000004E-3</v>
      </c>
      <c r="L2234" s="18">
        <f t="shared" si="207"/>
        <v>0.12461987223456283</v>
      </c>
      <c r="M2234" s="18">
        <v>3.63E-3</v>
      </c>
      <c r="N2234" s="18">
        <f t="shared" si="208"/>
        <v>7.2148347083167946E-2</v>
      </c>
      <c r="O2234" s="18">
        <v>4.8828899999999997</v>
      </c>
      <c r="P2234" s="18"/>
      <c r="Q2234" s="18">
        <v>0.04</v>
      </c>
      <c r="R2234" s="18"/>
      <c r="S2234" s="18">
        <v>9.8744129032258071E-2</v>
      </c>
      <c r="T2234" s="18">
        <f t="shared" si="209"/>
        <v>0.19556595110053679</v>
      </c>
      <c r="U2234" s="18">
        <v>12.863612903225807</v>
      </c>
      <c r="V2234" s="18"/>
      <c r="W2234" s="18">
        <v>7.4473548387096775</v>
      </c>
      <c r="X2234" s="18"/>
      <c r="Y2234" s="18">
        <v>10.017800129032258</v>
      </c>
      <c r="Z2234" s="18"/>
      <c r="AA2234" s="18">
        <v>8.2064516129032261E-2</v>
      </c>
      <c r="AB2234" s="2"/>
    </row>
    <row r="2235" spans="1:28" s="2" customFormat="1" ht="14.25" customHeight="1">
      <c r="A2235" s="8">
        <v>42412</v>
      </c>
      <c r="B2235" s="9">
        <v>0.49087962962962961</v>
      </c>
      <c r="C2235" s="18">
        <v>2</v>
      </c>
      <c r="D2235" s="18">
        <v>2296</v>
      </c>
      <c r="E2235" s="18">
        <v>172</v>
      </c>
      <c r="F2235" s="17">
        <f t="shared" si="204"/>
        <v>0.88888888888888884</v>
      </c>
      <c r="G2235" s="18">
        <v>3.61</v>
      </c>
      <c r="H2235" s="18">
        <f t="shared" si="205"/>
        <v>0.90666666666666662</v>
      </c>
      <c r="I2235" s="18">
        <v>0.11212999999999999</v>
      </c>
      <c r="J2235" s="18">
        <f t="shared" si="206"/>
        <v>0.68516590761223151</v>
      </c>
      <c r="K2235" s="18">
        <v>1.3480000000000001E-2</v>
      </c>
      <c r="L2235" s="18">
        <f t="shared" si="207"/>
        <v>0.26792278751545567</v>
      </c>
      <c r="M2235" s="18">
        <v>2.3650000000000001E-2</v>
      </c>
      <c r="N2235" s="18">
        <f t="shared" si="208"/>
        <v>0.47005741281457908</v>
      </c>
      <c r="O2235" s="18">
        <v>11.359170000000001</v>
      </c>
      <c r="P2235" s="18"/>
      <c r="Q2235" s="18">
        <v>0.13</v>
      </c>
      <c r="R2235" s="18"/>
      <c r="S2235" s="18">
        <v>9.8773795013850418E-2</v>
      </c>
      <c r="T2235" s="18">
        <f t="shared" si="209"/>
        <v>0.19567324294502764</v>
      </c>
      <c r="U2235" s="18">
        <v>11.874349030470913</v>
      </c>
      <c r="V2235" s="18"/>
      <c r="W2235" s="18">
        <v>20.832963988919669</v>
      </c>
      <c r="X2235" s="18"/>
      <c r="Y2235" s="18">
        <v>10.006138670360111</v>
      </c>
      <c r="Z2235" s="18"/>
      <c r="AA2235" s="18">
        <v>0.11451523545706373</v>
      </c>
      <c r="AB2235" s="1"/>
    </row>
    <row r="2236" spans="1:28" s="2" customFormat="1" ht="14.25" customHeight="1">
      <c r="A2236" s="8">
        <v>42415</v>
      </c>
      <c r="B2236" s="9">
        <v>0.49091435185185189</v>
      </c>
      <c r="C2236" s="18">
        <v>2</v>
      </c>
      <c r="D2236" s="18">
        <v>2277</v>
      </c>
      <c r="E2236" s="18">
        <v>172</v>
      </c>
      <c r="F2236" s="17">
        <f t="shared" si="204"/>
        <v>0.88888888888888884</v>
      </c>
      <c r="G2236" s="18">
        <v>3.39</v>
      </c>
      <c r="H2236" s="18">
        <f t="shared" si="205"/>
        <v>0.84800000000000009</v>
      </c>
      <c r="I2236" s="18">
        <v>6.787E-2</v>
      </c>
      <c r="J2236" s="18">
        <f t="shared" si="206"/>
        <v>0.39720234222511386</v>
      </c>
      <c r="K2236" s="18">
        <v>1.2109999999999999E-2</v>
      </c>
      <c r="L2236" s="18">
        <f t="shared" si="207"/>
        <v>0.24069324605431511</v>
      </c>
      <c r="M2236" s="18">
        <v>2.0660000000000001E-2</v>
      </c>
      <c r="N2236" s="18">
        <f t="shared" si="208"/>
        <v>0.41062943546508263</v>
      </c>
      <c r="O2236" s="18">
        <v>10.66058</v>
      </c>
      <c r="P2236" s="18"/>
      <c r="Q2236" s="18">
        <v>0.12</v>
      </c>
      <c r="R2236" s="18"/>
      <c r="S2236" s="18">
        <v>6.3665663716814161E-2</v>
      </c>
      <c r="T2236" s="18">
        <f t="shared" si="209"/>
        <v>6.8698979452004261E-2</v>
      </c>
      <c r="U2236" s="18">
        <v>11.359823008849556</v>
      </c>
      <c r="V2236" s="18"/>
      <c r="W2236" s="18">
        <v>19.380176991150442</v>
      </c>
      <c r="X2236" s="18"/>
      <c r="Y2236" s="18">
        <v>10.000190088495573</v>
      </c>
      <c r="Z2236" s="18"/>
      <c r="AA2236" s="18">
        <v>0.11256637168141592</v>
      </c>
    </row>
    <row r="2237" spans="1:28" s="2" customFormat="1" ht="13.8">
      <c r="A2237" s="8">
        <v>42637</v>
      </c>
      <c r="B2237" s="9">
        <v>0.4934837962962963</v>
      </c>
      <c r="C2237" s="18">
        <v>2</v>
      </c>
      <c r="D2237" s="18">
        <v>1483</v>
      </c>
      <c r="E2237" s="18">
        <v>172</v>
      </c>
      <c r="F2237" s="17">
        <f t="shared" si="204"/>
        <v>0.88888888888888884</v>
      </c>
      <c r="G2237" s="18">
        <v>2.11</v>
      </c>
      <c r="H2237" s="18">
        <f t="shared" si="205"/>
        <v>0.5066666666666666</v>
      </c>
      <c r="I2237" s="18">
        <v>3.5889999999999998E-2</v>
      </c>
      <c r="J2237" s="18">
        <f t="shared" si="206"/>
        <v>0.18913467794404684</v>
      </c>
      <c r="K2237" s="18">
        <v>6.0800000000000003E-3</v>
      </c>
      <c r="L2237" s="18">
        <f t="shared" si="207"/>
        <v>0.12084351246987911</v>
      </c>
      <c r="M2237" s="18">
        <v>8.9800000000000001E-3</v>
      </c>
      <c r="N2237" s="18">
        <f t="shared" si="208"/>
        <v>0.17848268782557802</v>
      </c>
      <c r="O2237" s="18">
        <v>6.6510699999999998</v>
      </c>
      <c r="P2237" s="18"/>
      <c r="Q2237" s="18">
        <v>0.06</v>
      </c>
      <c r="R2237" s="18"/>
      <c r="S2237" s="18">
        <v>5.4090142180094787E-2</v>
      </c>
      <c r="T2237" s="18">
        <f t="shared" si="209"/>
        <v>3.4067549359649424E-2</v>
      </c>
      <c r="U2237" s="18">
        <v>9.1632227488151674</v>
      </c>
      <c r="V2237" s="18"/>
      <c r="W2237" s="18">
        <v>13.533838862559243</v>
      </c>
      <c r="X2237" s="18"/>
      <c r="Y2237" s="18">
        <v>10.02388748815166</v>
      </c>
      <c r="Z2237" s="18"/>
      <c r="AA2237" s="18">
        <v>9.0426540284360188E-2</v>
      </c>
    </row>
    <row r="2238" spans="1:28" s="2" customFormat="1" ht="13.8">
      <c r="A2238" s="8">
        <v>42860</v>
      </c>
      <c r="B2238" s="9">
        <v>0.49606481481481479</v>
      </c>
      <c r="C2238" s="18">
        <v>2</v>
      </c>
      <c r="D2238" s="18">
        <v>2250</v>
      </c>
      <c r="E2238" s="18">
        <v>172</v>
      </c>
      <c r="F2238" s="17">
        <f t="shared" si="204"/>
        <v>0.88888888888888884</v>
      </c>
      <c r="G2238" s="18">
        <v>3.96</v>
      </c>
      <c r="H2238" s="18">
        <f t="shared" si="205"/>
        <v>1</v>
      </c>
      <c r="I2238" s="18">
        <v>5.8840000000000003E-2</v>
      </c>
      <c r="J2238" s="18">
        <f t="shared" si="206"/>
        <v>0.33845152895250491</v>
      </c>
      <c r="K2238" s="18">
        <v>8.8500000000000002E-3</v>
      </c>
      <c r="L2238" s="18">
        <f t="shared" si="207"/>
        <v>0.175898862723426</v>
      </c>
      <c r="M2238" s="18">
        <v>2.256E-2</v>
      </c>
      <c r="N2238" s="18">
        <f t="shared" si="208"/>
        <v>0.44839303311191986</v>
      </c>
      <c r="O2238" s="18">
        <v>12.470370000000001</v>
      </c>
      <c r="P2238" s="18"/>
      <c r="Q2238" s="18">
        <v>0.1</v>
      </c>
      <c r="R2238" s="18"/>
      <c r="S2238" s="18">
        <v>4.7250303030303038E-2</v>
      </c>
      <c r="T2238" s="18">
        <f t="shared" si="209"/>
        <v>9.33015929158648E-3</v>
      </c>
      <c r="U2238" s="18">
        <v>7.1068181818181824</v>
      </c>
      <c r="V2238" s="18"/>
      <c r="W2238" s="18">
        <v>18.116363636363637</v>
      </c>
      <c r="X2238" s="18"/>
      <c r="Y2238" s="18">
        <v>10.014085000000001</v>
      </c>
      <c r="Z2238" s="18"/>
      <c r="AA2238" s="18">
        <v>8.0303030303030321E-2</v>
      </c>
      <c r="AB2238" s="1"/>
    </row>
    <row r="2239" spans="1:28" s="2" customFormat="1" ht="14.25" customHeight="1">
      <c r="A2239" s="8">
        <v>42213</v>
      </c>
      <c r="B2239" s="9">
        <v>0.48857638888888894</v>
      </c>
      <c r="C2239" s="18">
        <v>3</v>
      </c>
      <c r="D2239" s="18">
        <v>2015</v>
      </c>
      <c r="E2239" s="18">
        <v>172</v>
      </c>
      <c r="F2239" s="17">
        <f t="shared" si="204"/>
        <v>0.88888888888888884</v>
      </c>
      <c r="G2239" s="18">
        <v>3.14</v>
      </c>
      <c r="H2239" s="18">
        <f t="shared" si="205"/>
        <v>0.78133333333333332</v>
      </c>
      <c r="I2239" s="18">
        <v>8.7510000000000004E-2</v>
      </c>
      <c r="J2239" s="18">
        <f t="shared" si="206"/>
        <v>0.52498373454782055</v>
      </c>
      <c r="K2239" s="18">
        <v>9.8200000000000006E-3</v>
      </c>
      <c r="L2239" s="18">
        <f t="shared" si="207"/>
        <v>0.19517817310102187</v>
      </c>
      <c r="M2239" s="18">
        <v>1.6830000000000001E-2</v>
      </c>
      <c r="N2239" s="18">
        <f t="shared" si="208"/>
        <v>0.33450597284014233</v>
      </c>
      <c r="O2239" s="18">
        <v>9.8747199999999999</v>
      </c>
      <c r="P2239" s="18"/>
      <c r="Q2239" s="18">
        <v>0.1</v>
      </c>
      <c r="R2239" s="18"/>
      <c r="S2239" s="18">
        <v>8.8624777070063693E-2</v>
      </c>
      <c r="T2239" s="18">
        <f t="shared" si="209"/>
        <v>0.15896766987744076</v>
      </c>
      <c r="U2239" s="18">
        <v>9.9450955414012743</v>
      </c>
      <c r="V2239" s="18"/>
      <c r="W2239" s="18">
        <v>17.044394904458599</v>
      </c>
      <c r="X2239" s="18"/>
      <c r="Y2239" s="18">
        <v>10.000512611464968</v>
      </c>
      <c r="Z2239" s="18"/>
      <c r="AA2239" s="18">
        <v>0.10127388535031849</v>
      </c>
      <c r="AB2239" s="1"/>
    </row>
    <row r="2240" spans="1:28" s="2" customFormat="1" ht="13.8">
      <c r="A2240" s="6">
        <v>42675</v>
      </c>
      <c r="B2240" s="7">
        <v>0.4939236111111111</v>
      </c>
      <c r="C2240" s="28">
        <v>3</v>
      </c>
      <c r="D2240" s="17">
        <v>2290</v>
      </c>
      <c r="E2240" s="17">
        <v>172</v>
      </c>
      <c r="F2240" s="17">
        <f t="shared" si="204"/>
        <v>0.88888888888888884</v>
      </c>
      <c r="G2240" s="17">
        <v>3.12</v>
      </c>
      <c r="H2240" s="18">
        <f t="shared" si="205"/>
        <v>0.77600000000000002</v>
      </c>
      <c r="I2240" s="17">
        <v>5.7840000000000003E-2</v>
      </c>
      <c r="J2240" s="18">
        <f t="shared" si="206"/>
        <v>0.33194534808067666</v>
      </c>
      <c r="K2240" s="17">
        <v>1.2149999999999999E-2</v>
      </c>
      <c r="L2240" s="17">
        <f t="shared" si="207"/>
        <v>0.24148826916266958</v>
      </c>
      <c r="M2240" s="17">
        <v>1.6449999999999999E-2</v>
      </c>
      <c r="N2240" s="17">
        <f t="shared" si="208"/>
        <v>0.32695325331077485</v>
      </c>
      <c r="O2240" s="17">
        <v>9.8243500000000008</v>
      </c>
      <c r="P2240" s="17"/>
      <c r="Q2240" s="17">
        <v>0.12</v>
      </c>
      <c r="R2240" s="17"/>
      <c r="S2240" s="17">
        <v>5.8952307692307693E-2</v>
      </c>
      <c r="T2240" s="18">
        <f t="shared" si="209"/>
        <v>5.1652361256104007E-2</v>
      </c>
      <c r="U2240" s="17">
        <v>12.383653846153846</v>
      </c>
      <c r="V2240" s="17"/>
      <c r="W2240" s="17">
        <v>16.766346153846154</v>
      </c>
      <c r="X2240" s="17"/>
      <c r="Y2240" s="17">
        <v>10.013279807692308</v>
      </c>
      <c r="Z2240" s="17"/>
      <c r="AA2240" s="17">
        <v>0.1223076923076923</v>
      </c>
      <c r="AB2240" s="1"/>
    </row>
    <row r="2241" spans="1:28" s="2" customFormat="1" ht="14.25" customHeight="1">
      <c r="A2241" s="8">
        <v>42677</v>
      </c>
      <c r="B2241" s="9">
        <v>0.49394675925925924</v>
      </c>
      <c r="C2241" s="18">
        <v>3</v>
      </c>
      <c r="D2241" s="18">
        <v>2279</v>
      </c>
      <c r="E2241" s="18">
        <v>172</v>
      </c>
      <c r="F2241" s="17">
        <f t="shared" si="204"/>
        <v>0.88888888888888884</v>
      </c>
      <c r="G2241" s="18">
        <v>3.16</v>
      </c>
      <c r="H2241" s="18">
        <f t="shared" si="205"/>
        <v>0.78666666666666674</v>
      </c>
      <c r="I2241" s="18">
        <v>5.3310000000000003E-2</v>
      </c>
      <c r="J2241" s="18">
        <f t="shared" si="206"/>
        <v>0.30247234873129475</v>
      </c>
      <c r="K2241" s="18">
        <v>1.2279999999999999E-2</v>
      </c>
      <c r="L2241" s="18">
        <f t="shared" si="207"/>
        <v>0.2440720942648216</v>
      </c>
      <c r="M2241" s="18">
        <v>1.635E-2</v>
      </c>
      <c r="N2241" s="18">
        <f t="shared" si="208"/>
        <v>0.32496569553988869</v>
      </c>
      <c r="O2241" s="18">
        <v>9.9408700000000003</v>
      </c>
      <c r="P2241" s="18"/>
      <c r="Q2241" s="18">
        <v>0.12</v>
      </c>
      <c r="R2241" s="18"/>
      <c r="S2241" s="18">
        <v>5.3647405063291145E-2</v>
      </c>
      <c r="T2241" s="18">
        <f t="shared" si="209"/>
        <v>3.2466318611947605E-2</v>
      </c>
      <c r="U2241" s="18">
        <v>12.35772151898734</v>
      </c>
      <c r="V2241" s="18"/>
      <c r="W2241" s="18">
        <v>16.453481012658226</v>
      </c>
      <c r="X2241" s="18"/>
      <c r="Y2241" s="18">
        <v>10.003786898734177</v>
      </c>
      <c r="Z2241" s="18"/>
      <c r="AA2241" s="18">
        <v>0.12075949367088606</v>
      </c>
      <c r="AB2241" s="1"/>
    </row>
    <row r="2242" spans="1:28" s="54" customFormat="1" ht="14.25" customHeight="1">
      <c r="A2242" s="58">
        <v>42413</v>
      </c>
      <c r="B2242" s="59">
        <v>0.4908912037037037</v>
      </c>
      <c r="C2242" s="60">
        <v>2</v>
      </c>
      <c r="D2242" s="51">
        <v>2279</v>
      </c>
      <c r="E2242" s="51">
        <v>173</v>
      </c>
      <c r="F2242" s="51">
        <f t="shared" ref="F2242:F2254" si="210">(E2242-$E$2256)/($E$2255-$E$2256)</f>
        <v>0.90123456790123457</v>
      </c>
      <c r="G2242" s="51">
        <v>3.48</v>
      </c>
      <c r="H2242" s="53">
        <f t="shared" ref="H2242:H2254" si="211">(G2242-$G$2256)/($G$2255-$G$2256)</f>
        <v>0.872</v>
      </c>
      <c r="I2242" s="51">
        <v>8.2379999999999995E-2</v>
      </c>
      <c r="J2242" s="53">
        <f t="shared" ref="J2242:J2254" si="212">(I2242-$I$2256)/($I$2255-$I$2256)</f>
        <v>0.49160702667534151</v>
      </c>
      <c r="K2242" s="51">
        <v>1.264E-2</v>
      </c>
      <c r="L2242" s="51">
        <f t="shared" ref="L2242:L2253" si="213">(K2242-$K$2256)/($K$2255-$K$2256)</f>
        <v>0.25122730224001183</v>
      </c>
      <c r="M2242" s="51">
        <v>2.2519999999999998E-2</v>
      </c>
      <c r="N2242" s="51">
        <f t="shared" ref="N2242:N2253" si="214">(M2242-$K$2256)/($K$2255-$K$2256)</f>
        <v>0.44759801000356536</v>
      </c>
      <c r="O2242" s="51">
        <v>10.940799999999999</v>
      </c>
      <c r="P2242" s="51"/>
      <c r="Q2242" s="51">
        <v>0.12</v>
      </c>
      <c r="R2242" s="51"/>
      <c r="S2242" s="51">
        <v>7.5278275862068963E-2</v>
      </c>
      <c r="T2242" s="53">
        <f t="shared" ref="T2242:T2254" si="215">(S2242-$S$2256)/($S$2255-$S$2256)</f>
        <v>0.11069787884937381</v>
      </c>
      <c r="U2242" s="51">
        <v>11.550344827586207</v>
      </c>
      <c r="V2242" s="51"/>
      <c r="W2242" s="51">
        <v>20.578620689655171</v>
      </c>
      <c r="X2242" s="51"/>
      <c r="Y2242" s="51">
        <v>9.9976275862068977</v>
      </c>
      <c r="Z2242" s="51"/>
      <c r="AA2242" s="51">
        <v>0.10965517241379311</v>
      </c>
    </row>
    <row r="2243" spans="1:28" s="54" customFormat="1" ht="14.25" customHeight="1">
      <c r="A2243" s="56">
        <v>42414</v>
      </c>
      <c r="B2243" s="57">
        <v>0.49090277777777774</v>
      </c>
      <c r="C2243" s="53">
        <v>2</v>
      </c>
      <c r="D2243" s="53">
        <v>2279</v>
      </c>
      <c r="E2243" s="53">
        <v>173</v>
      </c>
      <c r="F2243" s="51">
        <f t="shared" si="210"/>
        <v>0.90123456790123457</v>
      </c>
      <c r="G2243" s="53">
        <v>3.42</v>
      </c>
      <c r="H2243" s="53">
        <f t="shared" si="211"/>
        <v>0.85599999999999998</v>
      </c>
      <c r="I2243" s="53">
        <v>7.2179999999999994E-2</v>
      </c>
      <c r="J2243" s="53">
        <f t="shared" si="212"/>
        <v>0.42524398178269357</v>
      </c>
      <c r="K2243" s="53">
        <v>1.247E-2</v>
      </c>
      <c r="L2243" s="53">
        <f t="shared" si="213"/>
        <v>0.24784845402950534</v>
      </c>
      <c r="M2243" s="53">
        <v>2.0920000000000001E-2</v>
      </c>
      <c r="N2243" s="53">
        <f t="shared" si="214"/>
        <v>0.41579708566938667</v>
      </c>
      <c r="O2243" s="53">
        <v>10.766909999999999</v>
      </c>
      <c r="P2243" s="53"/>
      <c r="Q2243" s="53">
        <v>0.12</v>
      </c>
      <c r="R2243" s="53"/>
      <c r="S2243" s="53">
        <v>6.7114736842105269E-2</v>
      </c>
      <c r="T2243" s="53">
        <f t="shared" si="215"/>
        <v>8.1173113039808995E-2</v>
      </c>
      <c r="U2243" s="53">
        <v>11.594912280701756</v>
      </c>
      <c r="V2243" s="53"/>
      <c r="W2243" s="53">
        <v>19.451929824561404</v>
      </c>
      <c r="X2243" s="53"/>
      <c r="Y2243" s="53">
        <v>10.011337368421051</v>
      </c>
      <c r="Z2243" s="53"/>
      <c r="AA2243" s="53">
        <v>0.11157894736842106</v>
      </c>
      <c r="AB2243" s="55"/>
    </row>
    <row r="2244" spans="1:28" s="54" customFormat="1" ht="14.25" customHeight="1">
      <c r="A2244" s="56">
        <v>42211</v>
      </c>
      <c r="B2244" s="57">
        <v>0.48855324074074075</v>
      </c>
      <c r="C2244" s="53">
        <v>2</v>
      </c>
      <c r="D2244" s="53">
        <v>1282</v>
      </c>
      <c r="E2244" s="53">
        <v>174</v>
      </c>
      <c r="F2244" s="51">
        <f t="shared" si="210"/>
        <v>0.9135802469135802</v>
      </c>
      <c r="G2244" s="53">
        <v>2.11</v>
      </c>
      <c r="H2244" s="53">
        <f t="shared" si="211"/>
        <v>0.5066666666666666</v>
      </c>
      <c r="I2244" s="53">
        <v>6.4890000000000003E-2</v>
      </c>
      <c r="J2244" s="53">
        <f t="shared" si="212"/>
        <v>0.37781392322706575</v>
      </c>
      <c r="K2244" s="53">
        <v>5.7800000000000004E-3</v>
      </c>
      <c r="L2244" s="53">
        <f t="shared" si="213"/>
        <v>0.11488083915722061</v>
      </c>
      <c r="M2244" s="53">
        <v>1.008E-2</v>
      </c>
      <c r="N2244" s="53">
        <f t="shared" si="214"/>
        <v>0.20034582330532588</v>
      </c>
      <c r="O2244" s="53">
        <v>6.6492599999999999</v>
      </c>
      <c r="P2244" s="53"/>
      <c r="Q2244" s="53">
        <v>0.06</v>
      </c>
      <c r="R2244" s="53"/>
      <c r="S2244" s="53">
        <v>9.7796303317535555E-2</v>
      </c>
      <c r="T2244" s="53">
        <f t="shared" si="215"/>
        <v>0.1921379853387476</v>
      </c>
      <c r="U2244" s="53">
        <v>8.7110900473933661</v>
      </c>
      <c r="V2244" s="53"/>
      <c r="W2244" s="53">
        <v>15.191658767772513</v>
      </c>
      <c r="X2244" s="53"/>
      <c r="Y2244" s="53">
        <v>10.021159620853082</v>
      </c>
      <c r="Z2244" s="53"/>
      <c r="AA2244" s="53">
        <v>9.0426540284360188E-2</v>
      </c>
      <c r="AB2244" s="55"/>
    </row>
    <row r="2245" spans="1:28" s="54" customFormat="1" ht="14.25" customHeight="1">
      <c r="A2245" s="56">
        <v>42215</v>
      </c>
      <c r="B2245" s="57">
        <v>0.48859953703703707</v>
      </c>
      <c r="C2245" s="53">
        <v>3</v>
      </c>
      <c r="D2245" s="53">
        <v>2109</v>
      </c>
      <c r="E2245" s="53">
        <v>175</v>
      </c>
      <c r="F2245" s="51">
        <f t="shared" si="210"/>
        <v>0.92592592592592593</v>
      </c>
      <c r="G2245" s="53">
        <v>3.25</v>
      </c>
      <c r="H2245" s="53">
        <f t="shared" si="211"/>
        <v>0.81066666666666665</v>
      </c>
      <c r="I2245" s="53">
        <v>6.7430000000000004E-2</v>
      </c>
      <c r="J2245" s="53">
        <f t="shared" si="212"/>
        <v>0.39433962264150946</v>
      </c>
      <c r="K2245" s="53">
        <v>1.055E-2</v>
      </c>
      <c r="L2245" s="53">
        <f t="shared" si="213"/>
        <v>0.20968734482849088</v>
      </c>
      <c r="M2245" s="53">
        <v>1.745E-2</v>
      </c>
      <c r="N2245" s="53">
        <f t="shared" si="214"/>
        <v>0.34682883101963657</v>
      </c>
      <c r="O2245" s="53">
        <v>10.223710000000001</v>
      </c>
      <c r="P2245" s="53"/>
      <c r="Q2245" s="53">
        <v>0.11</v>
      </c>
      <c r="R2245" s="53"/>
      <c r="S2245" s="53">
        <v>6.5977661538461546E-2</v>
      </c>
      <c r="T2245" s="53">
        <f t="shared" si="215"/>
        <v>7.7060695378078997E-2</v>
      </c>
      <c r="U2245" s="53">
        <v>10.32276923076923</v>
      </c>
      <c r="V2245" s="53"/>
      <c r="W2245" s="53">
        <v>17.074153846153845</v>
      </c>
      <c r="X2245" s="53"/>
      <c r="Y2245" s="53">
        <v>10.003507015384617</v>
      </c>
      <c r="Z2245" s="53"/>
      <c r="AA2245" s="53">
        <v>0.10763076923076922</v>
      </c>
      <c r="AB2245" s="55"/>
    </row>
    <row r="2246" spans="1:28" s="54" customFormat="1" ht="14.25" customHeight="1">
      <c r="A2246" s="56">
        <v>42409</v>
      </c>
      <c r="B2246" s="57">
        <v>0.49084490740740744</v>
      </c>
      <c r="C2246" s="53">
        <v>2</v>
      </c>
      <c r="D2246" s="53">
        <v>890</v>
      </c>
      <c r="E2246" s="53">
        <v>176</v>
      </c>
      <c r="F2246" s="51">
        <f t="shared" si="210"/>
        <v>0.93827160493827155</v>
      </c>
      <c r="G2246" s="53">
        <v>2.0099999999999998</v>
      </c>
      <c r="H2246" s="53">
        <f t="shared" si="211"/>
        <v>0.47999999999999993</v>
      </c>
      <c r="I2246" s="53">
        <v>5.6840000000000002E-2</v>
      </c>
      <c r="J2246" s="53">
        <f t="shared" si="212"/>
        <v>0.32543916720884841</v>
      </c>
      <c r="K2246" s="53">
        <v>4.4400000000000004E-3</v>
      </c>
      <c r="L2246" s="53">
        <f t="shared" si="213"/>
        <v>8.8247565027345931E-2</v>
      </c>
      <c r="M2246" s="53">
        <v>7.5700000000000003E-3</v>
      </c>
      <c r="N2246" s="53">
        <f t="shared" si="214"/>
        <v>0.15045812325608304</v>
      </c>
      <c r="O2246" s="53">
        <v>6.35175</v>
      </c>
      <c r="P2246" s="53"/>
      <c r="Q2246" s="53">
        <v>0.04</v>
      </c>
      <c r="R2246" s="53"/>
      <c r="S2246" s="53">
        <v>8.9925970149253742E-2</v>
      </c>
      <c r="T2246" s="53">
        <f t="shared" si="215"/>
        <v>0.16367364615098634</v>
      </c>
      <c r="U2246" s="53">
        <v>7.0244776119402994</v>
      </c>
      <c r="V2246" s="53"/>
      <c r="W2246" s="53">
        <v>11.976417910447763</v>
      </c>
      <c r="X2246" s="53"/>
      <c r="Y2246" s="53">
        <v>10.049037313432837</v>
      </c>
      <c r="Z2246" s="53"/>
      <c r="AA2246" s="53">
        <v>6.3283582089552246E-2</v>
      </c>
    </row>
    <row r="2247" spans="1:28" s="54" customFormat="1" ht="14.25" customHeight="1">
      <c r="A2247" s="56">
        <v>43030</v>
      </c>
      <c r="B2247" s="57">
        <v>0.4980324074074074</v>
      </c>
      <c r="C2247" s="53">
        <v>2</v>
      </c>
      <c r="D2247" s="53">
        <v>2195</v>
      </c>
      <c r="E2247" s="53">
        <v>176</v>
      </c>
      <c r="F2247" s="51">
        <f t="shared" si="210"/>
        <v>0.93827160493827155</v>
      </c>
      <c r="G2247" s="53">
        <v>3.8404342962400997</v>
      </c>
      <c r="H2247" s="53">
        <f t="shared" si="211"/>
        <v>0.96811581233069322</v>
      </c>
      <c r="I2247" s="53">
        <v>9.8816054132354586E-2</v>
      </c>
      <c r="J2247" s="53">
        <f t="shared" si="212"/>
        <v>0.59854296767960047</v>
      </c>
      <c r="K2247" s="53">
        <v>5.0313002955086006E-2</v>
      </c>
      <c r="L2247" s="53">
        <f t="shared" si="213"/>
        <v>1</v>
      </c>
      <c r="M2247" s="53">
        <v>1.6636930482968118E-2</v>
      </c>
      <c r="N2247" s="53">
        <f t="shared" si="214"/>
        <v>0.33066860465116277</v>
      </c>
      <c r="O2247" s="53">
        <v>11.985902884213075</v>
      </c>
      <c r="P2247" s="53"/>
      <c r="Q2247" s="53">
        <v>0.12</v>
      </c>
      <c r="R2247" s="53"/>
      <c r="S2247" s="53">
        <v>8.1822790836060685E-2</v>
      </c>
      <c r="T2247" s="53">
        <f t="shared" si="215"/>
        <v>0.13436718103213657</v>
      </c>
      <c r="U2247" s="53">
        <v>41.660743826242189</v>
      </c>
      <c r="V2247" s="53"/>
      <c r="W2247" s="53">
        <v>13.775900029753048</v>
      </c>
      <c r="X2247" s="53"/>
      <c r="Y2247" s="53">
        <v>9.9247033620946148</v>
      </c>
      <c r="Z2247" s="53"/>
      <c r="AA2247" s="53">
        <v>9.9363762159294808E-2</v>
      </c>
    </row>
    <row r="2248" spans="1:28" s="54" customFormat="1" ht="13.8">
      <c r="A2248" s="58">
        <v>41782</v>
      </c>
      <c r="B2248" s="59">
        <v>0.48358796296296297</v>
      </c>
      <c r="C2248" s="60">
        <v>2</v>
      </c>
      <c r="D2248" s="51">
        <v>1905</v>
      </c>
      <c r="E2248" s="51">
        <v>177</v>
      </c>
      <c r="F2248" s="51">
        <f t="shared" si="210"/>
        <v>0.95061728395061729</v>
      </c>
      <c r="G2248" s="51">
        <v>3.87</v>
      </c>
      <c r="H2248" s="53">
        <f t="shared" si="211"/>
        <v>0.97600000000000009</v>
      </c>
      <c r="I2248" s="51">
        <v>0.11611</v>
      </c>
      <c r="J2248" s="53">
        <f t="shared" si="212"/>
        <v>0.71106050748210803</v>
      </c>
      <c r="K2248" s="51">
        <v>1.7129999999999999E-2</v>
      </c>
      <c r="L2248" s="51">
        <f t="shared" si="213"/>
        <v>0.34046864615280081</v>
      </c>
      <c r="M2248" s="51">
        <v>9.8200000000000006E-3</v>
      </c>
      <c r="N2248" s="51">
        <f t="shared" si="214"/>
        <v>0.19517817310102187</v>
      </c>
      <c r="O2248" s="51">
        <v>12.186680000000001</v>
      </c>
      <c r="P2248" s="51"/>
      <c r="Q2248" s="51">
        <v>0.1</v>
      </c>
      <c r="R2248" s="51"/>
      <c r="S2248" s="51">
        <v>9.5408217054263583E-2</v>
      </c>
      <c r="T2248" s="53">
        <f t="shared" si="215"/>
        <v>0.18350108319572861</v>
      </c>
      <c r="U2248" s="51">
        <v>14.075813953488371</v>
      </c>
      <c r="V2248" s="51"/>
      <c r="W2248" s="51">
        <v>8.0691472868217051</v>
      </c>
      <c r="X2248" s="51"/>
      <c r="Y2248" s="51">
        <v>10.013861085271319</v>
      </c>
      <c r="Z2248" s="51"/>
      <c r="AA2248" s="51">
        <v>8.2170542635658927E-2</v>
      </c>
    </row>
    <row r="2249" spans="1:28" s="54" customFormat="1" ht="14.25" customHeight="1">
      <c r="A2249" s="56">
        <v>42858</v>
      </c>
      <c r="B2249" s="57">
        <v>0.49604166666666666</v>
      </c>
      <c r="C2249" s="53">
        <v>2</v>
      </c>
      <c r="D2249" s="53">
        <v>2279</v>
      </c>
      <c r="E2249" s="53">
        <v>177</v>
      </c>
      <c r="F2249" s="51">
        <f t="shared" si="210"/>
        <v>0.95061728395061729</v>
      </c>
      <c r="G2249" s="53">
        <v>3.39</v>
      </c>
      <c r="H2249" s="53">
        <f t="shared" si="211"/>
        <v>0.84800000000000009</v>
      </c>
      <c r="I2249" s="53">
        <v>8.7809999999999999E-2</v>
      </c>
      <c r="J2249" s="53">
        <f t="shared" si="212"/>
        <v>0.52693558880936897</v>
      </c>
      <c r="K2249" s="53">
        <v>1.1010000000000001E-2</v>
      </c>
      <c r="L2249" s="53">
        <f t="shared" si="213"/>
        <v>0.21883011057456728</v>
      </c>
      <c r="M2249" s="53">
        <v>2.9340000000000001E-2</v>
      </c>
      <c r="N2249" s="53">
        <f t="shared" si="214"/>
        <v>0.58314944997800211</v>
      </c>
      <c r="O2249" s="53">
        <v>10.6365</v>
      </c>
      <c r="P2249" s="53"/>
      <c r="Q2249" s="53">
        <v>0.13</v>
      </c>
      <c r="R2249" s="53"/>
      <c r="S2249" s="53">
        <v>8.2370442477876116E-2</v>
      </c>
      <c r="T2249" s="53">
        <f t="shared" si="215"/>
        <v>0.13634785221289319</v>
      </c>
      <c r="U2249" s="53">
        <v>10.327964601769912</v>
      </c>
      <c r="V2249" s="53"/>
      <c r="W2249" s="53">
        <v>27.522477876106198</v>
      </c>
      <c r="X2249" s="53"/>
      <c r="Y2249" s="53">
        <v>9.9776017699115034</v>
      </c>
      <c r="Z2249" s="53"/>
      <c r="AA2249" s="53">
        <v>0.12194690265486727</v>
      </c>
    </row>
    <row r="2250" spans="1:28" s="55" customFormat="1" ht="14.25" customHeight="1">
      <c r="A2250" s="56">
        <v>41634</v>
      </c>
      <c r="B2250" s="57">
        <v>0.481875</v>
      </c>
      <c r="C2250" s="53">
        <v>3</v>
      </c>
      <c r="D2250" s="53">
        <v>1175</v>
      </c>
      <c r="E2250" s="53">
        <v>178</v>
      </c>
      <c r="F2250" s="51">
        <f t="shared" si="210"/>
        <v>0.96296296296296291</v>
      </c>
      <c r="G2250" s="53">
        <v>2.2200000000000002</v>
      </c>
      <c r="H2250" s="53">
        <f t="shared" si="211"/>
        <v>0.53600000000000003</v>
      </c>
      <c r="I2250" s="53">
        <v>6.6949999999999996E-2</v>
      </c>
      <c r="J2250" s="53">
        <f t="shared" si="212"/>
        <v>0.39121665582303183</v>
      </c>
      <c r="K2250" s="53">
        <v>8.3400000000000002E-3</v>
      </c>
      <c r="L2250" s="53">
        <f t="shared" si="213"/>
        <v>0.16576231809190653</v>
      </c>
      <c r="M2250" s="53">
        <v>6.62E-3</v>
      </c>
      <c r="N2250" s="53">
        <f t="shared" si="214"/>
        <v>0.13157632443266443</v>
      </c>
      <c r="O2250" s="53">
        <v>6.9863299999999997</v>
      </c>
      <c r="P2250" s="53"/>
      <c r="Q2250" s="53">
        <v>0.06</v>
      </c>
      <c r="R2250" s="53"/>
      <c r="S2250" s="53">
        <v>9.5901351351351347E-2</v>
      </c>
      <c r="T2250" s="53">
        <f t="shared" si="215"/>
        <v>0.18528458353774635</v>
      </c>
      <c r="U2250" s="53">
        <v>11.946486486486485</v>
      </c>
      <c r="V2250" s="53"/>
      <c r="W2250" s="53">
        <v>9.4827027027027029</v>
      </c>
      <c r="X2250" s="53"/>
      <c r="Y2250" s="53">
        <v>10.007445675675674</v>
      </c>
      <c r="Z2250" s="53"/>
      <c r="AA2250" s="53">
        <v>8.5945945945945942E-2</v>
      </c>
    </row>
    <row r="2251" spans="1:28" s="54" customFormat="1" ht="14.25" customHeight="1">
      <c r="A2251" s="56">
        <v>41635</v>
      </c>
      <c r="B2251" s="57">
        <v>0.48188657407407409</v>
      </c>
      <c r="C2251" s="53">
        <v>3</v>
      </c>
      <c r="D2251" s="53">
        <v>1584</v>
      </c>
      <c r="E2251" s="53">
        <v>178</v>
      </c>
      <c r="F2251" s="51">
        <f t="shared" si="210"/>
        <v>0.96296296296296291</v>
      </c>
      <c r="G2251" s="53">
        <v>3.04</v>
      </c>
      <c r="H2251" s="53">
        <f t="shared" si="211"/>
        <v>0.75466666666666671</v>
      </c>
      <c r="I2251" s="53">
        <v>8.8289999999999993E-2</v>
      </c>
      <c r="J2251" s="53">
        <f t="shared" si="212"/>
        <v>0.53005855562784632</v>
      </c>
      <c r="K2251" s="53">
        <v>1.141E-2</v>
      </c>
      <c r="L2251" s="53">
        <f t="shared" si="213"/>
        <v>0.22678034165811195</v>
      </c>
      <c r="M2251" s="53">
        <v>9.0500000000000008E-3</v>
      </c>
      <c r="N2251" s="53">
        <f t="shared" si="214"/>
        <v>0.17987397826519835</v>
      </c>
      <c r="O2251" s="53">
        <v>9.5893099999999993</v>
      </c>
      <c r="P2251" s="53"/>
      <c r="Q2251" s="53">
        <v>0.08</v>
      </c>
      <c r="R2251" s="53"/>
      <c r="S2251" s="53">
        <v>9.2355986842105262E-2</v>
      </c>
      <c r="T2251" s="53">
        <f t="shared" si="215"/>
        <v>0.17246219650816874</v>
      </c>
      <c r="U2251" s="53">
        <v>11.93546052631579</v>
      </c>
      <c r="V2251" s="53"/>
      <c r="W2251" s="53">
        <v>9.466776315789474</v>
      </c>
      <c r="X2251" s="53"/>
      <c r="Y2251" s="53">
        <v>10.030922960526315</v>
      </c>
      <c r="Z2251" s="53"/>
      <c r="AA2251" s="53">
        <v>8.3684210526315791E-2</v>
      </c>
      <c r="AB2251" s="55"/>
    </row>
    <row r="2252" spans="1:28" s="54" customFormat="1" ht="14.25" customHeight="1">
      <c r="A2252" s="56">
        <v>42859</v>
      </c>
      <c r="B2252" s="57">
        <v>0.49605324074074075</v>
      </c>
      <c r="C2252" s="53">
        <v>2</v>
      </c>
      <c r="D2252" s="53">
        <v>2279</v>
      </c>
      <c r="E2252" s="53">
        <v>179</v>
      </c>
      <c r="F2252" s="51">
        <f t="shared" si="210"/>
        <v>0.97530864197530864</v>
      </c>
      <c r="G2252" s="53">
        <v>3.47</v>
      </c>
      <c r="H2252" s="53">
        <f t="shared" si="211"/>
        <v>0.8693333333333334</v>
      </c>
      <c r="I2252" s="53">
        <v>6.7460000000000006E-2</v>
      </c>
      <c r="J2252" s="53">
        <f t="shared" si="212"/>
        <v>0.39453480806766433</v>
      </c>
      <c r="K2252" s="53">
        <v>1.034E-2</v>
      </c>
      <c r="L2252" s="53">
        <f t="shared" si="213"/>
        <v>0.20551347350962992</v>
      </c>
      <c r="M2252" s="53">
        <v>2.7019999999999999E-2</v>
      </c>
      <c r="N2252" s="53">
        <f t="shared" si="214"/>
        <v>0.53703810969344301</v>
      </c>
      <c r="O2252" s="53">
        <v>10.916840000000001</v>
      </c>
      <c r="P2252" s="53"/>
      <c r="Q2252" s="53">
        <v>0.12</v>
      </c>
      <c r="R2252" s="53"/>
      <c r="S2252" s="53">
        <v>6.1822132564841509E-2</v>
      </c>
      <c r="T2252" s="53">
        <f t="shared" si="215"/>
        <v>6.2031549383804271E-2</v>
      </c>
      <c r="U2252" s="53">
        <v>9.4758501440922185</v>
      </c>
      <c r="V2252" s="53"/>
      <c r="W2252" s="53">
        <v>24.761844380403456</v>
      </c>
      <c r="X2252" s="53"/>
      <c r="Y2252" s="53">
        <v>10.004481613832853</v>
      </c>
      <c r="Z2252" s="53"/>
      <c r="AA2252" s="53">
        <v>0.10997118155619595</v>
      </c>
    </row>
    <row r="2253" spans="1:28" s="54" customFormat="1" ht="14.25" customHeight="1">
      <c r="A2253" s="56">
        <v>42854</v>
      </c>
      <c r="B2253" s="57">
        <v>0.49599537037037034</v>
      </c>
      <c r="C2253" s="53">
        <v>2</v>
      </c>
      <c r="D2253" s="53">
        <v>911</v>
      </c>
      <c r="E2253" s="53">
        <v>180</v>
      </c>
      <c r="F2253" s="51">
        <f t="shared" si="210"/>
        <v>0.98765432098765427</v>
      </c>
      <c r="G2253" s="53">
        <v>2.19</v>
      </c>
      <c r="H2253" s="53">
        <f t="shared" si="211"/>
        <v>0.52800000000000002</v>
      </c>
      <c r="I2253" s="53">
        <v>6.4140000000000003E-2</v>
      </c>
      <c r="J2253" s="53">
        <f t="shared" si="212"/>
        <v>0.37293428757319452</v>
      </c>
      <c r="K2253" s="53">
        <v>3.3999999999999998E-3</v>
      </c>
      <c r="L2253" s="53">
        <f t="shared" si="213"/>
        <v>6.7576964210129764E-2</v>
      </c>
      <c r="M2253" s="53">
        <v>1.0059999999999999E-2</v>
      </c>
      <c r="N2253" s="53">
        <f t="shared" si="214"/>
        <v>0.19994831175114863</v>
      </c>
      <c r="O2253" s="53">
        <v>6.8905599999999998</v>
      </c>
      <c r="P2253" s="53"/>
      <c r="Q2253" s="53">
        <v>0.04</v>
      </c>
      <c r="R2253" s="53"/>
      <c r="S2253" s="53">
        <v>9.3134794520547959E-2</v>
      </c>
      <c r="T2253" s="53">
        <f t="shared" si="215"/>
        <v>0.17527888106868594</v>
      </c>
      <c r="U2253" s="53">
        <v>4.9369863013698625</v>
      </c>
      <c r="V2253" s="53"/>
      <c r="W2253" s="53">
        <v>14.607671232876713</v>
      </c>
      <c r="X2253" s="53"/>
      <c r="Y2253" s="53">
        <v>10.005470684931508</v>
      </c>
      <c r="Z2253" s="53"/>
      <c r="AA2253" s="53">
        <v>5.8082191780821919E-2</v>
      </c>
    </row>
    <row r="2254" spans="1:28" s="54" customFormat="1" ht="14.25" customHeight="1">
      <c r="A2254" s="58">
        <v>42669</v>
      </c>
      <c r="B2254" s="59">
        <v>0.49385416666666665</v>
      </c>
      <c r="C2254" s="60">
        <v>3</v>
      </c>
      <c r="D2254" s="51">
        <v>1642</v>
      </c>
      <c r="E2254" s="51">
        <v>181</v>
      </c>
      <c r="F2254" s="51">
        <f t="shared" si="210"/>
        <v>1</v>
      </c>
      <c r="G2254" s="51">
        <v>3.42</v>
      </c>
      <c r="H2254" s="53">
        <f t="shared" si="211"/>
        <v>0.85599999999999998</v>
      </c>
      <c r="I2254" s="51">
        <v>9.5799999999999996E-2</v>
      </c>
      <c r="J2254" s="53">
        <f t="shared" si="212"/>
        <v>0.5789199739752765</v>
      </c>
      <c r="K2254" s="51">
        <v>7.7999999999999996E-3</v>
      </c>
      <c r="L2254" s="51">
        <f>(K2254-$K$2256)/($K$2255-$K$2256)</f>
        <v>0.15502950612912123</v>
      </c>
      <c r="M2254" s="51">
        <v>1.005E-2</v>
      </c>
      <c r="N2254" s="51">
        <f>(M2254-$K$2256)/($K$2255-$K$2256)</f>
        <v>0.19974955597406002</v>
      </c>
      <c r="O2254" s="51">
        <v>10.79186</v>
      </c>
      <c r="P2254" s="51"/>
      <c r="Q2254" s="51">
        <v>0.08</v>
      </c>
      <c r="R2254" s="51"/>
      <c r="S2254" s="51">
        <v>8.9077192982456144E-2</v>
      </c>
      <c r="T2254" s="53">
        <f t="shared" si="215"/>
        <v>0.16060390556263102</v>
      </c>
      <c r="U2254" s="51">
        <v>7.2526315789473683</v>
      </c>
      <c r="V2254" s="51"/>
      <c r="W2254" s="51">
        <v>9.344736842105263</v>
      </c>
      <c r="X2254" s="51"/>
      <c r="Y2254" s="51">
        <v>10.034536491228071</v>
      </c>
      <c r="Z2254" s="51"/>
      <c r="AA2254" s="51">
        <v>7.4385964912280708E-2</v>
      </c>
    </row>
    <row r="2255" spans="1:28" s="35" customFormat="1" ht="14.1">
      <c r="A2255" s="10"/>
      <c r="B2255" s="33"/>
      <c r="C2255" s="14" t="s">
        <v>15</v>
      </c>
      <c r="D2255" s="20"/>
      <c r="E2255" s="20">
        <f>MAX(E2:E2254)</f>
        <v>181</v>
      </c>
      <c r="F2255" s="34"/>
      <c r="G2255" s="14">
        <f>MAX(G2:G2254)</f>
        <v>3.96</v>
      </c>
      <c r="H2255" s="14"/>
      <c r="I2255" s="14">
        <f>MAX(I2:I2254)</f>
        <v>0.16052</v>
      </c>
      <c r="J2255" s="14"/>
      <c r="K2255" s="14">
        <f>MAX(K2:K2254)</f>
        <v>5.0313002955086006E-2</v>
      </c>
      <c r="L2255" s="14"/>
      <c r="M2255" s="14">
        <f>MAX(M2:M2254)</f>
        <v>2.9340000000000001E-2</v>
      </c>
      <c r="N2255" s="14"/>
      <c r="O2255" s="14">
        <f>MAX(O2:O2254)</f>
        <v>12.470370000000001</v>
      </c>
      <c r="P2255" s="14"/>
      <c r="Q2255" s="14">
        <f>MAX(Q2:Q2254)</f>
        <v>1.29</v>
      </c>
      <c r="R2255" s="14"/>
      <c r="S2255" s="14">
        <f>MAX(S2:S2254)</f>
        <v>0.32116854348944929</v>
      </c>
      <c r="T2255" s="14"/>
      <c r="U2255" s="14">
        <f>MAX(U2:U2254)</f>
        <v>65.979960152146333</v>
      </c>
      <c r="V2255" s="14"/>
      <c r="W2255" s="14">
        <f>MAX(W2:W2254)</f>
        <v>72.998666666666665</v>
      </c>
      <c r="X2255" s="14"/>
      <c r="Y2255" s="14">
        <f>MAX(Y2:Y2254)</f>
        <v>10.181851200000001</v>
      </c>
      <c r="Z2255" s="14"/>
      <c r="AA2255" s="14">
        <f>MAX(AA2:AA2254)</f>
        <v>4.6615909090909096</v>
      </c>
    </row>
    <row r="2256" spans="1:28" s="35" customFormat="1" ht="14.1">
      <c r="A2256" s="10"/>
      <c r="B2256" s="33"/>
      <c r="C2256" s="14" t="s">
        <v>17</v>
      </c>
      <c r="D2256" s="14"/>
      <c r="E2256" s="14">
        <f>MIN(E2:E2254)</f>
        <v>100</v>
      </c>
      <c r="F2256" s="14"/>
      <c r="G2256" s="14">
        <f>MIN(G2:G2254)</f>
        <v>0.21</v>
      </c>
      <c r="H2256" s="14"/>
      <c r="I2256" s="14">
        <f>MIN(I2:I2254)</f>
        <v>6.8199999999999997E-3</v>
      </c>
      <c r="J2256" s="14"/>
      <c r="K2256" s="14">
        <f>MIN(K2:K2254)</f>
        <v>0</v>
      </c>
      <c r="L2256" s="14"/>
      <c r="M2256" s="14">
        <f>MIN(M2:M2254)</f>
        <v>2.7E-4</v>
      </c>
      <c r="N2256" s="14"/>
      <c r="O2256" s="14">
        <f>MIN(O2:O2254)</f>
        <v>0.64695999999999998</v>
      </c>
      <c r="P2256" s="14"/>
      <c r="Q2256" s="14">
        <f>MIN(Q2:Q2254)</f>
        <v>4.0000000000000001E-3</v>
      </c>
      <c r="R2256" s="14"/>
      <c r="S2256" s="14">
        <f>MIN(S2:S2254)</f>
        <v>4.4670532544378708E-2</v>
      </c>
      <c r="T2256" s="14"/>
      <c r="U2256" s="14">
        <f>MIN(U2:U2254)</f>
        <v>0</v>
      </c>
      <c r="V2256" s="14"/>
      <c r="W2256" s="14">
        <f>MIN(W2:W2254)</f>
        <v>2.1465000000000001</v>
      </c>
      <c r="X2256" s="14"/>
      <c r="Y2256" s="14">
        <f>MIN(Y2:Y2254)</f>
        <v>9.7563122727272731</v>
      </c>
      <c r="Z2256" s="14"/>
      <c r="AA2256" s="14">
        <f>MIN(AA2:AA2254)</f>
        <v>3.6342857142857149E-2</v>
      </c>
    </row>
    <row r="2257" spans="1:28" s="35" customFormat="1" ht="14.1">
      <c r="A2257" s="10"/>
      <c r="B2257" s="33"/>
      <c r="C2257" s="14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8" s="2" customFormat="1" ht="14.1">
      <c r="A2258" s="8"/>
      <c r="B2258" s="9"/>
      <c r="C2258" s="14"/>
      <c r="D2258" s="18"/>
      <c r="E2258" s="27"/>
      <c r="F2258" s="27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</row>
    <row r="2259" spans="1:28" s="2" customFormat="1" ht="14.1">
      <c r="A2259" s="14" t="s">
        <v>57</v>
      </c>
      <c r="B2259" s="69" t="s">
        <v>55</v>
      </c>
      <c r="C2259" s="14" t="s">
        <v>54</v>
      </c>
      <c r="D2259" s="14" t="s">
        <v>51</v>
      </c>
      <c r="E2259" s="14" t="s">
        <v>53</v>
      </c>
      <c r="F2259" s="14" t="s">
        <v>18</v>
      </c>
      <c r="G2259" s="14" t="s">
        <v>52</v>
      </c>
      <c r="H2259" s="15" t="s">
        <v>44</v>
      </c>
      <c r="I2259" s="47" t="s">
        <v>0</v>
      </c>
      <c r="J2259" s="47" t="s">
        <v>45</v>
      </c>
      <c r="K2259" s="47" t="s">
        <v>37</v>
      </c>
      <c r="L2259" s="47" t="s">
        <v>46</v>
      </c>
      <c r="M2259" s="47" t="s">
        <v>38</v>
      </c>
      <c r="N2259" s="47" t="s">
        <v>50</v>
      </c>
      <c r="O2259" s="47" t="s">
        <v>1</v>
      </c>
      <c r="P2259" s="47" t="s">
        <v>47</v>
      </c>
      <c r="Q2259" s="47" t="s">
        <v>2</v>
      </c>
      <c r="R2259" s="47" t="s">
        <v>48</v>
      </c>
      <c r="S2259" s="47" t="s">
        <v>10</v>
      </c>
      <c r="T2259" s="47" t="s">
        <v>49</v>
      </c>
      <c r="U2259" s="47" t="s">
        <v>11</v>
      </c>
      <c r="V2259" s="47" t="s">
        <v>46</v>
      </c>
      <c r="W2259" s="47" t="s">
        <v>12</v>
      </c>
      <c r="X2259" s="47" t="s">
        <v>50</v>
      </c>
      <c r="Y2259" s="47" t="s">
        <v>13</v>
      </c>
      <c r="Z2259" s="47" t="s">
        <v>47</v>
      </c>
      <c r="AA2259" s="47" t="s">
        <v>14</v>
      </c>
      <c r="AB2259" s="11" t="s">
        <v>48</v>
      </c>
    </row>
    <row r="2260" spans="1:28" s="2" customFormat="1" ht="13.8">
      <c r="A2260" s="71">
        <f>E2260*F2260</f>
        <v>2.9238034124751119E-2</v>
      </c>
      <c r="B2260" s="66">
        <f>E2260*G2260</f>
        <v>0.34157126019981265</v>
      </c>
      <c r="C2260" s="73">
        <v>0.1</v>
      </c>
      <c r="D2260" s="18">
        <f>COUNT(F2:F1426)</f>
        <v>1425</v>
      </c>
      <c r="E2260" s="27">
        <f t="shared" ref="E2260:E2269" si="216">D2260/$D$2270</f>
        <v>0.63305197689915593</v>
      </c>
      <c r="F2260" s="27">
        <f>AVERAGE(F2:F1426)</f>
        <v>4.6185834957764751E-2</v>
      </c>
      <c r="G2260" s="21">
        <f>AVERAGE(G2:G1426)</f>
        <v>0.53956274155072159</v>
      </c>
      <c r="H2260" s="21">
        <f t="shared" ref="H2260:AB2260" si="217">AVERAGE(H2:H1426)</f>
        <v>8.7883397746859118E-2</v>
      </c>
      <c r="I2260" s="21">
        <f t="shared" si="217"/>
        <v>2.7240056304104834E-2</v>
      </c>
      <c r="J2260" s="21">
        <f t="shared" si="217"/>
        <v>0.13285657972742251</v>
      </c>
      <c r="K2260" s="66">
        <f t="shared" si="217"/>
        <v>3.0955716821815891E-3</v>
      </c>
      <c r="L2260" s="21">
        <f t="shared" si="217"/>
        <v>6.1526275522551986E-2</v>
      </c>
      <c r="M2260" s="66">
        <f t="shared" si="217"/>
        <v>3.6012517417107434E-3</v>
      </c>
      <c r="N2260" s="21">
        <f t="shared" si="217"/>
        <v>7.1576958841545246E-2</v>
      </c>
      <c r="O2260" s="21">
        <f t="shared" si="217"/>
        <v>1.6934165519106992</v>
      </c>
      <c r="P2260" s="21" t="e">
        <f t="shared" si="217"/>
        <v>#DIV/0!</v>
      </c>
      <c r="Q2260" s="66">
        <f t="shared" si="217"/>
        <v>2.2193684210526303E-2</v>
      </c>
      <c r="R2260" s="21" t="e">
        <f t="shared" si="217"/>
        <v>#DIV/0!</v>
      </c>
      <c r="S2260" s="21">
        <f t="shared" si="217"/>
        <v>0.16487198257742361</v>
      </c>
      <c r="T2260" s="21">
        <f t="shared" si="217"/>
        <v>0.43472808221005321</v>
      </c>
      <c r="U2260" s="21">
        <f t="shared" si="217"/>
        <v>19.193019014392188</v>
      </c>
      <c r="V2260" s="21" t="e">
        <f t="shared" si="217"/>
        <v>#DIV/0!</v>
      </c>
      <c r="W2260" s="21">
        <f t="shared" si="217"/>
        <v>21.887718388800948</v>
      </c>
      <c r="X2260" s="21" t="e">
        <f t="shared" si="217"/>
        <v>#DIV/0!</v>
      </c>
      <c r="Y2260" s="21">
        <f t="shared" si="217"/>
        <v>9.9771180541377458</v>
      </c>
      <c r="Z2260" s="21" t="e">
        <f t="shared" si="217"/>
        <v>#DIV/0!</v>
      </c>
      <c r="AA2260" s="21">
        <f t="shared" si="217"/>
        <v>0.13124546288957153</v>
      </c>
      <c r="AB2260" s="21" t="e">
        <f t="shared" si="217"/>
        <v>#DIV/0!</v>
      </c>
    </row>
    <row r="2261" spans="1:28" s="2" customFormat="1" ht="13.8">
      <c r="A2261" s="71">
        <f t="shared" ref="A2261:A2269" si="218">E2261*F2261</f>
        <v>2.8130158886859692E-2</v>
      </c>
      <c r="B2261" s="66">
        <f t="shared" ref="B2261:B2269" si="219">E2261*G2261</f>
        <v>0.16921642804744047</v>
      </c>
      <c r="C2261" s="27">
        <v>0.2</v>
      </c>
      <c r="D2261" s="19">
        <v>422</v>
      </c>
      <c r="E2261" s="27">
        <f t="shared" si="216"/>
        <v>0.18747223456241671</v>
      </c>
      <c r="F2261" s="27">
        <f>AVERAGE(F1427:F1848)</f>
        <v>0.15004973377801223</v>
      </c>
      <c r="G2261" s="36">
        <f>AVERAGE(G1427:G1848)</f>
        <v>0.90262127851845608</v>
      </c>
      <c r="H2261" s="36">
        <f t="shared" ref="H2261:AB2261" si="220">AVERAGE(H1427:H1848)</f>
        <v>0.18469900760492178</v>
      </c>
      <c r="I2261" s="36">
        <f t="shared" si="220"/>
        <v>3.9125433201742346E-2</v>
      </c>
      <c r="J2261" s="36">
        <f t="shared" si="220"/>
        <v>0.21018499155330109</v>
      </c>
      <c r="K2261" s="67">
        <f t="shared" si="220"/>
        <v>4.5170541918516435E-3</v>
      </c>
      <c r="L2261" s="36">
        <f t="shared" si="220"/>
        <v>8.9779061605286883E-2</v>
      </c>
      <c r="M2261" s="67">
        <f t="shared" si="220"/>
        <v>5.4293056062165532E-3</v>
      </c>
      <c r="N2261" s="36">
        <f t="shared" si="220"/>
        <v>0.10791058548151548</v>
      </c>
      <c r="O2261" s="36">
        <f t="shared" si="220"/>
        <v>2.8353544105341961</v>
      </c>
      <c r="P2261" s="36" t="e">
        <f t="shared" si="220"/>
        <v>#DIV/0!</v>
      </c>
      <c r="Q2261" s="67">
        <f t="shared" si="220"/>
        <v>3.9383886255923914E-2</v>
      </c>
      <c r="R2261" s="36" t="e">
        <f t="shared" si="220"/>
        <v>#DIV/0!</v>
      </c>
      <c r="S2261" s="36">
        <f t="shared" si="220"/>
        <v>0.14017035124112986</v>
      </c>
      <c r="T2261" s="36">
        <f t="shared" si="220"/>
        <v>0.34539061735139731</v>
      </c>
      <c r="U2261" s="36">
        <f t="shared" si="220"/>
        <v>16.046413325662684</v>
      </c>
      <c r="V2261" s="36" t="e">
        <f t="shared" si="220"/>
        <v>#DIV/0!</v>
      </c>
      <c r="W2261" s="36">
        <f t="shared" si="220"/>
        <v>19.394845898944972</v>
      </c>
      <c r="X2261" s="36" t="e">
        <f t="shared" si="220"/>
        <v>#DIV/0!</v>
      </c>
      <c r="Y2261" s="36">
        <f t="shared" si="220"/>
        <v>9.988327826047616</v>
      </c>
      <c r="Z2261" s="36" t="e">
        <f t="shared" si="220"/>
        <v>#DIV/0!</v>
      </c>
      <c r="AA2261" s="36">
        <f t="shared" si="220"/>
        <v>0.14183128347672325</v>
      </c>
      <c r="AB2261" s="36" t="e">
        <f t="shared" si="220"/>
        <v>#DIV/0!</v>
      </c>
    </row>
    <row r="2262" spans="1:28" s="2" customFormat="1" ht="13.8">
      <c r="A2262" s="71">
        <f t="shared" si="218"/>
        <v>1.7018499322660439E-2</v>
      </c>
      <c r="B2262" s="66">
        <f t="shared" si="219"/>
        <v>7.7915419617094195E-2</v>
      </c>
      <c r="C2262" s="27">
        <v>0.3</v>
      </c>
      <c r="D2262" s="19">
        <v>154</v>
      </c>
      <c r="E2262" s="27">
        <f t="shared" si="216"/>
        <v>6.8414038205242111E-2</v>
      </c>
      <c r="F2262" s="27">
        <f>AVERAGE(F1849:F2002)</f>
        <v>0.24875741542408217</v>
      </c>
      <c r="G2262" s="21">
        <f>AVERAGE(G1849:G2002)</f>
        <v>1.1388805815459677</v>
      </c>
      <c r="H2262" s="21">
        <f t="shared" ref="H2262:AB2262" si="221">AVERAGE(H1849:H2002)</f>
        <v>0.24770148841225809</v>
      </c>
      <c r="I2262" s="21">
        <f t="shared" si="221"/>
        <v>4.358115913543463E-2</v>
      </c>
      <c r="J2262" s="21">
        <f t="shared" si="221"/>
        <v>0.23917475039319835</v>
      </c>
      <c r="K2262" s="66">
        <f t="shared" si="221"/>
        <v>6.0023059528087723E-3</v>
      </c>
      <c r="L2262" s="21">
        <f t="shared" si="221"/>
        <v>0.11929929839741385</v>
      </c>
      <c r="M2262" s="66">
        <f t="shared" si="221"/>
        <v>6.6081047800085162E-3</v>
      </c>
      <c r="N2262" s="21">
        <f t="shared" si="221"/>
        <v>0.13133990006335958</v>
      </c>
      <c r="O2262" s="21">
        <f t="shared" si="221"/>
        <v>3.576119299625319</v>
      </c>
      <c r="P2262" s="21" t="e">
        <f t="shared" si="221"/>
        <v>#DIV/0!</v>
      </c>
      <c r="Q2262" s="66">
        <f t="shared" si="221"/>
        <v>4.6623376623376601E-2</v>
      </c>
      <c r="R2262" s="21" t="e">
        <f t="shared" si="221"/>
        <v>#DIV/0!</v>
      </c>
      <c r="S2262" s="21">
        <f t="shared" si="221"/>
        <v>0.12384290543234622</v>
      </c>
      <c r="T2262" s="21">
        <f t="shared" si="221"/>
        <v>0.28633975563641934</v>
      </c>
      <c r="U2262" s="21">
        <f t="shared" si="221"/>
        <v>16.79065037247387</v>
      </c>
      <c r="V2262" s="21" t="e">
        <f t="shared" si="221"/>
        <v>#DIV/0!</v>
      </c>
      <c r="W2262" s="21">
        <f t="shared" si="221"/>
        <v>18.593362298719423</v>
      </c>
      <c r="X2262" s="21" t="e">
        <f t="shared" si="221"/>
        <v>#DIV/0!</v>
      </c>
      <c r="Y2262" s="21">
        <f t="shared" si="221"/>
        <v>9.9842793126088036</v>
      </c>
      <c r="Z2262" s="21" t="e">
        <f t="shared" si="221"/>
        <v>#DIV/0!</v>
      </c>
      <c r="AA2262" s="21">
        <f t="shared" si="221"/>
        <v>0.13520939586837644</v>
      </c>
      <c r="AB2262" s="21" t="e">
        <f t="shared" si="221"/>
        <v>#DIV/0!</v>
      </c>
    </row>
    <row r="2263" spans="1:28" s="2" customFormat="1" ht="13.8">
      <c r="A2263" s="71">
        <f t="shared" si="218"/>
        <v>1.2762503359275168E-2</v>
      </c>
      <c r="B2263" s="66">
        <f t="shared" si="219"/>
        <v>4.8905558438395655E-2</v>
      </c>
      <c r="C2263" s="27">
        <v>0.4</v>
      </c>
      <c r="D2263" s="19">
        <v>82</v>
      </c>
      <c r="E2263" s="27">
        <f t="shared" si="216"/>
        <v>3.6428254109284762E-2</v>
      </c>
      <c r="F2263" s="27">
        <f>AVERAGE(F2003:F2084)</f>
        <v>0.35034628124059031</v>
      </c>
      <c r="G2263" s="21">
        <f>AVERAGE(G2003:G2084)</f>
        <v>1.3425172200588855</v>
      </c>
      <c r="H2263" s="21">
        <f t="shared" ref="H2263:AB2263" si="222">AVERAGE(H2003:H2084)</f>
        <v>0.3020045920157029</v>
      </c>
      <c r="I2263" s="21">
        <f t="shared" si="222"/>
        <v>4.3097392318555278E-2</v>
      </c>
      <c r="J2263" s="21">
        <f t="shared" si="222"/>
        <v>0.2360272759827928</v>
      </c>
      <c r="K2263" s="66">
        <f t="shared" si="222"/>
        <v>8.5896900104499782E-3</v>
      </c>
      <c r="L2263" s="21">
        <f t="shared" si="222"/>
        <v>0.17072505129773155</v>
      </c>
      <c r="M2263" s="66">
        <f t="shared" si="222"/>
        <v>8.6773511520326051E-3</v>
      </c>
      <c r="N2263" s="21">
        <f t="shared" si="222"/>
        <v>0.17246736712930458</v>
      </c>
      <c r="O2263" s="21">
        <f t="shared" si="222"/>
        <v>4.2105125766254208</v>
      </c>
      <c r="P2263" s="21" t="e">
        <f t="shared" si="222"/>
        <v>#DIV/0!</v>
      </c>
      <c r="Q2263" s="66">
        <f t="shared" si="222"/>
        <v>5.1219512195121934E-2</v>
      </c>
      <c r="R2263" s="21" t="e">
        <f t="shared" si="222"/>
        <v>#DIV/0!</v>
      </c>
      <c r="S2263" s="21">
        <f t="shared" si="222"/>
        <v>0.10339175068630137</v>
      </c>
      <c r="T2263" s="21">
        <f t="shared" si="222"/>
        <v>0.21237483026085241</v>
      </c>
      <c r="U2263" s="21">
        <f t="shared" si="222"/>
        <v>19.847077173196357</v>
      </c>
      <c r="V2263" s="21" t="e">
        <f t="shared" si="222"/>
        <v>#DIV/0!</v>
      </c>
      <c r="W2263" s="21">
        <f t="shared" si="222"/>
        <v>20.81718232330158</v>
      </c>
      <c r="X2263" s="21" t="e">
        <f t="shared" si="222"/>
        <v>#DIV/0!</v>
      </c>
      <c r="Y2263" s="21">
        <f t="shared" si="222"/>
        <v>9.9748612487841619</v>
      </c>
      <c r="Z2263" s="21" t="e">
        <f t="shared" si="222"/>
        <v>#DIV/0!</v>
      </c>
      <c r="AA2263" s="21">
        <f t="shared" si="222"/>
        <v>0.12313601486287085</v>
      </c>
      <c r="AB2263" s="21" t="e">
        <f t="shared" si="222"/>
        <v>#DIV/0!</v>
      </c>
    </row>
    <row r="2264" spans="1:28" s="2" customFormat="1" ht="13.8">
      <c r="A2264" s="71">
        <f t="shared" si="218"/>
        <v>9.7021351278718335E-3</v>
      </c>
      <c r="B2264" s="66">
        <f t="shared" si="219"/>
        <v>3.3636050401794335E-2</v>
      </c>
      <c r="C2264" s="27">
        <v>0.5</v>
      </c>
      <c r="D2264" s="19">
        <v>50</v>
      </c>
      <c r="E2264" s="27">
        <f t="shared" si="216"/>
        <v>2.2212350066637049E-2</v>
      </c>
      <c r="F2264" s="27">
        <f>AVERAGE(F2085:F2134)</f>
        <v>0.43679012345678997</v>
      </c>
      <c r="G2264" s="21">
        <f>AVERAGE(G2085:G2134)</f>
        <v>1.5142949890887809</v>
      </c>
      <c r="H2264" s="21">
        <f t="shared" ref="H2264:AB2264" si="223">AVERAGE(H2085:H2134)</f>
        <v>0.3478119970903415</v>
      </c>
      <c r="I2264" s="21">
        <f t="shared" si="223"/>
        <v>4.6990212897293271E-2</v>
      </c>
      <c r="J2264" s="21">
        <f t="shared" si="223"/>
        <v>0.26135467076963736</v>
      </c>
      <c r="K2264" s="66">
        <f t="shared" si="223"/>
        <v>9.1717823220367738E-3</v>
      </c>
      <c r="L2264" s="21">
        <f t="shared" si="223"/>
        <v>0.18229447227040577</v>
      </c>
      <c r="M2264" s="66">
        <f t="shared" si="223"/>
        <v>9.3332563946466312E-3</v>
      </c>
      <c r="N2264" s="21">
        <f t="shared" si="223"/>
        <v>0.18550386274852948</v>
      </c>
      <c r="O2264" s="21">
        <f t="shared" si="223"/>
        <v>4.7511581575255155</v>
      </c>
      <c r="P2264" s="21" t="e">
        <f t="shared" si="223"/>
        <v>#DIV/0!</v>
      </c>
      <c r="Q2264" s="66">
        <f t="shared" si="223"/>
        <v>5.8200000000000002E-2</v>
      </c>
      <c r="R2264" s="21" t="e">
        <f t="shared" si="223"/>
        <v>#DIV/0!</v>
      </c>
      <c r="S2264" s="21">
        <f t="shared" si="223"/>
        <v>9.9234403134182955E-2</v>
      </c>
      <c r="T2264" s="21">
        <f t="shared" si="223"/>
        <v>0.19733910708183694</v>
      </c>
      <c r="U2264" s="21">
        <f t="shared" si="223"/>
        <v>19.30006349124228</v>
      </c>
      <c r="V2264" s="21" t="e">
        <f t="shared" si="223"/>
        <v>#DIV/0!</v>
      </c>
      <c r="W2264" s="21">
        <f t="shared" si="223"/>
        <v>19.707049713584578</v>
      </c>
      <c r="X2264" s="21" t="e">
        <f t="shared" si="223"/>
        <v>#DIV/0!</v>
      </c>
      <c r="Y2264" s="21">
        <f t="shared" si="223"/>
        <v>9.9775760376381033</v>
      </c>
      <c r="Z2264" s="21" t="e">
        <f t="shared" si="223"/>
        <v>#DIV/0!</v>
      </c>
      <c r="AA2264" s="21">
        <f t="shared" si="223"/>
        <v>0.12417660015331433</v>
      </c>
      <c r="AB2264" s="21" t="e">
        <f t="shared" si="223"/>
        <v>#DIV/0!</v>
      </c>
    </row>
    <row r="2265" spans="1:28" s="2" customFormat="1" ht="13.8">
      <c r="A2265" s="71">
        <f t="shared" si="218"/>
        <v>6.1724477539670799E-3</v>
      </c>
      <c r="B2265" s="66">
        <f t="shared" si="219"/>
        <v>1.9079931166904911E-2</v>
      </c>
      <c r="C2265" s="27">
        <v>0.6</v>
      </c>
      <c r="D2265" s="62">
        <v>26</v>
      </c>
      <c r="E2265" s="27">
        <f t="shared" si="216"/>
        <v>1.1550422034651266E-2</v>
      </c>
      <c r="F2265" s="27">
        <f>AVERAGE(F2135:F2162)</f>
        <v>0.53439153439153453</v>
      </c>
      <c r="G2265" s="63">
        <f>AVERAGE(G2135:G2162)</f>
        <v>1.6518817329501136</v>
      </c>
      <c r="H2265" s="63">
        <f t="shared" ref="H2265:AB2265" si="224">AVERAGE(H2135:H2162)</f>
        <v>0.38450179545336355</v>
      </c>
      <c r="I2265" s="63">
        <f t="shared" si="224"/>
        <v>4.9336600878585761E-2</v>
      </c>
      <c r="J2265" s="63">
        <f t="shared" si="224"/>
        <v>0.27662069537141037</v>
      </c>
      <c r="K2265" s="68">
        <f t="shared" si="224"/>
        <v>6.1901455561395478E-3</v>
      </c>
      <c r="L2265" s="63">
        <f t="shared" si="224"/>
        <v>0.12303271903021647</v>
      </c>
      <c r="M2265" s="68">
        <f t="shared" si="224"/>
        <v>9.0351938466879649E-3</v>
      </c>
      <c r="N2265" s="63">
        <f t="shared" si="224"/>
        <v>0.17957969741447571</v>
      </c>
      <c r="O2265" s="63">
        <f t="shared" si="224"/>
        <v>5.1974585460355582</v>
      </c>
      <c r="P2265" s="63" t="e">
        <f t="shared" si="224"/>
        <v>#DIV/0!</v>
      </c>
      <c r="Q2265" s="68">
        <f t="shared" si="224"/>
        <v>5.6785714285714314E-2</v>
      </c>
      <c r="R2265" s="63" t="e">
        <f t="shared" si="224"/>
        <v>#DIV/0!</v>
      </c>
      <c r="S2265" s="63">
        <f t="shared" si="224"/>
        <v>9.6479326716517155E-2</v>
      </c>
      <c r="T2265" s="63">
        <f t="shared" si="224"/>
        <v>0.1873749253929746</v>
      </c>
      <c r="U2265" s="63">
        <f t="shared" si="224"/>
        <v>11.999826526079307</v>
      </c>
      <c r="V2265" s="63" t="e">
        <f t="shared" si="224"/>
        <v>#DIV/0!</v>
      </c>
      <c r="W2265" s="63">
        <f t="shared" si="224"/>
        <v>17.328867457535733</v>
      </c>
      <c r="X2265" s="63" t="e">
        <f t="shared" si="224"/>
        <v>#DIV/0!</v>
      </c>
      <c r="Y2265" s="63">
        <f t="shared" si="224"/>
        <v>10.005023516956712</v>
      </c>
      <c r="Z2265" s="63" t="e">
        <f t="shared" si="224"/>
        <v>#DIV/0!</v>
      </c>
      <c r="AA2265" s="63">
        <f t="shared" si="224"/>
        <v>0.10931309889590214</v>
      </c>
      <c r="AB2265" s="63" t="e">
        <f t="shared" si="224"/>
        <v>#DIV/0!</v>
      </c>
    </row>
    <row r="2266" spans="1:28" s="2" customFormat="1" ht="13.8">
      <c r="A2266" s="71">
        <f t="shared" si="218"/>
        <v>5.8245717952514937E-3</v>
      </c>
      <c r="B2266" s="66">
        <f t="shared" si="219"/>
        <v>1.8882750003463046E-2</v>
      </c>
      <c r="C2266" s="27">
        <v>0.7</v>
      </c>
      <c r="D2266" s="62">
        <v>20</v>
      </c>
      <c r="E2266" s="27">
        <f t="shared" si="216"/>
        <v>8.8849400266548199E-3</v>
      </c>
      <c r="F2266" s="27">
        <f>AVERAGE(F2163:F2182)</f>
        <v>0.65555555555555567</v>
      </c>
      <c r="G2266" s="21">
        <f>AVERAGE(G2163:G2182)</f>
        <v>2.125253512889766</v>
      </c>
      <c r="H2266" s="21">
        <f t="shared" ref="H2266:AB2266" si="225">AVERAGE(H2163:H2182)</f>
        <v>0.51073427010393779</v>
      </c>
      <c r="I2266" s="21">
        <f t="shared" si="225"/>
        <v>5.5866498894678651E-2</v>
      </c>
      <c r="J2266" s="21">
        <f t="shared" si="225"/>
        <v>0.31910539293870299</v>
      </c>
      <c r="K2266" s="66">
        <f t="shared" si="225"/>
        <v>8.859787447848327E-3</v>
      </c>
      <c r="L2266" s="21">
        <f t="shared" si="225"/>
        <v>0.17609339390370687</v>
      </c>
      <c r="M2266" s="66">
        <f t="shared" si="225"/>
        <v>1.3022330442794975E-2</v>
      </c>
      <c r="N2266" s="21">
        <f t="shared" si="225"/>
        <v>0.25882634066624688</v>
      </c>
      <c r="O2266" s="21">
        <f t="shared" si="225"/>
        <v>6.680729178996728</v>
      </c>
      <c r="P2266" s="21" t="e">
        <f t="shared" si="225"/>
        <v>#DIV/0!</v>
      </c>
      <c r="Q2266" s="66">
        <f t="shared" si="225"/>
        <v>7.7000000000000013E-2</v>
      </c>
      <c r="R2266" s="21" t="e">
        <f t="shared" si="225"/>
        <v>#DIV/0!</v>
      </c>
      <c r="S2266" s="21">
        <f t="shared" si="225"/>
        <v>8.5816822785848054E-2</v>
      </c>
      <c r="T2266" s="21">
        <f t="shared" si="225"/>
        <v>0.14881224678915869</v>
      </c>
      <c r="U2266" s="21">
        <f t="shared" si="225"/>
        <v>13.357720198087417</v>
      </c>
      <c r="V2266" s="21" t="e">
        <f t="shared" si="225"/>
        <v>#DIV/0!</v>
      </c>
      <c r="W2266" s="21">
        <f t="shared" si="225"/>
        <v>19.454740369063266</v>
      </c>
      <c r="X2266" s="21" t="e">
        <f t="shared" si="225"/>
        <v>#DIV/0!</v>
      </c>
      <c r="Y2266" s="21">
        <f t="shared" si="225"/>
        <v>9.9947468947672533</v>
      </c>
      <c r="Z2266" s="21" t="e">
        <f t="shared" si="225"/>
        <v>#DIV/0!</v>
      </c>
      <c r="AA2266" s="21">
        <f t="shared" si="225"/>
        <v>0.11456346968877325</v>
      </c>
      <c r="AB2266" s="21" t="e">
        <f t="shared" si="225"/>
        <v>#DIV/0!</v>
      </c>
    </row>
    <row r="2267" spans="1:28" s="2" customFormat="1" ht="13.8">
      <c r="A2267" s="71">
        <f t="shared" si="218"/>
        <v>7.22312716981753E-3</v>
      </c>
      <c r="B2267" s="66">
        <f t="shared" si="219"/>
        <v>2.3003103332501523E-2</v>
      </c>
      <c r="C2267" s="27">
        <v>0.8</v>
      </c>
      <c r="D2267" s="62">
        <v>22</v>
      </c>
      <c r="E2267" s="27">
        <f t="shared" si="216"/>
        <v>9.7734340293203024E-3</v>
      </c>
      <c r="F2267" s="27">
        <f>AVERAGE(F2183:F2204)</f>
        <v>0.73905723905723908</v>
      </c>
      <c r="G2267" s="21">
        <f>AVERAGE(G2183:G2204)</f>
        <v>2.3536357091573148</v>
      </c>
      <c r="H2267" s="21">
        <f t="shared" ref="H2267:AB2267" si="226">AVERAGE(H2183:H2204)</f>
        <v>0.57163618910861713</v>
      </c>
      <c r="I2267" s="21">
        <f t="shared" si="226"/>
        <v>7.1909824315931431E-2</v>
      </c>
      <c r="J2267" s="21">
        <f t="shared" si="226"/>
        <v>0.42348616991497345</v>
      </c>
      <c r="K2267" s="66">
        <f t="shared" si="226"/>
        <v>9.0188200966644719E-3</v>
      </c>
      <c r="L2267" s="21">
        <f t="shared" si="226"/>
        <v>0.17925425967349826</v>
      </c>
      <c r="M2267" s="66">
        <f t="shared" si="226"/>
        <v>1.3925993067975827E-2</v>
      </c>
      <c r="N2267" s="21">
        <f t="shared" si="226"/>
        <v>0.27678715739562287</v>
      </c>
      <c r="O2267" s="21">
        <f t="shared" si="226"/>
        <v>7.4002833949295583</v>
      </c>
      <c r="P2267" s="21" t="e">
        <f t="shared" si="226"/>
        <v>#DIV/0!</v>
      </c>
      <c r="Q2267" s="66">
        <f t="shared" si="226"/>
        <v>8.5454545454545491E-2</v>
      </c>
      <c r="R2267" s="21" t="e">
        <f t="shared" si="226"/>
        <v>#DIV/0!</v>
      </c>
      <c r="S2267" s="21">
        <f t="shared" si="226"/>
        <v>9.8293934979964526E-2</v>
      </c>
      <c r="T2267" s="21">
        <f t="shared" si="226"/>
        <v>0.19393775113354694</v>
      </c>
      <c r="U2267" s="21">
        <f t="shared" si="226"/>
        <v>12.296685795525208</v>
      </c>
      <c r="V2267" s="21" t="e">
        <f t="shared" si="226"/>
        <v>#DIV/0!</v>
      </c>
      <c r="W2267" s="21">
        <f t="shared" si="226"/>
        <v>19.060715345140252</v>
      </c>
      <c r="X2267" s="21" t="e">
        <f t="shared" si="226"/>
        <v>#DIV/0!</v>
      </c>
      <c r="Y2267" s="21">
        <f t="shared" si="226"/>
        <v>9.9981745483417601</v>
      </c>
      <c r="Z2267" s="21" t="e">
        <f t="shared" si="226"/>
        <v>#DIV/0!</v>
      </c>
      <c r="AA2267" s="21">
        <f t="shared" si="226"/>
        <v>0.11596877329928094</v>
      </c>
      <c r="AB2267" s="21" t="e">
        <f t="shared" si="226"/>
        <v>#DIV/0!</v>
      </c>
    </row>
    <row r="2268" spans="1:28" s="2" customFormat="1" ht="13.8">
      <c r="A2268" s="71">
        <f t="shared" si="218"/>
        <v>1.3870378597166687E-2</v>
      </c>
      <c r="B2268" s="66">
        <f t="shared" si="219"/>
        <v>4.5972240841889452E-2</v>
      </c>
      <c r="C2268" s="27">
        <v>0.9</v>
      </c>
      <c r="D2268" s="19">
        <v>37</v>
      </c>
      <c r="E2268" s="27">
        <f t="shared" si="216"/>
        <v>1.6437139049311416E-2</v>
      </c>
      <c r="F2268" s="27">
        <f>AVERAGE(F2205:F2241)</f>
        <v>0.84384384384384359</v>
      </c>
      <c r="G2268" s="21">
        <f>AVERAGE(G2205:G2241)</f>
        <v>2.7968517333808962</v>
      </c>
      <c r="H2268" s="21">
        <f t="shared" ref="H2268:AB2268" si="227">AVERAGE(H2205:H2241)</f>
        <v>0.68982712890157238</v>
      </c>
      <c r="I2268" s="21">
        <f t="shared" si="227"/>
        <v>7.2770527783006508E-2</v>
      </c>
      <c r="J2268" s="21">
        <f t="shared" si="227"/>
        <v>0.4290860623487735</v>
      </c>
      <c r="K2268" s="66">
        <f t="shared" si="227"/>
        <v>9.1156545414343686E-3</v>
      </c>
      <c r="L2268" s="21">
        <f t="shared" si="227"/>
        <v>0.18117890020541683</v>
      </c>
      <c r="M2268" s="66">
        <f t="shared" si="227"/>
        <v>1.3888018101720497E-2</v>
      </c>
      <c r="N2268" s="21">
        <f t="shared" si="227"/>
        <v>0.27603238300282362</v>
      </c>
      <c r="O2268" s="21">
        <f t="shared" si="227"/>
        <v>8.8050423250886016</v>
      </c>
      <c r="P2268" s="21" t="e">
        <f t="shared" si="227"/>
        <v>#DIV/0!</v>
      </c>
      <c r="Q2268" s="66">
        <f t="shared" si="227"/>
        <v>9.0000000000000024E-2</v>
      </c>
      <c r="R2268" s="21" t="e">
        <f t="shared" si="227"/>
        <v>#DIV/0!</v>
      </c>
      <c r="S2268" s="21">
        <f t="shared" si="227"/>
        <v>8.2844061558186952E-2</v>
      </c>
      <c r="T2268" s="21">
        <f t="shared" si="227"/>
        <v>0.13806077260133295</v>
      </c>
      <c r="U2268" s="21">
        <f t="shared" si="227"/>
        <v>10.318553774519478</v>
      </c>
      <c r="V2268" s="21" t="e">
        <f t="shared" si="227"/>
        <v>#DIV/0!</v>
      </c>
      <c r="W2268" s="21">
        <f t="shared" si="227"/>
        <v>15.188198773975916</v>
      </c>
      <c r="X2268" s="21" t="e">
        <f t="shared" si="227"/>
        <v>#DIV/0!</v>
      </c>
      <c r="Y2268" s="21">
        <f t="shared" si="227"/>
        <v>10.012266093178164</v>
      </c>
      <c r="Z2268" s="21" t="e">
        <f t="shared" si="227"/>
        <v>#DIV/0!</v>
      </c>
      <c r="AA2268" s="21">
        <f t="shared" si="227"/>
        <v>0.10007322449007519</v>
      </c>
      <c r="AB2268" s="21" t="e">
        <f t="shared" si="227"/>
        <v>#DIV/0!</v>
      </c>
    </row>
    <row r="2269" spans="1:28" ht="13.8">
      <c r="A2269" s="71">
        <f t="shared" si="218"/>
        <v>5.4680772880091703E-3</v>
      </c>
      <c r="B2269" s="66">
        <f t="shared" si="219"/>
        <v>1.76412413577255E-2</v>
      </c>
      <c r="C2269" s="73">
        <v>1</v>
      </c>
      <c r="D2269" s="19">
        <v>13</v>
      </c>
      <c r="E2269" s="27">
        <f t="shared" si="216"/>
        <v>5.7752110173256328E-3</v>
      </c>
      <c r="F2269" s="27">
        <f>AVERAGE(F2242:F2254)</f>
        <v>0.94681861348528018</v>
      </c>
      <c r="G2269" s="21">
        <f>AVERAGE(G2242:G2254)</f>
        <v>3.0546487920184693</v>
      </c>
      <c r="H2269" s="21">
        <f t="shared" ref="H2269:AB2269" si="228">AVERAGE(H2242:H2254)</f>
        <v>0.75857301120492515</v>
      </c>
      <c r="I2269" s="21">
        <f t="shared" si="228"/>
        <v>7.9161234933258023E-2</v>
      </c>
      <c r="J2269" s="21">
        <f t="shared" si="228"/>
        <v>0.47066515896719613</v>
      </c>
      <c r="K2269" s="66">
        <f t="shared" si="228"/>
        <v>1.2740230996545077E-2</v>
      </c>
      <c r="L2269" s="21">
        <f t="shared" si="228"/>
        <v>0.25321945120068018</v>
      </c>
      <c r="M2269" s="66">
        <f t="shared" si="228"/>
        <v>1.5164379267920624E-2</v>
      </c>
      <c r="N2269" s="21">
        <f t="shared" si="228"/>
        <v>0.3014007985462076</v>
      </c>
      <c r="O2269" s="21">
        <f t="shared" si="228"/>
        <v>9.6089548372471594</v>
      </c>
      <c r="P2269" s="21" t="e">
        <f t="shared" si="228"/>
        <v>#DIV/0!</v>
      </c>
      <c r="Q2269" s="66">
        <f t="shared" si="228"/>
        <v>9.0769230769230769E-2</v>
      </c>
      <c r="R2269" s="21" t="e">
        <f t="shared" si="228"/>
        <v>#DIV/0!</v>
      </c>
      <c r="S2269" s="21">
        <f t="shared" si="228"/>
        <v>8.3691219718379062E-2</v>
      </c>
      <c r="T2269" s="21">
        <f t="shared" si="228"/>
        <v>0.14112465778913769</v>
      </c>
      <c r="U2269" s="21">
        <f t="shared" si="228"/>
        <v>12.370425493623312</v>
      </c>
      <c r="V2269" s="21" t="e">
        <f t="shared" si="228"/>
        <v>#DIV/0!</v>
      </c>
      <c r="W2269" s="21">
        <f t="shared" si="228"/>
        <v>15.484925977319174</v>
      </c>
      <c r="X2269" s="21" t="e">
        <f t="shared" si="228"/>
        <v>#DIV/0!</v>
      </c>
      <c r="Y2269" s="21">
        <f t="shared" si="228"/>
        <v>10.00628404213618</v>
      </c>
      <c r="Z2269" s="21" t="e">
        <f t="shared" si="228"/>
        <v>#DIV/0!</v>
      </c>
      <c r="AA2269" s="21">
        <f t="shared" si="228"/>
        <v>9.2163516427559766E-2</v>
      </c>
      <c r="AB2269" s="21" t="e">
        <f t="shared" si="228"/>
        <v>#DIV/0!</v>
      </c>
    </row>
    <row r="2270" spans="1:28" ht="14.1">
      <c r="A2270" s="72">
        <f>SUM(A2260:A2269)</f>
        <v>0.13540993342563021</v>
      </c>
      <c r="B2270" s="70">
        <f>SUM(B2260:B2269)</f>
        <v>0.79582398340702154</v>
      </c>
      <c r="C2270" s="13"/>
      <c r="D2270" s="41">
        <f>SUM(D2260:D2269)</f>
        <v>2251</v>
      </c>
      <c r="E2270" s="64">
        <f>SUM(E2260:E2269)</f>
        <v>1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18"/>
      <c r="T2270" s="18"/>
      <c r="U2270" s="18"/>
      <c r="V2270" s="18"/>
      <c r="W2270" s="18"/>
      <c r="X2270" s="18"/>
      <c r="Y2270" s="18"/>
      <c r="Z2270" s="18"/>
      <c r="AA2270" s="18"/>
    </row>
    <row r="2271" spans="1:28" s="23" customFormat="1" ht="14.1">
      <c r="A2271" s="81"/>
      <c r="B2271" s="82"/>
      <c r="C2271" s="82"/>
      <c r="D2271" s="22"/>
      <c r="E2271" s="43"/>
      <c r="F2271" s="42"/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18"/>
      <c r="T2271" s="18"/>
      <c r="U2271" s="25"/>
      <c r="V2271" s="25"/>
      <c r="W2271" s="25"/>
      <c r="X2271" s="25"/>
      <c r="Y2271" s="18"/>
      <c r="Z2271" s="18"/>
      <c r="AA2271" s="25"/>
    </row>
    <row r="2272" spans="1:28" s="24" customFormat="1" ht="14.1">
      <c r="A2272" s="81"/>
      <c r="B2272" s="82"/>
      <c r="C2272" s="82"/>
      <c r="D2272" s="22"/>
      <c r="E2272" s="43"/>
      <c r="F2272" s="42"/>
      <c r="G2272" s="42"/>
      <c r="H2272" s="42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</row>
    <row r="2273" spans="1:27" s="23" customFormat="1" ht="14.1">
      <c r="A2273" s="25"/>
      <c r="B2273" s="26"/>
      <c r="C2273" s="25"/>
      <c r="D2273" s="25"/>
      <c r="E2273" s="44"/>
      <c r="F2273" s="40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</row>
    <row r="2274" spans="1:27" s="2" customFormat="1" ht="13.8">
      <c r="A2274" s="8"/>
      <c r="B2274" s="9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</row>
    <row r="2275" spans="1:27">
      <c r="A2275" s="6"/>
      <c r="B2275" s="7"/>
      <c r="C2275" s="28"/>
      <c r="G2275" s="17"/>
      <c r="H2275" s="17"/>
    </row>
    <row r="2276" spans="1:27">
      <c r="A2276" s="6"/>
      <c r="B2276" s="7"/>
      <c r="C2276" s="28"/>
      <c r="G2276" s="17"/>
      <c r="H2276" s="17"/>
      <c r="I2276" s="83"/>
      <c r="J2276" s="83"/>
      <c r="K2276" s="83"/>
      <c r="L2276" s="83"/>
      <c r="M2276" s="83"/>
      <c r="N2276" s="47"/>
      <c r="O2276" s="83"/>
      <c r="P2276" s="83"/>
      <c r="Q2276" s="83"/>
      <c r="R2276" s="83"/>
      <c r="S2276" s="83"/>
      <c r="T2276" s="47"/>
    </row>
    <row r="2277" spans="1:27" s="2" customFormat="1" ht="13.8">
      <c r="A2277" s="8"/>
      <c r="B2277" s="9"/>
      <c r="C2277" s="18"/>
      <c r="D2277" s="18"/>
      <c r="E2277" s="18"/>
      <c r="F2277" s="18"/>
      <c r="G2277" s="18"/>
      <c r="H2277" s="18"/>
      <c r="I2277" s="17"/>
      <c r="J2277" s="17"/>
      <c r="K2277" s="18"/>
      <c r="L2277" s="18"/>
      <c r="M2277" s="18"/>
      <c r="N2277" s="18"/>
      <c r="O2277" s="17"/>
      <c r="P2277" s="17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</row>
    <row r="2278" spans="1:27" s="2" customFormat="1" ht="13.8">
      <c r="A2278" s="8"/>
      <c r="B2278" s="9"/>
      <c r="C2278" s="18"/>
      <c r="D2278" s="18"/>
      <c r="E2278" s="21"/>
      <c r="F2278" s="18"/>
      <c r="G2278" s="45"/>
      <c r="H2278" s="45"/>
      <c r="I2278" s="46"/>
      <c r="J2278" s="46"/>
      <c r="K2278" s="46"/>
      <c r="L2278" s="46"/>
      <c r="M2278" s="46"/>
      <c r="N2278" s="46"/>
      <c r="O2278" s="19"/>
      <c r="P2278" s="19"/>
      <c r="Q2278" s="19"/>
      <c r="R2278" s="19"/>
      <c r="S2278" s="19"/>
      <c r="T2278" s="19"/>
      <c r="U2278" s="18"/>
      <c r="V2278" s="18"/>
      <c r="W2278" s="18"/>
      <c r="X2278" s="18"/>
      <c r="Y2278" s="18"/>
      <c r="Z2278" s="18"/>
      <c r="AA2278" s="18"/>
    </row>
    <row r="2279" spans="1:27" s="2" customFormat="1" ht="13.8">
      <c r="A2279" s="8"/>
      <c r="B2279" s="9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</row>
    <row r="2280" spans="1:27">
      <c r="A2280" s="6"/>
      <c r="B2280" s="7"/>
      <c r="C2280" s="28"/>
      <c r="G2280" s="17"/>
      <c r="H2280" s="17"/>
    </row>
    <row r="2281" spans="1:27">
      <c r="A2281" s="6"/>
      <c r="B2281" s="7"/>
      <c r="C2281" s="28"/>
      <c r="G2281" s="17"/>
      <c r="H2281" s="17"/>
    </row>
    <row r="2282" spans="1:27" s="2" customFormat="1" ht="13.8">
      <c r="A2282" s="8"/>
      <c r="B2282" s="9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  <c r="Y2282" s="18"/>
      <c r="Z2282" s="18"/>
      <c r="AA2282" s="18"/>
    </row>
    <row r="2283" spans="1:27">
      <c r="A2283" s="6"/>
      <c r="B2283" s="7"/>
      <c r="C2283" s="28"/>
      <c r="G2283" s="17"/>
      <c r="H2283" s="17"/>
    </row>
    <row r="2284" spans="1:27" s="2" customFormat="1" ht="13.8">
      <c r="A2284" s="8"/>
      <c r="B2284" s="9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</row>
    <row r="2285" spans="1:27" s="2" customFormat="1" ht="13.8">
      <c r="A2285" s="8"/>
      <c r="B2285" s="9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</row>
    <row r="2286" spans="1:27" s="2" customFormat="1" ht="13.8">
      <c r="A2286" s="8"/>
      <c r="B2286" s="9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</row>
    <row r="2287" spans="1:27" s="2" customFormat="1" ht="13.8">
      <c r="A2287" s="8"/>
      <c r="B2287" s="9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</row>
    <row r="2288" spans="1:27" s="2" customFormat="1" ht="13.8">
      <c r="A2288" s="8"/>
      <c r="B2288" s="9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</row>
    <row r="2289" spans="1:27">
      <c r="A2289" s="6"/>
      <c r="B2289" s="7"/>
      <c r="C2289" s="28"/>
      <c r="G2289" s="17"/>
      <c r="H2289" s="17"/>
    </row>
    <row r="2290" spans="1:27">
      <c r="A2290" s="6"/>
      <c r="B2290" s="7"/>
      <c r="C2290" s="28"/>
      <c r="G2290" s="17"/>
      <c r="H2290" s="17"/>
    </row>
    <row r="2291" spans="1:27" s="2" customFormat="1" ht="13.8">
      <c r="A2291" s="8"/>
      <c r="B2291" s="9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</row>
    <row r="2293" spans="1:27" s="2" customFormat="1" ht="13.8">
      <c r="A2293" s="8"/>
      <c r="B2293" s="9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</row>
    <row r="2294" spans="1:27">
      <c r="A2294" s="6"/>
      <c r="B2294" s="7"/>
      <c r="C2294" s="28"/>
      <c r="G2294" s="17"/>
      <c r="H2294" s="17"/>
    </row>
    <row r="2295" spans="1:27" s="2" customFormat="1" ht="13.8">
      <c r="A2295" s="8"/>
      <c r="B2295" s="9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</row>
    <row r="2296" spans="1:27" s="2" customFormat="1" ht="13.8">
      <c r="A2296" s="8"/>
      <c r="B2296" s="9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</row>
    <row r="2297" spans="1:27" s="2" customFormat="1" ht="13.8">
      <c r="A2297" s="8"/>
      <c r="B2297" s="9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</row>
    <row r="2298" spans="1:27" s="2" customFormat="1" ht="13.8">
      <c r="A2298" s="8"/>
      <c r="B2298" s="9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</row>
    <row r="2299" spans="1:27" s="2" customFormat="1" ht="13.8">
      <c r="A2299" s="8"/>
      <c r="B2299" s="9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</row>
    <row r="2300" spans="1:27">
      <c r="A2300" s="5"/>
    </row>
    <row r="2301" spans="1:27">
      <c r="A2301" s="6"/>
      <c r="B2301" s="7"/>
      <c r="C2301" s="28"/>
      <c r="G2301" s="17"/>
      <c r="H2301" s="17"/>
    </row>
    <row r="2302" spans="1:27">
      <c r="A2302" s="6"/>
      <c r="B2302" s="7"/>
      <c r="C2302" s="28"/>
      <c r="G2302" s="17"/>
      <c r="H2302" s="17"/>
    </row>
    <row r="2303" spans="1:27" s="2" customFormat="1" ht="13.8">
      <c r="A2303" s="8"/>
      <c r="B2303" s="9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</row>
    <row r="2304" spans="1:27" s="2" customFormat="1" ht="13.8">
      <c r="A2304" s="8"/>
      <c r="B2304" s="9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</row>
    <row r="2305" spans="1:27" s="2" customFormat="1" ht="13.8">
      <c r="A2305" s="8"/>
      <c r="B2305" s="9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</row>
    <row r="2306" spans="1:27" s="2" customFormat="1" ht="14.1">
      <c r="A2306" s="8"/>
      <c r="B2306" s="9"/>
      <c r="C2306" s="14" t="s">
        <v>54</v>
      </c>
      <c r="D2306" s="14" t="s">
        <v>51</v>
      </c>
      <c r="E2306" s="14" t="s">
        <v>53</v>
      </c>
      <c r="F2306" s="18" t="s">
        <v>56</v>
      </c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</row>
    <row r="2307" spans="1:27" s="2" customFormat="1" ht="13.8">
      <c r="A2307" s="8"/>
      <c r="B2307" s="9"/>
      <c r="C2307" s="27">
        <v>0</v>
      </c>
      <c r="F2307" s="27">
        <v>0</v>
      </c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</row>
    <row r="2308" spans="1:27" s="2" customFormat="1" ht="13.8">
      <c r="A2308" s="8"/>
      <c r="B2308" s="9"/>
      <c r="C2308" s="65">
        <v>0.1</v>
      </c>
      <c r="D2308" s="18">
        <f>COUNT(F49:F1473)</f>
        <v>1425</v>
      </c>
      <c r="E2308" s="27">
        <f t="shared" ref="E2308:E2317" si="229">D2308/$D$2270</f>
        <v>0.63305197689915593</v>
      </c>
      <c r="F2308" s="45">
        <f>E2308</f>
        <v>0.63305197689915593</v>
      </c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</row>
    <row r="2309" spans="1:27" s="2" customFormat="1" ht="14.1">
      <c r="A2309" s="8"/>
      <c r="B2309" s="9"/>
      <c r="C2309" s="13">
        <v>0.2</v>
      </c>
      <c r="D2309" s="19">
        <v>422</v>
      </c>
      <c r="E2309" s="27">
        <f t="shared" si="229"/>
        <v>0.18747223456241671</v>
      </c>
      <c r="F2309" s="45">
        <f>F2308+E2309</f>
        <v>0.82052421146157262</v>
      </c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</row>
    <row r="2310" spans="1:27" s="2" customFormat="1" ht="14.1">
      <c r="A2310" s="8"/>
      <c r="B2310" s="9"/>
      <c r="C2310" s="13">
        <v>0.3</v>
      </c>
      <c r="D2310" s="19">
        <v>154</v>
      </c>
      <c r="E2310" s="27">
        <f t="shared" si="229"/>
        <v>6.8414038205242111E-2</v>
      </c>
      <c r="F2310" s="45">
        <f t="shared" ref="F2310:F2317" si="230">F2309+E2310</f>
        <v>0.88893824966681478</v>
      </c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</row>
    <row r="2311" spans="1:27" s="2" customFormat="1" ht="14.1">
      <c r="A2311" s="8"/>
      <c r="B2311" s="9"/>
      <c r="C2311" s="13">
        <v>0.4</v>
      </c>
      <c r="D2311" s="19">
        <v>82</v>
      </c>
      <c r="E2311" s="27">
        <f t="shared" si="229"/>
        <v>3.6428254109284762E-2</v>
      </c>
      <c r="F2311" s="45">
        <f t="shared" si="230"/>
        <v>0.92536650377609952</v>
      </c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</row>
    <row r="2312" spans="1:27" s="2" customFormat="1" ht="14.1">
      <c r="A2312" s="8"/>
      <c r="B2312" s="9"/>
      <c r="C2312" s="13">
        <v>0.5</v>
      </c>
      <c r="D2312" s="19">
        <v>50</v>
      </c>
      <c r="E2312" s="27">
        <f t="shared" si="229"/>
        <v>2.2212350066637049E-2</v>
      </c>
      <c r="F2312" s="45">
        <f t="shared" si="230"/>
        <v>0.94757885384273655</v>
      </c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</row>
    <row r="2313" spans="1:27" s="2" customFormat="1" ht="14.1">
      <c r="A2313" s="8"/>
      <c r="B2313" s="9"/>
      <c r="C2313" s="13">
        <v>0.6</v>
      </c>
      <c r="D2313" s="62">
        <v>26</v>
      </c>
      <c r="E2313" s="27">
        <f t="shared" si="229"/>
        <v>1.1550422034651266E-2</v>
      </c>
      <c r="F2313" s="45">
        <f t="shared" si="230"/>
        <v>0.95912927587738783</v>
      </c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</row>
    <row r="2314" spans="1:27" s="2" customFormat="1" ht="14.1">
      <c r="A2314" s="8"/>
      <c r="B2314" s="9"/>
      <c r="C2314" s="13">
        <v>0.7</v>
      </c>
      <c r="D2314" s="62">
        <v>20</v>
      </c>
      <c r="E2314" s="27">
        <f t="shared" si="229"/>
        <v>8.8849400266548199E-3</v>
      </c>
      <c r="F2314" s="45">
        <f t="shared" si="230"/>
        <v>0.96801421590404269</v>
      </c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</row>
    <row r="2315" spans="1:27" s="2" customFormat="1" ht="14.1">
      <c r="A2315" s="8"/>
      <c r="B2315" s="9"/>
      <c r="C2315" s="13">
        <v>0.8</v>
      </c>
      <c r="D2315" s="62">
        <v>22</v>
      </c>
      <c r="E2315" s="27">
        <f t="shared" si="229"/>
        <v>9.7734340293203024E-3</v>
      </c>
      <c r="F2315" s="45">
        <f t="shared" si="230"/>
        <v>0.97778764993336298</v>
      </c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</row>
    <row r="2316" spans="1:27" s="2" customFormat="1" ht="14.1">
      <c r="A2316" s="8"/>
      <c r="B2316" s="9"/>
      <c r="C2316" s="13">
        <v>0.9</v>
      </c>
      <c r="D2316" s="19">
        <v>37</v>
      </c>
      <c r="E2316" s="27">
        <f t="shared" si="229"/>
        <v>1.6437139049311416E-2</v>
      </c>
      <c r="F2316" s="45">
        <f t="shared" si="230"/>
        <v>0.99422478898267441</v>
      </c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</row>
    <row r="2317" spans="1:27" s="2" customFormat="1" ht="13.8">
      <c r="A2317" s="8"/>
      <c r="B2317" s="9"/>
      <c r="C2317" s="65">
        <v>1</v>
      </c>
      <c r="D2317" s="19">
        <v>13</v>
      </c>
      <c r="E2317" s="27">
        <f t="shared" si="229"/>
        <v>5.7752110173256328E-3</v>
      </c>
      <c r="F2317" s="45">
        <f t="shared" si="230"/>
        <v>1</v>
      </c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</row>
    <row r="2318" spans="1:27" s="2" customFormat="1" ht="13.8">
      <c r="A2318" s="8"/>
      <c r="B2318" s="9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</row>
    <row r="2319" spans="1:27" s="2" customFormat="1" ht="13.8">
      <c r="A2319" s="8"/>
      <c r="B2319" s="9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</row>
    <row r="2320" spans="1:27">
      <c r="A2320" s="6"/>
      <c r="B2320" s="7"/>
      <c r="C2320" s="28"/>
      <c r="G2320" s="17"/>
      <c r="H2320" s="17"/>
    </row>
    <row r="2322" spans="1:27" s="2" customFormat="1" ht="13.8">
      <c r="A2322" s="8"/>
      <c r="B2322" s="9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</row>
    <row r="2323" spans="1:27" s="2" customFormat="1" ht="13.8">
      <c r="A2323" s="8"/>
      <c r="B2323" s="9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</row>
    <row r="2324" spans="1:27" s="2" customFormat="1" ht="13.8">
      <c r="A2324" s="8"/>
      <c r="B2324" s="9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</row>
    <row r="2325" spans="1:27" s="2" customFormat="1" ht="13.8">
      <c r="A2325" s="8"/>
      <c r="B2325" s="9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</row>
    <row r="2326" spans="1:27" s="2" customFormat="1" ht="13.8">
      <c r="A2326" s="8"/>
      <c r="B2326" s="9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</row>
    <row r="2327" spans="1:27" s="2" customFormat="1" ht="13.8">
      <c r="A2327" s="8"/>
      <c r="B2327" s="9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</row>
    <row r="2329" spans="1:27" s="2" customFormat="1" ht="13.8">
      <c r="A2329" s="8"/>
      <c r="B2329" s="9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</row>
    <row r="2330" spans="1:27" s="2" customFormat="1" ht="13.8">
      <c r="A2330" s="8"/>
      <c r="B2330" s="9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</row>
    <row r="2333" spans="1:27" s="2" customFormat="1" ht="13.8">
      <c r="A2333" s="8"/>
      <c r="B2333" s="9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</row>
    <row r="2334" spans="1:27" s="2" customFormat="1" ht="13.8">
      <c r="A2334" s="8"/>
      <c r="B2334" s="9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</row>
    <row r="2335" spans="1:27" s="2" customFormat="1" ht="13.8">
      <c r="A2335" s="8"/>
      <c r="B2335" s="9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</row>
    <row r="2337" spans="1:27" s="2" customFormat="1" ht="13.8">
      <c r="A2337" s="8"/>
      <c r="B2337" s="9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</row>
    <row r="2338" spans="1:27" s="2" customFormat="1" ht="13.8">
      <c r="A2338" s="8"/>
      <c r="B2338" s="9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</row>
    <row r="2339" spans="1:27">
      <c r="A2339" s="6"/>
      <c r="B2339" s="7"/>
      <c r="C2339" s="28"/>
      <c r="G2339" s="17"/>
      <c r="H2339" s="17"/>
    </row>
    <row r="2340" spans="1:27" s="2" customFormat="1" ht="13.8">
      <c r="A2340" s="8"/>
      <c r="B2340" s="9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</row>
    <row r="2341" spans="1:27" s="2" customFormat="1" ht="13.8">
      <c r="A2341" s="8"/>
      <c r="B2341" s="9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</row>
    <row r="2342" spans="1:27">
      <c r="A2342" s="5"/>
    </row>
    <row r="2343" spans="1:27">
      <c r="A2343" s="6"/>
      <c r="B2343" s="7"/>
      <c r="C2343" s="28"/>
      <c r="G2343" s="17"/>
      <c r="H2343" s="17"/>
    </row>
    <row r="2344" spans="1:27" s="2" customFormat="1" ht="13.8">
      <c r="A2344" s="8"/>
      <c r="B2344" s="9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</row>
    <row r="2345" spans="1:27" s="2" customFormat="1" ht="13.8">
      <c r="A2345" s="8"/>
      <c r="B2345" s="9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</row>
    <row r="2346" spans="1:27" s="2" customFormat="1" ht="13.8">
      <c r="A2346" s="8"/>
      <c r="B2346" s="9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  <c r="Y2346" s="18"/>
      <c r="Z2346" s="18"/>
      <c r="AA2346" s="18"/>
    </row>
    <row r="2348" spans="1:27">
      <c r="A2348" s="6"/>
      <c r="B2348" s="7"/>
      <c r="C2348" s="28"/>
      <c r="G2348" s="17"/>
      <c r="H2348" s="17"/>
    </row>
    <row r="2349" spans="1:27" s="2" customFormat="1" ht="13.8">
      <c r="A2349" s="8"/>
      <c r="B2349" s="9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</row>
    <row r="2350" spans="1:27" s="2" customFormat="1" ht="13.8">
      <c r="A2350" s="8"/>
      <c r="B2350" s="9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</row>
    <row r="2351" spans="1:27" s="2" customFormat="1" ht="13.8">
      <c r="A2351" s="8"/>
      <c r="B2351" s="9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</row>
    <row r="2352" spans="1:27">
      <c r="A2352" s="6"/>
      <c r="B2352" s="7"/>
      <c r="C2352" s="28"/>
      <c r="G2352" s="17"/>
      <c r="H2352" s="17"/>
    </row>
    <row r="2353" spans="1:27" s="2" customFormat="1" ht="13.8">
      <c r="A2353" s="8"/>
      <c r="B2353" s="9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</row>
    <row r="2354" spans="1:27" s="2" customFormat="1" ht="13.8">
      <c r="A2354" s="8"/>
      <c r="B2354" s="9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</row>
    <row r="2355" spans="1:27" s="2" customFormat="1" ht="13.8">
      <c r="A2355" s="8"/>
      <c r="B2355" s="9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</row>
    <row r="2356" spans="1:27" s="2" customFormat="1" ht="13.8">
      <c r="A2356" s="8"/>
      <c r="B2356" s="9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</row>
    <row r="2357" spans="1:27">
      <c r="A2357" s="5"/>
    </row>
    <row r="2358" spans="1:27" s="2" customFormat="1" ht="13.8">
      <c r="A2358" s="8"/>
      <c r="B2358" s="9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</row>
    <row r="2359" spans="1:27" s="2" customFormat="1" ht="13.8">
      <c r="A2359" s="8"/>
      <c r="B2359" s="9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</row>
    <row r="2360" spans="1:27">
      <c r="A2360" s="5"/>
    </row>
    <row r="2361" spans="1:27">
      <c r="A2361" s="6"/>
      <c r="B2361" s="7"/>
      <c r="C2361" s="28"/>
      <c r="G2361" s="17"/>
      <c r="H2361" s="17"/>
    </row>
    <row r="2362" spans="1:27" s="2" customFormat="1" ht="13.8">
      <c r="A2362" s="8"/>
      <c r="B2362" s="9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</row>
    <row r="2363" spans="1:27">
      <c r="A2363" s="6"/>
      <c r="B2363" s="7"/>
      <c r="C2363" s="28"/>
      <c r="G2363" s="17"/>
      <c r="H2363" s="17"/>
    </row>
    <row r="2364" spans="1:27" s="2" customFormat="1" ht="13.8">
      <c r="A2364" s="8"/>
      <c r="B2364" s="9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</row>
    <row r="2365" spans="1:27" s="2" customFormat="1" ht="13.8">
      <c r="A2365" s="8"/>
      <c r="B2365" s="9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</row>
    <row r="2366" spans="1:27" s="2" customFormat="1" ht="13.8">
      <c r="A2366" s="8"/>
      <c r="B2366" s="9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</row>
    <row r="2367" spans="1:27" s="2" customFormat="1" ht="13.8">
      <c r="A2367" s="8"/>
      <c r="B2367" s="9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</row>
    <row r="2368" spans="1:27" s="2" customFormat="1" ht="13.8">
      <c r="A2368" s="8"/>
      <c r="B2368" s="9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</row>
    <row r="2369" spans="1:27">
      <c r="A2369" s="6"/>
      <c r="B2369" s="7"/>
      <c r="C2369" s="28"/>
      <c r="G2369" s="17"/>
      <c r="H2369" s="17"/>
    </row>
    <row r="2370" spans="1:27" s="2" customFormat="1" ht="13.8">
      <c r="A2370" s="8"/>
      <c r="B2370" s="9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</row>
    <row r="2371" spans="1:27" s="2" customFormat="1" ht="13.8">
      <c r="A2371" s="8"/>
      <c r="B2371" s="9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</row>
    <row r="2372" spans="1:27">
      <c r="A2372" s="6"/>
      <c r="B2372" s="7"/>
      <c r="C2372" s="28"/>
      <c r="G2372" s="17"/>
      <c r="H2372" s="17"/>
    </row>
    <row r="2373" spans="1:27" s="2" customFormat="1" ht="13.8">
      <c r="A2373" s="8"/>
      <c r="B2373" s="9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</row>
    <row r="2374" spans="1:27" s="2" customFormat="1" ht="13.8">
      <c r="A2374" s="8"/>
      <c r="B2374" s="9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</row>
    <row r="2375" spans="1:27" s="2" customFormat="1" ht="13.8">
      <c r="A2375" s="8"/>
      <c r="B2375" s="9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</row>
    <row r="2376" spans="1:27">
      <c r="A2376" s="6"/>
      <c r="B2376" s="7"/>
      <c r="C2376" s="28"/>
      <c r="G2376" s="17"/>
      <c r="H2376" s="17"/>
    </row>
    <row r="2377" spans="1:27" s="2" customFormat="1" ht="13.8">
      <c r="A2377" s="8"/>
      <c r="B2377" s="9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</row>
    <row r="2378" spans="1:27" s="2" customFormat="1" ht="13.8">
      <c r="A2378" s="8"/>
      <c r="B2378" s="9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</row>
    <row r="2379" spans="1:27">
      <c r="A2379" s="6"/>
      <c r="B2379" s="7"/>
      <c r="C2379" s="28"/>
      <c r="G2379" s="17"/>
      <c r="H2379" s="17"/>
    </row>
    <row r="2380" spans="1:27" s="2" customFormat="1" ht="13.8">
      <c r="A2380" s="8"/>
      <c r="B2380" s="9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</row>
    <row r="2381" spans="1:27" s="2" customFormat="1" ht="13.8">
      <c r="A2381" s="8"/>
      <c r="B2381" s="9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</row>
    <row r="2382" spans="1:27">
      <c r="A2382" s="6"/>
      <c r="B2382" s="7"/>
      <c r="C2382" s="28"/>
      <c r="G2382" s="17"/>
      <c r="H2382" s="17"/>
    </row>
    <row r="2383" spans="1:27" s="2" customFormat="1" ht="13.8">
      <c r="A2383" s="8"/>
      <c r="B2383" s="9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</row>
    <row r="2384" spans="1:27" s="2" customFormat="1" ht="13.8">
      <c r="A2384" s="8"/>
      <c r="B2384" s="9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</row>
    <row r="2385" spans="1:27">
      <c r="A2385" s="6"/>
      <c r="B2385" s="7"/>
      <c r="C2385" s="28"/>
      <c r="G2385" s="17"/>
      <c r="H2385" s="17"/>
    </row>
    <row r="2386" spans="1:27" s="2" customFormat="1" ht="13.8">
      <c r="A2386" s="8"/>
      <c r="B2386" s="9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</row>
    <row r="2387" spans="1:27" s="2" customFormat="1" ht="13.8">
      <c r="A2387" s="8"/>
      <c r="B2387" s="9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</row>
    <row r="2388" spans="1:27" s="2" customFormat="1" ht="13.8">
      <c r="A2388" s="8"/>
      <c r="B2388" s="9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</row>
    <row r="2389" spans="1:27" s="2" customFormat="1" ht="13.8">
      <c r="A2389" s="8"/>
      <c r="B2389" s="9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</row>
    <row r="2390" spans="1:27" s="2" customFormat="1" ht="13.8">
      <c r="A2390" s="8"/>
      <c r="B2390" s="9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</row>
    <row r="2391" spans="1:27" s="2" customFormat="1" ht="13.8">
      <c r="A2391" s="8"/>
      <c r="B2391" s="9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</row>
    <row r="2392" spans="1:27" s="2" customFormat="1" ht="13.8">
      <c r="A2392" s="8"/>
      <c r="B2392" s="9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</row>
    <row r="2393" spans="1:27" s="2" customFormat="1" ht="13.8">
      <c r="A2393" s="8"/>
      <c r="B2393" s="9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</row>
    <row r="2394" spans="1:27" s="2" customFormat="1" ht="13.8">
      <c r="A2394" s="8"/>
      <c r="B2394" s="9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</row>
    <row r="2395" spans="1:27" s="2" customFormat="1" ht="13.8">
      <c r="A2395" s="8"/>
      <c r="B2395" s="9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</row>
    <row r="2396" spans="1:27" s="2" customFormat="1" ht="13.8">
      <c r="A2396" s="8"/>
      <c r="B2396" s="9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</row>
    <row r="2397" spans="1:27" s="2" customFormat="1" ht="13.8">
      <c r="A2397" s="8"/>
      <c r="B2397" s="9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</row>
    <row r="2398" spans="1:27" s="2" customFormat="1" ht="13.8">
      <c r="A2398" s="8"/>
      <c r="B2398" s="9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  <c r="Y2398" s="18"/>
      <c r="Z2398" s="18"/>
      <c r="AA2398" s="18"/>
    </row>
    <row r="2399" spans="1:27" s="2" customFormat="1" ht="13.8">
      <c r="A2399" s="8"/>
      <c r="B2399" s="9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</row>
    <row r="2400" spans="1:27">
      <c r="A2400" s="6"/>
      <c r="B2400" s="7"/>
      <c r="C2400" s="28"/>
      <c r="G2400" s="17"/>
      <c r="H2400" s="17"/>
    </row>
    <row r="2401" spans="1:27">
      <c r="A2401" s="6"/>
      <c r="B2401" s="7"/>
      <c r="C2401" s="28"/>
      <c r="G2401" s="17"/>
      <c r="H2401" s="17"/>
    </row>
    <row r="2402" spans="1:27" s="2" customFormat="1" ht="13.8">
      <c r="A2402" s="8"/>
      <c r="B2402" s="9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</row>
    <row r="2403" spans="1:27" s="2" customFormat="1" ht="13.8">
      <c r="A2403" s="8"/>
      <c r="B2403" s="9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</row>
    <row r="2404" spans="1:27" s="2" customFormat="1" ht="13.8">
      <c r="A2404" s="8"/>
      <c r="B2404" s="9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</row>
    <row r="2405" spans="1:27">
      <c r="A2405" s="5"/>
    </row>
    <row r="2406" spans="1:27" s="2" customFormat="1" ht="13.8">
      <c r="A2406" s="8"/>
      <c r="B2406" s="9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</row>
    <row r="2407" spans="1:27" s="2" customFormat="1" ht="13.8">
      <c r="A2407" s="8"/>
      <c r="B2407" s="9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</row>
    <row r="2408" spans="1:27" s="2" customFormat="1" ht="13.8">
      <c r="A2408" s="8"/>
      <c r="B2408" s="9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</row>
    <row r="2409" spans="1:27" s="2" customFormat="1" ht="13.8">
      <c r="A2409" s="8"/>
      <c r="B2409" s="9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</row>
    <row r="2410" spans="1:27" s="2" customFormat="1" ht="13.8">
      <c r="A2410" s="8"/>
      <c r="B2410" s="9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</row>
    <row r="2411" spans="1:27" s="2" customFormat="1" ht="13.8">
      <c r="A2411" s="8"/>
      <c r="B2411" s="9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</row>
    <row r="2412" spans="1:27" s="2" customFormat="1" ht="13.8">
      <c r="A2412" s="8"/>
      <c r="B2412" s="9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</row>
    <row r="2413" spans="1:27" s="2" customFormat="1" ht="13.8">
      <c r="A2413" s="8"/>
      <c r="B2413" s="9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</row>
    <row r="2414" spans="1:27" s="2" customFormat="1" ht="13.8">
      <c r="A2414" s="8"/>
      <c r="B2414" s="9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</row>
    <row r="2415" spans="1:27" s="2" customFormat="1" ht="13.8">
      <c r="A2415" s="8"/>
      <c r="B2415" s="9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</row>
    <row r="2416" spans="1:27" s="2" customFormat="1" ht="13.8">
      <c r="A2416" s="8"/>
      <c r="B2416" s="9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</row>
    <row r="2417" spans="1:27">
      <c r="A2417" s="5"/>
    </row>
    <row r="2418" spans="1:27" s="2" customFormat="1" ht="13.8">
      <c r="A2418" s="8"/>
      <c r="B2418" s="9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</row>
    <row r="2419" spans="1:27" s="2" customFormat="1" ht="13.8">
      <c r="A2419" s="8"/>
      <c r="B2419" s="9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</row>
    <row r="2420" spans="1:27" s="2" customFormat="1" ht="13.8">
      <c r="A2420" s="8"/>
      <c r="B2420" s="9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</row>
    <row r="2421" spans="1:27">
      <c r="A2421" s="5"/>
    </row>
    <row r="2422" spans="1:27">
      <c r="A2422" s="5"/>
    </row>
    <row r="2423" spans="1:27" s="2" customFormat="1" ht="13.8">
      <c r="A2423" s="8"/>
      <c r="B2423" s="9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</row>
    <row r="2424" spans="1:27" s="2" customFormat="1" ht="13.8">
      <c r="A2424" s="8"/>
      <c r="B2424" s="9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</row>
    <row r="2425" spans="1:27" s="2" customFormat="1" ht="13.8">
      <c r="A2425" s="8"/>
      <c r="B2425" s="9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</row>
    <row r="2426" spans="1:27" s="2" customFormat="1" ht="13.8">
      <c r="A2426" s="8"/>
      <c r="B2426" s="9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</row>
    <row r="2427" spans="1:27" s="2" customFormat="1" ht="13.8">
      <c r="A2427" s="8"/>
      <c r="B2427" s="9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</row>
    <row r="2428" spans="1:27">
      <c r="A2428" s="6"/>
      <c r="B2428" s="7"/>
      <c r="C2428" s="28"/>
      <c r="G2428" s="17"/>
      <c r="H2428" s="17"/>
    </row>
    <row r="2429" spans="1:27">
      <c r="A2429" s="6"/>
      <c r="B2429" s="7"/>
      <c r="C2429" s="28"/>
      <c r="G2429" s="17"/>
      <c r="H2429" s="17"/>
    </row>
    <row r="2430" spans="1:27" s="2" customFormat="1" ht="13.8">
      <c r="A2430" s="8"/>
      <c r="B2430" s="9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</row>
    <row r="2431" spans="1:27" s="2" customFormat="1" ht="13.8">
      <c r="A2431" s="8"/>
      <c r="B2431" s="9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</row>
    <row r="2432" spans="1:27" s="2" customFormat="1" ht="13.8">
      <c r="A2432" s="8"/>
      <c r="B2432" s="9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  <c r="Y2432" s="18"/>
      <c r="Z2432" s="18"/>
      <c r="AA2432" s="18"/>
    </row>
    <row r="2433" spans="1:27" s="2" customFormat="1" ht="13.8">
      <c r="A2433" s="8"/>
      <c r="B2433" s="9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</row>
    <row r="2434" spans="1:27" s="2" customFormat="1" ht="13.8">
      <c r="A2434" s="8"/>
      <c r="B2434" s="9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</row>
    <row r="2435" spans="1:27" s="2" customFormat="1" ht="13.8">
      <c r="A2435" s="8"/>
      <c r="B2435" s="9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</row>
    <row r="2436" spans="1:27" s="2" customFormat="1" ht="13.8">
      <c r="A2436" s="8"/>
      <c r="B2436" s="9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</row>
    <row r="2437" spans="1:27" s="2" customFormat="1" ht="13.8">
      <c r="A2437" s="8"/>
      <c r="B2437" s="9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</row>
    <row r="2438" spans="1:27">
      <c r="A2438" s="6"/>
      <c r="B2438" s="7"/>
      <c r="C2438" s="28"/>
      <c r="G2438" s="17"/>
      <c r="H2438" s="17"/>
    </row>
    <row r="2439" spans="1:27" s="2" customFormat="1" ht="13.8">
      <c r="A2439" s="8"/>
      <c r="B2439" s="9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</row>
    <row r="2440" spans="1:27" s="2" customFormat="1" ht="13.8">
      <c r="A2440" s="8"/>
      <c r="B2440" s="9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</row>
    <row r="2442" spans="1:27" s="2" customFormat="1" ht="13.8">
      <c r="A2442" s="8"/>
      <c r="B2442" s="9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</row>
    <row r="2443" spans="1:27" s="2" customFormat="1" ht="13.8">
      <c r="A2443" s="8"/>
      <c r="B2443" s="9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  <c r="Y2443" s="18"/>
      <c r="Z2443" s="18"/>
      <c r="AA2443" s="18"/>
    </row>
    <row r="2445" spans="1:27" s="2" customFormat="1" ht="13.8">
      <c r="A2445" s="8"/>
      <c r="B2445" s="9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</row>
    <row r="2446" spans="1:27" s="2" customFormat="1" ht="13.8">
      <c r="A2446" s="8"/>
      <c r="B2446" s="9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</row>
    <row r="2447" spans="1:27" s="2" customFormat="1" ht="13.8">
      <c r="A2447" s="8"/>
      <c r="B2447" s="9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</row>
    <row r="2449" spans="1:27" s="2" customFormat="1" ht="13.8">
      <c r="A2449" s="8"/>
      <c r="B2449" s="9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</row>
    <row r="2451" spans="1:27" s="2" customFormat="1" ht="13.8">
      <c r="A2451" s="8"/>
      <c r="B2451" s="9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</row>
    <row r="2452" spans="1:27" s="2" customFormat="1" ht="13.8">
      <c r="A2452" s="8"/>
      <c r="B2452" s="9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</row>
    <row r="2453" spans="1:27" s="2" customFormat="1" ht="13.8">
      <c r="A2453" s="8"/>
      <c r="B2453" s="9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</row>
    <row r="2454" spans="1:27" s="2" customFormat="1" ht="13.8">
      <c r="A2454" s="8"/>
      <c r="B2454" s="9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</row>
    <row r="2455" spans="1:27" s="2" customFormat="1" ht="13.8">
      <c r="A2455" s="8"/>
      <c r="B2455" s="9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</row>
    <row r="2457" spans="1:27">
      <c r="A2457" s="6"/>
      <c r="B2457" s="7"/>
      <c r="C2457" s="28"/>
      <c r="G2457" s="17"/>
      <c r="H2457" s="17"/>
    </row>
    <row r="2458" spans="1:27" s="2" customFormat="1" ht="13.8">
      <c r="A2458" s="8"/>
      <c r="B2458" s="9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</row>
    <row r="2459" spans="1:27">
      <c r="A2459" s="6"/>
      <c r="B2459" s="7"/>
      <c r="C2459" s="28"/>
      <c r="G2459" s="17"/>
      <c r="H2459" s="17"/>
    </row>
    <row r="2460" spans="1:27">
      <c r="A2460" s="6"/>
      <c r="B2460" s="7"/>
      <c r="C2460" s="28"/>
      <c r="G2460" s="17"/>
      <c r="H2460" s="17"/>
    </row>
    <row r="2461" spans="1:27" s="2" customFormat="1" ht="13.8">
      <c r="A2461" s="8"/>
      <c r="B2461" s="9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</row>
    <row r="2462" spans="1:27" s="2" customFormat="1" ht="13.8">
      <c r="A2462" s="8"/>
      <c r="B2462" s="9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</row>
    <row r="2463" spans="1:27" s="2" customFormat="1" ht="13.8">
      <c r="A2463" s="8"/>
      <c r="B2463" s="9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</row>
    <row r="2464" spans="1:27" s="2" customFormat="1" ht="13.8">
      <c r="A2464" s="8"/>
      <c r="B2464" s="9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</row>
    <row r="2465" spans="1:27" s="2" customFormat="1" ht="13.8">
      <c r="A2465" s="8"/>
      <c r="B2465" s="9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</row>
    <row r="2466" spans="1:27">
      <c r="A2466" s="6"/>
      <c r="B2466" s="7"/>
      <c r="C2466" s="28"/>
      <c r="G2466" s="17"/>
      <c r="H2466" s="17"/>
    </row>
    <row r="2467" spans="1:27" s="2" customFormat="1" ht="13.8">
      <c r="A2467" s="8"/>
      <c r="B2467" s="9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</row>
    <row r="2468" spans="1:27" s="2" customFormat="1" ht="13.8">
      <c r="A2468" s="8"/>
      <c r="B2468" s="9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</row>
    <row r="2469" spans="1:27">
      <c r="A2469" s="6"/>
      <c r="B2469" s="7"/>
      <c r="C2469" s="28"/>
      <c r="G2469" s="17"/>
      <c r="H2469" s="17"/>
    </row>
    <row r="2470" spans="1:27">
      <c r="A2470" s="6"/>
      <c r="B2470" s="7"/>
      <c r="C2470" s="28"/>
      <c r="G2470" s="17"/>
      <c r="H2470" s="17"/>
    </row>
    <row r="2471" spans="1:27" s="2" customFormat="1" ht="13.8">
      <c r="A2471" s="8"/>
      <c r="B2471" s="9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</row>
    <row r="2472" spans="1:27" s="2" customFormat="1" ht="13.8">
      <c r="A2472" s="8"/>
      <c r="B2472" s="9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</row>
    <row r="2473" spans="1:27" s="2" customFormat="1" ht="13.8">
      <c r="A2473" s="8"/>
      <c r="B2473" s="9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</row>
    <row r="2474" spans="1:27" s="2" customFormat="1" ht="13.8">
      <c r="A2474" s="8"/>
      <c r="B2474" s="9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</row>
    <row r="2475" spans="1:27" s="2" customFormat="1" ht="13.8">
      <c r="A2475" s="8"/>
      <c r="B2475" s="9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</row>
    <row r="2476" spans="1:27" s="2" customFormat="1" ht="13.8">
      <c r="A2476" s="8"/>
      <c r="B2476" s="9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</row>
    <row r="2477" spans="1:27" s="2" customFormat="1" ht="13.8">
      <c r="A2477" s="8"/>
      <c r="B2477" s="9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</row>
    <row r="2478" spans="1:27">
      <c r="A2478" s="6"/>
      <c r="B2478" s="7"/>
      <c r="C2478" s="28"/>
      <c r="G2478" s="17"/>
      <c r="H2478" s="17"/>
    </row>
    <row r="2479" spans="1:27" s="2" customFormat="1" ht="13.8">
      <c r="A2479" s="8"/>
      <c r="B2479" s="9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</row>
    <row r="2480" spans="1:27" s="2" customFormat="1" ht="13.8">
      <c r="A2480" s="8"/>
      <c r="B2480" s="9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</row>
    <row r="2481" spans="1:27" s="2" customFormat="1" ht="13.8">
      <c r="A2481" s="8"/>
      <c r="B2481" s="9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</row>
    <row r="2482" spans="1:27" s="2" customFormat="1" ht="13.8">
      <c r="A2482" s="8"/>
      <c r="B2482" s="9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</row>
    <row r="2483" spans="1:27" s="2" customFormat="1" ht="13.8">
      <c r="A2483" s="8"/>
      <c r="B2483" s="9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</row>
    <row r="2484" spans="1:27" s="2" customFormat="1" ht="13.8">
      <c r="A2484" s="8"/>
      <c r="B2484" s="9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</row>
    <row r="2485" spans="1:27" s="2" customFormat="1" ht="13.8">
      <c r="A2485" s="8"/>
      <c r="B2485" s="9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</row>
    <row r="2486" spans="1:27">
      <c r="A2486" s="6"/>
      <c r="B2486" s="7"/>
      <c r="C2486" s="28"/>
      <c r="G2486" s="17"/>
      <c r="H2486" s="17"/>
    </row>
    <row r="2487" spans="1:27">
      <c r="A2487" s="6"/>
      <c r="B2487" s="7"/>
      <c r="C2487" s="28"/>
      <c r="G2487" s="17"/>
      <c r="H2487" s="17"/>
    </row>
    <row r="2488" spans="1:27" s="2" customFormat="1" ht="13.8">
      <c r="A2488" s="8"/>
      <c r="B2488" s="9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</row>
    <row r="2489" spans="1:27" s="2" customFormat="1" ht="13.8">
      <c r="A2489" s="8"/>
      <c r="B2489" s="9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</row>
    <row r="2490" spans="1:27" s="2" customFormat="1" ht="13.8">
      <c r="A2490" s="8"/>
      <c r="B2490" s="9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</row>
    <row r="2491" spans="1:27" s="2" customFormat="1" ht="13.8">
      <c r="A2491" s="8"/>
      <c r="B2491" s="9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</row>
    <row r="2492" spans="1:27" s="2" customFormat="1" ht="13.8">
      <c r="A2492" s="8"/>
      <c r="B2492" s="9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</row>
    <row r="2493" spans="1:27" s="2" customFormat="1" ht="13.8">
      <c r="A2493" s="8"/>
      <c r="B2493" s="9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</row>
    <row r="2494" spans="1:27" s="2" customFormat="1" ht="13.8">
      <c r="A2494" s="8"/>
      <c r="B2494" s="9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</row>
    <row r="2495" spans="1:27" s="2" customFormat="1" ht="13.8">
      <c r="A2495" s="8"/>
      <c r="B2495" s="9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</row>
    <row r="2496" spans="1:27" s="2" customFormat="1" ht="13.8">
      <c r="A2496" s="8"/>
      <c r="B2496" s="9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</row>
    <row r="2497" spans="1:27" s="2" customFormat="1" ht="13.8">
      <c r="A2497" s="8"/>
      <c r="B2497" s="9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  <c r="Y2497" s="18"/>
      <c r="Z2497" s="18"/>
      <c r="AA2497" s="18"/>
    </row>
    <row r="2498" spans="1:27">
      <c r="A2498" s="6"/>
      <c r="B2498" s="7"/>
      <c r="C2498" s="28"/>
      <c r="G2498" s="17"/>
      <c r="H2498" s="17"/>
    </row>
    <row r="2499" spans="1:27" s="2" customFormat="1" ht="13.8">
      <c r="A2499" s="8"/>
      <c r="B2499" s="9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</row>
    <row r="2500" spans="1:27" s="2" customFormat="1" ht="13.8">
      <c r="A2500" s="8"/>
      <c r="B2500" s="9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</row>
    <row r="2501" spans="1:27" s="2" customFormat="1" ht="13.8">
      <c r="A2501" s="8"/>
      <c r="B2501" s="9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</row>
    <row r="2502" spans="1:27" s="2" customFormat="1" ht="13.8">
      <c r="A2502" s="8"/>
      <c r="B2502" s="9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  <c r="Y2502" s="18"/>
      <c r="Z2502" s="18"/>
      <c r="AA2502" s="18"/>
    </row>
    <row r="2503" spans="1:27" s="2" customFormat="1" ht="13.8">
      <c r="A2503" s="8"/>
      <c r="B2503" s="9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</row>
    <row r="2504" spans="1:27" s="2" customFormat="1" ht="13.8">
      <c r="A2504" s="8"/>
      <c r="B2504" s="9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</row>
    <row r="2505" spans="1:27" s="2" customFormat="1" ht="13.8">
      <c r="A2505" s="8"/>
      <c r="B2505" s="9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</row>
    <row r="2506" spans="1:27" s="2" customFormat="1" ht="13.8">
      <c r="A2506" s="8"/>
      <c r="B2506" s="9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</row>
    <row r="2507" spans="1:27" s="2" customFormat="1" ht="13.8">
      <c r="A2507" s="8"/>
      <c r="B2507" s="9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</row>
    <row r="2508" spans="1:27" s="2" customFormat="1" ht="13.8">
      <c r="A2508" s="8"/>
      <c r="B2508" s="9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</row>
    <row r="2509" spans="1:27" s="2" customFormat="1" ht="13.8">
      <c r="A2509" s="8"/>
      <c r="B2509" s="9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  <c r="Y2509" s="18"/>
      <c r="Z2509" s="18"/>
      <c r="AA2509" s="18"/>
    </row>
    <row r="2510" spans="1:27">
      <c r="A2510" s="6"/>
      <c r="B2510" s="7"/>
      <c r="C2510" s="28"/>
      <c r="G2510" s="17"/>
      <c r="H2510" s="17"/>
    </row>
    <row r="2511" spans="1:27">
      <c r="A2511" s="5"/>
    </row>
    <row r="2512" spans="1:27" s="2" customFormat="1" ht="13.8">
      <c r="A2512" s="8"/>
      <c r="B2512" s="9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</row>
    <row r="2513" spans="1:27" s="2" customFormat="1" ht="13.8">
      <c r="A2513" s="8"/>
      <c r="B2513" s="9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</row>
    <row r="2514" spans="1:27" s="2" customFormat="1" ht="13.8">
      <c r="A2514" s="8"/>
      <c r="B2514" s="9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</row>
    <row r="2515" spans="1:27" s="2" customFormat="1" ht="13.8">
      <c r="A2515" s="8"/>
      <c r="B2515" s="9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</row>
    <row r="2516" spans="1:27" s="2" customFormat="1" ht="13.8">
      <c r="A2516" s="8"/>
      <c r="B2516" s="9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</row>
    <row r="2517" spans="1:27" s="2" customFormat="1" ht="13.8">
      <c r="A2517" s="8"/>
      <c r="B2517" s="9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</row>
    <row r="2518" spans="1:27" s="2" customFormat="1" ht="13.8">
      <c r="A2518" s="8"/>
      <c r="B2518" s="9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</row>
    <row r="2519" spans="1:27" s="2" customFormat="1" ht="13.8">
      <c r="A2519" s="8"/>
      <c r="B2519" s="9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</row>
    <row r="2520" spans="1:27" s="2" customFormat="1" ht="13.8">
      <c r="A2520" s="8"/>
      <c r="B2520" s="9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</row>
    <row r="2521" spans="1:27" s="2" customFormat="1" ht="13.8">
      <c r="A2521" s="8"/>
      <c r="B2521" s="9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</row>
    <row r="2523" spans="1:27" s="2" customFormat="1" ht="13.8">
      <c r="A2523" s="8"/>
      <c r="B2523" s="9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</row>
    <row r="2524" spans="1:27" s="2" customFormat="1" ht="13.8">
      <c r="A2524" s="8"/>
      <c r="B2524" s="9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</row>
    <row r="2526" spans="1:27" s="2" customFormat="1" ht="13.8">
      <c r="A2526" s="8"/>
      <c r="B2526" s="9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</row>
    <row r="2528" spans="1:27" s="2" customFormat="1" ht="13.8">
      <c r="A2528" s="8"/>
      <c r="B2528" s="9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</row>
    <row r="2529" spans="1:27" s="2" customFormat="1" ht="13.8">
      <c r="A2529" s="8"/>
      <c r="B2529" s="9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</row>
    <row r="2531" spans="1:27" s="2" customFormat="1" ht="13.8">
      <c r="A2531" s="8"/>
      <c r="B2531" s="9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</row>
    <row r="2532" spans="1:27" s="2" customFormat="1" ht="13.8">
      <c r="A2532" s="8"/>
      <c r="B2532" s="9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</row>
    <row r="2533" spans="1:27" s="2" customFormat="1" ht="13.8">
      <c r="A2533" s="8"/>
      <c r="B2533" s="9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</row>
    <row r="2534" spans="1:27" s="2" customFormat="1" ht="13.8">
      <c r="A2534" s="8"/>
      <c r="B2534" s="9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</row>
    <row r="2535" spans="1:27">
      <c r="A2535" s="6"/>
      <c r="B2535" s="7"/>
      <c r="C2535" s="28"/>
      <c r="G2535" s="17"/>
      <c r="H2535" s="17"/>
    </row>
    <row r="2536" spans="1:27" s="2" customFormat="1" ht="13.8">
      <c r="A2536" s="8"/>
      <c r="B2536" s="9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  <c r="Y2536" s="18"/>
      <c r="Z2536" s="18"/>
      <c r="AA2536" s="18"/>
    </row>
    <row r="2537" spans="1:27" s="2" customFormat="1" ht="13.8">
      <c r="A2537" s="8"/>
      <c r="B2537" s="9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</row>
    <row r="2538" spans="1:27">
      <c r="A2538" s="5"/>
    </row>
    <row r="2539" spans="1:27">
      <c r="A2539" s="6"/>
      <c r="B2539" s="7"/>
      <c r="C2539" s="28"/>
      <c r="G2539" s="17"/>
      <c r="H2539" s="17"/>
    </row>
    <row r="2540" spans="1:27" s="2" customFormat="1" ht="13.8">
      <c r="A2540" s="8"/>
      <c r="B2540" s="9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</row>
    <row r="2541" spans="1:27" s="2" customFormat="1" ht="13.8">
      <c r="A2541" s="8"/>
      <c r="B2541" s="9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</row>
    <row r="2542" spans="1:27" s="2" customFormat="1" ht="13.8">
      <c r="A2542" s="8"/>
      <c r="B2542" s="9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</row>
    <row r="2543" spans="1:27" s="2" customFormat="1" ht="13.8">
      <c r="A2543" s="8"/>
      <c r="B2543" s="9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</row>
    <row r="2544" spans="1:27" s="2" customFormat="1" ht="13.8">
      <c r="A2544" s="8"/>
      <c r="B2544" s="9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</row>
    <row r="2545" spans="1:27" s="2" customFormat="1" ht="13.8">
      <c r="A2545" s="8"/>
      <c r="B2545" s="9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</row>
    <row r="2546" spans="1:27" s="2" customFormat="1" ht="13.8">
      <c r="A2546" s="8"/>
      <c r="B2546" s="9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</row>
    <row r="2547" spans="1:27" s="2" customFormat="1" ht="13.8">
      <c r="A2547" s="8"/>
      <c r="B2547" s="9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</row>
    <row r="2548" spans="1:27" s="2" customFormat="1" ht="13.8">
      <c r="A2548" s="8"/>
      <c r="B2548" s="9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</row>
    <row r="2549" spans="1:27">
      <c r="A2549" s="6"/>
      <c r="B2549" s="7"/>
      <c r="C2549" s="28"/>
      <c r="G2549" s="17"/>
      <c r="H2549" s="17"/>
    </row>
    <row r="2550" spans="1:27" s="2" customFormat="1" ht="13.8">
      <c r="A2550" s="8"/>
      <c r="B2550" s="9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</row>
    <row r="2551" spans="1:27">
      <c r="A2551" s="6"/>
      <c r="B2551" s="7"/>
      <c r="C2551" s="28"/>
      <c r="G2551" s="17"/>
      <c r="H2551" s="17"/>
    </row>
    <row r="2552" spans="1:27" s="2" customFormat="1" ht="13.8">
      <c r="A2552" s="8"/>
      <c r="B2552" s="9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</row>
    <row r="2553" spans="1:27" s="2" customFormat="1" ht="13.8">
      <c r="A2553" s="8"/>
      <c r="B2553" s="9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</row>
    <row r="2554" spans="1:27" s="2" customFormat="1" ht="13.8">
      <c r="A2554" s="8"/>
      <c r="B2554" s="9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</row>
    <row r="2555" spans="1:27" s="2" customFormat="1" ht="13.8">
      <c r="A2555" s="8"/>
      <c r="B2555" s="9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</row>
    <row r="2556" spans="1:27" s="2" customFormat="1" ht="13.8">
      <c r="A2556" s="8"/>
      <c r="B2556" s="9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</row>
    <row r="2557" spans="1:27" s="2" customFormat="1" ht="13.8">
      <c r="A2557" s="8"/>
      <c r="B2557" s="9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</row>
    <row r="2558" spans="1:27" s="2" customFormat="1" ht="13.8">
      <c r="A2558" s="8"/>
      <c r="B2558" s="9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</row>
    <row r="2559" spans="1:27" s="2" customFormat="1" ht="13.8">
      <c r="A2559" s="8"/>
      <c r="B2559" s="9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</row>
    <row r="2560" spans="1:27" s="2" customFormat="1" ht="13.8">
      <c r="A2560" s="8"/>
      <c r="B2560" s="9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  <c r="Y2560" s="18"/>
      <c r="Z2560" s="18"/>
      <c r="AA2560" s="18"/>
    </row>
    <row r="2561" spans="1:27" s="2" customFormat="1" ht="13.8">
      <c r="A2561" s="8"/>
      <c r="B2561" s="9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  <c r="Y2561" s="18"/>
      <c r="Z2561" s="18"/>
      <c r="AA2561" s="18"/>
    </row>
    <row r="2562" spans="1:27" s="2" customFormat="1" ht="13.8">
      <c r="A2562" s="8"/>
      <c r="B2562" s="9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</row>
    <row r="2563" spans="1:27" s="2" customFormat="1" ht="13.8">
      <c r="A2563" s="8"/>
      <c r="B2563" s="9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</row>
    <row r="2564" spans="1:27" s="2" customFormat="1" ht="13.8">
      <c r="A2564" s="8"/>
      <c r="B2564" s="9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</row>
    <row r="2565" spans="1:27" s="2" customFormat="1" ht="13.8">
      <c r="A2565" s="8"/>
      <c r="B2565" s="9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</row>
    <row r="2566" spans="1:27" s="2" customFormat="1" ht="13.8">
      <c r="A2566" s="8"/>
      <c r="B2566" s="9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</row>
    <row r="2567" spans="1:27" s="2" customFormat="1" ht="13.8">
      <c r="A2567" s="8"/>
      <c r="B2567" s="9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</row>
    <row r="2568" spans="1:27" s="2" customFormat="1" ht="13.8">
      <c r="A2568" s="8"/>
      <c r="B2568" s="9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</row>
    <row r="2569" spans="1:27" s="2" customFormat="1" ht="13.8">
      <c r="A2569" s="8"/>
      <c r="B2569" s="9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</row>
    <row r="2570" spans="1:27" s="2" customFormat="1" ht="13.8">
      <c r="A2570" s="8"/>
      <c r="B2570" s="9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</row>
    <row r="2571" spans="1:27" s="2" customFormat="1" ht="13.8">
      <c r="A2571" s="8"/>
      <c r="B2571" s="9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</row>
    <row r="2572" spans="1:27" s="2" customFormat="1" ht="13.8">
      <c r="A2572" s="8"/>
      <c r="B2572" s="9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</row>
    <row r="2573" spans="1:27">
      <c r="A2573" s="6"/>
      <c r="B2573" s="7"/>
      <c r="C2573" s="28"/>
      <c r="G2573" s="17"/>
      <c r="H2573" s="17"/>
    </row>
    <row r="2574" spans="1:27" s="2" customFormat="1" ht="13.8">
      <c r="A2574" s="8"/>
      <c r="B2574" s="9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  <c r="Y2574" s="18"/>
      <c r="Z2574" s="18"/>
      <c r="AA2574" s="18"/>
    </row>
    <row r="2575" spans="1:27" s="2" customFormat="1" ht="13.8">
      <c r="A2575" s="8"/>
      <c r="B2575" s="9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</row>
    <row r="2576" spans="1:27" s="2" customFormat="1" ht="13.8">
      <c r="A2576" s="8"/>
      <c r="B2576" s="9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</row>
    <row r="2577" spans="1:27" s="2" customFormat="1" ht="13.8">
      <c r="A2577" s="8"/>
      <c r="B2577" s="9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</row>
    <row r="2578" spans="1:27" s="2" customFormat="1" ht="13.8">
      <c r="A2578" s="8"/>
      <c r="B2578" s="9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</row>
    <row r="2579" spans="1:27" s="2" customFormat="1" ht="13.8">
      <c r="A2579" s="8"/>
      <c r="B2579" s="9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</row>
    <row r="2580" spans="1:27" s="2" customFormat="1" ht="13.8">
      <c r="A2580" s="8"/>
      <c r="B2580" s="9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</row>
    <row r="2581" spans="1:27" s="2" customFormat="1" ht="13.8">
      <c r="A2581" s="8"/>
      <c r="B2581" s="9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</row>
    <row r="2582" spans="1:27" s="2" customFormat="1" ht="13.8">
      <c r="A2582" s="8"/>
      <c r="B2582" s="9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</row>
    <row r="2583" spans="1:27" s="2" customFormat="1" ht="13.8">
      <c r="A2583" s="8"/>
      <c r="B2583" s="9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</row>
    <row r="2584" spans="1:27" s="2" customFormat="1" ht="13.8">
      <c r="A2584" s="8"/>
      <c r="B2584" s="9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</row>
    <row r="2585" spans="1:27" s="2" customFormat="1" ht="13.8">
      <c r="A2585" s="8"/>
      <c r="B2585" s="9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</row>
    <row r="2586" spans="1:27" s="2" customFormat="1" ht="13.8">
      <c r="A2586" s="8"/>
      <c r="B2586" s="9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</row>
    <row r="2587" spans="1:27" s="2" customFormat="1" ht="13.8">
      <c r="A2587" s="8"/>
      <c r="B2587" s="9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</row>
    <row r="2588" spans="1:27" s="2" customFormat="1" ht="13.8">
      <c r="A2588" s="8"/>
      <c r="B2588" s="9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</row>
    <row r="2589" spans="1:27" s="2" customFormat="1" ht="13.8">
      <c r="A2589" s="8"/>
      <c r="B2589" s="9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</row>
    <row r="2590" spans="1:27">
      <c r="A2590" s="6"/>
      <c r="B2590" s="7"/>
      <c r="C2590" s="28"/>
      <c r="G2590" s="17"/>
      <c r="H2590" s="17"/>
    </row>
    <row r="2591" spans="1:27" s="2" customFormat="1" ht="13.8">
      <c r="A2591" s="8"/>
      <c r="B2591" s="9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</row>
    <row r="2592" spans="1:27" s="2" customFormat="1" ht="13.8">
      <c r="A2592" s="8"/>
      <c r="B2592" s="9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</row>
    <row r="2593" spans="1:27" s="2" customFormat="1" ht="13.8">
      <c r="A2593" s="8"/>
      <c r="B2593" s="9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</row>
    <row r="2594" spans="1:27" s="2" customFormat="1" ht="13.8">
      <c r="A2594" s="8"/>
      <c r="B2594" s="9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</row>
    <row r="2595" spans="1:27" s="2" customFormat="1" ht="13.8">
      <c r="A2595" s="8"/>
      <c r="B2595" s="9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</row>
    <row r="2596" spans="1:27" s="2" customFormat="1" ht="13.8">
      <c r="A2596" s="8"/>
      <c r="B2596" s="9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</row>
    <row r="2597" spans="1:27" s="2" customFormat="1" ht="13.8">
      <c r="A2597" s="8"/>
      <c r="B2597" s="9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</row>
    <row r="2598" spans="1:27">
      <c r="A2598" s="6"/>
      <c r="B2598" s="7"/>
      <c r="C2598" s="28"/>
      <c r="G2598" s="17"/>
      <c r="H2598" s="17"/>
    </row>
    <row r="2599" spans="1:27" s="2" customFormat="1" ht="13.8">
      <c r="A2599" s="8"/>
      <c r="B2599" s="9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</row>
    <row r="2600" spans="1:27" s="2" customFormat="1" ht="13.8">
      <c r="A2600" s="8"/>
      <c r="B2600" s="9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</row>
    <row r="2601" spans="1:27">
      <c r="A2601" s="5"/>
    </row>
    <row r="2602" spans="1:27" s="2" customFormat="1" ht="13.8">
      <c r="A2602" s="8"/>
      <c r="B2602" s="9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</row>
    <row r="2603" spans="1:27" s="2" customFormat="1" ht="13.8">
      <c r="A2603" s="8"/>
      <c r="B2603" s="9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</row>
    <row r="2604" spans="1:27" s="2" customFormat="1" ht="13.8">
      <c r="A2604" s="8"/>
      <c r="B2604" s="9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</row>
    <row r="2605" spans="1:27" s="2" customFormat="1" ht="13.8">
      <c r="A2605" s="8"/>
      <c r="B2605" s="9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  <c r="Y2605" s="18"/>
      <c r="Z2605" s="18"/>
      <c r="AA2605" s="18"/>
    </row>
    <row r="2606" spans="1:27" s="2" customFormat="1" ht="13.8">
      <c r="A2606" s="8"/>
      <c r="B2606" s="9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</row>
    <row r="2607" spans="1:27" s="2" customFormat="1" ht="13.8">
      <c r="A2607" s="8"/>
      <c r="B2607" s="9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</row>
    <row r="2608" spans="1:27" s="2" customFormat="1" ht="13.8">
      <c r="A2608" s="8"/>
      <c r="B2608" s="9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</row>
    <row r="2609" spans="1:27">
      <c r="A2609" s="6"/>
      <c r="B2609" s="7"/>
      <c r="C2609" s="28"/>
      <c r="G2609" s="17"/>
      <c r="H2609" s="17"/>
    </row>
    <row r="2610" spans="1:27" s="2" customFormat="1" ht="13.8">
      <c r="A2610" s="8"/>
      <c r="B2610" s="9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</row>
    <row r="2611" spans="1:27" s="2" customFormat="1" ht="13.8">
      <c r="A2611" s="8"/>
      <c r="B2611" s="9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</row>
    <row r="2612" spans="1:27" s="2" customFormat="1" ht="13.8">
      <c r="A2612" s="8"/>
      <c r="B2612" s="9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</row>
    <row r="2613" spans="1:27" s="2" customFormat="1" ht="13.8">
      <c r="A2613" s="8"/>
      <c r="B2613" s="9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</row>
    <row r="2614" spans="1:27" s="2" customFormat="1" ht="13.8">
      <c r="A2614" s="8"/>
      <c r="B2614" s="9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</row>
    <row r="2615" spans="1:27" s="2" customFormat="1" ht="13.8">
      <c r="A2615" s="8"/>
      <c r="B2615" s="9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</row>
    <row r="2616" spans="1:27" s="2" customFormat="1" ht="13.8">
      <c r="A2616" s="8"/>
      <c r="B2616" s="9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</row>
    <row r="2617" spans="1:27">
      <c r="A2617" s="5"/>
    </row>
    <row r="2618" spans="1:27" s="2" customFormat="1" ht="13.8">
      <c r="A2618" s="8"/>
      <c r="B2618" s="9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</row>
    <row r="2619" spans="1:27">
      <c r="A2619" s="6"/>
      <c r="B2619" s="7"/>
      <c r="C2619" s="28"/>
      <c r="G2619" s="17"/>
      <c r="H2619" s="17"/>
    </row>
    <row r="2620" spans="1:27" s="2" customFormat="1" ht="13.8">
      <c r="A2620" s="8"/>
      <c r="B2620" s="9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  <c r="Y2620" s="18"/>
      <c r="Z2620" s="18"/>
      <c r="AA2620" s="18"/>
    </row>
    <row r="2621" spans="1:27" s="2" customFormat="1" ht="13.8">
      <c r="A2621" s="8"/>
      <c r="B2621" s="9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</row>
    <row r="2622" spans="1:27" s="2" customFormat="1" ht="13.8">
      <c r="A2622" s="8"/>
      <c r="B2622" s="9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</row>
    <row r="2623" spans="1:27" s="2" customFormat="1" ht="13.8">
      <c r="A2623" s="8"/>
      <c r="B2623" s="9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</row>
    <row r="2624" spans="1:27" s="2" customFormat="1" ht="13.8">
      <c r="A2624" s="8"/>
      <c r="B2624" s="9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</row>
    <row r="2625" spans="1:27" s="2" customFormat="1" ht="13.8">
      <c r="A2625" s="8"/>
      <c r="B2625" s="9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</row>
    <row r="2626" spans="1:27" s="2" customFormat="1" ht="13.8">
      <c r="A2626" s="8"/>
      <c r="B2626" s="9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</row>
    <row r="2627" spans="1:27" s="2" customFormat="1" ht="13.8">
      <c r="A2627" s="8"/>
      <c r="B2627" s="9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</row>
    <row r="2628" spans="1:27" s="2" customFormat="1" ht="13.8">
      <c r="A2628" s="8"/>
      <c r="B2628" s="9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</row>
    <row r="2629" spans="1:27" s="2" customFormat="1" ht="13.8">
      <c r="A2629" s="8"/>
      <c r="B2629" s="9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</row>
    <row r="2630" spans="1:27" s="2" customFormat="1" ht="13.8">
      <c r="A2630" s="8"/>
      <c r="B2630" s="9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</row>
    <row r="2631" spans="1:27" s="2" customFormat="1" ht="13.8">
      <c r="A2631" s="8"/>
      <c r="B2631" s="9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</row>
    <row r="2632" spans="1:27">
      <c r="A2632" s="6"/>
      <c r="B2632" s="7"/>
      <c r="C2632" s="28"/>
      <c r="G2632" s="17"/>
      <c r="H2632" s="17"/>
    </row>
    <row r="2633" spans="1:27" s="2" customFormat="1" ht="13.8">
      <c r="A2633" s="8"/>
      <c r="B2633" s="9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</row>
    <row r="2634" spans="1:27">
      <c r="A2634" s="6"/>
      <c r="B2634" s="7"/>
      <c r="C2634" s="28"/>
      <c r="G2634" s="17"/>
      <c r="H2634" s="17"/>
    </row>
    <row r="2635" spans="1:27" s="2" customFormat="1" ht="13.8">
      <c r="A2635" s="8"/>
      <c r="B2635" s="9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</row>
    <row r="2636" spans="1:27" s="2" customFormat="1" ht="13.8">
      <c r="A2636" s="8"/>
      <c r="B2636" s="9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  <c r="Y2636" s="18"/>
      <c r="Z2636" s="18"/>
      <c r="AA2636" s="18"/>
    </row>
    <row r="2637" spans="1:27" s="2" customFormat="1" ht="13.8">
      <c r="A2637" s="8"/>
      <c r="B2637" s="9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</row>
    <row r="2638" spans="1:27" s="2" customFormat="1" ht="13.8">
      <c r="A2638" s="8"/>
      <c r="B2638" s="9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</row>
    <row r="2639" spans="1:27" s="2" customFormat="1" ht="13.8">
      <c r="A2639" s="8"/>
      <c r="B2639" s="9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</row>
    <row r="2640" spans="1:27" s="2" customFormat="1" ht="13.8">
      <c r="A2640" s="8"/>
      <c r="B2640" s="9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  <c r="Y2640" s="18"/>
      <c r="Z2640" s="18"/>
      <c r="AA2640" s="18"/>
    </row>
    <row r="2641" spans="1:27">
      <c r="A2641" s="6"/>
      <c r="B2641" s="7"/>
      <c r="C2641" s="28"/>
      <c r="G2641" s="17"/>
      <c r="H2641" s="17"/>
    </row>
    <row r="2642" spans="1:27" s="2" customFormat="1" ht="13.8">
      <c r="A2642" s="8"/>
      <c r="B2642" s="9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  <c r="Y2642" s="18"/>
      <c r="Z2642" s="18"/>
      <c r="AA2642" s="18"/>
    </row>
    <row r="2643" spans="1:27" s="2" customFormat="1" ht="13.8">
      <c r="A2643" s="8"/>
      <c r="B2643" s="9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</row>
    <row r="2644" spans="1:27" s="2" customFormat="1" ht="13.8">
      <c r="A2644" s="8"/>
      <c r="B2644" s="9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  <c r="Y2644" s="18"/>
      <c r="Z2644" s="18"/>
      <c r="AA2644" s="18"/>
    </row>
    <row r="2645" spans="1:27">
      <c r="A2645" s="6"/>
      <c r="B2645" s="7"/>
      <c r="C2645" s="28"/>
      <c r="G2645" s="17"/>
      <c r="H2645" s="17"/>
    </row>
    <row r="2646" spans="1:27">
      <c r="A2646" s="6"/>
      <c r="B2646" s="7"/>
      <c r="C2646" s="28"/>
      <c r="G2646" s="17"/>
      <c r="H2646" s="17"/>
    </row>
    <row r="2647" spans="1:27" s="2" customFormat="1" ht="13.8">
      <c r="A2647" s="8"/>
      <c r="B2647" s="9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</row>
    <row r="2648" spans="1:27">
      <c r="A2648" s="6"/>
      <c r="B2648" s="7"/>
      <c r="C2648" s="28"/>
      <c r="G2648" s="17"/>
      <c r="H2648" s="17"/>
    </row>
    <row r="2649" spans="1:27" s="2" customFormat="1" ht="13.8">
      <c r="A2649" s="8"/>
      <c r="B2649" s="9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</row>
    <row r="2650" spans="1:27" s="2" customFormat="1" ht="13.8">
      <c r="A2650" s="8"/>
      <c r="B2650" s="9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</row>
    <row r="2651" spans="1:27" s="2" customFormat="1" ht="13.8">
      <c r="A2651" s="8"/>
      <c r="B2651" s="9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</row>
    <row r="2652" spans="1:27" s="2" customFormat="1" ht="13.8">
      <c r="A2652" s="8"/>
      <c r="B2652" s="9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</row>
    <row r="2653" spans="1:27">
      <c r="A2653" s="6"/>
      <c r="B2653" s="7"/>
      <c r="C2653" s="28"/>
      <c r="G2653" s="17"/>
      <c r="H2653" s="17"/>
    </row>
    <row r="2654" spans="1:27" s="2" customFormat="1" ht="13.8">
      <c r="A2654" s="8"/>
      <c r="B2654" s="9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</row>
    <row r="2655" spans="1:27" s="2" customFormat="1" ht="13.8">
      <c r="A2655" s="8"/>
      <c r="B2655" s="9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</row>
    <row r="2656" spans="1:27" s="2" customFormat="1" ht="13.8">
      <c r="A2656" s="8"/>
      <c r="B2656" s="9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</row>
    <row r="2657" spans="1:27" s="2" customFormat="1" ht="13.8">
      <c r="A2657" s="8"/>
      <c r="B2657" s="9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</row>
    <row r="2658" spans="1:27" s="2" customFormat="1" ht="13.8">
      <c r="A2658" s="8"/>
      <c r="B2658" s="9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</row>
    <row r="2659" spans="1:27" s="2" customFormat="1" ht="13.8">
      <c r="A2659" s="8"/>
      <c r="B2659" s="9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</row>
    <row r="2660" spans="1:27" s="2" customFormat="1" ht="13.8">
      <c r="A2660" s="8"/>
      <c r="B2660" s="9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</row>
    <row r="2661" spans="1:27" s="2" customFormat="1" ht="13.8">
      <c r="A2661" s="8"/>
      <c r="B2661" s="9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</row>
    <row r="2662" spans="1:27" s="2" customFormat="1" ht="13.8">
      <c r="A2662" s="8"/>
      <c r="B2662" s="9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</row>
    <row r="2663" spans="1:27">
      <c r="A2663" s="6"/>
      <c r="B2663" s="7"/>
      <c r="C2663" s="28"/>
      <c r="G2663" s="17"/>
      <c r="H2663" s="17"/>
    </row>
    <row r="2664" spans="1:27" s="2" customFormat="1" ht="13.8">
      <c r="A2664" s="8"/>
      <c r="B2664" s="9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</row>
    <row r="2665" spans="1:27" s="2" customFormat="1" ht="13.8">
      <c r="A2665" s="8"/>
      <c r="B2665" s="9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</row>
    <row r="2666" spans="1:27" s="2" customFormat="1" ht="13.8">
      <c r="A2666" s="8"/>
      <c r="B2666" s="9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</row>
    <row r="2667" spans="1:27">
      <c r="A2667" s="6"/>
      <c r="B2667" s="7"/>
      <c r="C2667" s="28"/>
      <c r="G2667" s="17"/>
      <c r="H2667" s="17"/>
    </row>
    <row r="2669" spans="1:27" s="2" customFormat="1" ht="13.8">
      <c r="A2669" s="8"/>
      <c r="B2669" s="9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</row>
    <row r="2670" spans="1:27" s="2" customFormat="1" ht="13.8">
      <c r="A2670" s="8"/>
      <c r="B2670" s="9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</row>
    <row r="2671" spans="1:27" s="2" customFormat="1" ht="13.8">
      <c r="A2671" s="8"/>
      <c r="B2671" s="9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</row>
    <row r="2672" spans="1:27" s="2" customFormat="1" ht="13.8">
      <c r="A2672" s="8"/>
      <c r="B2672" s="9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</row>
    <row r="2673" spans="1:27" s="2" customFormat="1" ht="13.8">
      <c r="A2673" s="8"/>
      <c r="B2673" s="9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</row>
    <row r="2674" spans="1:27" s="2" customFormat="1" ht="13.8">
      <c r="A2674" s="8"/>
      <c r="B2674" s="9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</row>
    <row r="2677" spans="1:27" s="2" customFormat="1" ht="13.8">
      <c r="A2677" s="8"/>
      <c r="B2677" s="9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</row>
    <row r="2678" spans="1:27" s="2" customFormat="1" ht="13.8">
      <c r="A2678" s="8"/>
      <c r="B2678" s="9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</row>
    <row r="2679" spans="1:27" s="2" customFormat="1" ht="13.8">
      <c r="A2679" s="8"/>
      <c r="B2679" s="9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</row>
    <row r="2680" spans="1:27" s="2" customFormat="1" ht="13.8">
      <c r="A2680" s="8"/>
      <c r="B2680" s="9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  <c r="Y2680" s="18"/>
      <c r="Z2680" s="18"/>
      <c r="AA2680" s="18"/>
    </row>
    <row r="2681" spans="1:27" s="2" customFormat="1" ht="13.8">
      <c r="A2681" s="8"/>
      <c r="B2681" s="9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  <c r="Y2681" s="18"/>
      <c r="Z2681" s="18"/>
      <c r="AA2681" s="18"/>
    </row>
    <row r="2682" spans="1:27" s="2" customFormat="1" ht="13.8">
      <c r="A2682" s="8"/>
      <c r="B2682" s="9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</row>
    <row r="2683" spans="1:27" s="2" customFormat="1" ht="13.8">
      <c r="A2683" s="8"/>
      <c r="B2683" s="9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  <c r="Y2683" s="18"/>
      <c r="Z2683" s="18"/>
      <c r="AA2683" s="18"/>
    </row>
    <row r="2684" spans="1:27" s="2" customFormat="1" ht="13.8">
      <c r="A2684" s="8"/>
      <c r="B2684" s="9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</row>
    <row r="2685" spans="1:27" s="2" customFormat="1" ht="13.8">
      <c r="A2685" s="8"/>
      <c r="B2685" s="9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</row>
    <row r="2686" spans="1:27" s="2" customFormat="1" ht="13.8">
      <c r="A2686" s="8"/>
      <c r="B2686" s="9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</row>
    <row r="2687" spans="1:27" s="2" customFormat="1" ht="13.8">
      <c r="A2687" s="8"/>
      <c r="B2687" s="9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</row>
    <row r="2688" spans="1:27" s="2" customFormat="1" ht="13.8">
      <c r="A2688" s="8"/>
      <c r="B2688" s="9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</row>
    <row r="2689" spans="1:27" s="2" customFormat="1" ht="13.8">
      <c r="A2689" s="8"/>
      <c r="B2689" s="9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</row>
    <row r="2690" spans="1:27" s="2" customFormat="1" ht="13.8">
      <c r="A2690" s="8"/>
      <c r="B2690" s="9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</row>
    <row r="2692" spans="1:27">
      <c r="A2692" s="6"/>
      <c r="B2692" s="7"/>
      <c r="C2692" s="28"/>
      <c r="G2692" s="17"/>
      <c r="H2692" s="17"/>
    </row>
    <row r="2693" spans="1:27" s="2" customFormat="1" ht="13.8">
      <c r="A2693" s="8"/>
      <c r="B2693" s="9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  <c r="Y2693" s="18"/>
      <c r="Z2693" s="18"/>
      <c r="AA2693" s="18"/>
    </row>
    <row r="2694" spans="1:27" s="2" customFormat="1" ht="13.8">
      <c r="A2694" s="8"/>
      <c r="B2694" s="9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</row>
    <row r="2695" spans="1:27" s="2" customFormat="1" ht="13.8">
      <c r="A2695" s="8"/>
      <c r="B2695" s="9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</row>
    <row r="2696" spans="1:27" s="2" customFormat="1" ht="13.8">
      <c r="A2696" s="8"/>
      <c r="B2696" s="9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</row>
    <row r="2697" spans="1:27">
      <c r="A2697" s="6"/>
      <c r="B2697" s="7"/>
      <c r="C2697" s="28"/>
      <c r="G2697" s="17"/>
      <c r="H2697" s="17"/>
    </row>
    <row r="2698" spans="1:27" s="2" customFormat="1" ht="13.8">
      <c r="A2698" s="8"/>
      <c r="B2698" s="9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</row>
    <row r="2699" spans="1:27" s="2" customFormat="1" ht="13.8">
      <c r="A2699" s="8"/>
      <c r="B2699" s="9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</row>
    <row r="2700" spans="1:27" s="2" customFormat="1" ht="13.8">
      <c r="A2700" s="8"/>
      <c r="B2700" s="9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  <c r="Y2700" s="18"/>
      <c r="Z2700" s="18"/>
      <c r="AA2700" s="18"/>
    </row>
    <row r="2701" spans="1:27">
      <c r="A2701" s="6"/>
      <c r="B2701" s="7"/>
      <c r="C2701" s="28"/>
      <c r="G2701" s="17"/>
      <c r="H2701" s="17"/>
    </row>
    <row r="2702" spans="1:27">
      <c r="A2702" s="6"/>
      <c r="B2702" s="7"/>
      <c r="C2702" s="28"/>
      <c r="G2702" s="17"/>
      <c r="H2702" s="17"/>
    </row>
    <row r="2703" spans="1:27" s="2" customFormat="1" ht="13.8">
      <c r="A2703" s="8"/>
      <c r="B2703" s="9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</row>
    <row r="2704" spans="1:27" s="2" customFormat="1" ht="13.8">
      <c r="A2704" s="8"/>
      <c r="B2704" s="9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</row>
    <row r="2705" spans="1:27" s="2" customFormat="1" ht="13.8">
      <c r="A2705" s="8"/>
      <c r="B2705" s="9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</row>
    <row r="2706" spans="1:27" s="2" customFormat="1" ht="13.8">
      <c r="A2706" s="8"/>
      <c r="B2706" s="9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</row>
    <row r="2707" spans="1:27" s="2" customFormat="1" ht="13.8">
      <c r="A2707" s="8"/>
      <c r="B2707" s="9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</row>
    <row r="2708" spans="1:27" s="2" customFormat="1" ht="13.8">
      <c r="A2708" s="8"/>
      <c r="B2708" s="9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</row>
    <row r="2709" spans="1:27" s="2" customFormat="1" ht="13.8">
      <c r="A2709" s="8"/>
      <c r="B2709" s="9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</row>
    <row r="2710" spans="1:27" s="2" customFormat="1" ht="13.8">
      <c r="A2710" s="8"/>
      <c r="B2710" s="9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</row>
    <row r="2711" spans="1:27" s="2" customFormat="1" ht="13.8">
      <c r="A2711" s="8"/>
      <c r="B2711" s="9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</row>
    <row r="2712" spans="1:27" s="2" customFormat="1" ht="13.8">
      <c r="A2712" s="8"/>
      <c r="B2712" s="9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</row>
    <row r="2713" spans="1:27" s="2" customFormat="1" ht="13.8">
      <c r="A2713" s="8"/>
      <c r="B2713" s="9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</row>
    <row r="2714" spans="1:27" s="2" customFormat="1" ht="13.8">
      <c r="A2714" s="8"/>
      <c r="B2714" s="9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</row>
    <row r="2715" spans="1:27" s="2" customFormat="1" ht="13.8">
      <c r="A2715" s="8"/>
      <c r="B2715" s="9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</row>
    <row r="2716" spans="1:27" s="2" customFormat="1" ht="13.8">
      <c r="A2716" s="8"/>
      <c r="B2716" s="9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</row>
    <row r="2717" spans="1:27" s="2" customFormat="1" ht="13.8">
      <c r="A2717" s="8"/>
      <c r="B2717" s="9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</row>
    <row r="2718" spans="1:27" s="2" customFormat="1" ht="13.8">
      <c r="A2718" s="8"/>
      <c r="B2718" s="9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</row>
    <row r="2719" spans="1:27">
      <c r="A2719" s="6"/>
      <c r="B2719" s="7"/>
      <c r="C2719" s="28"/>
      <c r="G2719" s="17"/>
      <c r="H2719" s="17"/>
    </row>
    <row r="2720" spans="1:27" s="2" customFormat="1" ht="13.8">
      <c r="A2720" s="8"/>
      <c r="B2720" s="9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  <c r="Y2720" s="18"/>
      <c r="Z2720" s="18"/>
      <c r="AA2720" s="18"/>
    </row>
    <row r="2721" spans="1:27" s="2" customFormat="1" ht="13.8">
      <c r="A2721" s="8"/>
      <c r="B2721" s="9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</row>
    <row r="2722" spans="1:27" s="2" customFormat="1" ht="13.8">
      <c r="A2722" s="8"/>
      <c r="B2722" s="9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</row>
    <row r="2723" spans="1:27" s="2" customFormat="1" ht="13.8">
      <c r="A2723" s="8"/>
      <c r="B2723" s="9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</row>
    <row r="2724" spans="1:27" s="2" customFormat="1" ht="13.8">
      <c r="A2724" s="8"/>
      <c r="B2724" s="9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</row>
    <row r="2725" spans="1:27" s="2" customFormat="1" ht="13.8">
      <c r="A2725" s="8"/>
      <c r="B2725" s="9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</row>
    <row r="2726" spans="1:27" s="2" customFormat="1" ht="13.8">
      <c r="A2726" s="8"/>
      <c r="B2726" s="9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</row>
    <row r="2727" spans="1:27" s="2" customFormat="1" ht="13.8">
      <c r="A2727" s="8"/>
      <c r="B2727" s="9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</row>
    <row r="2728" spans="1:27" s="2" customFormat="1" ht="13.8">
      <c r="A2728" s="8"/>
      <c r="B2728" s="9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</row>
    <row r="2729" spans="1:27">
      <c r="A2729" s="6"/>
      <c r="B2729" s="7"/>
      <c r="C2729" s="28"/>
      <c r="G2729" s="17"/>
      <c r="H2729" s="17"/>
    </row>
    <row r="2730" spans="1:27" s="2" customFormat="1" ht="13.8">
      <c r="A2730" s="8"/>
      <c r="B2730" s="9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</row>
    <row r="2731" spans="1:27" s="2" customFormat="1" ht="13.8">
      <c r="A2731" s="8"/>
      <c r="B2731" s="9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</row>
    <row r="2732" spans="1:27">
      <c r="A2732" s="6"/>
      <c r="B2732" s="7"/>
      <c r="C2732" s="28"/>
      <c r="G2732" s="17"/>
      <c r="H2732" s="17"/>
    </row>
    <row r="2733" spans="1:27" s="2" customFormat="1" ht="13.8">
      <c r="A2733" s="8"/>
      <c r="B2733" s="9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</row>
    <row r="2734" spans="1:27">
      <c r="A2734" s="6"/>
      <c r="B2734" s="7"/>
      <c r="C2734" s="28"/>
      <c r="G2734" s="17"/>
      <c r="H2734" s="17"/>
    </row>
    <row r="2735" spans="1:27" s="2" customFormat="1" ht="13.8">
      <c r="A2735" s="8"/>
      <c r="B2735" s="9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</row>
    <row r="2736" spans="1:27" s="2" customFormat="1" ht="13.8">
      <c r="A2736" s="8"/>
      <c r="B2736" s="9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</row>
    <row r="2737" spans="1:27" s="2" customFormat="1" ht="13.8">
      <c r="A2737" s="8"/>
      <c r="B2737" s="9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</row>
    <row r="2738" spans="1:27" s="2" customFormat="1" ht="13.8">
      <c r="A2738" s="8"/>
      <c r="B2738" s="9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</row>
    <row r="2739" spans="1:27" s="2" customFormat="1" ht="13.8">
      <c r="A2739" s="8"/>
      <c r="B2739" s="9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</row>
    <row r="2740" spans="1:27" s="2" customFormat="1" ht="13.8">
      <c r="A2740" s="8"/>
      <c r="B2740" s="9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</row>
    <row r="2741" spans="1:27" s="2" customFormat="1" ht="13.8">
      <c r="A2741" s="8"/>
      <c r="B2741" s="9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</row>
    <row r="2742" spans="1:27" s="2" customFormat="1" ht="13.8">
      <c r="A2742" s="8"/>
      <c r="B2742" s="9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</row>
    <row r="2743" spans="1:27" s="2" customFormat="1" ht="13.8">
      <c r="A2743" s="8"/>
      <c r="B2743" s="9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</row>
    <row r="2744" spans="1:27">
      <c r="A2744" s="6"/>
      <c r="B2744" s="7"/>
      <c r="C2744" s="28"/>
      <c r="G2744" s="17"/>
      <c r="H2744" s="17"/>
    </row>
    <row r="2745" spans="1:27">
      <c r="A2745" s="6"/>
      <c r="B2745" s="7"/>
      <c r="C2745" s="28"/>
      <c r="G2745" s="17"/>
      <c r="H2745" s="17"/>
    </row>
    <row r="2746" spans="1:27" s="2" customFormat="1" ht="13.8">
      <c r="A2746" s="8"/>
      <c r="B2746" s="9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</row>
    <row r="2747" spans="1:27" s="2" customFormat="1" ht="13.8">
      <c r="A2747" s="8"/>
      <c r="B2747" s="9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</row>
    <row r="2748" spans="1:27" s="2" customFormat="1" ht="13.8">
      <c r="A2748" s="8"/>
      <c r="B2748" s="9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</row>
    <row r="2749" spans="1:27" s="2" customFormat="1" ht="13.8">
      <c r="A2749" s="8"/>
      <c r="B2749" s="9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</row>
    <row r="2750" spans="1:27" s="2" customFormat="1" ht="13.8">
      <c r="A2750" s="8"/>
      <c r="B2750" s="9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</row>
    <row r="2751" spans="1:27">
      <c r="A2751" s="6"/>
      <c r="B2751" s="7"/>
      <c r="C2751" s="28"/>
      <c r="G2751" s="17"/>
      <c r="H2751" s="17"/>
    </row>
    <row r="2752" spans="1:27" s="2" customFormat="1" ht="13.8">
      <c r="A2752" s="8"/>
      <c r="B2752" s="9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</row>
    <row r="2753" spans="1:27" s="2" customFormat="1" ht="13.8">
      <c r="A2753" s="8"/>
      <c r="B2753" s="9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</row>
    <row r="2754" spans="1:27" s="2" customFormat="1" ht="13.8">
      <c r="A2754" s="8"/>
      <c r="B2754" s="9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</row>
    <row r="2755" spans="1:27" s="2" customFormat="1" ht="13.8">
      <c r="A2755" s="8"/>
      <c r="B2755" s="9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</row>
    <row r="2756" spans="1:27">
      <c r="A2756" s="6"/>
      <c r="B2756" s="7"/>
      <c r="C2756" s="28"/>
      <c r="G2756" s="17"/>
      <c r="H2756" s="17"/>
    </row>
    <row r="2757" spans="1:27" s="2" customFormat="1" ht="13.8">
      <c r="A2757" s="8"/>
      <c r="B2757" s="9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</row>
    <row r="2758" spans="1:27" s="2" customFormat="1" ht="13.8">
      <c r="A2758" s="8"/>
      <c r="B2758" s="9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</row>
    <row r="2759" spans="1:27" s="2" customFormat="1" ht="13.8">
      <c r="A2759" s="8"/>
      <c r="B2759" s="9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</row>
    <row r="2760" spans="1:27" s="2" customFormat="1" ht="13.8">
      <c r="A2760" s="8"/>
      <c r="B2760" s="9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</row>
    <row r="2761" spans="1:27">
      <c r="A2761" s="6"/>
      <c r="B2761" s="7"/>
      <c r="C2761" s="28"/>
      <c r="G2761" s="17"/>
      <c r="H2761" s="17"/>
    </row>
    <row r="2762" spans="1:27" s="2" customFormat="1" ht="13.8">
      <c r="A2762" s="8"/>
      <c r="B2762" s="9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</row>
    <row r="2763" spans="1:27" s="2" customFormat="1" ht="13.8">
      <c r="A2763" s="8"/>
      <c r="B2763" s="9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</row>
    <row r="2764" spans="1:27" s="2" customFormat="1" ht="13.8">
      <c r="A2764" s="8"/>
      <c r="B2764" s="9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  <c r="Y2764" s="18"/>
      <c r="Z2764" s="18"/>
      <c r="AA2764" s="18"/>
    </row>
    <row r="2765" spans="1:27" s="2" customFormat="1" ht="13.8">
      <c r="A2765" s="8"/>
      <c r="B2765" s="9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</row>
    <row r="2766" spans="1:27">
      <c r="A2766" s="5"/>
    </row>
    <row r="2767" spans="1:27" s="2" customFormat="1" ht="13.8">
      <c r="A2767" s="8"/>
      <c r="B2767" s="9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</row>
    <row r="2768" spans="1:27" s="2" customFormat="1" ht="13.8">
      <c r="A2768" s="8"/>
      <c r="B2768" s="9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</row>
    <row r="2769" spans="1:27">
      <c r="A2769" s="6"/>
      <c r="B2769" s="7"/>
      <c r="C2769" s="28"/>
      <c r="G2769" s="17"/>
      <c r="H2769" s="17"/>
    </row>
    <row r="2770" spans="1:27" s="2" customFormat="1" ht="13.8">
      <c r="A2770" s="8"/>
      <c r="B2770" s="9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  <c r="Y2770" s="18"/>
      <c r="Z2770" s="18"/>
      <c r="AA2770" s="18"/>
    </row>
    <row r="2771" spans="1:27">
      <c r="A2771" s="6"/>
      <c r="B2771" s="7"/>
      <c r="C2771" s="28"/>
      <c r="G2771" s="17"/>
      <c r="H2771" s="17"/>
    </row>
    <row r="2772" spans="1:27" s="2" customFormat="1" ht="13.8">
      <c r="A2772" s="8"/>
      <c r="B2772" s="9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</row>
    <row r="2773" spans="1:27" s="2" customFormat="1" ht="13.8">
      <c r="A2773" s="8"/>
      <c r="B2773" s="9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  <c r="Y2773" s="18"/>
      <c r="Z2773" s="18"/>
      <c r="AA2773" s="18"/>
    </row>
    <row r="2774" spans="1:27" s="2" customFormat="1" ht="13.8">
      <c r="A2774" s="8"/>
      <c r="B2774" s="9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</row>
    <row r="2775" spans="1:27" s="2" customFormat="1" ht="13.8">
      <c r="A2775" s="8"/>
      <c r="B2775" s="9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</row>
    <row r="2776" spans="1:27" s="2" customFormat="1" ht="13.8">
      <c r="A2776" s="8"/>
      <c r="B2776" s="9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</row>
    <row r="2777" spans="1:27" s="2" customFormat="1" ht="13.8">
      <c r="A2777" s="8"/>
      <c r="B2777" s="9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</row>
    <row r="2778" spans="1:27" s="2" customFormat="1" ht="13.8">
      <c r="A2778" s="8"/>
      <c r="B2778" s="9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</row>
    <row r="2779" spans="1:27" s="2" customFormat="1" ht="13.8">
      <c r="A2779" s="8"/>
      <c r="B2779" s="9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</row>
    <row r="2780" spans="1:27" s="2" customFormat="1" ht="13.8">
      <c r="A2780" s="8"/>
      <c r="B2780" s="9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</row>
    <row r="2781" spans="1:27">
      <c r="A2781" s="5"/>
    </row>
    <row r="2782" spans="1:27" s="2" customFormat="1" ht="13.8">
      <c r="A2782" s="8"/>
      <c r="B2782" s="9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</row>
    <row r="2783" spans="1:27" s="2" customFormat="1" ht="13.8">
      <c r="A2783" s="8"/>
      <c r="B2783" s="9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</row>
    <row r="2784" spans="1:27" s="2" customFormat="1" ht="13.8">
      <c r="A2784" s="8"/>
      <c r="B2784" s="9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</row>
    <row r="2785" spans="1:27" s="2" customFormat="1" ht="13.8">
      <c r="A2785" s="8"/>
      <c r="B2785" s="9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</row>
    <row r="2786" spans="1:27">
      <c r="A2786" s="6"/>
      <c r="B2786" s="7"/>
      <c r="C2786" s="28"/>
      <c r="G2786" s="17"/>
      <c r="H2786" s="17"/>
    </row>
    <row r="2787" spans="1:27" s="2" customFormat="1" ht="13.8">
      <c r="A2787" s="8"/>
      <c r="B2787" s="9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</row>
    <row r="2788" spans="1:27" s="2" customFormat="1" ht="13.8">
      <c r="A2788" s="8"/>
      <c r="B2788" s="9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</row>
    <row r="2789" spans="1:27" s="2" customFormat="1" ht="13.8">
      <c r="A2789" s="8"/>
      <c r="B2789" s="9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</row>
    <row r="2790" spans="1:27" s="2" customFormat="1" ht="13.8">
      <c r="A2790" s="8"/>
      <c r="B2790" s="9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</row>
    <row r="2791" spans="1:27">
      <c r="A2791" s="6"/>
      <c r="B2791" s="7"/>
      <c r="C2791" s="28"/>
      <c r="G2791" s="17"/>
      <c r="H2791" s="17"/>
    </row>
    <row r="2792" spans="1:27">
      <c r="A2792" s="6"/>
      <c r="B2792" s="7"/>
      <c r="C2792" s="28"/>
      <c r="G2792" s="17"/>
      <c r="H2792" s="17"/>
    </row>
    <row r="2793" spans="1:27" s="2" customFormat="1" ht="13.8">
      <c r="A2793" s="8"/>
      <c r="B2793" s="9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</row>
    <row r="2794" spans="1:27" s="2" customFormat="1" ht="13.8">
      <c r="A2794" s="8"/>
      <c r="B2794" s="9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</row>
    <row r="2795" spans="1:27" s="2" customFormat="1" ht="13.8">
      <c r="A2795" s="8"/>
      <c r="B2795" s="9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</row>
    <row r="2796" spans="1:27">
      <c r="A2796" s="6"/>
      <c r="B2796" s="7"/>
      <c r="C2796" s="28"/>
      <c r="G2796" s="17"/>
      <c r="H2796" s="17"/>
    </row>
    <row r="2797" spans="1:27" s="2" customFormat="1" ht="13.8">
      <c r="A2797" s="8"/>
      <c r="B2797" s="9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  <c r="Y2797" s="18"/>
      <c r="Z2797" s="18"/>
      <c r="AA2797" s="18"/>
    </row>
    <row r="2798" spans="1:27">
      <c r="A2798" s="6"/>
      <c r="B2798" s="7"/>
      <c r="C2798" s="28"/>
      <c r="G2798" s="17"/>
      <c r="H2798" s="17"/>
    </row>
    <row r="2799" spans="1:27" s="2" customFormat="1" ht="13.8">
      <c r="A2799" s="8"/>
      <c r="B2799" s="9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</row>
    <row r="2800" spans="1:27" s="2" customFormat="1" ht="13.8">
      <c r="A2800" s="8"/>
      <c r="B2800" s="9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</row>
    <row r="2801" spans="1:27" s="2" customFormat="1" ht="13.8">
      <c r="A2801" s="8"/>
      <c r="B2801" s="9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</row>
    <row r="2802" spans="1:27" s="2" customFormat="1" ht="13.8">
      <c r="A2802" s="8"/>
      <c r="B2802" s="9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</row>
    <row r="2803" spans="1:27" s="2" customFormat="1" ht="13.8">
      <c r="A2803" s="8"/>
      <c r="B2803" s="9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</row>
    <row r="2804" spans="1:27" s="2" customFormat="1" ht="13.8">
      <c r="A2804" s="8"/>
      <c r="B2804" s="9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</row>
    <row r="2805" spans="1:27" s="2" customFormat="1" ht="13.8">
      <c r="A2805" s="8"/>
      <c r="B2805" s="9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</row>
    <row r="2806" spans="1:27" s="2" customFormat="1" ht="13.8">
      <c r="A2806" s="8"/>
      <c r="B2806" s="9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  <c r="Y2806" s="18"/>
      <c r="Z2806" s="18"/>
      <c r="AA2806" s="18"/>
    </row>
    <row r="2807" spans="1:27" s="2" customFormat="1" ht="13.8">
      <c r="A2807" s="8"/>
      <c r="B2807" s="9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</row>
    <row r="2808" spans="1:27" s="2" customFormat="1" ht="13.8">
      <c r="A2808" s="8"/>
      <c r="B2808" s="9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</row>
    <row r="2809" spans="1:27" s="2" customFormat="1" ht="13.8">
      <c r="A2809" s="8"/>
      <c r="B2809" s="9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</row>
    <row r="2810" spans="1:27" s="2" customFormat="1" ht="13.8">
      <c r="A2810" s="8"/>
      <c r="B2810" s="9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</row>
    <row r="2811" spans="1:27" s="2" customFormat="1" ht="13.8">
      <c r="A2811" s="8"/>
      <c r="B2811" s="9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</row>
    <row r="2812" spans="1:27" s="2" customFormat="1" ht="13.8">
      <c r="A2812" s="8"/>
      <c r="B2812" s="9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</row>
    <row r="2813" spans="1:27" s="2" customFormat="1" ht="13.8">
      <c r="A2813" s="8"/>
      <c r="B2813" s="9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</row>
    <row r="2814" spans="1:27" s="2" customFormat="1" ht="13.8">
      <c r="A2814" s="8"/>
      <c r="B2814" s="9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  <c r="Y2814" s="18"/>
      <c r="Z2814" s="18"/>
      <c r="AA2814" s="18"/>
    </row>
    <row r="2815" spans="1:27" s="2" customFormat="1" ht="13.8">
      <c r="A2815" s="8"/>
      <c r="B2815" s="9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</row>
    <row r="2816" spans="1:27" s="2" customFormat="1" ht="13.8">
      <c r="A2816" s="8"/>
      <c r="B2816" s="9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</row>
    <row r="2817" spans="1:27" s="2" customFormat="1" ht="13.8">
      <c r="A2817" s="8"/>
      <c r="B2817" s="9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</row>
    <row r="2818" spans="1:27" s="2" customFormat="1" ht="13.8">
      <c r="A2818" s="8"/>
      <c r="B2818" s="9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</row>
    <row r="2819" spans="1:27">
      <c r="A2819" s="6"/>
      <c r="B2819" s="7"/>
      <c r="C2819" s="28"/>
      <c r="G2819" s="17"/>
      <c r="H2819" s="17"/>
    </row>
    <row r="2820" spans="1:27" s="2" customFormat="1" ht="13.8">
      <c r="A2820" s="8"/>
      <c r="B2820" s="9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</row>
    <row r="2821" spans="1:27" s="2" customFormat="1" ht="13.8">
      <c r="A2821" s="8"/>
      <c r="B2821" s="9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</row>
    <row r="2822" spans="1:27" s="2" customFormat="1" ht="13.8">
      <c r="A2822" s="8"/>
      <c r="B2822" s="9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  <c r="Y2822" s="18"/>
      <c r="Z2822" s="18"/>
      <c r="AA2822" s="18"/>
    </row>
    <row r="2823" spans="1:27" s="2" customFormat="1" ht="13.8">
      <c r="A2823" s="8"/>
      <c r="B2823" s="9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</row>
    <row r="2824" spans="1:27" s="2" customFormat="1" ht="13.8">
      <c r="A2824" s="8"/>
      <c r="B2824" s="9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</row>
    <row r="2825" spans="1:27" s="2" customFormat="1" ht="13.8">
      <c r="A2825" s="8"/>
      <c r="B2825" s="9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</row>
    <row r="2826" spans="1:27" s="2" customFormat="1" ht="13.8">
      <c r="A2826" s="8"/>
      <c r="B2826" s="9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</row>
    <row r="2827" spans="1:27" s="2" customFormat="1" ht="13.8">
      <c r="A2827" s="8"/>
      <c r="B2827" s="9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</row>
    <row r="2828" spans="1:27" s="2" customFormat="1" ht="13.8">
      <c r="A2828" s="8"/>
      <c r="B2828" s="9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</row>
    <row r="2829" spans="1:27" s="2" customFormat="1" ht="13.8">
      <c r="A2829" s="8"/>
      <c r="B2829" s="9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</row>
    <row r="2830" spans="1:27" s="2" customFormat="1" ht="13.8">
      <c r="A2830" s="8"/>
      <c r="B2830" s="9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</row>
    <row r="2831" spans="1:27">
      <c r="A2831" s="5"/>
    </row>
    <row r="2832" spans="1:27" s="2" customFormat="1" ht="13.8">
      <c r="A2832" s="8"/>
      <c r="B2832" s="9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</row>
    <row r="2833" spans="1:27" s="2" customFormat="1" ht="13.8">
      <c r="A2833" s="8"/>
      <c r="B2833" s="9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</row>
    <row r="2834" spans="1:27" s="2" customFormat="1" ht="13.8">
      <c r="A2834" s="8"/>
      <c r="B2834" s="9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</row>
    <row r="2835" spans="1:27" s="2" customFormat="1" ht="13.8">
      <c r="A2835" s="8"/>
      <c r="B2835" s="9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</row>
    <row r="2836" spans="1:27" s="2" customFormat="1" ht="13.8">
      <c r="A2836" s="8"/>
      <c r="B2836" s="9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</row>
    <row r="2837" spans="1:27" s="2" customFormat="1" ht="13.8">
      <c r="A2837" s="8"/>
      <c r="B2837" s="9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</row>
    <row r="2838" spans="1:27" s="2" customFormat="1" ht="13.8">
      <c r="A2838" s="8"/>
      <c r="B2838" s="9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</row>
    <row r="2839" spans="1:27" s="2" customFormat="1" ht="13.8">
      <c r="A2839" s="8"/>
      <c r="B2839" s="9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</row>
    <row r="2840" spans="1:27" s="2" customFormat="1" ht="13.8">
      <c r="A2840" s="8"/>
      <c r="B2840" s="9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</row>
    <row r="2841" spans="1:27" s="2" customFormat="1" ht="13.8">
      <c r="A2841" s="8"/>
      <c r="B2841" s="9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</row>
    <row r="2842" spans="1:27" s="2" customFormat="1" ht="13.8">
      <c r="A2842" s="8"/>
      <c r="B2842" s="9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</row>
    <row r="2843" spans="1:27">
      <c r="A2843" s="6"/>
      <c r="B2843" s="7"/>
      <c r="C2843" s="28"/>
      <c r="G2843" s="17"/>
      <c r="H2843" s="17"/>
    </row>
    <row r="2844" spans="1:27">
      <c r="A2844" s="6"/>
      <c r="B2844" s="7"/>
      <c r="C2844" s="28"/>
      <c r="G2844" s="17"/>
      <c r="H2844" s="17"/>
    </row>
    <row r="2845" spans="1:27">
      <c r="A2845" s="6"/>
      <c r="B2845" s="7"/>
      <c r="C2845" s="28"/>
      <c r="G2845" s="17"/>
      <c r="H2845" s="17"/>
    </row>
    <row r="2846" spans="1:27">
      <c r="A2846" s="6"/>
      <c r="B2846" s="7"/>
      <c r="C2846" s="28"/>
      <c r="G2846" s="17"/>
      <c r="H2846" s="17"/>
    </row>
    <row r="2847" spans="1:27" s="2" customFormat="1" ht="13.8">
      <c r="A2847" s="8"/>
      <c r="B2847" s="9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</row>
    <row r="2848" spans="1:27">
      <c r="A2848" s="6"/>
      <c r="B2848" s="7"/>
      <c r="C2848" s="28"/>
      <c r="G2848" s="17"/>
      <c r="H2848" s="17"/>
    </row>
    <row r="2849" spans="1:27" s="2" customFormat="1" ht="13.8">
      <c r="A2849" s="8"/>
      <c r="B2849" s="9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</row>
    <row r="2850" spans="1:27" s="2" customFormat="1" ht="13.8">
      <c r="A2850" s="8"/>
      <c r="B2850" s="9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</row>
    <row r="2851" spans="1:27" s="2" customFormat="1" ht="13.8">
      <c r="A2851" s="8"/>
      <c r="B2851" s="9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</row>
    <row r="2852" spans="1:27" s="2" customFormat="1" ht="13.8">
      <c r="A2852" s="8"/>
      <c r="B2852" s="9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</row>
    <row r="2853" spans="1:27" s="2" customFormat="1" ht="13.8">
      <c r="A2853" s="8"/>
      <c r="B2853" s="9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</row>
    <row r="2854" spans="1:27" s="2" customFormat="1" ht="13.8">
      <c r="A2854" s="8"/>
      <c r="B2854" s="9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</row>
    <row r="2855" spans="1:27" s="2" customFormat="1" ht="13.8">
      <c r="A2855" s="8"/>
      <c r="B2855" s="9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</row>
    <row r="2856" spans="1:27" s="2" customFormat="1" ht="13.8">
      <c r="A2856" s="8"/>
      <c r="B2856" s="9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</row>
    <row r="2857" spans="1:27" s="2" customFormat="1" ht="13.8">
      <c r="A2857" s="8"/>
      <c r="B2857" s="9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</row>
    <row r="2858" spans="1:27">
      <c r="A2858" s="5"/>
    </row>
    <row r="2859" spans="1:27" s="2" customFormat="1" ht="13.8">
      <c r="A2859" s="8"/>
      <c r="B2859" s="9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</row>
    <row r="2860" spans="1:27" s="2" customFormat="1" ht="13.8">
      <c r="A2860" s="8"/>
      <c r="B2860" s="9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</row>
    <row r="2861" spans="1:27" s="2" customFormat="1" ht="13.8">
      <c r="A2861" s="8"/>
      <c r="B2861" s="9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</row>
    <row r="2862" spans="1:27" s="2" customFormat="1" ht="13.8">
      <c r="A2862" s="8"/>
      <c r="B2862" s="9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</row>
    <row r="2863" spans="1:27" s="2" customFormat="1" ht="13.8">
      <c r="A2863" s="8"/>
      <c r="B2863" s="9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  <c r="Y2863" s="18"/>
      <c r="Z2863" s="18"/>
      <c r="AA2863" s="18"/>
    </row>
    <row r="2864" spans="1:27" s="2" customFormat="1" ht="13.8">
      <c r="A2864" s="8"/>
      <c r="B2864" s="9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</row>
    <row r="2865" spans="1:27" s="2" customFormat="1" ht="13.8">
      <c r="A2865" s="8"/>
      <c r="B2865" s="9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</row>
    <row r="2866" spans="1:27">
      <c r="A2866" s="6"/>
      <c r="B2866" s="7"/>
      <c r="C2866" s="28"/>
      <c r="G2866" s="17"/>
      <c r="H2866" s="17"/>
    </row>
    <row r="2867" spans="1:27">
      <c r="A2867" s="6"/>
      <c r="B2867" s="7"/>
      <c r="C2867" s="28"/>
      <c r="G2867" s="17"/>
      <c r="H2867" s="17"/>
    </row>
    <row r="2868" spans="1:27" s="2" customFormat="1" ht="13.8">
      <c r="A2868" s="8"/>
      <c r="B2868" s="9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</row>
    <row r="2869" spans="1:27" s="2" customFormat="1" ht="13.8">
      <c r="A2869" s="8"/>
      <c r="B2869" s="9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</row>
    <row r="2870" spans="1:27">
      <c r="A2870" s="6"/>
      <c r="B2870" s="7"/>
      <c r="C2870" s="28"/>
      <c r="G2870" s="17"/>
      <c r="H2870" s="17"/>
    </row>
    <row r="2871" spans="1:27" s="2" customFormat="1" ht="13.8">
      <c r="A2871" s="8"/>
      <c r="B2871" s="9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</row>
    <row r="2872" spans="1:27" s="2" customFormat="1" ht="13.8">
      <c r="A2872" s="8"/>
      <c r="B2872" s="9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</row>
    <row r="2873" spans="1:27" s="2" customFormat="1" ht="13.8">
      <c r="A2873" s="8"/>
      <c r="B2873" s="9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</row>
    <row r="2874" spans="1:27" s="2" customFormat="1" ht="13.8">
      <c r="A2874" s="8"/>
      <c r="B2874" s="9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</row>
    <row r="2875" spans="1:27" s="2" customFormat="1" ht="13.8">
      <c r="A2875" s="8"/>
      <c r="B2875" s="9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</row>
    <row r="2876" spans="1:27" s="2" customFormat="1" ht="13.8">
      <c r="A2876" s="8"/>
      <c r="B2876" s="9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</row>
    <row r="2877" spans="1:27" s="2" customFormat="1" ht="13.8">
      <c r="A2877" s="8"/>
      <c r="B2877" s="9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</row>
    <row r="2878" spans="1:27" s="2" customFormat="1" ht="13.8">
      <c r="A2878" s="8"/>
      <c r="B2878" s="9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</row>
    <row r="2879" spans="1:27" s="2" customFormat="1" ht="13.8">
      <c r="A2879" s="8"/>
      <c r="B2879" s="9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</row>
    <row r="2880" spans="1:27" s="2" customFormat="1" ht="13.8">
      <c r="A2880" s="8"/>
      <c r="B2880" s="9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</row>
    <row r="2881" spans="1:27" s="2" customFormat="1" ht="13.8">
      <c r="A2881" s="8"/>
      <c r="B2881" s="9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</row>
    <row r="2882" spans="1:27" s="2" customFormat="1" ht="13.8">
      <c r="A2882" s="8"/>
      <c r="B2882" s="9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</row>
    <row r="2883" spans="1:27">
      <c r="A2883" s="5"/>
    </row>
    <row r="2884" spans="1:27" s="2" customFormat="1" ht="13.8">
      <c r="A2884" s="8"/>
      <c r="B2884" s="9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</row>
    <row r="2885" spans="1:27" s="2" customFormat="1" ht="13.8">
      <c r="A2885" s="8"/>
      <c r="B2885" s="9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</row>
    <row r="2886" spans="1:27" s="2" customFormat="1" ht="13.8">
      <c r="A2886" s="8"/>
      <c r="B2886" s="9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</row>
    <row r="2887" spans="1:27" s="2" customFormat="1" ht="13.8">
      <c r="A2887" s="8"/>
      <c r="B2887" s="9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</row>
    <row r="2888" spans="1:27" s="2" customFormat="1" ht="13.8">
      <c r="A2888" s="8"/>
      <c r="B2888" s="9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</row>
    <row r="2889" spans="1:27" s="2" customFormat="1" ht="13.8">
      <c r="A2889" s="8"/>
      <c r="B2889" s="9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</row>
    <row r="2890" spans="1:27" s="2" customFormat="1" ht="13.8">
      <c r="A2890" s="8"/>
      <c r="B2890" s="9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</row>
    <row r="2891" spans="1:27" s="2" customFormat="1" ht="13.8">
      <c r="A2891" s="8"/>
      <c r="B2891" s="9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</row>
    <row r="2892" spans="1:27" s="2" customFormat="1" ht="13.8">
      <c r="A2892" s="8"/>
      <c r="B2892" s="9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  <c r="Y2892" s="18"/>
      <c r="Z2892" s="18"/>
      <c r="AA2892" s="18"/>
    </row>
    <row r="2893" spans="1:27" s="2" customFormat="1" ht="13.8">
      <c r="A2893" s="8"/>
      <c r="B2893" s="9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</row>
    <row r="2894" spans="1:27" s="2" customFormat="1" ht="13.8">
      <c r="A2894" s="8"/>
      <c r="B2894" s="9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</row>
    <row r="2895" spans="1:27" s="2" customFormat="1" ht="13.8">
      <c r="A2895" s="8"/>
      <c r="B2895" s="9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</row>
    <row r="2896" spans="1:27" s="2" customFormat="1" ht="13.8">
      <c r="A2896" s="8"/>
      <c r="B2896" s="9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  <c r="Y2896" s="18"/>
      <c r="Z2896" s="18"/>
      <c r="AA2896" s="18"/>
    </row>
    <row r="2897" spans="1:27" s="2" customFormat="1" ht="13.8">
      <c r="A2897" s="8"/>
      <c r="B2897" s="9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  <c r="Y2897" s="18"/>
      <c r="Z2897" s="18"/>
      <c r="AA2897" s="18"/>
    </row>
    <row r="2898" spans="1:27">
      <c r="A2898" s="6"/>
      <c r="B2898" s="7"/>
      <c r="C2898" s="28"/>
      <c r="G2898" s="17"/>
      <c r="H2898" s="17"/>
    </row>
    <row r="2899" spans="1:27">
      <c r="A2899" s="6"/>
      <c r="B2899" s="7"/>
      <c r="C2899" s="28"/>
      <c r="G2899" s="17"/>
      <c r="H2899" s="17"/>
    </row>
    <row r="2900" spans="1:27" s="2" customFormat="1" ht="13.8">
      <c r="A2900" s="8"/>
      <c r="B2900" s="9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</row>
    <row r="2901" spans="1:27">
      <c r="A2901" s="5"/>
    </row>
    <row r="2902" spans="1:27" s="2" customFormat="1" ht="13.8">
      <c r="A2902" s="8"/>
      <c r="B2902" s="9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</row>
    <row r="2903" spans="1:27" s="2" customFormat="1" ht="13.8">
      <c r="A2903" s="8"/>
      <c r="B2903" s="9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</row>
    <row r="2904" spans="1:27" s="2" customFormat="1" ht="13.8">
      <c r="A2904" s="8"/>
      <c r="B2904" s="9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</row>
    <row r="2905" spans="1:27" s="2" customFormat="1" ht="13.8">
      <c r="A2905" s="8"/>
      <c r="B2905" s="9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</row>
    <row r="2906" spans="1:27" s="2" customFormat="1" ht="13.8">
      <c r="A2906" s="8"/>
      <c r="B2906" s="9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</row>
    <row r="2907" spans="1:27" s="2" customFormat="1" ht="13.8">
      <c r="A2907" s="8"/>
      <c r="B2907" s="9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</row>
    <row r="2908" spans="1:27" s="2" customFormat="1" ht="13.8">
      <c r="A2908" s="8"/>
      <c r="B2908" s="9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</row>
    <row r="2909" spans="1:27">
      <c r="A2909" s="6"/>
      <c r="B2909" s="7"/>
      <c r="C2909" s="28"/>
      <c r="G2909" s="17"/>
      <c r="H2909" s="17"/>
    </row>
    <row r="2910" spans="1:27" s="2" customFormat="1" ht="13.8">
      <c r="A2910" s="8"/>
      <c r="B2910" s="9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</row>
    <row r="2911" spans="1:27" s="2" customFormat="1" ht="13.8">
      <c r="A2911" s="8"/>
      <c r="B2911" s="9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</row>
    <row r="2912" spans="1:27" s="2" customFormat="1" ht="13.8">
      <c r="A2912" s="8"/>
      <c r="B2912" s="9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</row>
    <row r="2913" spans="1:27" s="2" customFormat="1" ht="13.8">
      <c r="A2913" s="8"/>
      <c r="B2913" s="9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</row>
    <row r="2914" spans="1:27" s="2" customFormat="1" ht="13.8">
      <c r="A2914" s="8"/>
      <c r="B2914" s="9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</row>
    <row r="2915" spans="1:27" s="2" customFormat="1" ht="13.8">
      <c r="A2915" s="8"/>
      <c r="B2915" s="9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</row>
    <row r="2916" spans="1:27" s="2" customFormat="1" ht="13.8">
      <c r="A2916" s="8"/>
      <c r="B2916" s="9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</row>
    <row r="2917" spans="1:27" s="2" customFormat="1" ht="13.8">
      <c r="A2917" s="8"/>
      <c r="B2917" s="9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</row>
    <row r="2918" spans="1:27">
      <c r="A2918" s="5"/>
    </row>
    <row r="2919" spans="1:27">
      <c r="A2919" s="6"/>
      <c r="B2919" s="7"/>
      <c r="C2919" s="28"/>
      <c r="G2919" s="17"/>
      <c r="H2919" s="17"/>
    </row>
    <row r="2920" spans="1:27" s="2" customFormat="1" ht="13.8">
      <c r="A2920" s="8"/>
      <c r="B2920" s="9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</row>
    <row r="2921" spans="1:27">
      <c r="A2921" s="6"/>
      <c r="B2921" s="7"/>
      <c r="C2921" s="28"/>
      <c r="G2921" s="17"/>
      <c r="H2921" s="17"/>
    </row>
    <row r="2922" spans="1:27" s="2" customFormat="1" ht="13.8">
      <c r="A2922" s="8"/>
      <c r="B2922" s="9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  <c r="Y2922" s="18"/>
      <c r="Z2922" s="18"/>
      <c r="AA2922" s="18"/>
    </row>
    <row r="2923" spans="1:27" s="2" customFormat="1" ht="13.8">
      <c r="A2923" s="8"/>
      <c r="B2923" s="9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</row>
    <row r="2924" spans="1:27" s="2" customFormat="1" ht="13.8">
      <c r="A2924" s="8"/>
      <c r="B2924" s="9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  <c r="Y2924" s="18"/>
      <c r="Z2924" s="18"/>
      <c r="AA2924" s="18"/>
    </row>
    <row r="2925" spans="1:27" s="2" customFormat="1" ht="13.8">
      <c r="A2925" s="8"/>
      <c r="B2925" s="9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</row>
    <row r="2926" spans="1:27">
      <c r="A2926" s="6"/>
      <c r="B2926" s="7"/>
      <c r="C2926" s="28"/>
      <c r="G2926" s="17"/>
      <c r="H2926" s="17"/>
    </row>
    <row r="2927" spans="1:27" s="2" customFormat="1" ht="13.8">
      <c r="A2927" s="8"/>
      <c r="B2927" s="9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</row>
    <row r="2928" spans="1:27" s="2" customFormat="1" ht="13.8">
      <c r="A2928" s="8"/>
      <c r="B2928" s="9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</row>
    <row r="2929" spans="1:27" s="2" customFormat="1" ht="13.8">
      <c r="A2929" s="8"/>
      <c r="B2929" s="9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</row>
    <row r="2930" spans="1:27" s="2" customFormat="1" ht="13.8">
      <c r="A2930" s="8"/>
      <c r="B2930" s="9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</row>
    <row r="2931" spans="1:27" s="2" customFormat="1" ht="13.8">
      <c r="A2931" s="8"/>
      <c r="B2931" s="9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</row>
    <row r="2932" spans="1:27" s="2" customFormat="1" ht="13.8">
      <c r="A2932" s="8"/>
      <c r="B2932" s="9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</row>
    <row r="2933" spans="1:27" s="2" customFormat="1" ht="13.8">
      <c r="A2933" s="8"/>
      <c r="B2933" s="9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</row>
    <row r="2934" spans="1:27">
      <c r="A2934" s="5"/>
    </row>
    <row r="2935" spans="1:27" s="2" customFormat="1" ht="13.8">
      <c r="A2935" s="8"/>
      <c r="B2935" s="9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</row>
    <row r="2936" spans="1:27" s="2" customFormat="1" ht="13.8">
      <c r="A2936" s="8"/>
      <c r="B2936" s="9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</row>
    <row r="2937" spans="1:27" s="2" customFormat="1" ht="13.8">
      <c r="A2937" s="8"/>
      <c r="B2937" s="9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</row>
    <row r="2938" spans="1:27" s="2" customFormat="1" ht="13.8">
      <c r="A2938" s="8"/>
      <c r="B2938" s="9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</row>
    <row r="2939" spans="1:27" s="2" customFormat="1" ht="13.8">
      <c r="A2939" s="8"/>
      <c r="B2939" s="9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</row>
    <row r="2940" spans="1:27" s="2" customFormat="1" ht="13.8">
      <c r="A2940" s="8"/>
      <c r="B2940" s="9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</row>
    <row r="2941" spans="1:27" s="2" customFormat="1" ht="13.8">
      <c r="A2941" s="8"/>
      <c r="B2941" s="9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</row>
    <row r="2942" spans="1:27" s="2" customFormat="1" ht="13.8">
      <c r="A2942" s="8"/>
      <c r="B2942" s="9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</row>
    <row r="2943" spans="1:27" s="2" customFormat="1" ht="13.8">
      <c r="A2943" s="8"/>
      <c r="B2943" s="9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</row>
    <row r="2944" spans="1:27" s="2" customFormat="1" ht="13.8">
      <c r="A2944" s="8"/>
      <c r="B2944" s="9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</row>
    <row r="2945" spans="1:27" s="2" customFormat="1" ht="13.8">
      <c r="A2945" s="8"/>
      <c r="B2945" s="9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</row>
    <row r="2946" spans="1:27" s="2" customFormat="1" ht="13.8">
      <c r="A2946" s="8"/>
      <c r="B2946" s="9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</row>
    <row r="2947" spans="1:27" s="2" customFormat="1" ht="13.8">
      <c r="A2947" s="8"/>
      <c r="B2947" s="9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</row>
    <row r="2948" spans="1:27" s="2" customFormat="1" ht="13.8">
      <c r="A2948" s="8"/>
      <c r="B2948" s="9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</row>
    <row r="2949" spans="1:27" s="2" customFormat="1" ht="13.8">
      <c r="A2949" s="8"/>
      <c r="B2949" s="9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</row>
    <row r="2950" spans="1:27" s="2" customFormat="1" ht="13.8">
      <c r="A2950" s="8"/>
      <c r="B2950" s="9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</row>
    <row r="2951" spans="1:27" s="2" customFormat="1" ht="13.8">
      <c r="A2951" s="8"/>
      <c r="B2951" s="9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</row>
    <row r="2952" spans="1:27" s="2" customFormat="1" ht="13.8">
      <c r="A2952" s="8"/>
      <c r="B2952" s="9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</row>
    <row r="2953" spans="1:27" s="2" customFormat="1" ht="13.8">
      <c r="A2953" s="8"/>
      <c r="B2953" s="9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</row>
    <row r="2954" spans="1:27" s="2" customFormat="1" ht="13.8">
      <c r="A2954" s="8"/>
      <c r="B2954" s="9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</row>
    <row r="2955" spans="1:27" s="2" customFormat="1" ht="13.8">
      <c r="A2955" s="8"/>
      <c r="B2955" s="9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</row>
    <row r="2956" spans="1:27" s="2" customFormat="1" ht="13.8">
      <c r="A2956" s="8"/>
      <c r="B2956" s="9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</row>
    <row r="2957" spans="1:27" s="2" customFormat="1" ht="13.8">
      <c r="A2957" s="8"/>
      <c r="B2957" s="9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</row>
    <row r="2958" spans="1:27" s="2" customFormat="1" ht="13.8">
      <c r="A2958" s="8"/>
      <c r="B2958" s="9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</row>
    <row r="2959" spans="1:27" s="2" customFormat="1" ht="13.8">
      <c r="A2959" s="8"/>
      <c r="B2959" s="9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  <c r="Y2959" s="18"/>
      <c r="Z2959" s="18"/>
      <c r="AA2959" s="18"/>
    </row>
    <row r="2960" spans="1:27" s="2" customFormat="1" ht="13.8">
      <c r="A2960" s="8"/>
      <c r="B2960" s="9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</row>
    <row r="2961" spans="1:27" s="2" customFormat="1" ht="13.8">
      <c r="A2961" s="8"/>
      <c r="B2961" s="9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</row>
    <row r="2962" spans="1:27" s="2" customFormat="1" ht="13.8">
      <c r="A2962" s="8"/>
      <c r="B2962" s="9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</row>
    <row r="2963" spans="1:27" s="2" customFormat="1" ht="13.8">
      <c r="A2963" s="8"/>
      <c r="B2963" s="9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</row>
    <row r="2964" spans="1:27" s="2" customFormat="1" ht="13.8">
      <c r="A2964" s="8"/>
      <c r="B2964" s="9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</row>
    <row r="2965" spans="1:27" s="2" customFormat="1" ht="13.8">
      <c r="A2965" s="8"/>
      <c r="B2965" s="9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</row>
    <row r="2966" spans="1:27" s="2" customFormat="1" ht="13.8">
      <c r="A2966" s="8"/>
      <c r="B2966" s="9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</row>
    <row r="2967" spans="1:27" s="2" customFormat="1" ht="13.8">
      <c r="A2967" s="8"/>
      <c r="B2967" s="9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</row>
    <row r="2968" spans="1:27" s="2" customFormat="1" ht="13.8">
      <c r="A2968" s="8"/>
      <c r="B2968" s="9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</row>
    <row r="2969" spans="1:27" s="2" customFormat="1" ht="13.8">
      <c r="A2969" s="8"/>
      <c r="B2969" s="9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</row>
    <row r="2970" spans="1:27" s="2" customFormat="1" ht="13.8">
      <c r="A2970" s="8"/>
      <c r="B2970" s="9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</row>
    <row r="2971" spans="1:27" s="2" customFormat="1" ht="13.8">
      <c r="A2971" s="8"/>
      <c r="B2971" s="9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</row>
    <row r="2972" spans="1:27" s="2" customFormat="1" ht="13.8">
      <c r="A2972" s="8"/>
      <c r="B2972" s="9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</row>
    <row r="2973" spans="1:27" s="2" customFormat="1" ht="13.8">
      <c r="A2973" s="8"/>
      <c r="B2973" s="9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</row>
    <row r="2974" spans="1:27" s="2" customFormat="1" ht="13.8">
      <c r="A2974" s="8"/>
      <c r="B2974" s="9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</row>
    <row r="2975" spans="1:27" s="2" customFormat="1" ht="13.8">
      <c r="A2975" s="8"/>
      <c r="B2975" s="9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</row>
    <row r="2976" spans="1:27" s="2" customFormat="1" ht="13.8">
      <c r="A2976" s="8"/>
      <c r="B2976" s="9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</row>
    <row r="2977" spans="1:27" s="2" customFormat="1" ht="13.8">
      <c r="A2977" s="8"/>
      <c r="B2977" s="9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</row>
    <row r="2978" spans="1:27" s="2" customFormat="1" ht="13.8">
      <c r="A2978" s="8"/>
      <c r="B2978" s="9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</row>
    <row r="2979" spans="1:27" s="2" customFormat="1" ht="13.8">
      <c r="A2979" s="8"/>
      <c r="B2979" s="9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</row>
    <row r="2980" spans="1:27" s="2" customFormat="1" ht="13.8">
      <c r="A2980" s="8"/>
      <c r="B2980" s="9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</row>
    <row r="2981" spans="1:27" s="2" customFormat="1" ht="13.8">
      <c r="A2981" s="8"/>
      <c r="B2981" s="9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</row>
    <row r="2982" spans="1:27" s="2" customFormat="1" ht="13.8">
      <c r="A2982" s="8"/>
      <c r="B2982" s="9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</row>
    <row r="2983" spans="1:27" s="2" customFormat="1" ht="13.8">
      <c r="A2983" s="8"/>
      <c r="B2983" s="9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</row>
    <row r="2984" spans="1:27" s="2" customFormat="1" ht="13.8">
      <c r="A2984" s="8"/>
      <c r="B2984" s="9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</row>
    <row r="2985" spans="1:27" s="2" customFormat="1" ht="13.8">
      <c r="A2985" s="8"/>
      <c r="B2985" s="9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</row>
    <row r="2986" spans="1:27" s="2" customFormat="1" ht="13.8">
      <c r="A2986" s="8"/>
      <c r="B2986" s="9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</row>
    <row r="2987" spans="1:27" s="2" customFormat="1" ht="13.8">
      <c r="A2987" s="8"/>
      <c r="B2987" s="9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</row>
    <row r="2988" spans="1:27" s="2" customFormat="1" ht="13.8">
      <c r="A2988" s="8"/>
      <c r="B2988" s="9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</row>
    <row r="2989" spans="1:27" s="2" customFormat="1" ht="13.8">
      <c r="A2989" s="8"/>
      <c r="B2989" s="9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</row>
    <row r="2990" spans="1:27" s="2" customFormat="1" ht="13.8">
      <c r="A2990" s="8"/>
      <c r="B2990" s="9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</row>
    <row r="2991" spans="1:27" s="2" customFormat="1" ht="13.8">
      <c r="A2991" s="8"/>
      <c r="B2991" s="9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</row>
    <row r="2992" spans="1:27" s="2" customFormat="1" ht="13.8">
      <c r="A2992" s="8"/>
      <c r="B2992" s="9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  <c r="AA2992" s="18"/>
    </row>
    <row r="2993" spans="1:27" s="2" customFormat="1" ht="13.8">
      <c r="A2993" s="8"/>
      <c r="B2993" s="9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</row>
    <row r="2994" spans="1:27" s="2" customFormat="1" ht="13.8">
      <c r="A2994" s="8"/>
      <c r="B2994" s="9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</row>
    <row r="2995" spans="1:27" s="2" customFormat="1" ht="13.8">
      <c r="A2995" s="8"/>
      <c r="B2995" s="9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</row>
    <row r="2996" spans="1:27" s="2" customFormat="1" ht="13.8">
      <c r="A2996" s="8"/>
      <c r="B2996" s="9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</row>
    <row r="2997" spans="1:27" s="2" customFormat="1" ht="13.8">
      <c r="A2997" s="8"/>
      <c r="B2997" s="9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</row>
    <row r="2998" spans="1:27" s="2" customFormat="1" ht="13.8">
      <c r="A2998" s="8"/>
      <c r="B2998" s="9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</row>
    <row r="2999" spans="1:27" s="2" customFormat="1" ht="13.8">
      <c r="A2999" s="8"/>
      <c r="B2999" s="9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</row>
    <row r="3000" spans="1:27" s="2" customFormat="1" ht="13.8">
      <c r="A3000" s="8"/>
      <c r="B3000" s="9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</row>
    <row r="3001" spans="1:27" s="2" customFormat="1" ht="13.8">
      <c r="A3001" s="8"/>
      <c r="B3001" s="9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</row>
    <row r="3002" spans="1:27" s="2" customFormat="1" ht="13.8">
      <c r="A3002" s="8"/>
      <c r="B3002" s="9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</row>
    <row r="3003" spans="1:27" s="2" customFormat="1" ht="13.8">
      <c r="A3003" s="8"/>
      <c r="B3003" s="9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</row>
    <row r="3004" spans="1:27" s="2" customFormat="1" ht="13.8">
      <c r="A3004" s="8"/>
      <c r="B3004" s="9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</row>
    <row r="3005" spans="1:27" s="2" customFormat="1" ht="13.8">
      <c r="A3005" s="8"/>
      <c r="B3005" s="9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</row>
    <row r="3006" spans="1:27" s="2" customFormat="1" ht="13.8">
      <c r="A3006" s="8"/>
      <c r="B3006" s="9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</row>
    <row r="3007" spans="1:27" s="2" customFormat="1" ht="13.8">
      <c r="A3007" s="8"/>
      <c r="B3007" s="9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</row>
    <row r="3008" spans="1:27" s="2" customFormat="1" ht="13.8">
      <c r="A3008" s="8"/>
      <c r="B3008" s="9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</row>
    <row r="3009" spans="1:27" s="2" customFormat="1" ht="13.8">
      <c r="A3009" s="8"/>
      <c r="B3009" s="9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</row>
    <row r="3010" spans="1:27" s="2" customFormat="1" ht="13.8">
      <c r="A3010" s="8"/>
      <c r="B3010" s="9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</row>
    <row r="3011" spans="1:27" s="2" customFormat="1" ht="13.8">
      <c r="A3011" s="8"/>
      <c r="B3011" s="9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</row>
    <row r="3012" spans="1:27" s="2" customFormat="1" ht="13.8">
      <c r="A3012" s="8"/>
      <c r="B3012" s="9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</row>
    <row r="3013" spans="1:27" s="2" customFormat="1" ht="13.8">
      <c r="A3013" s="8"/>
      <c r="B3013" s="9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</row>
    <row r="3014" spans="1:27" s="2" customFormat="1" ht="13.8">
      <c r="A3014" s="8"/>
      <c r="B3014" s="9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</row>
    <row r="3015" spans="1:27" s="2" customFormat="1" ht="13.8">
      <c r="A3015" s="8"/>
      <c r="B3015" s="9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</row>
    <row r="3016" spans="1:27" s="2" customFormat="1" ht="13.8">
      <c r="A3016" s="8"/>
      <c r="B3016" s="9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</row>
    <row r="3017" spans="1:27" s="2" customFormat="1" ht="13.8">
      <c r="A3017" s="8"/>
      <c r="B3017" s="9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</row>
    <row r="3018" spans="1:27" s="2" customFormat="1" ht="13.8">
      <c r="A3018" s="8"/>
      <c r="B3018" s="9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</row>
    <row r="3019" spans="1:27" s="2" customFormat="1" ht="13.8">
      <c r="A3019" s="8"/>
      <c r="B3019" s="9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</row>
    <row r="3020" spans="1:27" s="2" customFormat="1" ht="13.8">
      <c r="A3020" s="8"/>
      <c r="B3020" s="9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</row>
    <row r="3021" spans="1:27" s="2" customFormat="1" ht="13.8">
      <c r="A3021" s="8"/>
      <c r="B3021" s="9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</row>
    <row r="3022" spans="1:27" s="2" customFormat="1" ht="13.8">
      <c r="A3022" s="8"/>
      <c r="B3022" s="9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</row>
    <row r="3023" spans="1:27" s="2" customFormat="1" ht="13.8">
      <c r="A3023" s="8"/>
      <c r="B3023" s="9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</row>
    <row r="3024" spans="1:27" s="2" customFormat="1" ht="13.8">
      <c r="A3024" s="8"/>
      <c r="B3024" s="9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</row>
    <row r="3025" spans="1:27" s="2" customFormat="1" ht="13.8">
      <c r="A3025" s="8"/>
      <c r="B3025" s="9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</row>
    <row r="3026" spans="1:27" s="2" customFormat="1" ht="13.8">
      <c r="A3026" s="8"/>
      <c r="B3026" s="9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</row>
    <row r="3027" spans="1:27" s="2" customFormat="1" ht="13.8">
      <c r="A3027" s="8"/>
      <c r="B3027" s="9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</row>
    <row r="3028" spans="1:27" s="2" customFormat="1" ht="13.8">
      <c r="A3028" s="8"/>
      <c r="B3028" s="9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</row>
    <row r="3029" spans="1:27" s="2" customFormat="1" ht="13.8">
      <c r="A3029" s="8"/>
      <c r="B3029" s="9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</row>
    <row r="3030" spans="1:27" s="2" customFormat="1" ht="13.8">
      <c r="A3030" s="8"/>
      <c r="B3030" s="9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</row>
    <row r="3031" spans="1:27" s="2" customFormat="1" ht="13.8">
      <c r="A3031" s="8"/>
      <c r="B3031" s="9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</row>
    <row r="3032" spans="1:27" s="2" customFormat="1" ht="13.8">
      <c r="A3032" s="8"/>
      <c r="B3032" s="9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</row>
    <row r="3033" spans="1:27" s="2" customFormat="1" ht="13.8">
      <c r="A3033" s="8"/>
      <c r="B3033" s="9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</row>
    <row r="3034" spans="1:27" s="2" customFormat="1" ht="13.8">
      <c r="A3034" s="8"/>
      <c r="B3034" s="9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</row>
    <row r="3035" spans="1:27" s="2" customFormat="1" ht="13.8">
      <c r="A3035" s="8"/>
      <c r="B3035" s="9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</row>
    <row r="3036" spans="1:27" s="2" customFormat="1" ht="13.8">
      <c r="A3036" s="8"/>
      <c r="B3036" s="9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</row>
    <row r="3037" spans="1:27" s="2" customFormat="1" ht="13.8">
      <c r="A3037" s="8"/>
      <c r="B3037" s="9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</row>
    <row r="3038" spans="1:27" s="2" customFormat="1" ht="13.8">
      <c r="A3038" s="8"/>
      <c r="B3038" s="9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</row>
    <row r="3039" spans="1:27" s="2" customFormat="1" ht="13.8">
      <c r="A3039" s="8"/>
      <c r="B3039" s="9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</row>
    <row r="3040" spans="1:27" s="2" customFormat="1" ht="13.8">
      <c r="A3040" s="8"/>
      <c r="B3040" s="9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</row>
    <row r="3041" spans="1:27" s="2" customFormat="1" ht="13.8">
      <c r="A3041" s="8"/>
      <c r="B3041" s="9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</row>
    <row r="3042" spans="1:27" s="2" customFormat="1" ht="13.8">
      <c r="A3042" s="8"/>
      <c r="B3042" s="9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</row>
    <row r="3043" spans="1:27" s="2" customFormat="1" ht="13.8">
      <c r="A3043" s="8"/>
      <c r="B3043" s="9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</row>
    <row r="3044" spans="1:27" s="2" customFormat="1" ht="13.8">
      <c r="A3044" s="8"/>
      <c r="B3044" s="9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</row>
    <row r="3045" spans="1:27" s="2" customFormat="1" ht="13.8">
      <c r="A3045" s="8"/>
      <c r="B3045" s="9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</row>
    <row r="3046" spans="1:27" s="2" customFormat="1" ht="13.8">
      <c r="A3046" s="8"/>
      <c r="B3046" s="9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</row>
    <row r="3047" spans="1:27" s="2" customFormat="1" ht="13.8">
      <c r="A3047" s="8"/>
      <c r="B3047" s="9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</row>
    <row r="3048" spans="1:27" s="2" customFormat="1" ht="13.8">
      <c r="A3048" s="8"/>
      <c r="B3048" s="9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  <c r="Y3048" s="18"/>
      <c r="Z3048" s="18"/>
      <c r="AA3048" s="18"/>
    </row>
    <row r="3049" spans="1:27" s="2" customFormat="1" ht="13.8">
      <c r="A3049" s="8"/>
      <c r="B3049" s="9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  <c r="Y3049" s="18"/>
      <c r="Z3049" s="18"/>
      <c r="AA3049" s="18"/>
    </row>
    <row r="3050" spans="1:27" s="2" customFormat="1" ht="13.8">
      <c r="A3050" s="8"/>
      <c r="B3050" s="9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  <c r="Y3050" s="18"/>
      <c r="Z3050" s="18"/>
      <c r="AA3050" s="18"/>
    </row>
    <row r="3051" spans="1:27" s="2" customFormat="1" ht="13.8">
      <c r="A3051" s="8"/>
      <c r="B3051" s="9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</row>
    <row r="3052" spans="1:27" s="2" customFormat="1" ht="13.8">
      <c r="A3052" s="8"/>
      <c r="B3052" s="9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</row>
    <row r="3053" spans="1:27" s="2" customFormat="1" ht="13.8">
      <c r="A3053" s="8"/>
      <c r="B3053" s="9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</row>
    <row r="3054" spans="1:27" s="2" customFormat="1" ht="13.8">
      <c r="A3054" s="8"/>
      <c r="B3054" s="9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</row>
    <row r="3055" spans="1:27" s="2" customFormat="1" ht="13.8">
      <c r="A3055" s="8"/>
      <c r="B3055" s="9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</row>
    <row r="3056" spans="1:27" s="2" customFormat="1" ht="13.8">
      <c r="A3056" s="8"/>
      <c r="B3056" s="9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</row>
    <row r="3057" spans="1:27" s="2" customFormat="1" ht="13.8">
      <c r="A3057" s="8"/>
      <c r="B3057" s="9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</row>
    <row r="3058" spans="1:27" s="2" customFormat="1" ht="13.8">
      <c r="A3058" s="8"/>
      <c r="B3058" s="9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</row>
    <row r="3059" spans="1:27" s="2" customFormat="1" ht="13.8">
      <c r="A3059" s="8"/>
      <c r="B3059" s="9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</row>
    <row r="3060" spans="1:27" s="2" customFormat="1" ht="13.8">
      <c r="A3060" s="8"/>
      <c r="B3060" s="9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</row>
    <row r="3061" spans="1:27" s="2" customFormat="1" ht="13.8">
      <c r="A3061" s="8"/>
      <c r="B3061" s="9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</row>
    <row r="3062" spans="1:27" s="2" customFormat="1" ht="13.8">
      <c r="A3062" s="8"/>
      <c r="B3062" s="9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</row>
    <row r="3063" spans="1:27" s="2" customFormat="1" ht="13.8">
      <c r="A3063" s="8"/>
      <c r="B3063" s="9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</row>
    <row r="3064" spans="1:27" s="2" customFormat="1" ht="13.8">
      <c r="A3064" s="8"/>
      <c r="B3064" s="9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</row>
    <row r="3065" spans="1:27" s="2" customFormat="1" ht="13.8">
      <c r="A3065" s="8"/>
      <c r="B3065" s="9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</row>
    <row r="3066" spans="1:27" s="2" customFormat="1" ht="13.8">
      <c r="A3066" s="8"/>
      <c r="B3066" s="9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</row>
    <row r="3067" spans="1:27" s="2" customFormat="1" ht="13.8">
      <c r="A3067" s="8"/>
      <c r="B3067" s="9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</row>
    <row r="3068" spans="1:27" s="2" customFormat="1" ht="13.8">
      <c r="A3068" s="8"/>
      <c r="B3068" s="9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</row>
    <row r="3069" spans="1:27" s="2" customFormat="1" ht="13.8">
      <c r="A3069" s="8"/>
      <c r="B3069" s="9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</row>
    <row r="3070" spans="1:27" s="2" customFormat="1" ht="13.8">
      <c r="A3070" s="8"/>
      <c r="B3070" s="9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</row>
    <row r="3071" spans="1:27" s="2" customFormat="1" ht="13.8">
      <c r="A3071" s="8"/>
      <c r="B3071" s="9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</row>
    <row r="3072" spans="1:27" s="2" customFormat="1" ht="13.8">
      <c r="A3072" s="8"/>
      <c r="B3072" s="9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</row>
    <row r="3073" spans="1:27" s="2" customFormat="1" ht="13.8">
      <c r="A3073" s="8"/>
      <c r="B3073" s="9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</row>
    <row r="3074" spans="1:27" s="2" customFormat="1" ht="13.8">
      <c r="A3074" s="8"/>
      <c r="B3074" s="9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  <c r="Y3074" s="18"/>
      <c r="Z3074" s="18"/>
      <c r="AA3074" s="18"/>
    </row>
    <row r="3075" spans="1:27" s="2" customFormat="1" ht="13.8">
      <c r="A3075" s="8"/>
      <c r="B3075" s="9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</row>
    <row r="3076" spans="1:27" s="2" customFormat="1" ht="13.8">
      <c r="A3076" s="8"/>
      <c r="B3076" s="9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</row>
    <row r="3077" spans="1:27" s="2" customFormat="1" ht="13.8">
      <c r="A3077" s="8"/>
      <c r="B3077" s="9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</row>
    <row r="3078" spans="1:27" s="2" customFormat="1" ht="13.8">
      <c r="A3078" s="8"/>
      <c r="B3078" s="9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</row>
    <row r="3079" spans="1:27" s="2" customFormat="1" ht="13.8">
      <c r="A3079" s="8"/>
      <c r="B3079" s="9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</row>
    <row r="3080" spans="1:27" s="2" customFormat="1" ht="13.8">
      <c r="A3080" s="8"/>
      <c r="B3080" s="9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</row>
    <row r="3081" spans="1:27" s="2" customFormat="1" ht="13.8">
      <c r="A3081" s="8"/>
      <c r="B3081" s="9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</row>
    <row r="3082" spans="1:27" s="2" customFormat="1" ht="13.8">
      <c r="A3082" s="8"/>
      <c r="B3082" s="9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</row>
    <row r="3083" spans="1:27" s="2" customFormat="1" ht="13.8">
      <c r="A3083" s="8"/>
      <c r="B3083" s="9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</row>
    <row r="3084" spans="1:27" s="2" customFormat="1" ht="13.8">
      <c r="A3084" s="8"/>
      <c r="B3084" s="9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</row>
    <row r="3085" spans="1:27" s="2" customFormat="1" ht="13.8">
      <c r="A3085" s="8"/>
      <c r="B3085" s="9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</row>
    <row r="3086" spans="1:27" s="2" customFormat="1" ht="13.8">
      <c r="A3086" s="8"/>
      <c r="B3086" s="9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</row>
    <row r="3087" spans="1:27" s="2" customFormat="1" ht="13.8">
      <c r="A3087" s="8"/>
      <c r="B3087" s="9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</row>
    <row r="3088" spans="1:27" s="2" customFormat="1" ht="13.8">
      <c r="A3088" s="8"/>
      <c r="B3088" s="9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</row>
    <row r="3089" spans="1:27" s="2" customFormat="1" ht="13.8">
      <c r="A3089" s="8"/>
      <c r="B3089" s="9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</row>
    <row r="3090" spans="1:27" s="2" customFormat="1" ht="13.8">
      <c r="A3090" s="8"/>
      <c r="B3090" s="9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</row>
    <row r="3091" spans="1:27" s="2" customFormat="1" ht="13.8">
      <c r="A3091" s="8"/>
      <c r="B3091" s="9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</row>
    <row r="3092" spans="1:27" s="2" customFormat="1" ht="13.8">
      <c r="A3092" s="8"/>
      <c r="B3092" s="9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</row>
    <row r="3093" spans="1:27" s="2" customFormat="1" ht="13.8">
      <c r="A3093" s="8"/>
      <c r="B3093" s="9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</row>
    <row r="3094" spans="1:27" s="2" customFormat="1" ht="13.8">
      <c r="A3094" s="8"/>
      <c r="B3094" s="9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</row>
    <row r="3095" spans="1:27" s="2" customFormat="1" ht="13.8">
      <c r="A3095" s="8"/>
      <c r="B3095" s="9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</row>
    <row r="3096" spans="1:27" s="2" customFormat="1" ht="13.8">
      <c r="A3096" s="8"/>
      <c r="B3096" s="9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</row>
    <row r="3097" spans="1:27" s="2" customFormat="1" ht="13.8">
      <c r="A3097" s="8"/>
      <c r="B3097" s="9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  <c r="Y3097" s="18"/>
      <c r="Z3097" s="18"/>
      <c r="AA3097" s="18"/>
    </row>
    <row r="3098" spans="1:27" s="2" customFormat="1" ht="13.8">
      <c r="A3098" s="8"/>
      <c r="B3098" s="9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  <c r="Y3098" s="18"/>
      <c r="Z3098" s="18"/>
      <c r="AA3098" s="18"/>
    </row>
    <row r="3099" spans="1:27" s="2" customFormat="1" ht="13.8">
      <c r="A3099" s="8"/>
      <c r="B3099" s="9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</row>
    <row r="3100" spans="1:27" s="2" customFormat="1" ht="13.8">
      <c r="A3100" s="8"/>
      <c r="B3100" s="9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</row>
    <row r="3101" spans="1:27" s="2" customFormat="1" ht="13.8">
      <c r="A3101" s="8"/>
      <c r="B3101" s="9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</row>
    <row r="3102" spans="1:27" s="2" customFormat="1" ht="13.8">
      <c r="A3102" s="8"/>
      <c r="B3102" s="9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</row>
    <row r="3103" spans="1:27" s="2" customFormat="1" ht="13.8">
      <c r="A3103" s="8"/>
      <c r="B3103" s="9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</row>
    <row r="3104" spans="1:27" s="2" customFormat="1" ht="13.8">
      <c r="A3104" s="8"/>
      <c r="B3104" s="9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</row>
    <row r="3105" spans="1:27" s="2" customFormat="1" ht="13.8">
      <c r="A3105" s="8"/>
      <c r="B3105" s="9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</row>
    <row r="3106" spans="1:27" s="2" customFormat="1" ht="13.8">
      <c r="A3106" s="8"/>
      <c r="B3106" s="9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</row>
    <row r="3107" spans="1:27" s="2" customFormat="1" ht="13.8">
      <c r="A3107" s="8"/>
      <c r="B3107" s="9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</row>
    <row r="3108" spans="1:27" s="2" customFormat="1" ht="13.8">
      <c r="A3108" s="8"/>
      <c r="B3108" s="9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</row>
    <row r="3109" spans="1:27" s="2" customFormat="1" ht="13.8">
      <c r="A3109" s="8"/>
      <c r="B3109" s="9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</row>
    <row r="3110" spans="1:27" s="2" customFormat="1" ht="13.8">
      <c r="A3110" s="8"/>
      <c r="B3110" s="9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</row>
    <row r="3111" spans="1:27" s="2" customFormat="1" ht="13.8">
      <c r="A3111" s="8"/>
      <c r="B3111" s="9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</row>
    <row r="3112" spans="1:27" s="2" customFormat="1" ht="13.8">
      <c r="A3112" s="8"/>
      <c r="B3112" s="9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</row>
    <row r="3113" spans="1:27" s="2" customFormat="1" ht="13.8">
      <c r="A3113" s="8"/>
      <c r="B3113" s="9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</row>
    <row r="3114" spans="1:27" s="2" customFormat="1" ht="13.8">
      <c r="A3114" s="8"/>
      <c r="B3114" s="9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</row>
    <row r="3115" spans="1:27" s="2" customFormat="1" ht="13.8">
      <c r="A3115" s="8"/>
      <c r="B3115" s="9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</row>
    <row r="3116" spans="1:27" s="2" customFormat="1" ht="13.8">
      <c r="A3116" s="8"/>
      <c r="B3116" s="9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</row>
    <row r="3117" spans="1:27" s="2" customFormat="1" ht="13.8">
      <c r="A3117" s="8"/>
      <c r="B3117" s="9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</row>
    <row r="3118" spans="1:27" s="2" customFormat="1" ht="13.8">
      <c r="A3118" s="8"/>
      <c r="B3118" s="9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</row>
    <row r="3119" spans="1:27" s="2" customFormat="1" ht="13.8">
      <c r="A3119" s="8"/>
      <c r="B3119" s="9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</row>
    <row r="3120" spans="1:27" s="2" customFormat="1" ht="13.8">
      <c r="A3120" s="8"/>
      <c r="B3120" s="9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</row>
    <row r="3121" spans="1:27" s="2" customFormat="1" ht="13.8">
      <c r="A3121" s="8"/>
      <c r="B3121" s="9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</row>
    <row r="3122" spans="1:27" s="2" customFormat="1" ht="13.8">
      <c r="A3122" s="8"/>
      <c r="B3122" s="9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</row>
    <row r="3123" spans="1:27" s="2" customFormat="1" ht="13.8">
      <c r="A3123" s="8"/>
      <c r="B3123" s="9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</row>
    <row r="3124" spans="1:27" s="2" customFormat="1" ht="13.8">
      <c r="A3124" s="8"/>
      <c r="B3124" s="9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</row>
    <row r="3125" spans="1:27" s="2" customFormat="1" ht="13.8">
      <c r="A3125" s="8"/>
      <c r="B3125" s="9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</row>
    <row r="3126" spans="1:27" s="2" customFormat="1" ht="13.8">
      <c r="A3126" s="8"/>
      <c r="B3126" s="9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</row>
    <row r="3127" spans="1:27" s="2" customFormat="1" ht="13.8">
      <c r="A3127" s="8"/>
      <c r="B3127" s="9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</row>
    <row r="3128" spans="1:27" s="2" customFormat="1" ht="13.8">
      <c r="A3128" s="8"/>
      <c r="B3128" s="9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</row>
    <row r="3129" spans="1:27" s="2" customFormat="1" ht="13.8">
      <c r="A3129" s="8"/>
      <c r="B3129" s="9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</row>
    <row r="3130" spans="1:27" s="2" customFormat="1" ht="13.8">
      <c r="A3130" s="8"/>
      <c r="B3130" s="9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</row>
    <row r="3131" spans="1:27" s="2" customFormat="1" ht="13.8">
      <c r="A3131" s="8"/>
      <c r="B3131" s="9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</row>
    <row r="3132" spans="1:27" s="2" customFormat="1" ht="13.8">
      <c r="A3132" s="8"/>
      <c r="B3132" s="9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</row>
    <row r="3133" spans="1:27" s="2" customFormat="1" ht="13.8">
      <c r="A3133" s="8"/>
      <c r="B3133" s="9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</row>
    <row r="3134" spans="1:27" s="2" customFormat="1" ht="13.8">
      <c r="A3134" s="8"/>
      <c r="B3134" s="9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</row>
    <row r="3135" spans="1:27" s="2" customFormat="1" ht="13.8">
      <c r="A3135" s="8"/>
      <c r="B3135" s="9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</row>
    <row r="3136" spans="1:27" s="2" customFormat="1" ht="13.8">
      <c r="A3136" s="8"/>
      <c r="B3136" s="9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</row>
    <row r="3137" spans="1:27" s="2" customFormat="1" ht="13.8">
      <c r="A3137" s="8"/>
      <c r="B3137" s="9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</row>
    <row r="3138" spans="1:27" s="2" customFormat="1" ht="13.8">
      <c r="A3138" s="8"/>
      <c r="B3138" s="9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</row>
    <row r="3139" spans="1:27" s="2" customFormat="1" ht="13.8">
      <c r="A3139" s="8"/>
      <c r="B3139" s="9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</row>
    <row r="3140" spans="1:27" s="2" customFormat="1" ht="13.8">
      <c r="A3140" s="8"/>
      <c r="B3140" s="9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</row>
    <row r="3141" spans="1:27" s="2" customFormat="1" ht="13.8">
      <c r="A3141" s="8"/>
      <c r="B3141" s="9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</row>
    <row r="3142" spans="1:27" s="2" customFormat="1" ht="13.8">
      <c r="A3142" s="8"/>
      <c r="B3142" s="9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</row>
    <row r="3143" spans="1:27" s="2" customFormat="1" ht="13.8">
      <c r="A3143" s="8"/>
      <c r="B3143" s="9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</row>
    <row r="3144" spans="1:27" s="2" customFormat="1" ht="13.8">
      <c r="A3144" s="8"/>
      <c r="B3144" s="9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</row>
    <row r="3145" spans="1:27" s="2" customFormat="1" ht="13.8">
      <c r="A3145" s="8"/>
      <c r="B3145" s="9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</row>
    <row r="3146" spans="1:27" s="2" customFormat="1" ht="13.8">
      <c r="A3146" s="8"/>
      <c r="B3146" s="9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</row>
    <row r="3147" spans="1:27" s="2" customFormat="1" ht="13.8">
      <c r="A3147" s="8"/>
      <c r="B3147" s="9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</row>
    <row r="3148" spans="1:27" s="2" customFormat="1" ht="13.8">
      <c r="A3148" s="8"/>
      <c r="B3148" s="9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</row>
    <row r="3149" spans="1:27" s="2" customFormat="1" ht="13.8">
      <c r="A3149" s="8"/>
      <c r="B3149" s="9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</row>
    <row r="3150" spans="1:27" s="2" customFormat="1" ht="13.8">
      <c r="A3150" s="8"/>
      <c r="B3150" s="9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</row>
    <row r="3151" spans="1:27" s="2" customFormat="1" ht="13.8">
      <c r="A3151" s="8"/>
      <c r="B3151" s="9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</row>
    <row r="3152" spans="1:27" s="2" customFormat="1" ht="13.8">
      <c r="A3152" s="8"/>
      <c r="B3152" s="9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</row>
    <row r="3153" spans="1:27" s="2" customFormat="1" ht="13.8">
      <c r="A3153" s="8"/>
      <c r="B3153" s="9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</row>
    <row r="3154" spans="1:27" s="2" customFormat="1" ht="13.8">
      <c r="A3154" s="8"/>
      <c r="B3154" s="9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</row>
    <row r="3155" spans="1:27" s="2" customFormat="1" ht="13.8">
      <c r="A3155" s="8"/>
      <c r="B3155" s="9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</row>
    <row r="3156" spans="1:27" s="2" customFormat="1" ht="13.8">
      <c r="A3156" s="8"/>
      <c r="B3156" s="9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</row>
    <row r="3157" spans="1:27" s="2" customFormat="1" ht="13.8">
      <c r="A3157" s="8"/>
      <c r="B3157" s="9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</row>
    <row r="3158" spans="1:27" s="2" customFormat="1" ht="13.8">
      <c r="A3158" s="8"/>
      <c r="B3158" s="9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</row>
    <row r="3159" spans="1:27" s="2" customFormat="1" ht="13.8">
      <c r="A3159" s="8"/>
      <c r="B3159" s="9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</row>
    <row r="3160" spans="1:27" s="2" customFormat="1" ht="13.8">
      <c r="A3160" s="8"/>
      <c r="B3160" s="9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</row>
    <row r="3161" spans="1:27" s="2" customFormat="1" ht="13.8">
      <c r="A3161" s="8"/>
      <c r="B3161" s="9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</row>
    <row r="3162" spans="1:27" s="2" customFormat="1" ht="13.8">
      <c r="A3162" s="8"/>
      <c r="B3162" s="9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</row>
    <row r="3163" spans="1:27" s="2" customFormat="1" ht="13.8">
      <c r="A3163" s="8"/>
      <c r="B3163" s="9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</row>
    <row r="3164" spans="1:27" s="2" customFormat="1" ht="13.8">
      <c r="A3164" s="8"/>
      <c r="B3164" s="9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</row>
    <row r="3165" spans="1:27" s="2" customFormat="1" ht="13.8">
      <c r="A3165" s="8"/>
      <c r="B3165" s="9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</row>
    <row r="3166" spans="1:27" s="2" customFormat="1" ht="13.8">
      <c r="A3166" s="8"/>
      <c r="B3166" s="9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</row>
    <row r="3167" spans="1:27" s="2" customFormat="1" ht="13.8">
      <c r="A3167" s="8"/>
      <c r="B3167" s="9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</row>
    <row r="3168" spans="1:27" s="2" customFormat="1" ht="13.8">
      <c r="A3168" s="8"/>
      <c r="B3168" s="9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</row>
    <row r="3169" spans="1:27" s="2" customFormat="1" ht="13.8">
      <c r="A3169" s="8"/>
      <c r="B3169" s="9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  <c r="Y3169" s="18"/>
      <c r="Z3169" s="18"/>
      <c r="AA3169" s="18"/>
    </row>
    <row r="3170" spans="1:27" s="2" customFormat="1" ht="13.8">
      <c r="A3170" s="8"/>
      <c r="B3170" s="9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</row>
    <row r="3171" spans="1:27" s="2" customFormat="1" ht="13.8">
      <c r="A3171" s="8"/>
      <c r="B3171" s="9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</row>
    <row r="3172" spans="1:27" s="2" customFormat="1" ht="13.8">
      <c r="A3172" s="8"/>
      <c r="B3172" s="9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</row>
    <row r="3173" spans="1:27" s="2" customFormat="1" ht="13.8">
      <c r="A3173" s="8"/>
      <c r="B3173" s="9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</row>
    <row r="3174" spans="1:27" s="2" customFormat="1" ht="13.8">
      <c r="A3174" s="8"/>
      <c r="B3174" s="9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</row>
    <row r="3175" spans="1:27" s="2" customFormat="1" ht="13.8">
      <c r="A3175" s="8"/>
      <c r="B3175" s="9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</row>
    <row r="3176" spans="1:27" s="2" customFormat="1" ht="13.8">
      <c r="A3176" s="8"/>
      <c r="B3176" s="9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</row>
    <row r="3177" spans="1:27" s="2" customFormat="1" ht="13.8">
      <c r="A3177" s="8"/>
      <c r="B3177" s="9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</row>
    <row r="3178" spans="1:27" s="2" customFormat="1" ht="13.8">
      <c r="A3178" s="8"/>
      <c r="B3178" s="9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</row>
    <row r="3179" spans="1:27" s="2" customFormat="1" ht="13.8">
      <c r="A3179" s="8"/>
      <c r="B3179" s="9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</row>
    <row r="3180" spans="1:27" s="2" customFormat="1" ht="13.8">
      <c r="A3180" s="8"/>
      <c r="B3180" s="9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  <c r="Y3180" s="18"/>
      <c r="Z3180" s="18"/>
      <c r="AA3180" s="18"/>
    </row>
    <row r="3181" spans="1:27" s="2" customFormat="1" ht="13.8">
      <c r="A3181" s="8"/>
      <c r="B3181" s="9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</row>
    <row r="3182" spans="1:27" s="2" customFormat="1" ht="13.8">
      <c r="A3182" s="8"/>
      <c r="B3182" s="9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</row>
    <row r="3183" spans="1:27" s="2" customFormat="1" ht="13.8">
      <c r="A3183" s="8"/>
      <c r="B3183" s="9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</row>
    <row r="3184" spans="1:27" s="2" customFormat="1" ht="13.8">
      <c r="A3184" s="8"/>
      <c r="B3184" s="9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</row>
    <row r="3185" spans="1:27" s="2" customFormat="1" ht="13.8">
      <c r="A3185" s="8"/>
      <c r="B3185" s="9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</row>
    <row r="3186" spans="1:27" s="2" customFormat="1" ht="13.8">
      <c r="A3186" s="8"/>
      <c r="B3186" s="9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</row>
    <row r="3187" spans="1:27" s="2" customFormat="1" ht="13.8">
      <c r="A3187" s="8"/>
      <c r="B3187" s="9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</row>
    <row r="3188" spans="1:27" s="2" customFormat="1" ht="13.8">
      <c r="A3188" s="8"/>
      <c r="B3188" s="9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</row>
    <row r="3189" spans="1:27" s="2" customFormat="1" ht="13.8">
      <c r="A3189" s="8"/>
      <c r="B3189" s="9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</row>
    <row r="3190" spans="1:27" s="2" customFormat="1" ht="13.8">
      <c r="A3190" s="8"/>
      <c r="B3190" s="9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</row>
    <row r="3191" spans="1:27" s="2" customFormat="1" ht="13.8">
      <c r="A3191" s="8"/>
      <c r="B3191" s="9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</row>
    <row r="3192" spans="1:27" s="2" customFormat="1" ht="13.8">
      <c r="A3192" s="8"/>
      <c r="B3192" s="9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</row>
    <row r="3193" spans="1:27" s="2" customFormat="1" ht="13.8">
      <c r="A3193" s="8"/>
      <c r="B3193" s="9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</row>
    <row r="3194" spans="1:27" s="2" customFormat="1" ht="13.8">
      <c r="A3194" s="8"/>
      <c r="B3194" s="9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</row>
    <row r="3195" spans="1:27" s="2" customFormat="1" ht="13.8">
      <c r="A3195" s="8"/>
      <c r="B3195" s="9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</row>
    <row r="3196" spans="1:27" s="2" customFormat="1" ht="13.8">
      <c r="A3196" s="8"/>
      <c r="B3196" s="9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</row>
    <row r="3197" spans="1:27" s="2" customFormat="1" ht="13.8">
      <c r="A3197" s="8"/>
      <c r="B3197" s="9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  <c r="Y3197" s="18"/>
      <c r="Z3197" s="18"/>
      <c r="AA3197" s="18"/>
    </row>
    <row r="3198" spans="1:27" s="2" customFormat="1" ht="13.8">
      <c r="A3198" s="8"/>
      <c r="B3198" s="9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  <c r="Y3198" s="18"/>
      <c r="Z3198" s="18"/>
      <c r="AA3198" s="18"/>
    </row>
    <row r="3199" spans="1:27" s="2" customFormat="1" ht="13.8">
      <c r="A3199" s="8"/>
      <c r="B3199" s="9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</row>
    <row r="3200" spans="1:27" s="2" customFormat="1" ht="13.8">
      <c r="A3200" s="8"/>
      <c r="B3200" s="9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  <c r="Y3200" s="18"/>
      <c r="Z3200" s="18"/>
      <c r="AA3200" s="18"/>
    </row>
    <row r="3201" spans="1:27" s="2" customFormat="1" ht="13.8">
      <c r="A3201" s="8"/>
      <c r="B3201" s="9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</row>
    <row r="3202" spans="1:27" s="2" customFormat="1" ht="13.8">
      <c r="A3202" s="8"/>
      <c r="B3202" s="9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</row>
    <row r="3203" spans="1:27" s="2" customFormat="1" ht="13.8">
      <c r="A3203" s="8"/>
      <c r="B3203" s="9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</row>
    <row r="3204" spans="1:27" s="2" customFormat="1" ht="13.8">
      <c r="A3204" s="8"/>
      <c r="B3204" s="9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  <c r="Y3204" s="18"/>
      <c r="Z3204" s="18"/>
      <c r="AA3204" s="18"/>
    </row>
    <row r="3205" spans="1:27" s="2" customFormat="1" ht="13.8">
      <c r="A3205" s="8"/>
      <c r="B3205" s="9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</row>
    <row r="3206" spans="1:27" s="2" customFormat="1" ht="13.8">
      <c r="A3206" s="8"/>
      <c r="B3206" s="9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</row>
    <row r="3207" spans="1:27" s="2" customFormat="1" ht="13.8">
      <c r="A3207" s="8"/>
      <c r="B3207" s="9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</row>
    <row r="3208" spans="1:27" s="2" customFormat="1" ht="13.8">
      <c r="A3208" s="8"/>
      <c r="B3208" s="9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</row>
    <row r="3209" spans="1:27" s="2" customFormat="1" ht="13.8">
      <c r="A3209" s="8"/>
      <c r="B3209" s="9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</row>
    <row r="3210" spans="1:27" s="2" customFormat="1" ht="13.8">
      <c r="A3210" s="8"/>
      <c r="B3210" s="9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</row>
    <row r="3211" spans="1:27" s="2" customFormat="1" ht="13.8">
      <c r="A3211" s="8"/>
      <c r="B3211" s="9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</row>
    <row r="3212" spans="1:27" s="2" customFormat="1" ht="13.8">
      <c r="A3212" s="8"/>
      <c r="B3212" s="9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</row>
    <row r="3213" spans="1:27" s="2" customFormat="1" ht="13.8">
      <c r="A3213" s="8"/>
      <c r="B3213" s="9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</row>
    <row r="3214" spans="1:27" s="2" customFormat="1" ht="13.8">
      <c r="A3214" s="8"/>
      <c r="B3214" s="9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</row>
    <row r="3215" spans="1:27" s="2" customFormat="1" ht="13.8">
      <c r="A3215" s="8"/>
      <c r="B3215" s="9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  <c r="Y3215" s="18"/>
      <c r="Z3215" s="18"/>
      <c r="AA3215" s="18"/>
    </row>
    <row r="3216" spans="1:27" s="2" customFormat="1" ht="13.8">
      <c r="A3216" s="8"/>
      <c r="B3216" s="9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</row>
    <row r="3217" spans="1:27" s="2" customFormat="1" ht="13.8">
      <c r="A3217" s="8"/>
      <c r="B3217" s="9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</row>
    <row r="3218" spans="1:27" s="2" customFormat="1" ht="13.8">
      <c r="A3218" s="8"/>
      <c r="B3218" s="9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</row>
    <row r="3219" spans="1:27" s="2" customFormat="1" ht="13.8">
      <c r="A3219" s="8"/>
      <c r="B3219" s="9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</row>
    <row r="3220" spans="1:27" s="2" customFormat="1" ht="13.8">
      <c r="A3220" s="8"/>
      <c r="B3220" s="9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</row>
    <row r="3221" spans="1:27" s="2" customFormat="1" ht="13.8">
      <c r="A3221" s="8"/>
      <c r="B3221" s="9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</row>
    <row r="3222" spans="1:27" s="2" customFormat="1" ht="13.8">
      <c r="A3222" s="8"/>
      <c r="B3222" s="9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</row>
    <row r="3223" spans="1:27" s="2" customFormat="1" ht="13.8">
      <c r="A3223" s="8"/>
      <c r="B3223" s="9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</row>
    <row r="3224" spans="1:27" s="2" customFormat="1" ht="13.8">
      <c r="A3224" s="8"/>
      <c r="B3224" s="9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</row>
    <row r="3225" spans="1:27" s="2" customFormat="1" ht="13.8">
      <c r="A3225" s="8"/>
      <c r="B3225" s="9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</row>
    <row r="3226" spans="1:27" s="2" customFormat="1" ht="13.8">
      <c r="A3226" s="8"/>
      <c r="B3226" s="9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</row>
    <row r="3227" spans="1:27" s="2" customFormat="1" ht="13.8">
      <c r="A3227" s="8"/>
      <c r="B3227" s="9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</row>
    <row r="3228" spans="1:27" s="2" customFormat="1" ht="13.8">
      <c r="A3228" s="8"/>
      <c r="B3228" s="9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</row>
    <row r="3229" spans="1:27" s="2" customFormat="1" ht="13.8">
      <c r="A3229" s="8"/>
      <c r="B3229" s="9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</row>
    <row r="3230" spans="1:27" s="2" customFormat="1" ht="13.8">
      <c r="A3230" s="8"/>
      <c r="B3230" s="9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</row>
    <row r="3231" spans="1:27" s="2" customFormat="1" ht="13.8">
      <c r="A3231" s="8"/>
      <c r="B3231" s="9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</row>
    <row r="3232" spans="1:27" s="2" customFormat="1" ht="13.8">
      <c r="A3232" s="8"/>
      <c r="B3232" s="9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</row>
    <row r="3233" spans="1:27" s="2" customFormat="1" ht="13.8">
      <c r="A3233" s="8"/>
      <c r="B3233" s="9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</row>
    <row r="3234" spans="1:27" s="2" customFormat="1" ht="13.8">
      <c r="A3234" s="8"/>
      <c r="B3234" s="9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</row>
    <row r="3235" spans="1:27" s="2" customFormat="1" ht="13.8">
      <c r="A3235" s="8"/>
      <c r="B3235" s="9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</row>
    <row r="3236" spans="1:27" s="2" customFormat="1" ht="13.8">
      <c r="A3236" s="8"/>
      <c r="B3236" s="9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</row>
    <row r="3237" spans="1:27" s="2" customFormat="1" ht="13.8">
      <c r="A3237" s="8"/>
      <c r="B3237" s="9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</row>
    <row r="3238" spans="1:27" s="2" customFormat="1" ht="13.8">
      <c r="A3238" s="8"/>
      <c r="B3238" s="9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</row>
    <row r="3239" spans="1:27" s="2" customFormat="1" ht="13.8">
      <c r="A3239" s="8"/>
      <c r="B3239" s="9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</row>
    <row r="3240" spans="1:27" s="2" customFormat="1" ht="13.8">
      <c r="A3240" s="8"/>
      <c r="B3240" s="9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</row>
    <row r="3241" spans="1:27" s="2" customFormat="1" ht="13.8">
      <c r="A3241" s="8"/>
      <c r="B3241" s="9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  <c r="Y3241" s="18"/>
      <c r="Z3241" s="18"/>
      <c r="AA3241" s="18"/>
    </row>
    <row r="3242" spans="1:27" s="2" customFormat="1" ht="13.8">
      <c r="A3242" s="8"/>
      <c r="B3242" s="9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</row>
    <row r="3243" spans="1:27" s="2" customFormat="1" ht="13.8">
      <c r="A3243" s="8"/>
      <c r="B3243" s="9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</row>
    <row r="3244" spans="1:27" s="2" customFormat="1" ht="13.8">
      <c r="A3244" s="8"/>
      <c r="B3244" s="9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</row>
    <row r="3245" spans="1:27" s="2" customFormat="1" ht="13.8">
      <c r="A3245" s="8"/>
      <c r="B3245" s="9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</row>
    <row r="3246" spans="1:27" s="2" customFormat="1" ht="13.8">
      <c r="A3246" s="8"/>
      <c r="B3246" s="9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</row>
    <row r="3247" spans="1:27" s="2" customFormat="1" ht="13.8">
      <c r="A3247" s="8"/>
      <c r="B3247" s="9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</row>
    <row r="3248" spans="1:27" s="2" customFormat="1" ht="13.8">
      <c r="A3248" s="8"/>
      <c r="B3248" s="9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</row>
    <row r="3249" spans="1:27" s="2" customFormat="1" ht="13.8">
      <c r="A3249" s="8"/>
      <c r="B3249" s="9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</row>
    <row r="3250" spans="1:27" s="2" customFormat="1" ht="13.8">
      <c r="A3250" s="8"/>
      <c r="B3250" s="9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</row>
    <row r="3251" spans="1:27" s="2" customFormat="1" ht="13.8">
      <c r="A3251" s="8"/>
      <c r="B3251" s="9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</row>
    <row r="3252" spans="1:27" s="2" customFormat="1" ht="13.8">
      <c r="A3252" s="8"/>
      <c r="B3252" s="9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</row>
    <row r="3253" spans="1:27" s="2" customFormat="1" ht="13.8">
      <c r="A3253" s="8"/>
      <c r="B3253" s="9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</row>
    <row r="3254" spans="1:27" s="2" customFormat="1" ht="13.8">
      <c r="A3254" s="8"/>
      <c r="B3254" s="9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</row>
    <row r="3255" spans="1:27" s="2" customFormat="1" ht="13.8">
      <c r="A3255" s="8"/>
      <c r="B3255" s="9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</row>
    <row r="3256" spans="1:27" s="2" customFormat="1" ht="13.8">
      <c r="A3256" s="8"/>
      <c r="B3256" s="9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</row>
    <row r="3257" spans="1:27" s="2" customFormat="1" ht="13.8">
      <c r="A3257" s="8"/>
      <c r="B3257" s="9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</row>
    <row r="3258" spans="1:27" s="2" customFormat="1" ht="13.8">
      <c r="A3258" s="8"/>
      <c r="B3258" s="9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</row>
    <row r="3259" spans="1:27" s="2" customFormat="1" ht="13.8">
      <c r="A3259" s="8"/>
      <c r="B3259" s="9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</row>
    <row r="3260" spans="1:27" s="2" customFormat="1" ht="13.8">
      <c r="A3260" s="8"/>
      <c r="B3260" s="9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</row>
    <row r="3261" spans="1:27" s="2" customFormat="1" ht="13.8">
      <c r="A3261" s="8"/>
      <c r="B3261" s="9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</row>
    <row r="3262" spans="1:27" s="2" customFormat="1" ht="13.8">
      <c r="A3262" s="8"/>
      <c r="B3262" s="9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</row>
    <row r="3263" spans="1:27" s="2" customFormat="1" ht="13.8">
      <c r="A3263" s="8"/>
      <c r="B3263" s="9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</row>
    <row r="3264" spans="1:27" s="2" customFormat="1" ht="13.8">
      <c r="A3264" s="8"/>
      <c r="B3264" s="9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</row>
    <row r="3265" spans="1:27" s="2" customFormat="1" ht="13.8">
      <c r="A3265" s="8"/>
      <c r="B3265" s="9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</row>
    <row r="3266" spans="1:27" s="2" customFormat="1" ht="13.8">
      <c r="A3266" s="8"/>
      <c r="B3266" s="9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</row>
    <row r="3267" spans="1:27" s="2" customFormat="1" ht="13.8">
      <c r="A3267" s="8"/>
      <c r="B3267" s="9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</row>
    <row r="3268" spans="1:27" s="2" customFormat="1" ht="13.8">
      <c r="A3268" s="8"/>
      <c r="B3268" s="9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</row>
    <row r="3269" spans="1:27" s="2" customFormat="1" ht="13.8">
      <c r="A3269" s="8"/>
      <c r="B3269" s="9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  <c r="Y3269" s="18"/>
      <c r="Z3269" s="18"/>
      <c r="AA3269" s="18"/>
    </row>
    <row r="3270" spans="1:27" s="2" customFormat="1" ht="13.8">
      <c r="A3270" s="8"/>
      <c r="B3270" s="9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</row>
    <row r="3271" spans="1:27" s="2" customFormat="1" ht="13.8">
      <c r="A3271" s="8"/>
      <c r="B3271" s="9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</row>
    <row r="3272" spans="1:27" s="2" customFormat="1" ht="13.8">
      <c r="A3272" s="8"/>
      <c r="B3272" s="9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</row>
    <row r="3273" spans="1:27" s="2" customFormat="1" ht="13.8">
      <c r="A3273" s="8"/>
      <c r="B3273" s="9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</row>
    <row r="3274" spans="1:27" s="2" customFormat="1" ht="13.8">
      <c r="A3274" s="8"/>
      <c r="B3274" s="9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</row>
    <row r="3275" spans="1:27" s="2" customFormat="1" ht="13.8">
      <c r="A3275" s="8"/>
      <c r="B3275" s="9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</row>
    <row r="3276" spans="1:27" s="2" customFormat="1" ht="13.8">
      <c r="A3276" s="8"/>
      <c r="B3276" s="9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  <c r="Y3276" s="18"/>
      <c r="Z3276" s="18"/>
      <c r="AA3276" s="18"/>
    </row>
    <row r="3277" spans="1:27" s="2" customFormat="1" ht="13.8">
      <c r="A3277" s="8"/>
      <c r="B3277" s="9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</row>
    <row r="3278" spans="1:27" s="2" customFormat="1" ht="13.8">
      <c r="A3278" s="8"/>
      <c r="B3278" s="9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</row>
    <row r="3279" spans="1:27" s="2" customFormat="1" ht="13.8">
      <c r="A3279" s="8"/>
      <c r="B3279" s="9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</row>
    <row r="3280" spans="1:27" s="2" customFormat="1" ht="13.8">
      <c r="A3280" s="8"/>
      <c r="B3280" s="9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</row>
    <row r="3281" spans="1:27" s="2" customFormat="1" ht="13.8">
      <c r="A3281" s="8"/>
      <c r="B3281" s="9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</row>
    <row r="3282" spans="1:27" s="2" customFormat="1" ht="13.8">
      <c r="A3282" s="8"/>
      <c r="B3282" s="9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</row>
    <row r="3283" spans="1:27" s="2" customFormat="1" ht="13.8">
      <c r="A3283" s="8"/>
      <c r="B3283" s="9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</row>
    <row r="3284" spans="1:27" s="2" customFormat="1" ht="13.8">
      <c r="A3284" s="8"/>
      <c r="B3284" s="9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</row>
    <row r="3285" spans="1:27" s="2" customFormat="1" ht="13.8">
      <c r="A3285" s="8"/>
      <c r="B3285" s="9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</row>
    <row r="3286" spans="1:27" s="2" customFormat="1" ht="13.8">
      <c r="A3286" s="8"/>
      <c r="B3286" s="9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</row>
    <row r="3287" spans="1:27" s="2" customFormat="1" ht="13.8">
      <c r="A3287" s="8"/>
      <c r="B3287" s="9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</row>
    <row r="3288" spans="1:27" s="2" customFormat="1" ht="13.8">
      <c r="A3288" s="8"/>
      <c r="B3288" s="9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</row>
    <row r="3289" spans="1:27" s="2" customFormat="1" ht="13.8">
      <c r="A3289" s="8"/>
      <c r="B3289" s="9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</row>
    <row r="3290" spans="1:27" s="2" customFormat="1" ht="13.8">
      <c r="A3290" s="8"/>
      <c r="B3290" s="9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</row>
    <row r="3291" spans="1:27" s="2" customFormat="1" ht="13.8">
      <c r="A3291" s="8"/>
      <c r="B3291" s="9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</row>
    <row r="3292" spans="1:27" s="2" customFormat="1" ht="13.8">
      <c r="A3292" s="8"/>
      <c r="B3292" s="9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</row>
    <row r="3293" spans="1:27" s="2" customFormat="1" ht="13.8">
      <c r="A3293" s="8"/>
      <c r="B3293" s="9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</row>
    <row r="3294" spans="1:27" s="2" customFormat="1" ht="13.8">
      <c r="A3294" s="8"/>
      <c r="B3294" s="9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</row>
    <row r="3295" spans="1:27" s="2" customFormat="1" ht="13.8">
      <c r="A3295" s="8"/>
      <c r="B3295" s="9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</row>
    <row r="3296" spans="1:27" s="2" customFormat="1" ht="13.8">
      <c r="A3296" s="8"/>
      <c r="B3296" s="9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</row>
    <row r="3297" spans="1:27" s="2" customFormat="1" ht="13.8">
      <c r="A3297" s="8"/>
      <c r="B3297" s="9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</row>
    <row r="3298" spans="1:27" s="2" customFormat="1" ht="13.8">
      <c r="A3298" s="8"/>
      <c r="B3298" s="9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</row>
    <row r="3299" spans="1:27" s="2" customFormat="1" ht="13.8">
      <c r="A3299" s="8"/>
      <c r="B3299" s="9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</row>
    <row r="3300" spans="1:27" s="2" customFormat="1" ht="13.8">
      <c r="A3300" s="8"/>
      <c r="B3300" s="9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</row>
    <row r="3301" spans="1:27" s="2" customFormat="1" ht="13.8">
      <c r="A3301" s="8"/>
      <c r="B3301" s="9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</row>
    <row r="3302" spans="1:27" s="2" customFormat="1" ht="13.8">
      <c r="A3302" s="8"/>
      <c r="B3302" s="9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</row>
    <row r="3303" spans="1:27" s="2" customFormat="1" ht="13.8">
      <c r="A3303" s="8"/>
      <c r="B3303" s="9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</row>
    <row r="3304" spans="1:27" s="2" customFormat="1" ht="13.8">
      <c r="A3304" s="8"/>
      <c r="B3304" s="9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</row>
    <row r="3305" spans="1:27" s="2" customFormat="1" ht="13.8">
      <c r="A3305" s="8"/>
      <c r="B3305" s="9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</row>
    <row r="3306" spans="1:27" s="2" customFormat="1" ht="13.8">
      <c r="A3306" s="8"/>
      <c r="B3306" s="9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</row>
    <row r="3307" spans="1:27" s="2" customFormat="1" ht="13.8">
      <c r="A3307" s="8"/>
      <c r="B3307" s="9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  <c r="Y3307" s="18"/>
      <c r="Z3307" s="18"/>
      <c r="AA3307" s="18"/>
    </row>
    <row r="3308" spans="1:27" s="2" customFormat="1" ht="13.8">
      <c r="A3308" s="8"/>
      <c r="B3308" s="9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</row>
    <row r="3309" spans="1:27" s="2" customFormat="1" ht="13.8">
      <c r="A3309" s="8"/>
      <c r="B3309" s="9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</row>
    <row r="3310" spans="1:27" s="2" customFormat="1" ht="13.8">
      <c r="A3310" s="8"/>
      <c r="B3310" s="9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</row>
    <row r="3311" spans="1:27" s="2" customFormat="1" ht="13.8">
      <c r="A3311" s="8"/>
      <c r="B3311" s="9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</row>
    <row r="3312" spans="1:27" s="2" customFormat="1" ht="13.8">
      <c r="A3312" s="8"/>
      <c r="B3312" s="9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</row>
    <row r="3313" spans="1:27" s="2" customFormat="1" ht="13.8">
      <c r="A3313" s="8"/>
      <c r="B3313" s="9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</row>
    <row r="3314" spans="1:27" s="2" customFormat="1" ht="13.8">
      <c r="A3314" s="8"/>
      <c r="B3314" s="9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</row>
    <row r="3315" spans="1:27" s="2" customFormat="1" ht="13.8">
      <c r="A3315" s="8"/>
      <c r="B3315" s="9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</row>
    <row r="3316" spans="1:27" s="2" customFormat="1" ht="13.8">
      <c r="A3316" s="8"/>
      <c r="B3316" s="9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</row>
    <row r="3317" spans="1:27" s="2" customFormat="1" ht="13.8">
      <c r="A3317" s="8"/>
      <c r="B3317" s="9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</row>
    <row r="3318" spans="1:27" s="2" customFormat="1" ht="13.8">
      <c r="A3318" s="8"/>
      <c r="B3318" s="9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</row>
    <row r="3319" spans="1:27" s="2" customFormat="1" ht="13.8">
      <c r="A3319" s="8"/>
      <c r="B3319" s="9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</row>
    <row r="3320" spans="1:27" s="2" customFormat="1" ht="13.8">
      <c r="A3320" s="8"/>
      <c r="B3320" s="9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  <c r="Y3320" s="18"/>
      <c r="Z3320" s="18"/>
      <c r="AA3320" s="18"/>
    </row>
    <row r="3321" spans="1:27" s="2" customFormat="1" ht="13.8">
      <c r="A3321" s="8"/>
      <c r="B3321" s="9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</row>
    <row r="3322" spans="1:27" s="2" customFormat="1" ht="13.8">
      <c r="A3322" s="8"/>
      <c r="B3322" s="9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</row>
    <row r="3323" spans="1:27" s="2" customFormat="1" ht="13.8">
      <c r="A3323" s="8"/>
      <c r="B3323" s="9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</row>
    <row r="3324" spans="1:27" s="2" customFormat="1" ht="13.8">
      <c r="A3324" s="8"/>
      <c r="B3324" s="9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</row>
    <row r="3325" spans="1:27" s="2" customFormat="1" ht="13.8">
      <c r="A3325" s="8"/>
      <c r="B3325" s="9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</row>
    <row r="3326" spans="1:27" s="2" customFormat="1" ht="13.8">
      <c r="A3326" s="8"/>
      <c r="B3326" s="9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</row>
    <row r="3327" spans="1:27" s="2" customFormat="1" ht="13.8">
      <c r="A3327" s="8"/>
      <c r="B3327" s="9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</row>
    <row r="3328" spans="1:27" s="2" customFormat="1" ht="13.8">
      <c r="A3328" s="8"/>
      <c r="B3328" s="9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</row>
    <row r="3329" spans="1:27" s="2" customFormat="1" ht="13.8">
      <c r="A3329" s="8"/>
      <c r="B3329" s="9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</row>
    <row r="3330" spans="1:27" s="2" customFormat="1" ht="13.8">
      <c r="A3330" s="8"/>
      <c r="B3330" s="9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  <c r="Y3330" s="18"/>
      <c r="Z3330" s="18"/>
      <c r="AA3330" s="18"/>
    </row>
    <row r="3331" spans="1:27" s="2" customFormat="1" ht="13.8">
      <c r="A3331" s="8"/>
      <c r="B3331" s="9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</row>
    <row r="3332" spans="1:27" s="2" customFormat="1" ht="13.8">
      <c r="A3332" s="8"/>
      <c r="B3332" s="9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</row>
    <row r="3333" spans="1:27" s="2" customFormat="1" ht="13.8">
      <c r="A3333" s="8"/>
      <c r="B3333" s="9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</row>
    <row r="3334" spans="1:27" s="2" customFormat="1" ht="13.8">
      <c r="A3334" s="8"/>
      <c r="B3334" s="9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</row>
    <row r="3335" spans="1:27" s="2" customFormat="1" ht="13.8">
      <c r="A3335" s="8"/>
      <c r="B3335" s="9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</row>
    <row r="3336" spans="1:27" s="2" customFormat="1" ht="13.8">
      <c r="A3336" s="8"/>
      <c r="B3336" s="9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</row>
    <row r="3337" spans="1:27" s="2" customFormat="1" ht="13.8">
      <c r="A3337" s="8"/>
      <c r="B3337" s="9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</row>
    <row r="3338" spans="1:27" s="2" customFormat="1" ht="13.8">
      <c r="A3338" s="8"/>
      <c r="B3338" s="9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</row>
    <row r="3339" spans="1:27" s="2" customFormat="1" ht="13.8">
      <c r="A3339" s="8"/>
      <c r="B3339" s="9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</row>
    <row r="3340" spans="1:27" s="2" customFormat="1" ht="13.8">
      <c r="A3340" s="8"/>
      <c r="B3340" s="9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</row>
    <row r="3341" spans="1:27" s="2" customFormat="1" ht="13.8">
      <c r="A3341" s="8"/>
      <c r="B3341" s="9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</row>
    <row r="3342" spans="1:27" s="2" customFormat="1" ht="13.8">
      <c r="A3342" s="8"/>
      <c r="B3342" s="9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</row>
    <row r="3343" spans="1:27" s="2" customFormat="1" ht="13.8">
      <c r="A3343" s="8"/>
      <c r="B3343" s="9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</row>
    <row r="3344" spans="1:27" s="2" customFormat="1" ht="13.8">
      <c r="A3344" s="8"/>
      <c r="B3344" s="9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</row>
    <row r="3345" spans="1:27" s="2" customFormat="1" ht="13.8">
      <c r="A3345" s="8"/>
      <c r="B3345" s="9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</row>
    <row r="3346" spans="1:27" s="2" customFormat="1" ht="13.8">
      <c r="A3346" s="8"/>
      <c r="B3346" s="9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</row>
    <row r="3347" spans="1:27" s="2" customFormat="1" ht="13.8">
      <c r="A3347" s="8"/>
      <c r="B3347" s="9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</row>
    <row r="3348" spans="1:27" s="2" customFormat="1" ht="13.8">
      <c r="A3348" s="8"/>
      <c r="B3348" s="9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</row>
    <row r="3349" spans="1:27" s="2" customFormat="1" ht="13.8">
      <c r="A3349" s="8"/>
      <c r="B3349" s="9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</row>
    <row r="3350" spans="1:27" s="2" customFormat="1" ht="13.8">
      <c r="A3350" s="8"/>
      <c r="B3350" s="9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</row>
    <row r="3351" spans="1:27" s="2" customFormat="1" ht="13.8">
      <c r="A3351" s="8"/>
      <c r="B3351" s="9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</row>
    <row r="3352" spans="1:27" s="2" customFormat="1" ht="13.8">
      <c r="A3352" s="8"/>
      <c r="B3352" s="9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</row>
    <row r="3353" spans="1:27" s="2" customFormat="1" ht="13.8">
      <c r="A3353" s="8"/>
      <c r="B3353" s="9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</row>
    <row r="3354" spans="1:27" s="2" customFormat="1" ht="13.8">
      <c r="A3354" s="8"/>
      <c r="B3354" s="9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</row>
    <row r="3355" spans="1:27" s="2" customFormat="1" ht="13.8">
      <c r="A3355" s="8"/>
      <c r="B3355" s="9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</row>
    <row r="3356" spans="1:27" s="2" customFormat="1" ht="13.8">
      <c r="A3356" s="8"/>
      <c r="B3356" s="9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</row>
    <row r="3357" spans="1:27" s="2" customFormat="1" ht="13.8">
      <c r="A3357" s="8"/>
      <c r="B3357" s="9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</row>
    <row r="3358" spans="1:27" s="2" customFormat="1" ht="13.8">
      <c r="A3358" s="8"/>
      <c r="B3358" s="9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</row>
    <row r="3359" spans="1:27" s="2" customFormat="1" ht="13.8">
      <c r="A3359" s="8"/>
      <c r="B3359" s="9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</row>
    <row r="3360" spans="1:27" s="2" customFormat="1" ht="13.8">
      <c r="A3360" s="8"/>
      <c r="B3360" s="9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</row>
    <row r="3361" spans="1:27" s="2" customFormat="1" ht="13.8">
      <c r="A3361" s="8"/>
      <c r="B3361" s="9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</row>
    <row r="3362" spans="1:27" s="2" customFormat="1" ht="13.8">
      <c r="A3362" s="8"/>
      <c r="B3362" s="9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</row>
    <row r="3363" spans="1:27" s="2" customFormat="1" ht="13.8">
      <c r="A3363" s="8"/>
      <c r="B3363" s="9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</row>
    <row r="3364" spans="1:27" s="2" customFormat="1" ht="13.8">
      <c r="A3364" s="8"/>
      <c r="B3364" s="9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</row>
    <row r="3365" spans="1:27" s="2" customFormat="1" ht="13.8">
      <c r="A3365" s="8"/>
      <c r="B3365" s="9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</row>
    <row r="3366" spans="1:27" s="2" customFormat="1" ht="13.8">
      <c r="A3366" s="8"/>
      <c r="B3366" s="9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</row>
    <row r="3367" spans="1:27" s="2" customFormat="1" ht="13.8">
      <c r="A3367" s="8"/>
      <c r="B3367" s="9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</row>
    <row r="3368" spans="1:27" s="2" customFormat="1" ht="13.8">
      <c r="A3368" s="8"/>
      <c r="B3368" s="9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</row>
    <row r="3369" spans="1:27" s="2" customFormat="1" ht="13.8">
      <c r="A3369" s="8"/>
      <c r="B3369" s="9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</row>
    <row r="3370" spans="1:27" s="2" customFormat="1" ht="13.8">
      <c r="A3370" s="8"/>
      <c r="B3370" s="9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</row>
    <row r="3371" spans="1:27" s="2" customFormat="1" ht="13.8">
      <c r="A3371" s="8"/>
      <c r="B3371" s="9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</row>
    <row r="3372" spans="1:27" s="2" customFormat="1" ht="13.8">
      <c r="A3372" s="8"/>
      <c r="B3372" s="9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</row>
    <row r="3373" spans="1:27" s="2" customFormat="1" ht="13.8">
      <c r="A3373" s="8"/>
      <c r="B3373" s="9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</row>
    <row r="3374" spans="1:27" s="2" customFormat="1" ht="13.8">
      <c r="A3374" s="8"/>
      <c r="B3374" s="9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</row>
    <row r="3375" spans="1:27" s="2" customFormat="1" ht="13.8">
      <c r="A3375" s="8"/>
      <c r="B3375" s="9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</row>
    <row r="3376" spans="1:27" s="2" customFormat="1" ht="13.8">
      <c r="A3376" s="8"/>
      <c r="B3376" s="9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</row>
    <row r="3377" spans="1:27" s="2" customFormat="1" ht="13.8">
      <c r="A3377" s="8"/>
      <c r="B3377" s="9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  <c r="Y3377" s="18"/>
      <c r="Z3377" s="18"/>
      <c r="AA3377" s="18"/>
    </row>
    <row r="3378" spans="1:27" s="2" customFormat="1" ht="13.8">
      <c r="A3378" s="8"/>
      <c r="B3378" s="9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</row>
    <row r="3379" spans="1:27" s="2" customFormat="1" ht="13.8">
      <c r="A3379" s="8"/>
      <c r="B3379" s="9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</row>
    <row r="3380" spans="1:27" s="2" customFormat="1" ht="13.8">
      <c r="A3380" s="8"/>
      <c r="B3380" s="9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</row>
    <row r="3381" spans="1:27" s="2" customFormat="1" ht="13.8">
      <c r="A3381" s="8"/>
      <c r="B3381" s="9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</row>
    <row r="3382" spans="1:27" s="2" customFormat="1" ht="13.8">
      <c r="A3382" s="8"/>
      <c r="B3382" s="9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</row>
    <row r="3383" spans="1:27" s="2" customFormat="1" ht="13.8">
      <c r="A3383" s="8"/>
      <c r="B3383" s="9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</row>
    <row r="3384" spans="1:27" s="2" customFormat="1" ht="13.8">
      <c r="A3384" s="8"/>
      <c r="B3384" s="9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</row>
    <row r="3385" spans="1:27" s="2" customFormat="1" ht="13.8">
      <c r="A3385" s="8"/>
      <c r="B3385" s="9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</row>
    <row r="3386" spans="1:27" s="2" customFormat="1" ht="13.8">
      <c r="A3386" s="8"/>
      <c r="B3386" s="9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</row>
    <row r="3387" spans="1:27" s="2" customFormat="1" ht="13.8">
      <c r="A3387" s="8"/>
      <c r="B3387" s="9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</row>
    <row r="3388" spans="1:27" s="2" customFormat="1" ht="13.8">
      <c r="A3388" s="8"/>
      <c r="B3388" s="9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</row>
    <row r="3389" spans="1:27" s="2" customFormat="1" ht="13.8">
      <c r="A3389" s="8"/>
      <c r="B3389" s="9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</row>
    <row r="3390" spans="1:27" s="2" customFormat="1" ht="13.8">
      <c r="A3390" s="8"/>
      <c r="B3390" s="9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</row>
    <row r="3391" spans="1:27" s="2" customFormat="1" ht="13.8">
      <c r="A3391" s="8"/>
      <c r="B3391" s="9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</row>
    <row r="3392" spans="1:27" s="2" customFormat="1" ht="13.8">
      <c r="A3392" s="8"/>
      <c r="B3392" s="9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</row>
    <row r="3393" spans="1:27" s="2" customFormat="1" ht="13.8">
      <c r="A3393" s="8"/>
      <c r="B3393" s="9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</row>
    <row r="3394" spans="1:27" s="2" customFormat="1" ht="13.8">
      <c r="A3394" s="8"/>
      <c r="B3394" s="9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</row>
    <row r="3395" spans="1:27" s="2" customFormat="1" ht="13.8">
      <c r="A3395" s="8"/>
      <c r="B3395" s="9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</row>
    <row r="3396" spans="1:27" s="2" customFormat="1" ht="13.8">
      <c r="A3396" s="8"/>
      <c r="B3396" s="9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</row>
    <row r="3397" spans="1:27" s="2" customFormat="1" ht="13.8">
      <c r="A3397" s="8"/>
      <c r="B3397" s="9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</row>
    <row r="3398" spans="1:27" s="2" customFormat="1" ht="13.8">
      <c r="A3398" s="8"/>
      <c r="B3398" s="9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</row>
    <row r="3399" spans="1:27" s="2" customFormat="1" ht="13.8">
      <c r="A3399" s="8"/>
      <c r="B3399" s="9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</row>
    <row r="3400" spans="1:27" s="2" customFormat="1" ht="13.8">
      <c r="A3400" s="8"/>
      <c r="B3400" s="9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</row>
    <row r="3401" spans="1:27" s="2" customFormat="1" ht="13.8">
      <c r="A3401" s="8"/>
      <c r="B3401" s="9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</row>
    <row r="3402" spans="1:27" s="2" customFormat="1" ht="13.8">
      <c r="A3402" s="8"/>
      <c r="B3402" s="9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</row>
    <row r="3403" spans="1:27" s="2" customFormat="1" ht="13.8">
      <c r="A3403" s="8"/>
      <c r="B3403" s="9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</row>
    <row r="3404" spans="1:27" s="2" customFormat="1" ht="13.8">
      <c r="A3404" s="8"/>
      <c r="B3404" s="9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</row>
    <row r="3405" spans="1:27" s="2" customFormat="1" ht="13.8">
      <c r="A3405" s="8"/>
      <c r="B3405" s="9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</row>
    <row r="3406" spans="1:27" s="2" customFormat="1" ht="13.8">
      <c r="A3406" s="8"/>
      <c r="B3406" s="9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</row>
    <row r="3407" spans="1:27" s="2" customFormat="1" ht="13.8">
      <c r="A3407" s="8"/>
      <c r="B3407" s="9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</row>
    <row r="3408" spans="1:27" s="2" customFormat="1" ht="13.8">
      <c r="A3408" s="8"/>
      <c r="B3408" s="9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</row>
    <row r="3409" spans="1:27" s="2" customFormat="1" ht="13.8">
      <c r="A3409" s="8"/>
      <c r="B3409" s="9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</row>
    <row r="3410" spans="1:27" s="2" customFormat="1" ht="13.8">
      <c r="A3410" s="8"/>
      <c r="B3410" s="9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</row>
    <row r="3411" spans="1:27" s="2" customFormat="1" ht="13.8">
      <c r="A3411" s="8"/>
      <c r="B3411" s="9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</row>
    <row r="3412" spans="1:27" s="2" customFormat="1" ht="13.8">
      <c r="A3412" s="8"/>
      <c r="B3412" s="9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</row>
    <row r="3413" spans="1:27" s="2" customFormat="1" ht="13.8">
      <c r="A3413" s="8"/>
      <c r="B3413" s="9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</row>
    <row r="3414" spans="1:27" s="2" customFormat="1" ht="13.8">
      <c r="A3414" s="8"/>
      <c r="B3414" s="9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</row>
    <row r="3415" spans="1:27" s="2" customFormat="1" ht="13.8">
      <c r="A3415" s="8"/>
      <c r="B3415" s="9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</row>
    <row r="3416" spans="1:27" s="2" customFormat="1" ht="13.8">
      <c r="A3416" s="8"/>
      <c r="B3416" s="9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</row>
    <row r="3417" spans="1:27" s="2" customFormat="1" ht="13.8">
      <c r="A3417" s="8"/>
      <c r="B3417" s="9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</row>
    <row r="3418" spans="1:27" s="2" customFormat="1" ht="13.8">
      <c r="A3418" s="8"/>
      <c r="B3418" s="9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</row>
    <row r="3419" spans="1:27" s="2" customFormat="1" ht="13.8">
      <c r="A3419" s="8"/>
      <c r="B3419" s="9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</row>
    <row r="3420" spans="1:27" s="2" customFormat="1" ht="13.8">
      <c r="A3420" s="8"/>
      <c r="B3420" s="9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</row>
    <row r="3421" spans="1:27" s="2" customFormat="1" ht="13.8">
      <c r="A3421" s="8"/>
      <c r="B3421" s="9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</row>
    <row r="3422" spans="1:27" s="2" customFormat="1" ht="13.8">
      <c r="A3422" s="8"/>
      <c r="B3422" s="9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</row>
    <row r="3423" spans="1:27" s="2" customFormat="1" ht="13.8">
      <c r="A3423" s="8"/>
      <c r="B3423" s="9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</row>
    <row r="3424" spans="1:27" s="2" customFormat="1" ht="13.8">
      <c r="A3424" s="8"/>
      <c r="B3424" s="9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</row>
    <row r="3425" spans="1:27" s="2" customFormat="1" ht="13.8">
      <c r="A3425" s="8"/>
      <c r="B3425" s="9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</row>
    <row r="3426" spans="1:27" s="2" customFormat="1" ht="13.8">
      <c r="A3426" s="8"/>
      <c r="B3426" s="9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</row>
    <row r="3427" spans="1:27" s="2" customFormat="1" ht="13.8">
      <c r="A3427" s="8"/>
      <c r="B3427" s="9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</row>
    <row r="3428" spans="1:27" s="2" customFormat="1" ht="13.8">
      <c r="A3428" s="8"/>
      <c r="B3428" s="9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</row>
    <row r="3429" spans="1:27" s="2" customFormat="1" ht="13.8">
      <c r="A3429" s="8"/>
      <c r="B3429" s="9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</row>
    <row r="3430" spans="1:27" s="2" customFormat="1" ht="13.8">
      <c r="A3430" s="8"/>
      <c r="B3430" s="9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</row>
    <row r="3431" spans="1:27" s="2" customFormat="1" ht="13.8">
      <c r="A3431" s="8"/>
      <c r="B3431" s="9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</row>
    <row r="3432" spans="1:27" s="2" customFormat="1" ht="13.8">
      <c r="A3432" s="8"/>
      <c r="B3432" s="9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</row>
    <row r="3433" spans="1:27" s="2" customFormat="1" ht="13.8">
      <c r="A3433" s="8"/>
      <c r="B3433" s="9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</row>
    <row r="3434" spans="1:27" s="2" customFormat="1" ht="13.8">
      <c r="A3434" s="8"/>
      <c r="B3434" s="9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</row>
    <row r="3435" spans="1:27" s="2" customFormat="1" ht="13.8">
      <c r="A3435" s="8"/>
      <c r="B3435" s="9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</row>
    <row r="3436" spans="1:27" s="2" customFormat="1" ht="13.8">
      <c r="A3436" s="8"/>
      <c r="B3436" s="9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  <c r="Y3436" s="18"/>
      <c r="Z3436" s="18"/>
      <c r="AA3436" s="18"/>
    </row>
    <row r="3437" spans="1:27" s="2" customFormat="1" ht="13.8">
      <c r="A3437" s="8"/>
      <c r="B3437" s="9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</row>
    <row r="3438" spans="1:27" s="2" customFormat="1" ht="13.8">
      <c r="A3438" s="8"/>
      <c r="B3438" s="9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</row>
    <row r="3439" spans="1:27" s="2" customFormat="1" ht="13.8">
      <c r="A3439" s="8"/>
      <c r="B3439" s="9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</row>
    <row r="3440" spans="1:27" s="2" customFormat="1" ht="13.8">
      <c r="A3440" s="8"/>
      <c r="B3440" s="9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</row>
    <row r="3441" spans="1:27" s="2" customFormat="1" ht="13.8">
      <c r="A3441" s="8"/>
      <c r="B3441" s="9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</row>
    <row r="3442" spans="1:27" s="2" customFormat="1" ht="13.8">
      <c r="A3442" s="8"/>
      <c r="B3442" s="9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</row>
    <row r="3443" spans="1:27" s="2" customFormat="1" ht="13.8">
      <c r="A3443" s="8"/>
      <c r="B3443" s="9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</row>
    <row r="3444" spans="1:27" s="2" customFormat="1" ht="13.8">
      <c r="A3444" s="8"/>
      <c r="B3444" s="9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</row>
    <row r="3445" spans="1:27" s="2" customFormat="1" ht="13.8">
      <c r="A3445" s="8"/>
      <c r="B3445" s="9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</row>
    <row r="3446" spans="1:27" s="2" customFormat="1" ht="13.8">
      <c r="A3446" s="8"/>
      <c r="B3446" s="9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</row>
    <row r="3447" spans="1:27" s="2" customFormat="1" ht="13.8">
      <c r="A3447" s="8"/>
      <c r="B3447" s="9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</row>
    <row r="3448" spans="1:27" s="2" customFormat="1" ht="13.8">
      <c r="A3448" s="8"/>
      <c r="B3448" s="9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</row>
    <row r="3449" spans="1:27" s="2" customFormat="1" ht="13.8">
      <c r="A3449" s="8"/>
      <c r="B3449" s="9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</row>
    <row r="3450" spans="1:27" s="2" customFormat="1" ht="13.8">
      <c r="A3450" s="8"/>
      <c r="B3450" s="9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</row>
    <row r="3451" spans="1:27" s="2" customFormat="1" ht="13.8">
      <c r="A3451" s="8"/>
      <c r="B3451" s="9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</row>
    <row r="3452" spans="1:27" s="2" customFormat="1" ht="13.8">
      <c r="A3452" s="8"/>
      <c r="B3452" s="9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</row>
    <row r="3453" spans="1:27" s="2" customFormat="1" ht="13.8">
      <c r="A3453" s="8"/>
      <c r="B3453" s="9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</row>
    <row r="3454" spans="1:27" s="2" customFormat="1" ht="13.8">
      <c r="A3454" s="8"/>
      <c r="B3454" s="9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</row>
    <row r="3455" spans="1:27" s="2" customFormat="1" ht="13.8">
      <c r="A3455" s="8"/>
      <c r="B3455" s="9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</row>
    <row r="3456" spans="1:27" s="2" customFormat="1" ht="13.8">
      <c r="A3456" s="8"/>
      <c r="B3456" s="9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</row>
    <row r="3457" spans="1:27" s="2" customFormat="1" ht="13.8">
      <c r="A3457" s="8"/>
      <c r="B3457" s="9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</row>
    <row r="3458" spans="1:27" s="2" customFormat="1" ht="13.8">
      <c r="A3458" s="8"/>
      <c r="B3458" s="9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</row>
    <row r="3459" spans="1:27" s="2" customFormat="1" ht="13.8">
      <c r="A3459" s="8"/>
      <c r="B3459" s="9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</row>
    <row r="3460" spans="1:27" s="2" customFormat="1" ht="13.8">
      <c r="A3460" s="8"/>
      <c r="B3460" s="9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</row>
    <row r="3461" spans="1:27" s="2" customFormat="1" ht="13.8">
      <c r="A3461" s="8"/>
      <c r="B3461" s="9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</row>
    <row r="3462" spans="1:27" s="2" customFormat="1" ht="13.8">
      <c r="A3462" s="8"/>
      <c r="B3462" s="9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</row>
    <row r="3463" spans="1:27" s="2" customFormat="1" ht="13.8">
      <c r="A3463" s="8"/>
      <c r="B3463" s="9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</row>
    <row r="3464" spans="1:27" s="2" customFormat="1" ht="13.8">
      <c r="A3464" s="8"/>
      <c r="B3464" s="9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  <c r="Y3464" s="18"/>
      <c r="Z3464" s="18"/>
      <c r="AA3464" s="18"/>
    </row>
    <row r="3465" spans="1:27" s="2" customFormat="1" ht="13.8">
      <c r="A3465" s="8"/>
      <c r="B3465" s="9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</row>
    <row r="3466" spans="1:27" s="2" customFormat="1" ht="13.8">
      <c r="A3466" s="8"/>
      <c r="B3466" s="9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</row>
    <row r="3467" spans="1:27" s="2" customFormat="1" ht="13.8">
      <c r="A3467" s="8"/>
      <c r="B3467" s="9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</row>
    <row r="3468" spans="1:27" s="2" customFormat="1" ht="13.8">
      <c r="A3468" s="8"/>
      <c r="B3468" s="9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</row>
    <row r="3469" spans="1:27" s="2" customFormat="1" ht="13.8">
      <c r="A3469" s="8"/>
      <c r="B3469" s="9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</row>
    <row r="3470" spans="1:27" s="2" customFormat="1" ht="13.8">
      <c r="A3470" s="8"/>
      <c r="B3470" s="9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</row>
    <row r="3471" spans="1:27" s="2" customFormat="1" ht="13.8">
      <c r="A3471" s="8"/>
      <c r="B3471" s="9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</row>
    <row r="3472" spans="1:27" s="2" customFormat="1" ht="13.8">
      <c r="A3472" s="8"/>
      <c r="B3472" s="9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  <c r="Y3472" s="18"/>
      <c r="Z3472" s="18"/>
      <c r="AA3472" s="18"/>
    </row>
    <row r="3473" spans="1:27" s="2" customFormat="1" ht="13.8">
      <c r="A3473" s="8"/>
      <c r="B3473" s="9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</row>
    <row r="3474" spans="1:27" s="2" customFormat="1" ht="13.8">
      <c r="A3474" s="8"/>
      <c r="B3474" s="9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</row>
    <row r="3475" spans="1:27" s="2" customFormat="1" ht="13.8">
      <c r="A3475" s="8"/>
      <c r="B3475" s="9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</row>
    <row r="3476" spans="1:27" s="2" customFormat="1" ht="13.8">
      <c r="A3476" s="8"/>
      <c r="B3476" s="9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</row>
    <row r="3477" spans="1:27" s="2" customFormat="1" ht="13.8">
      <c r="A3477" s="8"/>
      <c r="B3477" s="9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</row>
    <row r="3478" spans="1:27" s="2" customFormat="1" ht="13.8">
      <c r="A3478" s="8"/>
      <c r="B3478" s="9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</row>
    <row r="3479" spans="1:27" s="2" customFormat="1" ht="13.8">
      <c r="A3479" s="8"/>
      <c r="B3479" s="9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</row>
    <row r="3480" spans="1:27" s="2" customFormat="1" ht="13.8">
      <c r="A3480" s="8"/>
      <c r="B3480" s="9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</row>
    <row r="3481" spans="1:27" s="2" customFormat="1" ht="13.8">
      <c r="A3481" s="8"/>
      <c r="B3481" s="9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</row>
    <row r="3482" spans="1:27" s="2" customFormat="1" ht="13.8">
      <c r="A3482" s="8"/>
      <c r="B3482" s="9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</row>
    <row r="3483" spans="1:27" s="2" customFormat="1" ht="13.8">
      <c r="A3483" s="8"/>
      <c r="B3483" s="9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</row>
    <row r="3484" spans="1:27" s="2" customFormat="1" ht="13.8">
      <c r="A3484" s="8"/>
      <c r="B3484" s="9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</row>
    <row r="3485" spans="1:27" s="2" customFormat="1" ht="13.8">
      <c r="A3485" s="8"/>
      <c r="B3485" s="9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</row>
    <row r="3486" spans="1:27" s="2" customFormat="1" ht="13.8">
      <c r="A3486" s="8"/>
      <c r="B3486" s="9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</row>
    <row r="3487" spans="1:27" s="2" customFormat="1" ht="13.8">
      <c r="A3487" s="8"/>
      <c r="B3487" s="9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</row>
    <row r="3488" spans="1:27" s="2" customFormat="1" ht="13.8">
      <c r="A3488" s="8"/>
      <c r="B3488" s="9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</row>
    <row r="3489" spans="1:27" s="2" customFormat="1" ht="13.8">
      <c r="A3489" s="8"/>
      <c r="B3489" s="9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</row>
    <row r="3490" spans="1:27" s="2" customFormat="1" ht="13.8">
      <c r="A3490" s="8"/>
      <c r="B3490" s="9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</row>
    <row r="3491" spans="1:27" s="2" customFormat="1" ht="13.8">
      <c r="A3491" s="8"/>
      <c r="B3491" s="9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</row>
    <row r="3492" spans="1:27" s="2" customFormat="1" ht="13.8">
      <c r="A3492" s="8"/>
      <c r="B3492" s="9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</row>
    <row r="3493" spans="1:27" s="2" customFormat="1" ht="13.8">
      <c r="A3493" s="8"/>
      <c r="B3493" s="9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</row>
    <row r="3494" spans="1:27" s="2" customFormat="1" ht="13.8">
      <c r="A3494" s="8"/>
      <c r="B3494" s="9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</row>
    <row r="3495" spans="1:27" s="2" customFormat="1" ht="13.8">
      <c r="A3495" s="8"/>
      <c r="B3495" s="9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</row>
    <row r="3496" spans="1:27" s="2" customFormat="1" ht="13.8">
      <c r="A3496" s="8"/>
      <c r="B3496" s="9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</row>
    <row r="3497" spans="1:27" s="2" customFormat="1" ht="13.8">
      <c r="A3497" s="8"/>
      <c r="B3497" s="9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  <c r="Y3497" s="18"/>
      <c r="Z3497" s="18"/>
      <c r="AA3497" s="18"/>
    </row>
    <row r="3498" spans="1:27" s="2" customFormat="1" ht="13.8">
      <c r="A3498" s="8"/>
      <c r="B3498" s="9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</row>
    <row r="3499" spans="1:27" s="2" customFormat="1" ht="13.8">
      <c r="A3499" s="8"/>
      <c r="B3499" s="9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</row>
    <row r="3500" spans="1:27" s="2" customFormat="1" ht="13.8">
      <c r="A3500" s="8"/>
      <c r="B3500" s="9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</row>
    <row r="3501" spans="1:27" s="2" customFormat="1" ht="13.8">
      <c r="A3501" s="8"/>
      <c r="B3501" s="9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</row>
    <row r="3502" spans="1:27" s="2" customFormat="1" ht="13.8">
      <c r="A3502" s="8"/>
      <c r="B3502" s="9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</row>
    <row r="3503" spans="1:27" s="2" customFormat="1" ht="13.8">
      <c r="A3503" s="8"/>
      <c r="B3503" s="9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</row>
    <row r="3504" spans="1:27" s="2" customFormat="1" ht="13.8">
      <c r="A3504" s="8"/>
      <c r="B3504" s="9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</row>
    <row r="3505" spans="1:27" s="2" customFormat="1" ht="13.8">
      <c r="A3505" s="8"/>
      <c r="B3505" s="9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</row>
    <row r="3506" spans="1:27" s="2" customFormat="1" ht="13.8">
      <c r="A3506" s="8"/>
      <c r="B3506" s="9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</row>
    <row r="3507" spans="1:27" s="2" customFormat="1" ht="13.8">
      <c r="A3507" s="8"/>
      <c r="B3507" s="9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</row>
    <row r="3508" spans="1:27" s="2" customFormat="1" ht="13.8">
      <c r="A3508" s="8"/>
      <c r="B3508" s="9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</row>
    <row r="3509" spans="1:27" s="2" customFormat="1" ht="13.8">
      <c r="A3509" s="8"/>
      <c r="B3509" s="9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</row>
    <row r="3510" spans="1:27" s="2" customFormat="1" ht="13.8">
      <c r="A3510" s="8"/>
      <c r="B3510" s="9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</row>
    <row r="3511" spans="1:27" s="2" customFormat="1" ht="13.8">
      <c r="A3511" s="8"/>
      <c r="B3511" s="9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</row>
    <row r="3512" spans="1:27" s="2" customFormat="1" ht="13.8">
      <c r="A3512" s="8"/>
      <c r="B3512" s="9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</row>
    <row r="3513" spans="1:27" s="2" customFormat="1" ht="13.8">
      <c r="A3513" s="8"/>
      <c r="B3513" s="9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</row>
    <row r="3514" spans="1:27" s="2" customFormat="1" ht="13.8">
      <c r="A3514" s="8"/>
      <c r="B3514" s="9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</row>
    <row r="3515" spans="1:27" s="2" customFormat="1" ht="13.8">
      <c r="A3515" s="8"/>
      <c r="B3515" s="9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</row>
    <row r="3516" spans="1:27" s="2" customFormat="1" ht="13.8">
      <c r="A3516" s="8"/>
      <c r="B3516" s="9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</row>
    <row r="3517" spans="1:27" s="2" customFormat="1" ht="13.8">
      <c r="A3517" s="8"/>
      <c r="B3517" s="9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</row>
    <row r="3518" spans="1:27" s="2" customFormat="1" ht="13.8">
      <c r="A3518" s="8"/>
      <c r="B3518" s="9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</row>
    <row r="3519" spans="1:27" s="2" customFormat="1" ht="13.8">
      <c r="A3519" s="8"/>
      <c r="B3519" s="9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</row>
    <row r="3520" spans="1:27" s="2" customFormat="1" ht="13.8">
      <c r="A3520" s="8"/>
      <c r="B3520" s="9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</row>
    <row r="3521" spans="1:27" s="2" customFormat="1" ht="13.8">
      <c r="A3521" s="8"/>
      <c r="B3521" s="9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</row>
    <row r="3522" spans="1:27">
      <c r="A3522" s="6"/>
      <c r="B3522" s="7"/>
      <c r="C3522" s="28"/>
      <c r="G3522" s="17"/>
      <c r="H3522" s="17"/>
    </row>
    <row r="3523" spans="1:27" s="2" customFormat="1" ht="13.8">
      <c r="A3523" s="8"/>
      <c r="B3523" s="9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</row>
    <row r="3524" spans="1:27" s="2" customFormat="1" ht="13.8">
      <c r="A3524" s="8"/>
      <c r="B3524" s="9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</row>
    <row r="3525" spans="1:27" s="2" customFormat="1" ht="13.8">
      <c r="A3525" s="8"/>
      <c r="B3525" s="9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</row>
    <row r="3526" spans="1:27" s="2" customFormat="1" ht="13.8">
      <c r="A3526" s="8"/>
      <c r="B3526" s="9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</row>
    <row r="3527" spans="1:27" s="2" customFormat="1" ht="13.8">
      <c r="A3527" s="8"/>
      <c r="B3527" s="9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  <c r="Y3527" s="18"/>
      <c r="Z3527" s="18"/>
      <c r="AA3527" s="18"/>
    </row>
    <row r="3528" spans="1:27" s="2" customFormat="1" ht="13.8">
      <c r="A3528" s="8"/>
      <c r="B3528" s="9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</row>
    <row r="3529" spans="1:27" s="2" customFormat="1" ht="13.8">
      <c r="A3529" s="8"/>
      <c r="B3529" s="9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  <c r="Y3529" s="18"/>
      <c r="Z3529" s="18"/>
      <c r="AA3529" s="18"/>
    </row>
    <row r="3530" spans="1:27" s="2" customFormat="1" ht="13.8">
      <c r="A3530" s="8"/>
      <c r="B3530" s="9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</row>
    <row r="3531" spans="1:27" s="2" customFormat="1" ht="13.8">
      <c r="A3531" s="8"/>
      <c r="B3531" s="9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</row>
    <row r="3532" spans="1:27" s="2" customFormat="1" ht="13.8">
      <c r="A3532" s="8"/>
      <c r="B3532" s="9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</row>
    <row r="3533" spans="1:27" s="2" customFormat="1" ht="13.8">
      <c r="A3533" s="8"/>
      <c r="B3533" s="9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</row>
    <row r="3534" spans="1:27" s="2" customFormat="1" ht="13.8">
      <c r="A3534" s="8"/>
      <c r="B3534" s="9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</row>
    <row r="3535" spans="1:27" s="2" customFormat="1" ht="13.8">
      <c r="A3535" s="8"/>
      <c r="B3535" s="9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</row>
    <row r="3536" spans="1:27" s="2" customFormat="1" ht="13.8">
      <c r="A3536" s="8"/>
      <c r="B3536" s="9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</row>
    <row r="3537" spans="1:27" s="2" customFormat="1" ht="13.8">
      <c r="A3537" s="8"/>
      <c r="B3537" s="9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</row>
    <row r="3538" spans="1:27" s="2" customFormat="1" ht="13.8">
      <c r="A3538" s="8"/>
      <c r="B3538" s="9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</row>
    <row r="3539" spans="1:27" s="2" customFormat="1" ht="13.8">
      <c r="A3539" s="8"/>
      <c r="B3539" s="9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  <c r="Y3539" s="18"/>
      <c r="Z3539" s="18"/>
      <c r="AA3539" s="18"/>
    </row>
    <row r="3540" spans="1:27" s="2" customFormat="1" ht="13.8">
      <c r="A3540" s="8"/>
      <c r="B3540" s="9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</row>
    <row r="3541" spans="1:27" s="2" customFormat="1" ht="13.8">
      <c r="A3541" s="8"/>
      <c r="B3541" s="9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  <c r="Y3541" s="18"/>
      <c r="Z3541" s="18"/>
      <c r="AA3541" s="18"/>
    </row>
    <row r="3542" spans="1:27" s="2" customFormat="1" ht="13.8">
      <c r="A3542" s="8"/>
      <c r="B3542" s="9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</row>
    <row r="3543" spans="1:27" s="2" customFormat="1" ht="13.8">
      <c r="A3543" s="8"/>
      <c r="B3543" s="9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</row>
    <row r="3544" spans="1:27" s="2" customFormat="1" ht="13.8">
      <c r="A3544" s="8"/>
      <c r="B3544" s="9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</row>
    <row r="3545" spans="1:27" s="2" customFormat="1" ht="13.8">
      <c r="A3545" s="8"/>
      <c r="B3545" s="9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</row>
    <row r="3546" spans="1:27">
      <c r="A3546" s="6"/>
      <c r="B3546" s="7"/>
      <c r="C3546" s="28"/>
      <c r="G3546" s="17"/>
      <c r="H3546" s="17"/>
    </row>
    <row r="3547" spans="1:27" s="2" customFormat="1" ht="13.8">
      <c r="A3547" s="8"/>
      <c r="B3547" s="9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</row>
    <row r="3548" spans="1:27" s="2" customFormat="1" ht="13.8">
      <c r="A3548" s="8"/>
      <c r="B3548" s="9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</row>
    <row r="3549" spans="1:27" s="2" customFormat="1" ht="13.8">
      <c r="A3549" s="8"/>
      <c r="B3549" s="9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</row>
    <row r="3550" spans="1:27" s="2" customFormat="1" ht="13.8">
      <c r="A3550" s="8"/>
      <c r="B3550" s="9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  <c r="Y3550" s="18"/>
      <c r="Z3550" s="18"/>
      <c r="AA3550" s="18"/>
    </row>
    <row r="3551" spans="1:27" s="2" customFormat="1" ht="13.8">
      <c r="A3551" s="8"/>
      <c r="B3551" s="9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</row>
    <row r="3552" spans="1:27" s="2" customFormat="1" ht="13.8">
      <c r="A3552" s="8"/>
      <c r="B3552" s="9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</row>
    <row r="3553" spans="1:27" s="2" customFormat="1" ht="13.8">
      <c r="A3553" s="8"/>
      <c r="B3553" s="9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</row>
    <row r="3554" spans="1:27">
      <c r="A3554" s="5"/>
    </row>
    <row r="3555" spans="1:27" s="2" customFormat="1" ht="13.8">
      <c r="A3555" s="8"/>
      <c r="B3555" s="9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</row>
    <row r="3556" spans="1:27" s="2" customFormat="1" ht="13.8">
      <c r="A3556" s="8"/>
      <c r="B3556" s="9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</row>
    <row r="3557" spans="1:27" s="2" customFormat="1" ht="13.8">
      <c r="A3557" s="8"/>
      <c r="B3557" s="9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</row>
    <row r="3558" spans="1:27" s="2" customFormat="1" ht="13.8">
      <c r="A3558" s="8"/>
      <c r="B3558" s="9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</row>
    <row r="3559" spans="1:27">
      <c r="A3559" s="6"/>
      <c r="B3559" s="7"/>
      <c r="C3559" s="28"/>
      <c r="G3559" s="17"/>
      <c r="H3559" s="17"/>
    </row>
    <row r="3560" spans="1:27" s="2" customFormat="1" ht="13.8">
      <c r="A3560" s="8"/>
      <c r="B3560" s="9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</row>
    <row r="3561" spans="1:27" s="2" customFormat="1" ht="13.8">
      <c r="A3561" s="8"/>
      <c r="B3561" s="9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</row>
    <row r="3562" spans="1:27" s="2" customFormat="1" ht="13.8">
      <c r="A3562" s="8"/>
      <c r="B3562" s="9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</row>
    <row r="3563" spans="1:27" s="2" customFormat="1" ht="13.8">
      <c r="A3563" s="8"/>
      <c r="B3563" s="9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</row>
    <row r="3564" spans="1:27" s="2" customFormat="1" ht="13.8">
      <c r="A3564" s="8"/>
      <c r="B3564" s="9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</row>
    <row r="3565" spans="1:27" s="2" customFormat="1" ht="13.8">
      <c r="A3565" s="8"/>
      <c r="B3565" s="9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</row>
    <row r="3566" spans="1:27" s="2" customFormat="1" ht="13.8">
      <c r="A3566" s="8"/>
      <c r="B3566" s="9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</row>
    <row r="3567" spans="1:27" s="2" customFormat="1" ht="13.8">
      <c r="A3567" s="8"/>
      <c r="B3567" s="9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</row>
    <row r="3568" spans="1:27" s="2" customFormat="1" ht="13.8">
      <c r="A3568" s="8"/>
      <c r="B3568" s="9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</row>
    <row r="3569" spans="1:27" s="2" customFormat="1" ht="13.8">
      <c r="A3569" s="8"/>
      <c r="B3569" s="9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</row>
    <row r="3570" spans="1:27" s="2" customFormat="1" ht="13.8">
      <c r="A3570" s="8"/>
      <c r="B3570" s="9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</row>
    <row r="3571" spans="1:27">
      <c r="A3571" s="6"/>
      <c r="B3571" s="7"/>
      <c r="C3571" s="28"/>
      <c r="G3571" s="17"/>
      <c r="H3571" s="17"/>
    </row>
    <row r="3572" spans="1:27" s="2" customFormat="1" ht="13.8">
      <c r="A3572" s="8"/>
      <c r="B3572" s="9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</row>
    <row r="3573" spans="1:27" s="2" customFormat="1" ht="13.8">
      <c r="A3573" s="8"/>
      <c r="B3573" s="9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</row>
    <row r="3574" spans="1:27">
      <c r="A3574" s="6"/>
      <c r="B3574" s="7"/>
      <c r="C3574" s="28"/>
      <c r="G3574" s="17"/>
      <c r="H3574" s="17"/>
    </row>
    <row r="3575" spans="1:27" s="2" customFormat="1" ht="13.8">
      <c r="A3575" s="8"/>
      <c r="B3575" s="9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</row>
    <row r="3576" spans="1:27" s="2" customFormat="1" ht="13.8">
      <c r="A3576" s="8"/>
      <c r="B3576" s="9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  <c r="Y3576" s="18"/>
      <c r="Z3576" s="18"/>
      <c r="AA3576" s="18"/>
    </row>
    <row r="3577" spans="1:27">
      <c r="A3577" s="6"/>
      <c r="B3577" s="7"/>
      <c r="C3577" s="28"/>
      <c r="G3577" s="17"/>
      <c r="H3577" s="17"/>
    </row>
    <row r="3578" spans="1:27" s="2" customFormat="1" ht="13.8">
      <c r="A3578" s="8"/>
      <c r="B3578" s="9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  <c r="Y3578" s="18"/>
      <c r="Z3578" s="18"/>
      <c r="AA3578" s="18"/>
    </row>
    <row r="3579" spans="1:27" s="2" customFormat="1" ht="13.8">
      <c r="A3579" s="8"/>
      <c r="B3579" s="9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</row>
    <row r="3580" spans="1:27" s="2" customFormat="1" ht="13.8">
      <c r="A3580" s="8"/>
      <c r="B3580" s="9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</row>
    <row r="3581" spans="1:27" s="2" customFormat="1" ht="13.8">
      <c r="A3581" s="8"/>
      <c r="B3581" s="9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  <c r="Y3581" s="18"/>
      <c r="Z3581" s="18"/>
      <c r="AA3581" s="18"/>
    </row>
    <row r="3582" spans="1:27">
      <c r="A3582" s="6"/>
      <c r="B3582" s="7"/>
      <c r="C3582" s="28"/>
      <c r="G3582" s="17"/>
      <c r="H3582" s="17"/>
    </row>
    <row r="3583" spans="1:27">
      <c r="A3583" s="6"/>
      <c r="B3583" s="7"/>
      <c r="C3583" s="28"/>
      <c r="G3583" s="17"/>
      <c r="H3583" s="17"/>
    </row>
    <row r="3584" spans="1:27" s="2" customFormat="1" ht="13.8">
      <c r="A3584" s="8"/>
      <c r="B3584" s="9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  <c r="Y3584" s="18"/>
      <c r="Z3584" s="18"/>
      <c r="AA3584" s="18"/>
    </row>
    <row r="3585" spans="1:27" s="2" customFormat="1" ht="13.8">
      <c r="A3585" s="8"/>
      <c r="B3585" s="9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</row>
    <row r="3586" spans="1:27">
      <c r="A3586" s="6"/>
      <c r="B3586" s="7"/>
      <c r="C3586" s="28"/>
      <c r="G3586" s="17"/>
      <c r="H3586" s="17"/>
    </row>
    <row r="3587" spans="1:27" s="2" customFormat="1" ht="13.8">
      <c r="A3587" s="8"/>
      <c r="B3587" s="9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</row>
    <row r="3588" spans="1:27" s="2" customFormat="1" ht="13.8">
      <c r="A3588" s="8"/>
      <c r="B3588" s="9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</row>
    <row r="3589" spans="1:27">
      <c r="A3589" s="6"/>
      <c r="B3589" s="7"/>
      <c r="C3589" s="28"/>
      <c r="G3589" s="17"/>
      <c r="H3589" s="17"/>
    </row>
    <row r="3590" spans="1:27" s="2" customFormat="1" ht="13.8">
      <c r="A3590" s="8"/>
      <c r="B3590" s="9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</row>
    <row r="3591" spans="1:27" s="2" customFormat="1" ht="13.8">
      <c r="A3591" s="8"/>
      <c r="B3591" s="9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</row>
    <row r="3592" spans="1:27" s="2" customFormat="1" ht="13.8">
      <c r="A3592" s="8"/>
      <c r="B3592" s="9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</row>
    <row r="3593" spans="1:27" s="2" customFormat="1" ht="13.8">
      <c r="A3593" s="8"/>
      <c r="B3593" s="9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</row>
    <row r="3594" spans="1:27" s="2" customFormat="1" ht="13.8">
      <c r="A3594" s="8"/>
      <c r="B3594" s="9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</row>
    <row r="3595" spans="1:27" s="2" customFormat="1" ht="13.8">
      <c r="A3595" s="8"/>
      <c r="B3595" s="9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  <c r="Y3595" s="18"/>
      <c r="Z3595" s="18"/>
      <c r="AA3595" s="18"/>
    </row>
    <row r="3596" spans="1:27" s="2" customFormat="1" ht="13.8">
      <c r="A3596" s="8"/>
      <c r="B3596" s="9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</row>
    <row r="3597" spans="1:27" s="2" customFormat="1" ht="13.8">
      <c r="A3597" s="8"/>
      <c r="B3597" s="9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</row>
    <row r="3598" spans="1:27" s="2" customFormat="1" ht="13.8">
      <c r="A3598" s="8"/>
      <c r="B3598" s="9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</row>
    <row r="3599" spans="1:27" s="2" customFormat="1" ht="13.8">
      <c r="A3599" s="8"/>
      <c r="B3599" s="9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</row>
    <row r="3600" spans="1:27" s="2" customFormat="1" ht="13.8">
      <c r="A3600" s="8"/>
      <c r="B3600" s="9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</row>
    <row r="3601" spans="1:27" s="2" customFormat="1" ht="13.8">
      <c r="A3601" s="8"/>
      <c r="B3601" s="9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</row>
    <row r="3602" spans="1:27" s="2" customFormat="1" ht="13.8">
      <c r="A3602" s="8"/>
      <c r="B3602" s="9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</row>
    <row r="3603" spans="1:27" s="2" customFormat="1" ht="13.8">
      <c r="A3603" s="8"/>
      <c r="B3603" s="9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</row>
    <row r="3604" spans="1:27" s="2" customFormat="1" ht="13.8">
      <c r="A3604" s="8"/>
      <c r="B3604" s="9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</row>
    <row r="3605" spans="1:27" s="2" customFormat="1" ht="13.8">
      <c r="A3605" s="8"/>
      <c r="B3605" s="9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</row>
    <row r="3606" spans="1:27" s="2" customFormat="1" ht="13.8">
      <c r="A3606" s="8"/>
      <c r="B3606" s="9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</row>
    <row r="3607" spans="1:27" s="2" customFormat="1" ht="13.8">
      <c r="A3607" s="8"/>
      <c r="B3607" s="9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</row>
    <row r="3608" spans="1:27" s="2" customFormat="1" ht="13.8">
      <c r="A3608" s="8"/>
      <c r="B3608" s="9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</row>
    <row r="3609" spans="1:27" s="2" customFormat="1" ht="13.8">
      <c r="A3609" s="8"/>
      <c r="B3609" s="9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</row>
    <row r="3610" spans="1:27" s="2" customFormat="1" ht="13.8">
      <c r="A3610" s="8"/>
      <c r="B3610" s="9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</row>
    <row r="3611" spans="1:27" s="2" customFormat="1" ht="13.8">
      <c r="A3611" s="8"/>
      <c r="B3611" s="9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</row>
    <row r="3612" spans="1:27" s="2" customFormat="1" ht="13.8">
      <c r="A3612" s="8"/>
      <c r="B3612" s="9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</row>
    <row r="3613" spans="1:27" s="2" customFormat="1" ht="13.8">
      <c r="A3613" s="8"/>
      <c r="B3613" s="9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</row>
    <row r="3614" spans="1:27" s="2" customFormat="1" ht="13.8">
      <c r="A3614" s="8"/>
      <c r="B3614" s="9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</row>
    <row r="3615" spans="1:27" s="2" customFormat="1" ht="13.8">
      <c r="A3615" s="8"/>
      <c r="B3615" s="9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</row>
    <row r="3616" spans="1:27">
      <c r="A3616" s="6"/>
      <c r="B3616" s="7"/>
      <c r="C3616" s="28"/>
      <c r="G3616" s="17"/>
      <c r="H3616" s="17"/>
    </row>
    <row r="3617" spans="1:27">
      <c r="A3617" s="6"/>
      <c r="B3617" s="7"/>
      <c r="C3617" s="28"/>
      <c r="G3617" s="17"/>
      <c r="H3617" s="17"/>
    </row>
    <row r="3618" spans="1:27" s="2" customFormat="1" ht="13.8">
      <c r="A3618" s="8"/>
      <c r="B3618" s="9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</row>
    <row r="3619" spans="1:27">
      <c r="A3619" s="5"/>
    </row>
    <row r="3620" spans="1:27" s="2" customFormat="1" ht="13.8">
      <c r="A3620" s="8"/>
      <c r="B3620" s="9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  <c r="Y3620" s="18"/>
      <c r="Z3620" s="18"/>
      <c r="AA3620" s="18"/>
    </row>
    <row r="3621" spans="1:27" s="2" customFormat="1" ht="13.8">
      <c r="A3621" s="8"/>
      <c r="B3621" s="9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  <c r="Y3621" s="18"/>
      <c r="Z3621" s="18"/>
      <c r="AA3621" s="18"/>
    </row>
    <row r="3622" spans="1:27">
      <c r="A3622" s="6"/>
      <c r="B3622" s="7"/>
      <c r="C3622" s="28"/>
      <c r="G3622" s="17"/>
      <c r="H3622" s="17"/>
    </row>
    <row r="3623" spans="1:27" s="2" customFormat="1" ht="13.8">
      <c r="A3623" s="8"/>
      <c r="B3623" s="9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</row>
    <row r="3624" spans="1:27" s="2" customFormat="1" ht="13.8">
      <c r="A3624" s="8"/>
      <c r="B3624" s="9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</row>
    <row r="3625" spans="1:27" s="2" customFormat="1" ht="13.8">
      <c r="A3625" s="8"/>
      <c r="B3625" s="9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</row>
    <row r="3626" spans="1:27" s="2" customFormat="1" ht="13.8">
      <c r="A3626" s="8"/>
      <c r="B3626" s="9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</row>
    <row r="3627" spans="1:27" s="2" customFormat="1" ht="13.8">
      <c r="A3627" s="8"/>
      <c r="B3627" s="9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</row>
    <row r="3628" spans="1:27" s="2" customFormat="1" ht="13.8">
      <c r="A3628" s="8"/>
      <c r="B3628" s="9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</row>
    <row r="3629" spans="1:27" s="2" customFormat="1" ht="13.8">
      <c r="A3629" s="8"/>
      <c r="B3629" s="9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</row>
    <row r="3630" spans="1:27" s="2" customFormat="1" ht="13.8">
      <c r="A3630" s="8"/>
      <c r="B3630" s="9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</row>
    <row r="3631" spans="1:27" s="2" customFormat="1" ht="13.8">
      <c r="A3631" s="8"/>
      <c r="B3631" s="9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</row>
    <row r="3632" spans="1:27" s="2" customFormat="1" ht="13.8">
      <c r="A3632" s="8"/>
      <c r="B3632" s="9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</row>
    <row r="3633" spans="1:27" s="2" customFormat="1" ht="13.8">
      <c r="A3633" s="8"/>
      <c r="B3633" s="9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</row>
    <row r="3634" spans="1:27" s="2" customFormat="1" ht="13.8">
      <c r="A3634" s="8"/>
      <c r="B3634" s="9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</row>
    <row r="3635" spans="1:27" s="2" customFormat="1" ht="13.8">
      <c r="A3635" s="8"/>
      <c r="B3635" s="9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  <c r="Y3635" s="18"/>
      <c r="Z3635" s="18"/>
      <c r="AA3635" s="18"/>
    </row>
    <row r="3636" spans="1:27" s="2" customFormat="1" ht="13.8">
      <c r="A3636" s="8"/>
      <c r="B3636" s="9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  <c r="Y3636" s="18"/>
      <c r="Z3636" s="18"/>
      <c r="AA3636" s="18"/>
    </row>
    <row r="3637" spans="1:27" s="2" customFormat="1" ht="13.8">
      <c r="A3637" s="8"/>
      <c r="B3637" s="9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</row>
    <row r="3638" spans="1:27" s="2" customFormat="1" ht="13.8">
      <c r="A3638" s="8"/>
      <c r="B3638" s="9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</row>
    <row r="3639" spans="1:27" s="2" customFormat="1" ht="13.8">
      <c r="A3639" s="8"/>
      <c r="B3639" s="9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</row>
    <row r="3640" spans="1:27" s="2" customFormat="1" ht="13.8">
      <c r="A3640" s="8"/>
      <c r="B3640" s="9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</row>
    <row r="3641" spans="1:27" s="2" customFormat="1" ht="13.8">
      <c r="A3641" s="8"/>
      <c r="B3641" s="9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</row>
    <row r="3642" spans="1:27">
      <c r="A3642" s="6"/>
      <c r="B3642" s="7"/>
      <c r="C3642" s="28"/>
      <c r="G3642" s="17"/>
      <c r="H3642" s="17"/>
    </row>
    <row r="3643" spans="1:27" s="2" customFormat="1" ht="13.8">
      <c r="A3643" s="8"/>
      <c r="B3643" s="9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  <c r="Y3643" s="18"/>
      <c r="Z3643" s="18"/>
      <c r="AA3643" s="18"/>
    </row>
    <row r="3644" spans="1:27" s="2" customFormat="1" ht="13.8">
      <c r="A3644" s="8"/>
      <c r="B3644" s="9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</row>
    <row r="3645" spans="1:27">
      <c r="A3645" s="6"/>
      <c r="B3645" s="7"/>
      <c r="C3645" s="28"/>
      <c r="G3645" s="17"/>
      <c r="H3645" s="17"/>
    </row>
    <row r="3646" spans="1:27" s="2" customFormat="1" ht="13.8">
      <c r="A3646" s="8"/>
      <c r="B3646" s="9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</row>
    <row r="3647" spans="1:27" s="2" customFormat="1" ht="13.8">
      <c r="A3647" s="8"/>
      <c r="B3647" s="9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</row>
    <row r="3648" spans="1:27">
      <c r="A3648" s="6"/>
      <c r="B3648" s="7"/>
      <c r="C3648" s="28"/>
      <c r="G3648" s="17"/>
      <c r="H3648" s="17"/>
    </row>
    <row r="3649" spans="1:27" s="2" customFormat="1" ht="13.8">
      <c r="A3649" s="8"/>
      <c r="B3649" s="9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</row>
    <row r="3650" spans="1:27" s="2" customFormat="1" ht="13.8">
      <c r="A3650" s="8"/>
      <c r="B3650" s="9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</row>
    <row r="3651" spans="1:27" s="2" customFormat="1" ht="13.8">
      <c r="A3651" s="8"/>
      <c r="B3651" s="9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</row>
    <row r="3652" spans="1:27" s="2" customFormat="1" ht="13.8">
      <c r="A3652" s="8"/>
      <c r="B3652" s="9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</row>
    <row r="3653" spans="1:27" s="2" customFormat="1" ht="13.8">
      <c r="A3653" s="8"/>
      <c r="B3653" s="9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</row>
    <row r="3654" spans="1:27" s="2" customFormat="1" ht="13.8">
      <c r="A3654" s="8"/>
      <c r="B3654" s="9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</row>
    <row r="3655" spans="1:27" s="2" customFormat="1" ht="13.8">
      <c r="A3655" s="8"/>
      <c r="B3655" s="9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</row>
    <row r="3656" spans="1:27">
      <c r="A3656" s="6"/>
      <c r="B3656" s="7"/>
      <c r="C3656" s="28"/>
      <c r="G3656" s="17"/>
      <c r="H3656" s="17"/>
    </row>
    <row r="3657" spans="1:27" s="2" customFormat="1" ht="13.8">
      <c r="A3657" s="8"/>
      <c r="B3657" s="9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</row>
    <row r="3658" spans="1:27" s="2" customFormat="1" ht="13.8">
      <c r="A3658" s="8"/>
      <c r="B3658" s="9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</row>
    <row r="3659" spans="1:27" s="2" customFormat="1" ht="13.8">
      <c r="A3659" s="8"/>
      <c r="B3659" s="9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</row>
    <row r="3660" spans="1:27">
      <c r="A3660" s="6"/>
      <c r="B3660" s="7"/>
      <c r="C3660" s="28"/>
      <c r="G3660" s="17"/>
      <c r="H3660" s="17"/>
    </row>
    <row r="3661" spans="1:27" s="2" customFormat="1" ht="13.8">
      <c r="A3661" s="8"/>
      <c r="B3661" s="9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</row>
    <row r="3662" spans="1:27" s="2" customFormat="1" ht="13.8">
      <c r="A3662" s="8"/>
      <c r="B3662" s="9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</row>
    <row r="3663" spans="1:27">
      <c r="A3663" s="6"/>
      <c r="B3663" s="7"/>
      <c r="C3663" s="28"/>
      <c r="G3663" s="17"/>
      <c r="H3663" s="17"/>
    </row>
    <row r="3664" spans="1:27">
      <c r="A3664" s="6"/>
      <c r="B3664" s="7"/>
      <c r="C3664" s="28"/>
      <c r="G3664" s="17"/>
      <c r="H3664" s="17"/>
    </row>
    <row r="3665" spans="1:27" s="2" customFormat="1" ht="13.8">
      <c r="A3665" s="8"/>
      <c r="B3665" s="9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</row>
    <row r="3666" spans="1:27">
      <c r="A3666" s="6"/>
      <c r="B3666" s="7"/>
      <c r="C3666" s="28"/>
      <c r="G3666" s="17"/>
      <c r="H3666" s="17"/>
    </row>
    <row r="3667" spans="1:27">
      <c r="A3667" s="6"/>
      <c r="B3667" s="7"/>
      <c r="C3667" s="28"/>
      <c r="G3667" s="17"/>
      <c r="H3667" s="17"/>
    </row>
    <row r="3668" spans="1:27">
      <c r="A3668" s="6"/>
      <c r="B3668" s="7"/>
      <c r="C3668" s="28"/>
      <c r="G3668" s="17"/>
      <c r="H3668" s="17"/>
    </row>
    <row r="3669" spans="1:27" s="2" customFormat="1" ht="13.8">
      <c r="A3669" s="8"/>
      <c r="B3669" s="9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</row>
    <row r="3670" spans="1:27" s="2" customFormat="1" ht="13.8">
      <c r="A3670" s="8"/>
      <c r="B3670" s="9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</row>
    <row r="3671" spans="1:27">
      <c r="A3671" s="6"/>
      <c r="B3671" s="7"/>
      <c r="C3671" s="28"/>
      <c r="G3671" s="17"/>
      <c r="H3671" s="17"/>
    </row>
    <row r="3672" spans="1:27">
      <c r="A3672" s="6"/>
      <c r="B3672" s="7"/>
      <c r="C3672" s="28"/>
      <c r="G3672" s="17"/>
      <c r="H3672" s="17"/>
    </row>
    <row r="3673" spans="1:27">
      <c r="A3673" s="6"/>
      <c r="B3673" s="7"/>
      <c r="C3673" s="28"/>
      <c r="G3673" s="17"/>
      <c r="H3673" s="17"/>
    </row>
    <row r="3674" spans="1:27" s="2" customFormat="1" ht="13.8">
      <c r="A3674" s="8"/>
      <c r="B3674" s="9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</row>
    <row r="3675" spans="1:27" s="2" customFormat="1" ht="13.8">
      <c r="A3675" s="8"/>
      <c r="B3675" s="9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</row>
    <row r="3676" spans="1:27">
      <c r="A3676" s="6"/>
      <c r="B3676" s="7"/>
      <c r="C3676" s="28"/>
      <c r="G3676" s="17"/>
      <c r="H3676" s="17"/>
    </row>
    <row r="3677" spans="1:27" s="2" customFormat="1" ht="13.8">
      <c r="A3677" s="8"/>
      <c r="B3677" s="9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</row>
    <row r="3678" spans="1:27" s="2" customFormat="1" ht="13.8">
      <c r="A3678" s="8"/>
      <c r="B3678" s="9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</row>
    <row r="3679" spans="1:27" s="2" customFormat="1" ht="13.8">
      <c r="A3679" s="8"/>
      <c r="B3679" s="9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</row>
    <row r="3680" spans="1:27" s="2" customFormat="1" ht="13.8">
      <c r="A3680" s="8"/>
      <c r="B3680" s="9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</row>
    <row r="3681" spans="1:27">
      <c r="A3681" s="6"/>
      <c r="B3681" s="7"/>
      <c r="C3681" s="28"/>
      <c r="G3681" s="17"/>
      <c r="H3681" s="17"/>
    </row>
    <row r="3682" spans="1:27" s="2" customFormat="1" ht="13.8">
      <c r="A3682" s="8"/>
      <c r="B3682" s="9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</row>
    <row r="3683" spans="1:27" s="2" customFormat="1" ht="13.8">
      <c r="A3683" s="8"/>
      <c r="B3683" s="9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</row>
    <row r="3684" spans="1:27" s="2" customFormat="1" ht="13.8">
      <c r="A3684" s="8"/>
      <c r="B3684" s="9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</row>
    <row r="3685" spans="1:27" s="2" customFormat="1" ht="13.8">
      <c r="A3685" s="8"/>
      <c r="B3685" s="9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</row>
    <row r="3686" spans="1:27" s="2" customFormat="1" ht="13.8">
      <c r="A3686" s="8"/>
      <c r="B3686" s="9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</row>
    <row r="3687" spans="1:27" s="2" customFormat="1" ht="13.8">
      <c r="A3687" s="8"/>
      <c r="B3687" s="9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</row>
    <row r="3688" spans="1:27" s="2" customFormat="1" ht="13.8">
      <c r="A3688" s="8"/>
      <c r="B3688" s="9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</row>
    <row r="3689" spans="1:27" s="2" customFormat="1" ht="13.8">
      <c r="A3689" s="8"/>
      <c r="B3689" s="9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</row>
    <row r="3690" spans="1:27" s="2" customFormat="1" ht="13.8">
      <c r="A3690" s="8"/>
      <c r="B3690" s="9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</row>
    <row r="3691" spans="1:27" s="2" customFormat="1" ht="13.8">
      <c r="A3691" s="8"/>
      <c r="B3691" s="9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</row>
    <row r="3692" spans="1:27">
      <c r="A3692" s="6"/>
      <c r="B3692" s="7"/>
      <c r="C3692" s="28"/>
      <c r="G3692" s="17"/>
      <c r="H3692" s="17"/>
    </row>
    <row r="3693" spans="1:27" s="2" customFormat="1" ht="13.8">
      <c r="A3693" s="8"/>
      <c r="B3693" s="9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</row>
    <row r="3694" spans="1:27" s="2" customFormat="1" ht="13.8">
      <c r="A3694" s="8"/>
      <c r="B3694" s="9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</row>
    <row r="3695" spans="1:27" s="2" customFormat="1" ht="13.8">
      <c r="A3695" s="8"/>
      <c r="B3695" s="9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</row>
    <row r="3696" spans="1:27" s="2" customFormat="1" ht="13.8">
      <c r="A3696" s="8"/>
      <c r="B3696" s="9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</row>
    <row r="3697" spans="1:27">
      <c r="A3697" s="6"/>
      <c r="B3697" s="7"/>
      <c r="C3697" s="28"/>
      <c r="G3697" s="17"/>
      <c r="H3697" s="17"/>
    </row>
    <row r="3698" spans="1:27" s="2" customFormat="1" ht="13.8">
      <c r="A3698" s="8"/>
      <c r="B3698" s="9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</row>
    <row r="3700" spans="1:27" s="2" customFormat="1" ht="13.8">
      <c r="A3700" s="8"/>
      <c r="B3700" s="9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</row>
    <row r="3701" spans="1:27" s="2" customFormat="1" ht="13.8">
      <c r="A3701" s="8"/>
      <c r="B3701" s="9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</row>
    <row r="3702" spans="1:27" s="2" customFormat="1" ht="13.8">
      <c r="A3702" s="8"/>
      <c r="B3702" s="9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</row>
    <row r="3703" spans="1:27" s="2" customFormat="1" ht="13.8">
      <c r="A3703" s="8"/>
      <c r="B3703" s="9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</row>
    <row r="3705" spans="1:27" s="2" customFormat="1" ht="13.8">
      <c r="A3705" s="8"/>
      <c r="B3705" s="9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  <c r="Y3705" s="18"/>
      <c r="Z3705" s="18"/>
      <c r="AA3705" s="18"/>
    </row>
    <row r="3706" spans="1:27" s="2" customFormat="1" ht="13.8">
      <c r="A3706" s="8"/>
      <c r="B3706" s="9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</row>
    <row r="3707" spans="1:27" s="2" customFormat="1" ht="13.8">
      <c r="A3707" s="8"/>
      <c r="B3707" s="9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</row>
    <row r="3709" spans="1:27" s="2" customFormat="1" ht="13.8">
      <c r="A3709" s="8"/>
      <c r="B3709" s="9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</row>
    <row r="3710" spans="1:27" s="2" customFormat="1" ht="13.8">
      <c r="A3710" s="8"/>
      <c r="B3710" s="9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</row>
    <row r="3711" spans="1:27" s="2" customFormat="1" ht="13.8">
      <c r="A3711" s="8"/>
      <c r="B3711" s="9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</row>
    <row r="3712" spans="1:27" s="2" customFormat="1" ht="13.8">
      <c r="A3712" s="8"/>
      <c r="B3712" s="9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</row>
    <row r="3713" spans="1:27" s="2" customFormat="1" ht="13.8">
      <c r="A3713" s="8"/>
      <c r="B3713" s="9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</row>
    <row r="3714" spans="1:27" s="2" customFormat="1" ht="13.8">
      <c r="A3714" s="8"/>
      <c r="B3714" s="9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</row>
    <row r="3715" spans="1:27" s="2" customFormat="1" ht="13.8">
      <c r="A3715" s="8"/>
      <c r="B3715" s="9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</row>
    <row r="3716" spans="1:27" s="2" customFormat="1" ht="13.8">
      <c r="A3716" s="8"/>
      <c r="B3716" s="9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</row>
    <row r="3717" spans="1:27" s="2" customFormat="1" ht="13.8">
      <c r="A3717" s="8"/>
      <c r="B3717" s="9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</row>
    <row r="3718" spans="1:27" s="2" customFormat="1" ht="13.8">
      <c r="A3718" s="8"/>
      <c r="B3718" s="9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</row>
    <row r="3719" spans="1:27" s="2" customFormat="1" ht="13.8">
      <c r="A3719" s="8"/>
      <c r="B3719" s="9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</row>
    <row r="3720" spans="1:27" s="2" customFormat="1" ht="13.8">
      <c r="A3720" s="8"/>
      <c r="B3720" s="9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</row>
    <row r="3721" spans="1:27" s="2" customFormat="1" ht="13.8">
      <c r="A3721" s="8"/>
      <c r="B3721" s="9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</row>
    <row r="3722" spans="1:27" s="2" customFormat="1" ht="13.8">
      <c r="A3722" s="8"/>
      <c r="B3722" s="9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</row>
    <row r="3723" spans="1:27" s="2" customFormat="1" ht="13.8">
      <c r="A3723" s="8"/>
      <c r="B3723" s="9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</row>
    <row r="3724" spans="1:27" s="2" customFormat="1" ht="13.8">
      <c r="A3724" s="8"/>
      <c r="B3724" s="9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</row>
    <row r="3726" spans="1:27" s="2" customFormat="1" ht="13.8">
      <c r="A3726" s="8"/>
      <c r="B3726" s="9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</row>
    <row r="3727" spans="1:27" s="2" customFormat="1" ht="13.8">
      <c r="A3727" s="8"/>
      <c r="B3727" s="9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</row>
    <row r="3728" spans="1:27" s="2" customFormat="1" ht="13.8">
      <c r="A3728" s="8"/>
      <c r="B3728" s="9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</row>
    <row r="3729" spans="1:27" s="2" customFormat="1" ht="13.8">
      <c r="A3729" s="8"/>
      <c r="B3729" s="9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</row>
    <row r="3731" spans="1:27" s="2" customFormat="1" ht="13.8">
      <c r="A3731" s="8"/>
      <c r="B3731" s="9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</row>
    <row r="3732" spans="1:27" s="2" customFormat="1" ht="13.8">
      <c r="A3732" s="8"/>
      <c r="B3732" s="9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</row>
    <row r="3734" spans="1:27" s="2" customFormat="1" ht="13.8">
      <c r="A3734" s="8"/>
      <c r="B3734" s="9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</row>
    <row r="3735" spans="1:27" s="2" customFormat="1" ht="13.8">
      <c r="A3735" s="8"/>
      <c r="B3735" s="9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8"/>
      <c r="X3735" s="18"/>
      <c r="Y3735" s="18"/>
      <c r="Z3735" s="18"/>
      <c r="AA3735" s="18"/>
    </row>
    <row r="3736" spans="1:27" s="2" customFormat="1" ht="13.8">
      <c r="A3736" s="8"/>
      <c r="B3736" s="9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</row>
    <row r="3737" spans="1:27" s="2" customFormat="1" ht="13.8">
      <c r="A3737" s="8"/>
      <c r="B3737" s="9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</row>
    <row r="3738" spans="1:27">
      <c r="A3738" s="6"/>
      <c r="B3738" s="7"/>
      <c r="C3738" s="28"/>
      <c r="G3738" s="17"/>
      <c r="H3738" s="17"/>
    </row>
    <row r="3739" spans="1:27" s="2" customFormat="1" ht="13.8">
      <c r="A3739" s="8"/>
      <c r="B3739" s="9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</row>
    <row r="3740" spans="1:27" s="2" customFormat="1" ht="13.8">
      <c r="A3740" s="8"/>
      <c r="B3740" s="9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</row>
    <row r="3741" spans="1:27">
      <c r="A3741" s="6"/>
      <c r="B3741" s="7"/>
      <c r="C3741" s="28"/>
      <c r="G3741" s="17"/>
      <c r="H3741" s="17"/>
    </row>
    <row r="3742" spans="1:27">
      <c r="A3742" s="6"/>
      <c r="B3742" s="7"/>
      <c r="C3742" s="28"/>
      <c r="G3742" s="17"/>
      <c r="H3742" s="17"/>
    </row>
    <row r="3743" spans="1:27">
      <c r="A3743" s="6"/>
      <c r="B3743" s="7"/>
      <c r="C3743" s="28"/>
      <c r="G3743" s="17"/>
      <c r="H3743" s="17"/>
    </row>
    <row r="3744" spans="1:27" s="2" customFormat="1" ht="13.8">
      <c r="A3744" s="8"/>
      <c r="B3744" s="9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</row>
    <row r="3745" spans="1:27" s="2" customFormat="1" ht="13.8">
      <c r="A3745" s="8"/>
      <c r="B3745" s="9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</row>
    <row r="3746" spans="1:27">
      <c r="A3746" s="6"/>
      <c r="B3746" s="7"/>
      <c r="C3746" s="28"/>
      <c r="G3746" s="17"/>
      <c r="H3746" s="17"/>
    </row>
    <row r="3747" spans="1:27">
      <c r="A3747" s="6"/>
      <c r="B3747" s="7"/>
      <c r="C3747" s="28"/>
      <c r="G3747" s="17"/>
      <c r="H3747" s="17"/>
    </row>
    <row r="3748" spans="1:27" s="2" customFormat="1" ht="13.8">
      <c r="A3748" s="8"/>
      <c r="B3748" s="9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</row>
    <row r="3749" spans="1:27" s="2" customFormat="1" ht="13.8">
      <c r="A3749" s="8"/>
      <c r="B3749" s="9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8"/>
      <c r="X3749" s="18"/>
      <c r="Y3749" s="18"/>
      <c r="Z3749" s="18"/>
      <c r="AA3749" s="18"/>
    </row>
    <row r="3750" spans="1:27">
      <c r="A3750" s="6"/>
      <c r="B3750" s="7"/>
      <c r="C3750" s="28"/>
      <c r="G3750" s="17"/>
      <c r="H3750" s="17"/>
    </row>
    <row r="3751" spans="1:27">
      <c r="A3751" s="6"/>
      <c r="B3751" s="7"/>
      <c r="C3751" s="28"/>
      <c r="G3751" s="17"/>
      <c r="H3751" s="17"/>
    </row>
    <row r="3752" spans="1:27" s="2" customFormat="1" ht="13.8">
      <c r="A3752" s="8"/>
      <c r="B3752" s="9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</row>
    <row r="3753" spans="1:27" s="2" customFormat="1" ht="13.8">
      <c r="A3753" s="8"/>
      <c r="B3753" s="9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</row>
    <row r="3754" spans="1:27" s="2" customFormat="1" ht="13.8">
      <c r="A3754" s="8"/>
      <c r="B3754" s="9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</row>
    <row r="3755" spans="1:27" s="2" customFormat="1" ht="13.8">
      <c r="A3755" s="8"/>
      <c r="B3755" s="9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</row>
    <row r="3756" spans="1:27" s="2" customFormat="1" ht="13.8">
      <c r="A3756" s="8"/>
      <c r="B3756" s="9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</row>
    <row r="3757" spans="1:27">
      <c r="A3757" s="6"/>
      <c r="B3757" s="7"/>
      <c r="C3757" s="28"/>
      <c r="G3757" s="17"/>
      <c r="H3757" s="17"/>
    </row>
    <row r="3758" spans="1:27" s="2" customFormat="1" ht="13.8">
      <c r="A3758" s="8"/>
      <c r="B3758" s="9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</row>
    <row r="3759" spans="1:27" s="2" customFormat="1" ht="13.8">
      <c r="A3759" s="8"/>
      <c r="B3759" s="9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</row>
    <row r="3760" spans="1:27" s="2" customFormat="1" ht="13.8">
      <c r="A3760" s="8"/>
      <c r="B3760" s="9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</row>
    <row r="3761" spans="1:27" s="2" customFormat="1" ht="13.8">
      <c r="A3761" s="8"/>
      <c r="B3761" s="9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</row>
    <row r="3762" spans="1:27" s="2" customFormat="1" ht="13.8">
      <c r="A3762" s="8"/>
      <c r="B3762" s="9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</row>
    <row r="3763" spans="1:27" s="2" customFormat="1" ht="13.8">
      <c r="A3763" s="8"/>
      <c r="B3763" s="9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</row>
    <row r="3764" spans="1:27" s="2" customFormat="1" ht="13.8">
      <c r="A3764" s="8"/>
      <c r="B3764" s="9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</row>
    <row r="3765" spans="1:27" s="2" customFormat="1" ht="13.8">
      <c r="A3765" s="8"/>
      <c r="B3765" s="9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</row>
    <row r="3766" spans="1:27" s="2" customFormat="1" ht="13.8">
      <c r="A3766" s="8"/>
      <c r="B3766" s="9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</row>
    <row r="3767" spans="1:27">
      <c r="A3767" s="6"/>
      <c r="B3767" s="7"/>
      <c r="C3767" s="28"/>
      <c r="G3767" s="17"/>
      <c r="H3767" s="17"/>
    </row>
    <row r="3768" spans="1:27" s="2" customFormat="1" ht="13.8">
      <c r="A3768" s="8"/>
      <c r="B3768" s="9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</row>
    <row r="3769" spans="1:27" s="2" customFormat="1" ht="13.8">
      <c r="A3769" s="8"/>
      <c r="B3769" s="9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</row>
    <row r="3770" spans="1:27" s="2" customFormat="1" ht="13.8">
      <c r="A3770" s="8"/>
      <c r="B3770" s="9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</row>
    <row r="3771" spans="1:27">
      <c r="A3771" s="6"/>
      <c r="B3771" s="7"/>
      <c r="C3771" s="28"/>
      <c r="G3771" s="17"/>
      <c r="H3771" s="17"/>
    </row>
    <row r="3772" spans="1:27">
      <c r="A3772" s="6"/>
      <c r="B3772" s="7"/>
      <c r="C3772" s="28"/>
      <c r="G3772" s="17"/>
      <c r="H3772" s="17"/>
    </row>
    <row r="3773" spans="1:27" s="2" customFormat="1" ht="13.8">
      <c r="A3773" s="8"/>
      <c r="B3773" s="9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</row>
    <row r="3774" spans="1:27" s="2" customFormat="1" ht="13.8">
      <c r="A3774" s="8"/>
      <c r="B3774" s="9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8"/>
      <c r="X3774" s="18"/>
      <c r="Y3774" s="18"/>
      <c r="Z3774" s="18"/>
      <c r="AA3774" s="18"/>
    </row>
    <row r="3775" spans="1:27" s="2" customFormat="1" ht="13.8">
      <c r="A3775" s="8"/>
      <c r="B3775" s="9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</row>
    <row r="3776" spans="1:27" s="2" customFormat="1" ht="13.8">
      <c r="A3776" s="8"/>
      <c r="B3776" s="9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8"/>
      <c r="X3776" s="18"/>
      <c r="Y3776" s="18"/>
      <c r="Z3776" s="18"/>
      <c r="AA3776" s="18"/>
    </row>
    <row r="3777" spans="1:27" s="2" customFormat="1" ht="13.8">
      <c r="A3777" s="8"/>
      <c r="B3777" s="9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</row>
    <row r="3778" spans="1:27">
      <c r="A3778" s="6"/>
      <c r="B3778" s="7"/>
      <c r="C3778" s="28"/>
      <c r="G3778" s="17"/>
      <c r="H3778" s="17"/>
    </row>
    <row r="3779" spans="1:27" s="2" customFormat="1" ht="13.8">
      <c r="A3779" s="8"/>
      <c r="B3779" s="9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</row>
    <row r="3780" spans="1:27" s="2" customFormat="1" ht="13.8">
      <c r="A3780" s="8"/>
      <c r="B3780" s="9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</row>
    <row r="3781" spans="1:27">
      <c r="A3781" s="6"/>
      <c r="B3781" s="7"/>
      <c r="C3781" s="28"/>
      <c r="G3781" s="17"/>
      <c r="H3781" s="17"/>
    </row>
    <row r="3782" spans="1:27" s="2" customFormat="1" ht="13.8">
      <c r="A3782" s="8"/>
      <c r="B3782" s="9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</row>
    <row r="3783" spans="1:27" s="2" customFormat="1" ht="13.8">
      <c r="A3783" s="8"/>
      <c r="B3783" s="9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</row>
    <row r="3784" spans="1:27" s="2" customFormat="1" ht="13.8">
      <c r="A3784" s="8"/>
      <c r="B3784" s="9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</row>
    <row r="3785" spans="1:27" s="2" customFormat="1" ht="13.8">
      <c r="A3785" s="8"/>
      <c r="B3785" s="9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</row>
    <row r="3786" spans="1:27">
      <c r="A3786" s="6"/>
      <c r="B3786" s="7"/>
      <c r="C3786" s="28"/>
      <c r="G3786" s="17"/>
      <c r="H3786" s="17"/>
    </row>
    <row r="3787" spans="1:27" s="2" customFormat="1" ht="13.8">
      <c r="A3787" s="8"/>
      <c r="B3787" s="9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</row>
    <row r="3788" spans="1:27" s="2" customFormat="1" ht="13.8">
      <c r="A3788" s="8"/>
      <c r="B3788" s="9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</row>
    <row r="3789" spans="1:27">
      <c r="A3789" s="6"/>
      <c r="B3789" s="7"/>
      <c r="C3789" s="28"/>
      <c r="G3789" s="17"/>
      <c r="H3789" s="17"/>
    </row>
    <row r="3790" spans="1:27">
      <c r="A3790" s="5"/>
    </row>
    <row r="3791" spans="1:27" s="2" customFormat="1" ht="13.8">
      <c r="A3791" s="8"/>
      <c r="B3791" s="9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8"/>
      <c r="X3791" s="18"/>
      <c r="Y3791" s="18"/>
      <c r="Z3791" s="18"/>
      <c r="AA3791" s="18"/>
    </row>
    <row r="3792" spans="1:27" s="2" customFormat="1" ht="13.8">
      <c r="A3792" s="8"/>
      <c r="B3792" s="9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</row>
    <row r="3793" spans="1:27">
      <c r="A3793" s="5"/>
    </row>
    <row r="3794" spans="1:27" s="2" customFormat="1" ht="13.8">
      <c r="A3794" s="8"/>
      <c r="B3794" s="9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</row>
    <row r="3795" spans="1:27" s="2" customFormat="1" ht="13.8">
      <c r="A3795" s="8"/>
      <c r="B3795" s="9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</row>
    <row r="3796" spans="1:27" s="2" customFormat="1" ht="13.8">
      <c r="A3796" s="8"/>
      <c r="B3796" s="9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8"/>
      <c r="X3796" s="18"/>
      <c r="Y3796" s="18"/>
      <c r="Z3796" s="18"/>
      <c r="AA3796" s="18"/>
    </row>
    <row r="3797" spans="1:27" s="2" customFormat="1" ht="13.8">
      <c r="A3797" s="8"/>
      <c r="B3797" s="9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</row>
    <row r="3798" spans="1:27">
      <c r="A3798" s="6"/>
      <c r="B3798" s="7"/>
      <c r="C3798" s="28"/>
      <c r="G3798" s="17"/>
      <c r="H3798" s="17"/>
    </row>
    <row r="3799" spans="1:27" s="2" customFormat="1" ht="13.8">
      <c r="A3799" s="8"/>
      <c r="B3799" s="9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</row>
    <row r="3800" spans="1:27" s="2" customFormat="1" ht="13.8">
      <c r="A3800" s="8"/>
      <c r="B3800" s="9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</row>
    <row r="3801" spans="1:27">
      <c r="A3801" s="5"/>
    </row>
    <row r="3802" spans="1:27">
      <c r="A3802" s="6"/>
      <c r="B3802" s="7"/>
      <c r="C3802" s="28"/>
      <c r="G3802" s="17"/>
      <c r="H3802" s="17"/>
    </row>
    <row r="3803" spans="1:27" s="2" customFormat="1" ht="13.8">
      <c r="A3803" s="8"/>
      <c r="B3803" s="9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</row>
    <row r="3804" spans="1:27" s="2" customFormat="1" ht="13.8">
      <c r="A3804" s="8"/>
      <c r="B3804" s="9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</row>
    <row r="3805" spans="1:27" s="2" customFormat="1" ht="13.8">
      <c r="A3805" s="8"/>
      <c r="B3805" s="9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8"/>
      <c r="X3805" s="18"/>
      <c r="Y3805" s="18"/>
      <c r="Z3805" s="18"/>
      <c r="AA3805" s="18"/>
    </row>
    <row r="3806" spans="1:27" s="2" customFormat="1" ht="13.8">
      <c r="A3806" s="8"/>
      <c r="B3806" s="9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8"/>
      <c r="X3806" s="18"/>
      <c r="Y3806" s="18"/>
      <c r="Z3806" s="18"/>
      <c r="AA3806" s="18"/>
    </row>
    <row r="3807" spans="1:27" s="2" customFormat="1" ht="13.8">
      <c r="A3807" s="8"/>
      <c r="B3807" s="9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8"/>
      <c r="X3807" s="18"/>
      <c r="Y3807" s="18"/>
      <c r="Z3807" s="18"/>
      <c r="AA3807" s="18"/>
    </row>
    <row r="3808" spans="1:27" s="2" customFormat="1" ht="13.8">
      <c r="A3808" s="8"/>
      <c r="B3808" s="9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</row>
    <row r="3809" spans="1:27">
      <c r="A3809" s="6"/>
      <c r="B3809" s="7"/>
      <c r="C3809" s="28"/>
      <c r="G3809" s="17"/>
      <c r="H3809" s="17"/>
    </row>
    <row r="3810" spans="1:27">
      <c r="A3810" s="6"/>
      <c r="B3810" s="7"/>
      <c r="C3810" s="28"/>
      <c r="G3810" s="17"/>
      <c r="H3810" s="17"/>
    </row>
    <row r="3811" spans="1:27" s="2" customFormat="1" ht="13.8">
      <c r="A3811" s="8"/>
      <c r="B3811" s="9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</row>
    <row r="3812" spans="1:27">
      <c r="A3812" s="6"/>
      <c r="B3812" s="7"/>
      <c r="C3812" s="28"/>
      <c r="G3812" s="17"/>
      <c r="H3812" s="17"/>
    </row>
    <row r="3813" spans="1:27">
      <c r="A3813" s="6"/>
      <c r="B3813" s="7"/>
      <c r="C3813" s="28"/>
      <c r="G3813" s="17"/>
      <c r="H3813" s="17"/>
    </row>
    <row r="3814" spans="1:27" s="2" customFormat="1" ht="13.8">
      <c r="A3814" s="8"/>
      <c r="B3814" s="9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</row>
    <row r="3815" spans="1:27" s="2" customFormat="1" ht="13.8">
      <c r="A3815" s="8"/>
      <c r="B3815" s="9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</row>
    <row r="3816" spans="1:27" s="2" customFormat="1" ht="13.8">
      <c r="A3816" s="8"/>
      <c r="B3816" s="9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</row>
    <row r="3817" spans="1:27">
      <c r="A3817" s="6"/>
      <c r="B3817" s="7"/>
      <c r="C3817" s="28"/>
      <c r="G3817" s="17"/>
      <c r="H3817" s="17"/>
    </row>
    <row r="3818" spans="1:27">
      <c r="A3818" s="6"/>
      <c r="B3818" s="7"/>
      <c r="C3818" s="28"/>
      <c r="G3818" s="17"/>
      <c r="H3818" s="17"/>
    </row>
    <row r="3819" spans="1:27" s="2" customFormat="1" ht="13.8">
      <c r="A3819" s="8"/>
      <c r="B3819" s="9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8"/>
      <c r="X3819" s="18"/>
      <c r="Y3819" s="18"/>
      <c r="Z3819" s="18"/>
      <c r="AA3819" s="18"/>
    </row>
    <row r="3820" spans="1:27" s="2" customFormat="1" ht="13.8">
      <c r="A3820" s="8"/>
      <c r="B3820" s="9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</row>
    <row r="3821" spans="1:27" s="2" customFormat="1" ht="13.8">
      <c r="A3821" s="8"/>
      <c r="B3821" s="9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8"/>
      <c r="X3821" s="18"/>
      <c r="Y3821" s="18"/>
      <c r="Z3821" s="18"/>
      <c r="AA3821" s="18"/>
    </row>
    <row r="3822" spans="1:27">
      <c r="A3822" s="6"/>
      <c r="B3822" s="7"/>
      <c r="C3822" s="28"/>
      <c r="G3822" s="17"/>
      <c r="H3822" s="17"/>
    </row>
    <row r="3823" spans="1:27" s="2" customFormat="1" ht="13.8">
      <c r="A3823" s="8"/>
      <c r="B3823" s="9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</row>
    <row r="3824" spans="1:27" s="2" customFormat="1" ht="13.8">
      <c r="A3824" s="8"/>
      <c r="B3824" s="9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</row>
    <row r="3825" spans="1:27" s="2" customFormat="1" ht="13.8">
      <c r="A3825" s="8"/>
      <c r="B3825" s="9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</row>
    <row r="3826" spans="1:27" s="2" customFormat="1" ht="13.8">
      <c r="A3826" s="8"/>
      <c r="B3826" s="9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</row>
    <row r="3827" spans="1:27" s="2" customFormat="1" ht="13.8">
      <c r="A3827" s="8"/>
      <c r="B3827" s="9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8"/>
      <c r="X3827" s="18"/>
      <c r="Y3827" s="18"/>
      <c r="Z3827" s="18"/>
      <c r="AA3827" s="18"/>
    </row>
    <row r="3828" spans="1:27" s="2" customFormat="1" ht="13.8">
      <c r="A3828" s="8"/>
      <c r="B3828" s="9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</row>
    <row r="3829" spans="1:27" s="2" customFormat="1" ht="13.8">
      <c r="A3829" s="8"/>
      <c r="B3829" s="9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</row>
    <row r="3830" spans="1:27" s="2" customFormat="1" ht="13.8">
      <c r="A3830" s="8"/>
      <c r="B3830" s="9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</row>
    <row r="3831" spans="1:27" s="2" customFormat="1" ht="13.8">
      <c r="A3831" s="8"/>
      <c r="B3831" s="9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</row>
    <row r="3832" spans="1:27" s="2" customFormat="1" ht="13.8">
      <c r="A3832" s="8"/>
      <c r="B3832" s="9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</row>
    <row r="3833" spans="1:27" s="2" customFormat="1" ht="13.8">
      <c r="A3833" s="8"/>
      <c r="B3833" s="9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</row>
    <row r="3834" spans="1:27" s="2" customFormat="1" ht="13.8">
      <c r="A3834" s="8"/>
      <c r="B3834" s="9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</row>
    <row r="3835" spans="1:27" s="2" customFormat="1" ht="13.8">
      <c r="A3835" s="8"/>
      <c r="B3835" s="9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</row>
    <row r="3836" spans="1:27" s="2" customFormat="1" ht="13.8">
      <c r="A3836" s="8"/>
      <c r="B3836" s="9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</row>
    <row r="3837" spans="1:27">
      <c r="A3837" s="6"/>
      <c r="B3837" s="7"/>
      <c r="C3837" s="28"/>
      <c r="G3837" s="17"/>
      <c r="H3837" s="17"/>
    </row>
    <row r="3838" spans="1:27" s="2" customFormat="1" ht="13.8">
      <c r="A3838" s="8"/>
      <c r="B3838" s="9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</row>
    <row r="3839" spans="1:27" s="2" customFormat="1" ht="13.8">
      <c r="A3839" s="8"/>
      <c r="B3839" s="9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</row>
    <row r="3840" spans="1:27" s="2" customFormat="1" ht="13.8">
      <c r="A3840" s="8"/>
      <c r="B3840" s="9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</row>
    <row r="3841" spans="1:27" s="2" customFormat="1" ht="13.8">
      <c r="A3841" s="8"/>
      <c r="B3841" s="9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</row>
    <row r="3842" spans="1:27" s="2" customFormat="1" ht="13.8">
      <c r="A3842" s="8"/>
      <c r="B3842" s="9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</row>
    <row r="3843" spans="1:27" s="2" customFormat="1" ht="13.8">
      <c r="A3843" s="8"/>
      <c r="B3843" s="9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</row>
    <row r="3844" spans="1:27" s="2" customFormat="1" ht="13.8">
      <c r="A3844" s="8"/>
      <c r="B3844" s="9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</row>
    <row r="3845" spans="1:27" s="2" customFormat="1" ht="13.8">
      <c r="A3845" s="8"/>
      <c r="B3845" s="9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</row>
    <row r="3846" spans="1:27" s="2" customFormat="1" ht="13.8">
      <c r="A3846" s="8"/>
      <c r="B3846" s="9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</row>
    <row r="3847" spans="1:27" s="2" customFormat="1" ht="13.8">
      <c r="A3847" s="8"/>
      <c r="B3847" s="9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</row>
    <row r="3848" spans="1:27" s="2" customFormat="1" ht="13.8">
      <c r="A3848" s="8"/>
      <c r="B3848" s="9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</row>
    <row r="3849" spans="1:27">
      <c r="A3849" s="6"/>
      <c r="B3849" s="7"/>
      <c r="C3849" s="28"/>
      <c r="G3849" s="17"/>
      <c r="H3849" s="17"/>
    </row>
    <row r="3850" spans="1:27">
      <c r="A3850" s="5"/>
    </row>
    <row r="3852" spans="1:27" s="2" customFormat="1" ht="13.8">
      <c r="A3852" s="8"/>
      <c r="B3852" s="9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</row>
    <row r="3853" spans="1:27" s="2" customFormat="1" ht="13.8">
      <c r="A3853" s="8"/>
      <c r="B3853" s="9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</row>
    <row r="3854" spans="1:27">
      <c r="A3854" s="6"/>
      <c r="B3854" s="7"/>
      <c r="C3854" s="28"/>
      <c r="G3854" s="17"/>
      <c r="H3854" s="17"/>
    </row>
    <row r="3856" spans="1:27" s="2" customFormat="1" ht="13.8">
      <c r="A3856" s="8"/>
      <c r="B3856" s="9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</row>
    <row r="3857" spans="1:27" s="2" customFormat="1" ht="13.8">
      <c r="A3857" s="8"/>
      <c r="B3857" s="9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</row>
    <row r="3858" spans="1:27">
      <c r="A3858" s="6"/>
      <c r="B3858" s="7"/>
      <c r="C3858" s="28"/>
      <c r="G3858" s="17"/>
      <c r="H3858" s="17"/>
    </row>
    <row r="3859" spans="1:27">
      <c r="A3859" s="6"/>
      <c r="B3859" s="7"/>
      <c r="C3859" s="28"/>
      <c r="G3859" s="17"/>
      <c r="H3859" s="17"/>
    </row>
    <row r="3860" spans="1:27" s="2" customFormat="1" ht="13.8">
      <c r="A3860" s="8"/>
      <c r="B3860" s="9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</row>
    <row r="3861" spans="1:27" s="2" customFormat="1" ht="13.8">
      <c r="A3861" s="8"/>
      <c r="B3861" s="9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</row>
    <row r="3862" spans="1:27" s="2" customFormat="1" ht="13.8">
      <c r="A3862" s="8"/>
      <c r="B3862" s="9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</row>
    <row r="3863" spans="1:27" s="2" customFormat="1" ht="13.8">
      <c r="A3863" s="8"/>
      <c r="B3863" s="9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</row>
    <row r="3864" spans="1:27">
      <c r="A3864" s="6"/>
      <c r="B3864" s="7"/>
      <c r="C3864" s="28"/>
      <c r="G3864" s="17"/>
      <c r="H3864" s="17"/>
    </row>
    <row r="3865" spans="1:27" s="2" customFormat="1" ht="13.8">
      <c r="A3865" s="8"/>
      <c r="B3865" s="9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</row>
    <row r="3866" spans="1:27" s="2" customFormat="1" ht="13.8">
      <c r="A3866" s="8"/>
      <c r="B3866" s="9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</row>
    <row r="3867" spans="1:27" s="2" customFormat="1" ht="13.8">
      <c r="A3867" s="8"/>
      <c r="B3867" s="9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</row>
    <row r="3868" spans="1:27" s="2" customFormat="1" ht="13.8">
      <c r="A3868" s="8"/>
      <c r="B3868" s="9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</row>
    <row r="3869" spans="1:27" s="2" customFormat="1" ht="13.8">
      <c r="A3869" s="8"/>
      <c r="B3869" s="9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</row>
    <row r="3870" spans="1:27" s="2" customFormat="1" ht="13.8">
      <c r="A3870" s="8"/>
      <c r="B3870" s="9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8"/>
      <c r="X3870" s="18"/>
      <c r="Y3870" s="18"/>
      <c r="Z3870" s="18"/>
      <c r="AA3870" s="18"/>
    </row>
    <row r="3871" spans="1:27" s="2" customFormat="1" ht="13.8">
      <c r="A3871" s="8"/>
      <c r="B3871" s="9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</row>
    <row r="3872" spans="1:27" s="2" customFormat="1" ht="13.8">
      <c r="A3872" s="8"/>
      <c r="B3872" s="9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</row>
    <row r="3873" spans="1:27" s="2" customFormat="1" ht="13.8">
      <c r="A3873" s="8"/>
      <c r="B3873" s="9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</row>
    <row r="3874" spans="1:27">
      <c r="A3874" s="6"/>
      <c r="B3874" s="7"/>
      <c r="C3874" s="28"/>
      <c r="G3874" s="17"/>
      <c r="H3874" s="17"/>
    </row>
    <row r="3875" spans="1:27" s="2" customFormat="1" ht="13.8">
      <c r="A3875" s="8"/>
      <c r="B3875" s="9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</row>
    <row r="3876" spans="1:27" s="2" customFormat="1" ht="13.8">
      <c r="A3876" s="8"/>
      <c r="B3876" s="9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</row>
    <row r="3877" spans="1:27">
      <c r="A3877" s="6"/>
      <c r="B3877" s="7"/>
      <c r="C3877" s="28"/>
      <c r="G3877" s="17"/>
      <c r="H3877" s="17"/>
    </row>
    <row r="3878" spans="1:27" s="2" customFormat="1" ht="13.8">
      <c r="A3878" s="8"/>
      <c r="B3878" s="9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</row>
    <row r="3879" spans="1:27">
      <c r="A3879" s="5"/>
    </row>
    <row r="3880" spans="1:27" s="2" customFormat="1" ht="13.8">
      <c r="A3880" s="8"/>
      <c r="B3880" s="9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</row>
    <row r="3881" spans="1:27" s="2" customFormat="1" ht="13.8">
      <c r="A3881" s="8"/>
      <c r="B3881" s="9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</row>
    <row r="3882" spans="1:27">
      <c r="A3882" s="6"/>
      <c r="B3882" s="7"/>
      <c r="C3882" s="28"/>
      <c r="G3882" s="17"/>
      <c r="H3882" s="17"/>
    </row>
    <row r="3883" spans="1:27" s="2" customFormat="1" ht="13.8">
      <c r="A3883" s="8"/>
      <c r="B3883" s="9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</row>
    <row r="3884" spans="1:27" s="2" customFormat="1" ht="13.8">
      <c r="A3884" s="8"/>
      <c r="B3884" s="9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</row>
    <row r="3885" spans="1:27" s="2" customFormat="1" ht="13.8">
      <c r="A3885" s="8"/>
      <c r="B3885" s="9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</row>
    <row r="3886" spans="1:27" s="2" customFormat="1" ht="13.8">
      <c r="A3886" s="8"/>
      <c r="B3886" s="9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8"/>
      <c r="X3886" s="18"/>
      <c r="Y3886" s="18"/>
      <c r="Z3886" s="18"/>
      <c r="AA3886" s="18"/>
    </row>
    <row r="3887" spans="1:27" s="2" customFormat="1" ht="13.8">
      <c r="A3887" s="8"/>
      <c r="B3887" s="9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8"/>
      <c r="X3887" s="18"/>
      <c r="Y3887" s="18"/>
      <c r="Z3887" s="18"/>
      <c r="AA3887" s="18"/>
    </row>
    <row r="3888" spans="1:27">
      <c r="A3888" s="5"/>
    </row>
    <row r="3889" spans="1:27" s="2" customFormat="1" ht="13.8">
      <c r="A3889" s="8"/>
      <c r="B3889" s="9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</row>
    <row r="3890" spans="1:27" s="2" customFormat="1" ht="13.8">
      <c r="A3890" s="8"/>
      <c r="B3890" s="9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</row>
    <row r="3891" spans="1:27" s="2" customFormat="1" ht="13.8">
      <c r="A3891" s="8"/>
      <c r="B3891" s="9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</row>
    <row r="3892" spans="1:27">
      <c r="A3892" s="5"/>
    </row>
    <row r="3893" spans="1:27" s="2" customFormat="1" ht="13.8">
      <c r="A3893" s="8"/>
      <c r="B3893" s="9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</row>
    <row r="3894" spans="1:27" s="2" customFormat="1" ht="13.8">
      <c r="A3894" s="8"/>
      <c r="B3894" s="9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</row>
    <row r="3895" spans="1:27">
      <c r="A3895" s="5"/>
    </row>
    <row r="3896" spans="1:27">
      <c r="A3896" s="5"/>
    </row>
    <row r="3897" spans="1:27" s="2" customFormat="1" ht="13.8">
      <c r="A3897" s="8"/>
      <c r="B3897" s="9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</row>
    <row r="3898" spans="1:27">
      <c r="A3898" s="6"/>
      <c r="B3898" s="7"/>
      <c r="C3898" s="28"/>
      <c r="G3898" s="17"/>
      <c r="H3898" s="17"/>
    </row>
    <row r="3899" spans="1:27" s="2" customFormat="1" ht="13.8">
      <c r="A3899" s="8"/>
      <c r="B3899" s="9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</row>
    <row r="3900" spans="1:27" s="2" customFormat="1" ht="13.8">
      <c r="A3900" s="8"/>
      <c r="B3900" s="9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</row>
    <row r="3901" spans="1:27" s="2" customFormat="1" ht="13.8">
      <c r="A3901" s="8"/>
      <c r="B3901" s="9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</row>
    <row r="3902" spans="1:27" s="2" customFormat="1" ht="13.8">
      <c r="A3902" s="8"/>
      <c r="B3902" s="9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</row>
    <row r="3903" spans="1:27" s="2" customFormat="1" ht="13.8">
      <c r="A3903" s="8"/>
      <c r="B3903" s="9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</row>
    <row r="3904" spans="1:27">
      <c r="A3904" s="6"/>
      <c r="B3904" s="7"/>
      <c r="C3904" s="28"/>
      <c r="G3904" s="17"/>
      <c r="H3904" s="17"/>
    </row>
    <row r="3905" spans="1:27" s="2" customFormat="1" ht="13.8">
      <c r="A3905" s="8"/>
      <c r="B3905" s="9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</row>
    <row r="3906" spans="1:27" s="2" customFormat="1" ht="13.8">
      <c r="A3906" s="8"/>
      <c r="B3906" s="9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</row>
    <row r="3907" spans="1:27" s="2" customFormat="1" ht="13.8">
      <c r="A3907" s="8"/>
      <c r="B3907" s="9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8"/>
      <c r="X3907" s="18"/>
      <c r="Y3907" s="18"/>
      <c r="Z3907" s="18"/>
      <c r="AA3907" s="18"/>
    </row>
    <row r="3908" spans="1:27" s="2" customFormat="1" ht="13.8">
      <c r="A3908" s="8"/>
      <c r="B3908" s="9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</row>
    <row r="3909" spans="1:27" s="2" customFormat="1" ht="13.8">
      <c r="A3909" s="8"/>
      <c r="B3909" s="9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</row>
    <row r="3910" spans="1:27" s="2" customFormat="1" ht="13.8">
      <c r="A3910" s="8"/>
      <c r="B3910" s="9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</row>
    <row r="3911" spans="1:27" s="2" customFormat="1" ht="13.8">
      <c r="A3911" s="8"/>
      <c r="B3911" s="9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</row>
    <row r="3912" spans="1:27" s="2" customFormat="1" ht="13.8">
      <c r="A3912" s="8"/>
      <c r="B3912" s="9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8"/>
      <c r="X3912" s="18"/>
      <c r="Y3912" s="18"/>
      <c r="Z3912" s="18"/>
      <c r="AA3912" s="18"/>
    </row>
    <row r="3913" spans="1:27" s="2" customFormat="1" ht="13.8">
      <c r="A3913" s="8"/>
      <c r="B3913" s="9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</row>
    <row r="3914" spans="1:27" s="2" customFormat="1" ht="13.8">
      <c r="A3914" s="8"/>
      <c r="B3914" s="9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</row>
    <row r="3915" spans="1:27" s="2" customFormat="1" ht="13.8">
      <c r="A3915" s="8"/>
      <c r="B3915" s="9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8"/>
      <c r="X3915" s="18"/>
      <c r="Y3915" s="18"/>
      <c r="Z3915" s="18"/>
      <c r="AA3915" s="18"/>
    </row>
    <row r="3916" spans="1:27">
      <c r="A3916" s="5"/>
    </row>
    <row r="3917" spans="1:27" s="2" customFormat="1" ht="13.8">
      <c r="A3917" s="8"/>
      <c r="B3917" s="9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</row>
    <row r="3918" spans="1:27">
      <c r="A3918" s="5"/>
    </row>
    <row r="3919" spans="1:27" s="2" customFormat="1" ht="13.8">
      <c r="A3919" s="8"/>
      <c r="B3919" s="9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</row>
    <row r="3920" spans="1:27" s="2" customFormat="1" ht="13.8">
      <c r="A3920" s="8"/>
      <c r="B3920" s="9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</row>
    <row r="3921" spans="1:27" s="2" customFormat="1" ht="13.8">
      <c r="A3921" s="8"/>
      <c r="B3921" s="9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</row>
    <row r="3922" spans="1:27">
      <c r="A3922" s="6"/>
      <c r="B3922" s="7"/>
      <c r="C3922" s="28"/>
      <c r="G3922" s="17"/>
      <c r="H3922" s="17"/>
    </row>
    <row r="3923" spans="1:27" s="2" customFormat="1" ht="13.8">
      <c r="A3923" s="8"/>
      <c r="B3923" s="9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</row>
    <row r="3924" spans="1:27">
      <c r="A3924" s="6"/>
      <c r="B3924" s="7"/>
      <c r="C3924" s="28"/>
      <c r="G3924" s="17"/>
      <c r="H3924" s="17"/>
    </row>
    <row r="3925" spans="1:27">
      <c r="A3925" s="6"/>
      <c r="B3925" s="7"/>
      <c r="C3925" s="28"/>
      <c r="G3925" s="17"/>
      <c r="H3925" s="17"/>
    </row>
    <row r="3926" spans="1:27" s="2" customFormat="1" ht="13.8">
      <c r="A3926" s="8"/>
      <c r="B3926" s="9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</row>
    <row r="3927" spans="1:27" s="2" customFormat="1" ht="13.8">
      <c r="A3927" s="8"/>
      <c r="B3927" s="9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</row>
    <row r="3928" spans="1:27" s="2" customFormat="1" ht="13.8">
      <c r="A3928" s="8"/>
      <c r="B3928" s="9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</row>
    <row r="3929" spans="1:27" s="2" customFormat="1" ht="13.8">
      <c r="A3929" s="8"/>
      <c r="B3929" s="9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</row>
    <row r="3930" spans="1:27" s="2" customFormat="1" ht="13.8">
      <c r="A3930" s="8"/>
      <c r="B3930" s="9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</row>
    <row r="3931" spans="1:27" s="2" customFormat="1" ht="13.8">
      <c r="A3931" s="8"/>
      <c r="B3931" s="9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</row>
    <row r="3932" spans="1:27" s="2" customFormat="1" ht="13.8">
      <c r="A3932" s="8"/>
      <c r="B3932" s="9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</row>
    <row r="3933" spans="1:27" s="2" customFormat="1" ht="13.8">
      <c r="A3933" s="8"/>
      <c r="B3933" s="9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</row>
    <row r="3934" spans="1:27" s="2" customFormat="1" ht="13.8">
      <c r="A3934" s="8"/>
      <c r="B3934" s="9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</row>
    <row r="3935" spans="1:27" s="2" customFormat="1" ht="13.8">
      <c r="A3935" s="8"/>
      <c r="B3935" s="9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</row>
    <row r="3936" spans="1:27">
      <c r="A3936" s="6"/>
      <c r="B3936" s="7"/>
      <c r="C3936" s="28"/>
      <c r="G3936" s="17"/>
      <c r="H3936" s="17"/>
    </row>
    <row r="3937" spans="1:27" s="2" customFormat="1" ht="13.8">
      <c r="A3937" s="8"/>
      <c r="B3937" s="9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</row>
    <row r="3938" spans="1:27" s="2" customFormat="1" ht="13.8">
      <c r="A3938" s="8"/>
      <c r="B3938" s="9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</row>
    <row r="3939" spans="1:27" s="2" customFormat="1" ht="13.8">
      <c r="A3939" s="8"/>
      <c r="B3939" s="9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</row>
    <row r="3940" spans="1:27">
      <c r="A3940" s="6"/>
      <c r="B3940" s="7"/>
      <c r="C3940" s="28"/>
      <c r="G3940" s="17"/>
      <c r="H3940" s="17"/>
    </row>
    <row r="3941" spans="1:27" s="2" customFormat="1" ht="13.8">
      <c r="A3941" s="8"/>
      <c r="B3941" s="9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8"/>
      <c r="X3941" s="18"/>
      <c r="Y3941" s="18"/>
      <c r="Z3941" s="18"/>
      <c r="AA3941" s="18"/>
    </row>
    <row r="3942" spans="1:27" s="2" customFormat="1" ht="13.8">
      <c r="A3942" s="8"/>
      <c r="B3942" s="9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</row>
    <row r="3943" spans="1:27">
      <c r="A3943" s="5"/>
    </row>
    <row r="3944" spans="1:27" s="2" customFormat="1" ht="13.8">
      <c r="A3944" s="8"/>
      <c r="B3944" s="9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</row>
    <row r="3945" spans="1:27" s="2" customFormat="1" ht="13.8">
      <c r="A3945" s="8"/>
      <c r="B3945" s="9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</row>
    <row r="3946" spans="1:27" s="2" customFormat="1" ht="13.8">
      <c r="A3946" s="8"/>
      <c r="B3946" s="9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</row>
    <row r="3947" spans="1:27" s="2" customFormat="1" ht="13.8">
      <c r="A3947" s="8"/>
      <c r="B3947" s="9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</row>
    <row r="3948" spans="1:27">
      <c r="A3948" s="6"/>
      <c r="B3948" s="7"/>
      <c r="C3948" s="28"/>
      <c r="G3948" s="17"/>
      <c r="H3948" s="17"/>
    </row>
    <row r="3949" spans="1:27">
      <c r="A3949" s="5"/>
    </row>
    <row r="3950" spans="1:27" s="2" customFormat="1" ht="13.8">
      <c r="A3950" s="8"/>
      <c r="B3950" s="9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</row>
    <row r="3951" spans="1:27" s="2" customFormat="1" ht="13.8">
      <c r="A3951" s="8"/>
      <c r="B3951" s="9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</row>
    <row r="3952" spans="1:27" s="2" customFormat="1" ht="13.8">
      <c r="A3952" s="8"/>
      <c r="B3952" s="9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</row>
    <row r="3953" spans="1:27" s="2" customFormat="1" ht="13.8">
      <c r="A3953" s="8"/>
      <c r="B3953" s="9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</row>
    <row r="3954" spans="1:27">
      <c r="A3954" s="6"/>
      <c r="B3954" s="7"/>
      <c r="C3954" s="28"/>
      <c r="G3954" s="17"/>
      <c r="H3954" s="17"/>
    </row>
    <row r="3955" spans="1:27" s="2" customFormat="1" ht="13.8">
      <c r="A3955" s="8"/>
      <c r="B3955" s="9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</row>
    <row r="3956" spans="1:27" s="2" customFormat="1" ht="13.8">
      <c r="A3956" s="8"/>
      <c r="B3956" s="9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</row>
    <row r="3957" spans="1:27" s="2" customFormat="1" ht="13.8">
      <c r="A3957" s="8"/>
      <c r="B3957" s="9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</row>
    <row r="3958" spans="1:27" s="2" customFormat="1" ht="13.8">
      <c r="A3958" s="8"/>
      <c r="B3958" s="9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</row>
    <row r="3959" spans="1:27" s="2" customFormat="1" ht="13.8">
      <c r="A3959" s="8"/>
      <c r="B3959" s="9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</row>
    <row r="3960" spans="1:27" s="2" customFormat="1" ht="13.8">
      <c r="A3960" s="8"/>
      <c r="B3960" s="9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</row>
    <row r="3961" spans="1:27" s="2" customFormat="1" ht="13.8">
      <c r="A3961" s="8"/>
      <c r="B3961" s="9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</row>
    <row r="3962" spans="1:27" s="2" customFormat="1" ht="13.8">
      <c r="A3962" s="8"/>
      <c r="B3962" s="9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</row>
    <row r="3963" spans="1:27" s="2" customFormat="1" ht="13.8">
      <c r="A3963" s="8"/>
      <c r="B3963" s="9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</row>
    <row r="3964" spans="1:27" s="2" customFormat="1" ht="13.8">
      <c r="A3964" s="8"/>
      <c r="B3964" s="9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</row>
    <row r="3965" spans="1:27" s="2" customFormat="1" ht="13.8">
      <c r="A3965" s="8"/>
      <c r="B3965" s="9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</row>
    <row r="3966" spans="1:27" s="2" customFormat="1" ht="13.8">
      <c r="A3966" s="8"/>
      <c r="B3966" s="9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8"/>
      <c r="X3966" s="18"/>
      <c r="Y3966" s="18"/>
      <c r="Z3966" s="18"/>
      <c r="AA3966" s="18"/>
    </row>
    <row r="3967" spans="1:27" s="2" customFormat="1" ht="13.8">
      <c r="A3967" s="8"/>
      <c r="B3967" s="9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</row>
    <row r="3968" spans="1:27" s="2" customFormat="1" ht="13.8">
      <c r="A3968" s="8"/>
      <c r="B3968" s="9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</row>
    <row r="3969" spans="1:27" s="2" customFormat="1" ht="13.8">
      <c r="A3969" s="8"/>
      <c r="B3969" s="9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</row>
    <row r="3970" spans="1:27" s="2" customFormat="1" ht="13.8">
      <c r="A3970" s="8"/>
      <c r="B3970" s="9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</row>
    <row r="3971" spans="1:27">
      <c r="A3971" s="6"/>
      <c r="B3971" s="7"/>
      <c r="C3971" s="28"/>
      <c r="G3971" s="17"/>
      <c r="H3971" s="17"/>
    </row>
    <row r="3972" spans="1:27">
      <c r="A3972" s="6"/>
      <c r="B3972" s="7"/>
      <c r="C3972" s="28"/>
      <c r="G3972" s="17"/>
      <c r="H3972" s="17"/>
    </row>
    <row r="3973" spans="1:27" s="2" customFormat="1" ht="13.8">
      <c r="A3973" s="8"/>
      <c r="B3973" s="9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</row>
    <row r="3974" spans="1:27">
      <c r="A3974" s="6"/>
      <c r="B3974" s="7"/>
      <c r="C3974" s="28"/>
      <c r="G3974" s="17"/>
      <c r="H3974" s="17"/>
    </row>
    <row r="3975" spans="1:27" s="2" customFormat="1" ht="13.8">
      <c r="A3975" s="8"/>
      <c r="B3975" s="9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</row>
    <row r="3976" spans="1:27" s="2" customFormat="1" ht="13.8">
      <c r="A3976" s="8"/>
      <c r="B3976" s="9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</row>
    <row r="3977" spans="1:27" s="2" customFormat="1" ht="13.8">
      <c r="A3977" s="8"/>
      <c r="B3977" s="9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</row>
    <row r="3978" spans="1:27" s="2" customFormat="1" ht="13.8">
      <c r="A3978" s="8"/>
      <c r="B3978" s="9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</row>
    <row r="3979" spans="1:27">
      <c r="A3979" s="6"/>
      <c r="B3979" s="7"/>
      <c r="C3979" s="28"/>
      <c r="G3979" s="17"/>
      <c r="H3979" s="17"/>
    </row>
    <row r="3980" spans="1:27" s="2" customFormat="1" ht="13.8">
      <c r="A3980" s="8"/>
      <c r="B3980" s="9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8"/>
      <c r="X3980" s="18"/>
      <c r="Y3980" s="18"/>
      <c r="Z3980" s="18"/>
      <c r="AA3980" s="18"/>
    </row>
    <row r="3981" spans="1:27" s="2" customFormat="1" ht="13.8">
      <c r="A3981" s="8"/>
      <c r="B3981" s="9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</row>
    <row r="3982" spans="1:27" s="2" customFormat="1" ht="13.8">
      <c r="A3982" s="8"/>
      <c r="B3982" s="9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8"/>
      <c r="X3982" s="18"/>
      <c r="Y3982" s="18"/>
      <c r="Z3982" s="18"/>
      <c r="AA3982" s="18"/>
    </row>
    <row r="3983" spans="1:27" s="2" customFormat="1" ht="13.8">
      <c r="A3983" s="8"/>
      <c r="B3983" s="9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</row>
    <row r="3984" spans="1:27" s="2" customFormat="1" ht="13.8">
      <c r="A3984" s="8"/>
      <c r="B3984" s="9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</row>
    <row r="3985" spans="1:27" s="2" customFormat="1" ht="13.8">
      <c r="A3985" s="8"/>
      <c r="B3985" s="9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</row>
    <row r="3986" spans="1:27" s="2" customFormat="1" ht="13.8">
      <c r="A3986" s="8"/>
      <c r="B3986" s="9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</row>
    <row r="3987" spans="1:27" s="2" customFormat="1" ht="13.8">
      <c r="A3987" s="8"/>
      <c r="B3987" s="9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</row>
    <row r="3988" spans="1:27" s="2" customFormat="1" ht="13.8">
      <c r="A3988" s="8"/>
      <c r="B3988" s="9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</row>
    <row r="3989" spans="1:27" s="2" customFormat="1" ht="13.8">
      <c r="A3989" s="8"/>
      <c r="B3989" s="9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</row>
    <row r="3990" spans="1:27" s="2" customFormat="1" ht="13.8">
      <c r="A3990" s="8"/>
      <c r="B3990" s="9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</row>
    <row r="3991" spans="1:27" s="2" customFormat="1" ht="13.8">
      <c r="A3991" s="8"/>
      <c r="B3991" s="9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</row>
    <row r="3992" spans="1:27">
      <c r="A3992" s="6"/>
      <c r="B3992" s="7"/>
      <c r="C3992" s="28"/>
      <c r="G3992" s="17"/>
      <c r="H3992" s="17"/>
    </row>
    <row r="3993" spans="1:27" s="2" customFormat="1" ht="13.8">
      <c r="A3993" s="8"/>
      <c r="B3993" s="9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</row>
    <row r="3994" spans="1:27" s="2" customFormat="1" ht="13.8">
      <c r="A3994" s="8"/>
      <c r="B3994" s="9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</row>
    <row r="3995" spans="1:27" s="2" customFormat="1" ht="13.8">
      <c r="A3995" s="8"/>
      <c r="B3995" s="9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</row>
    <row r="3996" spans="1:27" s="2" customFormat="1" ht="13.8">
      <c r="A3996" s="8"/>
      <c r="B3996" s="9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</row>
    <row r="3997" spans="1:27" s="2" customFormat="1" ht="13.8">
      <c r="A3997" s="8"/>
      <c r="B3997" s="9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</row>
    <row r="3998" spans="1:27" s="2" customFormat="1" ht="13.8">
      <c r="A3998" s="8"/>
      <c r="B3998" s="9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</row>
    <row r="3999" spans="1:27">
      <c r="A3999" s="6"/>
      <c r="B3999" s="7"/>
      <c r="C3999" s="28"/>
      <c r="G3999" s="17"/>
      <c r="H3999" s="17"/>
    </row>
    <row r="4000" spans="1:27" s="2" customFormat="1" ht="13.8">
      <c r="A4000" s="8"/>
      <c r="B4000" s="9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</row>
    <row r="4001" spans="1:27" s="2" customFormat="1" ht="13.8">
      <c r="A4001" s="8"/>
      <c r="B4001" s="9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</row>
    <row r="4002" spans="1:27" s="2" customFormat="1" ht="13.8">
      <c r="A4002" s="8"/>
      <c r="B4002" s="9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</row>
    <row r="4003" spans="1:27" s="2" customFormat="1" ht="13.8">
      <c r="A4003" s="8"/>
      <c r="B4003" s="9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</row>
    <row r="4004" spans="1:27" s="2" customFormat="1" ht="13.8">
      <c r="A4004" s="8"/>
      <c r="B4004" s="9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</row>
    <row r="4005" spans="1:27" s="2" customFormat="1" ht="13.8">
      <c r="A4005" s="8"/>
      <c r="B4005" s="9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</row>
    <row r="4006" spans="1:27" s="2" customFormat="1" ht="13.8">
      <c r="A4006" s="8"/>
      <c r="B4006" s="9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</row>
    <row r="4007" spans="1:27" s="2" customFormat="1" ht="13.8">
      <c r="A4007" s="8"/>
      <c r="B4007" s="9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</row>
    <row r="4008" spans="1:27" s="2" customFormat="1" ht="13.8">
      <c r="A4008" s="8"/>
      <c r="B4008" s="9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</row>
    <row r="4009" spans="1:27" s="2" customFormat="1" ht="13.8">
      <c r="A4009" s="8"/>
      <c r="B4009" s="9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</row>
    <row r="4010" spans="1:27" s="2" customFormat="1" ht="13.8">
      <c r="A4010" s="8"/>
      <c r="B4010" s="9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</row>
    <row r="4011" spans="1:27">
      <c r="A4011" s="5"/>
    </row>
    <row r="4012" spans="1:27" s="2" customFormat="1" ht="13.8">
      <c r="A4012" s="8"/>
      <c r="B4012" s="9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</row>
    <row r="4013" spans="1:27" s="2" customFormat="1" ht="13.8">
      <c r="A4013" s="8"/>
      <c r="B4013" s="9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</row>
    <row r="4014" spans="1:27">
      <c r="A4014" s="6"/>
      <c r="B4014" s="7"/>
      <c r="C4014" s="28"/>
      <c r="G4014" s="17"/>
      <c r="H4014" s="17"/>
    </row>
    <row r="4015" spans="1:27" s="2" customFormat="1" ht="13.8">
      <c r="A4015" s="8"/>
      <c r="B4015" s="9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</row>
    <row r="4016" spans="1:27" s="2" customFormat="1" ht="13.8">
      <c r="A4016" s="8"/>
      <c r="B4016" s="9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</row>
    <row r="4017" spans="1:27" s="2" customFormat="1" ht="13.8">
      <c r="A4017" s="8"/>
      <c r="B4017" s="9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</row>
    <row r="4018" spans="1:27" s="2" customFormat="1" ht="13.8">
      <c r="A4018" s="8"/>
      <c r="B4018" s="9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</row>
    <row r="4019" spans="1:27" s="2" customFormat="1" ht="13.8">
      <c r="A4019" s="8"/>
      <c r="B4019" s="9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</row>
    <row r="4020" spans="1:27" s="2" customFormat="1" ht="13.8">
      <c r="A4020" s="8"/>
      <c r="B4020" s="9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</row>
    <row r="4021" spans="1:27" s="2" customFormat="1" ht="13.8">
      <c r="A4021" s="8"/>
      <c r="B4021" s="9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</row>
    <row r="4022" spans="1:27" s="2" customFormat="1" ht="13.8">
      <c r="A4022" s="8"/>
      <c r="B4022" s="9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</row>
    <row r="4023" spans="1:27" s="2" customFormat="1" ht="13.8">
      <c r="A4023" s="8"/>
      <c r="B4023" s="9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</row>
    <row r="4024" spans="1:27" s="2" customFormat="1" ht="13.8">
      <c r="A4024" s="8"/>
      <c r="B4024" s="9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</row>
    <row r="4025" spans="1:27" s="2" customFormat="1" ht="13.8">
      <c r="A4025" s="8"/>
      <c r="B4025" s="9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</row>
    <row r="4026" spans="1:27" s="2" customFormat="1" ht="13.8">
      <c r="A4026" s="8"/>
      <c r="B4026" s="9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</row>
    <row r="4027" spans="1:27" s="2" customFormat="1" ht="13.8">
      <c r="A4027" s="8"/>
      <c r="B4027" s="9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</row>
    <row r="4028" spans="1:27">
      <c r="A4028" s="6"/>
      <c r="B4028" s="7"/>
      <c r="C4028" s="28"/>
      <c r="G4028" s="17"/>
      <c r="H4028" s="17"/>
    </row>
    <row r="4029" spans="1:27" s="2" customFormat="1" ht="13.8">
      <c r="A4029" s="8"/>
      <c r="B4029" s="9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</row>
    <row r="4030" spans="1:27" s="2" customFormat="1" ht="13.8">
      <c r="A4030" s="8"/>
      <c r="B4030" s="9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</row>
    <row r="4031" spans="1:27" s="2" customFormat="1" ht="13.8">
      <c r="A4031" s="8"/>
      <c r="B4031" s="9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</row>
    <row r="4032" spans="1:27" s="2" customFormat="1" ht="13.8">
      <c r="A4032" s="8"/>
      <c r="B4032" s="9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</row>
    <row r="4033" spans="1:27" s="2" customFormat="1" ht="13.8">
      <c r="A4033" s="8"/>
      <c r="B4033" s="9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</row>
    <row r="4034" spans="1:27" s="2" customFormat="1" ht="13.8">
      <c r="A4034" s="8"/>
      <c r="B4034" s="9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</row>
    <row r="4035" spans="1:27" s="2" customFormat="1" ht="13.8">
      <c r="A4035" s="8"/>
      <c r="B4035" s="9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</row>
    <row r="4036" spans="1:27" s="2" customFormat="1" ht="13.8">
      <c r="A4036" s="8"/>
      <c r="B4036" s="9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</row>
    <row r="4037" spans="1:27" s="2" customFormat="1" ht="13.8">
      <c r="A4037" s="8"/>
      <c r="B4037" s="9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</row>
    <row r="4038" spans="1:27" s="2" customFormat="1" ht="13.8">
      <c r="A4038" s="8"/>
      <c r="B4038" s="9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</row>
    <row r="4039" spans="1:27" s="2" customFormat="1" ht="13.8">
      <c r="A4039" s="8"/>
      <c r="B4039" s="9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</row>
    <row r="4040" spans="1:27" s="2" customFormat="1" ht="13.8">
      <c r="A4040" s="8"/>
      <c r="B4040" s="9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8"/>
      <c r="X4040" s="18"/>
      <c r="Y4040" s="18"/>
      <c r="Z4040" s="18"/>
      <c r="AA4040" s="18"/>
    </row>
    <row r="4041" spans="1:27" s="2" customFormat="1" ht="13.8">
      <c r="A4041" s="8"/>
      <c r="B4041" s="9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</row>
    <row r="4042" spans="1:27" s="2" customFormat="1" ht="13.8">
      <c r="A4042" s="8"/>
      <c r="B4042" s="9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</row>
    <row r="4043" spans="1:27" s="2" customFormat="1" ht="13.8">
      <c r="A4043" s="8"/>
      <c r="B4043" s="9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</row>
    <row r="4044" spans="1:27" s="2" customFormat="1" ht="13.8">
      <c r="A4044" s="8"/>
      <c r="B4044" s="9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</row>
    <row r="4045" spans="1:27" s="2" customFormat="1" ht="13.8">
      <c r="A4045" s="8"/>
      <c r="B4045" s="9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8"/>
      <c r="X4045" s="18"/>
      <c r="Y4045" s="18"/>
      <c r="Z4045" s="18"/>
      <c r="AA4045" s="18"/>
    </row>
    <row r="4046" spans="1:27" s="2" customFormat="1" ht="13.8">
      <c r="A4046" s="8"/>
      <c r="B4046" s="9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</row>
    <row r="4047" spans="1:27" s="2" customFormat="1" ht="13.8">
      <c r="A4047" s="8"/>
      <c r="B4047" s="9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</row>
    <row r="4048" spans="1:27" s="2" customFormat="1" ht="13.8">
      <c r="A4048" s="8"/>
      <c r="B4048" s="9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</row>
    <row r="4049" spans="1:27" s="2" customFormat="1" ht="13.8">
      <c r="A4049" s="8"/>
      <c r="B4049" s="9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</row>
    <row r="4050" spans="1:27" s="2" customFormat="1" ht="13.8">
      <c r="A4050" s="8"/>
      <c r="B4050" s="9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</row>
    <row r="4051" spans="1:27" s="2" customFormat="1" ht="13.8">
      <c r="A4051" s="8"/>
      <c r="B4051" s="9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</row>
    <row r="4052" spans="1:27" s="2" customFormat="1" ht="13.8">
      <c r="A4052" s="8"/>
      <c r="B4052" s="9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</row>
    <row r="4053" spans="1:27" s="2" customFormat="1" ht="13.8">
      <c r="A4053" s="8"/>
      <c r="B4053" s="9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</row>
    <row r="4054" spans="1:27" s="2" customFormat="1" ht="13.8">
      <c r="A4054" s="8"/>
      <c r="B4054" s="9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</row>
    <row r="4055" spans="1:27" s="2" customFormat="1" ht="13.8">
      <c r="A4055" s="8"/>
      <c r="B4055" s="9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</row>
    <row r="4056" spans="1:27" s="2" customFormat="1" ht="13.8">
      <c r="A4056" s="8"/>
      <c r="B4056" s="9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</row>
    <row r="4057" spans="1:27" s="2" customFormat="1" ht="13.8">
      <c r="A4057" s="8"/>
      <c r="B4057" s="9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</row>
    <row r="4058" spans="1:27" s="2" customFormat="1" ht="13.8">
      <c r="A4058" s="8"/>
      <c r="B4058" s="9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</row>
    <row r="4059" spans="1:27" s="2" customFormat="1" ht="13.8">
      <c r="A4059" s="8"/>
      <c r="B4059" s="9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</row>
    <row r="4060" spans="1:27" s="2" customFormat="1" ht="13.8">
      <c r="A4060" s="8"/>
      <c r="B4060" s="9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</row>
    <row r="4061" spans="1:27" s="2" customFormat="1" ht="13.8">
      <c r="A4061" s="8"/>
      <c r="B4061" s="9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</row>
    <row r="4062" spans="1:27" s="2" customFormat="1" ht="13.8">
      <c r="A4062" s="8"/>
      <c r="B4062" s="9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</row>
    <row r="4063" spans="1:27">
      <c r="A4063" s="6"/>
      <c r="B4063" s="7"/>
      <c r="C4063" s="28"/>
      <c r="G4063" s="17"/>
      <c r="H4063" s="17"/>
    </row>
    <row r="4064" spans="1:27">
      <c r="A4064" s="6"/>
      <c r="B4064" s="7"/>
      <c r="C4064" s="28"/>
      <c r="G4064" s="17"/>
      <c r="H4064" s="17"/>
    </row>
    <row r="4065" spans="1:27" s="2" customFormat="1" ht="13.8">
      <c r="A4065" s="8"/>
      <c r="B4065" s="9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</row>
    <row r="4066" spans="1:27" s="2" customFormat="1" ht="13.8">
      <c r="A4066" s="8"/>
      <c r="B4066" s="9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</row>
    <row r="4067" spans="1:27" s="2" customFormat="1" ht="13.8">
      <c r="A4067" s="8"/>
      <c r="B4067" s="9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</row>
    <row r="4068" spans="1:27" s="2" customFormat="1" ht="13.8">
      <c r="A4068" s="8"/>
      <c r="B4068" s="9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</row>
    <row r="4069" spans="1:27" s="2" customFormat="1" ht="13.8">
      <c r="A4069" s="8"/>
      <c r="B4069" s="9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</row>
    <row r="4070" spans="1:27" s="2" customFormat="1" ht="13.8">
      <c r="A4070" s="8"/>
      <c r="B4070" s="9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</row>
    <row r="4071" spans="1:27" s="2" customFormat="1" ht="13.8">
      <c r="A4071" s="8"/>
      <c r="B4071" s="9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8"/>
      <c r="X4071" s="18"/>
      <c r="Y4071" s="18"/>
      <c r="Z4071" s="18"/>
      <c r="AA4071" s="18"/>
    </row>
    <row r="4072" spans="1:27" s="2" customFormat="1" ht="13.8">
      <c r="A4072" s="8"/>
      <c r="B4072" s="9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</row>
    <row r="4073" spans="1:27" s="2" customFormat="1" ht="13.8">
      <c r="A4073" s="8"/>
      <c r="B4073" s="9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</row>
    <row r="4074" spans="1:27" s="2" customFormat="1" ht="13.8">
      <c r="A4074" s="8"/>
      <c r="B4074" s="9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</row>
    <row r="4075" spans="1:27" s="2" customFormat="1" ht="13.8">
      <c r="A4075" s="8"/>
      <c r="B4075" s="9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</row>
    <row r="4076" spans="1:27" s="2" customFormat="1" ht="13.8">
      <c r="A4076" s="8"/>
      <c r="B4076" s="9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</row>
    <row r="4077" spans="1:27" s="2" customFormat="1" ht="13.8">
      <c r="A4077" s="8"/>
      <c r="B4077" s="9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</row>
    <row r="4078" spans="1:27" s="2" customFormat="1" ht="13.8">
      <c r="A4078" s="8"/>
      <c r="B4078" s="9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8"/>
      <c r="X4078" s="18"/>
      <c r="Y4078" s="18"/>
      <c r="Z4078" s="18"/>
      <c r="AA4078" s="18"/>
    </row>
    <row r="4079" spans="1:27" s="2" customFormat="1" ht="13.8">
      <c r="A4079" s="8"/>
      <c r="B4079" s="9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8"/>
      <c r="X4079" s="18"/>
      <c r="Y4079" s="18"/>
      <c r="Z4079" s="18"/>
      <c r="AA4079" s="18"/>
    </row>
    <row r="4080" spans="1:27" s="2" customFormat="1" ht="13.8">
      <c r="A4080" s="8"/>
      <c r="B4080" s="9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</row>
    <row r="4081" spans="1:27" s="2" customFormat="1" ht="13.8">
      <c r="A4081" s="8"/>
      <c r="B4081" s="9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</row>
    <row r="4082" spans="1:27" s="2" customFormat="1" ht="13.8">
      <c r="A4082" s="8"/>
      <c r="B4082" s="9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</row>
    <row r="4083" spans="1:27" s="2" customFormat="1" ht="13.8">
      <c r="A4083" s="8"/>
      <c r="B4083" s="9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</row>
    <row r="4084" spans="1:27" s="2" customFormat="1" ht="13.8">
      <c r="A4084" s="8"/>
      <c r="B4084" s="9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</row>
    <row r="4085" spans="1:27" s="2" customFormat="1" ht="13.8">
      <c r="A4085" s="8"/>
      <c r="B4085" s="9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</row>
    <row r="4086" spans="1:27" s="2" customFormat="1" ht="13.8">
      <c r="A4086" s="8"/>
      <c r="B4086" s="9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</row>
    <row r="4087" spans="1:27" s="2" customFormat="1" ht="13.8">
      <c r="A4087" s="8"/>
      <c r="B4087" s="9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</row>
    <row r="4088" spans="1:27" s="2" customFormat="1" ht="13.8">
      <c r="A4088" s="8"/>
      <c r="B4088" s="9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</row>
    <row r="4089" spans="1:27" s="2" customFormat="1" ht="13.8">
      <c r="A4089" s="8"/>
      <c r="B4089" s="9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</row>
    <row r="4090" spans="1:27">
      <c r="A4090" s="6"/>
      <c r="B4090" s="7"/>
      <c r="C4090" s="28"/>
      <c r="G4090" s="17"/>
      <c r="H4090" s="17"/>
    </row>
    <row r="4091" spans="1:27" s="2" customFormat="1" ht="13.8">
      <c r="A4091" s="8"/>
      <c r="B4091" s="9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</row>
    <row r="4092" spans="1:27">
      <c r="A4092" s="6"/>
      <c r="B4092" s="7"/>
      <c r="C4092" s="28"/>
      <c r="G4092" s="17"/>
      <c r="H4092" s="17"/>
    </row>
    <row r="4093" spans="1:27" s="2" customFormat="1" ht="13.8">
      <c r="A4093" s="8"/>
      <c r="B4093" s="9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</row>
    <row r="4094" spans="1:27" s="2" customFormat="1" ht="13.8">
      <c r="A4094" s="8"/>
      <c r="B4094" s="9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</row>
    <row r="4095" spans="1:27">
      <c r="A4095" s="6"/>
      <c r="B4095" s="7"/>
      <c r="C4095" s="28"/>
      <c r="G4095" s="17"/>
      <c r="H4095" s="17"/>
    </row>
    <row r="4096" spans="1:27" s="2" customFormat="1" ht="13.8">
      <c r="A4096" s="8"/>
      <c r="B4096" s="9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</row>
    <row r="4097" spans="1:27" s="2" customFormat="1" ht="13.8">
      <c r="A4097" s="8"/>
      <c r="B4097" s="9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</row>
    <row r="4098" spans="1:27" s="2" customFormat="1" ht="13.8">
      <c r="A4098" s="8"/>
      <c r="B4098" s="9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</row>
    <row r="4099" spans="1:27" s="2" customFormat="1" ht="13.8">
      <c r="A4099" s="8"/>
      <c r="B4099" s="9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</row>
    <row r="4100" spans="1:27" s="2" customFormat="1" ht="13.8">
      <c r="A4100" s="8"/>
      <c r="B4100" s="9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</row>
    <row r="4101" spans="1:27" s="2" customFormat="1" ht="13.8">
      <c r="A4101" s="8"/>
      <c r="B4101" s="9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</row>
    <row r="4102" spans="1:27" s="2" customFormat="1" ht="13.8">
      <c r="A4102" s="8"/>
      <c r="B4102" s="9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</row>
    <row r="4103" spans="1:27">
      <c r="A4103" s="6"/>
      <c r="B4103" s="7"/>
      <c r="C4103" s="28"/>
      <c r="G4103" s="17"/>
      <c r="H4103" s="17"/>
    </row>
    <row r="4104" spans="1:27" s="2" customFormat="1" ht="13.8">
      <c r="A4104" s="8"/>
      <c r="B4104" s="9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</row>
    <row r="4105" spans="1:27" s="2" customFormat="1" ht="13.8">
      <c r="A4105" s="8"/>
      <c r="B4105" s="9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</row>
    <row r="4106" spans="1:27" s="2" customFormat="1" ht="13.8">
      <c r="A4106" s="8"/>
      <c r="B4106" s="9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</row>
    <row r="4107" spans="1:27" s="2" customFormat="1" ht="13.8">
      <c r="A4107" s="8"/>
      <c r="B4107" s="9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8"/>
      <c r="X4107" s="18"/>
      <c r="Y4107" s="18"/>
      <c r="Z4107" s="18"/>
      <c r="AA4107" s="18"/>
    </row>
    <row r="4108" spans="1:27" s="2" customFormat="1" ht="13.8">
      <c r="A4108" s="8"/>
      <c r="B4108" s="9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</row>
    <row r="4109" spans="1:27" s="2" customFormat="1" ht="13.8">
      <c r="A4109" s="8"/>
      <c r="B4109" s="9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</row>
    <row r="4110" spans="1:27">
      <c r="A4110" s="5"/>
    </row>
    <row r="4111" spans="1:27">
      <c r="A4111" s="5"/>
    </row>
    <row r="4112" spans="1:27" s="2" customFormat="1" ht="13.8">
      <c r="A4112" s="8"/>
      <c r="B4112" s="9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</row>
    <row r="4113" spans="1:27" s="2" customFormat="1" ht="13.8">
      <c r="A4113" s="8"/>
      <c r="B4113" s="9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</row>
    <row r="4114" spans="1:27" s="2" customFormat="1" ht="13.8">
      <c r="A4114" s="8"/>
      <c r="B4114" s="9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</row>
    <row r="4115" spans="1:27" s="2" customFormat="1" ht="13.8">
      <c r="A4115" s="8"/>
      <c r="B4115" s="9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</row>
    <row r="4116" spans="1:27" s="2" customFormat="1" ht="13.8">
      <c r="A4116" s="8"/>
      <c r="B4116" s="9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</row>
    <row r="4117" spans="1:27">
      <c r="A4117" s="6"/>
      <c r="B4117" s="7"/>
      <c r="C4117" s="28"/>
      <c r="G4117" s="17"/>
      <c r="H4117" s="17"/>
    </row>
    <row r="4118" spans="1:27" s="2" customFormat="1" ht="13.8">
      <c r="A4118" s="8"/>
      <c r="B4118" s="9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</row>
    <row r="4119" spans="1:27">
      <c r="A4119" s="5"/>
    </row>
    <row r="4120" spans="1:27" s="2" customFormat="1" ht="13.8">
      <c r="A4120" s="8"/>
      <c r="B4120" s="9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</row>
    <row r="4121" spans="1:27" s="2" customFormat="1" ht="13.8">
      <c r="A4121" s="8"/>
      <c r="B4121" s="9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</row>
    <row r="4122" spans="1:27" s="2" customFormat="1" ht="13.8">
      <c r="A4122" s="8"/>
      <c r="B4122" s="9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</row>
    <row r="4123" spans="1:27" s="2" customFormat="1" ht="13.8">
      <c r="A4123" s="8"/>
      <c r="B4123" s="9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</row>
    <row r="4124" spans="1:27">
      <c r="A4124" s="6"/>
      <c r="B4124" s="7"/>
      <c r="C4124" s="28"/>
      <c r="G4124" s="17"/>
      <c r="H4124" s="17"/>
    </row>
    <row r="4125" spans="1:27">
      <c r="A4125" s="6"/>
      <c r="B4125" s="7"/>
      <c r="C4125" s="28"/>
      <c r="G4125" s="17"/>
      <c r="H4125" s="17"/>
    </row>
    <row r="4126" spans="1:27" s="2" customFormat="1" ht="13.8">
      <c r="A4126" s="8"/>
      <c r="B4126" s="9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</row>
    <row r="4127" spans="1:27">
      <c r="A4127" s="5"/>
    </row>
    <row r="4128" spans="1:27" s="2" customFormat="1" ht="13.8">
      <c r="A4128" s="8"/>
      <c r="B4128" s="9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</row>
    <row r="4129" spans="1:27" s="2" customFormat="1" ht="13.8">
      <c r="A4129" s="8"/>
      <c r="B4129" s="9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</row>
    <row r="4130" spans="1:27" s="2" customFormat="1" ht="13.8">
      <c r="A4130" s="8"/>
      <c r="B4130" s="9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</row>
    <row r="4131" spans="1:27">
      <c r="A4131" s="6"/>
      <c r="B4131" s="7"/>
      <c r="C4131" s="28"/>
      <c r="G4131" s="17"/>
      <c r="H4131" s="17"/>
    </row>
    <row r="4132" spans="1:27" s="2" customFormat="1" ht="13.8">
      <c r="A4132" s="8"/>
      <c r="B4132" s="9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8"/>
      <c r="X4132" s="18"/>
      <c r="Y4132" s="18"/>
      <c r="Z4132" s="18"/>
      <c r="AA4132" s="18"/>
    </row>
    <row r="4133" spans="1:27" s="2" customFormat="1" ht="13.8">
      <c r="A4133" s="8"/>
      <c r="B4133" s="9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</row>
    <row r="4134" spans="1:27" s="2" customFormat="1" ht="13.8">
      <c r="A4134" s="8"/>
      <c r="B4134" s="9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</row>
    <row r="4135" spans="1:27">
      <c r="A4135" s="6"/>
      <c r="B4135" s="7"/>
      <c r="C4135" s="28"/>
      <c r="G4135" s="17"/>
      <c r="H4135" s="17"/>
    </row>
    <row r="4136" spans="1:27" s="2" customFormat="1" ht="13.8">
      <c r="A4136" s="8"/>
      <c r="B4136" s="9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</row>
    <row r="4137" spans="1:27" s="2" customFormat="1" ht="13.8">
      <c r="A4137" s="8"/>
      <c r="B4137" s="9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</row>
    <row r="4138" spans="1:27" s="2" customFormat="1" ht="13.8">
      <c r="A4138" s="8"/>
      <c r="B4138" s="9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</row>
    <row r="4139" spans="1:27" s="2" customFormat="1" ht="13.8">
      <c r="A4139" s="8"/>
      <c r="B4139" s="9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</row>
    <row r="4140" spans="1:27" s="2" customFormat="1" ht="13.8">
      <c r="A4140" s="8"/>
      <c r="B4140" s="9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8"/>
      <c r="X4140" s="18"/>
      <c r="Y4140" s="18"/>
      <c r="Z4140" s="18"/>
      <c r="AA4140" s="18"/>
    </row>
    <row r="4141" spans="1:27" s="2" customFormat="1" ht="13.8">
      <c r="A4141" s="8"/>
      <c r="B4141" s="9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</row>
    <row r="4142" spans="1:27" s="2" customFormat="1" ht="13.8">
      <c r="A4142" s="8"/>
      <c r="B4142" s="9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</row>
    <row r="4143" spans="1:27" s="2" customFormat="1" ht="13.8">
      <c r="A4143" s="8"/>
      <c r="B4143" s="9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</row>
    <row r="4144" spans="1:27" s="2" customFormat="1" ht="13.8">
      <c r="A4144" s="8"/>
      <c r="B4144" s="9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</row>
    <row r="4145" spans="1:27" s="2" customFormat="1" ht="13.8">
      <c r="A4145" s="8"/>
      <c r="B4145" s="9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</row>
    <row r="4146" spans="1:27">
      <c r="A4146" s="6"/>
      <c r="B4146" s="7"/>
      <c r="C4146" s="28"/>
      <c r="G4146" s="17"/>
      <c r="H4146" s="17"/>
    </row>
    <row r="4147" spans="1:27" s="2" customFormat="1" ht="13.8">
      <c r="A4147" s="8"/>
      <c r="B4147" s="9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</row>
    <row r="4148" spans="1:27" s="2" customFormat="1" ht="13.8">
      <c r="A4148" s="8"/>
      <c r="B4148" s="9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</row>
    <row r="4149" spans="1:27" s="2" customFormat="1" ht="13.8">
      <c r="A4149" s="8"/>
      <c r="B4149" s="9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8"/>
      <c r="X4149" s="18"/>
      <c r="Y4149" s="18"/>
      <c r="Z4149" s="18"/>
      <c r="AA4149" s="18"/>
    </row>
    <row r="4150" spans="1:27" s="2" customFormat="1" ht="13.8">
      <c r="A4150" s="8"/>
      <c r="B4150" s="9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</row>
    <row r="4152" spans="1:27" s="2" customFormat="1" ht="13.8">
      <c r="A4152" s="8"/>
      <c r="B4152" s="9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</row>
    <row r="4153" spans="1:27" s="2" customFormat="1" ht="13.8">
      <c r="A4153" s="8"/>
      <c r="B4153" s="9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</row>
    <row r="4154" spans="1:27" s="2" customFormat="1" ht="13.8">
      <c r="A4154" s="8"/>
      <c r="B4154" s="9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</row>
    <row r="4155" spans="1:27" s="2" customFormat="1" ht="13.8">
      <c r="A4155" s="8"/>
      <c r="B4155" s="9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</row>
    <row r="4156" spans="1:27" s="2" customFormat="1" ht="13.8">
      <c r="A4156" s="8"/>
      <c r="B4156" s="9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8"/>
      <c r="X4156" s="18"/>
      <c r="Y4156" s="18"/>
      <c r="Z4156" s="18"/>
      <c r="AA4156" s="18"/>
    </row>
    <row r="4157" spans="1:27" s="2" customFormat="1" ht="13.8">
      <c r="A4157" s="8"/>
      <c r="B4157" s="9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</row>
    <row r="4158" spans="1:27" s="2" customFormat="1" ht="13.8">
      <c r="A4158" s="8"/>
      <c r="B4158" s="9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</row>
    <row r="4159" spans="1:27" s="2" customFormat="1" ht="13.8">
      <c r="A4159" s="8"/>
      <c r="B4159" s="9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</row>
    <row r="4160" spans="1:27">
      <c r="A4160" s="6"/>
      <c r="B4160" s="7"/>
      <c r="C4160" s="28"/>
      <c r="G4160" s="17"/>
      <c r="H4160" s="17"/>
    </row>
    <row r="4161" spans="1:27" s="2" customFormat="1" ht="13.8">
      <c r="A4161" s="8"/>
      <c r="B4161" s="9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</row>
    <row r="4162" spans="1:27">
      <c r="A4162" s="6"/>
      <c r="B4162" s="7"/>
      <c r="C4162" s="28"/>
      <c r="G4162" s="17"/>
      <c r="H4162" s="17"/>
    </row>
    <row r="4164" spans="1:27" s="2" customFormat="1" ht="13.8">
      <c r="A4164" s="8"/>
      <c r="B4164" s="9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</row>
    <row r="4165" spans="1:27" s="2" customFormat="1" ht="13.8">
      <c r="A4165" s="8"/>
      <c r="B4165" s="9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</row>
    <row r="4166" spans="1:27" s="2" customFormat="1" ht="13.8">
      <c r="A4166" s="8"/>
      <c r="B4166" s="9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</row>
    <row r="4168" spans="1:27" s="2" customFormat="1" ht="13.8">
      <c r="A4168" s="8"/>
      <c r="B4168" s="9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</row>
    <row r="4169" spans="1:27" s="2" customFormat="1" ht="13.8">
      <c r="A4169" s="8"/>
      <c r="B4169" s="9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</row>
    <row r="4170" spans="1:27" s="2" customFormat="1" ht="13.8">
      <c r="A4170" s="8"/>
      <c r="B4170" s="9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</row>
    <row r="4171" spans="1:27" s="2" customFormat="1" ht="13.8">
      <c r="A4171" s="8"/>
      <c r="B4171" s="9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8"/>
      <c r="X4171" s="18"/>
      <c r="Y4171" s="18"/>
      <c r="Z4171" s="18"/>
      <c r="AA4171" s="18"/>
    </row>
    <row r="4172" spans="1:27" s="2" customFormat="1" ht="13.8">
      <c r="A4172" s="8"/>
      <c r="B4172" s="9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</row>
    <row r="4173" spans="1:27" s="2" customFormat="1" ht="13.8">
      <c r="A4173" s="8"/>
      <c r="B4173" s="9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</row>
    <row r="4174" spans="1:27" s="2" customFormat="1" ht="13.8">
      <c r="A4174" s="8"/>
      <c r="B4174" s="9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</row>
    <row r="4175" spans="1:27">
      <c r="A4175" s="6"/>
      <c r="B4175" s="7"/>
      <c r="C4175" s="28"/>
      <c r="G4175" s="17"/>
      <c r="H4175" s="17"/>
    </row>
    <row r="4176" spans="1:27" s="2" customFormat="1" ht="13.8">
      <c r="A4176" s="8"/>
      <c r="B4176" s="9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</row>
    <row r="4177" spans="1:27" s="2" customFormat="1" ht="13.8">
      <c r="A4177" s="8"/>
      <c r="B4177" s="9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</row>
    <row r="4178" spans="1:27" s="2" customFormat="1" ht="13.8">
      <c r="A4178" s="8"/>
      <c r="B4178" s="9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</row>
    <row r="4179" spans="1:27" s="2" customFormat="1" ht="13.8">
      <c r="A4179" s="8"/>
      <c r="B4179" s="9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</row>
    <row r="4180" spans="1:27" s="2" customFormat="1" ht="13.8">
      <c r="A4180" s="8"/>
      <c r="B4180" s="9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</row>
    <row r="4181" spans="1:27" s="2" customFormat="1" ht="13.8">
      <c r="A4181" s="8"/>
      <c r="B4181" s="9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</row>
    <row r="4182" spans="1:27" s="2" customFormat="1" ht="13.8">
      <c r="A4182" s="8"/>
      <c r="B4182" s="9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</row>
    <row r="4183" spans="1:27" s="2" customFormat="1" ht="13.8">
      <c r="A4183" s="8"/>
      <c r="B4183" s="9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</row>
    <row r="4184" spans="1:27" s="2" customFormat="1" ht="13.8">
      <c r="A4184" s="8"/>
      <c r="B4184" s="9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8"/>
      <c r="X4184" s="18"/>
      <c r="Y4184" s="18"/>
      <c r="Z4184" s="18"/>
      <c r="AA4184" s="18"/>
    </row>
    <row r="4185" spans="1:27" s="2" customFormat="1" ht="13.8">
      <c r="A4185" s="8"/>
      <c r="B4185" s="9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</row>
    <row r="4186" spans="1:27">
      <c r="A4186" s="6"/>
      <c r="B4186" s="7"/>
      <c r="C4186" s="28"/>
      <c r="G4186" s="17"/>
      <c r="H4186" s="17"/>
    </row>
    <row r="4187" spans="1:27" s="2" customFormat="1" ht="13.8">
      <c r="A4187" s="8"/>
      <c r="B4187" s="9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</row>
    <row r="4188" spans="1:27" s="2" customFormat="1" ht="13.8">
      <c r="A4188" s="8"/>
      <c r="B4188" s="9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</row>
    <row r="4189" spans="1:27" s="2" customFormat="1" ht="13.8">
      <c r="A4189" s="8"/>
      <c r="B4189" s="9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</row>
    <row r="4190" spans="1:27" s="2" customFormat="1" ht="13.8">
      <c r="A4190" s="8"/>
      <c r="B4190" s="9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8"/>
      <c r="X4190" s="18"/>
      <c r="Y4190" s="18"/>
      <c r="Z4190" s="18"/>
      <c r="AA4190" s="18"/>
    </row>
    <row r="4191" spans="1:27" s="2" customFormat="1" ht="13.8">
      <c r="A4191" s="8"/>
      <c r="B4191" s="9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</row>
    <row r="4192" spans="1:27">
      <c r="A4192" s="5"/>
    </row>
    <row r="4193" spans="1:27" s="2" customFormat="1" ht="13.8">
      <c r="A4193" s="8"/>
      <c r="B4193" s="9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8"/>
      <c r="X4193" s="18"/>
      <c r="Y4193" s="18"/>
      <c r="Z4193" s="18"/>
      <c r="AA4193" s="18"/>
    </row>
    <row r="4194" spans="1:27" s="2" customFormat="1" ht="13.8">
      <c r="A4194" s="8"/>
      <c r="B4194" s="9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</row>
    <row r="4195" spans="1:27" s="2" customFormat="1" ht="13.8">
      <c r="A4195" s="8"/>
      <c r="B4195" s="9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</row>
    <row r="4196" spans="1:27" s="2" customFormat="1" ht="13.8">
      <c r="A4196" s="8"/>
      <c r="B4196" s="9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8"/>
      <c r="X4196" s="18"/>
      <c r="Y4196" s="18"/>
      <c r="Z4196" s="18"/>
      <c r="AA4196" s="18"/>
    </row>
    <row r="4197" spans="1:27">
      <c r="A4197" s="6"/>
      <c r="B4197" s="7"/>
      <c r="C4197" s="28"/>
      <c r="G4197" s="17"/>
      <c r="H4197" s="17"/>
    </row>
    <row r="4198" spans="1:27" s="2" customFormat="1" ht="13.8">
      <c r="A4198" s="8"/>
      <c r="B4198" s="9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</row>
    <row r="4199" spans="1:27" s="2" customFormat="1" ht="13.8">
      <c r="A4199" s="8"/>
      <c r="B4199" s="9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</row>
    <row r="4201" spans="1:27">
      <c r="A4201" s="6"/>
      <c r="B4201" s="7"/>
      <c r="C4201" s="28"/>
      <c r="G4201" s="17"/>
      <c r="H4201" s="17"/>
    </row>
    <row r="4202" spans="1:27" s="2" customFormat="1" ht="13.8">
      <c r="A4202" s="8"/>
      <c r="B4202" s="9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</row>
    <row r="4203" spans="1:27" s="2" customFormat="1" ht="13.8">
      <c r="A4203" s="8"/>
      <c r="B4203" s="9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</row>
    <row r="4204" spans="1:27" s="2" customFormat="1" ht="13.8">
      <c r="A4204" s="8"/>
      <c r="B4204" s="9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8"/>
      <c r="X4204" s="18"/>
      <c r="Y4204" s="18"/>
      <c r="Z4204" s="18"/>
      <c r="AA4204" s="18"/>
    </row>
    <row r="4205" spans="1:27">
      <c r="A4205" s="6"/>
      <c r="B4205" s="7"/>
      <c r="C4205" s="28"/>
      <c r="G4205" s="17"/>
      <c r="H4205" s="17"/>
    </row>
    <row r="4206" spans="1:27" s="2" customFormat="1" ht="13.8">
      <c r="A4206" s="8"/>
      <c r="B4206" s="9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</row>
    <row r="4207" spans="1:27" s="2" customFormat="1" ht="13.8">
      <c r="A4207" s="8"/>
      <c r="B4207" s="9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8"/>
      <c r="X4207" s="18"/>
      <c r="Y4207" s="18"/>
      <c r="Z4207" s="18"/>
      <c r="AA4207" s="18"/>
    </row>
    <row r="4208" spans="1:27" s="2" customFormat="1" ht="13.8">
      <c r="A4208" s="8"/>
      <c r="B4208" s="9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</row>
    <row r="4209" spans="1:27" s="2" customFormat="1" ht="13.8">
      <c r="A4209" s="8"/>
      <c r="B4209" s="9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</row>
    <row r="4210" spans="1:27">
      <c r="A4210" s="6"/>
      <c r="B4210" s="7"/>
      <c r="C4210" s="28"/>
      <c r="G4210" s="17"/>
      <c r="H4210" s="17"/>
    </row>
    <row r="4211" spans="1:27" s="2" customFormat="1" ht="13.8">
      <c r="A4211" s="8"/>
      <c r="B4211" s="9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</row>
    <row r="4212" spans="1:27" s="2" customFormat="1" ht="13.8">
      <c r="A4212" s="8"/>
      <c r="B4212" s="9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</row>
    <row r="4213" spans="1:27" s="2" customFormat="1" ht="13.8">
      <c r="A4213" s="8"/>
      <c r="B4213" s="9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</row>
    <row r="4214" spans="1:27" s="2" customFormat="1" ht="13.8">
      <c r="A4214" s="8"/>
      <c r="B4214" s="9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</row>
    <row r="4215" spans="1:27" s="2" customFormat="1" ht="13.8">
      <c r="A4215" s="8"/>
      <c r="B4215" s="9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</row>
    <row r="4216" spans="1:27" s="2" customFormat="1" ht="13.8">
      <c r="A4216" s="8"/>
      <c r="B4216" s="9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</row>
    <row r="4217" spans="1:27" s="2" customFormat="1" ht="13.8">
      <c r="A4217" s="8"/>
      <c r="B4217" s="9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</row>
    <row r="4218" spans="1:27" s="2" customFormat="1" ht="13.8">
      <c r="A4218" s="8"/>
      <c r="B4218" s="9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</row>
    <row r="4219" spans="1:27" s="2" customFormat="1" ht="13.8">
      <c r="A4219" s="8"/>
      <c r="B4219" s="9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</row>
    <row r="4220" spans="1:27" s="2" customFormat="1" ht="13.8">
      <c r="A4220" s="8"/>
      <c r="B4220" s="9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</row>
    <row r="4221" spans="1:27" s="2" customFormat="1" ht="13.8">
      <c r="A4221" s="8"/>
      <c r="B4221" s="9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</row>
    <row r="4222" spans="1:27" s="2" customFormat="1" ht="13.8">
      <c r="A4222" s="8"/>
      <c r="B4222" s="9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</row>
    <row r="4223" spans="1:27" s="2" customFormat="1" ht="13.8">
      <c r="A4223" s="8"/>
      <c r="B4223" s="9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</row>
    <row r="4224" spans="1:27" s="2" customFormat="1" ht="13.8">
      <c r="A4224" s="8"/>
      <c r="B4224" s="9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</row>
    <row r="4225" spans="1:27" s="2" customFormat="1" ht="13.8">
      <c r="A4225" s="8"/>
      <c r="B4225" s="9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</row>
    <row r="4226" spans="1:27">
      <c r="A4226" s="5"/>
    </row>
    <row r="4227" spans="1:27">
      <c r="A4227" s="6"/>
      <c r="B4227" s="7"/>
      <c r="C4227" s="28"/>
      <c r="G4227" s="17"/>
      <c r="H4227" s="17"/>
    </row>
    <row r="4228" spans="1:27" s="2" customFormat="1" ht="13.8">
      <c r="A4228" s="8"/>
      <c r="B4228" s="9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</row>
    <row r="4229" spans="1:27" s="2" customFormat="1" ht="13.8">
      <c r="A4229" s="8"/>
      <c r="B4229" s="9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</row>
    <row r="4230" spans="1:27" s="2" customFormat="1" ht="13.8">
      <c r="A4230" s="8"/>
      <c r="B4230" s="9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</row>
    <row r="4231" spans="1:27" s="2" customFormat="1" ht="13.8">
      <c r="A4231" s="8"/>
      <c r="B4231" s="9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</row>
    <row r="4232" spans="1:27" s="2" customFormat="1" ht="13.8">
      <c r="A4232" s="8"/>
      <c r="B4232" s="9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</row>
    <row r="4233" spans="1:27" s="2" customFormat="1" ht="13.8">
      <c r="A4233" s="8"/>
      <c r="B4233" s="9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</row>
    <row r="4234" spans="1:27">
      <c r="A4234" s="6"/>
      <c r="B4234" s="7"/>
      <c r="C4234" s="28"/>
      <c r="G4234" s="17"/>
      <c r="H4234" s="17"/>
    </row>
    <row r="4235" spans="1:27" s="2" customFormat="1" ht="13.8">
      <c r="A4235" s="8"/>
      <c r="B4235" s="9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</row>
    <row r="4236" spans="1:27" s="2" customFormat="1" ht="13.8">
      <c r="A4236" s="8"/>
      <c r="B4236" s="9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</row>
    <row r="4237" spans="1:27">
      <c r="A4237" s="6"/>
      <c r="B4237" s="7"/>
      <c r="C4237" s="28"/>
      <c r="G4237" s="17"/>
      <c r="H4237" s="17"/>
    </row>
    <row r="4238" spans="1:27" s="2" customFormat="1" ht="13.8">
      <c r="A4238" s="8"/>
      <c r="B4238" s="9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</row>
    <row r="4239" spans="1:27" s="2" customFormat="1" ht="13.8">
      <c r="A4239" s="8"/>
      <c r="B4239" s="9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</row>
    <row r="4240" spans="1:27" s="2" customFormat="1" ht="13.8">
      <c r="A4240" s="8"/>
      <c r="B4240" s="9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</row>
    <row r="4241" spans="1:27" s="2" customFormat="1" ht="13.8">
      <c r="A4241" s="8"/>
      <c r="B4241" s="9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</row>
    <row r="4242" spans="1:27" s="2" customFormat="1" ht="13.8">
      <c r="A4242" s="8"/>
      <c r="B4242" s="9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</row>
    <row r="4243" spans="1:27">
      <c r="A4243" s="6"/>
      <c r="B4243" s="7"/>
      <c r="C4243" s="28"/>
      <c r="G4243" s="17"/>
      <c r="H4243" s="17"/>
    </row>
    <row r="4244" spans="1:27" s="2" customFormat="1" ht="13.8">
      <c r="A4244" s="8"/>
      <c r="B4244" s="9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</row>
    <row r="4245" spans="1:27" s="2" customFormat="1" ht="13.8">
      <c r="A4245" s="8"/>
      <c r="B4245" s="9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</row>
    <row r="4246" spans="1:27" s="2" customFormat="1" ht="13.8">
      <c r="A4246" s="8"/>
      <c r="B4246" s="9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</row>
    <row r="4247" spans="1:27" s="2" customFormat="1" ht="13.8">
      <c r="A4247" s="8"/>
      <c r="B4247" s="9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</row>
    <row r="4248" spans="1:27" s="2" customFormat="1" ht="13.8">
      <c r="A4248" s="8"/>
      <c r="B4248" s="9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</row>
    <row r="4249" spans="1:27" s="2" customFormat="1" ht="13.8">
      <c r="A4249" s="8"/>
      <c r="B4249" s="9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</row>
    <row r="4250" spans="1:27" s="2" customFormat="1" ht="13.8">
      <c r="A4250" s="8"/>
      <c r="B4250" s="9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</row>
    <row r="4251" spans="1:27">
      <c r="A4251" s="6"/>
      <c r="B4251" s="7"/>
      <c r="C4251" s="28"/>
      <c r="G4251" s="17"/>
      <c r="H4251" s="17"/>
    </row>
    <row r="4252" spans="1:27" s="2" customFormat="1" ht="13.8">
      <c r="A4252" s="8"/>
      <c r="B4252" s="9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</row>
    <row r="4253" spans="1:27" s="2" customFormat="1" ht="13.8">
      <c r="A4253" s="8"/>
      <c r="B4253" s="9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</row>
    <row r="4254" spans="1:27" s="2" customFormat="1" ht="13.8">
      <c r="A4254" s="8"/>
      <c r="B4254" s="9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</row>
    <row r="4255" spans="1:27" s="2" customFormat="1" ht="13.8">
      <c r="A4255" s="8"/>
      <c r="B4255" s="9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</row>
    <row r="4256" spans="1:27" s="2" customFormat="1" ht="13.8">
      <c r="A4256" s="8"/>
      <c r="B4256" s="9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</row>
    <row r="4257" spans="1:27">
      <c r="A4257" s="6"/>
      <c r="B4257" s="7"/>
      <c r="C4257" s="28"/>
      <c r="G4257" s="17"/>
      <c r="H4257" s="17"/>
    </row>
    <row r="4258" spans="1:27" s="2" customFormat="1" ht="13.8">
      <c r="A4258" s="8"/>
      <c r="B4258" s="9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</row>
    <row r="4259" spans="1:27" s="2" customFormat="1" ht="13.8">
      <c r="A4259" s="8"/>
      <c r="B4259" s="9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8"/>
      <c r="X4259" s="18"/>
      <c r="Y4259" s="18"/>
      <c r="Z4259" s="18"/>
      <c r="AA4259" s="18"/>
    </row>
    <row r="4260" spans="1:27" s="2" customFormat="1" ht="13.8">
      <c r="A4260" s="8"/>
      <c r="B4260" s="9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</row>
    <row r="4261" spans="1:27" s="2" customFormat="1" ht="13.8">
      <c r="A4261" s="8"/>
      <c r="B4261" s="9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8"/>
      <c r="X4261" s="18"/>
      <c r="Y4261" s="18"/>
      <c r="Z4261" s="18"/>
      <c r="AA4261" s="18"/>
    </row>
    <row r="4262" spans="1:27" s="2" customFormat="1" ht="13.8">
      <c r="A4262" s="8"/>
      <c r="B4262" s="9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</row>
    <row r="4263" spans="1:27">
      <c r="A4263" s="5"/>
    </row>
    <row r="4264" spans="1:27" s="2" customFormat="1" ht="13.8">
      <c r="A4264" s="8"/>
      <c r="B4264" s="9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</row>
    <row r="4265" spans="1:27" s="2" customFormat="1" ht="13.8">
      <c r="A4265" s="8"/>
      <c r="B4265" s="9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</row>
    <row r="4266" spans="1:27" s="2" customFormat="1" ht="13.8">
      <c r="A4266" s="8"/>
      <c r="B4266" s="9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</row>
    <row r="4267" spans="1:27" s="2" customFormat="1" ht="13.8">
      <c r="A4267" s="8"/>
      <c r="B4267" s="9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</row>
    <row r="4268" spans="1:27" s="2" customFormat="1" ht="13.8">
      <c r="A4268" s="8"/>
      <c r="B4268" s="9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</row>
    <row r="4269" spans="1:27" s="2" customFormat="1" ht="13.8">
      <c r="A4269" s="8"/>
      <c r="B4269" s="9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</row>
    <row r="4270" spans="1:27" s="2" customFormat="1" ht="13.8">
      <c r="A4270" s="8"/>
      <c r="B4270" s="9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</row>
    <row r="4272" spans="1:27" s="2" customFormat="1" ht="13.8">
      <c r="A4272" s="8"/>
      <c r="B4272" s="9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</row>
    <row r="4273" spans="1:27" s="2" customFormat="1" ht="13.8">
      <c r="A4273" s="8"/>
      <c r="B4273" s="9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</row>
    <row r="4275" spans="1:27" s="2" customFormat="1" ht="13.8">
      <c r="A4275" s="8"/>
      <c r="B4275" s="9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</row>
    <row r="4277" spans="1:27" s="2" customFormat="1" ht="13.8">
      <c r="A4277" s="8"/>
      <c r="B4277" s="9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</row>
    <row r="4278" spans="1:27" s="2" customFormat="1" ht="13.8">
      <c r="A4278" s="8"/>
      <c r="B4278" s="9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</row>
    <row r="4280" spans="1:27" s="2" customFormat="1" ht="13.8">
      <c r="A4280" s="8"/>
      <c r="B4280" s="9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</row>
    <row r="4282" spans="1:27" s="2" customFormat="1" ht="13.8">
      <c r="A4282" s="8"/>
      <c r="B4282" s="9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</row>
    <row r="4283" spans="1:27" s="2" customFormat="1" ht="13.8">
      <c r="A4283" s="8"/>
      <c r="B4283" s="9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</row>
    <row r="4284" spans="1:27" s="2" customFormat="1" ht="13.8">
      <c r="A4284" s="8"/>
      <c r="B4284" s="9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</row>
    <row r="4285" spans="1:27" s="2" customFormat="1" ht="13.8">
      <c r="A4285" s="8"/>
      <c r="B4285" s="9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</row>
    <row r="4286" spans="1:27" s="2" customFormat="1" ht="13.8">
      <c r="A4286" s="8"/>
      <c r="B4286" s="9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</row>
    <row r="4287" spans="1:27" s="2" customFormat="1" ht="13.8">
      <c r="A4287" s="8"/>
      <c r="B4287" s="9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8"/>
      <c r="X4287" s="18"/>
      <c r="Y4287" s="18"/>
      <c r="Z4287" s="18"/>
      <c r="AA4287" s="18"/>
    </row>
    <row r="4288" spans="1:27" s="2" customFormat="1" ht="13.8">
      <c r="A4288" s="8"/>
      <c r="B4288" s="9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</row>
    <row r="4289" spans="1:27" s="2" customFormat="1" ht="13.8">
      <c r="A4289" s="8"/>
      <c r="B4289" s="9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</row>
    <row r="4290" spans="1:27" s="2" customFormat="1" ht="13.8">
      <c r="A4290" s="8"/>
      <c r="B4290" s="9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</row>
    <row r="4291" spans="1:27" s="2" customFormat="1" ht="13.8">
      <c r="A4291" s="8"/>
      <c r="B4291" s="9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</row>
    <row r="4292" spans="1:27" s="2" customFormat="1" ht="13.8">
      <c r="A4292" s="8"/>
      <c r="B4292" s="9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</row>
    <row r="4293" spans="1:27" s="2" customFormat="1" ht="13.8">
      <c r="A4293" s="8"/>
      <c r="B4293" s="9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</row>
    <row r="4294" spans="1:27" s="2" customFormat="1" ht="13.8">
      <c r="A4294" s="8"/>
      <c r="B4294" s="9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</row>
    <row r="4296" spans="1:27" s="2" customFormat="1" ht="13.8">
      <c r="A4296" s="8"/>
      <c r="B4296" s="9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</row>
    <row r="4297" spans="1:27" s="2" customFormat="1" ht="13.8">
      <c r="A4297" s="8"/>
      <c r="B4297" s="9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</row>
    <row r="4298" spans="1:27" s="2" customFormat="1" ht="13.8">
      <c r="A4298" s="8"/>
      <c r="B4298" s="9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</row>
    <row r="4299" spans="1:27" s="2" customFormat="1" ht="13.8">
      <c r="A4299" s="8"/>
      <c r="B4299" s="9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</row>
    <row r="4300" spans="1:27" s="2" customFormat="1" ht="13.8">
      <c r="A4300" s="8"/>
      <c r="B4300" s="9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</row>
    <row r="4303" spans="1:27" s="2" customFormat="1" ht="13.8">
      <c r="A4303" s="8"/>
      <c r="B4303" s="9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</row>
    <row r="4304" spans="1:27" s="2" customFormat="1" ht="13.8">
      <c r="A4304" s="8"/>
      <c r="B4304" s="9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</row>
    <row r="4305" spans="1:27" s="2" customFormat="1" ht="13.8">
      <c r="A4305" s="8"/>
      <c r="B4305" s="9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</row>
    <row r="4306" spans="1:27" s="2" customFormat="1" ht="13.8">
      <c r="A4306" s="8"/>
      <c r="B4306" s="9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</row>
    <row r="4307" spans="1:27" s="2" customFormat="1" ht="13.8">
      <c r="A4307" s="8"/>
      <c r="B4307" s="9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</row>
    <row r="4308" spans="1:27" s="2" customFormat="1" ht="13.8">
      <c r="A4308" s="8"/>
      <c r="B4308" s="9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</row>
    <row r="4309" spans="1:27" s="2" customFormat="1" ht="13.8">
      <c r="A4309" s="8"/>
      <c r="B4309" s="9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</row>
    <row r="4310" spans="1:27" s="2" customFormat="1" ht="13.8">
      <c r="A4310" s="8"/>
      <c r="B4310" s="9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</row>
    <row r="4313" spans="1:27" s="2" customFormat="1" ht="13.8">
      <c r="A4313" s="8"/>
      <c r="B4313" s="9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</row>
    <row r="4314" spans="1:27" s="2" customFormat="1" ht="13.8">
      <c r="A4314" s="8"/>
      <c r="B4314" s="9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8"/>
      <c r="Z4314" s="18"/>
      <c r="AA4314" s="18"/>
    </row>
    <row r="4315" spans="1:27" s="2" customFormat="1" ht="13.8">
      <c r="A4315" s="8"/>
      <c r="B4315" s="9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</row>
    <row r="4316" spans="1:27" s="2" customFormat="1" ht="13.8">
      <c r="A4316" s="8"/>
      <c r="B4316" s="9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</row>
    <row r="4317" spans="1:27" s="2" customFormat="1" ht="13.8">
      <c r="A4317" s="8"/>
      <c r="B4317" s="9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</row>
    <row r="4318" spans="1:27" s="2" customFormat="1" ht="13.8">
      <c r="A4318" s="8"/>
      <c r="B4318" s="9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</row>
    <row r="4319" spans="1:27" s="2" customFormat="1" ht="13.8">
      <c r="A4319" s="8"/>
      <c r="B4319" s="9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</row>
    <row r="4320" spans="1:27" s="2" customFormat="1" ht="13.8">
      <c r="A4320" s="8"/>
      <c r="B4320" s="9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</row>
    <row r="4321" spans="1:27" s="2" customFormat="1" ht="13.8">
      <c r="A4321" s="8"/>
      <c r="B4321" s="9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</row>
    <row r="4322" spans="1:27" s="2" customFormat="1" ht="13.8">
      <c r="A4322" s="8"/>
      <c r="B4322" s="9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</row>
    <row r="4323" spans="1:27" s="2" customFormat="1" ht="13.8">
      <c r="A4323" s="8"/>
      <c r="B4323" s="9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</row>
    <row r="4324" spans="1:27" s="2" customFormat="1" ht="13.8">
      <c r="A4324" s="8"/>
      <c r="B4324" s="9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</row>
    <row r="4325" spans="1:27" s="2" customFormat="1" ht="13.8">
      <c r="A4325" s="8"/>
      <c r="B4325" s="9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</row>
    <row r="4326" spans="1:27" s="2" customFormat="1" ht="13.8">
      <c r="A4326" s="8"/>
      <c r="B4326" s="9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</row>
    <row r="4329" spans="1:27">
      <c r="A4329" s="6"/>
      <c r="B4329" s="7"/>
      <c r="C4329" s="28"/>
      <c r="G4329" s="17"/>
      <c r="H4329" s="17"/>
    </row>
    <row r="4330" spans="1:27" s="2" customFormat="1" ht="13.8">
      <c r="A4330" s="8"/>
      <c r="B4330" s="9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</row>
    <row r="4331" spans="1:27" s="2" customFormat="1" ht="13.8">
      <c r="A4331" s="8"/>
      <c r="B4331" s="9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</row>
    <row r="4332" spans="1:27" s="2" customFormat="1" ht="13.8">
      <c r="A4332" s="8"/>
      <c r="B4332" s="9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8"/>
      <c r="Z4332" s="18"/>
      <c r="AA4332" s="18"/>
    </row>
    <row r="4333" spans="1:27" s="2" customFormat="1" ht="13.8">
      <c r="A4333" s="8"/>
      <c r="B4333" s="9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</row>
    <row r="4334" spans="1:27" s="2" customFormat="1" ht="13.8">
      <c r="A4334" s="8"/>
      <c r="B4334" s="9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</row>
    <row r="4335" spans="1:27" s="2" customFormat="1" ht="13.8">
      <c r="A4335" s="8"/>
      <c r="B4335" s="9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</row>
    <row r="4336" spans="1:27" s="2" customFormat="1" ht="13.8">
      <c r="A4336" s="8"/>
      <c r="B4336" s="9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</row>
    <row r="4337" spans="1:27" s="2" customFormat="1" ht="13.8">
      <c r="A4337" s="8"/>
      <c r="B4337" s="9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</row>
    <row r="4338" spans="1:27" s="2" customFormat="1" ht="13.8">
      <c r="A4338" s="8"/>
      <c r="B4338" s="9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</row>
    <row r="4339" spans="1:27" s="2" customFormat="1" ht="13.8">
      <c r="A4339" s="8"/>
      <c r="B4339" s="9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</row>
    <row r="4340" spans="1:27" s="2" customFormat="1" ht="13.8">
      <c r="A4340" s="8"/>
      <c r="B4340" s="9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</row>
    <row r="4341" spans="1:27" s="2" customFormat="1" ht="13.8">
      <c r="A4341" s="8"/>
      <c r="B4341" s="9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</row>
    <row r="4342" spans="1:27">
      <c r="A4342" s="6"/>
      <c r="B4342" s="7"/>
      <c r="C4342" s="28"/>
      <c r="G4342" s="17"/>
      <c r="H4342" s="17"/>
    </row>
    <row r="4343" spans="1:27">
      <c r="A4343" s="6"/>
      <c r="B4343" s="7"/>
      <c r="C4343" s="28"/>
      <c r="G4343" s="17"/>
      <c r="H4343" s="17"/>
    </row>
    <row r="4344" spans="1:27" s="2" customFormat="1" ht="13.8">
      <c r="A4344" s="8"/>
      <c r="B4344" s="9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</row>
    <row r="4345" spans="1:27" s="2" customFormat="1" ht="13.8">
      <c r="A4345" s="8"/>
      <c r="B4345" s="9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</row>
    <row r="4346" spans="1:27" s="2" customFormat="1" ht="13.8">
      <c r="A4346" s="8"/>
      <c r="B4346" s="9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</row>
    <row r="4347" spans="1:27" s="2" customFormat="1" ht="13.8">
      <c r="A4347" s="8"/>
      <c r="B4347" s="9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</row>
    <row r="4348" spans="1:27">
      <c r="A4348" s="5"/>
    </row>
    <row r="4349" spans="1:27" s="2" customFormat="1" ht="13.8">
      <c r="A4349" s="8"/>
      <c r="B4349" s="9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</row>
    <row r="4350" spans="1:27" s="2" customFormat="1" ht="13.8">
      <c r="A4350" s="8"/>
      <c r="B4350" s="9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</row>
    <row r="4351" spans="1:27" s="2" customFormat="1" ht="13.8">
      <c r="A4351" s="8"/>
      <c r="B4351" s="9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</row>
    <row r="4352" spans="1:27">
      <c r="A4352" s="5"/>
    </row>
    <row r="4353" spans="1:27" s="2" customFormat="1" ht="13.8">
      <c r="A4353" s="8"/>
      <c r="B4353" s="9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</row>
    <row r="4354" spans="1:27" s="2" customFormat="1" ht="13.8">
      <c r="A4354" s="8"/>
      <c r="B4354" s="9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</row>
    <row r="4355" spans="1:27" s="2" customFormat="1" ht="13.8">
      <c r="A4355" s="8"/>
      <c r="B4355" s="9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</row>
    <row r="4356" spans="1:27" s="2" customFormat="1" ht="13.8">
      <c r="A4356" s="8"/>
      <c r="B4356" s="9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8"/>
      <c r="Z4356" s="18"/>
      <c r="AA4356" s="18"/>
    </row>
    <row r="4357" spans="1:27" s="2" customFormat="1" ht="13.8">
      <c r="A4357" s="8"/>
      <c r="B4357" s="9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</row>
    <row r="4358" spans="1:27" s="2" customFormat="1" ht="13.8">
      <c r="A4358" s="8"/>
      <c r="B4358" s="9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</row>
    <row r="4359" spans="1:27" s="2" customFormat="1" ht="13.8">
      <c r="A4359" s="8"/>
      <c r="B4359" s="9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</row>
    <row r="4360" spans="1:27" s="2" customFormat="1" ht="13.8">
      <c r="A4360" s="8"/>
      <c r="B4360" s="9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</row>
    <row r="4361" spans="1:27" s="2" customFormat="1" ht="13.8">
      <c r="A4361" s="8"/>
      <c r="B4361" s="9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</row>
    <row r="4362" spans="1:27" s="2" customFormat="1" ht="13.8">
      <c r="A4362" s="8"/>
      <c r="B4362" s="9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</row>
    <row r="4363" spans="1:27" s="2" customFormat="1" ht="13.8">
      <c r="A4363" s="8"/>
      <c r="B4363" s="9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</row>
    <row r="4364" spans="1:27" s="2" customFormat="1" ht="13.8">
      <c r="A4364" s="8"/>
      <c r="B4364" s="9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8"/>
      <c r="Z4364" s="18"/>
      <c r="AA4364" s="18"/>
    </row>
    <row r="4365" spans="1:27" s="2" customFormat="1" ht="13.8">
      <c r="A4365" s="8"/>
      <c r="B4365" s="9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</row>
    <row r="4366" spans="1:27" s="2" customFormat="1" ht="13.8">
      <c r="A4366" s="8"/>
      <c r="B4366" s="9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</row>
    <row r="4367" spans="1:27" s="2" customFormat="1" ht="13.8">
      <c r="A4367" s="8"/>
      <c r="B4367" s="9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</row>
    <row r="4368" spans="1:27" s="2" customFormat="1" ht="13.8">
      <c r="A4368" s="8"/>
      <c r="B4368" s="9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</row>
    <row r="4369" spans="1:27">
      <c r="A4369" s="6"/>
      <c r="B4369" s="7"/>
      <c r="C4369" s="28"/>
      <c r="G4369" s="17"/>
      <c r="H4369" s="17"/>
    </row>
    <row r="4370" spans="1:27" s="2" customFormat="1" ht="13.8">
      <c r="A4370" s="8"/>
      <c r="B4370" s="9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</row>
    <row r="4371" spans="1:27" s="2" customFormat="1" ht="13.8">
      <c r="A4371" s="8"/>
      <c r="B4371" s="9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</row>
    <row r="4372" spans="1:27" s="2" customFormat="1" ht="13.8">
      <c r="A4372" s="8"/>
      <c r="B4372" s="9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</row>
    <row r="4373" spans="1:27" s="2" customFormat="1" ht="13.8">
      <c r="A4373" s="8"/>
      <c r="B4373" s="9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</row>
    <row r="4374" spans="1:27">
      <c r="A4374" s="6"/>
      <c r="B4374" s="7"/>
      <c r="C4374" s="28"/>
      <c r="G4374" s="17"/>
      <c r="H4374" s="17"/>
    </row>
    <row r="4375" spans="1:27">
      <c r="A4375" s="6"/>
      <c r="B4375" s="7"/>
      <c r="C4375" s="28"/>
      <c r="G4375" s="17"/>
      <c r="H4375" s="17"/>
    </row>
    <row r="4376" spans="1:27" s="2" customFormat="1" ht="13.8">
      <c r="A4376" s="8"/>
      <c r="B4376" s="9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</row>
    <row r="4377" spans="1:27" s="2" customFormat="1" ht="13.8">
      <c r="A4377" s="8"/>
      <c r="B4377" s="9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</row>
    <row r="4378" spans="1:27" s="2" customFormat="1" ht="13.8">
      <c r="A4378" s="8"/>
      <c r="B4378" s="9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</row>
    <row r="4379" spans="1:27" s="2" customFormat="1" ht="13.8">
      <c r="A4379" s="8"/>
      <c r="B4379" s="9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</row>
    <row r="4380" spans="1:27" s="2" customFormat="1" ht="13.8">
      <c r="A4380" s="8"/>
      <c r="B4380" s="9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</row>
    <row r="4381" spans="1:27" s="2" customFormat="1" ht="13.8">
      <c r="A4381" s="8"/>
      <c r="B4381" s="9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</row>
    <row r="4382" spans="1:27">
      <c r="A4382" s="5"/>
    </row>
    <row r="4383" spans="1:27" s="2" customFormat="1" ht="13.8">
      <c r="A4383" s="8"/>
      <c r="B4383" s="9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</row>
    <row r="4384" spans="1:27" s="2" customFormat="1" ht="13.8">
      <c r="A4384" s="8"/>
      <c r="B4384" s="9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</row>
    <row r="4385" spans="1:27" s="2" customFormat="1" ht="13.8">
      <c r="A4385" s="8"/>
      <c r="B4385" s="9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</row>
    <row r="4386" spans="1:27" s="2" customFormat="1" ht="13.8">
      <c r="A4386" s="8"/>
      <c r="B4386" s="9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</row>
    <row r="4387" spans="1:27">
      <c r="A4387" s="6"/>
      <c r="B4387" s="7"/>
      <c r="C4387" s="28"/>
      <c r="G4387" s="17"/>
      <c r="H4387" s="17"/>
    </row>
    <row r="4388" spans="1:27">
      <c r="A4388" s="6"/>
      <c r="B4388" s="7"/>
      <c r="C4388" s="28"/>
      <c r="G4388" s="17"/>
      <c r="H4388" s="17"/>
    </row>
    <row r="4389" spans="1:27" s="2" customFormat="1" ht="13.8">
      <c r="A4389" s="8"/>
      <c r="B4389" s="9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</row>
    <row r="4390" spans="1:27" s="2" customFormat="1" ht="13.8">
      <c r="A4390" s="8"/>
      <c r="B4390" s="9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</row>
    <row r="4391" spans="1:27" s="2" customFormat="1" ht="13.8">
      <c r="A4391" s="8"/>
      <c r="B4391" s="9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</row>
    <row r="4392" spans="1:27" s="2" customFormat="1" ht="13.8">
      <c r="A4392" s="8"/>
      <c r="B4392" s="9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</row>
    <row r="4393" spans="1:27" s="2" customFormat="1" ht="13.8">
      <c r="A4393" s="8"/>
      <c r="B4393" s="9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</row>
    <row r="4394" spans="1:27" s="2" customFormat="1" ht="13.8">
      <c r="A4394" s="8"/>
      <c r="B4394" s="9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</row>
    <row r="4395" spans="1:27" s="2" customFormat="1" ht="13.8">
      <c r="A4395" s="8"/>
      <c r="B4395" s="9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</row>
    <row r="4396" spans="1:27" s="2" customFormat="1" ht="13.8">
      <c r="A4396" s="8"/>
      <c r="B4396" s="9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</row>
    <row r="4397" spans="1:27" s="2" customFormat="1" ht="13.8">
      <c r="A4397" s="8"/>
      <c r="B4397" s="9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</row>
    <row r="4398" spans="1:27" s="2" customFormat="1" ht="13.8">
      <c r="A4398" s="8"/>
      <c r="B4398" s="9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</row>
    <row r="4399" spans="1:27" s="2" customFormat="1" ht="13.8">
      <c r="A4399" s="8"/>
      <c r="B4399" s="9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</row>
    <row r="4400" spans="1:27" s="2" customFormat="1" ht="13.8">
      <c r="A4400" s="8"/>
      <c r="B4400" s="9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</row>
    <row r="4401" spans="1:27" s="2" customFormat="1" ht="13.8">
      <c r="A4401" s="8"/>
      <c r="B4401" s="9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</row>
    <row r="4402" spans="1:27" s="2" customFormat="1" ht="13.8">
      <c r="A4402" s="8"/>
      <c r="B4402" s="9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</row>
    <row r="4403" spans="1:27" s="2" customFormat="1" ht="13.8">
      <c r="A4403" s="8"/>
      <c r="B4403" s="9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</row>
    <row r="4404" spans="1:27" s="2" customFormat="1" ht="13.8">
      <c r="A4404" s="8"/>
      <c r="B4404" s="9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</row>
    <row r="4405" spans="1:27" s="2" customFormat="1" ht="13.8">
      <c r="A4405" s="8"/>
      <c r="B4405" s="9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</row>
    <row r="4406" spans="1:27" s="2" customFormat="1" ht="13.8">
      <c r="A4406" s="8"/>
      <c r="B4406" s="9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</row>
    <row r="4407" spans="1:27" s="2" customFormat="1" ht="13.8">
      <c r="A4407" s="8"/>
      <c r="B4407" s="9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</row>
    <row r="4408" spans="1:27" s="2" customFormat="1" ht="13.8">
      <c r="A4408" s="8"/>
      <c r="B4408" s="9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</row>
    <row r="4409" spans="1:27" s="2" customFormat="1" ht="13.8">
      <c r="A4409" s="8"/>
      <c r="B4409" s="9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8"/>
      <c r="Z4409" s="18"/>
      <c r="AA4409" s="18"/>
    </row>
    <row r="4410" spans="1:27" s="2" customFormat="1" ht="13.8">
      <c r="A4410" s="8"/>
      <c r="B4410" s="9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8"/>
      <c r="Z4410" s="18"/>
      <c r="AA4410" s="18"/>
    </row>
    <row r="4411" spans="1:27" s="2" customFormat="1" ht="13.8">
      <c r="A4411" s="8"/>
      <c r="B4411" s="9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</row>
    <row r="4412" spans="1:27" s="2" customFormat="1" ht="13.8">
      <c r="A4412" s="8"/>
      <c r="B4412" s="9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</row>
    <row r="4413" spans="1:27" s="2" customFormat="1" ht="13.8">
      <c r="A4413" s="8"/>
      <c r="B4413" s="9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</row>
    <row r="4414" spans="1:27" s="2" customFormat="1" ht="13.8">
      <c r="A4414" s="8"/>
      <c r="B4414" s="9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</row>
    <row r="4415" spans="1:27" s="2" customFormat="1" ht="13.8">
      <c r="A4415" s="8"/>
      <c r="B4415" s="9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</row>
    <row r="4416" spans="1:27" s="2" customFormat="1" ht="13.8">
      <c r="A4416" s="8"/>
      <c r="B4416" s="9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</row>
    <row r="4417" spans="1:27" s="2" customFormat="1" ht="13.8">
      <c r="A4417" s="8"/>
      <c r="B4417" s="9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</row>
    <row r="4418" spans="1:27" s="2" customFormat="1" ht="13.8">
      <c r="A4418" s="8"/>
      <c r="B4418" s="9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</row>
    <row r="4419" spans="1:27" s="2" customFormat="1" ht="13.8">
      <c r="A4419" s="8"/>
      <c r="B4419" s="9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</row>
    <row r="4420" spans="1:27" s="2" customFormat="1" ht="13.8">
      <c r="A4420" s="8"/>
      <c r="B4420" s="9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</row>
    <row r="4421" spans="1:27" s="2" customFormat="1" ht="13.8">
      <c r="A4421" s="8"/>
      <c r="B4421" s="9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</row>
    <row r="4422" spans="1:27" s="2" customFormat="1" ht="13.8">
      <c r="A4422" s="8"/>
      <c r="B4422" s="9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</row>
    <row r="4423" spans="1:27" s="2" customFormat="1" ht="13.8">
      <c r="A4423" s="8"/>
      <c r="B4423" s="9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</row>
    <row r="4424" spans="1:27" s="2" customFormat="1" ht="13.8">
      <c r="A4424" s="8"/>
      <c r="B4424" s="9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</row>
    <row r="4425" spans="1:27" s="2" customFormat="1" ht="13.8">
      <c r="A4425" s="8"/>
      <c r="B4425" s="9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</row>
    <row r="4426" spans="1:27" s="2" customFormat="1" ht="13.8">
      <c r="A4426" s="8"/>
      <c r="B4426" s="9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</row>
    <row r="4427" spans="1:27" s="2" customFormat="1" ht="13.8">
      <c r="A4427" s="8"/>
      <c r="B4427" s="9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</row>
    <row r="4428" spans="1:27" s="2" customFormat="1" ht="13.8">
      <c r="A4428" s="8"/>
      <c r="B4428" s="9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</row>
    <row r="4429" spans="1:27" s="2" customFormat="1" ht="13.8">
      <c r="A4429" s="8"/>
      <c r="B4429" s="9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</row>
    <row r="4430" spans="1:27" s="2" customFormat="1" ht="13.8">
      <c r="A4430" s="8"/>
      <c r="B4430" s="9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</row>
    <row r="4431" spans="1:27" s="2" customFormat="1" ht="13.8">
      <c r="A4431" s="8"/>
      <c r="B4431" s="9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</row>
    <row r="4432" spans="1:27" s="2" customFormat="1" ht="13.8">
      <c r="A4432" s="8"/>
      <c r="B4432" s="9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</row>
    <row r="4433" spans="1:27" s="2" customFormat="1" ht="13.8">
      <c r="A4433" s="8"/>
      <c r="B4433" s="9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</row>
    <row r="4434" spans="1:27" s="2" customFormat="1" ht="13.8">
      <c r="A4434" s="8"/>
      <c r="B4434" s="9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</row>
    <row r="4435" spans="1:27" s="2" customFormat="1" ht="13.8">
      <c r="A4435" s="8"/>
      <c r="B4435" s="9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8"/>
      <c r="Z4435" s="18"/>
      <c r="AA4435" s="18"/>
    </row>
    <row r="4436" spans="1:27" s="2" customFormat="1" ht="13.8">
      <c r="A4436" s="8"/>
      <c r="B4436" s="9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</row>
    <row r="4437" spans="1:27" s="2" customFormat="1" ht="13.8">
      <c r="A4437" s="8"/>
      <c r="B4437" s="9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</row>
    <row r="4438" spans="1:27" s="2" customFormat="1" ht="13.8">
      <c r="A4438" s="8"/>
      <c r="B4438" s="9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</row>
    <row r="4439" spans="1:27" s="2" customFormat="1" ht="13.8">
      <c r="A4439" s="8"/>
      <c r="B4439" s="9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</row>
    <row r="4440" spans="1:27" s="2" customFormat="1" ht="13.8">
      <c r="A4440" s="8"/>
      <c r="B4440" s="9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</row>
    <row r="4441" spans="1:27" s="2" customFormat="1" ht="13.8">
      <c r="A4441" s="8"/>
      <c r="B4441" s="9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</row>
    <row r="4442" spans="1:27" s="2" customFormat="1" ht="13.8">
      <c r="A4442" s="8"/>
      <c r="B4442" s="9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</row>
    <row r="4443" spans="1:27" s="2" customFormat="1" ht="13.8">
      <c r="A4443" s="8"/>
      <c r="B4443" s="9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</row>
    <row r="4444" spans="1:27" s="2" customFormat="1" ht="13.8">
      <c r="A4444" s="8"/>
      <c r="B4444" s="9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</row>
    <row r="4445" spans="1:27" s="2" customFormat="1" ht="13.8">
      <c r="A4445" s="8"/>
      <c r="B4445" s="9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</row>
    <row r="4446" spans="1:27" s="2" customFormat="1" ht="13.8">
      <c r="A4446" s="8"/>
      <c r="B4446" s="9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</row>
    <row r="4447" spans="1:27" s="2" customFormat="1" ht="13.8">
      <c r="A4447" s="8"/>
      <c r="B4447" s="9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</row>
    <row r="4448" spans="1:27" s="2" customFormat="1" ht="13.8">
      <c r="A4448" s="8"/>
      <c r="B4448" s="9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</row>
    <row r="4449" spans="1:27" s="2" customFormat="1" ht="13.8">
      <c r="A4449" s="8"/>
      <c r="B4449" s="9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</row>
    <row r="4450" spans="1:27" s="2" customFormat="1" ht="13.8">
      <c r="A4450" s="8"/>
      <c r="B4450" s="9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</row>
    <row r="4451" spans="1:27" s="2" customFormat="1" ht="13.8">
      <c r="A4451" s="8"/>
      <c r="B4451" s="9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</row>
    <row r="4452" spans="1:27" s="2" customFormat="1" ht="13.8">
      <c r="A4452" s="8"/>
      <c r="B4452" s="9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</row>
    <row r="4453" spans="1:27" s="2" customFormat="1" ht="13.8">
      <c r="A4453" s="8"/>
      <c r="B4453" s="9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</row>
    <row r="4454" spans="1:27" s="2" customFormat="1" ht="13.8">
      <c r="A4454" s="8"/>
      <c r="B4454" s="9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</row>
    <row r="4455" spans="1:27" s="2" customFormat="1" ht="13.8">
      <c r="A4455" s="8"/>
      <c r="B4455" s="9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</row>
    <row r="4456" spans="1:27" s="2" customFormat="1" ht="13.8">
      <c r="A4456" s="8"/>
      <c r="B4456" s="9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</row>
    <row r="4457" spans="1:27" s="2" customFormat="1" ht="13.8">
      <c r="A4457" s="8"/>
      <c r="B4457" s="9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</row>
    <row r="4458" spans="1:27" s="2" customFormat="1" ht="13.8">
      <c r="A4458" s="8"/>
      <c r="B4458" s="9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</row>
    <row r="4459" spans="1:27" s="2" customFormat="1" ht="13.8">
      <c r="A4459" s="8"/>
      <c r="B4459" s="9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</row>
    <row r="4460" spans="1:27" s="2" customFormat="1" ht="13.8">
      <c r="A4460" s="8"/>
      <c r="B4460" s="9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</row>
    <row r="4461" spans="1:27" s="2" customFormat="1" ht="13.8">
      <c r="A4461" s="8"/>
      <c r="B4461" s="9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</row>
    <row r="4462" spans="1:27" s="2" customFormat="1" ht="13.8">
      <c r="A4462" s="8"/>
      <c r="B4462" s="9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8"/>
      <c r="Z4462" s="18"/>
      <c r="AA4462" s="18"/>
    </row>
    <row r="4463" spans="1:27" s="2" customFormat="1" ht="13.8">
      <c r="A4463" s="8"/>
      <c r="B4463" s="9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</row>
    <row r="4464" spans="1:27" s="2" customFormat="1" ht="13.8">
      <c r="A4464" s="8"/>
      <c r="B4464" s="9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</row>
    <row r="4465" spans="1:27" s="2" customFormat="1" ht="13.8">
      <c r="A4465" s="8"/>
      <c r="B4465" s="9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</row>
    <row r="4466" spans="1:27" s="2" customFormat="1" ht="13.8">
      <c r="A4466" s="8"/>
      <c r="B4466" s="9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</row>
    <row r="4467" spans="1:27" s="2" customFormat="1" ht="13.8">
      <c r="A4467" s="8"/>
      <c r="B4467" s="9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</row>
    <row r="4468" spans="1:27" s="2" customFormat="1" ht="13.8">
      <c r="A4468" s="8"/>
      <c r="B4468" s="9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</row>
    <row r="4469" spans="1:27" s="2" customFormat="1" ht="13.8">
      <c r="A4469" s="8"/>
      <c r="B4469" s="9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</row>
    <row r="4470" spans="1:27" s="2" customFormat="1" ht="13.8">
      <c r="A4470" s="8"/>
      <c r="B4470" s="9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</row>
    <row r="4471" spans="1:27" s="2" customFormat="1" ht="13.8">
      <c r="A4471" s="8"/>
      <c r="B4471" s="9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</row>
    <row r="4472" spans="1:27" s="2" customFormat="1" ht="13.8">
      <c r="A4472" s="8"/>
      <c r="B4472" s="9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</row>
    <row r="4473" spans="1:27" s="2" customFormat="1" ht="13.8">
      <c r="A4473" s="8"/>
      <c r="B4473" s="9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</row>
    <row r="4474" spans="1:27" s="2" customFormat="1" ht="13.8">
      <c r="A4474" s="8"/>
      <c r="B4474" s="9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</row>
    <row r="4475" spans="1:27" s="2" customFormat="1" ht="13.8">
      <c r="A4475" s="8"/>
      <c r="B4475" s="9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</row>
    <row r="4476" spans="1:27" s="2" customFormat="1" ht="13.8">
      <c r="A4476" s="8"/>
      <c r="B4476" s="9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8"/>
      <c r="Z4476" s="18"/>
      <c r="AA4476" s="18"/>
    </row>
    <row r="4477" spans="1:27" s="2" customFormat="1" ht="13.8">
      <c r="A4477" s="8"/>
      <c r="B4477" s="9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</row>
    <row r="4478" spans="1:27" s="2" customFormat="1" ht="13.8">
      <c r="A4478" s="8"/>
      <c r="B4478" s="9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</row>
    <row r="4479" spans="1:27" s="2" customFormat="1" ht="13.8">
      <c r="A4479" s="8"/>
      <c r="B4479" s="9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</row>
    <row r="4480" spans="1:27" s="2" customFormat="1" ht="13.8">
      <c r="A4480" s="8"/>
      <c r="B4480" s="9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</row>
    <row r="4481" spans="1:27" s="2" customFormat="1" ht="13.8">
      <c r="A4481" s="8"/>
      <c r="B4481" s="9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</row>
    <row r="4482" spans="1:27" s="2" customFormat="1" ht="13.8">
      <c r="A4482" s="8"/>
      <c r="B4482" s="9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</row>
    <row r="4483" spans="1:27" s="2" customFormat="1" ht="13.8">
      <c r="A4483" s="8"/>
      <c r="B4483" s="9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</row>
    <row r="4484" spans="1:27" s="2" customFormat="1" ht="13.8">
      <c r="A4484" s="8"/>
      <c r="B4484" s="9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</row>
    <row r="4485" spans="1:27" s="2" customFormat="1" ht="13.8">
      <c r="A4485" s="8"/>
      <c r="B4485" s="9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</row>
    <row r="4486" spans="1:27" s="2" customFormat="1" ht="13.8">
      <c r="A4486" s="8"/>
      <c r="B4486" s="9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</row>
    <row r="4487" spans="1:27" s="2" customFormat="1" ht="13.8">
      <c r="A4487" s="8"/>
      <c r="B4487" s="9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</row>
    <row r="4488" spans="1:27" s="2" customFormat="1" ht="13.8">
      <c r="A4488" s="8"/>
      <c r="B4488" s="9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</row>
    <row r="4489" spans="1:27" s="2" customFormat="1" ht="13.8">
      <c r="A4489" s="8"/>
      <c r="B4489" s="9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</row>
    <row r="4490" spans="1:27" s="2" customFormat="1" ht="13.8">
      <c r="A4490" s="8"/>
      <c r="B4490" s="9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</row>
    <row r="4491" spans="1:27" s="2" customFormat="1" ht="13.8">
      <c r="A4491" s="8"/>
      <c r="B4491" s="9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</row>
    <row r="4492" spans="1:27" s="2" customFormat="1" ht="13.8">
      <c r="A4492" s="8"/>
      <c r="B4492" s="9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</row>
    <row r="4493" spans="1:27" s="2" customFormat="1" ht="13.8">
      <c r="A4493" s="8"/>
      <c r="B4493" s="9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</row>
    <row r="4494" spans="1:27" s="2" customFormat="1" ht="13.8">
      <c r="A4494" s="8"/>
      <c r="B4494" s="9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</row>
    <row r="4495" spans="1:27" s="2" customFormat="1" ht="13.8">
      <c r="A4495" s="8"/>
      <c r="B4495" s="9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</row>
    <row r="4496" spans="1:27" s="2" customFormat="1" ht="13.8">
      <c r="A4496" s="8"/>
      <c r="B4496" s="9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</row>
    <row r="4497" spans="1:27" s="2" customFormat="1" ht="13.8">
      <c r="A4497" s="8"/>
      <c r="B4497" s="9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</row>
    <row r="4498" spans="1:27" s="2" customFormat="1" ht="13.8">
      <c r="A4498" s="8"/>
      <c r="B4498" s="9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</row>
    <row r="4499" spans="1:27" s="2" customFormat="1" ht="13.8">
      <c r="A4499" s="8"/>
      <c r="B4499" s="9"/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</row>
    <row r="4500" spans="1:27" s="2" customFormat="1" ht="13.8">
      <c r="A4500" s="8"/>
      <c r="B4500" s="9"/>
      <c r="C4500" s="18"/>
      <c r="D4500" s="18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</row>
    <row r="4501" spans="1:27" s="2" customFormat="1" ht="13.8">
      <c r="A4501" s="8"/>
      <c r="B4501" s="9"/>
      <c r="C4501" s="18"/>
      <c r="D4501" s="18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  <c r="Y4501" s="18"/>
      <c r="Z4501" s="18"/>
      <c r="AA4501" s="18"/>
    </row>
    <row r="4502" spans="1:27" s="2" customFormat="1" ht="13.8">
      <c r="A4502" s="8"/>
      <c r="B4502" s="9"/>
      <c r="C4502" s="18"/>
      <c r="D4502" s="18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</row>
    <row r="4503" spans="1:27" s="2" customFormat="1" ht="13.8">
      <c r="A4503" s="8"/>
      <c r="B4503" s="9"/>
      <c r="C4503" s="18"/>
      <c r="D4503" s="18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</row>
    <row r="4504" spans="1:27" s="2" customFormat="1" ht="13.8">
      <c r="A4504" s="8"/>
      <c r="B4504" s="9"/>
      <c r="C4504" s="18"/>
      <c r="D4504" s="18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</row>
    <row r="4505" spans="1:27" s="2" customFormat="1" ht="13.8">
      <c r="A4505" s="8"/>
      <c r="B4505" s="9"/>
      <c r="C4505" s="18"/>
      <c r="D4505" s="18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</row>
    <row r="4506" spans="1:27" s="2" customFormat="1" ht="13.8">
      <c r="A4506" s="8"/>
      <c r="B4506" s="9"/>
      <c r="C4506" s="18"/>
      <c r="D4506" s="18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</row>
    <row r="4507" spans="1:27" s="2" customFormat="1" ht="13.8">
      <c r="A4507" s="8"/>
      <c r="B4507" s="9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</row>
    <row r="4508" spans="1:27" s="2" customFormat="1" ht="13.8">
      <c r="A4508" s="8"/>
      <c r="B4508" s="9"/>
      <c r="C4508" s="18"/>
      <c r="D4508" s="18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</row>
    <row r="4509" spans="1:27" s="2" customFormat="1" ht="13.8">
      <c r="A4509" s="8"/>
      <c r="B4509" s="9"/>
      <c r="C4509" s="18"/>
      <c r="D4509" s="18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</row>
    <row r="4510" spans="1:27" s="2" customFormat="1" ht="13.8">
      <c r="A4510" s="8"/>
      <c r="B4510" s="9"/>
      <c r="C4510" s="18"/>
      <c r="D4510" s="18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</row>
    <row r="4511" spans="1:27" s="2" customFormat="1" ht="13.8">
      <c r="A4511" s="8"/>
      <c r="B4511" s="9"/>
      <c r="C4511" s="18"/>
      <c r="D4511" s="18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</row>
    <row r="4512" spans="1:27" s="2" customFormat="1" ht="13.8">
      <c r="A4512" s="8"/>
      <c r="B4512" s="9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</row>
    <row r="4513" spans="1:27" s="2" customFormat="1" ht="13.8">
      <c r="A4513" s="8"/>
      <c r="B4513" s="9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</row>
    <row r="4514" spans="1:27" s="2" customFormat="1" ht="13.8">
      <c r="A4514" s="8"/>
      <c r="B4514" s="9"/>
      <c r="C4514" s="18"/>
      <c r="D4514" s="18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</row>
    <row r="4515" spans="1:27" s="2" customFormat="1" ht="13.8">
      <c r="A4515" s="8"/>
      <c r="B4515" s="9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</row>
    <row r="4516" spans="1:27" s="2" customFormat="1" ht="13.8">
      <c r="A4516" s="8"/>
      <c r="B4516" s="9"/>
      <c r="C4516" s="18"/>
      <c r="D4516" s="18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</row>
    <row r="4517" spans="1:27" s="2" customFormat="1" ht="13.8">
      <c r="A4517" s="8"/>
      <c r="B4517" s="9"/>
      <c r="C4517" s="18"/>
      <c r="D4517" s="18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</row>
    <row r="4518" spans="1:27" s="2" customFormat="1" ht="13.8">
      <c r="A4518" s="8"/>
      <c r="B4518" s="9"/>
      <c r="C4518" s="18"/>
      <c r="D4518" s="18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</row>
    <row r="4519" spans="1:27" s="2" customFormat="1" ht="13.8">
      <c r="A4519" s="8"/>
      <c r="B4519" s="9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</row>
    <row r="4520" spans="1:27" s="2" customFormat="1" ht="13.8">
      <c r="A4520" s="8"/>
      <c r="B4520" s="9"/>
      <c r="C4520" s="18"/>
      <c r="D4520" s="18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</row>
    <row r="4521" spans="1:27" s="2" customFormat="1" ht="13.8">
      <c r="A4521" s="8"/>
      <c r="B4521" s="9"/>
      <c r="C4521" s="18"/>
      <c r="D4521" s="18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  <c r="Y4521" s="18"/>
      <c r="Z4521" s="18"/>
      <c r="AA4521" s="18"/>
    </row>
    <row r="4522" spans="1:27" s="2" customFormat="1" ht="13.8">
      <c r="A4522" s="8"/>
      <c r="B4522" s="9"/>
      <c r="C4522" s="18"/>
      <c r="D4522" s="18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</row>
    <row r="4523" spans="1:27" s="2" customFormat="1" ht="13.8">
      <c r="A4523" s="8"/>
      <c r="B4523" s="9"/>
      <c r="C4523" s="18"/>
      <c r="D4523" s="18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</row>
    <row r="4524" spans="1:27" s="2" customFormat="1" ht="13.8">
      <c r="A4524" s="8"/>
      <c r="B4524" s="9"/>
      <c r="C4524" s="18"/>
      <c r="D4524" s="18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</row>
    <row r="4525" spans="1:27" s="2" customFormat="1" ht="13.8">
      <c r="A4525" s="8"/>
      <c r="B4525" s="9"/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</row>
    <row r="4526" spans="1:27" s="2" customFormat="1" ht="13.8">
      <c r="A4526" s="8"/>
      <c r="B4526" s="9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</row>
    <row r="4527" spans="1:27" s="2" customFormat="1" ht="13.8">
      <c r="A4527" s="8"/>
      <c r="B4527" s="9"/>
      <c r="C4527" s="18"/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</row>
    <row r="4528" spans="1:27" s="2" customFormat="1" ht="13.8">
      <c r="A4528" s="8"/>
      <c r="B4528" s="9"/>
      <c r="C4528" s="18"/>
      <c r="D4528" s="18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</row>
    <row r="4529" spans="1:27" s="2" customFormat="1" ht="13.8">
      <c r="A4529" s="8"/>
      <c r="B4529" s="9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</row>
    <row r="4530" spans="1:27" s="2" customFormat="1" ht="13.8">
      <c r="A4530" s="8"/>
      <c r="B4530" s="9"/>
      <c r="C4530" s="18"/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</row>
    <row r="4531" spans="1:27" s="2" customFormat="1" ht="13.8">
      <c r="A4531" s="8"/>
      <c r="B4531" s="9"/>
      <c r="C4531" s="18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</row>
    <row r="4532" spans="1:27" s="2" customFormat="1" ht="13.8">
      <c r="A4532" s="8"/>
      <c r="B4532" s="9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</row>
    <row r="4533" spans="1:27" s="2" customFormat="1" ht="13.8">
      <c r="A4533" s="8"/>
      <c r="B4533" s="9"/>
      <c r="C4533" s="18"/>
      <c r="D4533" s="18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</row>
    <row r="4534" spans="1:27" s="2" customFormat="1" ht="13.8">
      <c r="A4534" s="8"/>
      <c r="B4534" s="9"/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</row>
    <row r="4535" spans="1:27" s="2" customFormat="1" ht="13.8">
      <c r="A4535" s="8"/>
      <c r="B4535" s="9"/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</row>
    <row r="4536" spans="1:27" s="2" customFormat="1" ht="13.8">
      <c r="A4536" s="8"/>
      <c r="B4536" s="9"/>
      <c r="C4536" s="18"/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</row>
    <row r="4537" spans="1:27" s="2" customFormat="1" ht="13.8">
      <c r="A4537" s="8"/>
      <c r="B4537" s="9"/>
      <c r="C4537" s="18"/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</row>
    <row r="4538" spans="1:27" s="2" customFormat="1" ht="13.8">
      <c r="A4538" s="8"/>
      <c r="B4538" s="9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</row>
    <row r="4539" spans="1:27" s="2" customFormat="1" ht="13.8">
      <c r="A4539" s="8"/>
      <c r="B4539" s="9"/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</row>
    <row r="4540" spans="1:27" s="2" customFormat="1" ht="13.8">
      <c r="A4540" s="8"/>
      <c r="B4540" s="9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</row>
    <row r="4541" spans="1:27" s="2" customFormat="1" ht="13.8">
      <c r="A4541" s="8"/>
      <c r="B4541" s="9"/>
      <c r="C4541" s="18"/>
      <c r="D4541" s="18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</row>
    <row r="4542" spans="1:27" s="2" customFormat="1" ht="13.8">
      <c r="A4542" s="8"/>
      <c r="B4542" s="9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</row>
    <row r="4543" spans="1:27" s="2" customFormat="1" ht="13.8">
      <c r="A4543" s="8"/>
      <c r="B4543" s="9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</row>
    <row r="4544" spans="1:27" s="2" customFormat="1" ht="13.8">
      <c r="A4544" s="8"/>
      <c r="B4544" s="9"/>
      <c r="C4544" s="18"/>
      <c r="D4544" s="18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  <c r="Y4544" s="18"/>
      <c r="Z4544" s="18"/>
      <c r="AA4544" s="18"/>
    </row>
    <row r="4545" spans="1:27" s="2" customFormat="1" ht="13.8">
      <c r="A4545" s="8"/>
      <c r="B4545" s="9"/>
      <c r="C4545" s="18"/>
      <c r="D4545" s="18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  <c r="Y4545" s="18"/>
      <c r="Z4545" s="18"/>
      <c r="AA4545" s="18"/>
    </row>
    <row r="4546" spans="1:27" s="2" customFormat="1" ht="13.8">
      <c r="A4546" s="8"/>
      <c r="B4546" s="9"/>
      <c r="C4546" s="18"/>
      <c r="D4546" s="18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</row>
    <row r="4547" spans="1:27" s="2" customFormat="1" ht="13.8">
      <c r="A4547" s="8"/>
      <c r="B4547" s="9"/>
      <c r="C4547" s="18"/>
      <c r="D4547" s="18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</row>
    <row r="4548" spans="1:27" s="2" customFormat="1" ht="13.8">
      <c r="A4548" s="8"/>
      <c r="B4548" s="9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</row>
    <row r="4549" spans="1:27" s="2" customFormat="1" ht="13.8">
      <c r="A4549" s="8"/>
      <c r="B4549" s="9"/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</row>
    <row r="4550" spans="1:27" s="2" customFormat="1" ht="13.8">
      <c r="A4550" s="8"/>
      <c r="B4550" s="9"/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</row>
    <row r="4551" spans="1:27" s="2" customFormat="1" ht="13.8">
      <c r="A4551" s="8"/>
      <c r="B4551" s="9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</row>
    <row r="4552" spans="1:27" s="2" customFormat="1" ht="13.8">
      <c r="A4552" s="8"/>
      <c r="B4552" s="9"/>
      <c r="C4552" s="18"/>
      <c r="D4552" s="18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</row>
    <row r="4553" spans="1:27" s="2" customFormat="1" ht="13.8">
      <c r="A4553" s="8"/>
      <c r="B4553" s="9"/>
      <c r="C4553" s="18"/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</row>
    <row r="4554" spans="1:27" s="2" customFormat="1" ht="13.8">
      <c r="A4554" s="8"/>
      <c r="B4554" s="9"/>
      <c r="C4554" s="18"/>
      <c r="D4554" s="18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</row>
    <row r="4555" spans="1:27" s="2" customFormat="1" ht="13.8">
      <c r="A4555" s="8"/>
      <c r="B4555" s="9"/>
      <c r="C4555" s="18"/>
      <c r="D4555" s="18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</row>
    <row r="4556" spans="1:27" s="2" customFormat="1" ht="13.8">
      <c r="A4556" s="8"/>
      <c r="B4556" s="9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</row>
    <row r="4557" spans="1:27" s="2" customFormat="1" ht="13.8">
      <c r="A4557" s="8"/>
      <c r="B4557" s="9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  <c r="Y4557" s="18"/>
      <c r="Z4557" s="18"/>
      <c r="AA4557" s="18"/>
    </row>
    <row r="4558" spans="1:27" s="2" customFormat="1" ht="13.8">
      <c r="A4558" s="8"/>
      <c r="B4558" s="9"/>
      <c r="C4558" s="18"/>
      <c r="D4558" s="18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</row>
    <row r="4559" spans="1:27" s="2" customFormat="1" ht="13.8">
      <c r="A4559" s="8"/>
      <c r="B4559" s="9"/>
      <c r="C4559" s="18"/>
      <c r="D4559" s="18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</row>
    <row r="4560" spans="1:27" s="2" customFormat="1" ht="13.8">
      <c r="A4560" s="8"/>
      <c r="B4560" s="9"/>
      <c r="C4560" s="18"/>
      <c r="D4560" s="18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</row>
    <row r="4561" spans="1:27" s="2" customFormat="1" ht="13.8">
      <c r="A4561" s="8"/>
      <c r="B4561" s="9"/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</row>
    <row r="4562" spans="1:27" s="2" customFormat="1" ht="13.8">
      <c r="A4562" s="8"/>
      <c r="B4562" s="9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</row>
    <row r="4563" spans="1:27" s="2" customFormat="1" ht="13.8">
      <c r="A4563" s="8"/>
      <c r="B4563" s="9"/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</row>
    <row r="4564" spans="1:27" s="2" customFormat="1" ht="13.8">
      <c r="A4564" s="8"/>
      <c r="B4564" s="9"/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</row>
    <row r="4565" spans="1:27" s="2" customFormat="1" ht="13.8">
      <c r="A4565" s="8"/>
      <c r="B4565" s="9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  <c r="Y4565" s="18"/>
      <c r="Z4565" s="18"/>
      <c r="AA4565" s="18"/>
    </row>
    <row r="4566" spans="1:27" s="2" customFormat="1" ht="13.8">
      <c r="A4566" s="8"/>
      <c r="B4566" s="9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</row>
    <row r="4567" spans="1:27" s="2" customFormat="1" ht="13.8">
      <c r="A4567" s="8"/>
      <c r="B4567" s="9"/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  <c r="Y4567" s="18"/>
      <c r="Z4567" s="18"/>
      <c r="AA4567" s="18"/>
    </row>
    <row r="4568" spans="1:27" s="2" customFormat="1" ht="13.8">
      <c r="A4568" s="8"/>
      <c r="B4568" s="9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</row>
    <row r="4569" spans="1:27" s="2" customFormat="1" ht="13.8">
      <c r="A4569" s="8"/>
      <c r="B4569" s="9"/>
      <c r="C4569" s="18"/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</row>
    <row r="4570" spans="1:27" s="2" customFormat="1" ht="13.8">
      <c r="A4570" s="8"/>
      <c r="B4570" s="9"/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</row>
    <row r="4571" spans="1:27" s="2" customFormat="1" ht="13.8">
      <c r="A4571" s="8"/>
      <c r="B4571" s="9"/>
      <c r="C4571" s="18"/>
      <c r="D4571" s="18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</row>
    <row r="4572" spans="1:27" s="2" customFormat="1" ht="13.8">
      <c r="A4572" s="8"/>
      <c r="B4572" s="9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</row>
    <row r="4573" spans="1:27" s="2" customFormat="1" ht="13.8">
      <c r="A4573" s="8"/>
      <c r="B4573" s="9"/>
      <c r="C4573" s="18"/>
      <c r="D4573" s="18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</row>
    <row r="4574" spans="1:27" s="2" customFormat="1" ht="13.8">
      <c r="A4574" s="8"/>
      <c r="B4574" s="9"/>
      <c r="C4574" s="18"/>
      <c r="D4574" s="18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</row>
    <row r="4575" spans="1:27" s="2" customFormat="1" ht="13.8">
      <c r="A4575" s="8"/>
      <c r="B4575" s="9"/>
      <c r="C4575" s="18"/>
      <c r="D4575" s="18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</row>
    <row r="4576" spans="1:27" s="2" customFormat="1" ht="13.8">
      <c r="A4576" s="8"/>
      <c r="B4576" s="9"/>
      <c r="C4576" s="18"/>
      <c r="D4576" s="18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  <c r="Y4576" s="18"/>
      <c r="Z4576" s="18"/>
      <c r="AA4576" s="18"/>
    </row>
    <row r="4577" spans="1:27" s="2" customFormat="1" ht="13.8">
      <c r="A4577" s="8"/>
      <c r="B4577" s="9"/>
      <c r="C4577" s="18"/>
      <c r="D4577" s="18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</row>
    <row r="4578" spans="1:27" s="2" customFormat="1" ht="13.8">
      <c r="A4578" s="8"/>
      <c r="B4578" s="9"/>
      <c r="C4578" s="18"/>
      <c r="D4578" s="18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</row>
    <row r="4579" spans="1:27" s="2" customFormat="1" ht="13.8">
      <c r="A4579" s="8"/>
      <c r="B4579" s="9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</row>
    <row r="4580" spans="1:27" s="2" customFormat="1" ht="13.8">
      <c r="A4580" s="8"/>
      <c r="B4580" s="9"/>
      <c r="C4580" s="18"/>
      <c r="D4580" s="18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</row>
    <row r="4581" spans="1:27" s="2" customFormat="1" ht="13.8">
      <c r="A4581" s="8"/>
      <c r="B4581" s="9"/>
      <c r="C4581" s="18"/>
      <c r="D4581" s="18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</row>
    <row r="4582" spans="1:27" s="2" customFormat="1" ht="13.8">
      <c r="A4582" s="8"/>
      <c r="B4582" s="9"/>
      <c r="C4582" s="18"/>
      <c r="D4582" s="18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</row>
    <row r="4583" spans="1:27" s="2" customFormat="1" ht="13.8">
      <c r="A4583" s="8"/>
      <c r="B4583" s="9"/>
      <c r="C4583" s="18"/>
      <c r="D4583" s="18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  <c r="Y4583" s="18"/>
      <c r="Z4583" s="18"/>
      <c r="AA4583" s="18"/>
    </row>
    <row r="4584" spans="1:27" s="2" customFormat="1" ht="13.8">
      <c r="A4584" s="8"/>
      <c r="B4584" s="9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</row>
    <row r="4585" spans="1:27" s="2" customFormat="1" ht="13.8">
      <c r="A4585" s="8"/>
      <c r="B4585" s="9"/>
      <c r="C4585" s="18"/>
      <c r="D4585" s="18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</row>
    <row r="4586" spans="1:27" s="2" customFormat="1" ht="13.8">
      <c r="A4586" s="8"/>
      <c r="B4586" s="9"/>
      <c r="C4586" s="18"/>
      <c r="D4586" s="18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</row>
    <row r="4587" spans="1:27" s="2" customFormat="1" ht="13.8">
      <c r="A4587" s="8"/>
      <c r="B4587" s="9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</row>
    <row r="4588" spans="1:27" s="2" customFormat="1" ht="13.8">
      <c r="A4588" s="8"/>
      <c r="B4588" s="9"/>
      <c r="C4588" s="18"/>
      <c r="D4588" s="18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</row>
    <row r="4589" spans="1:27" s="2" customFormat="1" ht="13.8">
      <c r="A4589" s="8"/>
      <c r="B4589" s="9"/>
      <c r="C4589" s="18"/>
      <c r="D4589" s="18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</row>
    <row r="4590" spans="1:27" s="2" customFormat="1" ht="13.8">
      <c r="A4590" s="8"/>
      <c r="B4590" s="9"/>
      <c r="C4590" s="18"/>
      <c r="D4590" s="18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</row>
    <row r="4591" spans="1:27" s="2" customFormat="1" ht="13.8">
      <c r="A4591" s="8"/>
      <c r="B4591" s="9"/>
      <c r="C4591" s="18"/>
      <c r="D4591" s="18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</row>
    <row r="4592" spans="1:27" s="2" customFormat="1" ht="13.8">
      <c r="A4592" s="8"/>
      <c r="B4592" s="9"/>
      <c r="C4592" s="18"/>
      <c r="D4592" s="18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</row>
    <row r="4593" spans="1:27" s="2" customFormat="1" ht="13.8">
      <c r="A4593" s="8"/>
      <c r="B4593" s="9"/>
      <c r="C4593" s="18"/>
      <c r="D4593" s="18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</row>
    <row r="4594" spans="1:27" s="2" customFormat="1" ht="13.8">
      <c r="A4594" s="8"/>
      <c r="B4594" s="9"/>
      <c r="C4594" s="18"/>
      <c r="D4594" s="18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</row>
    <row r="4595" spans="1:27" s="2" customFormat="1" ht="13.8">
      <c r="A4595" s="8"/>
      <c r="B4595" s="9"/>
      <c r="C4595" s="18"/>
      <c r="D4595" s="18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</row>
    <row r="4596" spans="1:27" s="2" customFormat="1" ht="13.8">
      <c r="A4596" s="8"/>
      <c r="B4596" s="9"/>
      <c r="C4596" s="18"/>
      <c r="D4596" s="18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</row>
    <row r="4597" spans="1:27" s="2" customFormat="1" ht="13.8">
      <c r="A4597" s="8"/>
      <c r="B4597" s="9"/>
      <c r="C4597" s="18"/>
      <c r="D4597" s="18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</row>
    <row r="4598" spans="1:27" s="2" customFormat="1" ht="13.8">
      <c r="A4598" s="8"/>
      <c r="B4598" s="9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</row>
    <row r="4599" spans="1:27" s="2" customFormat="1" ht="13.8">
      <c r="A4599" s="8"/>
      <c r="B4599" s="9"/>
      <c r="C4599" s="18"/>
      <c r="D4599" s="18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</row>
    <row r="4600" spans="1:27" s="2" customFormat="1" ht="13.8">
      <c r="A4600" s="8"/>
      <c r="B4600" s="9"/>
      <c r="C4600" s="18"/>
      <c r="D4600" s="18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</row>
    <row r="4601" spans="1:27" s="2" customFormat="1" ht="13.8">
      <c r="A4601" s="8"/>
      <c r="B4601" s="9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</row>
    <row r="4602" spans="1:27" s="2" customFormat="1" ht="13.8">
      <c r="A4602" s="8"/>
      <c r="B4602" s="9"/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</row>
    <row r="4603" spans="1:27" s="2" customFormat="1" ht="13.8">
      <c r="A4603" s="8"/>
      <c r="B4603" s="9"/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</row>
    <row r="4604" spans="1:27" s="2" customFormat="1" ht="13.8">
      <c r="A4604" s="8"/>
      <c r="B4604" s="9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</row>
    <row r="4605" spans="1:27" s="2" customFormat="1" ht="13.8">
      <c r="A4605" s="8"/>
      <c r="B4605" s="9"/>
      <c r="C4605" s="18"/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</row>
    <row r="4606" spans="1:27" s="2" customFormat="1" ht="13.8">
      <c r="A4606" s="8"/>
      <c r="B4606" s="9"/>
      <c r="C4606" s="18"/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</row>
    <row r="4607" spans="1:27" s="2" customFormat="1" ht="13.8">
      <c r="A4607" s="8"/>
      <c r="B4607" s="9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</row>
    <row r="4608" spans="1:27" s="2" customFormat="1" ht="13.8">
      <c r="A4608" s="8"/>
      <c r="B4608" s="9"/>
      <c r="C4608" s="18"/>
      <c r="D4608" s="18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</row>
    <row r="4609" spans="1:27" s="2" customFormat="1" ht="13.8">
      <c r="A4609" s="8"/>
      <c r="B4609" s="9"/>
      <c r="C4609" s="18"/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  <c r="Y4609" s="18"/>
      <c r="Z4609" s="18"/>
      <c r="AA4609" s="18"/>
    </row>
    <row r="4610" spans="1:27" s="2" customFormat="1" ht="13.8">
      <c r="A4610" s="8"/>
      <c r="B4610" s="9"/>
      <c r="C4610" s="18"/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</row>
    <row r="4611" spans="1:27" s="2" customFormat="1" ht="13.8">
      <c r="A4611" s="8"/>
      <c r="B4611" s="9"/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</row>
    <row r="4612" spans="1:27" s="2" customFormat="1" ht="13.8">
      <c r="A4612" s="8"/>
      <c r="B4612" s="9"/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</row>
    <row r="4613" spans="1:27" s="2" customFormat="1" ht="13.8">
      <c r="A4613" s="8"/>
      <c r="B4613" s="9"/>
      <c r="C4613" s="18"/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</row>
    <row r="4614" spans="1:27" s="2" customFormat="1" ht="13.8">
      <c r="A4614" s="8"/>
      <c r="B4614" s="9"/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</row>
    <row r="4615" spans="1:27" s="2" customFormat="1" ht="13.8">
      <c r="A4615" s="8"/>
      <c r="B4615" s="9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</row>
    <row r="4616" spans="1:27" s="2" customFormat="1" ht="13.8">
      <c r="A4616" s="8"/>
      <c r="B4616" s="9"/>
      <c r="C4616" s="18"/>
      <c r="D4616" s="18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</row>
    <row r="4617" spans="1:27" s="2" customFormat="1" ht="13.8">
      <c r="A4617" s="8"/>
      <c r="B4617" s="9"/>
      <c r="C4617" s="18"/>
      <c r="D4617" s="18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</row>
    <row r="4618" spans="1:27" s="2" customFormat="1" ht="13.8">
      <c r="A4618" s="8"/>
      <c r="B4618" s="9"/>
      <c r="C4618" s="18"/>
      <c r="D4618" s="18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</row>
    <row r="4619" spans="1:27" s="2" customFormat="1" ht="13.8">
      <c r="A4619" s="8"/>
      <c r="B4619" s="9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  <c r="Y4619" s="18"/>
      <c r="Z4619" s="18"/>
      <c r="AA4619" s="18"/>
    </row>
    <row r="4620" spans="1:27" s="2" customFormat="1" ht="13.8">
      <c r="A4620" s="8"/>
      <c r="B4620" s="9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</row>
    <row r="4621" spans="1:27" s="2" customFormat="1" ht="13.8">
      <c r="A4621" s="8"/>
      <c r="B4621" s="9"/>
      <c r="C4621" s="18"/>
      <c r="D4621" s="18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</row>
    <row r="4622" spans="1:27" s="2" customFormat="1" ht="13.8">
      <c r="A4622" s="8"/>
      <c r="B4622" s="9"/>
      <c r="C4622" s="18"/>
      <c r="D4622" s="18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  <c r="Y4622" s="18"/>
      <c r="Z4622" s="18"/>
      <c r="AA4622" s="18"/>
    </row>
    <row r="4623" spans="1:27" s="2" customFormat="1" ht="13.8">
      <c r="A4623" s="8"/>
      <c r="B4623" s="9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  <c r="Y4623" s="18"/>
      <c r="Z4623" s="18"/>
      <c r="AA4623" s="18"/>
    </row>
    <row r="4624" spans="1:27" s="2" customFormat="1" ht="13.8">
      <c r="A4624" s="8"/>
      <c r="B4624" s="9"/>
      <c r="C4624" s="18"/>
      <c r="D4624" s="18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</row>
    <row r="4625" spans="1:27" s="2" customFormat="1" ht="13.8">
      <c r="A4625" s="8"/>
      <c r="B4625" s="9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</row>
    <row r="4626" spans="1:27" s="2" customFormat="1" ht="13.8">
      <c r="A4626" s="8"/>
      <c r="B4626" s="9"/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  <c r="Y4626" s="18"/>
      <c r="Z4626" s="18"/>
      <c r="AA4626" s="18"/>
    </row>
    <row r="4627" spans="1:27" s="2" customFormat="1" ht="13.8">
      <c r="A4627" s="8"/>
      <c r="B4627" s="9"/>
      <c r="C4627" s="18"/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</row>
    <row r="4628" spans="1:27" s="2" customFormat="1" ht="13.8">
      <c r="A4628" s="8"/>
      <c r="B4628" s="9"/>
      <c r="C4628" s="18"/>
      <c r="D4628" s="18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</row>
    <row r="4629" spans="1:27" s="2" customFormat="1" ht="13.8">
      <c r="A4629" s="8"/>
      <c r="B4629" s="9"/>
      <c r="C4629" s="18"/>
      <c r="D4629" s="18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  <c r="Y4629" s="18"/>
      <c r="Z4629" s="18"/>
      <c r="AA4629" s="18"/>
    </row>
    <row r="4630" spans="1:27" s="2" customFormat="1" ht="13.8">
      <c r="A4630" s="8"/>
      <c r="B4630" s="9"/>
      <c r="C4630" s="18"/>
      <c r="D4630" s="18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</row>
    <row r="4631" spans="1:27" s="2" customFormat="1" ht="13.8">
      <c r="A4631" s="8"/>
      <c r="B4631" s="9"/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</row>
    <row r="4632" spans="1:27" s="2" customFormat="1" ht="13.8">
      <c r="A4632" s="8"/>
      <c r="B4632" s="9"/>
      <c r="C4632" s="18"/>
      <c r="D4632" s="18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</row>
    <row r="4633" spans="1:27" s="2" customFormat="1" ht="13.8">
      <c r="A4633" s="8"/>
      <c r="B4633" s="9"/>
      <c r="C4633" s="18"/>
      <c r="D4633" s="18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</row>
    <row r="4634" spans="1:27" s="2" customFormat="1" ht="13.8">
      <c r="A4634" s="8"/>
      <c r="B4634" s="9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</row>
    <row r="4635" spans="1:27" s="2" customFormat="1" ht="13.8">
      <c r="A4635" s="8"/>
      <c r="B4635" s="9"/>
      <c r="C4635" s="18"/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</row>
    <row r="4636" spans="1:27" s="2" customFormat="1" ht="13.8">
      <c r="A4636" s="8"/>
      <c r="B4636" s="9"/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</row>
    <row r="4637" spans="1:27" s="2" customFormat="1" ht="13.8">
      <c r="A4637" s="8"/>
      <c r="B4637" s="9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</row>
    <row r="4638" spans="1:27" s="2" customFormat="1" ht="13.8">
      <c r="A4638" s="8"/>
      <c r="B4638" s="9"/>
      <c r="C4638" s="18"/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</row>
    <row r="4639" spans="1:27" s="2" customFormat="1" ht="13.8">
      <c r="A4639" s="8"/>
      <c r="B4639" s="9"/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</row>
    <row r="4640" spans="1:27" s="2" customFormat="1" ht="13.8">
      <c r="A4640" s="8"/>
      <c r="B4640" s="9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</row>
    <row r="4641" spans="1:27" s="2" customFormat="1" ht="13.8">
      <c r="A4641" s="8"/>
      <c r="B4641" s="9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</row>
    <row r="4642" spans="1:27" s="2" customFormat="1" ht="13.8">
      <c r="A4642" s="8"/>
      <c r="B4642" s="9"/>
      <c r="C4642" s="18"/>
      <c r="D4642" s="18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</row>
    <row r="4643" spans="1:27" s="2" customFormat="1" ht="13.8">
      <c r="A4643" s="8"/>
      <c r="B4643" s="9"/>
      <c r="C4643" s="18"/>
      <c r="D4643" s="18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</row>
    <row r="4644" spans="1:27" s="2" customFormat="1" ht="13.8">
      <c r="A4644" s="8"/>
      <c r="B4644" s="9"/>
      <c r="C4644" s="18"/>
      <c r="D4644" s="18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</row>
    <row r="4645" spans="1:27" s="2" customFormat="1" ht="13.8">
      <c r="A4645" s="8"/>
      <c r="B4645" s="9"/>
      <c r="C4645" s="18"/>
      <c r="D4645" s="18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</row>
    <row r="4646" spans="1:27" s="2" customFormat="1" ht="13.8">
      <c r="A4646" s="8"/>
      <c r="B4646" s="9"/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</row>
    <row r="4647" spans="1:27" s="2" customFormat="1" ht="13.8">
      <c r="A4647" s="8"/>
      <c r="B4647" s="9"/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</row>
    <row r="4648" spans="1:27" s="2" customFormat="1" ht="13.8">
      <c r="A4648" s="8"/>
      <c r="B4648" s="9"/>
      <c r="C4648" s="18"/>
      <c r="D4648" s="18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</row>
    <row r="4649" spans="1:27" s="2" customFormat="1" ht="13.8">
      <c r="A4649" s="8"/>
      <c r="B4649" s="9"/>
      <c r="C4649" s="18"/>
      <c r="D4649" s="18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</row>
    <row r="4650" spans="1:27" s="2" customFormat="1" ht="13.8">
      <c r="A4650" s="8"/>
      <c r="B4650" s="9"/>
      <c r="C4650" s="18"/>
      <c r="D4650" s="18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</row>
    <row r="4651" spans="1:27" s="2" customFormat="1" ht="13.8">
      <c r="A4651" s="8"/>
      <c r="B4651" s="9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</row>
    <row r="4652" spans="1:27" s="2" customFormat="1" ht="13.8">
      <c r="A4652" s="8"/>
      <c r="B4652" s="9"/>
      <c r="C4652" s="18"/>
      <c r="D4652" s="18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</row>
    <row r="4653" spans="1:27" s="2" customFormat="1" ht="13.8">
      <c r="A4653" s="8"/>
      <c r="B4653" s="9"/>
      <c r="C4653" s="18"/>
      <c r="D4653" s="18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</row>
    <row r="4654" spans="1:27" s="2" customFormat="1" ht="13.8">
      <c r="A4654" s="8"/>
      <c r="B4654" s="9"/>
      <c r="C4654" s="18"/>
      <c r="D4654" s="18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  <c r="AA4654" s="18"/>
    </row>
    <row r="4655" spans="1:27" s="2" customFormat="1" ht="13.8">
      <c r="A4655" s="8"/>
      <c r="B4655" s="9"/>
      <c r="C4655" s="18"/>
      <c r="D4655" s="18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  <c r="Y4655" s="18"/>
      <c r="Z4655" s="18"/>
      <c r="AA4655" s="18"/>
    </row>
    <row r="4656" spans="1:27" s="2" customFormat="1" ht="13.8">
      <c r="A4656" s="8"/>
      <c r="B4656" s="9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  <c r="Y4656" s="18"/>
      <c r="Z4656" s="18"/>
      <c r="AA4656" s="18"/>
    </row>
    <row r="4657" spans="1:27" s="2" customFormat="1" ht="13.8">
      <c r="A4657" s="8"/>
      <c r="B4657" s="9"/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</row>
    <row r="4658" spans="1:27" s="2" customFormat="1" ht="13.8">
      <c r="A4658" s="8"/>
      <c r="B4658" s="9"/>
      <c r="C4658" s="18"/>
      <c r="D4658" s="18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</row>
    <row r="4659" spans="1:27" s="2" customFormat="1" ht="13.8">
      <c r="A4659" s="8"/>
      <c r="B4659" s="9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</row>
    <row r="4660" spans="1:27" s="2" customFormat="1" ht="13.8">
      <c r="A4660" s="8"/>
      <c r="B4660" s="9"/>
      <c r="C4660" s="18"/>
      <c r="D4660" s="18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  <c r="Y4660" s="18"/>
      <c r="Z4660" s="18"/>
      <c r="AA4660" s="18"/>
    </row>
    <row r="4661" spans="1:27" s="2" customFormat="1" ht="13.8">
      <c r="A4661" s="8"/>
      <c r="B4661" s="9"/>
      <c r="C4661" s="18"/>
      <c r="D4661" s="18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</row>
    <row r="4662" spans="1:27" s="2" customFormat="1" ht="13.8">
      <c r="A4662" s="8"/>
      <c r="B4662" s="9"/>
      <c r="C4662" s="18"/>
      <c r="D4662" s="18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</row>
    <row r="4663" spans="1:27" s="2" customFormat="1" ht="13.8">
      <c r="A4663" s="8"/>
      <c r="B4663" s="9"/>
      <c r="C4663" s="18"/>
      <c r="D4663" s="18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</row>
    <row r="4664" spans="1:27" s="2" customFormat="1" ht="13.8">
      <c r="A4664" s="8"/>
      <c r="B4664" s="9"/>
      <c r="C4664" s="18"/>
      <c r="D4664" s="18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</row>
    <row r="4665" spans="1:27" s="2" customFormat="1" ht="13.8">
      <c r="A4665" s="8"/>
      <c r="B4665" s="9"/>
      <c r="C4665" s="18"/>
      <c r="D4665" s="18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</row>
    <row r="4666" spans="1:27" s="2" customFormat="1" ht="13.8">
      <c r="A4666" s="8"/>
      <c r="B4666" s="9"/>
      <c r="C4666" s="18"/>
      <c r="D4666" s="18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</row>
    <row r="4667" spans="1:27" s="2" customFormat="1" ht="13.8">
      <c r="A4667" s="8"/>
      <c r="B4667" s="9"/>
      <c r="C4667" s="18"/>
      <c r="D4667" s="18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</row>
    <row r="4668" spans="1:27" s="2" customFormat="1" ht="13.8">
      <c r="A4668" s="8"/>
      <c r="B4668" s="9"/>
      <c r="C4668" s="18"/>
      <c r="D4668" s="18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</row>
    <row r="4669" spans="1:27" s="2" customFormat="1" ht="13.8">
      <c r="A4669" s="8"/>
      <c r="B4669" s="9"/>
      <c r="C4669" s="18"/>
      <c r="D4669" s="18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</row>
    <row r="4670" spans="1:27" s="2" customFormat="1" ht="13.8">
      <c r="A4670" s="8"/>
      <c r="B4670" s="9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</row>
    <row r="4671" spans="1:27" s="2" customFormat="1" ht="13.8">
      <c r="A4671" s="8"/>
      <c r="B4671" s="9"/>
      <c r="C4671" s="18"/>
      <c r="D4671" s="18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</row>
    <row r="4672" spans="1:27" s="2" customFormat="1" ht="13.8">
      <c r="A4672" s="8"/>
      <c r="B4672" s="9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</row>
    <row r="4673" spans="1:27" s="2" customFormat="1" ht="13.8">
      <c r="A4673" s="8"/>
      <c r="B4673" s="9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</row>
    <row r="4674" spans="1:27" s="2" customFormat="1" ht="13.8">
      <c r="A4674" s="8"/>
      <c r="B4674" s="9"/>
      <c r="C4674" s="18"/>
      <c r="D4674" s="18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</row>
    <row r="4675" spans="1:27" s="2" customFormat="1" ht="13.8">
      <c r="A4675" s="8"/>
      <c r="B4675" s="9"/>
      <c r="C4675" s="18"/>
      <c r="D4675" s="18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</row>
    <row r="4676" spans="1:27" s="2" customFormat="1" ht="13.8">
      <c r="A4676" s="8"/>
      <c r="B4676" s="9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</row>
    <row r="4677" spans="1:27" s="2" customFormat="1" ht="13.8">
      <c r="A4677" s="8"/>
      <c r="B4677" s="9"/>
      <c r="C4677" s="18"/>
      <c r="D4677" s="18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</row>
    <row r="4678" spans="1:27" s="2" customFormat="1" ht="13.8">
      <c r="A4678" s="8"/>
      <c r="B4678" s="9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</row>
    <row r="4679" spans="1:27" s="2" customFormat="1" ht="13.8">
      <c r="A4679" s="8"/>
      <c r="B4679" s="9"/>
      <c r="C4679" s="18"/>
      <c r="D4679" s="18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</row>
    <row r="4680" spans="1:27" s="2" customFormat="1" ht="13.8">
      <c r="A4680" s="8"/>
      <c r="B4680" s="9"/>
      <c r="C4680" s="18"/>
      <c r="D4680" s="18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</row>
    <row r="4681" spans="1:27" s="2" customFormat="1" ht="13.8">
      <c r="A4681" s="8"/>
      <c r="B4681" s="9"/>
      <c r="C4681" s="18"/>
      <c r="D4681" s="18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</row>
    <row r="4682" spans="1:27" s="2" customFormat="1" ht="13.8">
      <c r="A4682" s="8"/>
      <c r="B4682" s="9"/>
      <c r="C4682" s="18"/>
      <c r="D4682" s="18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</row>
    <row r="4683" spans="1:27" s="2" customFormat="1" ht="13.8">
      <c r="A4683" s="8"/>
      <c r="B4683" s="9"/>
      <c r="C4683" s="18"/>
      <c r="D4683" s="18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</row>
    <row r="4684" spans="1:27" s="2" customFormat="1" ht="13.8">
      <c r="A4684" s="8"/>
      <c r="B4684" s="9"/>
      <c r="C4684" s="18"/>
      <c r="D4684" s="18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</row>
    <row r="4685" spans="1:27" s="2" customFormat="1" ht="13.8">
      <c r="A4685" s="8"/>
      <c r="B4685" s="9"/>
      <c r="C4685" s="18"/>
      <c r="D4685" s="18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</row>
    <row r="4686" spans="1:27" s="2" customFormat="1" ht="13.8">
      <c r="A4686" s="8"/>
      <c r="B4686" s="9"/>
      <c r="C4686" s="18"/>
      <c r="D4686" s="18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</row>
    <row r="4687" spans="1:27" s="2" customFormat="1" ht="13.8">
      <c r="A4687" s="8"/>
      <c r="B4687" s="9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  <c r="Y4687" s="18"/>
      <c r="Z4687" s="18"/>
      <c r="AA4687" s="18"/>
    </row>
    <row r="4688" spans="1:27" s="2" customFormat="1" ht="13.8">
      <c r="A4688" s="8"/>
      <c r="B4688" s="9"/>
      <c r="C4688" s="18"/>
      <c r="D4688" s="18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</row>
    <row r="4689" spans="1:27" s="2" customFormat="1" ht="13.8">
      <c r="A4689" s="8"/>
      <c r="B4689" s="9"/>
      <c r="C4689" s="18"/>
      <c r="D4689" s="18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</row>
    <row r="4690" spans="1:27" s="2" customFormat="1" ht="13.8">
      <c r="A4690" s="8"/>
      <c r="B4690" s="9"/>
      <c r="C4690" s="18"/>
      <c r="D4690" s="18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</row>
    <row r="4691" spans="1:27" s="2" customFormat="1" ht="13.8">
      <c r="A4691" s="8"/>
      <c r="B4691" s="9"/>
      <c r="C4691" s="18"/>
      <c r="D4691" s="18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</row>
    <row r="4692" spans="1:27" s="2" customFormat="1" ht="13.8">
      <c r="A4692" s="8"/>
      <c r="B4692" s="9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  <c r="Y4692" s="18"/>
      <c r="Z4692" s="18"/>
      <c r="AA4692" s="18"/>
    </row>
    <row r="4693" spans="1:27" s="2" customFormat="1" ht="13.8">
      <c r="A4693" s="8"/>
      <c r="B4693" s="9"/>
      <c r="C4693" s="18"/>
      <c r="D4693" s="18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</row>
    <row r="4694" spans="1:27" s="2" customFormat="1" ht="13.8">
      <c r="A4694" s="8"/>
      <c r="B4694" s="9"/>
      <c r="C4694" s="18"/>
      <c r="D4694" s="18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</row>
    <row r="4695" spans="1:27" s="2" customFormat="1" ht="13.8">
      <c r="A4695" s="8"/>
      <c r="B4695" s="9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</row>
    <row r="4696" spans="1:27" s="2" customFormat="1" ht="13.8">
      <c r="A4696" s="8"/>
      <c r="B4696" s="9"/>
      <c r="C4696" s="18"/>
      <c r="D4696" s="18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</row>
    <row r="4697" spans="1:27" s="2" customFormat="1" ht="13.8">
      <c r="A4697" s="8"/>
      <c r="B4697" s="9"/>
      <c r="C4697" s="18"/>
      <c r="D4697" s="18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  <c r="Y4697" s="18"/>
      <c r="Z4697" s="18"/>
      <c r="AA4697" s="18"/>
    </row>
    <row r="4698" spans="1:27" s="2" customFormat="1" ht="13.8">
      <c r="A4698" s="8"/>
      <c r="B4698" s="9"/>
      <c r="C4698" s="18"/>
      <c r="D4698" s="18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</row>
    <row r="4699" spans="1:27" s="2" customFormat="1" ht="13.8">
      <c r="A4699" s="8"/>
      <c r="B4699" s="9"/>
      <c r="C4699" s="18"/>
      <c r="D4699" s="18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</row>
    <row r="4700" spans="1:27" s="2" customFormat="1" ht="13.8">
      <c r="A4700" s="8"/>
      <c r="B4700" s="9"/>
      <c r="C4700" s="18"/>
      <c r="D4700" s="18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</row>
    <row r="4701" spans="1:27" s="2" customFormat="1" ht="13.8">
      <c r="A4701" s="8"/>
      <c r="B4701" s="9"/>
      <c r="C4701" s="18"/>
      <c r="D4701" s="18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</row>
    <row r="4702" spans="1:27" s="2" customFormat="1" ht="13.8">
      <c r="A4702" s="8"/>
      <c r="B4702" s="9"/>
      <c r="C4702" s="18"/>
      <c r="D4702" s="18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</row>
    <row r="4703" spans="1:27" s="2" customFormat="1" ht="13.8">
      <c r="A4703" s="8"/>
      <c r="B4703" s="9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</row>
    <row r="4704" spans="1:27" s="2" customFormat="1" ht="13.8">
      <c r="A4704" s="8"/>
      <c r="B4704" s="9"/>
      <c r="C4704" s="18"/>
      <c r="D4704" s="18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</row>
    <row r="4705" spans="1:27" s="2" customFormat="1" ht="13.8">
      <c r="A4705" s="8"/>
      <c r="B4705" s="9"/>
      <c r="C4705" s="18"/>
      <c r="D4705" s="18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  <c r="Y4705" s="18"/>
      <c r="Z4705" s="18"/>
      <c r="AA4705" s="18"/>
    </row>
    <row r="4706" spans="1:27" s="2" customFormat="1" ht="13.8">
      <c r="A4706" s="8"/>
      <c r="B4706" s="9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</row>
    <row r="4707" spans="1:27" s="2" customFormat="1" ht="13.8">
      <c r="A4707" s="8"/>
      <c r="B4707" s="9"/>
      <c r="C4707" s="18"/>
      <c r="D4707" s="18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</row>
    <row r="4708" spans="1:27" s="2" customFormat="1" ht="13.8">
      <c r="A4708" s="8"/>
      <c r="B4708" s="9"/>
      <c r="C4708" s="18"/>
      <c r="D4708" s="18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</row>
    <row r="4709" spans="1:27" s="2" customFormat="1" ht="13.8">
      <c r="A4709" s="8"/>
      <c r="B4709" s="9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</row>
    <row r="4710" spans="1:27" s="2" customFormat="1" ht="13.8">
      <c r="A4710" s="8"/>
      <c r="B4710" s="9"/>
      <c r="C4710" s="18"/>
      <c r="D4710" s="18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</row>
    <row r="4711" spans="1:27" s="2" customFormat="1" ht="13.8">
      <c r="A4711" s="8"/>
      <c r="B4711" s="9"/>
      <c r="C4711" s="18"/>
      <c r="D4711" s="18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</row>
    <row r="4712" spans="1:27" s="2" customFormat="1" ht="13.8">
      <c r="A4712" s="8"/>
      <c r="B4712" s="9"/>
      <c r="C4712" s="18"/>
      <c r="D4712" s="18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</row>
    <row r="4713" spans="1:27" s="2" customFormat="1" ht="13.8">
      <c r="A4713" s="8"/>
      <c r="B4713" s="9"/>
      <c r="C4713" s="18"/>
      <c r="D4713" s="18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</row>
    <row r="4714" spans="1:27" s="2" customFormat="1" ht="13.8">
      <c r="A4714" s="8"/>
      <c r="B4714" s="9"/>
      <c r="C4714" s="18"/>
      <c r="D4714" s="18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</row>
    <row r="4715" spans="1:27" s="2" customFormat="1" ht="13.8">
      <c r="A4715" s="8"/>
      <c r="B4715" s="9"/>
      <c r="C4715" s="18"/>
      <c r="D4715" s="18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</row>
    <row r="4716" spans="1:27" s="2" customFormat="1" ht="13.8">
      <c r="A4716" s="8"/>
      <c r="B4716" s="9"/>
      <c r="C4716" s="18"/>
      <c r="D4716" s="18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</row>
    <row r="4717" spans="1:27" s="2" customFormat="1" ht="13.8">
      <c r="A4717" s="8"/>
      <c r="B4717" s="9"/>
      <c r="C4717" s="18"/>
      <c r="D4717" s="18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</row>
    <row r="4718" spans="1:27" s="2" customFormat="1" ht="13.8">
      <c r="A4718" s="8"/>
      <c r="B4718" s="9"/>
      <c r="C4718" s="18"/>
      <c r="D4718" s="18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</row>
    <row r="4719" spans="1:27" s="2" customFormat="1" ht="13.8">
      <c r="A4719" s="8"/>
      <c r="B4719" s="9"/>
      <c r="C4719" s="18"/>
      <c r="D4719" s="18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</row>
    <row r="4720" spans="1:27" s="2" customFormat="1" ht="13.8">
      <c r="A4720" s="8"/>
      <c r="B4720" s="9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</row>
    <row r="4721" spans="1:27" s="2" customFormat="1" ht="13.8">
      <c r="A4721" s="8"/>
      <c r="B4721" s="9"/>
      <c r="C4721" s="18"/>
      <c r="D4721" s="18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</row>
    <row r="4722" spans="1:27" s="2" customFormat="1" ht="13.8">
      <c r="A4722" s="8"/>
      <c r="B4722" s="9"/>
      <c r="C4722" s="18"/>
      <c r="D4722" s="18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</row>
    <row r="4723" spans="1:27" s="2" customFormat="1" ht="13.8">
      <c r="A4723" s="8"/>
      <c r="B4723" s="9"/>
      <c r="C4723" s="18"/>
      <c r="D4723" s="18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</row>
    <row r="4724" spans="1:27" s="2" customFormat="1" ht="13.8">
      <c r="A4724" s="8"/>
      <c r="B4724" s="9"/>
      <c r="C4724" s="18"/>
      <c r="D4724" s="18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</row>
    <row r="4725" spans="1:27" s="2" customFormat="1" ht="13.8">
      <c r="A4725" s="8"/>
      <c r="B4725" s="9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</row>
    <row r="4726" spans="1:27" s="2" customFormat="1" ht="13.8">
      <c r="A4726" s="8"/>
      <c r="B4726" s="9"/>
      <c r="C4726" s="18"/>
      <c r="D4726" s="18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</row>
    <row r="4727" spans="1:27" s="2" customFormat="1" ht="13.8">
      <c r="A4727" s="8"/>
      <c r="B4727" s="9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</row>
    <row r="4728" spans="1:27" s="2" customFormat="1" ht="13.8">
      <c r="A4728" s="8"/>
      <c r="B4728" s="9"/>
      <c r="C4728" s="18"/>
      <c r="D4728" s="18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</row>
    <row r="4729" spans="1:27" s="2" customFormat="1" ht="13.8">
      <c r="A4729" s="8"/>
      <c r="B4729" s="9"/>
      <c r="C4729" s="18"/>
      <c r="D4729" s="18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</row>
    <row r="4730" spans="1:27" s="2" customFormat="1" ht="13.8">
      <c r="A4730" s="8"/>
      <c r="B4730" s="9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</row>
    <row r="4731" spans="1:27" s="2" customFormat="1" ht="13.8">
      <c r="A4731" s="8"/>
      <c r="B4731" s="9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</row>
    <row r="4732" spans="1:27" s="2" customFormat="1" ht="13.8">
      <c r="A4732" s="8"/>
      <c r="B4732" s="9"/>
      <c r="C4732" s="18"/>
      <c r="D4732" s="18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</row>
    <row r="4733" spans="1:27" s="2" customFormat="1" ht="13.8">
      <c r="A4733" s="8"/>
      <c r="B4733" s="9"/>
      <c r="C4733" s="18"/>
      <c r="D4733" s="18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</row>
    <row r="4734" spans="1:27" s="2" customFormat="1" ht="13.8">
      <c r="A4734" s="8"/>
      <c r="B4734" s="9"/>
      <c r="C4734" s="18"/>
      <c r="D4734" s="18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</row>
    <row r="4735" spans="1:27" s="2" customFormat="1" ht="13.8">
      <c r="A4735" s="8"/>
      <c r="B4735" s="9"/>
      <c r="C4735" s="18"/>
      <c r="D4735" s="18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</row>
    <row r="4736" spans="1:27" s="2" customFormat="1" ht="13.8">
      <c r="A4736" s="8"/>
      <c r="B4736" s="9"/>
      <c r="C4736" s="18"/>
      <c r="D4736" s="18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</row>
    <row r="4737" spans="1:27" s="2" customFormat="1" ht="13.8">
      <c r="A4737" s="8"/>
      <c r="B4737" s="9"/>
      <c r="C4737" s="18"/>
      <c r="D4737" s="18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</row>
    <row r="4738" spans="1:27" s="2" customFormat="1" ht="13.8">
      <c r="A4738" s="8"/>
      <c r="B4738" s="9"/>
      <c r="C4738" s="18"/>
      <c r="D4738" s="18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  <c r="Y4738" s="18"/>
      <c r="Z4738" s="18"/>
      <c r="AA4738" s="18"/>
    </row>
    <row r="4739" spans="1:27" s="2" customFormat="1" ht="13.8">
      <c r="A4739" s="8"/>
      <c r="B4739" s="9"/>
      <c r="C4739" s="18"/>
      <c r="D4739" s="18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</row>
    <row r="4740" spans="1:27">
      <c r="A4740" s="5"/>
    </row>
    <row r="4741" spans="1:27" s="2" customFormat="1" ht="13.8">
      <c r="A4741" s="8"/>
      <c r="B4741" s="9"/>
      <c r="C4741" s="18"/>
      <c r="D4741" s="18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</row>
    <row r="4742" spans="1:27" s="2" customFormat="1" ht="13.8">
      <c r="A4742" s="8"/>
      <c r="B4742" s="9"/>
      <c r="C4742" s="18"/>
      <c r="D4742" s="18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</row>
    <row r="4743" spans="1:27" s="2" customFormat="1" ht="13.8">
      <c r="A4743" s="8"/>
      <c r="B4743" s="9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</row>
    <row r="4744" spans="1:27">
      <c r="A4744" s="6"/>
      <c r="B4744" s="7"/>
      <c r="C4744" s="28"/>
      <c r="G4744" s="17"/>
      <c r="H4744" s="17"/>
    </row>
    <row r="4745" spans="1:27">
      <c r="A4745" s="6"/>
      <c r="B4745" s="7"/>
      <c r="C4745" s="28"/>
      <c r="G4745" s="17"/>
      <c r="H4745" s="17"/>
    </row>
    <row r="4746" spans="1:27" s="2" customFormat="1" ht="13.8">
      <c r="A4746" s="8"/>
      <c r="B4746" s="9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</row>
    <row r="4747" spans="1:27" s="2" customFormat="1" ht="13.8">
      <c r="A4747" s="8"/>
      <c r="B4747" s="9"/>
      <c r="C4747" s="18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</row>
    <row r="4748" spans="1:27" s="2" customFormat="1" ht="13.8">
      <c r="A4748" s="8"/>
      <c r="B4748" s="9"/>
      <c r="C4748" s="18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  <c r="Y4748" s="18"/>
      <c r="Z4748" s="18"/>
      <c r="AA4748" s="18"/>
    </row>
    <row r="4749" spans="1:27" s="2" customFormat="1" ht="13.8">
      <c r="A4749" s="8"/>
      <c r="B4749" s="9"/>
      <c r="C4749" s="18"/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</row>
    <row r="4750" spans="1:27" s="2" customFormat="1" ht="13.8">
      <c r="A4750" s="8"/>
      <c r="B4750" s="9"/>
      <c r="C4750" s="18"/>
      <c r="D4750" s="18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</row>
    <row r="4751" spans="1:27" s="2" customFormat="1" ht="13.8">
      <c r="A4751" s="8"/>
      <c r="B4751" s="9"/>
      <c r="C4751" s="18"/>
      <c r="D4751" s="18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</row>
    <row r="4752" spans="1:27">
      <c r="A4752" s="5"/>
    </row>
    <row r="4754" spans="1:27" s="2" customFormat="1" ht="13.8">
      <c r="A4754" s="8"/>
      <c r="B4754" s="9"/>
      <c r="C4754" s="18"/>
      <c r="D4754" s="18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</row>
    <row r="4755" spans="1:27" s="2" customFormat="1" ht="13.8">
      <c r="A4755" s="8"/>
      <c r="B4755" s="9"/>
      <c r="C4755" s="18"/>
      <c r="D4755" s="18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</row>
    <row r="4757" spans="1:27" s="2" customFormat="1" ht="13.8">
      <c r="A4757" s="8"/>
      <c r="B4757" s="9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</row>
    <row r="4758" spans="1:27" s="2" customFormat="1" ht="13.8">
      <c r="A4758" s="8"/>
      <c r="B4758" s="9"/>
      <c r="C4758" s="18"/>
      <c r="D4758" s="18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</row>
    <row r="4759" spans="1:27" s="2" customFormat="1" ht="13.8">
      <c r="A4759" s="8"/>
      <c r="B4759" s="9"/>
      <c r="C4759" s="18"/>
      <c r="D4759" s="18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</row>
    <row r="4760" spans="1:27" s="2" customFormat="1" ht="13.8">
      <c r="A4760" s="8"/>
      <c r="B4760" s="9"/>
      <c r="C4760" s="18"/>
      <c r="D4760" s="18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</row>
    <row r="4762" spans="1:27" s="2" customFormat="1" ht="13.8">
      <c r="A4762" s="8"/>
      <c r="B4762" s="9"/>
      <c r="C4762" s="18"/>
      <c r="D4762" s="18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</row>
    <row r="4763" spans="1:27" s="2" customFormat="1" ht="13.8">
      <c r="A4763" s="8"/>
      <c r="B4763" s="9"/>
      <c r="C4763" s="18"/>
      <c r="D4763" s="18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</row>
    <row r="4764" spans="1:27" s="2" customFormat="1" ht="13.8">
      <c r="A4764" s="8"/>
      <c r="B4764" s="9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</row>
    <row r="4765" spans="1:27" s="2" customFormat="1" ht="13.8">
      <c r="A4765" s="8"/>
      <c r="B4765" s="9"/>
      <c r="C4765" s="18"/>
      <c r="D4765" s="18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</row>
    <row r="4766" spans="1:27" s="2" customFormat="1" ht="13.8">
      <c r="A4766" s="8"/>
      <c r="B4766" s="9"/>
      <c r="C4766" s="18"/>
      <c r="D4766" s="18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</row>
    <row r="4767" spans="1:27" s="2" customFormat="1" ht="13.8">
      <c r="A4767" s="8"/>
      <c r="B4767" s="9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</row>
    <row r="4768" spans="1:27" s="2" customFormat="1" ht="13.8">
      <c r="A4768" s="8"/>
      <c r="B4768" s="9"/>
      <c r="C4768" s="18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</row>
    <row r="4769" spans="1:27" s="2" customFormat="1" ht="13.8">
      <c r="A4769" s="8"/>
      <c r="B4769" s="9"/>
      <c r="C4769" s="18"/>
      <c r="D4769" s="18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</row>
    <row r="4770" spans="1:27" s="2" customFormat="1" ht="13.8">
      <c r="A4770" s="8"/>
      <c r="B4770" s="9"/>
      <c r="C4770" s="18"/>
      <c r="D4770" s="18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</row>
    <row r="4771" spans="1:27" s="2" customFormat="1" ht="13.8">
      <c r="A4771" s="8"/>
      <c r="B4771" s="9"/>
      <c r="C4771" s="18"/>
      <c r="D4771" s="18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</row>
    <row r="4772" spans="1:27" s="2" customFormat="1" ht="13.8">
      <c r="A4772" s="8"/>
      <c r="B4772" s="9"/>
      <c r="C4772" s="18"/>
      <c r="D4772" s="18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</row>
    <row r="4775" spans="1:27">
      <c r="A4775" s="5"/>
    </row>
    <row r="4776" spans="1:27" s="2" customFormat="1" ht="13.8">
      <c r="A4776" s="8"/>
      <c r="B4776" s="9"/>
      <c r="C4776" s="18"/>
      <c r="D4776" s="18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</row>
    <row r="4777" spans="1:27" s="2" customFormat="1" ht="13.8">
      <c r="A4777" s="8"/>
      <c r="B4777" s="9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</row>
    <row r="4778" spans="1:27">
      <c r="A4778" s="6"/>
      <c r="B4778" s="7"/>
      <c r="C4778" s="28"/>
      <c r="G4778" s="17"/>
      <c r="H4778" s="17"/>
    </row>
    <row r="4779" spans="1:27">
      <c r="A4779" s="6"/>
      <c r="B4779" s="7"/>
      <c r="C4779" s="28"/>
      <c r="G4779" s="17"/>
      <c r="H4779" s="17"/>
    </row>
    <row r="4780" spans="1:27" s="2" customFormat="1" ht="13.8">
      <c r="A4780" s="8"/>
      <c r="B4780" s="9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</row>
    <row r="4781" spans="1:27" s="2" customFormat="1" ht="13.8">
      <c r="A4781" s="8"/>
      <c r="B4781" s="9"/>
      <c r="C4781" s="18"/>
      <c r="D4781" s="18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</row>
    <row r="4782" spans="1:27">
      <c r="A4782" s="6"/>
      <c r="B4782" s="7"/>
      <c r="C4782" s="28"/>
      <c r="G4782" s="17"/>
      <c r="H4782" s="17"/>
    </row>
    <row r="4783" spans="1:27" s="2" customFormat="1" ht="13.8">
      <c r="A4783" s="8"/>
      <c r="B4783" s="9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</row>
    <row r="4784" spans="1:27" s="2" customFormat="1" ht="13.8">
      <c r="A4784" s="8"/>
      <c r="B4784" s="9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</row>
    <row r="4785" spans="1:27" s="2" customFormat="1" ht="13.8">
      <c r="A4785" s="8"/>
      <c r="B4785" s="9"/>
      <c r="C4785" s="18"/>
      <c r="D4785" s="18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</row>
    <row r="4786" spans="1:27" s="2" customFormat="1" ht="13.8">
      <c r="A4786" s="8"/>
      <c r="B4786" s="9"/>
      <c r="C4786" s="18"/>
      <c r="D4786" s="18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</row>
    <row r="4787" spans="1:27">
      <c r="A4787" s="6"/>
      <c r="B4787" s="7"/>
      <c r="C4787" s="28"/>
      <c r="G4787" s="17"/>
      <c r="H4787" s="17"/>
    </row>
    <row r="4788" spans="1:27" s="2" customFormat="1" ht="13.8">
      <c r="A4788" s="8"/>
      <c r="B4788" s="9"/>
      <c r="C4788" s="18"/>
      <c r="D4788" s="18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</row>
    <row r="4789" spans="1:27" s="2" customFormat="1" ht="13.8">
      <c r="A4789" s="8"/>
      <c r="B4789" s="9"/>
      <c r="C4789" s="18"/>
      <c r="D4789" s="18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</row>
    <row r="4790" spans="1:27" s="2" customFormat="1" ht="13.8">
      <c r="A4790" s="8"/>
      <c r="B4790" s="9"/>
      <c r="C4790" s="18"/>
      <c r="D4790" s="18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</row>
    <row r="4791" spans="1:27" s="2" customFormat="1" ht="13.8">
      <c r="A4791" s="8"/>
      <c r="B4791" s="9"/>
      <c r="C4791" s="18"/>
      <c r="D4791" s="18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</row>
    <row r="4792" spans="1:27" s="2" customFormat="1" ht="13.8">
      <c r="A4792" s="8"/>
      <c r="B4792" s="9"/>
      <c r="C4792" s="18"/>
      <c r="D4792" s="18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</row>
    <row r="4793" spans="1:27" s="2" customFormat="1" ht="13.8">
      <c r="A4793" s="8"/>
      <c r="B4793" s="9"/>
      <c r="C4793" s="18"/>
      <c r="D4793" s="18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</row>
    <row r="4794" spans="1:27">
      <c r="A4794" s="6"/>
      <c r="B4794" s="7"/>
      <c r="C4794" s="28"/>
      <c r="G4794" s="17"/>
      <c r="H4794" s="17"/>
    </row>
    <row r="4795" spans="1:27" s="2" customFormat="1" ht="13.8">
      <c r="A4795" s="8"/>
      <c r="B4795" s="9"/>
      <c r="C4795" s="18"/>
      <c r="D4795" s="18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</row>
    <row r="4796" spans="1:27" s="2" customFormat="1" ht="13.8">
      <c r="A4796" s="8"/>
      <c r="B4796" s="9"/>
      <c r="C4796" s="18"/>
      <c r="D4796" s="18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</row>
    <row r="4797" spans="1:27" s="2" customFormat="1" ht="13.8">
      <c r="A4797" s="8"/>
      <c r="B4797" s="9"/>
      <c r="C4797" s="18"/>
      <c r="D4797" s="18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</row>
    <row r="4798" spans="1:27" s="2" customFormat="1" ht="13.8">
      <c r="A4798" s="8"/>
      <c r="B4798" s="9"/>
      <c r="C4798" s="18"/>
      <c r="D4798" s="18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  <c r="Y4798" s="18"/>
      <c r="Z4798" s="18"/>
      <c r="AA4798" s="18"/>
    </row>
    <row r="4799" spans="1:27" s="2" customFormat="1" ht="13.8">
      <c r="A4799" s="8"/>
      <c r="B4799" s="9"/>
      <c r="C4799" s="18"/>
      <c r="D4799" s="18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</row>
    <row r="4800" spans="1:27" s="2" customFormat="1" ht="13.8">
      <c r="A4800" s="8"/>
      <c r="B4800" s="9"/>
      <c r="C4800" s="18"/>
      <c r="D4800" s="18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</row>
    <row r="4801" spans="1:27" s="2" customFormat="1" ht="13.8">
      <c r="A4801" s="8"/>
      <c r="B4801" s="9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</row>
    <row r="4802" spans="1:27" s="2" customFormat="1" ht="13.8">
      <c r="A4802" s="8"/>
      <c r="B4802" s="9"/>
      <c r="C4802" s="18"/>
      <c r="D4802" s="18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</row>
    <row r="4803" spans="1:27">
      <c r="A4803" s="6"/>
      <c r="B4803" s="7"/>
      <c r="C4803" s="28"/>
      <c r="G4803" s="17"/>
      <c r="H4803" s="17"/>
    </row>
    <row r="4804" spans="1:27" s="2" customFormat="1" ht="13.8">
      <c r="A4804" s="8"/>
      <c r="B4804" s="9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</row>
    <row r="4805" spans="1:27" s="2" customFormat="1" ht="13.8">
      <c r="A4805" s="8"/>
      <c r="B4805" s="9"/>
      <c r="C4805" s="18"/>
      <c r="D4805" s="18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</row>
    <row r="4806" spans="1:27" s="2" customFormat="1" ht="13.8">
      <c r="A4806" s="8"/>
      <c r="B4806" s="9"/>
      <c r="C4806" s="18"/>
      <c r="D4806" s="18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</row>
    <row r="4807" spans="1:27" s="2" customFormat="1" ht="13.8">
      <c r="A4807" s="8"/>
      <c r="B4807" s="9"/>
      <c r="C4807" s="18"/>
      <c r="D4807" s="18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</row>
    <row r="4808" spans="1:27">
      <c r="A4808" s="6"/>
      <c r="B4808" s="7"/>
      <c r="C4808" s="28"/>
      <c r="G4808" s="17"/>
      <c r="H4808" s="17"/>
    </row>
    <row r="4809" spans="1:27" s="2" customFormat="1" ht="13.8">
      <c r="A4809" s="8"/>
      <c r="B4809" s="9"/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</row>
    <row r="4810" spans="1:27" s="2" customFormat="1" ht="13.8">
      <c r="A4810" s="8"/>
      <c r="B4810" s="9"/>
      <c r="C4810" s="18"/>
      <c r="D4810" s="18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</row>
    <row r="4811" spans="1:27" s="2" customFormat="1" ht="13.8">
      <c r="A4811" s="8"/>
      <c r="B4811" s="9"/>
      <c r="C4811" s="18"/>
      <c r="D4811" s="18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</row>
    <row r="4812" spans="1:27" s="2" customFormat="1" ht="13.8">
      <c r="A4812" s="8"/>
      <c r="B4812" s="9"/>
      <c r="C4812" s="18"/>
      <c r="D4812" s="18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</row>
    <row r="4813" spans="1:27">
      <c r="A4813" s="6"/>
      <c r="B4813" s="7"/>
      <c r="C4813" s="28"/>
      <c r="G4813" s="17"/>
      <c r="H4813" s="17"/>
    </row>
    <row r="4814" spans="1:27" s="2" customFormat="1" ht="13.8">
      <c r="A4814" s="8"/>
      <c r="B4814" s="9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  <c r="Y4814" s="18"/>
      <c r="Z4814" s="18"/>
      <c r="AA4814" s="18"/>
    </row>
    <row r="4815" spans="1:27">
      <c r="A4815" s="6"/>
      <c r="B4815" s="7"/>
      <c r="C4815" s="28"/>
      <c r="G4815" s="17"/>
      <c r="H4815" s="17"/>
    </row>
    <row r="4816" spans="1:27">
      <c r="A4816" s="6"/>
      <c r="B4816" s="7"/>
      <c r="C4816" s="28"/>
      <c r="G4816" s="17"/>
      <c r="H4816" s="17"/>
    </row>
    <row r="4817" spans="1:27" s="2" customFormat="1" ht="13.8">
      <c r="A4817" s="8"/>
      <c r="B4817" s="9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</row>
    <row r="4818" spans="1:27" s="2" customFormat="1" ht="13.8">
      <c r="A4818" s="8"/>
      <c r="B4818" s="9"/>
      <c r="C4818" s="18"/>
      <c r="D4818" s="18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</row>
    <row r="4819" spans="1:27" s="2" customFormat="1" ht="13.8">
      <c r="A4819" s="8"/>
      <c r="B4819" s="9"/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</row>
    <row r="4820" spans="1:27" s="2" customFormat="1" ht="13.8">
      <c r="A4820" s="8"/>
      <c r="B4820" s="9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</row>
    <row r="4821" spans="1:27" s="2" customFormat="1" ht="13.8">
      <c r="A4821" s="8"/>
      <c r="B4821" s="9"/>
      <c r="C4821" s="18"/>
      <c r="D4821" s="18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</row>
    <row r="4822" spans="1:27" s="2" customFormat="1" ht="13.8">
      <c r="A4822" s="8"/>
      <c r="B4822" s="9"/>
      <c r="C4822" s="18"/>
      <c r="D4822" s="18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</row>
    <row r="4823" spans="1:27" s="2" customFormat="1" ht="13.8">
      <c r="A4823" s="8"/>
      <c r="B4823" s="9"/>
      <c r="C4823" s="18"/>
      <c r="D4823" s="18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</row>
    <row r="4824" spans="1:27">
      <c r="A4824" s="6"/>
      <c r="B4824" s="7"/>
      <c r="C4824" s="28"/>
      <c r="G4824" s="17"/>
      <c r="H4824" s="17"/>
    </row>
    <row r="4825" spans="1:27" s="2" customFormat="1" ht="13.8">
      <c r="A4825" s="8"/>
      <c r="B4825" s="9"/>
      <c r="C4825" s="18"/>
      <c r="D4825" s="18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</row>
    <row r="4826" spans="1:27" s="2" customFormat="1" ht="13.8">
      <c r="A4826" s="8"/>
      <c r="B4826" s="9"/>
      <c r="C4826" s="18"/>
      <c r="D4826" s="18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</row>
    <row r="4827" spans="1:27">
      <c r="A4827" s="6"/>
      <c r="B4827" s="7"/>
      <c r="C4827" s="28"/>
      <c r="G4827" s="17"/>
      <c r="H4827" s="17"/>
    </row>
    <row r="4828" spans="1:27">
      <c r="A4828" s="6"/>
      <c r="B4828" s="7"/>
      <c r="C4828" s="28"/>
      <c r="G4828" s="17"/>
      <c r="H4828" s="17"/>
    </row>
    <row r="4829" spans="1:27" s="2" customFormat="1" ht="13.8">
      <c r="A4829" s="8"/>
      <c r="B4829" s="9"/>
      <c r="C4829" s="18"/>
      <c r="D4829" s="18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</row>
    <row r="4830" spans="1:27" s="2" customFormat="1" ht="13.8">
      <c r="A4830" s="8"/>
      <c r="B4830" s="9"/>
      <c r="C4830" s="18"/>
      <c r="D4830" s="18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</row>
    <row r="4831" spans="1:27" s="2" customFormat="1" ht="13.8">
      <c r="A4831" s="8"/>
      <c r="B4831" s="9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</row>
    <row r="4832" spans="1:27">
      <c r="A4832" s="6"/>
      <c r="B4832" s="7"/>
      <c r="C4832" s="28"/>
      <c r="G4832" s="17"/>
      <c r="H4832" s="17"/>
    </row>
    <row r="4833" spans="1:27">
      <c r="A4833" s="6"/>
      <c r="B4833" s="7"/>
      <c r="C4833" s="28"/>
      <c r="G4833" s="17"/>
      <c r="H4833" s="17"/>
    </row>
    <row r="4834" spans="1:27" s="2" customFormat="1" ht="13.8">
      <c r="A4834" s="8"/>
      <c r="B4834" s="9"/>
      <c r="C4834" s="18"/>
      <c r="D4834" s="18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</row>
    <row r="4835" spans="1:27" s="2" customFormat="1" ht="13.8">
      <c r="A4835" s="8"/>
      <c r="B4835" s="9"/>
      <c r="C4835" s="18"/>
      <c r="D4835" s="18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</row>
    <row r="4836" spans="1:27">
      <c r="A4836" s="5"/>
    </row>
    <row r="4837" spans="1:27">
      <c r="A4837" s="6"/>
      <c r="B4837" s="7"/>
      <c r="C4837" s="28"/>
      <c r="G4837" s="17"/>
      <c r="H4837" s="17"/>
    </row>
    <row r="4838" spans="1:27" s="2" customFormat="1" ht="13.8">
      <c r="A4838" s="8"/>
      <c r="B4838" s="9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  <c r="Y4838" s="18"/>
      <c r="Z4838" s="18"/>
      <c r="AA4838" s="18"/>
    </row>
    <row r="4839" spans="1:27" s="2" customFormat="1" ht="13.8">
      <c r="A4839" s="8"/>
      <c r="B4839" s="9"/>
      <c r="C4839" s="18"/>
      <c r="D4839" s="18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</row>
    <row r="4840" spans="1:27">
      <c r="A4840" s="6"/>
      <c r="B4840" s="7"/>
      <c r="C4840" s="28"/>
      <c r="G4840" s="17"/>
      <c r="H4840" s="17"/>
    </row>
    <row r="4841" spans="1:27" s="2" customFormat="1" ht="13.8">
      <c r="A4841" s="8"/>
      <c r="B4841" s="9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</row>
    <row r="4842" spans="1:27" s="2" customFormat="1" ht="13.8">
      <c r="A4842" s="8"/>
      <c r="B4842" s="9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</row>
    <row r="4843" spans="1:27" s="2" customFormat="1" ht="13.8">
      <c r="A4843" s="8"/>
      <c r="B4843" s="9"/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</row>
    <row r="4844" spans="1:27">
      <c r="A4844" s="5"/>
    </row>
    <row r="4845" spans="1:27">
      <c r="A4845" s="6"/>
      <c r="B4845" s="7"/>
      <c r="C4845" s="28"/>
      <c r="G4845" s="17"/>
      <c r="H4845" s="17"/>
    </row>
    <row r="4846" spans="1:27" s="2" customFormat="1" ht="13.8">
      <c r="A4846" s="8"/>
      <c r="B4846" s="9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</row>
    <row r="4847" spans="1:27" s="2" customFormat="1" ht="13.8">
      <c r="A4847" s="8"/>
      <c r="B4847" s="9"/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</row>
    <row r="4848" spans="1:27" s="2" customFormat="1" ht="13.8">
      <c r="A4848" s="8"/>
      <c r="B4848" s="9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</row>
    <row r="4849" spans="1:27" s="2" customFormat="1" ht="13.8">
      <c r="A4849" s="8"/>
      <c r="B4849" s="9"/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</row>
    <row r="4850" spans="1:27" s="2" customFormat="1" ht="13.8">
      <c r="A4850" s="8"/>
      <c r="B4850" s="9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</row>
    <row r="4851" spans="1:27">
      <c r="A4851" s="6"/>
      <c r="B4851" s="7"/>
      <c r="C4851" s="28"/>
      <c r="G4851" s="17"/>
      <c r="H4851" s="17"/>
    </row>
    <row r="4852" spans="1:27" s="2" customFormat="1" ht="13.8">
      <c r="A4852" s="8"/>
      <c r="B4852" s="9"/>
      <c r="C4852" s="18"/>
      <c r="D4852" s="18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  <c r="Y4852" s="18"/>
      <c r="Z4852" s="18"/>
      <c r="AA4852" s="18"/>
    </row>
    <row r="4853" spans="1:27" s="2" customFormat="1" ht="13.8">
      <c r="A4853" s="8"/>
      <c r="B4853" s="9"/>
      <c r="C4853" s="18"/>
      <c r="D4853" s="18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</row>
    <row r="4854" spans="1:27" s="2" customFormat="1" ht="13.8">
      <c r="A4854" s="8"/>
      <c r="B4854" s="9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</row>
    <row r="4855" spans="1:27" s="2" customFormat="1" ht="13.8">
      <c r="A4855" s="8"/>
      <c r="B4855" s="9"/>
      <c r="C4855" s="18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</row>
    <row r="4856" spans="1:27">
      <c r="A4856" s="6"/>
      <c r="B4856" s="7"/>
      <c r="C4856" s="28"/>
      <c r="G4856" s="17"/>
      <c r="H4856" s="17"/>
    </row>
    <row r="4857" spans="1:27" s="2" customFormat="1" ht="13.8">
      <c r="A4857" s="8"/>
      <c r="B4857" s="9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</row>
    <row r="4858" spans="1:27" s="2" customFormat="1" ht="13.8">
      <c r="A4858" s="8"/>
      <c r="B4858" s="9"/>
      <c r="C4858" s="18"/>
      <c r="D4858" s="18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</row>
    <row r="4859" spans="1:27" s="2" customFormat="1" ht="13.8">
      <c r="A4859" s="8"/>
      <c r="B4859" s="9"/>
      <c r="C4859" s="18"/>
      <c r="D4859" s="18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</row>
    <row r="4860" spans="1:27" s="2" customFormat="1" ht="13.8">
      <c r="A4860" s="8"/>
      <c r="B4860" s="9"/>
      <c r="C4860" s="18"/>
      <c r="D4860" s="18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</row>
    <row r="4861" spans="1:27">
      <c r="A4861" s="6"/>
      <c r="B4861" s="7"/>
      <c r="C4861" s="28"/>
      <c r="G4861" s="17"/>
      <c r="H4861" s="17"/>
    </row>
    <row r="4862" spans="1:27">
      <c r="A4862" s="5"/>
    </row>
    <row r="4863" spans="1:27" s="2" customFormat="1" ht="13.8">
      <c r="A4863" s="8"/>
      <c r="B4863" s="9"/>
      <c r="C4863" s="18"/>
      <c r="D4863" s="18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</row>
    <row r="4864" spans="1:27" s="2" customFormat="1" ht="13.8">
      <c r="A4864" s="8"/>
      <c r="B4864" s="9"/>
      <c r="C4864" s="18"/>
      <c r="D4864" s="18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</row>
    <row r="4865" spans="1:27" s="2" customFormat="1" ht="13.8">
      <c r="A4865" s="8"/>
      <c r="B4865" s="9"/>
      <c r="C4865" s="18"/>
      <c r="D4865" s="18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</row>
    <row r="4866" spans="1:27">
      <c r="A4866" s="6"/>
      <c r="B4866" s="7"/>
      <c r="C4866" s="28"/>
      <c r="G4866" s="17"/>
      <c r="H4866" s="17"/>
    </row>
    <row r="4867" spans="1:27" s="2" customFormat="1" ht="13.8">
      <c r="A4867" s="8"/>
      <c r="B4867" s="9"/>
      <c r="C4867" s="18"/>
      <c r="D4867" s="18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</row>
    <row r="4868" spans="1:27" s="2" customFormat="1" ht="13.8">
      <c r="A4868" s="8"/>
      <c r="B4868" s="9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</row>
    <row r="4869" spans="1:27" s="2" customFormat="1" ht="13.8">
      <c r="A4869" s="8"/>
      <c r="B4869" s="9"/>
      <c r="C4869" s="18"/>
      <c r="D4869" s="18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</row>
    <row r="4870" spans="1:27" s="2" customFormat="1" ht="13.8">
      <c r="A4870" s="8"/>
      <c r="B4870" s="9"/>
      <c r="C4870" s="18"/>
      <c r="D4870" s="18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</row>
    <row r="4871" spans="1:27">
      <c r="A4871" s="6"/>
      <c r="B4871" s="7"/>
      <c r="C4871" s="28"/>
      <c r="G4871" s="17"/>
      <c r="H4871" s="17"/>
    </row>
    <row r="4872" spans="1:27">
      <c r="A4872" s="5"/>
    </row>
    <row r="4873" spans="1:27" s="2" customFormat="1" ht="13.8">
      <c r="A4873" s="8"/>
      <c r="B4873" s="9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</row>
    <row r="4874" spans="1:27" s="2" customFormat="1" ht="13.8">
      <c r="A4874" s="8"/>
      <c r="B4874" s="9"/>
      <c r="C4874" s="18"/>
      <c r="D4874" s="18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</row>
    <row r="4875" spans="1:27" s="2" customFormat="1" ht="13.8">
      <c r="A4875" s="8"/>
      <c r="B4875" s="9"/>
      <c r="C4875" s="18"/>
      <c r="D4875" s="18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</row>
    <row r="4876" spans="1:27">
      <c r="A4876" s="6"/>
      <c r="B4876" s="7"/>
      <c r="C4876" s="28"/>
      <c r="G4876" s="17"/>
      <c r="H4876" s="17"/>
    </row>
    <row r="4877" spans="1:27" s="2" customFormat="1" ht="13.8">
      <c r="A4877" s="8"/>
      <c r="B4877" s="9"/>
      <c r="C4877" s="18"/>
      <c r="D4877" s="18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</row>
    <row r="4878" spans="1:27" s="2" customFormat="1" ht="13.8">
      <c r="A4878" s="8"/>
      <c r="B4878" s="9"/>
      <c r="C4878" s="18"/>
      <c r="D4878" s="18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  <c r="Y4878" s="18"/>
      <c r="Z4878" s="18"/>
      <c r="AA4878" s="18"/>
    </row>
    <row r="4879" spans="1:27">
      <c r="A4879" s="5"/>
    </row>
    <row r="4880" spans="1:27" s="2" customFormat="1" ht="13.8">
      <c r="A4880" s="8"/>
      <c r="B4880" s="9"/>
      <c r="C4880" s="18"/>
      <c r="D4880" s="18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</row>
    <row r="4881" spans="1:27" s="2" customFormat="1" ht="13.8">
      <c r="A4881" s="8"/>
      <c r="B4881" s="9"/>
      <c r="C4881" s="18"/>
      <c r="D4881" s="18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</row>
    <row r="4882" spans="1:27" s="2" customFormat="1" ht="13.8">
      <c r="A4882" s="8"/>
      <c r="B4882" s="9"/>
      <c r="C4882" s="18"/>
      <c r="D4882" s="18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  <c r="Y4882" s="18"/>
      <c r="Z4882" s="18"/>
      <c r="AA4882" s="18"/>
    </row>
    <row r="4883" spans="1:27">
      <c r="A4883" s="6"/>
      <c r="B4883" s="7"/>
      <c r="C4883" s="28"/>
      <c r="G4883" s="17"/>
      <c r="H4883" s="17"/>
    </row>
    <row r="4884" spans="1:27">
      <c r="A4884" s="5"/>
    </row>
    <row r="4885" spans="1:27" s="2" customFormat="1" ht="13.8">
      <c r="A4885" s="8"/>
      <c r="B4885" s="9"/>
      <c r="C4885" s="18"/>
      <c r="D4885" s="18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</row>
    <row r="4886" spans="1:27" s="2" customFormat="1" ht="13.8">
      <c r="A4886" s="8"/>
      <c r="B4886" s="9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</row>
    <row r="4887" spans="1:27">
      <c r="A4887" s="6"/>
      <c r="B4887" s="7"/>
      <c r="C4887" s="28"/>
      <c r="G4887" s="17"/>
      <c r="H4887" s="17"/>
    </row>
    <row r="4888" spans="1:27">
      <c r="A4888" s="6"/>
      <c r="B4888" s="7"/>
      <c r="C4888" s="28"/>
      <c r="G4888" s="17"/>
      <c r="H4888" s="17"/>
    </row>
    <row r="4889" spans="1:27" s="2" customFormat="1" ht="13.8">
      <c r="A4889" s="8"/>
      <c r="B4889" s="9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</row>
    <row r="4890" spans="1:27" s="2" customFormat="1" ht="13.8">
      <c r="A4890" s="8"/>
      <c r="B4890" s="9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</row>
    <row r="4891" spans="1:27">
      <c r="A4891" s="6"/>
      <c r="B4891" s="7"/>
      <c r="C4891" s="28"/>
      <c r="G4891" s="17"/>
      <c r="H4891" s="17"/>
    </row>
    <row r="4892" spans="1:27" s="2" customFormat="1" ht="13.8">
      <c r="A4892" s="8"/>
      <c r="B4892" s="9"/>
      <c r="C4892" s="18"/>
      <c r="D4892" s="18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</row>
    <row r="4893" spans="1:27" s="2" customFormat="1" ht="13.8">
      <c r="A4893" s="8"/>
      <c r="B4893" s="9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</row>
    <row r="4894" spans="1:27" s="2" customFormat="1" ht="13.8">
      <c r="A4894" s="8"/>
      <c r="B4894" s="9"/>
      <c r="C4894" s="18"/>
      <c r="D4894" s="18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</row>
    <row r="4895" spans="1:27">
      <c r="A4895" s="6"/>
      <c r="B4895" s="7"/>
      <c r="C4895" s="28"/>
      <c r="G4895" s="17"/>
      <c r="H4895" s="17"/>
    </row>
    <row r="4896" spans="1:27">
      <c r="A4896" s="5"/>
    </row>
    <row r="4897" spans="1:27" s="2" customFormat="1" ht="13.8">
      <c r="A4897" s="8"/>
      <c r="B4897" s="9"/>
      <c r="C4897" s="18"/>
      <c r="D4897" s="18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</row>
    <row r="4898" spans="1:27" s="2" customFormat="1" ht="13.8">
      <c r="A4898" s="8"/>
      <c r="B4898" s="9"/>
      <c r="C4898" s="18"/>
      <c r="D4898" s="18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</row>
    <row r="4899" spans="1:27" s="2" customFormat="1" ht="13.8">
      <c r="A4899" s="8"/>
      <c r="B4899" s="9"/>
      <c r="C4899" s="18"/>
      <c r="D4899" s="18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</row>
    <row r="4900" spans="1:27" s="2" customFormat="1" ht="13.8">
      <c r="A4900" s="8"/>
      <c r="B4900" s="9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</row>
    <row r="4901" spans="1:27">
      <c r="A4901" s="6"/>
      <c r="B4901" s="7"/>
      <c r="C4901" s="28"/>
      <c r="G4901" s="17"/>
      <c r="H4901" s="17"/>
    </row>
    <row r="4902" spans="1:27" s="2" customFormat="1" ht="13.8">
      <c r="A4902" s="8"/>
      <c r="B4902" s="9"/>
      <c r="C4902" s="18"/>
      <c r="D4902" s="18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</row>
    <row r="4903" spans="1:27" s="2" customFormat="1" ht="13.8">
      <c r="A4903" s="8"/>
      <c r="B4903" s="9"/>
      <c r="C4903" s="18"/>
      <c r="D4903" s="18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</row>
    <row r="4904" spans="1:27">
      <c r="A4904" s="6"/>
      <c r="B4904" s="7"/>
      <c r="C4904" s="28"/>
      <c r="G4904" s="17"/>
      <c r="H4904" s="17"/>
    </row>
    <row r="4905" spans="1:27">
      <c r="A4905" s="6"/>
      <c r="B4905" s="7"/>
      <c r="C4905" s="28"/>
      <c r="G4905" s="17"/>
      <c r="H4905" s="17"/>
    </row>
    <row r="4906" spans="1:27" s="2" customFormat="1" ht="13.8">
      <c r="A4906" s="8"/>
      <c r="B4906" s="9"/>
      <c r="C4906" s="18"/>
      <c r="D4906" s="18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</row>
    <row r="4907" spans="1:27" s="2" customFormat="1" ht="13.8">
      <c r="A4907" s="8"/>
      <c r="B4907" s="9"/>
      <c r="C4907" s="18"/>
      <c r="D4907" s="18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</row>
    <row r="4908" spans="1:27">
      <c r="A4908" s="6"/>
      <c r="B4908" s="7"/>
      <c r="C4908" s="28"/>
      <c r="G4908" s="17"/>
      <c r="H4908" s="17"/>
    </row>
    <row r="4909" spans="1:27" s="2" customFormat="1" ht="13.8">
      <c r="A4909" s="8"/>
      <c r="B4909" s="9"/>
      <c r="C4909" s="18"/>
      <c r="D4909" s="18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</row>
    <row r="4910" spans="1:27" s="2" customFormat="1" ht="13.8">
      <c r="A4910" s="8"/>
      <c r="B4910" s="9"/>
      <c r="C4910" s="18"/>
      <c r="D4910" s="18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</row>
    <row r="4911" spans="1:27" s="2" customFormat="1" ht="13.8">
      <c r="A4911" s="8"/>
      <c r="B4911" s="9"/>
      <c r="C4911" s="18"/>
      <c r="D4911" s="18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</row>
    <row r="4912" spans="1:27">
      <c r="A4912" s="6"/>
      <c r="B4912" s="7"/>
      <c r="C4912" s="28"/>
      <c r="G4912" s="17"/>
      <c r="H4912" s="17"/>
    </row>
    <row r="4913" spans="1:27" s="2" customFormat="1" ht="13.8">
      <c r="A4913" s="8"/>
      <c r="B4913" s="9"/>
      <c r="C4913" s="18"/>
      <c r="D4913" s="18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  <c r="Y4913" s="18"/>
      <c r="Z4913" s="18"/>
      <c r="AA4913" s="18"/>
    </row>
    <row r="4914" spans="1:27" s="2" customFormat="1" ht="13.8">
      <c r="A4914" s="8"/>
      <c r="B4914" s="9"/>
      <c r="C4914" s="18"/>
      <c r="D4914" s="18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</row>
    <row r="4915" spans="1:27" s="2" customFormat="1" ht="13.8">
      <c r="A4915" s="8"/>
      <c r="B4915" s="9"/>
      <c r="C4915" s="18"/>
      <c r="D4915" s="18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</row>
    <row r="4916" spans="1:27" s="2" customFormat="1" ht="13.8">
      <c r="A4916" s="8"/>
      <c r="B4916" s="9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</row>
    <row r="4917" spans="1:27" s="2" customFormat="1" ht="13.8">
      <c r="A4917" s="8"/>
      <c r="B4917" s="9"/>
      <c r="C4917" s="18"/>
      <c r="D4917" s="18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</row>
    <row r="4918" spans="1:27" s="2" customFormat="1" ht="13.8">
      <c r="A4918" s="8"/>
      <c r="B4918" s="9"/>
      <c r="C4918" s="18"/>
      <c r="D4918" s="18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</row>
    <row r="4919" spans="1:27" s="2" customFormat="1" ht="13.8">
      <c r="A4919" s="8"/>
      <c r="B4919" s="9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</row>
    <row r="4920" spans="1:27" s="2" customFormat="1" ht="13.8">
      <c r="A4920" s="8"/>
      <c r="B4920" s="9"/>
      <c r="C4920" s="18"/>
      <c r="D4920" s="18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</row>
    <row r="4921" spans="1:27">
      <c r="A4921" s="6"/>
      <c r="B4921" s="7"/>
      <c r="C4921" s="28"/>
      <c r="G4921" s="17"/>
      <c r="H4921" s="17"/>
    </row>
    <row r="4922" spans="1:27">
      <c r="A4922" s="6"/>
      <c r="B4922" s="7"/>
      <c r="C4922" s="28"/>
      <c r="G4922" s="17"/>
      <c r="H4922" s="17"/>
    </row>
    <row r="4923" spans="1:27" s="2" customFormat="1" ht="13.8">
      <c r="A4923" s="8"/>
      <c r="B4923" s="9"/>
      <c r="C4923" s="18"/>
      <c r="D4923" s="18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</row>
    <row r="4924" spans="1:27" s="2" customFormat="1" ht="13.8">
      <c r="A4924" s="8"/>
      <c r="B4924" s="9"/>
      <c r="C4924" s="18"/>
      <c r="D4924" s="18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</row>
    <row r="4925" spans="1:27" s="2" customFormat="1" ht="13.8">
      <c r="A4925" s="8"/>
      <c r="B4925" s="9"/>
      <c r="C4925" s="18"/>
      <c r="D4925" s="18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</row>
    <row r="4926" spans="1:27">
      <c r="A4926" s="6"/>
      <c r="B4926" s="7"/>
      <c r="C4926" s="28"/>
      <c r="G4926" s="17"/>
      <c r="H4926" s="17"/>
    </row>
    <row r="4927" spans="1:27">
      <c r="A4927" s="6"/>
      <c r="B4927" s="7"/>
      <c r="C4927" s="28"/>
      <c r="G4927" s="17"/>
      <c r="H4927" s="17"/>
    </row>
    <row r="4928" spans="1:27" s="2" customFormat="1" ht="13.8">
      <c r="A4928" s="8"/>
      <c r="B4928" s="9"/>
      <c r="C4928" s="18"/>
      <c r="D4928" s="18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</row>
    <row r="4929" spans="1:27" s="2" customFormat="1" ht="13.8">
      <c r="A4929" s="8"/>
      <c r="B4929" s="9"/>
      <c r="C4929" s="18"/>
      <c r="D4929" s="18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</row>
    <row r="4930" spans="1:27" s="2" customFormat="1" ht="13.8">
      <c r="A4930" s="8"/>
      <c r="B4930" s="9"/>
      <c r="C4930" s="18"/>
      <c r="D4930" s="18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</row>
    <row r="4931" spans="1:27">
      <c r="A4931" s="6"/>
      <c r="B4931" s="7"/>
      <c r="C4931" s="28"/>
      <c r="G4931" s="17"/>
      <c r="H4931" s="17"/>
    </row>
    <row r="4933" spans="1:27" s="2" customFormat="1" ht="13.8">
      <c r="A4933" s="8"/>
      <c r="B4933" s="9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  <c r="Y4933" s="18"/>
      <c r="Z4933" s="18"/>
      <c r="AA4933" s="18"/>
    </row>
    <row r="4934" spans="1:27" s="2" customFormat="1" ht="13.8">
      <c r="A4934" s="8"/>
      <c r="B4934" s="9"/>
      <c r="C4934" s="18"/>
      <c r="D4934" s="18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</row>
    <row r="4935" spans="1:27" s="2" customFormat="1" ht="13.8">
      <c r="A4935" s="8"/>
      <c r="B4935" s="9"/>
      <c r="C4935" s="18"/>
      <c r="D4935" s="18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  <c r="Y4935" s="18"/>
      <c r="Z4935" s="18"/>
      <c r="AA4935" s="18"/>
    </row>
    <row r="4936" spans="1:27" s="2" customFormat="1" ht="13.8">
      <c r="A4936" s="8"/>
      <c r="B4936" s="9"/>
      <c r="C4936" s="18"/>
      <c r="D4936" s="18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</row>
    <row r="4937" spans="1:27" s="2" customFormat="1" ht="13.8">
      <c r="A4937" s="8"/>
      <c r="B4937" s="9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</row>
    <row r="4939" spans="1:27">
      <c r="A4939" s="6"/>
      <c r="B4939" s="7"/>
      <c r="C4939" s="28"/>
      <c r="G4939" s="17"/>
      <c r="H4939" s="17"/>
    </row>
    <row r="4940" spans="1:27" s="2" customFormat="1" ht="13.8">
      <c r="A4940" s="8"/>
      <c r="B4940" s="9"/>
      <c r="C4940" s="18"/>
      <c r="D4940" s="18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</row>
    <row r="4941" spans="1:27" s="2" customFormat="1" ht="13.8">
      <c r="A4941" s="8"/>
      <c r="B4941" s="9"/>
      <c r="C4941" s="18"/>
      <c r="D4941" s="18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</row>
    <row r="4942" spans="1:27" s="2" customFormat="1" ht="13.8">
      <c r="A4942" s="8"/>
      <c r="B4942" s="9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</row>
    <row r="4943" spans="1:27" s="2" customFormat="1" ht="13.8">
      <c r="A4943" s="8"/>
      <c r="B4943" s="9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</row>
    <row r="4944" spans="1:27">
      <c r="A4944" s="6"/>
      <c r="B4944" s="7"/>
      <c r="C4944" s="28"/>
      <c r="G4944" s="17"/>
      <c r="H4944" s="17"/>
    </row>
    <row r="4945" spans="1:27" s="2" customFormat="1" ht="13.8">
      <c r="A4945" s="8"/>
      <c r="B4945" s="9"/>
      <c r="C4945" s="18"/>
      <c r="D4945" s="18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</row>
    <row r="4946" spans="1:27" s="2" customFormat="1" ht="13.8">
      <c r="A4946" s="8"/>
      <c r="B4946" s="9"/>
      <c r="C4946" s="18"/>
      <c r="D4946" s="18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</row>
    <row r="4947" spans="1:27" s="2" customFormat="1" ht="13.8">
      <c r="A4947" s="8"/>
      <c r="B4947" s="9"/>
      <c r="C4947" s="18"/>
      <c r="D4947" s="18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</row>
    <row r="4948" spans="1:27">
      <c r="A4948" s="6"/>
      <c r="B4948" s="7"/>
      <c r="C4948" s="28"/>
      <c r="G4948" s="17"/>
      <c r="H4948" s="17"/>
    </row>
    <row r="4949" spans="1:27" s="2" customFormat="1" ht="13.8">
      <c r="A4949" s="8"/>
      <c r="B4949" s="9"/>
      <c r="C4949" s="18"/>
      <c r="D4949" s="18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</row>
    <row r="4950" spans="1:27" s="2" customFormat="1" ht="13.8">
      <c r="A4950" s="8"/>
      <c r="B4950" s="9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</row>
    <row r="4951" spans="1:27" s="2" customFormat="1" ht="13.8">
      <c r="A4951" s="8"/>
      <c r="B4951" s="9"/>
      <c r="C4951" s="18"/>
      <c r="D4951" s="18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</row>
    <row r="4952" spans="1:27" s="2" customFormat="1" ht="13.8">
      <c r="A4952" s="8"/>
      <c r="B4952" s="9"/>
      <c r="C4952" s="18"/>
      <c r="D4952" s="18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</row>
    <row r="4953" spans="1:27" s="2" customFormat="1" ht="13.8">
      <c r="A4953" s="8"/>
      <c r="B4953" s="9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</row>
    <row r="4954" spans="1:27" s="2" customFormat="1" ht="13.8">
      <c r="A4954" s="8"/>
      <c r="B4954" s="9"/>
      <c r="C4954" s="18"/>
      <c r="D4954" s="18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</row>
    <row r="4955" spans="1:27">
      <c r="A4955" s="6"/>
      <c r="B4955" s="7"/>
      <c r="C4955" s="28"/>
      <c r="G4955" s="17"/>
      <c r="H4955" s="17"/>
    </row>
    <row r="4956" spans="1:27" s="2" customFormat="1" ht="13.8">
      <c r="A4956" s="8"/>
      <c r="B4956" s="9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</row>
    <row r="4957" spans="1:27" s="2" customFormat="1" ht="13.8">
      <c r="A4957" s="8"/>
      <c r="B4957" s="9"/>
      <c r="C4957" s="18"/>
      <c r="D4957" s="18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</row>
    <row r="4958" spans="1:27" s="2" customFormat="1" ht="13.8">
      <c r="A4958" s="8"/>
      <c r="B4958" s="9"/>
      <c r="C4958" s="18"/>
      <c r="D4958" s="18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</row>
    <row r="4959" spans="1:27" s="2" customFormat="1" ht="13.8">
      <c r="A4959" s="8"/>
      <c r="B4959" s="9"/>
      <c r="C4959" s="18"/>
      <c r="D4959" s="18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</row>
    <row r="4960" spans="1:27" s="2" customFormat="1" ht="13.8">
      <c r="A4960" s="8"/>
      <c r="B4960" s="9"/>
      <c r="C4960" s="18"/>
      <c r="D4960" s="18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  <c r="Y4960" s="18"/>
      <c r="Z4960" s="18"/>
      <c r="AA4960" s="18"/>
    </row>
    <row r="4961" spans="1:27">
      <c r="A4961" s="5"/>
    </row>
    <row r="4962" spans="1:27">
      <c r="A4962" s="6"/>
      <c r="B4962" s="7"/>
      <c r="C4962" s="28"/>
      <c r="G4962" s="17"/>
      <c r="H4962" s="17"/>
    </row>
    <row r="4963" spans="1:27">
      <c r="A4963" s="6"/>
      <c r="B4963" s="7"/>
      <c r="C4963" s="28"/>
      <c r="G4963" s="17"/>
      <c r="H4963" s="17"/>
    </row>
    <row r="4964" spans="1:27" s="2" customFormat="1" ht="13.8">
      <c r="A4964" s="8"/>
      <c r="B4964" s="9"/>
      <c r="C4964" s="18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</row>
    <row r="4965" spans="1:27" s="2" customFormat="1" ht="13.8">
      <c r="A4965" s="8"/>
      <c r="B4965" s="9"/>
      <c r="C4965" s="18"/>
      <c r="D4965" s="18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</row>
    <row r="4966" spans="1:27" s="2" customFormat="1" ht="13.8">
      <c r="A4966" s="8"/>
      <c r="B4966" s="9"/>
      <c r="C4966" s="18"/>
      <c r="D4966" s="18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  <c r="Y4966" s="18"/>
      <c r="Z4966" s="18"/>
      <c r="AA4966" s="18"/>
    </row>
    <row r="4967" spans="1:27" s="2" customFormat="1" ht="13.8">
      <c r="A4967" s="8"/>
      <c r="B4967" s="9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</row>
    <row r="4968" spans="1:27" s="2" customFormat="1" ht="13.8">
      <c r="A4968" s="8"/>
      <c r="B4968" s="9"/>
      <c r="C4968" s="18"/>
      <c r="D4968" s="18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</row>
    <row r="4969" spans="1:27" s="2" customFormat="1" ht="13.8">
      <c r="A4969" s="8"/>
      <c r="B4969" s="9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</row>
    <row r="4970" spans="1:27">
      <c r="A4970" s="5"/>
    </row>
    <row r="4971" spans="1:27">
      <c r="A4971" s="6"/>
      <c r="B4971" s="7"/>
      <c r="C4971" s="28"/>
      <c r="G4971" s="17"/>
      <c r="H4971" s="17"/>
    </row>
    <row r="4972" spans="1:27">
      <c r="A4972" s="6"/>
      <c r="B4972" s="7"/>
      <c r="C4972" s="28"/>
      <c r="G4972" s="17"/>
      <c r="H4972" s="17"/>
    </row>
    <row r="4973" spans="1:27" s="2" customFormat="1" ht="13.8">
      <c r="A4973" s="8"/>
      <c r="B4973" s="9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</row>
    <row r="4974" spans="1:27" s="2" customFormat="1" ht="13.8">
      <c r="A4974" s="8"/>
      <c r="B4974" s="9"/>
      <c r="C4974" s="18"/>
      <c r="D4974" s="18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</row>
    <row r="4975" spans="1:27" s="2" customFormat="1" ht="13.8">
      <c r="A4975" s="8"/>
      <c r="B4975" s="9"/>
      <c r="C4975" s="18"/>
      <c r="D4975" s="18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</row>
    <row r="4976" spans="1:27" s="2" customFormat="1" ht="13.8">
      <c r="A4976" s="8"/>
      <c r="B4976" s="9"/>
      <c r="C4976" s="18"/>
      <c r="D4976" s="18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</row>
    <row r="4977" spans="1:27" s="2" customFormat="1" ht="13.8">
      <c r="A4977" s="8"/>
      <c r="B4977" s="9"/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</row>
    <row r="4978" spans="1:27" s="2" customFormat="1" ht="13.8">
      <c r="A4978" s="8"/>
      <c r="B4978" s="9"/>
      <c r="C4978" s="18"/>
      <c r="D4978" s="18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</row>
    <row r="4979" spans="1:27" s="2" customFormat="1" ht="13.8">
      <c r="A4979" s="8"/>
      <c r="B4979" s="9"/>
      <c r="C4979" s="18"/>
      <c r="D4979" s="18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</row>
    <row r="4980" spans="1:27" s="2" customFormat="1" ht="13.8">
      <c r="A4980" s="8"/>
      <c r="B4980" s="9"/>
      <c r="C4980" s="18"/>
      <c r="D4980" s="18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</row>
    <row r="4981" spans="1:27">
      <c r="A4981" s="5"/>
    </row>
    <row r="4982" spans="1:27">
      <c r="A4982" s="6"/>
      <c r="B4982" s="7"/>
      <c r="C4982" s="28"/>
      <c r="G4982" s="17"/>
      <c r="H4982" s="17"/>
    </row>
    <row r="4983" spans="1:27" s="2" customFormat="1" ht="13.8">
      <c r="A4983" s="8"/>
      <c r="B4983" s="9"/>
      <c r="C4983" s="18"/>
      <c r="D4983" s="18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</row>
    <row r="4984" spans="1:27" s="2" customFormat="1" ht="13.8">
      <c r="A4984" s="8"/>
      <c r="B4984" s="9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</row>
    <row r="4985" spans="1:27" s="2" customFormat="1" ht="13.8">
      <c r="A4985" s="8"/>
      <c r="B4985" s="9"/>
      <c r="C4985" s="18"/>
      <c r="D4985" s="18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</row>
    <row r="4986" spans="1:27" s="2" customFormat="1" ht="13.8">
      <c r="A4986" s="8"/>
      <c r="B4986" s="9"/>
      <c r="C4986" s="18"/>
      <c r="D4986" s="18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</row>
    <row r="4987" spans="1:27" s="2" customFormat="1" ht="13.8">
      <c r="A4987" s="8"/>
      <c r="B4987" s="9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</row>
    <row r="4988" spans="1:27" s="2" customFormat="1" ht="13.8">
      <c r="A4988" s="8"/>
      <c r="B4988" s="9"/>
      <c r="C4988" s="18"/>
      <c r="D4988" s="18"/>
      <c r="E4988" s="18"/>
      <c r="F4988" s="18"/>
      <c r="G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</row>
    <row r="4989" spans="1:27" s="2" customFormat="1" ht="13.8">
      <c r="A4989" s="8"/>
      <c r="B4989" s="9"/>
      <c r="C4989" s="18"/>
      <c r="D4989" s="18"/>
      <c r="E4989" s="18"/>
      <c r="F4989" s="18"/>
      <c r="G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</row>
    <row r="4990" spans="1:27" s="2" customFormat="1" ht="13.8">
      <c r="A4990" s="8"/>
      <c r="B4990" s="9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</row>
    <row r="4991" spans="1:27">
      <c r="A4991" s="6"/>
      <c r="B4991" s="7"/>
      <c r="C4991" s="28"/>
      <c r="G4991" s="17"/>
      <c r="H4991" s="17"/>
    </row>
    <row r="4992" spans="1:27">
      <c r="A4992" s="5"/>
    </row>
    <row r="4993" spans="1:27">
      <c r="A4993" s="5"/>
    </row>
    <row r="4994" spans="1:27" s="2" customFormat="1" ht="13.8">
      <c r="A4994" s="8"/>
      <c r="B4994" s="9"/>
      <c r="C4994" s="18"/>
      <c r="D4994" s="18"/>
      <c r="E4994" s="18"/>
      <c r="F4994" s="18"/>
      <c r="G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</row>
    <row r="4995" spans="1:27" s="2" customFormat="1" ht="13.8">
      <c r="A4995" s="8"/>
      <c r="B4995" s="9"/>
      <c r="C4995" s="18"/>
      <c r="D4995" s="18"/>
      <c r="E4995" s="18"/>
      <c r="F4995" s="18"/>
      <c r="G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</row>
    <row r="4996" spans="1:27" s="2" customFormat="1" ht="13.8">
      <c r="A4996" s="8"/>
      <c r="B4996" s="9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8"/>
      <c r="X4996" s="18"/>
      <c r="Y4996" s="18"/>
      <c r="Z4996" s="18"/>
      <c r="AA4996" s="18"/>
    </row>
    <row r="4997" spans="1:27" s="2" customFormat="1" ht="13.8">
      <c r="A4997" s="8"/>
      <c r="B4997" s="9"/>
      <c r="C4997" s="18"/>
      <c r="D4997" s="18"/>
      <c r="E4997" s="18"/>
      <c r="F4997" s="18"/>
      <c r="G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</row>
    <row r="4998" spans="1:27" s="2" customFormat="1" ht="13.8">
      <c r="A4998" s="8"/>
      <c r="B4998" s="9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</row>
    <row r="4999" spans="1:27" s="2" customFormat="1" ht="13.8">
      <c r="A4999" s="8"/>
      <c r="B4999" s="9"/>
      <c r="C4999" s="18"/>
      <c r="D4999" s="18"/>
      <c r="E4999" s="18"/>
      <c r="F4999" s="18"/>
      <c r="G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</row>
    <row r="5000" spans="1:27" s="2" customFormat="1" ht="13.8">
      <c r="A5000" s="8"/>
      <c r="B5000" s="9"/>
      <c r="C5000" s="18"/>
      <c r="D5000" s="18"/>
      <c r="E5000" s="18"/>
      <c r="F5000" s="18"/>
      <c r="G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</row>
    <row r="5001" spans="1:27" s="2" customFormat="1" ht="13.8">
      <c r="A5001" s="8"/>
      <c r="B5001" s="9"/>
      <c r="C5001" s="18"/>
      <c r="D5001" s="18"/>
      <c r="E5001" s="18"/>
      <c r="F5001" s="18"/>
      <c r="G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8"/>
      <c r="X5001" s="18"/>
      <c r="Y5001" s="18"/>
      <c r="Z5001" s="18"/>
      <c r="AA5001" s="18"/>
    </row>
    <row r="5002" spans="1:27" s="2" customFormat="1" ht="13.8">
      <c r="A5002" s="8"/>
      <c r="B5002" s="9"/>
      <c r="C5002" s="18"/>
      <c r="D5002" s="18"/>
      <c r="E5002" s="18"/>
      <c r="F5002" s="18"/>
      <c r="G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</row>
    <row r="5003" spans="1:27">
      <c r="A5003" s="6"/>
      <c r="B5003" s="7"/>
      <c r="C5003" s="28"/>
      <c r="G5003" s="17"/>
      <c r="H5003" s="17"/>
    </row>
    <row r="5004" spans="1:27" s="2" customFormat="1" ht="13.8">
      <c r="A5004" s="8"/>
      <c r="B5004" s="9"/>
      <c r="C5004" s="18"/>
      <c r="D5004" s="18"/>
      <c r="E5004" s="18"/>
      <c r="F5004" s="18"/>
      <c r="G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</row>
    <row r="5005" spans="1:27" s="2" customFormat="1" ht="13.8">
      <c r="A5005" s="8"/>
      <c r="B5005" s="9"/>
      <c r="C5005" s="18"/>
      <c r="D5005" s="18"/>
      <c r="E5005" s="18"/>
      <c r="F5005" s="18"/>
      <c r="G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</row>
    <row r="5006" spans="1:27" s="2" customFormat="1" ht="13.8">
      <c r="A5006" s="8"/>
      <c r="B5006" s="9"/>
      <c r="C5006" s="18"/>
      <c r="D5006" s="18"/>
      <c r="E5006" s="18"/>
      <c r="F5006" s="18"/>
      <c r="G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</row>
    <row r="5007" spans="1:27" s="2" customFormat="1" ht="13.8">
      <c r="A5007" s="8"/>
      <c r="B5007" s="9"/>
      <c r="C5007" s="18"/>
      <c r="D5007" s="18"/>
      <c r="E5007" s="18"/>
      <c r="F5007" s="18"/>
      <c r="G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</row>
    <row r="5008" spans="1:27" s="2" customFormat="1" ht="13.8">
      <c r="A5008" s="8"/>
      <c r="B5008" s="9"/>
      <c r="C5008" s="18"/>
      <c r="D5008" s="18"/>
      <c r="E5008" s="18"/>
      <c r="F5008" s="18"/>
      <c r="G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8"/>
      <c r="X5008" s="18"/>
      <c r="Y5008" s="18"/>
      <c r="Z5008" s="18"/>
      <c r="AA5008" s="18"/>
    </row>
    <row r="5009" spans="1:27" s="2" customFormat="1" ht="13.8">
      <c r="A5009" s="8"/>
      <c r="B5009" s="9"/>
      <c r="C5009" s="18"/>
      <c r="D5009" s="18"/>
      <c r="E5009" s="18"/>
      <c r="F5009" s="18"/>
      <c r="G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</row>
    <row r="5010" spans="1:27" s="2" customFormat="1" ht="13.8">
      <c r="A5010" s="8"/>
      <c r="B5010" s="9"/>
      <c r="C5010" s="18"/>
      <c r="D5010" s="18"/>
      <c r="E5010" s="18"/>
      <c r="F5010" s="18"/>
      <c r="G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</row>
    <row r="5011" spans="1:27" s="2" customFormat="1" ht="13.8">
      <c r="A5011" s="8"/>
      <c r="B5011" s="9"/>
      <c r="C5011" s="18"/>
      <c r="D5011" s="18"/>
      <c r="E5011" s="18"/>
      <c r="F5011" s="18"/>
      <c r="G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</row>
    <row r="5012" spans="1:27" s="2" customFormat="1" ht="13.8">
      <c r="A5012" s="8"/>
      <c r="B5012" s="9"/>
      <c r="C5012" s="18"/>
      <c r="D5012" s="18"/>
      <c r="E5012" s="18"/>
      <c r="F5012" s="18"/>
      <c r="G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</row>
    <row r="5013" spans="1:27">
      <c r="A5013" s="6"/>
      <c r="B5013" s="7"/>
      <c r="C5013" s="28"/>
      <c r="G5013" s="17"/>
      <c r="H5013" s="17"/>
    </row>
    <row r="5014" spans="1:27" s="2" customFormat="1" ht="13.8">
      <c r="A5014" s="8"/>
      <c r="B5014" s="9"/>
      <c r="C5014" s="18"/>
      <c r="D5014" s="18"/>
      <c r="E5014" s="18"/>
      <c r="F5014" s="18"/>
      <c r="G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</row>
    <row r="5015" spans="1:27" s="2" customFormat="1" ht="13.8">
      <c r="A5015" s="8"/>
      <c r="B5015" s="9"/>
      <c r="C5015" s="18"/>
      <c r="D5015" s="18"/>
      <c r="E5015" s="18"/>
      <c r="F5015" s="18"/>
      <c r="G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</row>
    <row r="5016" spans="1:27" s="2" customFormat="1" ht="13.8">
      <c r="A5016" s="8"/>
      <c r="B5016" s="9"/>
      <c r="C5016" s="18"/>
      <c r="D5016" s="18"/>
      <c r="E5016" s="18"/>
      <c r="F5016" s="18"/>
      <c r="G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</row>
    <row r="5017" spans="1:27" s="2" customFormat="1" ht="13.8">
      <c r="A5017" s="8"/>
      <c r="B5017" s="9"/>
      <c r="C5017" s="18"/>
      <c r="D5017" s="18"/>
      <c r="E5017" s="18"/>
      <c r="F5017" s="18"/>
      <c r="G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</row>
    <row r="5018" spans="1:27">
      <c r="A5018" s="6"/>
      <c r="B5018" s="7"/>
      <c r="C5018" s="28"/>
      <c r="G5018" s="17"/>
      <c r="H5018" s="17"/>
    </row>
    <row r="5019" spans="1:27">
      <c r="A5019" s="6"/>
      <c r="B5019" s="7"/>
      <c r="C5019" s="28"/>
      <c r="G5019" s="17"/>
      <c r="H5019" s="17"/>
    </row>
    <row r="5020" spans="1:27">
      <c r="A5020" s="6"/>
      <c r="B5020" s="7"/>
      <c r="C5020" s="28"/>
      <c r="G5020" s="17"/>
      <c r="H5020" s="17"/>
    </row>
    <row r="5021" spans="1:27">
      <c r="A5021" s="6"/>
      <c r="B5021" s="7"/>
      <c r="C5021" s="28"/>
      <c r="G5021" s="17"/>
      <c r="H5021" s="17"/>
    </row>
    <row r="5022" spans="1:27" s="2" customFormat="1" ht="13.8">
      <c r="A5022" s="8"/>
      <c r="B5022" s="9"/>
      <c r="C5022" s="18"/>
      <c r="D5022" s="18"/>
      <c r="E5022" s="18"/>
      <c r="F5022" s="18"/>
      <c r="G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</row>
    <row r="5023" spans="1:27" s="2" customFormat="1" ht="13.8">
      <c r="A5023" s="8"/>
      <c r="B5023" s="9"/>
      <c r="C5023" s="18"/>
      <c r="D5023" s="18"/>
      <c r="E5023" s="18"/>
      <c r="F5023" s="18"/>
      <c r="G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</row>
    <row r="5024" spans="1:27" s="2" customFormat="1" ht="13.8">
      <c r="A5024" s="8"/>
      <c r="B5024" s="9"/>
      <c r="C5024" s="18"/>
      <c r="D5024" s="18"/>
      <c r="E5024" s="18"/>
      <c r="F5024" s="18"/>
      <c r="G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</row>
    <row r="5025" spans="1:27" s="2" customFormat="1" ht="13.8">
      <c r="A5025" s="8"/>
      <c r="B5025" s="9"/>
      <c r="C5025" s="18"/>
      <c r="D5025" s="18"/>
      <c r="E5025" s="18"/>
      <c r="F5025" s="18"/>
      <c r="G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</row>
    <row r="5026" spans="1:27" s="2" customFormat="1" ht="13.8">
      <c r="A5026" s="8"/>
      <c r="B5026" s="9"/>
      <c r="C5026" s="18"/>
      <c r="D5026" s="18"/>
      <c r="E5026" s="18"/>
      <c r="F5026" s="18"/>
      <c r="G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</row>
    <row r="5027" spans="1:27" s="2" customFormat="1" ht="13.8">
      <c r="A5027" s="8"/>
      <c r="B5027" s="9"/>
      <c r="C5027" s="18"/>
      <c r="D5027" s="18"/>
      <c r="E5027" s="18"/>
      <c r="F5027" s="18"/>
      <c r="G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</row>
    <row r="5028" spans="1:27">
      <c r="A5028" s="6"/>
      <c r="B5028" s="7"/>
      <c r="C5028" s="28"/>
      <c r="G5028" s="17"/>
      <c r="H5028" s="17"/>
    </row>
    <row r="5029" spans="1:27" s="2" customFormat="1" ht="13.8">
      <c r="A5029" s="8"/>
      <c r="B5029" s="9"/>
      <c r="C5029" s="18"/>
      <c r="D5029" s="18"/>
      <c r="E5029" s="18"/>
      <c r="F5029" s="18"/>
      <c r="G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</row>
    <row r="5030" spans="1:27" s="2" customFormat="1" ht="13.8">
      <c r="A5030" s="8"/>
      <c r="B5030" s="9"/>
      <c r="C5030" s="18"/>
      <c r="D5030" s="18"/>
      <c r="E5030" s="18"/>
      <c r="F5030" s="18"/>
      <c r="G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</row>
    <row r="5031" spans="1:27" s="2" customFormat="1" ht="13.8">
      <c r="A5031" s="8"/>
      <c r="B5031" s="9"/>
      <c r="C5031" s="18"/>
      <c r="D5031" s="18"/>
      <c r="E5031" s="18"/>
      <c r="F5031" s="18"/>
      <c r="G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</row>
    <row r="5032" spans="1:27" s="2" customFormat="1" ht="13.8">
      <c r="A5032" s="8"/>
      <c r="B5032" s="9"/>
      <c r="C5032" s="18"/>
      <c r="D5032" s="18"/>
      <c r="E5032" s="18"/>
      <c r="F5032" s="18"/>
      <c r="G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</row>
    <row r="5033" spans="1:27" s="2" customFormat="1" ht="13.8">
      <c r="A5033" s="8"/>
      <c r="B5033" s="9"/>
      <c r="C5033" s="18"/>
      <c r="D5033" s="18"/>
      <c r="E5033" s="18"/>
      <c r="F5033" s="18"/>
      <c r="G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</row>
    <row r="5034" spans="1:27" s="2" customFormat="1" ht="13.8">
      <c r="A5034" s="8"/>
      <c r="B5034" s="9"/>
      <c r="C5034" s="18"/>
      <c r="D5034" s="18"/>
      <c r="E5034" s="18"/>
      <c r="F5034" s="18"/>
      <c r="G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</row>
    <row r="5035" spans="1:27" s="2" customFormat="1" ht="13.8">
      <c r="A5035" s="8"/>
      <c r="B5035" s="9"/>
      <c r="C5035" s="18"/>
      <c r="D5035" s="18"/>
      <c r="E5035" s="18"/>
      <c r="F5035" s="18"/>
      <c r="G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8"/>
      <c r="X5035" s="18"/>
      <c r="Y5035" s="18"/>
      <c r="Z5035" s="18"/>
      <c r="AA5035" s="18"/>
    </row>
    <row r="5036" spans="1:27">
      <c r="A5036" s="6"/>
      <c r="B5036" s="7"/>
      <c r="C5036" s="28"/>
      <c r="G5036" s="17"/>
      <c r="H5036" s="17"/>
    </row>
    <row r="5037" spans="1:27">
      <c r="A5037" s="6"/>
      <c r="B5037" s="7"/>
      <c r="C5037" s="28"/>
      <c r="G5037" s="17"/>
      <c r="H5037" s="17"/>
    </row>
    <row r="5038" spans="1:27" s="2" customFormat="1" ht="13.8">
      <c r="A5038" s="8"/>
      <c r="B5038" s="9"/>
      <c r="C5038" s="18"/>
      <c r="D5038" s="18"/>
      <c r="E5038" s="18"/>
      <c r="F5038" s="18"/>
      <c r="G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</row>
    <row r="5039" spans="1:27" s="2" customFormat="1" ht="13.8">
      <c r="A5039" s="8"/>
      <c r="B5039" s="9"/>
      <c r="C5039" s="18"/>
      <c r="D5039" s="18"/>
      <c r="E5039" s="18"/>
      <c r="F5039" s="18"/>
      <c r="G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</row>
    <row r="5040" spans="1:27" s="2" customFormat="1" ht="13.8">
      <c r="A5040" s="8"/>
      <c r="B5040" s="9"/>
      <c r="C5040" s="18"/>
      <c r="D5040" s="18"/>
      <c r="E5040" s="18"/>
      <c r="F5040" s="18"/>
      <c r="G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</row>
    <row r="5041" spans="1:27" s="2" customFormat="1" ht="13.8">
      <c r="A5041" s="8"/>
      <c r="B5041" s="9"/>
      <c r="C5041" s="18"/>
      <c r="D5041" s="18"/>
      <c r="E5041" s="18"/>
      <c r="F5041" s="18"/>
      <c r="G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</row>
    <row r="5042" spans="1:27" s="2" customFormat="1" ht="13.8">
      <c r="A5042" s="8"/>
      <c r="B5042" s="9"/>
      <c r="C5042" s="18"/>
      <c r="D5042" s="18"/>
      <c r="E5042" s="18"/>
      <c r="F5042" s="18"/>
      <c r="G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</row>
    <row r="5043" spans="1:27" s="2" customFormat="1" ht="13.8">
      <c r="A5043" s="8"/>
      <c r="B5043" s="9"/>
      <c r="C5043" s="18"/>
      <c r="D5043" s="18"/>
      <c r="E5043" s="18"/>
      <c r="F5043" s="18"/>
      <c r="G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8"/>
      <c r="X5043" s="18"/>
      <c r="Y5043" s="18"/>
      <c r="Z5043" s="18"/>
      <c r="AA5043" s="18"/>
    </row>
    <row r="5044" spans="1:27" s="2" customFormat="1" ht="13.8">
      <c r="A5044" s="8"/>
      <c r="B5044" s="9"/>
      <c r="C5044" s="18"/>
      <c r="D5044" s="18"/>
      <c r="E5044" s="18"/>
      <c r="F5044" s="18"/>
      <c r="G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</row>
    <row r="5045" spans="1:27" s="2" customFormat="1" ht="13.8">
      <c r="A5045" s="8"/>
      <c r="B5045" s="9"/>
      <c r="C5045" s="18"/>
      <c r="D5045" s="18"/>
      <c r="E5045" s="18"/>
      <c r="F5045" s="18"/>
      <c r="G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</row>
    <row r="5046" spans="1:27">
      <c r="A5046" s="6"/>
      <c r="B5046" s="7"/>
      <c r="C5046" s="28"/>
      <c r="G5046" s="17"/>
      <c r="H5046" s="17"/>
    </row>
    <row r="5047" spans="1:27">
      <c r="A5047" s="6"/>
      <c r="B5047" s="7"/>
      <c r="C5047" s="28"/>
      <c r="G5047" s="17"/>
      <c r="H5047" s="17"/>
    </row>
    <row r="5048" spans="1:27">
      <c r="A5048" s="6"/>
      <c r="B5048" s="7"/>
      <c r="C5048" s="28"/>
      <c r="G5048" s="17"/>
      <c r="H5048" s="17"/>
    </row>
    <row r="5049" spans="1:27" s="2" customFormat="1" ht="13.8">
      <c r="A5049" s="8"/>
      <c r="B5049" s="9"/>
      <c r="C5049" s="18"/>
      <c r="D5049" s="18"/>
      <c r="E5049" s="18"/>
      <c r="F5049" s="18"/>
      <c r="G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</row>
    <row r="5050" spans="1:27" s="2" customFormat="1" ht="13.8">
      <c r="A5050" s="8"/>
      <c r="B5050" s="9"/>
      <c r="C5050" s="18"/>
      <c r="D5050" s="18"/>
      <c r="E5050" s="18"/>
      <c r="F5050" s="18"/>
      <c r="G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</row>
    <row r="5051" spans="1:27" s="2" customFormat="1" ht="13.8">
      <c r="A5051" s="8"/>
      <c r="B5051" s="9"/>
      <c r="C5051" s="18"/>
      <c r="D5051" s="18"/>
      <c r="E5051" s="18"/>
      <c r="F5051" s="18"/>
      <c r="G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</row>
    <row r="5052" spans="1:27" s="2" customFormat="1" ht="13.8">
      <c r="A5052" s="8"/>
      <c r="B5052" s="9"/>
      <c r="C5052" s="18"/>
      <c r="D5052" s="18"/>
      <c r="E5052" s="18"/>
      <c r="F5052" s="18"/>
      <c r="G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</row>
    <row r="5053" spans="1:27" s="2" customFormat="1" ht="13.8">
      <c r="A5053" s="8"/>
      <c r="B5053" s="9"/>
      <c r="C5053" s="18"/>
      <c r="D5053" s="18"/>
      <c r="E5053" s="18"/>
      <c r="F5053" s="18"/>
      <c r="G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</row>
    <row r="5054" spans="1:27" s="2" customFormat="1" ht="13.8">
      <c r="A5054" s="8"/>
      <c r="B5054" s="9"/>
      <c r="C5054" s="18"/>
      <c r="D5054" s="18"/>
      <c r="E5054" s="18"/>
      <c r="F5054" s="18"/>
      <c r="G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</row>
    <row r="5055" spans="1:27" s="2" customFormat="1" ht="13.8">
      <c r="A5055" s="8"/>
      <c r="B5055" s="9"/>
      <c r="C5055" s="18"/>
      <c r="D5055" s="18"/>
      <c r="E5055" s="18"/>
      <c r="F5055" s="18"/>
      <c r="G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</row>
    <row r="5056" spans="1:27">
      <c r="A5056" s="5"/>
    </row>
    <row r="5057" spans="1:27" s="2" customFormat="1" ht="13.8">
      <c r="A5057" s="8"/>
      <c r="B5057" s="9"/>
      <c r="C5057" s="18"/>
      <c r="D5057" s="18"/>
      <c r="E5057" s="18"/>
      <c r="F5057" s="18"/>
      <c r="G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</row>
    <row r="5058" spans="1:27" s="2" customFormat="1" ht="13.8">
      <c r="A5058" s="8"/>
      <c r="B5058" s="9"/>
      <c r="C5058" s="18"/>
      <c r="D5058" s="18"/>
      <c r="E5058" s="18"/>
      <c r="F5058" s="18"/>
      <c r="G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</row>
    <row r="5059" spans="1:27" s="2" customFormat="1" ht="13.8">
      <c r="A5059" s="8"/>
      <c r="B5059" s="9"/>
      <c r="C5059" s="18"/>
      <c r="D5059" s="18"/>
      <c r="E5059" s="18"/>
      <c r="F5059" s="18"/>
      <c r="G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</row>
    <row r="5060" spans="1:27" s="2" customFormat="1" ht="13.8">
      <c r="A5060" s="8"/>
      <c r="B5060" s="9"/>
      <c r="C5060" s="18"/>
      <c r="D5060" s="18"/>
      <c r="E5060" s="18"/>
      <c r="F5060" s="18"/>
      <c r="G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</row>
    <row r="5061" spans="1:27" s="2" customFormat="1" ht="13.8">
      <c r="A5061" s="8"/>
      <c r="B5061" s="9"/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</row>
    <row r="5062" spans="1:27" s="2" customFormat="1" ht="13.8">
      <c r="A5062" s="8"/>
      <c r="B5062" s="9"/>
      <c r="C5062" s="18"/>
      <c r="D5062" s="18"/>
      <c r="E5062" s="18"/>
      <c r="F5062" s="18"/>
      <c r="G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</row>
    <row r="5063" spans="1:27" s="2" customFormat="1" ht="13.8">
      <c r="A5063" s="8"/>
      <c r="B5063" s="9"/>
      <c r="C5063" s="18"/>
      <c r="D5063" s="18"/>
      <c r="E5063" s="18"/>
      <c r="F5063" s="18"/>
      <c r="G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8"/>
      <c r="X5063" s="18"/>
      <c r="Y5063" s="18"/>
      <c r="Z5063" s="18"/>
      <c r="AA5063" s="18"/>
    </row>
    <row r="5064" spans="1:27">
      <c r="A5064" s="6"/>
      <c r="B5064" s="7"/>
      <c r="C5064" s="28"/>
      <c r="G5064" s="17"/>
      <c r="H5064" s="17"/>
    </row>
    <row r="5065" spans="1:27">
      <c r="A5065" s="6"/>
      <c r="B5065" s="7"/>
      <c r="C5065" s="28"/>
      <c r="G5065" s="17"/>
      <c r="H5065" s="17"/>
    </row>
    <row r="5066" spans="1:27" s="2" customFormat="1" ht="13.8">
      <c r="A5066" s="8"/>
      <c r="B5066" s="9"/>
      <c r="C5066" s="18"/>
      <c r="D5066" s="18"/>
      <c r="E5066" s="18"/>
      <c r="F5066" s="18"/>
      <c r="G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</row>
    <row r="5067" spans="1:27" s="2" customFormat="1" ht="13.8">
      <c r="A5067" s="8"/>
      <c r="B5067" s="9"/>
      <c r="C5067" s="18"/>
      <c r="D5067" s="18"/>
      <c r="E5067" s="18"/>
      <c r="F5067" s="18"/>
      <c r="G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</row>
    <row r="5068" spans="1:27" s="2" customFormat="1" ht="13.8">
      <c r="A5068" s="8"/>
      <c r="B5068" s="9"/>
      <c r="C5068" s="18"/>
      <c r="D5068" s="18"/>
      <c r="E5068" s="18"/>
      <c r="F5068" s="18"/>
      <c r="G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</row>
    <row r="5069" spans="1:27" s="2" customFormat="1" ht="13.8">
      <c r="A5069" s="8"/>
      <c r="B5069" s="9"/>
      <c r="C5069" s="18"/>
      <c r="D5069" s="18"/>
      <c r="E5069" s="18"/>
      <c r="F5069" s="18"/>
      <c r="G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</row>
    <row r="5070" spans="1:27" s="2" customFormat="1" ht="13.8">
      <c r="A5070" s="8"/>
      <c r="B5070" s="9"/>
      <c r="C5070" s="18"/>
      <c r="D5070" s="18"/>
      <c r="E5070" s="18"/>
      <c r="F5070" s="18"/>
      <c r="G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</row>
    <row r="5071" spans="1:27">
      <c r="A5071" s="6"/>
      <c r="B5071" s="7"/>
      <c r="C5071" s="28"/>
      <c r="G5071" s="17"/>
      <c r="H5071" s="17"/>
    </row>
    <row r="5072" spans="1:27">
      <c r="A5072" s="6"/>
      <c r="B5072" s="7"/>
      <c r="C5072" s="28"/>
      <c r="G5072" s="17"/>
      <c r="H5072" s="17"/>
    </row>
    <row r="5073" spans="1:27">
      <c r="A5073" s="6"/>
      <c r="B5073" s="7"/>
      <c r="C5073" s="28"/>
      <c r="G5073" s="17"/>
      <c r="H5073" s="17"/>
    </row>
    <row r="5074" spans="1:27" s="2" customFormat="1" ht="13.8">
      <c r="A5074" s="8"/>
      <c r="B5074" s="9"/>
      <c r="C5074" s="18"/>
      <c r="D5074" s="18"/>
      <c r="E5074" s="18"/>
      <c r="F5074" s="18"/>
      <c r="G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</row>
    <row r="5075" spans="1:27" s="2" customFormat="1" ht="13.8">
      <c r="A5075" s="8"/>
      <c r="B5075" s="9"/>
      <c r="C5075" s="18"/>
      <c r="D5075" s="18"/>
      <c r="E5075" s="18"/>
      <c r="F5075" s="18"/>
      <c r="G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</row>
    <row r="5076" spans="1:27" s="2" customFormat="1" ht="13.8">
      <c r="A5076" s="8"/>
      <c r="B5076" s="9"/>
      <c r="C5076" s="18"/>
      <c r="D5076" s="18"/>
      <c r="E5076" s="18"/>
      <c r="F5076" s="18"/>
      <c r="G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</row>
    <row r="5077" spans="1:27" s="2" customFormat="1" ht="13.8">
      <c r="A5077" s="8"/>
      <c r="B5077" s="9"/>
      <c r="C5077" s="18"/>
      <c r="D5077" s="18"/>
      <c r="E5077" s="18"/>
      <c r="F5077" s="18"/>
      <c r="G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</row>
    <row r="5078" spans="1:27" s="2" customFormat="1" ht="13.8">
      <c r="A5078" s="8"/>
      <c r="B5078" s="9"/>
      <c r="C5078" s="18"/>
      <c r="D5078" s="18"/>
      <c r="E5078" s="18"/>
      <c r="F5078" s="18"/>
      <c r="G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</row>
    <row r="5079" spans="1:27" s="2" customFormat="1" ht="13.8">
      <c r="A5079" s="8"/>
      <c r="B5079" s="9"/>
      <c r="C5079" s="18"/>
      <c r="D5079" s="18"/>
      <c r="E5079" s="18"/>
      <c r="F5079" s="18"/>
      <c r="G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</row>
    <row r="5080" spans="1:27">
      <c r="A5080" s="6"/>
      <c r="B5080" s="7"/>
      <c r="C5080" s="28"/>
      <c r="G5080" s="17"/>
      <c r="H5080" s="17"/>
    </row>
    <row r="5081" spans="1:27">
      <c r="A5081" s="6"/>
      <c r="B5081" s="7"/>
      <c r="C5081" s="28"/>
      <c r="G5081" s="17"/>
      <c r="H5081" s="17"/>
    </row>
    <row r="5082" spans="1:27" s="2" customFormat="1" ht="13.8">
      <c r="A5082" s="8"/>
      <c r="B5082" s="9"/>
      <c r="C5082" s="18"/>
      <c r="D5082" s="18"/>
      <c r="E5082" s="18"/>
      <c r="F5082" s="18"/>
      <c r="G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</row>
    <row r="5083" spans="1:27" s="2" customFormat="1" ht="13.8">
      <c r="A5083" s="8"/>
      <c r="B5083" s="9"/>
      <c r="C5083" s="18"/>
      <c r="D5083" s="18"/>
      <c r="E5083" s="18"/>
      <c r="F5083" s="18"/>
      <c r="G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</row>
    <row r="5084" spans="1:27" s="2" customFormat="1" ht="13.8">
      <c r="A5084" s="8"/>
      <c r="B5084" s="9"/>
      <c r="C5084" s="18"/>
      <c r="D5084" s="18"/>
      <c r="E5084" s="18"/>
      <c r="F5084" s="18"/>
      <c r="G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</row>
    <row r="5085" spans="1:27" s="2" customFormat="1" ht="13.8">
      <c r="A5085" s="8"/>
      <c r="B5085" s="9"/>
      <c r="C5085" s="18"/>
      <c r="D5085" s="18"/>
      <c r="E5085" s="18"/>
      <c r="F5085" s="18"/>
      <c r="G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</row>
    <row r="5086" spans="1:27" s="2" customFormat="1" ht="13.8">
      <c r="A5086" s="8"/>
      <c r="B5086" s="9"/>
      <c r="C5086" s="18"/>
      <c r="D5086" s="18"/>
      <c r="E5086" s="18"/>
      <c r="F5086" s="18"/>
      <c r="G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</row>
    <row r="5087" spans="1:27" s="2" customFormat="1" ht="13.8">
      <c r="A5087" s="8"/>
      <c r="B5087" s="9"/>
      <c r="C5087" s="18"/>
      <c r="D5087" s="18"/>
      <c r="E5087" s="18"/>
      <c r="F5087" s="18"/>
      <c r="G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</row>
    <row r="5088" spans="1:27">
      <c r="A5088" s="5"/>
    </row>
    <row r="5089" spans="1:27" s="2" customFormat="1" ht="13.8">
      <c r="A5089" s="8"/>
      <c r="B5089" s="9"/>
      <c r="C5089" s="18"/>
      <c r="D5089" s="18"/>
      <c r="E5089" s="18"/>
      <c r="F5089" s="18"/>
      <c r="G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8"/>
      <c r="X5089" s="18"/>
      <c r="Y5089" s="18"/>
      <c r="Z5089" s="18"/>
      <c r="AA5089" s="18"/>
    </row>
    <row r="5090" spans="1:27" s="2" customFormat="1" ht="13.8">
      <c r="A5090" s="8"/>
      <c r="B5090" s="9"/>
      <c r="C5090" s="18"/>
      <c r="D5090" s="18"/>
      <c r="E5090" s="18"/>
      <c r="F5090" s="18"/>
      <c r="G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</row>
    <row r="5091" spans="1:27" s="2" customFormat="1" ht="13.8">
      <c r="A5091" s="8"/>
      <c r="B5091" s="9"/>
      <c r="C5091" s="18"/>
      <c r="D5091" s="18"/>
      <c r="E5091" s="18"/>
      <c r="F5091" s="18"/>
      <c r="G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</row>
    <row r="5092" spans="1:27" s="2" customFormat="1" ht="13.8">
      <c r="A5092" s="8"/>
      <c r="B5092" s="9"/>
      <c r="C5092" s="18"/>
      <c r="D5092" s="18"/>
      <c r="E5092" s="18"/>
      <c r="F5092" s="18"/>
      <c r="G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</row>
    <row r="5093" spans="1:27" s="2" customFormat="1" ht="13.8">
      <c r="A5093" s="8"/>
      <c r="B5093" s="9"/>
      <c r="C5093" s="18"/>
      <c r="D5093" s="18"/>
      <c r="E5093" s="18"/>
      <c r="F5093" s="18"/>
      <c r="G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</row>
    <row r="5094" spans="1:27" s="2" customFormat="1" ht="13.8">
      <c r="A5094" s="8"/>
      <c r="B5094" s="9"/>
      <c r="C5094" s="18"/>
      <c r="D5094" s="18"/>
      <c r="E5094" s="18"/>
      <c r="F5094" s="18"/>
      <c r="G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</row>
    <row r="5095" spans="1:27" s="2" customFormat="1" ht="13.8">
      <c r="A5095" s="8"/>
      <c r="B5095" s="9"/>
      <c r="C5095" s="18"/>
      <c r="D5095" s="18"/>
      <c r="E5095" s="18"/>
      <c r="F5095" s="18"/>
      <c r="G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</row>
    <row r="5096" spans="1:27" s="2" customFormat="1" ht="13.8">
      <c r="A5096" s="8"/>
      <c r="B5096" s="9"/>
      <c r="C5096" s="18"/>
      <c r="D5096" s="18"/>
      <c r="E5096" s="18"/>
      <c r="F5096" s="18"/>
      <c r="G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</row>
    <row r="5097" spans="1:27">
      <c r="A5097" s="6"/>
      <c r="B5097" s="7"/>
      <c r="C5097" s="28"/>
      <c r="G5097" s="17"/>
      <c r="H5097" s="17"/>
    </row>
    <row r="5098" spans="1:27">
      <c r="A5098" s="5"/>
    </row>
    <row r="5099" spans="1:27" s="2" customFormat="1" ht="13.8">
      <c r="A5099" s="8"/>
      <c r="B5099" s="9"/>
      <c r="C5099" s="18"/>
      <c r="D5099" s="18"/>
      <c r="E5099" s="18"/>
      <c r="F5099" s="18"/>
      <c r="G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</row>
    <row r="5100" spans="1:27" s="2" customFormat="1" ht="13.8">
      <c r="A5100" s="8"/>
      <c r="B5100" s="9"/>
      <c r="C5100" s="18"/>
      <c r="D5100" s="18"/>
      <c r="E5100" s="18"/>
      <c r="F5100" s="18"/>
      <c r="G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</row>
    <row r="5101" spans="1:27" s="2" customFormat="1" ht="13.8">
      <c r="A5101" s="8"/>
      <c r="B5101" s="9"/>
      <c r="C5101" s="18"/>
      <c r="D5101" s="18"/>
      <c r="E5101" s="18"/>
      <c r="F5101" s="18"/>
      <c r="G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</row>
    <row r="5102" spans="1:27" s="2" customFormat="1" ht="13.8">
      <c r="A5102" s="8"/>
      <c r="B5102" s="9"/>
      <c r="C5102" s="18"/>
      <c r="D5102" s="18"/>
      <c r="E5102" s="18"/>
      <c r="F5102" s="18"/>
      <c r="G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8"/>
      <c r="X5102" s="18"/>
      <c r="Y5102" s="18"/>
      <c r="Z5102" s="18"/>
      <c r="AA5102" s="18"/>
    </row>
    <row r="5103" spans="1:27" s="2" customFormat="1" ht="13.8">
      <c r="A5103" s="8"/>
      <c r="B5103" s="9"/>
      <c r="C5103" s="18"/>
      <c r="D5103" s="18"/>
      <c r="E5103" s="18"/>
      <c r="F5103" s="18"/>
      <c r="G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</row>
    <row r="5104" spans="1:27" s="2" customFormat="1" ht="13.8">
      <c r="A5104" s="8"/>
      <c r="B5104" s="9"/>
      <c r="C5104" s="18"/>
      <c r="D5104" s="18"/>
      <c r="E5104" s="18"/>
      <c r="F5104" s="18"/>
      <c r="G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</row>
    <row r="5105" spans="1:27">
      <c r="A5105" s="6"/>
      <c r="B5105" s="7"/>
      <c r="C5105" s="28"/>
      <c r="G5105" s="17"/>
      <c r="H5105" s="17"/>
    </row>
    <row r="5106" spans="1:27">
      <c r="A5106" s="5"/>
    </row>
    <row r="5107" spans="1:27" s="2" customFormat="1" ht="13.8">
      <c r="A5107" s="8"/>
      <c r="B5107" s="9"/>
      <c r="C5107" s="18"/>
      <c r="D5107" s="18"/>
      <c r="E5107" s="18"/>
      <c r="F5107" s="18"/>
      <c r="G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</row>
    <row r="5108" spans="1:27" s="2" customFormat="1" ht="13.8">
      <c r="A5108" s="8"/>
      <c r="B5108" s="9"/>
      <c r="C5108" s="18"/>
      <c r="D5108" s="18"/>
      <c r="E5108" s="18"/>
      <c r="F5108" s="18"/>
      <c r="G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</row>
    <row r="5109" spans="1:27" s="2" customFormat="1" ht="13.8">
      <c r="A5109" s="8"/>
      <c r="B5109" s="9"/>
      <c r="C5109" s="18"/>
      <c r="D5109" s="18"/>
      <c r="E5109" s="18"/>
      <c r="F5109" s="18"/>
      <c r="G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</row>
    <row r="5110" spans="1:27" s="2" customFormat="1" ht="13.8">
      <c r="A5110" s="8"/>
      <c r="B5110" s="9"/>
      <c r="C5110" s="18"/>
      <c r="D5110" s="18"/>
      <c r="E5110" s="18"/>
      <c r="F5110" s="18"/>
      <c r="G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</row>
    <row r="5111" spans="1:27" s="2" customFormat="1" ht="13.8">
      <c r="A5111" s="8"/>
      <c r="B5111" s="9"/>
      <c r="C5111" s="18"/>
      <c r="D5111" s="18"/>
      <c r="E5111" s="18"/>
      <c r="F5111" s="18"/>
      <c r="G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</row>
    <row r="5112" spans="1:27" s="2" customFormat="1" ht="13.8">
      <c r="A5112" s="8"/>
      <c r="B5112" s="9"/>
      <c r="C5112" s="18"/>
      <c r="D5112" s="18"/>
      <c r="E5112" s="18"/>
      <c r="F5112" s="18"/>
      <c r="G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</row>
    <row r="5113" spans="1:27" s="2" customFormat="1" ht="13.8">
      <c r="A5113" s="8"/>
      <c r="B5113" s="9"/>
      <c r="C5113" s="18"/>
      <c r="D5113" s="18"/>
      <c r="E5113" s="18"/>
      <c r="F5113" s="18"/>
      <c r="G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</row>
    <row r="5114" spans="1:27">
      <c r="A5114" s="6"/>
      <c r="B5114" s="7"/>
      <c r="C5114" s="28"/>
      <c r="G5114" s="17"/>
      <c r="H5114" s="17"/>
    </row>
    <row r="5115" spans="1:27">
      <c r="A5115" s="6"/>
      <c r="B5115" s="7"/>
      <c r="C5115" s="28"/>
      <c r="G5115" s="17"/>
      <c r="H5115" s="17"/>
    </row>
    <row r="5116" spans="1:27">
      <c r="A5116" s="6"/>
      <c r="B5116" s="7"/>
      <c r="C5116" s="28"/>
      <c r="G5116" s="17"/>
      <c r="H5116" s="17"/>
    </row>
    <row r="5117" spans="1:27">
      <c r="A5117" s="6"/>
      <c r="B5117" s="7"/>
      <c r="C5117" s="28"/>
      <c r="G5117" s="17"/>
      <c r="H5117" s="17"/>
    </row>
    <row r="5118" spans="1:27" s="2" customFormat="1" ht="13.8">
      <c r="A5118" s="8"/>
      <c r="B5118" s="9"/>
      <c r="C5118" s="18"/>
      <c r="D5118" s="18"/>
      <c r="E5118" s="18"/>
      <c r="F5118" s="18"/>
      <c r="G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</row>
    <row r="5119" spans="1:27" s="2" customFormat="1" ht="13.8">
      <c r="A5119" s="8"/>
      <c r="B5119" s="9"/>
      <c r="C5119" s="18"/>
      <c r="D5119" s="18"/>
      <c r="E5119" s="18"/>
      <c r="F5119" s="18"/>
      <c r="G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</row>
    <row r="5120" spans="1:27" s="2" customFormat="1" ht="13.8">
      <c r="A5120" s="8"/>
      <c r="B5120" s="9"/>
      <c r="C5120" s="18"/>
      <c r="D5120" s="18"/>
      <c r="E5120" s="18"/>
      <c r="F5120" s="18"/>
      <c r="G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</row>
    <row r="5121" spans="1:27" s="2" customFormat="1" ht="13.8">
      <c r="A5121" s="8"/>
      <c r="B5121" s="9"/>
      <c r="C5121" s="18"/>
      <c r="D5121" s="18"/>
      <c r="E5121" s="18"/>
      <c r="F5121" s="18"/>
      <c r="G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</row>
    <row r="5122" spans="1:27" s="2" customFormat="1" ht="13.8">
      <c r="A5122" s="8"/>
      <c r="B5122" s="9"/>
      <c r="C5122" s="18"/>
      <c r="D5122" s="18"/>
      <c r="E5122" s="18"/>
      <c r="F5122" s="18"/>
      <c r="G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</row>
    <row r="5123" spans="1:27" s="2" customFormat="1" ht="13.8">
      <c r="A5123" s="8"/>
      <c r="B5123" s="9"/>
      <c r="C5123" s="18"/>
      <c r="D5123" s="18"/>
      <c r="E5123" s="18"/>
      <c r="F5123" s="18"/>
      <c r="G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</row>
    <row r="5124" spans="1:27" s="2" customFormat="1" ht="13.8">
      <c r="A5124" s="8"/>
      <c r="B5124" s="9"/>
      <c r="C5124" s="18"/>
      <c r="D5124" s="18"/>
      <c r="E5124" s="18"/>
      <c r="F5124" s="18"/>
      <c r="G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</row>
    <row r="5125" spans="1:27" s="2" customFormat="1" ht="13.8">
      <c r="A5125" s="8"/>
      <c r="B5125" s="9"/>
      <c r="C5125" s="18"/>
      <c r="D5125" s="18"/>
      <c r="E5125" s="18"/>
      <c r="F5125" s="18"/>
      <c r="G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</row>
    <row r="5126" spans="1:27" s="2" customFormat="1" ht="13.8">
      <c r="A5126" s="8"/>
      <c r="B5126" s="9"/>
      <c r="C5126" s="18"/>
      <c r="D5126" s="18"/>
      <c r="E5126" s="18"/>
      <c r="F5126" s="18"/>
      <c r="G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</row>
    <row r="5127" spans="1:27" s="2" customFormat="1" ht="13.8">
      <c r="A5127" s="8"/>
      <c r="B5127" s="9"/>
      <c r="C5127" s="18"/>
      <c r="D5127" s="18"/>
      <c r="E5127" s="18"/>
      <c r="F5127" s="18"/>
      <c r="G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</row>
    <row r="5128" spans="1:27" s="2" customFormat="1" ht="13.8">
      <c r="A5128" s="8"/>
      <c r="B5128" s="9"/>
      <c r="C5128" s="18"/>
      <c r="D5128" s="18"/>
      <c r="E5128" s="18"/>
      <c r="F5128" s="18"/>
      <c r="G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8"/>
      <c r="X5128" s="18"/>
      <c r="Y5128" s="18"/>
      <c r="Z5128" s="18"/>
      <c r="AA5128" s="18"/>
    </row>
    <row r="5129" spans="1:27" s="2" customFormat="1" ht="13.8">
      <c r="A5129" s="8"/>
      <c r="B5129" s="9"/>
      <c r="C5129" s="18"/>
      <c r="D5129" s="18"/>
      <c r="E5129" s="18"/>
      <c r="F5129" s="18"/>
      <c r="G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</row>
    <row r="5130" spans="1:27">
      <c r="A5130" s="6"/>
      <c r="B5130" s="7"/>
      <c r="C5130" s="28"/>
      <c r="G5130" s="17"/>
      <c r="H5130" s="17"/>
    </row>
    <row r="5131" spans="1:27" s="2" customFormat="1" ht="13.8">
      <c r="A5131" s="8"/>
      <c r="B5131" s="9"/>
      <c r="C5131" s="18"/>
      <c r="D5131" s="18"/>
      <c r="E5131" s="18"/>
      <c r="F5131" s="18"/>
      <c r="G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</row>
    <row r="5132" spans="1:27" s="2" customFormat="1" ht="13.8">
      <c r="A5132" s="8"/>
      <c r="B5132" s="9"/>
      <c r="C5132" s="18"/>
      <c r="D5132" s="18"/>
      <c r="E5132" s="18"/>
      <c r="F5132" s="18"/>
      <c r="G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</row>
    <row r="5133" spans="1:27" s="2" customFormat="1" ht="13.8">
      <c r="A5133" s="8"/>
      <c r="B5133" s="9"/>
      <c r="C5133" s="18"/>
      <c r="D5133" s="18"/>
      <c r="E5133" s="18"/>
      <c r="F5133" s="18"/>
      <c r="G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</row>
    <row r="5134" spans="1:27" s="2" customFormat="1" ht="13.8">
      <c r="A5134" s="8"/>
      <c r="B5134" s="9"/>
      <c r="C5134" s="18"/>
      <c r="D5134" s="18"/>
      <c r="E5134" s="18"/>
      <c r="F5134" s="18"/>
      <c r="G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</row>
    <row r="5135" spans="1:27">
      <c r="A5135" s="6"/>
      <c r="B5135" s="7"/>
      <c r="C5135" s="28"/>
      <c r="G5135" s="17"/>
      <c r="H5135" s="17"/>
    </row>
    <row r="5136" spans="1:27" s="2" customFormat="1" ht="13.8">
      <c r="A5136" s="8"/>
      <c r="B5136" s="9"/>
      <c r="C5136" s="18"/>
      <c r="D5136" s="18"/>
      <c r="E5136" s="18"/>
      <c r="F5136" s="18"/>
      <c r="G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</row>
    <row r="5137" spans="1:27" s="2" customFormat="1" ht="13.8">
      <c r="A5137" s="8"/>
      <c r="B5137" s="9"/>
      <c r="C5137" s="18"/>
      <c r="D5137" s="18"/>
      <c r="E5137" s="18"/>
      <c r="F5137" s="18"/>
      <c r="G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</row>
    <row r="5138" spans="1:27" s="2" customFormat="1" ht="13.8">
      <c r="A5138" s="8"/>
      <c r="B5138" s="9"/>
      <c r="C5138" s="18"/>
      <c r="D5138" s="18"/>
      <c r="E5138" s="18"/>
      <c r="F5138" s="18"/>
      <c r="G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</row>
    <row r="5139" spans="1:27" s="2" customFormat="1" ht="13.8">
      <c r="A5139" s="8"/>
      <c r="B5139" s="9"/>
      <c r="C5139" s="18"/>
      <c r="D5139" s="18"/>
      <c r="E5139" s="18"/>
      <c r="F5139" s="18"/>
      <c r="G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</row>
    <row r="5140" spans="1:27" s="2" customFormat="1" ht="13.8">
      <c r="A5140" s="8"/>
      <c r="B5140" s="9"/>
      <c r="C5140" s="18"/>
      <c r="D5140" s="18"/>
      <c r="E5140" s="18"/>
      <c r="F5140" s="18"/>
      <c r="G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</row>
    <row r="5141" spans="1:27" s="2" customFormat="1" ht="13.8">
      <c r="A5141" s="8"/>
      <c r="B5141" s="9"/>
      <c r="C5141" s="18"/>
      <c r="D5141" s="18"/>
      <c r="E5141" s="18"/>
      <c r="F5141" s="18"/>
      <c r="G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</row>
    <row r="5142" spans="1:27" s="2" customFormat="1" ht="13.8">
      <c r="A5142" s="8"/>
      <c r="B5142" s="9"/>
      <c r="C5142" s="18"/>
      <c r="D5142" s="18"/>
      <c r="E5142" s="18"/>
      <c r="F5142" s="18"/>
      <c r="G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</row>
    <row r="5143" spans="1:27" s="2" customFormat="1" ht="13.8">
      <c r="A5143" s="8"/>
      <c r="B5143" s="9"/>
      <c r="C5143" s="18"/>
      <c r="D5143" s="18"/>
      <c r="E5143" s="18"/>
      <c r="F5143" s="18"/>
      <c r="G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</row>
    <row r="5144" spans="1:27" s="2" customFormat="1" ht="13.8">
      <c r="A5144" s="8"/>
      <c r="B5144" s="9"/>
      <c r="C5144" s="18"/>
      <c r="D5144" s="18"/>
      <c r="E5144" s="18"/>
      <c r="F5144" s="18"/>
      <c r="G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</row>
    <row r="5145" spans="1:27" s="2" customFormat="1" ht="13.8">
      <c r="A5145" s="8"/>
      <c r="B5145" s="9"/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</row>
    <row r="5146" spans="1:27">
      <c r="A5146" s="6"/>
      <c r="B5146" s="7"/>
      <c r="C5146" s="28"/>
      <c r="G5146" s="17"/>
      <c r="H5146" s="17"/>
    </row>
    <row r="5147" spans="1:27" s="2" customFormat="1" ht="13.8">
      <c r="A5147" s="8"/>
      <c r="B5147" s="9"/>
      <c r="C5147" s="18"/>
      <c r="D5147" s="18"/>
      <c r="E5147" s="18"/>
      <c r="F5147" s="18"/>
      <c r="G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</row>
    <row r="5148" spans="1:27" s="2" customFormat="1" ht="13.8">
      <c r="A5148" s="8"/>
      <c r="B5148" s="9"/>
      <c r="C5148" s="18"/>
      <c r="D5148" s="18"/>
      <c r="E5148" s="18"/>
      <c r="F5148" s="18"/>
      <c r="G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</row>
    <row r="5149" spans="1:27">
      <c r="A5149" s="5"/>
    </row>
    <row r="5150" spans="1:27">
      <c r="A5150" s="6"/>
      <c r="B5150" s="7"/>
      <c r="C5150" s="28"/>
      <c r="G5150" s="17"/>
      <c r="H5150" s="17"/>
    </row>
    <row r="5151" spans="1:27" s="2" customFormat="1" ht="13.8">
      <c r="A5151" s="8"/>
      <c r="B5151" s="9"/>
      <c r="C5151" s="18"/>
      <c r="D5151" s="18"/>
      <c r="E5151" s="18"/>
      <c r="F5151" s="18"/>
      <c r="G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</row>
    <row r="5152" spans="1:27" s="2" customFormat="1" ht="13.8">
      <c r="A5152" s="8"/>
      <c r="B5152" s="9"/>
      <c r="C5152" s="18"/>
      <c r="D5152" s="18"/>
      <c r="E5152" s="18"/>
      <c r="F5152" s="18"/>
      <c r="G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</row>
    <row r="5153" spans="1:27" s="2" customFormat="1" ht="13.8">
      <c r="A5153" s="8"/>
      <c r="B5153" s="9"/>
      <c r="C5153" s="18"/>
      <c r="D5153" s="18"/>
      <c r="E5153" s="18"/>
      <c r="F5153" s="18"/>
      <c r="G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</row>
    <row r="5154" spans="1:27" s="2" customFormat="1" ht="13.8">
      <c r="A5154" s="8"/>
      <c r="B5154" s="9"/>
      <c r="C5154" s="18"/>
      <c r="D5154" s="18"/>
      <c r="E5154" s="18"/>
      <c r="F5154" s="18"/>
      <c r="G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</row>
    <row r="5155" spans="1:27">
      <c r="A5155" s="6"/>
      <c r="B5155" s="7"/>
      <c r="C5155" s="28"/>
      <c r="G5155" s="17"/>
      <c r="H5155" s="17"/>
    </row>
    <row r="5156" spans="1:27" s="2" customFormat="1" ht="13.8">
      <c r="A5156" s="8"/>
      <c r="B5156" s="9"/>
      <c r="C5156" s="18"/>
      <c r="D5156" s="18"/>
      <c r="E5156" s="18"/>
      <c r="F5156" s="18"/>
      <c r="G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8"/>
      <c r="X5156" s="18"/>
      <c r="Y5156" s="18"/>
      <c r="Z5156" s="18"/>
      <c r="AA5156" s="18"/>
    </row>
    <row r="5157" spans="1:27">
      <c r="A5157" s="6"/>
      <c r="B5157" s="7"/>
      <c r="C5157" s="28"/>
      <c r="G5157" s="17"/>
      <c r="H5157" s="17"/>
    </row>
    <row r="5158" spans="1:27">
      <c r="A5158" s="6"/>
      <c r="B5158" s="7"/>
      <c r="C5158" s="28"/>
      <c r="G5158" s="17"/>
      <c r="H5158" s="17"/>
    </row>
    <row r="5159" spans="1:27" s="2" customFormat="1" ht="13.8">
      <c r="A5159" s="8"/>
      <c r="B5159" s="9"/>
      <c r="C5159" s="18"/>
      <c r="D5159" s="18"/>
      <c r="E5159" s="18"/>
      <c r="F5159" s="18"/>
      <c r="G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</row>
    <row r="5160" spans="1:27" s="2" customFormat="1" ht="13.8">
      <c r="A5160" s="8"/>
      <c r="B5160" s="9"/>
      <c r="C5160" s="18"/>
      <c r="D5160" s="18"/>
      <c r="E5160" s="18"/>
      <c r="F5160" s="18"/>
      <c r="G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</row>
    <row r="5161" spans="1:27" s="2" customFormat="1" ht="13.8">
      <c r="A5161" s="8"/>
      <c r="B5161" s="9"/>
      <c r="C5161" s="18"/>
      <c r="D5161" s="18"/>
      <c r="E5161" s="18"/>
      <c r="F5161" s="18"/>
      <c r="G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</row>
    <row r="5162" spans="1:27" s="2" customFormat="1" ht="13.8">
      <c r="A5162" s="8"/>
      <c r="B5162" s="9"/>
      <c r="C5162" s="18"/>
      <c r="D5162" s="18"/>
      <c r="E5162" s="18"/>
      <c r="F5162" s="18"/>
      <c r="G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</row>
    <row r="5163" spans="1:27" s="2" customFormat="1" ht="13.8">
      <c r="A5163" s="8"/>
      <c r="B5163" s="9"/>
      <c r="C5163" s="18"/>
      <c r="D5163" s="18"/>
      <c r="E5163" s="18"/>
      <c r="F5163" s="18"/>
      <c r="G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</row>
    <row r="5164" spans="1:27" s="2" customFormat="1" ht="13.8">
      <c r="A5164" s="8"/>
      <c r="B5164" s="9"/>
      <c r="C5164" s="18"/>
      <c r="D5164" s="18"/>
      <c r="E5164" s="18"/>
      <c r="F5164" s="18"/>
      <c r="G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</row>
    <row r="5165" spans="1:27" s="2" customFormat="1" ht="13.8">
      <c r="A5165" s="8"/>
      <c r="B5165" s="9"/>
      <c r="C5165" s="18"/>
      <c r="D5165" s="18"/>
      <c r="E5165" s="18"/>
      <c r="F5165" s="18"/>
      <c r="G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</row>
    <row r="5166" spans="1:27" s="2" customFormat="1" ht="13.8">
      <c r="A5166" s="8"/>
      <c r="B5166" s="9"/>
      <c r="C5166" s="18"/>
      <c r="D5166" s="18"/>
      <c r="E5166" s="18"/>
      <c r="F5166" s="18"/>
      <c r="G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</row>
    <row r="5168" spans="1:27" s="2" customFormat="1" ht="13.8">
      <c r="A5168" s="8"/>
      <c r="B5168" s="9"/>
      <c r="C5168" s="18"/>
      <c r="D5168" s="18"/>
      <c r="E5168" s="18"/>
      <c r="F5168" s="18"/>
      <c r="G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</row>
    <row r="5169" spans="1:27" s="2" customFormat="1" ht="13.8">
      <c r="A5169" s="8"/>
      <c r="B5169" s="9"/>
      <c r="C5169" s="18"/>
      <c r="D5169" s="18"/>
      <c r="E5169" s="18"/>
      <c r="F5169" s="18"/>
      <c r="G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</row>
    <row r="5170" spans="1:27" s="2" customFormat="1" ht="13.8">
      <c r="A5170" s="8"/>
      <c r="B5170" s="9"/>
      <c r="C5170" s="18"/>
      <c r="D5170" s="18"/>
      <c r="E5170" s="18"/>
      <c r="F5170" s="18"/>
      <c r="G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</row>
    <row r="5171" spans="1:27" s="2" customFormat="1" ht="13.8">
      <c r="A5171" s="8"/>
      <c r="B5171" s="9"/>
      <c r="C5171" s="18"/>
      <c r="D5171" s="18"/>
      <c r="E5171" s="18"/>
      <c r="F5171" s="18"/>
      <c r="G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</row>
    <row r="5172" spans="1:27" s="2" customFormat="1" ht="13.8">
      <c r="A5172" s="8"/>
      <c r="B5172" s="9"/>
      <c r="C5172" s="18"/>
      <c r="D5172" s="18"/>
      <c r="E5172" s="18"/>
      <c r="F5172" s="18"/>
      <c r="G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</row>
    <row r="5173" spans="1:27" s="2" customFormat="1" ht="13.8">
      <c r="A5173" s="8"/>
      <c r="B5173" s="9"/>
      <c r="C5173" s="18"/>
      <c r="D5173" s="18"/>
      <c r="E5173" s="18"/>
      <c r="F5173" s="18"/>
      <c r="G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</row>
    <row r="5174" spans="1:27" s="2" customFormat="1" ht="13.8">
      <c r="A5174" s="8"/>
      <c r="B5174" s="9"/>
      <c r="C5174" s="18"/>
      <c r="D5174" s="18"/>
      <c r="E5174" s="18"/>
      <c r="F5174" s="18"/>
      <c r="G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</row>
    <row r="5175" spans="1:27" s="2" customFormat="1" ht="13.8">
      <c r="A5175" s="8"/>
      <c r="B5175" s="9"/>
      <c r="C5175" s="18"/>
      <c r="D5175" s="18"/>
      <c r="E5175" s="18"/>
      <c r="F5175" s="18"/>
      <c r="G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</row>
    <row r="5176" spans="1:27" s="2" customFormat="1" ht="13.8">
      <c r="A5176" s="8"/>
      <c r="B5176" s="9"/>
      <c r="C5176" s="18"/>
      <c r="D5176" s="18"/>
      <c r="E5176" s="18"/>
      <c r="F5176" s="18"/>
      <c r="G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</row>
    <row r="5177" spans="1:27" s="2" customFormat="1" ht="13.8">
      <c r="A5177" s="8"/>
      <c r="B5177" s="9"/>
      <c r="C5177" s="18"/>
      <c r="D5177" s="18"/>
      <c r="E5177" s="18"/>
      <c r="F5177" s="18"/>
      <c r="G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</row>
    <row r="5178" spans="1:27" s="2" customFormat="1" ht="13.8">
      <c r="A5178" s="8"/>
      <c r="B5178" s="9"/>
      <c r="C5178" s="18"/>
      <c r="D5178" s="18"/>
      <c r="E5178" s="18"/>
      <c r="F5178" s="18"/>
      <c r="G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</row>
    <row r="5179" spans="1:27" s="2" customFormat="1" ht="13.8">
      <c r="A5179" s="8"/>
      <c r="B5179" s="9"/>
      <c r="C5179" s="18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8"/>
      <c r="X5179" s="18"/>
      <c r="Y5179" s="18"/>
      <c r="Z5179" s="18"/>
      <c r="AA5179" s="18"/>
    </row>
    <row r="5180" spans="1:27" s="2" customFormat="1" ht="13.8">
      <c r="A5180" s="8"/>
      <c r="B5180" s="9"/>
      <c r="C5180" s="18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</row>
    <row r="5181" spans="1:27" s="2" customFormat="1" ht="13.8">
      <c r="A5181" s="8"/>
      <c r="B5181" s="9"/>
      <c r="C5181" s="18"/>
      <c r="D5181" s="18"/>
      <c r="E5181" s="18"/>
      <c r="F5181" s="18"/>
      <c r="G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</row>
    <row r="5182" spans="1:27" s="2" customFormat="1" ht="13.8">
      <c r="A5182" s="8"/>
      <c r="B5182" s="9"/>
      <c r="C5182" s="18"/>
      <c r="D5182" s="18"/>
      <c r="E5182" s="18"/>
      <c r="F5182" s="18"/>
      <c r="G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</row>
    <row r="5183" spans="1:27" s="2" customFormat="1" ht="13.8">
      <c r="A5183" s="8"/>
      <c r="B5183" s="9"/>
      <c r="C5183" s="18"/>
      <c r="D5183" s="18"/>
      <c r="E5183" s="18"/>
      <c r="F5183" s="18"/>
      <c r="G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8"/>
      <c r="X5183" s="18"/>
      <c r="Y5183" s="18"/>
      <c r="Z5183" s="18"/>
      <c r="AA5183" s="18"/>
    </row>
    <row r="5184" spans="1:27" s="2" customFormat="1" ht="13.8">
      <c r="A5184" s="8"/>
      <c r="B5184" s="9"/>
      <c r="C5184" s="18"/>
      <c r="D5184" s="18"/>
      <c r="E5184" s="18"/>
      <c r="F5184" s="18"/>
      <c r="G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8"/>
      <c r="X5184" s="18"/>
      <c r="Y5184" s="18"/>
      <c r="Z5184" s="18"/>
      <c r="AA5184" s="18"/>
    </row>
    <row r="5185" spans="1:27" s="2" customFormat="1" ht="13.8">
      <c r="A5185" s="8"/>
      <c r="B5185" s="9"/>
      <c r="C5185" s="18"/>
      <c r="D5185" s="18"/>
      <c r="E5185" s="18"/>
      <c r="F5185" s="18"/>
      <c r="G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</row>
    <row r="5186" spans="1:27">
      <c r="A5186" s="6"/>
      <c r="B5186" s="7"/>
      <c r="C5186" s="28"/>
      <c r="G5186" s="17"/>
      <c r="H5186" s="17"/>
    </row>
    <row r="5187" spans="1:27">
      <c r="A5187" s="6"/>
      <c r="B5187" s="7"/>
      <c r="C5187" s="28"/>
      <c r="G5187" s="17"/>
      <c r="H5187" s="17"/>
    </row>
    <row r="5188" spans="1:27" s="2" customFormat="1" ht="13.8">
      <c r="A5188" s="8"/>
      <c r="B5188" s="9"/>
      <c r="C5188" s="18"/>
      <c r="D5188" s="18"/>
      <c r="E5188" s="18"/>
      <c r="F5188" s="18"/>
      <c r="G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</row>
    <row r="5189" spans="1:27" s="2" customFormat="1" ht="13.8">
      <c r="A5189" s="8"/>
      <c r="B5189" s="9"/>
      <c r="C5189" s="18"/>
      <c r="D5189" s="18"/>
      <c r="E5189" s="18"/>
      <c r="F5189" s="18"/>
      <c r="G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</row>
    <row r="5190" spans="1:27" s="2" customFormat="1" ht="13.8">
      <c r="A5190" s="8"/>
      <c r="B5190" s="9"/>
      <c r="C5190" s="18"/>
      <c r="D5190" s="18"/>
      <c r="E5190" s="18"/>
      <c r="F5190" s="18"/>
      <c r="G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8"/>
      <c r="X5190" s="18"/>
      <c r="Y5190" s="18"/>
      <c r="Z5190" s="18"/>
      <c r="AA5190" s="18"/>
    </row>
    <row r="5191" spans="1:27" s="2" customFormat="1" ht="13.8">
      <c r="A5191" s="8"/>
      <c r="B5191" s="9"/>
      <c r="C5191" s="18"/>
      <c r="D5191" s="18"/>
      <c r="E5191" s="18"/>
      <c r="F5191" s="18"/>
      <c r="G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</row>
    <row r="5192" spans="1:27">
      <c r="A5192" s="5"/>
    </row>
    <row r="5193" spans="1:27" s="2" customFormat="1" ht="13.8">
      <c r="A5193" s="8"/>
      <c r="B5193" s="9"/>
      <c r="C5193" s="18"/>
      <c r="D5193" s="18"/>
      <c r="E5193" s="18"/>
      <c r="F5193" s="18"/>
      <c r="G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</row>
    <row r="5194" spans="1:27" s="2" customFormat="1" ht="13.8">
      <c r="A5194" s="8"/>
      <c r="B5194" s="9"/>
      <c r="C5194" s="18"/>
      <c r="D5194" s="18"/>
      <c r="E5194" s="18"/>
      <c r="F5194" s="18"/>
      <c r="G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</row>
    <row r="5195" spans="1:27" s="2" customFormat="1" ht="13.8">
      <c r="A5195" s="8"/>
      <c r="B5195" s="9"/>
      <c r="C5195" s="18"/>
      <c r="D5195" s="18"/>
      <c r="E5195" s="18"/>
      <c r="F5195" s="18"/>
      <c r="G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</row>
    <row r="5196" spans="1:27" s="2" customFormat="1" ht="13.8">
      <c r="A5196" s="8"/>
      <c r="B5196" s="9"/>
      <c r="C5196" s="18"/>
      <c r="D5196" s="18"/>
      <c r="E5196" s="18"/>
      <c r="F5196" s="18"/>
      <c r="G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</row>
    <row r="5197" spans="1:27" s="2" customFormat="1" ht="13.8">
      <c r="A5197" s="8"/>
      <c r="B5197" s="9"/>
      <c r="C5197" s="18"/>
      <c r="D5197" s="18"/>
      <c r="E5197" s="18"/>
      <c r="F5197" s="18"/>
      <c r="G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</row>
    <row r="5198" spans="1:27" s="2" customFormat="1" ht="13.8">
      <c r="A5198" s="8"/>
      <c r="B5198" s="9"/>
      <c r="C5198" s="18"/>
      <c r="D5198" s="18"/>
      <c r="E5198" s="18"/>
      <c r="F5198" s="18"/>
      <c r="G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</row>
    <row r="5199" spans="1:27" s="2" customFormat="1" ht="13.8">
      <c r="A5199" s="8"/>
      <c r="B5199" s="9"/>
      <c r="C5199" s="18"/>
      <c r="D5199" s="18"/>
      <c r="E5199" s="18"/>
      <c r="F5199" s="18"/>
      <c r="G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</row>
    <row r="5200" spans="1:27" s="2" customFormat="1" ht="13.8">
      <c r="A5200" s="8"/>
      <c r="B5200" s="9"/>
      <c r="C5200" s="18"/>
      <c r="D5200" s="18"/>
      <c r="E5200" s="18"/>
      <c r="F5200" s="18"/>
      <c r="G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</row>
    <row r="5201" spans="1:27" s="2" customFormat="1" ht="13.8">
      <c r="A5201" s="8"/>
      <c r="B5201" s="9"/>
      <c r="C5201" s="18"/>
      <c r="D5201" s="18"/>
      <c r="E5201" s="18"/>
      <c r="F5201" s="18"/>
      <c r="G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</row>
    <row r="5202" spans="1:27" s="2" customFormat="1" ht="13.8">
      <c r="A5202" s="8"/>
      <c r="B5202" s="9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</row>
    <row r="5203" spans="1:27">
      <c r="A5203" s="6"/>
      <c r="B5203" s="7"/>
      <c r="C5203" s="28"/>
      <c r="G5203" s="17"/>
      <c r="H5203" s="17"/>
    </row>
    <row r="5204" spans="1:27">
      <c r="A5204" s="5"/>
    </row>
    <row r="5205" spans="1:27" s="2" customFormat="1" ht="13.8">
      <c r="A5205" s="8"/>
      <c r="B5205" s="9"/>
      <c r="C5205" s="18"/>
      <c r="D5205" s="18"/>
      <c r="E5205" s="18"/>
      <c r="F5205" s="18"/>
      <c r="G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</row>
    <row r="5206" spans="1:27">
      <c r="A5206" s="6"/>
      <c r="B5206" s="7"/>
      <c r="C5206" s="28"/>
      <c r="G5206" s="17"/>
      <c r="H5206" s="17"/>
    </row>
    <row r="5207" spans="1:27" s="2" customFormat="1" ht="13.8">
      <c r="A5207" s="8"/>
      <c r="B5207" s="9"/>
      <c r="C5207" s="18"/>
      <c r="D5207" s="18"/>
      <c r="E5207" s="18"/>
      <c r="F5207" s="18"/>
      <c r="G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</row>
    <row r="5208" spans="1:27" s="2" customFormat="1" ht="13.8">
      <c r="A5208" s="8"/>
      <c r="B5208" s="9"/>
      <c r="C5208" s="18"/>
      <c r="D5208" s="18"/>
      <c r="E5208" s="18"/>
      <c r="F5208" s="18"/>
      <c r="G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</row>
    <row r="5209" spans="1:27" s="2" customFormat="1" ht="13.8">
      <c r="A5209" s="8"/>
      <c r="B5209" s="9"/>
      <c r="C5209" s="18"/>
      <c r="D5209" s="18"/>
      <c r="E5209" s="18"/>
      <c r="F5209" s="18"/>
      <c r="G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</row>
    <row r="5210" spans="1:27" s="2" customFormat="1" ht="13.8">
      <c r="A5210" s="8"/>
      <c r="B5210" s="9"/>
      <c r="C5210" s="18"/>
      <c r="D5210" s="18"/>
      <c r="E5210" s="18"/>
      <c r="F5210" s="18"/>
      <c r="G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</row>
    <row r="5211" spans="1:27" s="2" customFormat="1" ht="13.8">
      <c r="A5211" s="8"/>
      <c r="B5211" s="9"/>
      <c r="C5211" s="18"/>
      <c r="D5211" s="18"/>
      <c r="E5211" s="18"/>
      <c r="F5211" s="18"/>
      <c r="G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</row>
    <row r="5212" spans="1:27" s="2" customFormat="1" ht="13.8">
      <c r="A5212" s="8"/>
      <c r="B5212" s="9"/>
      <c r="C5212" s="18"/>
      <c r="D5212" s="18"/>
      <c r="E5212" s="18"/>
      <c r="F5212" s="18"/>
      <c r="G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</row>
    <row r="5213" spans="1:27" s="2" customFormat="1" ht="13.8">
      <c r="A5213" s="8"/>
      <c r="B5213" s="9"/>
      <c r="C5213" s="18"/>
      <c r="D5213" s="18"/>
      <c r="E5213" s="18"/>
      <c r="F5213" s="18"/>
      <c r="G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</row>
    <row r="5217" spans="1:27" s="2" customFormat="1" ht="13.8">
      <c r="A5217" s="8"/>
      <c r="B5217" s="9"/>
      <c r="C5217" s="18"/>
      <c r="D5217" s="18"/>
      <c r="E5217" s="18"/>
      <c r="F5217" s="18"/>
      <c r="G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</row>
    <row r="5218" spans="1:27" s="2" customFormat="1" ht="13.8">
      <c r="A5218" s="8"/>
      <c r="B5218" s="9"/>
      <c r="C5218" s="18"/>
      <c r="D5218" s="18"/>
      <c r="E5218" s="18"/>
      <c r="F5218" s="18"/>
      <c r="G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</row>
    <row r="5219" spans="1:27" s="2" customFormat="1" ht="13.8">
      <c r="A5219" s="8"/>
      <c r="B5219" s="9"/>
      <c r="C5219" s="18"/>
      <c r="D5219" s="18"/>
      <c r="E5219" s="18"/>
      <c r="F5219" s="18"/>
      <c r="G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</row>
    <row r="5220" spans="1:27" s="2" customFormat="1" ht="13.8">
      <c r="A5220" s="8"/>
      <c r="B5220" s="9"/>
      <c r="C5220" s="18"/>
      <c r="D5220" s="18"/>
      <c r="E5220" s="18"/>
      <c r="F5220" s="18"/>
      <c r="G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</row>
    <row r="5221" spans="1:27" s="2" customFormat="1" ht="13.8">
      <c r="A5221" s="8"/>
      <c r="B5221" s="9"/>
      <c r="C5221" s="18"/>
      <c r="D5221" s="18"/>
      <c r="E5221" s="18"/>
      <c r="F5221" s="18"/>
      <c r="G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</row>
    <row r="5222" spans="1:27" s="2" customFormat="1" ht="13.8">
      <c r="A5222" s="8"/>
      <c r="B5222" s="9"/>
      <c r="C5222" s="18"/>
      <c r="D5222" s="18"/>
      <c r="E5222" s="18"/>
      <c r="F5222" s="18"/>
      <c r="G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</row>
    <row r="5224" spans="1:27" s="2" customFormat="1" ht="13.8">
      <c r="A5224" s="8"/>
      <c r="B5224" s="9"/>
      <c r="C5224" s="18"/>
      <c r="D5224" s="18"/>
      <c r="E5224" s="18"/>
      <c r="F5224" s="18"/>
      <c r="G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</row>
    <row r="5225" spans="1:27" s="2" customFormat="1" ht="13.8">
      <c r="A5225" s="8"/>
      <c r="B5225" s="9"/>
      <c r="C5225" s="18"/>
      <c r="D5225" s="18"/>
      <c r="E5225" s="18"/>
      <c r="F5225" s="18"/>
      <c r="G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</row>
    <row r="5227" spans="1:27" s="2" customFormat="1" ht="13.8">
      <c r="A5227" s="8"/>
      <c r="B5227" s="9"/>
      <c r="C5227" s="18"/>
      <c r="D5227" s="18"/>
      <c r="E5227" s="18"/>
      <c r="F5227" s="18"/>
      <c r="G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</row>
    <row r="5228" spans="1:27" s="2" customFormat="1" ht="13.8">
      <c r="A5228" s="8"/>
      <c r="B5228" s="9"/>
      <c r="C5228" s="18"/>
      <c r="D5228" s="18"/>
      <c r="E5228" s="18"/>
      <c r="F5228" s="18"/>
      <c r="G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</row>
    <row r="5229" spans="1:27" s="2" customFormat="1" ht="13.8">
      <c r="A5229" s="8"/>
      <c r="B5229" s="9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</row>
    <row r="5230" spans="1:27" s="2" customFormat="1" ht="13.8">
      <c r="A5230" s="8"/>
      <c r="B5230" s="9"/>
      <c r="C5230" s="18"/>
      <c r="D5230" s="18"/>
      <c r="E5230" s="18"/>
      <c r="F5230" s="18"/>
      <c r="G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</row>
    <row r="5233" spans="1:27" s="2" customFormat="1" ht="13.8">
      <c r="A5233" s="8"/>
      <c r="B5233" s="9"/>
      <c r="C5233" s="18"/>
      <c r="D5233" s="18"/>
      <c r="E5233" s="18"/>
      <c r="F5233" s="18"/>
      <c r="G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</row>
    <row r="5234" spans="1:27" s="2" customFormat="1" ht="13.8">
      <c r="A5234" s="8"/>
      <c r="B5234" s="9"/>
      <c r="C5234" s="18"/>
      <c r="D5234" s="18"/>
      <c r="E5234" s="18"/>
      <c r="F5234" s="18"/>
      <c r="G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</row>
    <row r="5238" spans="1:27" s="2" customFormat="1" ht="13.8">
      <c r="A5238" s="8"/>
      <c r="B5238" s="9"/>
      <c r="C5238" s="18"/>
      <c r="D5238" s="18"/>
      <c r="E5238" s="18"/>
      <c r="F5238" s="18"/>
      <c r="G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</row>
    <row r="5239" spans="1:27" s="2" customFormat="1" ht="13.8">
      <c r="A5239" s="8"/>
      <c r="B5239" s="9"/>
      <c r="C5239" s="18"/>
      <c r="D5239" s="18"/>
      <c r="E5239" s="18"/>
      <c r="F5239" s="18"/>
      <c r="G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</row>
    <row r="5240" spans="1:27" s="2" customFormat="1" ht="13.8">
      <c r="A5240" s="8"/>
      <c r="B5240" s="9"/>
      <c r="C5240" s="18"/>
      <c r="D5240" s="18"/>
      <c r="E5240" s="18"/>
      <c r="F5240" s="18"/>
      <c r="G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</row>
    <row r="5241" spans="1:27" s="2" customFormat="1" ht="13.8">
      <c r="A5241" s="8"/>
      <c r="B5241" s="9"/>
      <c r="C5241" s="18"/>
      <c r="D5241" s="18"/>
      <c r="E5241" s="18"/>
      <c r="F5241" s="18"/>
      <c r="G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</row>
    <row r="5242" spans="1:27" s="2" customFormat="1" ht="13.8">
      <c r="A5242" s="8"/>
      <c r="B5242" s="9"/>
      <c r="C5242" s="18"/>
      <c r="D5242" s="18"/>
      <c r="E5242" s="18"/>
      <c r="F5242" s="18"/>
      <c r="G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</row>
    <row r="5243" spans="1:27" s="2" customFormat="1" ht="13.8">
      <c r="A5243" s="8"/>
      <c r="B5243" s="9"/>
      <c r="C5243" s="18"/>
      <c r="D5243" s="18"/>
      <c r="E5243" s="18"/>
      <c r="F5243" s="18"/>
      <c r="G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</row>
    <row r="5244" spans="1:27" s="2" customFormat="1" ht="13.8">
      <c r="A5244" s="8"/>
      <c r="B5244" s="9"/>
      <c r="C5244" s="18"/>
      <c r="D5244" s="18"/>
      <c r="E5244" s="18"/>
      <c r="F5244" s="18"/>
      <c r="G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</row>
    <row r="5245" spans="1:27" s="2" customFormat="1" ht="13.8">
      <c r="A5245" s="8"/>
      <c r="B5245" s="9"/>
      <c r="C5245" s="18"/>
      <c r="D5245" s="18"/>
      <c r="E5245" s="18"/>
      <c r="F5245" s="18"/>
      <c r="G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8"/>
      <c r="X5245" s="18"/>
      <c r="Y5245" s="18"/>
      <c r="Z5245" s="18"/>
      <c r="AA5245" s="18"/>
    </row>
    <row r="5246" spans="1:27" s="2" customFormat="1" ht="13.8">
      <c r="A5246" s="8"/>
      <c r="B5246" s="9"/>
      <c r="C5246" s="18"/>
      <c r="D5246" s="18"/>
      <c r="E5246" s="18"/>
      <c r="F5246" s="18"/>
      <c r="G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</row>
    <row r="5247" spans="1:27" s="2" customFormat="1" ht="13.8">
      <c r="A5247" s="8"/>
      <c r="B5247" s="9"/>
      <c r="C5247" s="18"/>
      <c r="D5247" s="18"/>
      <c r="E5247" s="18"/>
      <c r="F5247" s="18"/>
      <c r="G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</row>
    <row r="5248" spans="1:27" s="2" customFormat="1" ht="13.8">
      <c r="A5248" s="8"/>
      <c r="B5248" s="9"/>
      <c r="C5248" s="18"/>
      <c r="D5248" s="18"/>
      <c r="E5248" s="18"/>
      <c r="F5248" s="18"/>
      <c r="G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</row>
    <row r="5249" spans="1:27" s="2" customFormat="1" ht="13.8">
      <c r="A5249" s="8"/>
      <c r="B5249" s="9"/>
      <c r="C5249" s="18"/>
      <c r="D5249" s="18"/>
      <c r="E5249" s="18"/>
      <c r="F5249" s="18"/>
      <c r="G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</row>
    <row r="5250" spans="1:27" s="2" customFormat="1" ht="13.8">
      <c r="A5250" s="8"/>
      <c r="B5250" s="9"/>
      <c r="C5250" s="18"/>
      <c r="D5250" s="18"/>
      <c r="E5250" s="18"/>
      <c r="F5250" s="18"/>
      <c r="G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</row>
    <row r="5252" spans="1:27" s="2" customFormat="1" ht="13.8">
      <c r="A5252" s="8"/>
      <c r="B5252" s="9"/>
      <c r="C5252" s="18"/>
      <c r="D5252" s="18"/>
      <c r="E5252" s="18"/>
      <c r="F5252" s="18"/>
      <c r="G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</row>
    <row r="5253" spans="1:27" s="2" customFormat="1" ht="13.8">
      <c r="A5253" s="8"/>
      <c r="B5253" s="9"/>
      <c r="C5253" s="18"/>
      <c r="D5253" s="18"/>
      <c r="E5253" s="18"/>
      <c r="F5253" s="18"/>
      <c r="G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</row>
    <row r="5254" spans="1:27" s="2" customFormat="1" ht="13.8">
      <c r="A5254" s="8"/>
      <c r="B5254" s="9"/>
      <c r="C5254" s="18"/>
      <c r="D5254" s="18"/>
      <c r="E5254" s="18"/>
      <c r="F5254" s="18"/>
      <c r="G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</row>
    <row r="5257" spans="1:27" s="2" customFormat="1" ht="13.8">
      <c r="A5257" s="8"/>
      <c r="B5257" s="9"/>
      <c r="C5257" s="18"/>
      <c r="D5257" s="18"/>
      <c r="E5257" s="18"/>
      <c r="F5257" s="18"/>
      <c r="G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</row>
    <row r="5258" spans="1:27" s="2" customFormat="1" ht="13.8">
      <c r="A5258" s="8"/>
      <c r="B5258" s="9"/>
      <c r="C5258" s="18"/>
      <c r="D5258" s="18"/>
      <c r="E5258" s="18"/>
      <c r="F5258" s="18"/>
      <c r="G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</row>
    <row r="5260" spans="1:27" s="2" customFormat="1" ht="13.8">
      <c r="A5260" s="8"/>
      <c r="B5260" s="9"/>
      <c r="C5260" s="18"/>
      <c r="D5260" s="18"/>
      <c r="E5260" s="18"/>
      <c r="F5260" s="18"/>
      <c r="G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</row>
    <row r="5261" spans="1:27" s="2" customFormat="1" ht="13.8">
      <c r="A5261" s="8"/>
      <c r="B5261" s="9"/>
      <c r="C5261" s="18"/>
      <c r="D5261" s="18"/>
      <c r="E5261" s="18"/>
      <c r="F5261" s="18"/>
      <c r="G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</row>
    <row r="5262" spans="1:27" s="2" customFormat="1" ht="13.8">
      <c r="A5262" s="8"/>
      <c r="B5262" s="9"/>
      <c r="C5262" s="18"/>
      <c r="D5262" s="18"/>
      <c r="E5262" s="18"/>
      <c r="F5262" s="18"/>
      <c r="G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</row>
    <row r="5263" spans="1:27" s="2" customFormat="1" ht="13.8">
      <c r="A5263" s="8"/>
      <c r="B5263" s="9"/>
      <c r="C5263" s="18"/>
      <c r="D5263" s="18"/>
      <c r="E5263" s="18"/>
      <c r="F5263" s="18"/>
      <c r="G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</row>
    <row r="5265" spans="1:27" s="2" customFormat="1" ht="13.8">
      <c r="A5265" s="8"/>
      <c r="B5265" s="9"/>
      <c r="C5265" s="18"/>
      <c r="D5265" s="18"/>
      <c r="E5265" s="18"/>
      <c r="F5265" s="18"/>
      <c r="G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</row>
    <row r="5266" spans="1:27" s="2" customFormat="1" ht="13.8">
      <c r="A5266" s="8"/>
      <c r="B5266" s="9"/>
      <c r="C5266" s="18"/>
      <c r="D5266" s="18"/>
      <c r="E5266" s="18"/>
      <c r="F5266" s="18"/>
      <c r="G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</row>
    <row r="5267" spans="1:27" s="2" customFormat="1" ht="13.8">
      <c r="A5267" s="8"/>
      <c r="B5267" s="9"/>
      <c r="C5267" s="18"/>
      <c r="D5267" s="18"/>
      <c r="E5267" s="18"/>
      <c r="F5267" s="18"/>
      <c r="G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</row>
    <row r="5268" spans="1:27" s="2" customFormat="1" ht="13.8">
      <c r="A5268" s="8"/>
      <c r="B5268" s="9"/>
      <c r="C5268" s="18"/>
      <c r="D5268" s="18"/>
      <c r="E5268" s="18"/>
      <c r="F5268" s="18"/>
      <c r="G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</row>
    <row r="5269" spans="1:27" s="2" customFormat="1" ht="13.8">
      <c r="A5269" s="8"/>
      <c r="B5269" s="9"/>
      <c r="C5269" s="18"/>
      <c r="D5269" s="18"/>
      <c r="E5269" s="18"/>
      <c r="F5269" s="18"/>
      <c r="G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</row>
    <row r="5270" spans="1:27" s="2" customFormat="1" ht="13.8">
      <c r="A5270" s="8"/>
      <c r="B5270" s="9"/>
      <c r="C5270" s="18"/>
      <c r="D5270" s="18"/>
      <c r="E5270" s="18"/>
      <c r="F5270" s="18"/>
      <c r="G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</row>
    <row r="5271" spans="1:27" s="2" customFormat="1" ht="13.8">
      <c r="A5271" s="8"/>
      <c r="B5271" s="9"/>
      <c r="C5271" s="18"/>
      <c r="D5271" s="18"/>
      <c r="E5271" s="18"/>
      <c r="F5271" s="18"/>
      <c r="G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</row>
    <row r="5272" spans="1:27" s="2" customFormat="1" ht="13.8">
      <c r="A5272" s="8"/>
      <c r="B5272" s="9"/>
      <c r="C5272" s="18"/>
      <c r="D5272" s="18"/>
      <c r="E5272" s="18"/>
      <c r="F5272" s="18"/>
      <c r="G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</row>
    <row r="5273" spans="1:27" s="2" customFormat="1" ht="13.8">
      <c r="A5273" s="8"/>
      <c r="B5273" s="9"/>
      <c r="C5273" s="18"/>
      <c r="D5273" s="18"/>
      <c r="E5273" s="18"/>
      <c r="F5273" s="18"/>
      <c r="G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</row>
    <row r="5274" spans="1:27" s="2" customFormat="1" ht="13.8">
      <c r="A5274" s="8"/>
      <c r="B5274" s="9"/>
      <c r="C5274" s="18"/>
      <c r="D5274" s="18"/>
      <c r="E5274" s="18"/>
      <c r="F5274" s="18"/>
      <c r="G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</row>
    <row r="5275" spans="1:27" s="2" customFormat="1" ht="13.8">
      <c r="A5275" s="8"/>
      <c r="B5275" s="9"/>
      <c r="C5275" s="18"/>
      <c r="D5275" s="18"/>
      <c r="E5275" s="18"/>
      <c r="F5275" s="18"/>
      <c r="G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</row>
    <row r="5276" spans="1:27" s="2" customFormat="1" ht="13.8">
      <c r="A5276" s="8"/>
      <c r="B5276" s="9"/>
      <c r="C5276" s="18"/>
      <c r="D5276" s="18"/>
      <c r="E5276" s="18"/>
      <c r="F5276" s="18"/>
      <c r="G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</row>
    <row r="5277" spans="1:27" s="2" customFormat="1" ht="13.8">
      <c r="A5277" s="8"/>
      <c r="B5277" s="9"/>
      <c r="C5277" s="18"/>
      <c r="D5277" s="18"/>
      <c r="E5277" s="18"/>
      <c r="F5277" s="18"/>
      <c r="G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8"/>
      <c r="X5277" s="18"/>
      <c r="Y5277" s="18"/>
      <c r="Z5277" s="18"/>
      <c r="AA5277" s="18"/>
    </row>
    <row r="5278" spans="1:27" s="2" customFormat="1" ht="13.8">
      <c r="A5278" s="8"/>
      <c r="B5278" s="9"/>
      <c r="C5278" s="18"/>
      <c r="D5278" s="18"/>
      <c r="E5278" s="18"/>
      <c r="F5278" s="18"/>
      <c r="G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</row>
    <row r="5279" spans="1:27" s="2" customFormat="1" ht="13.8">
      <c r="A5279" s="8"/>
      <c r="B5279" s="9"/>
      <c r="C5279" s="18"/>
      <c r="D5279" s="18"/>
      <c r="E5279" s="18"/>
      <c r="F5279" s="18"/>
      <c r="G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</row>
    <row r="5280" spans="1:27" s="2" customFormat="1" ht="13.8">
      <c r="A5280" s="8"/>
      <c r="B5280" s="9"/>
      <c r="C5280" s="18"/>
      <c r="D5280" s="18"/>
      <c r="E5280" s="18"/>
      <c r="F5280" s="18"/>
      <c r="G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8"/>
      <c r="X5280" s="18"/>
      <c r="Y5280" s="18"/>
      <c r="Z5280" s="18"/>
      <c r="AA5280" s="18"/>
    </row>
    <row r="5281" spans="1:27" s="2" customFormat="1" ht="13.8">
      <c r="A5281" s="8"/>
      <c r="B5281" s="9"/>
      <c r="C5281" s="18"/>
      <c r="D5281" s="18"/>
      <c r="E5281" s="18"/>
      <c r="F5281" s="18"/>
      <c r="G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</row>
    <row r="5283" spans="1:27" s="2" customFormat="1" ht="13.8">
      <c r="A5283" s="8"/>
      <c r="B5283" s="9"/>
      <c r="C5283" s="18"/>
      <c r="D5283" s="18"/>
      <c r="E5283" s="18"/>
      <c r="F5283" s="18"/>
      <c r="G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</row>
    <row r="5284" spans="1:27" s="2" customFormat="1" ht="13.8">
      <c r="A5284" s="8"/>
      <c r="B5284" s="9"/>
      <c r="C5284" s="18"/>
      <c r="D5284" s="18"/>
      <c r="E5284" s="18"/>
      <c r="F5284" s="18"/>
      <c r="G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</row>
    <row r="5285" spans="1:27">
      <c r="A5285" s="6"/>
      <c r="B5285" s="7"/>
      <c r="C5285" s="28"/>
      <c r="G5285" s="17"/>
      <c r="H5285" s="17"/>
    </row>
    <row r="5286" spans="1:27" s="2" customFormat="1" ht="13.8">
      <c r="A5286" s="8"/>
      <c r="B5286" s="9"/>
      <c r="C5286" s="18"/>
      <c r="D5286" s="18"/>
      <c r="E5286" s="18"/>
      <c r="F5286" s="18"/>
      <c r="G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</row>
    <row r="5287" spans="1:27">
      <c r="A5287" s="6"/>
      <c r="B5287" s="7"/>
      <c r="C5287" s="28"/>
      <c r="G5287" s="17"/>
      <c r="H5287" s="17"/>
    </row>
    <row r="5288" spans="1:27">
      <c r="A5288" s="6"/>
      <c r="B5288" s="7"/>
      <c r="C5288" s="28"/>
      <c r="G5288" s="17"/>
      <c r="H5288" s="17"/>
    </row>
    <row r="5289" spans="1:27" s="2" customFormat="1" ht="13.8">
      <c r="A5289" s="8"/>
      <c r="B5289" s="9"/>
      <c r="C5289" s="18"/>
      <c r="D5289" s="18"/>
      <c r="E5289" s="18"/>
      <c r="F5289" s="18"/>
      <c r="G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</row>
    <row r="5290" spans="1:27" s="2" customFormat="1" ht="13.8">
      <c r="A5290" s="8"/>
      <c r="B5290" s="9"/>
      <c r="C5290" s="18"/>
      <c r="D5290" s="18"/>
      <c r="E5290" s="18"/>
      <c r="F5290" s="18"/>
      <c r="G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</row>
    <row r="5291" spans="1:27">
      <c r="A5291" s="6"/>
      <c r="B5291" s="7"/>
      <c r="C5291" s="28"/>
      <c r="G5291" s="17"/>
      <c r="H5291" s="17"/>
    </row>
    <row r="5292" spans="1:27" s="2" customFormat="1" ht="13.8">
      <c r="A5292" s="8"/>
      <c r="B5292" s="9"/>
      <c r="C5292" s="18"/>
      <c r="D5292" s="18"/>
      <c r="E5292" s="18"/>
      <c r="F5292" s="18"/>
      <c r="G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</row>
    <row r="5293" spans="1:27">
      <c r="A5293" s="6"/>
      <c r="B5293" s="7"/>
      <c r="C5293" s="28"/>
      <c r="G5293" s="17"/>
      <c r="H5293" s="17"/>
    </row>
    <row r="5294" spans="1:27">
      <c r="A5294" s="6"/>
      <c r="B5294" s="7"/>
      <c r="C5294" s="28"/>
      <c r="G5294" s="17"/>
      <c r="H5294" s="17"/>
    </row>
    <row r="5295" spans="1:27" s="2" customFormat="1" ht="13.8">
      <c r="A5295" s="8"/>
      <c r="B5295" s="9"/>
      <c r="C5295" s="18"/>
      <c r="D5295" s="18"/>
      <c r="E5295" s="18"/>
      <c r="F5295" s="18"/>
      <c r="G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</row>
    <row r="5296" spans="1:27" s="2" customFormat="1" ht="13.8">
      <c r="A5296" s="8"/>
      <c r="B5296" s="9"/>
      <c r="C5296" s="18"/>
      <c r="D5296" s="18"/>
      <c r="E5296" s="18"/>
      <c r="F5296" s="18"/>
      <c r="G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</row>
    <row r="5297" spans="1:27" s="2" customFormat="1" ht="13.8">
      <c r="A5297" s="8"/>
      <c r="B5297" s="9"/>
      <c r="C5297" s="18"/>
      <c r="D5297" s="18"/>
      <c r="E5297" s="18"/>
      <c r="F5297" s="18"/>
      <c r="G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</row>
    <row r="5298" spans="1:27">
      <c r="A5298" s="6"/>
      <c r="B5298" s="7"/>
      <c r="C5298" s="28"/>
      <c r="G5298" s="17"/>
      <c r="H5298" s="17"/>
    </row>
    <row r="5299" spans="1:27">
      <c r="A5299" s="6"/>
      <c r="B5299" s="7"/>
      <c r="C5299" s="28"/>
      <c r="G5299" s="17"/>
      <c r="H5299" s="17"/>
    </row>
    <row r="5300" spans="1:27">
      <c r="A5300" s="6"/>
      <c r="B5300" s="7"/>
      <c r="C5300" s="28"/>
      <c r="G5300" s="17"/>
      <c r="H5300" s="17"/>
    </row>
    <row r="5301" spans="1:27">
      <c r="A5301" s="6"/>
      <c r="B5301" s="7"/>
      <c r="C5301" s="28"/>
      <c r="G5301" s="17"/>
      <c r="H5301" s="17"/>
    </row>
    <row r="5302" spans="1:27">
      <c r="A5302" s="6"/>
      <c r="B5302" s="7"/>
      <c r="C5302" s="28"/>
      <c r="G5302" s="17"/>
      <c r="H5302" s="17"/>
    </row>
    <row r="5303" spans="1:27">
      <c r="A5303" s="6"/>
      <c r="B5303" s="7"/>
      <c r="C5303" s="28"/>
      <c r="G5303" s="17"/>
      <c r="H5303" s="17"/>
    </row>
    <row r="5304" spans="1:27">
      <c r="A5304" s="5"/>
    </row>
    <row r="5305" spans="1:27">
      <c r="A5305" s="6"/>
      <c r="B5305" s="7"/>
      <c r="C5305" s="28"/>
      <c r="G5305" s="17"/>
      <c r="H5305" s="17"/>
    </row>
    <row r="5306" spans="1:27" s="2" customFormat="1" ht="13.8">
      <c r="A5306" s="8"/>
      <c r="B5306" s="9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</row>
    <row r="5307" spans="1:27" s="2" customFormat="1" ht="13.8">
      <c r="A5307" s="8"/>
      <c r="B5307" s="9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</row>
    <row r="5308" spans="1:27" s="2" customFormat="1" ht="13.8">
      <c r="A5308" s="8"/>
      <c r="B5308" s="9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</row>
    <row r="5309" spans="1:27" s="2" customFormat="1" ht="13.8">
      <c r="A5309" s="8"/>
      <c r="B5309" s="9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</row>
    <row r="5310" spans="1:27" s="2" customFormat="1" ht="13.8">
      <c r="A5310" s="8"/>
      <c r="B5310" s="9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</row>
    <row r="5311" spans="1:27">
      <c r="A5311" s="6"/>
      <c r="B5311" s="7"/>
      <c r="C5311" s="28"/>
      <c r="G5311" s="17"/>
      <c r="H5311" s="17"/>
    </row>
    <row r="5312" spans="1:27">
      <c r="A5312" s="5"/>
    </row>
    <row r="5313" spans="1:27">
      <c r="A5313" s="6"/>
      <c r="B5313" s="7"/>
      <c r="C5313" s="28"/>
      <c r="G5313" s="17"/>
      <c r="H5313" s="17"/>
    </row>
    <row r="5314" spans="1:27" s="2" customFormat="1" ht="13.8">
      <c r="A5314" s="8"/>
      <c r="B5314" s="9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</row>
    <row r="5315" spans="1:27" s="2" customFormat="1" ht="13.8">
      <c r="A5315" s="8"/>
      <c r="B5315" s="9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</row>
    <row r="5316" spans="1:27" s="2" customFormat="1" ht="13.8">
      <c r="A5316" s="8"/>
      <c r="B5316" s="9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</row>
    <row r="5317" spans="1:27">
      <c r="A5317" s="6"/>
      <c r="B5317" s="7"/>
      <c r="C5317" s="28"/>
      <c r="G5317" s="17"/>
      <c r="H5317" s="17"/>
    </row>
    <row r="5318" spans="1:27">
      <c r="A5318" s="5"/>
    </row>
    <row r="5319" spans="1:27" s="2" customFormat="1" ht="13.8">
      <c r="A5319" s="8"/>
      <c r="B5319" s="9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</row>
    <row r="5320" spans="1:27" s="2" customFormat="1" ht="13.8">
      <c r="A5320" s="8"/>
      <c r="B5320" s="9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</row>
    <row r="5321" spans="1:27" s="2" customFormat="1" ht="13.8">
      <c r="A5321" s="8"/>
      <c r="B5321" s="9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</row>
    <row r="5322" spans="1:27">
      <c r="A5322" s="5"/>
    </row>
    <row r="5323" spans="1:27">
      <c r="A5323" s="6"/>
      <c r="B5323" s="7"/>
      <c r="C5323" s="28"/>
      <c r="G5323" s="17"/>
      <c r="H5323" s="17"/>
    </row>
    <row r="5324" spans="1:27" s="2" customFormat="1" ht="13.8">
      <c r="A5324" s="8"/>
      <c r="B5324" s="9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</row>
    <row r="5325" spans="1:27" s="2" customFormat="1" ht="13.8">
      <c r="A5325" s="8"/>
      <c r="B5325" s="9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</row>
    <row r="5326" spans="1:27">
      <c r="A5326" s="5"/>
    </row>
    <row r="5327" spans="1:27" s="2" customFormat="1" ht="13.8">
      <c r="A5327" s="8"/>
      <c r="B5327" s="9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</row>
    <row r="5328" spans="1:27" s="2" customFormat="1" ht="13.8">
      <c r="A5328" s="8"/>
      <c r="B5328" s="9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</row>
    <row r="5329" spans="1:27" s="2" customFormat="1" ht="13.8">
      <c r="A5329" s="8"/>
      <c r="B5329" s="9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</row>
    <row r="5330" spans="1:27" s="2" customFormat="1" ht="13.8">
      <c r="A5330" s="8"/>
      <c r="B5330" s="9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</row>
    <row r="5331" spans="1:27" s="2" customFormat="1" ht="13.8">
      <c r="A5331" s="8"/>
      <c r="B5331" s="9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</row>
    <row r="5332" spans="1:27">
      <c r="A5332" s="6"/>
      <c r="B5332" s="7"/>
      <c r="C5332" s="28"/>
      <c r="G5332" s="17"/>
      <c r="H5332" s="17"/>
    </row>
    <row r="5333" spans="1:27" s="2" customFormat="1" ht="13.8">
      <c r="A5333" s="8"/>
      <c r="B5333" s="9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</row>
    <row r="5334" spans="1:27" s="2" customFormat="1" ht="13.8">
      <c r="A5334" s="8"/>
      <c r="B5334" s="9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</row>
    <row r="5335" spans="1:27">
      <c r="A5335" s="6"/>
      <c r="B5335" s="7"/>
      <c r="C5335" s="28"/>
      <c r="G5335" s="17"/>
      <c r="H5335" s="17"/>
    </row>
    <row r="5336" spans="1:27">
      <c r="A5336" s="6"/>
      <c r="B5336" s="7"/>
      <c r="C5336" s="28"/>
      <c r="G5336" s="17"/>
      <c r="H5336" s="17"/>
    </row>
    <row r="5337" spans="1:27" s="2" customFormat="1" ht="13.8">
      <c r="A5337" s="8"/>
      <c r="B5337" s="9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</row>
    <row r="5338" spans="1:27" s="2" customFormat="1" ht="13.8">
      <c r="A5338" s="8"/>
      <c r="B5338" s="9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</row>
    <row r="5339" spans="1:27" s="2" customFormat="1" ht="13.8">
      <c r="A5339" s="8"/>
      <c r="B5339" s="9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</row>
    <row r="5340" spans="1:27" s="2" customFormat="1" ht="13.8">
      <c r="A5340" s="8"/>
      <c r="B5340" s="9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</row>
    <row r="5341" spans="1:27" s="2" customFormat="1" ht="13.8">
      <c r="A5341" s="8"/>
      <c r="B5341" s="9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</row>
    <row r="5342" spans="1:27" s="2" customFormat="1" ht="13.8">
      <c r="A5342" s="8"/>
      <c r="B5342" s="9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</row>
    <row r="5343" spans="1:27" s="2" customFormat="1" ht="13.8">
      <c r="A5343" s="8"/>
      <c r="B5343" s="9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</row>
    <row r="5344" spans="1:27" s="2" customFormat="1" ht="13.8">
      <c r="A5344" s="8"/>
      <c r="B5344" s="9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</row>
    <row r="5345" spans="1:27" s="2" customFormat="1" ht="13.8">
      <c r="A5345" s="8"/>
      <c r="B5345" s="9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</row>
    <row r="5346" spans="1:27">
      <c r="A5346" s="6"/>
      <c r="B5346" s="7"/>
      <c r="C5346" s="28"/>
      <c r="G5346" s="17"/>
      <c r="H5346" s="17"/>
    </row>
    <row r="5347" spans="1:27">
      <c r="A5347" s="6"/>
      <c r="B5347" s="7"/>
      <c r="C5347" s="28"/>
      <c r="G5347" s="17"/>
      <c r="H5347" s="17"/>
    </row>
    <row r="5348" spans="1:27" s="2" customFormat="1" ht="13.8">
      <c r="A5348" s="8"/>
      <c r="B5348" s="9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</row>
    <row r="5349" spans="1:27" s="2" customFormat="1" ht="13.8">
      <c r="A5349" s="8"/>
      <c r="B5349" s="9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</row>
    <row r="5350" spans="1:27">
      <c r="A5350" s="6"/>
      <c r="B5350" s="7"/>
      <c r="C5350" s="28"/>
      <c r="G5350" s="17"/>
      <c r="H5350" s="17"/>
    </row>
    <row r="5351" spans="1:27">
      <c r="A5351" s="6"/>
      <c r="B5351" s="7"/>
      <c r="C5351" s="28"/>
      <c r="G5351" s="17"/>
      <c r="H5351" s="17"/>
    </row>
    <row r="5352" spans="1:27" s="2" customFormat="1" ht="13.8">
      <c r="A5352" s="8"/>
      <c r="B5352" s="9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</row>
    <row r="5353" spans="1:27" s="2" customFormat="1" ht="13.8">
      <c r="A5353" s="8"/>
      <c r="B5353" s="9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</row>
    <row r="5354" spans="1:27" s="2" customFormat="1" ht="13.8">
      <c r="A5354" s="8"/>
      <c r="B5354" s="9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</row>
    <row r="5355" spans="1:27">
      <c r="A5355" s="5"/>
    </row>
    <row r="5356" spans="1:27">
      <c r="A5356" s="6"/>
      <c r="B5356" s="7"/>
      <c r="C5356" s="28"/>
      <c r="G5356" s="17"/>
      <c r="H5356" s="17"/>
    </row>
    <row r="5357" spans="1:27" s="2" customFormat="1" ht="13.8">
      <c r="A5357" s="8"/>
      <c r="B5357" s="9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</row>
    <row r="5358" spans="1:27" s="2" customFormat="1" ht="13.8">
      <c r="A5358" s="8"/>
      <c r="B5358" s="9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</row>
    <row r="5359" spans="1:27" s="2" customFormat="1" ht="13.8">
      <c r="A5359" s="8"/>
      <c r="B5359" s="9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</row>
    <row r="5360" spans="1:27">
      <c r="A5360" s="6"/>
      <c r="B5360" s="7"/>
      <c r="C5360" s="28"/>
      <c r="G5360" s="17"/>
      <c r="H5360" s="17"/>
    </row>
    <row r="5361" spans="1:27" s="2" customFormat="1" ht="13.8">
      <c r="A5361" s="8"/>
      <c r="B5361" s="9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</row>
    <row r="5362" spans="1:27" s="2" customFormat="1" ht="13.8">
      <c r="A5362" s="8"/>
      <c r="B5362" s="9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</row>
    <row r="5363" spans="1:27" s="2" customFormat="1" ht="13.8">
      <c r="A5363" s="8"/>
      <c r="B5363" s="9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</row>
    <row r="5364" spans="1:27" s="2" customFormat="1" ht="13.8">
      <c r="A5364" s="8"/>
      <c r="B5364" s="9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</row>
    <row r="5365" spans="1:27">
      <c r="A5365" s="6"/>
      <c r="B5365" s="7"/>
      <c r="C5365" s="28"/>
      <c r="G5365" s="17"/>
      <c r="H5365" s="17"/>
    </row>
    <row r="5366" spans="1:27" s="2" customFormat="1" ht="13.8">
      <c r="A5366" s="8"/>
      <c r="B5366" s="9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</row>
    <row r="5367" spans="1:27">
      <c r="A5367" s="6"/>
      <c r="B5367" s="7"/>
      <c r="C5367" s="28"/>
      <c r="G5367" s="17"/>
      <c r="H5367" s="17"/>
    </row>
    <row r="5368" spans="1:27">
      <c r="A5368" s="6"/>
      <c r="B5368" s="7"/>
      <c r="C5368" s="28"/>
      <c r="G5368" s="17"/>
      <c r="H5368" s="17"/>
    </row>
    <row r="5369" spans="1:27" s="2" customFormat="1" ht="13.8">
      <c r="A5369" s="8"/>
      <c r="B5369" s="9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</row>
    <row r="5370" spans="1:27" s="2" customFormat="1" ht="13.8">
      <c r="A5370" s="8"/>
      <c r="B5370" s="9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</row>
    <row r="5371" spans="1:27" s="2" customFormat="1" ht="13.8">
      <c r="A5371" s="8"/>
      <c r="B5371" s="9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</row>
    <row r="5372" spans="1:27">
      <c r="A5372" s="6"/>
      <c r="B5372" s="7"/>
      <c r="C5372" s="28"/>
      <c r="G5372" s="17"/>
      <c r="H5372" s="17"/>
    </row>
    <row r="5373" spans="1:27" s="2" customFormat="1" ht="13.8">
      <c r="A5373" s="8"/>
      <c r="B5373" s="9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</row>
    <row r="5374" spans="1:27" s="2" customFormat="1" ht="13.8">
      <c r="A5374" s="8"/>
      <c r="B5374" s="9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</row>
    <row r="5375" spans="1:27" s="2" customFormat="1" ht="13.8">
      <c r="A5375" s="8"/>
      <c r="B5375" s="9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</row>
    <row r="5376" spans="1:27" s="2" customFormat="1" ht="13.8">
      <c r="A5376" s="8"/>
      <c r="B5376" s="9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</row>
    <row r="5377" spans="1:27" s="2" customFormat="1" ht="13.8">
      <c r="A5377" s="8"/>
      <c r="B5377" s="9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</row>
    <row r="5378" spans="1:27" s="2" customFormat="1" ht="13.8">
      <c r="A5378" s="8"/>
      <c r="B5378" s="9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</row>
    <row r="5379" spans="1:27" s="2" customFormat="1" ht="13.8">
      <c r="A5379" s="8"/>
      <c r="B5379" s="9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</row>
    <row r="5380" spans="1:27" s="2" customFormat="1" ht="13.8">
      <c r="A5380" s="8"/>
      <c r="B5380" s="9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</row>
    <row r="5381" spans="1:27" s="2" customFormat="1" ht="13.8">
      <c r="A5381" s="8"/>
      <c r="B5381" s="9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</row>
    <row r="5382" spans="1:27">
      <c r="A5382" s="6"/>
      <c r="B5382" s="7"/>
      <c r="C5382" s="28"/>
      <c r="G5382" s="17"/>
      <c r="H5382" s="17"/>
    </row>
    <row r="5383" spans="1:27">
      <c r="A5383" s="6"/>
      <c r="B5383" s="7"/>
      <c r="C5383" s="28"/>
      <c r="G5383" s="17"/>
      <c r="H5383" s="17"/>
    </row>
    <row r="5384" spans="1:27" s="2" customFormat="1" ht="13.8">
      <c r="A5384" s="8"/>
      <c r="B5384" s="9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</row>
    <row r="5385" spans="1:27" s="2" customFormat="1" ht="13.8">
      <c r="A5385" s="8"/>
      <c r="B5385" s="9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</row>
    <row r="5386" spans="1:27">
      <c r="A5386" s="5"/>
    </row>
    <row r="5387" spans="1:27">
      <c r="A5387" s="5"/>
    </row>
    <row r="5388" spans="1:27">
      <c r="A5388" s="6"/>
      <c r="B5388" s="7"/>
      <c r="C5388" s="28"/>
      <c r="G5388" s="17"/>
      <c r="H5388" s="17"/>
    </row>
    <row r="5389" spans="1:27" s="2" customFormat="1" ht="13.8">
      <c r="A5389" s="8"/>
      <c r="B5389" s="9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</row>
    <row r="5390" spans="1:27" s="2" customFormat="1" ht="13.8">
      <c r="A5390" s="8"/>
      <c r="B5390" s="9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</row>
    <row r="5392" spans="1:27" s="2" customFormat="1" ht="13.8">
      <c r="A5392" s="8"/>
      <c r="B5392" s="9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</row>
    <row r="5393" spans="1:27" s="2" customFormat="1" ht="13.8">
      <c r="A5393" s="8"/>
      <c r="B5393" s="9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</row>
    <row r="5394" spans="1:27">
      <c r="A5394" s="6"/>
      <c r="B5394" s="7"/>
      <c r="C5394" s="28"/>
      <c r="G5394" s="17"/>
      <c r="H5394" s="17"/>
    </row>
    <row r="5395" spans="1:27" s="2" customFormat="1" ht="13.8">
      <c r="A5395" s="8"/>
      <c r="B5395" s="9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</row>
    <row r="5397" spans="1:27" s="2" customFormat="1" ht="13.8">
      <c r="A5397" s="8"/>
      <c r="B5397" s="9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</row>
    <row r="5398" spans="1:27" s="2" customFormat="1" ht="13.8">
      <c r="A5398" s="8"/>
      <c r="B5398" s="9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</row>
    <row r="5399" spans="1:27" s="2" customFormat="1" ht="13.8">
      <c r="A5399" s="8"/>
      <c r="B5399" s="9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</row>
    <row r="5400" spans="1:27" s="2" customFormat="1" ht="13.8">
      <c r="A5400" s="8"/>
      <c r="B5400" s="9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</row>
    <row r="5401" spans="1:27" s="2" customFormat="1" ht="13.8">
      <c r="A5401" s="8"/>
      <c r="B5401" s="9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</row>
    <row r="5402" spans="1:27" s="2" customFormat="1" ht="13.8">
      <c r="A5402" s="8"/>
      <c r="B5402" s="9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</row>
    <row r="5403" spans="1:27">
      <c r="A5403" s="6"/>
      <c r="B5403" s="7"/>
      <c r="C5403" s="28"/>
      <c r="G5403" s="17"/>
      <c r="H5403" s="17"/>
    </row>
    <row r="5404" spans="1:27" s="2" customFormat="1" ht="13.8">
      <c r="A5404" s="8"/>
      <c r="B5404" s="9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</row>
    <row r="5405" spans="1:27" s="2" customFormat="1" ht="13.8">
      <c r="A5405" s="8"/>
      <c r="B5405" s="9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</row>
    <row r="5406" spans="1:27" s="2" customFormat="1" ht="13.8">
      <c r="A5406" s="8"/>
      <c r="B5406" s="9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</row>
    <row r="5407" spans="1:27" s="2" customFormat="1" ht="13.8">
      <c r="A5407" s="8"/>
      <c r="B5407" s="9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</row>
    <row r="5408" spans="1:27">
      <c r="A5408" s="5"/>
    </row>
    <row r="5409" spans="1:27">
      <c r="A5409" s="5"/>
    </row>
    <row r="5410" spans="1:27" s="2" customFormat="1" ht="13.8">
      <c r="A5410" s="8"/>
      <c r="B5410" s="9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</row>
    <row r="5411" spans="1:27" s="2" customFormat="1" ht="13.8">
      <c r="A5411" s="8"/>
      <c r="B5411" s="9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</row>
    <row r="5413" spans="1:27">
      <c r="A5413" s="6"/>
      <c r="B5413" s="7"/>
      <c r="C5413" s="28"/>
      <c r="G5413" s="17"/>
      <c r="H5413" s="17"/>
    </row>
    <row r="5414" spans="1:27" s="2" customFormat="1" ht="13.8">
      <c r="A5414" s="8"/>
      <c r="B5414" s="9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</row>
    <row r="5415" spans="1:27" s="2" customFormat="1" ht="13.8">
      <c r="A5415" s="8"/>
      <c r="B5415" s="9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</row>
    <row r="5416" spans="1:27" s="2" customFormat="1" ht="13.8">
      <c r="A5416" s="8"/>
      <c r="B5416" s="9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</row>
    <row r="5417" spans="1:27">
      <c r="A5417" s="6"/>
      <c r="B5417" s="7"/>
      <c r="C5417" s="28"/>
      <c r="G5417" s="17"/>
      <c r="H5417" s="17"/>
    </row>
    <row r="5418" spans="1:27">
      <c r="A5418" s="5"/>
    </row>
    <row r="5419" spans="1:27" s="2" customFormat="1" ht="13.8">
      <c r="A5419" s="8"/>
      <c r="B5419" s="9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</row>
    <row r="5420" spans="1:27" s="2" customFormat="1" ht="13.8">
      <c r="A5420" s="8"/>
      <c r="B5420" s="9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</row>
    <row r="5421" spans="1:27" s="2" customFormat="1" ht="13.8">
      <c r="A5421" s="8"/>
      <c r="B5421" s="9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</row>
    <row r="5422" spans="1:27">
      <c r="A5422" s="6"/>
      <c r="B5422" s="7"/>
      <c r="C5422" s="28"/>
      <c r="G5422" s="17"/>
      <c r="H5422" s="17"/>
    </row>
    <row r="5423" spans="1:27">
      <c r="A5423" s="6"/>
      <c r="B5423" s="7"/>
      <c r="C5423" s="28"/>
      <c r="G5423" s="17"/>
      <c r="H5423" s="17"/>
    </row>
    <row r="5424" spans="1:27" s="2" customFormat="1" ht="13.8">
      <c r="A5424" s="8"/>
      <c r="B5424" s="9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</row>
    <row r="5425" spans="1:27" s="2" customFormat="1" ht="13.8">
      <c r="A5425" s="8"/>
      <c r="B5425" s="9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</row>
    <row r="5426" spans="1:27" s="2" customFormat="1" ht="13.8">
      <c r="A5426" s="8"/>
      <c r="B5426" s="9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</row>
    <row r="5427" spans="1:27">
      <c r="A5427" s="6"/>
      <c r="B5427" s="7"/>
      <c r="C5427" s="28"/>
      <c r="G5427" s="17"/>
      <c r="H5427" s="17"/>
    </row>
    <row r="5428" spans="1:27" s="2" customFormat="1" ht="13.8">
      <c r="A5428" s="8"/>
      <c r="B5428" s="9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</row>
    <row r="5429" spans="1:27" s="2" customFormat="1" ht="13.8">
      <c r="A5429" s="8"/>
      <c r="B5429" s="9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</row>
    <row r="5430" spans="1:27" s="2" customFormat="1" ht="13.8">
      <c r="A5430" s="8"/>
      <c r="B5430" s="9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</row>
    <row r="5431" spans="1:27">
      <c r="A5431" s="6"/>
      <c r="B5431" s="7"/>
      <c r="C5431" s="28"/>
      <c r="G5431" s="17"/>
      <c r="H5431" s="17"/>
    </row>
    <row r="5432" spans="1:27">
      <c r="A5432" s="6"/>
      <c r="B5432" s="7"/>
      <c r="C5432" s="28"/>
      <c r="G5432" s="17"/>
      <c r="H5432" s="17"/>
    </row>
    <row r="5433" spans="1:27" s="2" customFormat="1" ht="13.8">
      <c r="A5433" s="8"/>
      <c r="B5433" s="9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</row>
    <row r="5434" spans="1:27" s="2" customFormat="1" ht="13.8">
      <c r="A5434" s="8"/>
      <c r="B5434" s="9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</row>
    <row r="5435" spans="1:27">
      <c r="A5435" s="6"/>
      <c r="B5435" s="7"/>
      <c r="C5435" s="28"/>
      <c r="G5435" s="17"/>
      <c r="H5435" s="17"/>
    </row>
    <row r="5436" spans="1:27">
      <c r="A5436" s="6"/>
      <c r="B5436" s="7"/>
      <c r="C5436" s="28"/>
      <c r="G5436" s="17"/>
      <c r="H5436" s="17"/>
    </row>
    <row r="5437" spans="1:27">
      <c r="A5437" s="6"/>
      <c r="B5437" s="7"/>
      <c r="C5437" s="28"/>
      <c r="G5437" s="17"/>
      <c r="H5437" s="17"/>
    </row>
    <row r="5438" spans="1:27" s="2" customFormat="1" ht="13.8">
      <c r="A5438" s="8"/>
      <c r="B5438" s="9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</row>
    <row r="5439" spans="1:27" s="2" customFormat="1" ht="13.8">
      <c r="A5439" s="8"/>
      <c r="B5439" s="9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</row>
    <row r="5440" spans="1:27" s="2" customFormat="1" ht="13.8">
      <c r="A5440" s="8"/>
      <c r="B5440" s="9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</row>
    <row r="5441" spans="1:27">
      <c r="A5441" s="5"/>
    </row>
    <row r="5442" spans="1:27">
      <c r="A5442" s="5"/>
    </row>
    <row r="5443" spans="1:27" s="2" customFormat="1" ht="13.8">
      <c r="A5443" s="8"/>
      <c r="B5443" s="9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</row>
    <row r="5444" spans="1:27" s="2" customFormat="1" ht="13.8">
      <c r="A5444" s="8"/>
      <c r="B5444" s="9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</row>
    <row r="5445" spans="1:27" s="2" customFormat="1" ht="13.8">
      <c r="A5445" s="8"/>
      <c r="B5445" s="9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</row>
    <row r="5446" spans="1:27">
      <c r="A5446" s="5"/>
    </row>
    <row r="5447" spans="1:27">
      <c r="A5447" s="6"/>
      <c r="B5447" s="7"/>
      <c r="C5447" s="28"/>
      <c r="G5447" s="17"/>
      <c r="H5447" s="17"/>
    </row>
    <row r="5448" spans="1:27">
      <c r="A5448" s="6"/>
      <c r="B5448" s="7"/>
      <c r="C5448" s="28"/>
      <c r="G5448" s="17"/>
      <c r="H5448" s="17"/>
    </row>
    <row r="5449" spans="1:27" s="2" customFormat="1" ht="13.8">
      <c r="A5449" s="8"/>
      <c r="B5449" s="9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</row>
    <row r="5450" spans="1:27" s="2" customFormat="1" ht="13.8">
      <c r="A5450" s="8"/>
      <c r="B5450" s="9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</row>
    <row r="5451" spans="1:27" s="2" customFormat="1" ht="13.8">
      <c r="A5451" s="8"/>
      <c r="B5451" s="9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</row>
    <row r="5452" spans="1:27" s="2" customFormat="1" ht="13.8">
      <c r="A5452" s="8"/>
      <c r="B5452" s="9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</row>
    <row r="5453" spans="1:27" s="2" customFormat="1" ht="13.8">
      <c r="A5453" s="8"/>
      <c r="B5453" s="9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</row>
    <row r="5454" spans="1:27" s="2" customFormat="1" ht="13.8">
      <c r="A5454" s="8"/>
      <c r="B5454" s="9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</row>
    <row r="5455" spans="1:27" s="2" customFormat="1" ht="13.8">
      <c r="A5455" s="8"/>
      <c r="B5455" s="9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</row>
    <row r="5456" spans="1:27" s="2" customFormat="1" ht="13.8">
      <c r="A5456" s="8"/>
      <c r="B5456" s="9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</row>
    <row r="5457" spans="1:27" s="2" customFormat="1" ht="13.8">
      <c r="A5457" s="8"/>
      <c r="B5457" s="9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</row>
    <row r="5458" spans="1:27" s="2" customFormat="1" ht="13.8">
      <c r="A5458" s="8"/>
      <c r="B5458" s="9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</row>
    <row r="5459" spans="1:27" s="2" customFormat="1" ht="13.8">
      <c r="A5459" s="8"/>
      <c r="B5459" s="9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</row>
    <row r="5460" spans="1:27" s="2" customFormat="1" ht="13.8">
      <c r="A5460" s="8"/>
      <c r="B5460" s="9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</row>
    <row r="5461" spans="1:27" s="2" customFormat="1" ht="13.8">
      <c r="A5461" s="8"/>
      <c r="B5461" s="9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</row>
    <row r="5462" spans="1:27" s="2" customFormat="1" ht="13.8">
      <c r="A5462" s="8"/>
      <c r="B5462" s="9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</row>
    <row r="5463" spans="1:27" s="2" customFormat="1" ht="13.8">
      <c r="A5463" s="8"/>
      <c r="B5463" s="9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</row>
    <row r="5464" spans="1:27" s="2" customFormat="1" ht="13.8">
      <c r="A5464" s="8"/>
      <c r="B5464" s="9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</row>
    <row r="5465" spans="1:27" s="2" customFormat="1" ht="13.8">
      <c r="A5465" s="8"/>
      <c r="B5465" s="9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</row>
    <row r="5466" spans="1:27" s="2" customFormat="1" ht="13.8">
      <c r="A5466" s="8"/>
      <c r="B5466" s="9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</row>
    <row r="5467" spans="1:27" s="2" customFormat="1" ht="13.8">
      <c r="A5467" s="8"/>
      <c r="B5467" s="9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</row>
    <row r="5468" spans="1:27" s="2" customFormat="1" ht="13.8">
      <c r="A5468" s="8"/>
      <c r="B5468" s="9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</row>
    <row r="5469" spans="1:27" s="2" customFormat="1" ht="13.8">
      <c r="A5469" s="8"/>
      <c r="B5469" s="9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</row>
    <row r="5470" spans="1:27" s="2" customFormat="1" ht="13.8">
      <c r="A5470" s="8"/>
      <c r="B5470" s="9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</row>
    <row r="5471" spans="1:27" s="2" customFormat="1" ht="13.8">
      <c r="A5471" s="8"/>
      <c r="B5471" s="9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</row>
    <row r="5472" spans="1:27" s="2" customFormat="1" ht="13.8">
      <c r="A5472" s="8"/>
      <c r="B5472" s="9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</row>
    <row r="5473" spans="1:27" s="2" customFormat="1" ht="13.8">
      <c r="A5473" s="8"/>
      <c r="B5473" s="9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</row>
    <row r="5474" spans="1:27" s="2" customFormat="1" ht="13.8">
      <c r="A5474" s="8"/>
      <c r="B5474" s="9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</row>
    <row r="5475" spans="1:27" s="2" customFormat="1" ht="13.8">
      <c r="A5475" s="8"/>
      <c r="B5475" s="9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</row>
    <row r="5476" spans="1:27" s="2" customFormat="1" ht="13.8">
      <c r="A5476" s="8"/>
      <c r="B5476" s="9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</row>
    <row r="5477" spans="1:27" s="2" customFormat="1" ht="13.8">
      <c r="A5477" s="8"/>
      <c r="B5477" s="9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</row>
    <row r="5478" spans="1:27" s="2" customFormat="1" ht="13.8">
      <c r="A5478" s="8"/>
      <c r="B5478" s="9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</row>
    <row r="5479" spans="1:27" s="2" customFormat="1" ht="13.8">
      <c r="A5479" s="8"/>
      <c r="B5479" s="9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</row>
    <row r="5480" spans="1:27" s="2" customFormat="1" ht="13.8">
      <c r="A5480" s="8"/>
      <c r="B5480" s="9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</row>
    <row r="5481" spans="1:27" s="2" customFormat="1" ht="13.8">
      <c r="A5481" s="8"/>
      <c r="B5481" s="9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</row>
    <row r="5482" spans="1:27" s="2" customFormat="1" ht="13.8">
      <c r="A5482" s="8"/>
      <c r="B5482" s="9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</row>
    <row r="5483" spans="1:27" s="2" customFormat="1" ht="13.8">
      <c r="A5483" s="8"/>
      <c r="B5483" s="9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</row>
    <row r="5484" spans="1:27" s="2" customFormat="1" ht="13.8">
      <c r="A5484" s="8"/>
      <c r="B5484" s="9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</row>
    <row r="5485" spans="1:27" s="2" customFormat="1" ht="13.8">
      <c r="A5485" s="8"/>
      <c r="B5485" s="9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</row>
    <row r="5486" spans="1:27" s="2" customFormat="1" ht="13.8">
      <c r="A5486" s="8"/>
      <c r="B5486" s="9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</row>
    <row r="5487" spans="1:27" s="2" customFormat="1" ht="13.8">
      <c r="A5487" s="8"/>
      <c r="B5487" s="9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</row>
    <row r="5488" spans="1:27" s="2" customFormat="1" ht="13.8">
      <c r="A5488" s="8"/>
      <c r="B5488" s="9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</row>
    <row r="5489" spans="1:27" s="2" customFormat="1" ht="13.8">
      <c r="A5489" s="8"/>
      <c r="B5489" s="9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</row>
    <row r="5490" spans="1:27" s="2" customFormat="1" ht="13.8">
      <c r="A5490" s="8"/>
      <c r="B5490" s="9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</row>
    <row r="5491" spans="1:27" s="2" customFormat="1" ht="13.8">
      <c r="A5491" s="8"/>
      <c r="B5491" s="9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</row>
    <row r="5492" spans="1:27" s="2" customFormat="1" ht="13.8">
      <c r="A5492" s="8"/>
      <c r="B5492" s="9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</row>
    <row r="5493" spans="1:27" s="2" customFormat="1" ht="13.8">
      <c r="A5493" s="8"/>
      <c r="B5493" s="9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</row>
    <row r="5494" spans="1:27" s="2" customFormat="1" ht="13.8">
      <c r="A5494" s="8"/>
      <c r="B5494" s="9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</row>
    <row r="5495" spans="1:27" s="2" customFormat="1" ht="13.8">
      <c r="A5495" s="8"/>
      <c r="B5495" s="9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</row>
    <row r="5496" spans="1:27" s="2" customFormat="1" ht="13.8">
      <c r="A5496" s="8"/>
      <c r="B5496" s="9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</row>
    <row r="5497" spans="1:27" s="2" customFormat="1" ht="13.8">
      <c r="A5497" s="8"/>
      <c r="B5497" s="9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</row>
    <row r="5498" spans="1:27" s="2" customFormat="1" ht="13.8">
      <c r="A5498" s="8"/>
      <c r="B5498" s="9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</row>
    <row r="5499" spans="1:27" s="2" customFormat="1" ht="13.8">
      <c r="A5499" s="8"/>
      <c r="B5499" s="9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</row>
    <row r="5500" spans="1:27" s="2" customFormat="1" ht="13.8">
      <c r="A5500" s="8"/>
      <c r="B5500" s="9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</row>
    <row r="5501" spans="1:27" s="2" customFormat="1" ht="13.8">
      <c r="A5501" s="8"/>
      <c r="B5501" s="9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</row>
    <row r="5502" spans="1:27" s="2" customFormat="1" ht="13.8">
      <c r="A5502" s="8"/>
      <c r="B5502" s="9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</row>
    <row r="5503" spans="1:27" s="2" customFormat="1" ht="13.8">
      <c r="A5503" s="8"/>
      <c r="B5503" s="9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</row>
    <row r="5504" spans="1:27" s="2" customFormat="1" ht="13.8">
      <c r="A5504" s="8"/>
      <c r="B5504" s="9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</row>
    <row r="5505" spans="1:27" s="2" customFormat="1" ht="13.8">
      <c r="A5505" s="8"/>
      <c r="B5505" s="9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</row>
    <row r="5506" spans="1:27" s="2" customFormat="1" ht="13.8">
      <c r="A5506" s="8"/>
      <c r="B5506" s="9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</row>
    <row r="5507" spans="1:27" s="2" customFormat="1" ht="13.8">
      <c r="A5507" s="8"/>
      <c r="B5507" s="9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</row>
    <row r="5508" spans="1:27" s="2" customFormat="1" ht="13.8">
      <c r="A5508" s="8"/>
      <c r="B5508" s="9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</row>
    <row r="5509" spans="1:27" s="2" customFormat="1" ht="13.8">
      <c r="A5509" s="8"/>
      <c r="B5509" s="9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</row>
    <row r="5510" spans="1:27" s="2" customFormat="1" ht="13.8">
      <c r="A5510" s="8"/>
      <c r="B5510" s="9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</row>
    <row r="5511" spans="1:27" s="2" customFormat="1" ht="13.8">
      <c r="A5511" s="8"/>
      <c r="B5511" s="9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</row>
    <row r="5512" spans="1:27" s="2" customFormat="1" ht="13.8">
      <c r="A5512" s="8"/>
      <c r="B5512" s="9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</row>
    <row r="5513" spans="1:27" s="2" customFormat="1" ht="13.8">
      <c r="A5513" s="8"/>
      <c r="B5513" s="9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</row>
    <row r="5514" spans="1:27" s="2" customFormat="1" ht="13.8">
      <c r="A5514" s="8"/>
      <c r="B5514" s="9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</row>
    <row r="5515" spans="1:27" s="2" customFormat="1" ht="13.8">
      <c r="A5515" s="8"/>
      <c r="B5515" s="9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</row>
    <row r="5516" spans="1:27" s="2" customFormat="1" ht="13.8">
      <c r="A5516" s="8"/>
      <c r="B5516" s="9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</row>
    <row r="5517" spans="1:27" s="2" customFormat="1" ht="13.8">
      <c r="A5517" s="8"/>
      <c r="B5517" s="9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</row>
    <row r="5518" spans="1:27" s="2" customFormat="1" ht="13.8">
      <c r="A5518" s="8"/>
      <c r="B5518" s="9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</row>
    <row r="5519" spans="1:27" s="2" customFormat="1" ht="13.8">
      <c r="A5519" s="8"/>
      <c r="B5519" s="9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</row>
    <row r="5520" spans="1:27" s="2" customFormat="1" ht="13.8">
      <c r="A5520" s="8"/>
      <c r="B5520" s="9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</row>
    <row r="5521" spans="1:27" s="2" customFormat="1" ht="13.8">
      <c r="A5521" s="8"/>
      <c r="B5521" s="9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</row>
    <row r="5522" spans="1:27" s="2" customFormat="1" ht="13.8">
      <c r="A5522" s="8"/>
      <c r="B5522" s="9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</row>
    <row r="5523" spans="1:27" s="2" customFormat="1" ht="13.8">
      <c r="A5523" s="8"/>
      <c r="B5523" s="9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</row>
    <row r="5524" spans="1:27" s="2" customFormat="1" ht="13.8">
      <c r="A5524" s="8"/>
      <c r="B5524" s="9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</row>
    <row r="5525" spans="1:27" s="2" customFormat="1" ht="13.8">
      <c r="A5525" s="8"/>
      <c r="B5525" s="9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</row>
    <row r="5526" spans="1:27" s="2" customFormat="1" ht="13.8">
      <c r="A5526" s="8"/>
      <c r="B5526" s="9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</row>
    <row r="5527" spans="1:27" s="2" customFormat="1" ht="13.8">
      <c r="A5527" s="8"/>
      <c r="B5527" s="9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</row>
    <row r="5528" spans="1:27" s="2" customFormat="1" ht="13.8">
      <c r="A5528" s="8"/>
      <c r="B5528" s="9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</row>
    <row r="5529" spans="1:27" s="2" customFormat="1" ht="13.8">
      <c r="A5529" s="8"/>
      <c r="B5529" s="9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</row>
    <row r="5530" spans="1:27" s="2" customFormat="1" ht="13.8">
      <c r="A5530" s="8"/>
      <c r="B5530" s="9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</row>
    <row r="5531" spans="1:27" s="2" customFormat="1" ht="13.8">
      <c r="A5531" s="8"/>
      <c r="B5531" s="9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</row>
    <row r="5532" spans="1:27" s="2" customFormat="1" ht="13.8">
      <c r="A5532" s="8"/>
      <c r="B5532" s="9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</row>
    <row r="5533" spans="1:27" s="2" customFormat="1" ht="13.8">
      <c r="A5533" s="8"/>
      <c r="B5533" s="9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</row>
    <row r="5534" spans="1:27" s="2" customFormat="1" ht="13.8">
      <c r="A5534" s="8"/>
      <c r="B5534" s="9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</row>
    <row r="5535" spans="1:27" s="2" customFormat="1" ht="13.8">
      <c r="A5535" s="8"/>
      <c r="B5535" s="9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</row>
    <row r="5536" spans="1:27" s="2" customFormat="1" ht="13.8">
      <c r="A5536" s="8"/>
      <c r="B5536" s="9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</row>
    <row r="5537" spans="1:27" s="2" customFormat="1" ht="13.8">
      <c r="A5537" s="8"/>
      <c r="B5537" s="9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</row>
    <row r="5538" spans="1:27" s="2" customFormat="1" ht="13.8">
      <c r="A5538" s="8"/>
      <c r="B5538" s="9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</row>
    <row r="5539" spans="1:27" s="2" customFormat="1" ht="13.8">
      <c r="A5539" s="8"/>
      <c r="B5539" s="9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</row>
    <row r="5540" spans="1:27" s="2" customFormat="1" ht="13.8">
      <c r="A5540" s="8"/>
      <c r="B5540" s="9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</row>
    <row r="5541" spans="1:27" s="2" customFormat="1" ht="13.8">
      <c r="A5541" s="8"/>
      <c r="B5541" s="9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</row>
    <row r="5542" spans="1:27" s="2" customFormat="1" ht="13.8">
      <c r="A5542" s="8"/>
      <c r="B5542" s="9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</row>
    <row r="5543" spans="1:27" s="2" customFormat="1" ht="13.8">
      <c r="A5543" s="8"/>
      <c r="B5543" s="9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</row>
    <row r="5544" spans="1:27" s="2" customFormat="1" ht="13.8">
      <c r="A5544" s="8"/>
      <c r="B5544" s="9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</row>
    <row r="5545" spans="1:27" s="2" customFormat="1" ht="13.8">
      <c r="A5545" s="8"/>
      <c r="B5545" s="9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</row>
    <row r="5546" spans="1:27" s="2" customFormat="1" ht="13.8">
      <c r="A5546" s="8"/>
      <c r="B5546" s="9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</row>
    <row r="5547" spans="1:27" s="2" customFormat="1" ht="13.8">
      <c r="A5547" s="8"/>
      <c r="B5547" s="9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</row>
    <row r="5548" spans="1:27" s="2" customFormat="1" ht="13.8">
      <c r="A5548" s="8"/>
      <c r="B5548" s="9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</row>
    <row r="5549" spans="1:27" s="2" customFormat="1" ht="13.8">
      <c r="A5549" s="8"/>
      <c r="B5549" s="9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</row>
    <row r="5550" spans="1:27" s="2" customFormat="1" ht="13.8">
      <c r="A5550" s="8"/>
      <c r="B5550" s="9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</row>
    <row r="5551" spans="1:27" s="2" customFormat="1" ht="13.8">
      <c r="A5551" s="8"/>
      <c r="B5551" s="9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</row>
    <row r="5552" spans="1:27" s="2" customFormat="1" ht="13.8">
      <c r="A5552" s="8"/>
      <c r="B5552" s="9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</row>
    <row r="5553" spans="1:27" s="2" customFormat="1" ht="13.8">
      <c r="A5553" s="8"/>
      <c r="B5553" s="9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</row>
    <row r="5554" spans="1:27" s="2" customFormat="1" ht="13.8">
      <c r="A5554" s="8"/>
      <c r="B5554" s="9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</row>
    <row r="5555" spans="1:27" s="2" customFormat="1" ht="13.8">
      <c r="A5555" s="8"/>
      <c r="B5555" s="9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</row>
    <row r="5556" spans="1:27" s="2" customFormat="1" ht="13.8">
      <c r="A5556" s="8"/>
      <c r="B5556" s="9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</row>
    <row r="5557" spans="1:27" s="2" customFormat="1" ht="13.8">
      <c r="A5557" s="8"/>
      <c r="B5557" s="9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</row>
    <row r="5558" spans="1:27" s="2" customFormat="1" ht="13.8">
      <c r="A5558" s="8"/>
      <c r="B5558" s="9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</row>
    <row r="5559" spans="1:27" s="2" customFormat="1" ht="13.8">
      <c r="A5559" s="8"/>
      <c r="B5559" s="9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</row>
    <row r="5560" spans="1:27" s="2" customFormat="1" ht="13.8">
      <c r="A5560" s="8"/>
      <c r="B5560" s="9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</row>
    <row r="5561" spans="1:27" s="2" customFormat="1" ht="13.8">
      <c r="A5561" s="8"/>
      <c r="B5561" s="9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</row>
    <row r="5562" spans="1:27" s="2" customFormat="1" ht="13.8">
      <c r="A5562" s="8"/>
      <c r="B5562" s="9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</row>
    <row r="5563" spans="1:27" s="2" customFormat="1" ht="13.8">
      <c r="A5563" s="8"/>
      <c r="B5563" s="9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</row>
    <row r="5564" spans="1:27" s="2" customFormat="1" ht="13.8">
      <c r="A5564" s="8"/>
      <c r="B5564" s="9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</row>
    <row r="5565" spans="1:27" s="2" customFormat="1" ht="13.8">
      <c r="A5565" s="8"/>
      <c r="B5565" s="9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</row>
    <row r="5566" spans="1:27" s="2" customFormat="1" ht="13.8">
      <c r="A5566" s="8"/>
      <c r="B5566" s="9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</row>
    <row r="5567" spans="1:27" s="2" customFormat="1" ht="13.8">
      <c r="A5567" s="8"/>
      <c r="B5567" s="9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</row>
    <row r="5568" spans="1:27" s="2" customFormat="1" ht="13.8">
      <c r="A5568" s="8"/>
      <c r="B5568" s="9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</row>
    <row r="5569" spans="1:27" s="2" customFormat="1" ht="13.8">
      <c r="A5569" s="8"/>
      <c r="B5569" s="9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</row>
    <row r="5570" spans="1:27" s="2" customFormat="1" ht="13.8">
      <c r="A5570" s="8"/>
      <c r="B5570" s="9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</row>
    <row r="5571" spans="1:27" s="2" customFormat="1" ht="13.8">
      <c r="A5571" s="8"/>
      <c r="B5571" s="9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</row>
    <row r="5572" spans="1:27" s="2" customFormat="1" ht="13.8">
      <c r="A5572" s="8"/>
      <c r="B5572" s="9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</row>
    <row r="5573" spans="1:27" s="2" customFormat="1" ht="13.8">
      <c r="A5573" s="8"/>
      <c r="B5573" s="9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</row>
    <row r="5574" spans="1:27" s="2" customFormat="1" ht="13.8">
      <c r="A5574" s="8"/>
      <c r="B5574" s="9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</row>
    <row r="5575" spans="1:27" s="2" customFormat="1" ht="13.8">
      <c r="A5575" s="8"/>
      <c r="B5575" s="9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</row>
    <row r="5576" spans="1:27" s="2" customFormat="1" ht="13.8">
      <c r="A5576" s="8"/>
      <c r="B5576" s="9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</row>
    <row r="5577" spans="1:27" s="2" customFormat="1" ht="13.8">
      <c r="A5577" s="8"/>
      <c r="B5577" s="9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</row>
    <row r="5578" spans="1:27" s="2" customFormat="1" ht="13.8">
      <c r="A5578" s="8"/>
      <c r="B5578" s="9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</row>
    <row r="5579" spans="1:27" s="2" customFormat="1" ht="13.8">
      <c r="A5579" s="8"/>
      <c r="B5579" s="9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</row>
    <row r="5580" spans="1:27" s="2" customFormat="1" ht="13.8">
      <c r="A5580" s="8"/>
      <c r="B5580" s="9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</row>
    <row r="5581" spans="1:27" s="2" customFormat="1" ht="13.8">
      <c r="A5581" s="8"/>
      <c r="B5581" s="9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</row>
    <row r="5582" spans="1:27" s="2" customFormat="1" ht="13.8">
      <c r="A5582" s="8"/>
      <c r="B5582" s="9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</row>
    <row r="5583" spans="1:27" s="2" customFormat="1" ht="13.8">
      <c r="A5583" s="8"/>
      <c r="B5583" s="9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</row>
    <row r="5584" spans="1:27" s="2" customFormat="1" ht="13.8">
      <c r="A5584" s="8"/>
      <c r="B5584" s="9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</row>
    <row r="5585" spans="1:27" s="2" customFormat="1" ht="13.8">
      <c r="A5585" s="8"/>
      <c r="B5585" s="9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</row>
    <row r="5586" spans="1:27" s="2" customFormat="1" ht="13.8">
      <c r="A5586" s="8"/>
      <c r="B5586" s="9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</row>
    <row r="5587" spans="1:27" s="2" customFormat="1" ht="13.8">
      <c r="A5587" s="8"/>
      <c r="B5587" s="9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</row>
    <row r="5588" spans="1:27" s="2" customFormat="1" ht="13.8">
      <c r="A5588" s="8"/>
      <c r="B5588" s="9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</row>
    <row r="5589" spans="1:27" s="2" customFormat="1" ht="13.8">
      <c r="A5589" s="8"/>
      <c r="B5589" s="9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</row>
    <row r="5590" spans="1:27" s="2" customFormat="1" ht="13.8">
      <c r="A5590" s="8"/>
      <c r="B5590" s="9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</row>
    <row r="5591" spans="1:27" s="2" customFormat="1" ht="13.8">
      <c r="A5591" s="8"/>
      <c r="B5591" s="9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</row>
    <row r="5592" spans="1:27" s="2" customFormat="1" ht="13.8">
      <c r="A5592" s="8"/>
      <c r="B5592" s="9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</row>
    <row r="5593" spans="1:27" s="2" customFormat="1" ht="13.8">
      <c r="A5593" s="8"/>
      <c r="B5593" s="9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</row>
    <row r="5594" spans="1:27" s="2" customFormat="1" ht="13.8">
      <c r="A5594" s="8"/>
      <c r="B5594" s="9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</row>
    <row r="5595" spans="1:27" s="2" customFormat="1" ht="13.8">
      <c r="A5595" s="8"/>
      <c r="B5595" s="9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</row>
    <row r="5596" spans="1:27" s="2" customFormat="1" ht="13.8">
      <c r="A5596" s="8"/>
      <c r="B5596" s="9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</row>
    <row r="5597" spans="1:27" s="2" customFormat="1" ht="13.8">
      <c r="A5597" s="8"/>
      <c r="B5597" s="9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</row>
    <row r="5598" spans="1:27" s="2" customFormat="1" ht="13.8">
      <c r="A5598" s="8"/>
      <c r="B5598" s="9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</row>
    <row r="5599" spans="1:27" s="2" customFormat="1" ht="13.8">
      <c r="A5599" s="8"/>
      <c r="B5599" s="9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</row>
    <row r="5600" spans="1:27" s="2" customFormat="1" ht="13.8">
      <c r="A5600" s="8"/>
      <c r="B5600" s="9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</row>
    <row r="5601" spans="1:27" s="2" customFormat="1" ht="13.8">
      <c r="A5601" s="8"/>
      <c r="B5601" s="9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</row>
    <row r="5602" spans="1:27" s="2" customFormat="1" ht="13.8">
      <c r="A5602" s="8"/>
      <c r="B5602" s="9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</row>
    <row r="5603" spans="1:27" s="2" customFormat="1" ht="13.8">
      <c r="A5603" s="8"/>
      <c r="B5603" s="9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</row>
    <row r="5604" spans="1:27" s="2" customFormat="1" ht="13.8">
      <c r="A5604" s="8"/>
      <c r="B5604" s="9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</row>
    <row r="5605" spans="1:27" s="2" customFormat="1" ht="13.8">
      <c r="A5605" s="8"/>
      <c r="B5605" s="9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</row>
    <row r="5606" spans="1:27" s="2" customFormat="1" ht="13.8">
      <c r="A5606" s="8"/>
      <c r="B5606" s="9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</row>
    <row r="5607" spans="1:27" s="2" customFormat="1" ht="13.8">
      <c r="A5607" s="8"/>
      <c r="B5607" s="9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</row>
    <row r="5608" spans="1:27" s="2" customFormat="1" ht="13.8">
      <c r="A5608" s="8"/>
      <c r="B5608" s="9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</row>
    <row r="5609" spans="1:27" s="2" customFormat="1" ht="13.8">
      <c r="A5609" s="8"/>
      <c r="B5609" s="9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</row>
    <row r="5610" spans="1:27" s="2" customFormat="1" ht="13.8">
      <c r="A5610" s="8"/>
      <c r="B5610" s="9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</row>
    <row r="5611" spans="1:27" s="2" customFormat="1" ht="13.8">
      <c r="A5611" s="8"/>
      <c r="B5611" s="9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</row>
    <row r="5612" spans="1:27" s="2" customFormat="1" ht="13.8">
      <c r="A5612" s="8"/>
      <c r="B5612" s="9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</row>
    <row r="5613" spans="1:27" s="2" customFormat="1" ht="13.8">
      <c r="A5613" s="8"/>
      <c r="B5613" s="9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</row>
    <row r="5614" spans="1:27" s="2" customFormat="1" ht="13.8">
      <c r="A5614" s="8"/>
      <c r="B5614" s="9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</row>
    <row r="5615" spans="1:27" s="2" customFormat="1" ht="13.8">
      <c r="A5615" s="8"/>
      <c r="B5615" s="9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</row>
    <row r="5616" spans="1:27" s="2" customFormat="1" ht="13.8">
      <c r="A5616" s="8"/>
      <c r="B5616" s="9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</row>
    <row r="5617" spans="1:27" s="2" customFormat="1" ht="13.8">
      <c r="A5617" s="8"/>
      <c r="B5617" s="9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</row>
    <row r="5618" spans="1:27" s="2" customFormat="1" ht="13.8">
      <c r="A5618" s="8"/>
      <c r="B5618" s="9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</row>
    <row r="5619" spans="1:27" s="2" customFormat="1" ht="13.8">
      <c r="A5619" s="8"/>
      <c r="B5619" s="9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</row>
    <row r="5620" spans="1:27" s="2" customFormat="1" ht="13.8">
      <c r="A5620" s="8"/>
      <c r="B5620" s="9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</row>
    <row r="5621" spans="1:27" s="2" customFormat="1" ht="13.8">
      <c r="A5621" s="8"/>
      <c r="B5621" s="9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</row>
    <row r="5622" spans="1:27" s="2" customFormat="1" ht="13.8">
      <c r="A5622" s="8"/>
      <c r="B5622" s="9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</row>
    <row r="5623" spans="1:27" s="2" customFormat="1" ht="13.8">
      <c r="A5623" s="8"/>
      <c r="B5623" s="9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</row>
    <row r="5624" spans="1:27" s="2" customFormat="1" ht="13.8">
      <c r="A5624" s="8"/>
      <c r="B5624" s="9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</row>
    <row r="5625" spans="1:27" s="2" customFormat="1" ht="13.8">
      <c r="A5625" s="8"/>
      <c r="B5625" s="9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</row>
    <row r="5626" spans="1:27" s="2" customFormat="1" ht="13.8">
      <c r="A5626" s="8"/>
      <c r="B5626" s="9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</row>
    <row r="5627" spans="1:27" s="2" customFormat="1" ht="13.8">
      <c r="A5627" s="8"/>
      <c r="B5627" s="9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</row>
    <row r="5628" spans="1:27" s="2" customFormat="1" ht="13.8">
      <c r="A5628" s="8"/>
      <c r="B5628" s="9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</row>
    <row r="5629" spans="1:27" s="2" customFormat="1" ht="13.8">
      <c r="A5629" s="8"/>
      <c r="B5629" s="9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</row>
    <row r="5630" spans="1:27" s="2" customFormat="1" ht="13.8">
      <c r="A5630" s="8"/>
      <c r="B5630" s="9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</row>
    <row r="5631" spans="1:27" s="2" customFormat="1" ht="13.8">
      <c r="A5631" s="8"/>
      <c r="B5631" s="9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</row>
    <row r="5632" spans="1:27" s="2" customFormat="1" ht="13.8">
      <c r="A5632" s="8"/>
      <c r="B5632" s="9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</row>
    <row r="5633" spans="1:27" s="2" customFormat="1" ht="13.8">
      <c r="A5633" s="8"/>
      <c r="B5633" s="9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</row>
    <row r="5634" spans="1:27" s="2" customFormat="1" ht="13.8">
      <c r="A5634" s="8"/>
      <c r="B5634" s="9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</row>
    <row r="5635" spans="1:27" s="2" customFormat="1" ht="13.8">
      <c r="A5635" s="8"/>
      <c r="B5635" s="9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</row>
    <row r="5636" spans="1:27" s="2" customFormat="1" ht="13.8">
      <c r="A5636" s="8"/>
      <c r="B5636" s="9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</row>
    <row r="5637" spans="1:27" s="2" customFormat="1" ht="13.8">
      <c r="A5637" s="8"/>
      <c r="B5637" s="9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</row>
    <row r="5638" spans="1:27" s="2" customFormat="1" ht="13.8">
      <c r="A5638" s="8"/>
      <c r="B5638" s="9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</row>
    <row r="5639" spans="1:27" s="2" customFormat="1" ht="13.8">
      <c r="A5639" s="8"/>
      <c r="B5639" s="9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</row>
    <row r="5640" spans="1:27" s="2" customFormat="1" ht="13.8">
      <c r="A5640" s="8"/>
      <c r="B5640" s="9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</row>
    <row r="5641" spans="1:27" s="2" customFormat="1" ht="13.8">
      <c r="A5641" s="8"/>
      <c r="B5641" s="9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</row>
    <row r="5642" spans="1:27" s="2" customFormat="1" ht="13.8">
      <c r="A5642" s="8"/>
      <c r="B5642" s="9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</row>
    <row r="5643" spans="1:27" s="2" customFormat="1" ht="13.8">
      <c r="A5643" s="8"/>
      <c r="B5643" s="9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</row>
    <row r="5644" spans="1:27" s="2" customFormat="1" ht="13.8">
      <c r="A5644" s="8"/>
      <c r="B5644" s="9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</row>
    <row r="5645" spans="1:27" s="2" customFormat="1" ht="13.8">
      <c r="A5645" s="8"/>
      <c r="B5645" s="9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</row>
    <row r="5646" spans="1:27" s="2" customFormat="1" ht="13.8">
      <c r="A5646" s="8"/>
      <c r="B5646" s="9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</row>
    <row r="5647" spans="1:27" s="2" customFormat="1" ht="13.8">
      <c r="A5647" s="8"/>
      <c r="B5647" s="9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</row>
    <row r="5648" spans="1:27" s="2" customFormat="1" ht="13.8">
      <c r="A5648" s="8"/>
      <c r="B5648" s="9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</row>
    <row r="5649" spans="1:27" s="2" customFormat="1" ht="13.8">
      <c r="A5649" s="8"/>
      <c r="B5649" s="9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</row>
    <row r="5650" spans="1:27" s="2" customFormat="1" ht="13.8">
      <c r="A5650" s="8"/>
      <c r="B5650" s="9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</row>
    <row r="5651" spans="1:27" s="2" customFormat="1" ht="13.8">
      <c r="A5651" s="8"/>
      <c r="B5651" s="9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</row>
    <row r="5652" spans="1:27" s="2" customFormat="1" ht="13.8">
      <c r="A5652" s="8"/>
      <c r="B5652" s="9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</row>
    <row r="5653" spans="1:27" s="2" customFormat="1" ht="13.8">
      <c r="A5653" s="8"/>
      <c r="B5653" s="9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</row>
    <row r="5654" spans="1:27" s="2" customFormat="1" ht="13.8">
      <c r="A5654" s="8"/>
      <c r="B5654" s="9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</row>
    <row r="5655" spans="1:27" s="2" customFormat="1" ht="13.8">
      <c r="A5655" s="8"/>
      <c r="B5655" s="9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</row>
    <row r="5656" spans="1:27" s="2" customFormat="1" ht="13.8">
      <c r="A5656" s="8"/>
      <c r="B5656" s="9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</row>
    <row r="5657" spans="1:27" s="2" customFormat="1" ht="13.8">
      <c r="A5657" s="8"/>
      <c r="B5657" s="9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</row>
    <row r="5658" spans="1:27" s="2" customFormat="1" ht="13.8">
      <c r="A5658" s="8"/>
      <c r="B5658" s="9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</row>
    <row r="5659" spans="1:27" s="2" customFormat="1" ht="13.8">
      <c r="A5659" s="8"/>
      <c r="B5659" s="9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</row>
    <row r="5660" spans="1:27" s="2" customFormat="1" ht="13.8">
      <c r="A5660" s="8"/>
      <c r="B5660" s="9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</row>
    <row r="5661" spans="1:27" s="2" customFormat="1" ht="13.8">
      <c r="A5661" s="8"/>
      <c r="B5661" s="9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</row>
    <row r="5662" spans="1:27" s="2" customFormat="1" ht="13.8">
      <c r="A5662" s="8"/>
      <c r="B5662" s="9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</row>
    <row r="5663" spans="1:27" s="2" customFormat="1" ht="13.8">
      <c r="A5663" s="8"/>
      <c r="B5663" s="9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</row>
    <row r="5664" spans="1:27" s="2" customFormat="1" ht="13.8">
      <c r="A5664" s="8"/>
      <c r="B5664" s="9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</row>
    <row r="5665" spans="1:27" s="2" customFormat="1" ht="13.8">
      <c r="A5665" s="8"/>
      <c r="B5665" s="9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</row>
    <row r="5666" spans="1:27" s="2" customFormat="1" ht="13.8">
      <c r="A5666" s="8"/>
      <c r="B5666" s="9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</row>
    <row r="5667" spans="1:27" s="2" customFormat="1" ht="13.8">
      <c r="A5667" s="8"/>
      <c r="B5667" s="9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</row>
    <row r="5668" spans="1:27" s="2" customFormat="1" ht="13.8">
      <c r="A5668" s="8"/>
      <c r="B5668" s="9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</row>
    <row r="5669" spans="1:27" s="2" customFormat="1" ht="13.8">
      <c r="A5669" s="8"/>
      <c r="B5669" s="9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</row>
    <row r="5670" spans="1:27" s="2" customFormat="1" ht="13.8">
      <c r="A5670" s="8"/>
      <c r="B5670" s="9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</row>
    <row r="5671" spans="1:27" s="2" customFormat="1" ht="13.8">
      <c r="A5671" s="8"/>
      <c r="B5671" s="9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</row>
    <row r="5672" spans="1:27" s="2" customFormat="1" ht="13.8">
      <c r="A5672" s="8"/>
      <c r="B5672" s="9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</row>
    <row r="5673" spans="1:27" s="2" customFormat="1" ht="13.8">
      <c r="A5673" s="8"/>
      <c r="B5673" s="9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</row>
    <row r="5674" spans="1:27" s="2" customFormat="1" ht="13.8">
      <c r="A5674" s="8"/>
      <c r="B5674" s="9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</row>
    <row r="5675" spans="1:27" s="2" customFormat="1" ht="13.8">
      <c r="A5675" s="8"/>
      <c r="B5675" s="9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</row>
    <row r="5676" spans="1:27" s="2" customFormat="1" ht="13.8">
      <c r="A5676" s="8"/>
      <c r="B5676" s="9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</row>
    <row r="5677" spans="1:27" s="2" customFormat="1" ht="13.8">
      <c r="A5677" s="8"/>
      <c r="B5677" s="9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</row>
    <row r="5678" spans="1:27" s="2" customFormat="1" ht="13.8">
      <c r="A5678" s="8"/>
      <c r="B5678" s="9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</row>
    <row r="5679" spans="1:27" s="2" customFormat="1" ht="13.8">
      <c r="A5679" s="8"/>
      <c r="B5679" s="9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</row>
    <row r="5680" spans="1:27" s="2" customFormat="1" ht="13.8">
      <c r="A5680" s="8"/>
      <c r="B5680" s="9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</row>
    <row r="5681" spans="1:27" s="2" customFormat="1" ht="13.8">
      <c r="A5681" s="8"/>
      <c r="B5681" s="9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</row>
    <row r="5682" spans="1:27" s="2" customFormat="1" ht="13.8">
      <c r="A5682" s="8"/>
      <c r="B5682" s="9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</row>
    <row r="5683" spans="1:27" s="2" customFormat="1" ht="13.8">
      <c r="A5683" s="8"/>
      <c r="B5683" s="9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</row>
    <row r="5684" spans="1:27" s="2" customFormat="1" ht="13.8">
      <c r="A5684" s="8"/>
      <c r="B5684" s="9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</row>
    <row r="5685" spans="1:27" s="2" customFormat="1" ht="13.8">
      <c r="A5685" s="8"/>
      <c r="B5685" s="9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</row>
    <row r="5686" spans="1:27" s="2" customFormat="1" ht="13.8">
      <c r="A5686" s="8"/>
      <c r="B5686" s="9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</row>
    <row r="5687" spans="1:27" s="2" customFormat="1" ht="13.8">
      <c r="A5687" s="8"/>
      <c r="B5687" s="9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</row>
    <row r="5688" spans="1:27" s="2" customFormat="1" ht="13.8">
      <c r="A5688" s="8"/>
      <c r="B5688" s="9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</row>
    <row r="5689" spans="1:27" s="2" customFormat="1" ht="13.8">
      <c r="A5689" s="8"/>
      <c r="B5689" s="9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</row>
    <row r="5690" spans="1:27" s="2" customFormat="1" ht="13.8">
      <c r="A5690" s="8"/>
      <c r="B5690" s="9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</row>
    <row r="5691" spans="1:27" s="2" customFormat="1" ht="13.8">
      <c r="A5691" s="8"/>
      <c r="B5691" s="9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</row>
    <row r="5692" spans="1:27" s="2" customFormat="1" ht="13.8">
      <c r="A5692" s="8"/>
      <c r="B5692" s="9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</row>
    <row r="5693" spans="1:27" s="2" customFormat="1" ht="13.8">
      <c r="A5693" s="8"/>
      <c r="B5693" s="9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</row>
    <row r="5694" spans="1:27" s="2" customFormat="1" ht="13.8">
      <c r="A5694" s="8"/>
      <c r="B5694" s="9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</row>
    <row r="5695" spans="1:27" s="2" customFormat="1" ht="13.8">
      <c r="A5695" s="8"/>
      <c r="B5695" s="9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</row>
    <row r="5696" spans="1:27" s="2" customFormat="1" ht="13.8">
      <c r="A5696" s="8"/>
      <c r="B5696" s="9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</row>
    <row r="5697" spans="1:27" s="2" customFormat="1" ht="13.8">
      <c r="A5697" s="8"/>
      <c r="B5697" s="9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</row>
    <row r="5698" spans="1:27" s="2" customFormat="1" ht="13.8">
      <c r="A5698" s="8"/>
      <c r="B5698" s="9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</row>
    <row r="5699" spans="1:27" s="2" customFormat="1" ht="13.8">
      <c r="A5699" s="8"/>
      <c r="B5699" s="9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</row>
    <row r="5700" spans="1:27" s="2" customFormat="1" ht="13.8">
      <c r="A5700" s="8"/>
      <c r="B5700" s="9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</row>
    <row r="5701" spans="1:27" s="2" customFormat="1" ht="13.8">
      <c r="A5701" s="8"/>
      <c r="B5701" s="9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</row>
    <row r="5702" spans="1:27" s="2" customFormat="1" ht="13.8">
      <c r="A5702" s="8"/>
      <c r="B5702" s="9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</row>
    <row r="5703" spans="1:27" s="2" customFormat="1" ht="13.8">
      <c r="A5703" s="8"/>
      <c r="B5703" s="9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</row>
    <row r="5704" spans="1:27" s="2" customFormat="1" ht="13.8">
      <c r="A5704" s="8"/>
      <c r="B5704" s="9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</row>
    <row r="5705" spans="1:27" s="2" customFormat="1" ht="13.8">
      <c r="A5705" s="8"/>
      <c r="B5705" s="9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</row>
    <row r="5706" spans="1:27" s="2" customFormat="1" ht="13.8">
      <c r="A5706" s="8"/>
      <c r="B5706" s="9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</row>
    <row r="5707" spans="1:27" s="2" customFormat="1" ht="13.8">
      <c r="A5707" s="8"/>
      <c r="B5707" s="9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</row>
    <row r="5708" spans="1:27" s="2" customFormat="1" ht="13.8">
      <c r="A5708" s="8"/>
      <c r="B5708" s="9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</row>
    <row r="5709" spans="1:27" s="2" customFormat="1" ht="13.8">
      <c r="A5709" s="8"/>
      <c r="B5709" s="9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</row>
    <row r="5710" spans="1:27" s="2" customFormat="1" ht="13.8">
      <c r="A5710" s="8"/>
      <c r="B5710" s="9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</row>
    <row r="5711" spans="1:27" s="2" customFormat="1" ht="13.8">
      <c r="A5711" s="8"/>
      <c r="B5711" s="9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</row>
    <row r="5712" spans="1:27" s="2" customFormat="1" ht="13.8">
      <c r="A5712" s="8"/>
      <c r="B5712" s="9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</row>
    <row r="5713" spans="1:27" s="2" customFormat="1" ht="13.8">
      <c r="A5713" s="8"/>
      <c r="B5713" s="9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</row>
    <row r="5714" spans="1:27" s="2" customFormat="1" ht="13.8">
      <c r="A5714" s="8"/>
      <c r="B5714" s="9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</row>
    <row r="5715" spans="1:27" s="2" customFormat="1" ht="13.8">
      <c r="A5715" s="8"/>
      <c r="B5715" s="9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</row>
    <row r="5716" spans="1:27" s="2" customFormat="1" ht="13.8">
      <c r="A5716" s="8"/>
      <c r="B5716" s="9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</row>
    <row r="5717" spans="1:27" s="2" customFormat="1" ht="13.8">
      <c r="A5717" s="8"/>
      <c r="B5717" s="9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</row>
    <row r="5718" spans="1:27" s="2" customFormat="1" ht="13.8">
      <c r="A5718" s="8"/>
      <c r="B5718" s="9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</row>
    <row r="5719" spans="1:27" s="2" customFormat="1" ht="13.8">
      <c r="A5719" s="8"/>
      <c r="B5719" s="9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</row>
    <row r="5720" spans="1:27" s="2" customFormat="1" ht="13.8">
      <c r="A5720" s="8"/>
      <c r="B5720" s="9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</row>
    <row r="5721" spans="1:27" s="2" customFormat="1" ht="13.8">
      <c r="A5721" s="8"/>
      <c r="B5721" s="9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</row>
    <row r="5722" spans="1:27" s="2" customFormat="1" ht="13.8">
      <c r="A5722" s="8"/>
      <c r="B5722" s="9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</row>
    <row r="5723" spans="1:27" s="2" customFormat="1" ht="13.8">
      <c r="A5723" s="8"/>
      <c r="B5723" s="9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</row>
    <row r="5724" spans="1:27" s="2" customFormat="1" ht="13.8">
      <c r="A5724" s="8"/>
      <c r="B5724" s="9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</row>
    <row r="5725" spans="1:27" s="2" customFormat="1" ht="13.8">
      <c r="A5725" s="8"/>
      <c r="B5725" s="9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</row>
    <row r="5726" spans="1:27" s="2" customFormat="1" ht="13.8">
      <c r="A5726" s="8"/>
      <c r="B5726" s="9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</row>
    <row r="5727" spans="1:27" s="2" customFormat="1" ht="13.8">
      <c r="A5727" s="8"/>
      <c r="B5727" s="9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</row>
    <row r="5728" spans="1:27" s="2" customFormat="1" ht="13.8">
      <c r="A5728" s="8"/>
      <c r="B5728" s="9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</row>
    <row r="5729" spans="1:27">
      <c r="A5729" s="6"/>
      <c r="B5729" s="7"/>
      <c r="C5729" s="28"/>
      <c r="G5729" s="17"/>
      <c r="H5729" s="17"/>
    </row>
    <row r="5730" spans="1:27">
      <c r="A5730" s="6"/>
      <c r="B5730" s="7"/>
      <c r="C5730" s="28"/>
      <c r="G5730" s="17"/>
      <c r="H5730" s="17"/>
    </row>
    <row r="5731" spans="1:27" s="2" customFormat="1" ht="13.8">
      <c r="A5731" s="8"/>
      <c r="B5731" s="9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</row>
    <row r="5732" spans="1:27" s="2" customFormat="1" ht="13.8">
      <c r="A5732" s="8"/>
      <c r="B5732" s="9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</row>
    <row r="5733" spans="1:27">
      <c r="A5733" s="6"/>
      <c r="B5733" s="7"/>
      <c r="C5733" s="28"/>
      <c r="G5733" s="17"/>
      <c r="H5733" s="17"/>
    </row>
    <row r="5734" spans="1:27">
      <c r="A5734" s="6"/>
      <c r="B5734" s="7"/>
      <c r="C5734" s="28"/>
      <c r="G5734" s="17"/>
      <c r="H5734" s="17"/>
    </row>
    <row r="5735" spans="1:27">
      <c r="A5735" s="6"/>
      <c r="B5735" s="7"/>
      <c r="C5735" s="28"/>
      <c r="G5735" s="17"/>
      <c r="H5735" s="17"/>
    </row>
    <row r="5736" spans="1:27">
      <c r="A5736" s="6"/>
      <c r="B5736" s="7"/>
      <c r="C5736" s="28"/>
      <c r="G5736" s="17"/>
      <c r="H5736" s="17"/>
    </row>
    <row r="5737" spans="1:27" s="2" customFormat="1" ht="13.8">
      <c r="A5737" s="8"/>
      <c r="B5737" s="9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</row>
    <row r="5738" spans="1:27">
      <c r="A5738" s="6"/>
      <c r="B5738" s="7"/>
      <c r="C5738" s="28"/>
      <c r="G5738" s="17"/>
      <c r="H5738" s="17"/>
    </row>
    <row r="5739" spans="1:27">
      <c r="A5739" s="6"/>
      <c r="B5739" s="7"/>
      <c r="C5739" s="28"/>
      <c r="G5739" s="17"/>
      <c r="H5739" s="17"/>
    </row>
    <row r="5740" spans="1:27" s="2" customFormat="1" ht="13.8">
      <c r="A5740" s="8"/>
      <c r="B5740" s="9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</row>
    <row r="5741" spans="1:27" s="2" customFormat="1" ht="13.8">
      <c r="A5741" s="8"/>
      <c r="B5741" s="9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</row>
    <row r="5742" spans="1:27" s="2" customFormat="1" ht="13.8">
      <c r="A5742" s="8"/>
      <c r="B5742" s="9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</row>
    <row r="5743" spans="1:27" s="2" customFormat="1" ht="13.8">
      <c r="A5743" s="8"/>
      <c r="B5743" s="9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</row>
    <row r="5744" spans="1:27">
      <c r="A5744" s="6"/>
      <c r="B5744" s="7"/>
      <c r="C5744" s="28"/>
      <c r="G5744" s="17"/>
      <c r="H5744" s="17"/>
    </row>
    <row r="5745" spans="1:27" s="2" customFormat="1" ht="13.8">
      <c r="A5745" s="8"/>
      <c r="B5745" s="9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</row>
    <row r="5746" spans="1:27" s="2" customFormat="1" ht="13.8">
      <c r="A5746" s="8"/>
      <c r="B5746" s="9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</row>
    <row r="5747" spans="1:27" s="2" customFormat="1" ht="13.8">
      <c r="A5747" s="8"/>
      <c r="B5747" s="9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</row>
    <row r="5748" spans="1:27" s="2" customFormat="1" ht="13.8">
      <c r="A5748" s="8"/>
      <c r="B5748" s="9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</row>
    <row r="5749" spans="1:27" s="2" customFormat="1" ht="13.8">
      <c r="A5749" s="8"/>
      <c r="B5749" s="9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</row>
    <row r="5750" spans="1:27">
      <c r="A5750" s="6"/>
      <c r="B5750" s="7"/>
      <c r="C5750" s="28"/>
      <c r="G5750" s="17"/>
      <c r="H5750" s="17"/>
    </row>
    <row r="5751" spans="1:27" s="2" customFormat="1" ht="13.8">
      <c r="A5751" s="8"/>
      <c r="B5751" s="9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</row>
    <row r="5752" spans="1:27" s="2" customFormat="1" ht="13.8">
      <c r="A5752" s="8"/>
      <c r="B5752" s="9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</row>
    <row r="5753" spans="1:27" s="2" customFormat="1" ht="13.8">
      <c r="A5753" s="8"/>
      <c r="B5753" s="9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</row>
    <row r="5754" spans="1:27" s="2" customFormat="1" ht="13.8">
      <c r="A5754" s="8"/>
      <c r="B5754" s="9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</row>
    <row r="5755" spans="1:27">
      <c r="A5755" s="6"/>
      <c r="B5755" s="7"/>
      <c r="C5755" s="28"/>
      <c r="G5755" s="17"/>
      <c r="H5755" s="17"/>
    </row>
    <row r="5756" spans="1:27">
      <c r="A5756" s="6"/>
      <c r="B5756" s="7"/>
      <c r="C5756" s="28"/>
      <c r="G5756" s="17"/>
      <c r="H5756" s="17"/>
    </row>
    <row r="5757" spans="1:27">
      <c r="A5757" s="6"/>
      <c r="B5757" s="7"/>
      <c r="C5757" s="28"/>
      <c r="G5757" s="17"/>
      <c r="H5757" s="17"/>
    </row>
    <row r="5758" spans="1:27" s="2" customFormat="1" ht="13.8">
      <c r="A5758" s="8"/>
      <c r="B5758" s="9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</row>
    <row r="5759" spans="1:27" s="2" customFormat="1" ht="13.8">
      <c r="A5759" s="8"/>
      <c r="B5759" s="9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</row>
    <row r="5760" spans="1:27">
      <c r="A5760" s="6"/>
      <c r="B5760" s="7"/>
      <c r="C5760" s="28"/>
      <c r="G5760" s="17"/>
      <c r="H5760" s="17"/>
    </row>
    <row r="5761" spans="1:27" s="2" customFormat="1" ht="13.8">
      <c r="A5761" s="8"/>
      <c r="B5761" s="9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</row>
    <row r="5762" spans="1:27" s="2" customFormat="1" ht="13.8">
      <c r="A5762" s="8"/>
      <c r="B5762" s="9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</row>
    <row r="5763" spans="1:27" s="2" customFormat="1" ht="13.8">
      <c r="A5763" s="8"/>
      <c r="B5763" s="9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</row>
    <row r="5764" spans="1:27" s="2" customFormat="1" ht="13.8">
      <c r="A5764" s="8"/>
      <c r="B5764" s="9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</row>
    <row r="5765" spans="1:27">
      <c r="A5765" s="6"/>
      <c r="B5765" s="7"/>
      <c r="C5765" s="28"/>
      <c r="G5765" s="17"/>
      <c r="H5765" s="17"/>
    </row>
    <row r="5766" spans="1:27">
      <c r="A5766" s="5"/>
    </row>
    <row r="5767" spans="1:27">
      <c r="A5767" s="5"/>
    </row>
    <row r="5768" spans="1:27" s="2" customFormat="1" ht="13.8">
      <c r="A5768" s="8"/>
      <c r="B5768" s="9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</row>
    <row r="5769" spans="1:27" s="2" customFormat="1" ht="13.8">
      <c r="A5769" s="8"/>
      <c r="B5769" s="9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</row>
    <row r="5770" spans="1:27">
      <c r="A5770" s="6"/>
      <c r="B5770" s="7"/>
      <c r="C5770" s="28"/>
      <c r="G5770" s="17"/>
      <c r="H5770" s="17"/>
    </row>
    <row r="5771" spans="1:27" s="2" customFormat="1" ht="13.8">
      <c r="A5771" s="8"/>
      <c r="B5771" s="9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</row>
    <row r="5772" spans="1:27" s="2" customFormat="1" ht="13.8">
      <c r="A5772" s="8"/>
      <c r="B5772" s="9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</row>
    <row r="5773" spans="1:27" s="2" customFormat="1" ht="13.8">
      <c r="A5773" s="8"/>
      <c r="B5773" s="9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</row>
    <row r="5774" spans="1:27">
      <c r="A5774" s="6"/>
      <c r="B5774" s="7"/>
      <c r="C5774" s="28"/>
      <c r="G5774" s="17"/>
      <c r="H5774" s="17"/>
    </row>
    <row r="5775" spans="1:27">
      <c r="A5775" s="6"/>
      <c r="B5775" s="7"/>
      <c r="C5775" s="28"/>
      <c r="G5775" s="17"/>
      <c r="H5775" s="17"/>
    </row>
    <row r="5776" spans="1:27" s="2" customFormat="1" ht="13.8">
      <c r="A5776" s="8"/>
      <c r="B5776" s="9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</row>
    <row r="5777" spans="1:27" s="2" customFormat="1" ht="13.8">
      <c r="A5777" s="8"/>
      <c r="B5777" s="9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</row>
    <row r="5778" spans="1:27" s="2" customFormat="1" ht="13.8">
      <c r="A5778" s="8"/>
      <c r="B5778" s="9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</row>
    <row r="5779" spans="1:27" s="2" customFormat="1" ht="13.8">
      <c r="A5779" s="8"/>
      <c r="B5779" s="9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</row>
    <row r="5780" spans="1:27" s="2" customFormat="1" ht="13.8">
      <c r="A5780" s="8"/>
      <c r="B5780" s="9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</row>
    <row r="5781" spans="1:27" s="2" customFormat="1" ht="13.8">
      <c r="A5781" s="8"/>
      <c r="B5781" s="9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</row>
    <row r="5782" spans="1:27" s="2" customFormat="1" ht="13.8">
      <c r="A5782" s="8"/>
      <c r="B5782" s="9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</row>
    <row r="5783" spans="1:27" s="2" customFormat="1" ht="13.8">
      <c r="A5783" s="8"/>
      <c r="B5783" s="9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</row>
    <row r="5784" spans="1:27" s="2" customFormat="1" ht="13.8">
      <c r="A5784" s="8"/>
      <c r="B5784" s="9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</row>
    <row r="5785" spans="1:27" s="2" customFormat="1" ht="13.8">
      <c r="A5785" s="8"/>
      <c r="B5785" s="9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</row>
    <row r="5786" spans="1:27" s="2" customFormat="1" ht="13.8">
      <c r="A5786" s="8"/>
      <c r="B5786" s="9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</row>
    <row r="5787" spans="1:27" s="2" customFormat="1" ht="13.8">
      <c r="A5787" s="8"/>
      <c r="B5787" s="9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</row>
    <row r="5788" spans="1:27">
      <c r="A5788" s="5"/>
    </row>
    <row r="5789" spans="1:27">
      <c r="A5789" s="6"/>
      <c r="B5789" s="7"/>
      <c r="C5789" s="28"/>
      <c r="G5789" s="17"/>
      <c r="H5789" s="17"/>
    </row>
    <row r="5790" spans="1:27" s="2" customFormat="1" ht="13.8">
      <c r="A5790" s="8"/>
      <c r="B5790" s="9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</row>
    <row r="5791" spans="1:27" s="2" customFormat="1" ht="13.8">
      <c r="A5791" s="8"/>
      <c r="B5791" s="9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</row>
    <row r="5792" spans="1:27" s="2" customFormat="1" ht="13.8">
      <c r="A5792" s="8"/>
      <c r="B5792" s="9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</row>
    <row r="5793" spans="1:27" s="2" customFormat="1" ht="13.8">
      <c r="A5793" s="8"/>
      <c r="B5793" s="9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</row>
    <row r="5794" spans="1:27" s="2" customFormat="1" ht="13.8">
      <c r="A5794" s="8"/>
      <c r="B5794" s="9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</row>
    <row r="5795" spans="1:27" s="2" customFormat="1" ht="13.8">
      <c r="A5795" s="8"/>
      <c r="B5795" s="9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</row>
    <row r="5796" spans="1:27" s="2" customFormat="1" ht="13.8">
      <c r="A5796" s="8"/>
      <c r="B5796" s="9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</row>
    <row r="5797" spans="1:27" s="2" customFormat="1" ht="13.8">
      <c r="A5797" s="8"/>
      <c r="B5797" s="9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</row>
    <row r="5798" spans="1:27" s="2" customFormat="1" ht="13.8">
      <c r="A5798" s="8"/>
      <c r="B5798" s="9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</row>
    <row r="5799" spans="1:27">
      <c r="A5799" s="6"/>
      <c r="B5799" s="7"/>
      <c r="C5799" s="28"/>
      <c r="G5799" s="17"/>
      <c r="H5799" s="17"/>
    </row>
    <row r="5800" spans="1:27">
      <c r="A5800" s="6"/>
      <c r="B5800" s="7"/>
      <c r="C5800" s="28"/>
      <c r="G5800" s="17"/>
      <c r="H5800" s="17"/>
    </row>
    <row r="5801" spans="1:27" s="2" customFormat="1" ht="13.8">
      <c r="A5801" s="8"/>
      <c r="B5801" s="9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</row>
    <row r="5802" spans="1:27" s="2" customFormat="1" ht="13.8">
      <c r="A5802" s="8"/>
      <c r="B5802" s="9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</row>
    <row r="5803" spans="1:27" s="2" customFormat="1" ht="13.8">
      <c r="A5803" s="8"/>
      <c r="B5803" s="9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</row>
    <row r="5804" spans="1:27" s="2" customFormat="1" ht="13.8">
      <c r="A5804" s="8"/>
      <c r="B5804" s="9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</row>
    <row r="5805" spans="1:27">
      <c r="A5805" s="6"/>
      <c r="B5805" s="7"/>
      <c r="C5805" s="28"/>
      <c r="G5805" s="17"/>
      <c r="H5805" s="17"/>
    </row>
    <row r="5806" spans="1:27" s="2" customFormat="1" ht="13.8">
      <c r="A5806" s="8"/>
      <c r="B5806" s="9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</row>
    <row r="5807" spans="1:27" s="2" customFormat="1" ht="13.8">
      <c r="A5807" s="8"/>
      <c r="B5807" s="9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</row>
    <row r="5808" spans="1:27" s="2" customFormat="1" ht="13.8">
      <c r="A5808" s="8"/>
      <c r="B5808" s="9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</row>
    <row r="5809" spans="1:27" s="2" customFormat="1" ht="13.8">
      <c r="A5809" s="8"/>
      <c r="B5809" s="9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</row>
    <row r="5810" spans="1:27" s="2" customFormat="1" ht="13.8">
      <c r="A5810" s="8"/>
      <c r="B5810" s="9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</row>
    <row r="5811" spans="1:27" s="2" customFormat="1" ht="13.8">
      <c r="A5811" s="8"/>
      <c r="B5811" s="9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</row>
    <row r="5812" spans="1:27" s="2" customFormat="1" ht="13.8">
      <c r="A5812" s="8"/>
      <c r="B5812" s="9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</row>
    <row r="5813" spans="1:27" s="2" customFormat="1" ht="13.8">
      <c r="A5813" s="8"/>
      <c r="B5813" s="9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</row>
    <row r="5814" spans="1:27" s="2" customFormat="1" ht="13.8">
      <c r="A5814" s="8"/>
      <c r="B5814" s="9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</row>
    <row r="5815" spans="1:27" s="2" customFormat="1" ht="13.8">
      <c r="A5815" s="8"/>
      <c r="B5815" s="9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</row>
    <row r="5816" spans="1:27" s="2" customFormat="1" ht="13.8">
      <c r="A5816" s="8"/>
      <c r="B5816" s="9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</row>
    <row r="5817" spans="1:27">
      <c r="A5817" s="5"/>
    </row>
    <row r="5818" spans="1:27">
      <c r="A5818" s="6"/>
      <c r="B5818" s="7"/>
      <c r="C5818" s="28"/>
      <c r="G5818" s="17"/>
      <c r="H5818" s="17"/>
    </row>
    <row r="5819" spans="1:27" s="2" customFormat="1" ht="13.8">
      <c r="A5819" s="8"/>
      <c r="B5819" s="9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</row>
    <row r="5820" spans="1:27" s="2" customFormat="1" ht="13.8">
      <c r="A5820" s="8"/>
      <c r="B5820" s="9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</row>
    <row r="5821" spans="1:27">
      <c r="A5821" s="6"/>
      <c r="B5821" s="7"/>
      <c r="C5821" s="28"/>
      <c r="G5821" s="17"/>
      <c r="H5821" s="17"/>
    </row>
    <row r="5823" spans="1:27" s="2" customFormat="1" ht="13.8">
      <c r="A5823" s="8"/>
      <c r="B5823" s="9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</row>
    <row r="5824" spans="1:27" s="2" customFormat="1" ht="13.8">
      <c r="A5824" s="8"/>
      <c r="B5824" s="9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</row>
    <row r="5825" spans="1:27" s="2" customFormat="1" ht="13.8">
      <c r="A5825" s="8"/>
      <c r="B5825" s="9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</row>
    <row r="5826" spans="1:27">
      <c r="A5826" s="6"/>
      <c r="B5826" s="7"/>
      <c r="C5826" s="28"/>
      <c r="G5826" s="17"/>
      <c r="H5826" s="17"/>
    </row>
    <row r="5827" spans="1:27" s="2" customFormat="1" ht="13.8">
      <c r="A5827" s="8"/>
      <c r="B5827" s="9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</row>
    <row r="5828" spans="1:27" s="2" customFormat="1" ht="13.8">
      <c r="A5828" s="8"/>
      <c r="B5828" s="9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</row>
    <row r="5829" spans="1:27">
      <c r="A5829" s="6"/>
      <c r="B5829" s="7"/>
      <c r="C5829" s="28"/>
      <c r="G5829" s="17"/>
      <c r="H5829" s="17"/>
    </row>
    <row r="5830" spans="1:27" s="2" customFormat="1" ht="13.8">
      <c r="A5830" s="8"/>
      <c r="B5830" s="9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</row>
    <row r="5831" spans="1:27">
      <c r="A5831" s="6"/>
      <c r="B5831" s="7"/>
      <c r="C5831" s="28"/>
      <c r="G5831" s="17"/>
      <c r="H5831" s="17"/>
    </row>
    <row r="5832" spans="1:27" s="2" customFormat="1" ht="13.8">
      <c r="A5832" s="8"/>
      <c r="B5832" s="9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</row>
    <row r="5833" spans="1:27" s="2" customFormat="1" ht="13.8">
      <c r="A5833" s="8"/>
      <c r="B5833" s="9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</row>
    <row r="5834" spans="1:27" s="2" customFormat="1" ht="13.8">
      <c r="A5834" s="8"/>
      <c r="B5834" s="9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</row>
    <row r="5835" spans="1:27" s="2" customFormat="1" ht="13.8">
      <c r="A5835" s="8"/>
      <c r="B5835" s="9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</row>
    <row r="5836" spans="1:27">
      <c r="A5836" s="5"/>
    </row>
    <row r="5837" spans="1:27">
      <c r="A5837" s="6"/>
      <c r="B5837" s="7"/>
      <c r="C5837" s="28"/>
      <c r="G5837" s="17"/>
      <c r="H5837" s="17"/>
    </row>
    <row r="5838" spans="1:27">
      <c r="A5838" s="6"/>
      <c r="B5838" s="7"/>
      <c r="C5838" s="28"/>
      <c r="G5838" s="17"/>
      <c r="H5838" s="17"/>
    </row>
    <row r="5839" spans="1:27" s="2" customFormat="1" ht="13.8">
      <c r="A5839" s="8"/>
      <c r="B5839" s="9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</row>
    <row r="5840" spans="1:27" s="2" customFormat="1" ht="13.8">
      <c r="A5840" s="8"/>
      <c r="B5840" s="9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</row>
    <row r="5841" spans="1:27" s="2" customFormat="1" ht="13.8">
      <c r="A5841" s="8"/>
      <c r="B5841" s="9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</row>
    <row r="5842" spans="1:27" s="2" customFormat="1" ht="13.8">
      <c r="A5842" s="8"/>
      <c r="B5842" s="9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</row>
    <row r="5843" spans="1:27" s="2" customFormat="1" ht="13.8">
      <c r="A5843" s="8"/>
      <c r="B5843" s="9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</row>
    <row r="5844" spans="1:27" s="2" customFormat="1" ht="13.8">
      <c r="A5844" s="8"/>
      <c r="B5844" s="9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</row>
    <row r="5845" spans="1:27" s="2" customFormat="1" ht="13.8">
      <c r="A5845" s="8"/>
      <c r="B5845" s="9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</row>
    <row r="5846" spans="1:27">
      <c r="A5846" s="6"/>
      <c r="B5846" s="7"/>
      <c r="C5846" s="28"/>
      <c r="G5846" s="17"/>
      <c r="H5846" s="17"/>
    </row>
    <row r="5847" spans="1:27" s="2" customFormat="1" ht="13.8">
      <c r="A5847" s="8"/>
      <c r="B5847" s="9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</row>
    <row r="5848" spans="1:27" s="2" customFormat="1" ht="13.8">
      <c r="A5848" s="8"/>
      <c r="B5848" s="9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</row>
    <row r="5849" spans="1:27">
      <c r="A5849" s="6"/>
      <c r="B5849" s="7"/>
      <c r="C5849" s="28"/>
      <c r="G5849" s="17"/>
      <c r="H5849" s="17"/>
    </row>
    <row r="5850" spans="1:27" s="2" customFormat="1" ht="13.8">
      <c r="A5850" s="8"/>
      <c r="B5850" s="9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</row>
    <row r="5851" spans="1:27" s="2" customFormat="1" ht="13.8">
      <c r="A5851" s="8"/>
      <c r="B5851" s="9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</row>
    <row r="5852" spans="1:27" s="2" customFormat="1" ht="13.8">
      <c r="A5852" s="8"/>
      <c r="B5852" s="9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</row>
    <row r="5853" spans="1:27">
      <c r="A5853" s="6"/>
      <c r="B5853" s="7"/>
      <c r="C5853" s="28"/>
      <c r="G5853" s="17"/>
      <c r="H5853" s="17"/>
    </row>
    <row r="5854" spans="1:27">
      <c r="A5854" s="6"/>
      <c r="B5854" s="7"/>
      <c r="C5854" s="28"/>
      <c r="G5854" s="17"/>
      <c r="H5854" s="17"/>
    </row>
    <row r="5855" spans="1:27">
      <c r="A5855" s="6"/>
      <c r="B5855" s="7"/>
      <c r="C5855" s="28"/>
      <c r="G5855" s="17"/>
      <c r="H5855" s="17"/>
    </row>
    <row r="5856" spans="1:27" s="2" customFormat="1" ht="13.8">
      <c r="A5856" s="8"/>
      <c r="B5856" s="9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</row>
    <row r="5857" spans="1:27" s="2" customFormat="1" ht="13.8">
      <c r="A5857" s="8"/>
      <c r="B5857" s="9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</row>
    <row r="5858" spans="1:27" s="2" customFormat="1" ht="13.8">
      <c r="A5858" s="8"/>
      <c r="B5858" s="9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</row>
    <row r="5859" spans="1:27">
      <c r="A5859" s="5"/>
    </row>
    <row r="5860" spans="1:27" s="2" customFormat="1" ht="13.8">
      <c r="A5860" s="8"/>
      <c r="B5860" s="9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</row>
    <row r="5861" spans="1:27" s="2" customFormat="1" ht="13.8">
      <c r="A5861" s="8"/>
      <c r="B5861" s="9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</row>
    <row r="5862" spans="1:27" s="2" customFormat="1" ht="13.8">
      <c r="A5862" s="8"/>
      <c r="B5862" s="9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</row>
    <row r="5863" spans="1:27" s="2" customFormat="1" ht="13.8">
      <c r="A5863" s="8"/>
      <c r="B5863" s="9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</row>
    <row r="5864" spans="1:27" s="2" customFormat="1" ht="13.8">
      <c r="A5864" s="8"/>
      <c r="B5864" s="9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</row>
    <row r="5865" spans="1:27">
      <c r="A5865" s="6"/>
      <c r="B5865" s="7"/>
      <c r="C5865" s="28"/>
      <c r="G5865" s="17"/>
      <c r="H5865" s="17"/>
    </row>
    <row r="5866" spans="1:27">
      <c r="A5866" s="6"/>
      <c r="B5866" s="7"/>
      <c r="C5866" s="28"/>
      <c r="G5866" s="17"/>
      <c r="H5866" s="17"/>
    </row>
    <row r="5867" spans="1:27" s="2" customFormat="1" ht="13.8">
      <c r="A5867" s="8"/>
      <c r="B5867" s="9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</row>
    <row r="5868" spans="1:27">
      <c r="A5868" s="6"/>
      <c r="B5868" s="7"/>
      <c r="C5868" s="28"/>
      <c r="G5868" s="17"/>
      <c r="H5868" s="17"/>
    </row>
    <row r="5869" spans="1:27">
      <c r="A5869" s="6"/>
      <c r="B5869" s="7"/>
      <c r="C5869" s="28"/>
      <c r="G5869" s="17"/>
      <c r="H5869" s="17"/>
    </row>
    <row r="5870" spans="1:27">
      <c r="A5870" s="6"/>
      <c r="B5870" s="7"/>
      <c r="C5870" s="28"/>
      <c r="G5870" s="17"/>
      <c r="H5870" s="17"/>
    </row>
    <row r="5871" spans="1:27" s="2" customFormat="1" ht="13.8">
      <c r="A5871" s="8"/>
      <c r="B5871" s="9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</row>
    <row r="5872" spans="1:27" s="2" customFormat="1" ht="13.8">
      <c r="A5872" s="8"/>
      <c r="B5872" s="9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</row>
    <row r="5873" spans="1:27" s="2" customFormat="1" ht="13.8">
      <c r="A5873" s="8"/>
      <c r="B5873" s="9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</row>
    <row r="5874" spans="1:27" s="2" customFormat="1" ht="13.8">
      <c r="A5874" s="8"/>
      <c r="B5874" s="9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</row>
    <row r="5875" spans="1:27" s="2" customFormat="1" ht="13.8">
      <c r="A5875" s="8"/>
      <c r="B5875" s="9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</row>
    <row r="5876" spans="1:27" s="2" customFormat="1" ht="13.8">
      <c r="A5876" s="8"/>
      <c r="B5876" s="9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</row>
    <row r="5877" spans="1:27" s="2" customFormat="1" ht="13.8">
      <c r="A5877" s="8"/>
      <c r="B5877" s="9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</row>
    <row r="5878" spans="1:27" s="2" customFormat="1" ht="13.8">
      <c r="A5878" s="8"/>
      <c r="B5878" s="9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</row>
    <row r="5879" spans="1:27" s="2" customFormat="1" ht="13.8">
      <c r="A5879" s="8"/>
      <c r="B5879" s="9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</row>
    <row r="5880" spans="1:27" s="2" customFormat="1" ht="13.8">
      <c r="A5880" s="8"/>
      <c r="B5880" s="9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</row>
    <row r="5881" spans="1:27" s="2" customFormat="1" ht="13.8">
      <c r="A5881" s="8"/>
      <c r="B5881" s="9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</row>
    <row r="5882" spans="1:27" s="2" customFormat="1" ht="13.8">
      <c r="A5882" s="8"/>
      <c r="B5882" s="9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</row>
    <row r="5883" spans="1:27" s="2" customFormat="1" ht="13.8">
      <c r="A5883" s="8"/>
      <c r="B5883" s="9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</row>
    <row r="5884" spans="1:27" s="2" customFormat="1" ht="13.8">
      <c r="A5884" s="8"/>
      <c r="B5884" s="9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</row>
    <row r="5885" spans="1:27" s="2" customFormat="1" ht="13.8">
      <c r="A5885" s="8"/>
      <c r="B5885" s="9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</row>
    <row r="5886" spans="1:27" s="2" customFormat="1" ht="13.8">
      <c r="A5886" s="8"/>
      <c r="B5886" s="9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</row>
    <row r="5887" spans="1:27">
      <c r="A5887" s="5"/>
    </row>
    <row r="5888" spans="1:27" s="2" customFormat="1" ht="13.8">
      <c r="A5888" s="8"/>
      <c r="B5888" s="9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</row>
    <row r="5889" spans="1:27" s="2" customFormat="1" ht="13.8">
      <c r="A5889" s="8"/>
      <c r="B5889" s="9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</row>
    <row r="5890" spans="1:27" s="2" customFormat="1" ht="13.8">
      <c r="A5890" s="8"/>
      <c r="B5890" s="9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</row>
    <row r="5891" spans="1:27" s="2" customFormat="1" ht="13.8">
      <c r="A5891" s="8"/>
      <c r="B5891" s="9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</row>
    <row r="5892" spans="1:27">
      <c r="A5892" s="6"/>
      <c r="B5892" s="7"/>
      <c r="C5892" s="28"/>
      <c r="G5892" s="17"/>
      <c r="H5892" s="17"/>
    </row>
    <row r="5893" spans="1:27">
      <c r="A5893" s="6"/>
      <c r="B5893" s="7"/>
      <c r="C5893" s="28"/>
      <c r="G5893" s="17"/>
      <c r="H5893" s="17"/>
    </row>
    <row r="5894" spans="1:27" s="2" customFormat="1" ht="13.8">
      <c r="A5894" s="8"/>
      <c r="B5894" s="9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</row>
    <row r="5895" spans="1:27" s="2" customFormat="1" ht="13.8">
      <c r="A5895" s="8"/>
      <c r="B5895" s="9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</row>
    <row r="5896" spans="1:27" s="2" customFormat="1" ht="13.8">
      <c r="A5896" s="8"/>
      <c r="B5896" s="9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</row>
    <row r="5897" spans="1:27" s="2" customFormat="1" ht="13.8">
      <c r="A5897" s="8"/>
      <c r="B5897" s="9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</row>
    <row r="5898" spans="1:27" s="2" customFormat="1" ht="13.8">
      <c r="A5898" s="8"/>
      <c r="B5898" s="9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</row>
    <row r="5899" spans="1:27" s="2" customFormat="1" ht="13.8">
      <c r="A5899" s="8"/>
      <c r="B5899" s="9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</row>
    <row r="5900" spans="1:27" s="2" customFormat="1" ht="13.8">
      <c r="A5900" s="8"/>
      <c r="B5900" s="9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</row>
    <row r="5901" spans="1:27" s="2" customFormat="1" ht="13.8">
      <c r="A5901" s="8"/>
      <c r="B5901" s="9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</row>
    <row r="5902" spans="1:27" s="2" customFormat="1" ht="13.8">
      <c r="A5902" s="8"/>
      <c r="B5902" s="9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</row>
    <row r="5903" spans="1:27" s="2" customFormat="1" ht="13.8">
      <c r="A5903" s="8"/>
      <c r="B5903" s="9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</row>
    <row r="5904" spans="1:27" s="2" customFormat="1" ht="13.8">
      <c r="A5904" s="8"/>
      <c r="B5904" s="9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</row>
    <row r="5905" spans="1:27" s="2" customFormat="1" ht="13.8">
      <c r="A5905" s="8"/>
      <c r="B5905" s="9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</row>
    <row r="5906" spans="1:27">
      <c r="A5906" s="5"/>
    </row>
    <row r="5907" spans="1:27" s="2" customFormat="1" ht="13.8">
      <c r="A5907" s="8"/>
      <c r="B5907" s="9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</row>
    <row r="5908" spans="1:27">
      <c r="A5908" s="5"/>
    </row>
    <row r="5909" spans="1:27" s="2" customFormat="1" ht="13.8">
      <c r="A5909" s="8"/>
      <c r="B5909" s="9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</row>
    <row r="5910" spans="1:27" s="2" customFormat="1" ht="13.8">
      <c r="A5910" s="8"/>
      <c r="B5910" s="9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</row>
    <row r="5911" spans="1:27" s="2" customFormat="1" ht="13.8">
      <c r="A5911" s="8"/>
      <c r="B5911" s="9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</row>
    <row r="5912" spans="1:27">
      <c r="A5912" s="6"/>
      <c r="B5912" s="7"/>
      <c r="C5912" s="28"/>
      <c r="G5912" s="17"/>
      <c r="H5912" s="17"/>
    </row>
    <row r="5913" spans="1:27" s="2" customFormat="1" ht="13.8">
      <c r="A5913" s="8"/>
      <c r="B5913" s="9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</row>
    <row r="5914" spans="1:27" s="2" customFormat="1" ht="13.8">
      <c r="A5914" s="8"/>
      <c r="B5914" s="9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</row>
    <row r="5915" spans="1:27" s="2" customFormat="1" ht="13.8">
      <c r="A5915" s="8"/>
      <c r="B5915" s="9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</row>
    <row r="5916" spans="1:27" s="2" customFormat="1" ht="13.8">
      <c r="A5916" s="8"/>
      <c r="B5916" s="9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</row>
    <row r="5917" spans="1:27" s="2" customFormat="1" ht="13.8">
      <c r="A5917" s="8"/>
      <c r="B5917" s="9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</row>
    <row r="5918" spans="1:27" s="2" customFormat="1" ht="13.8">
      <c r="A5918" s="8"/>
      <c r="B5918" s="9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</row>
    <row r="5919" spans="1:27" s="2" customFormat="1" ht="13.8">
      <c r="A5919" s="8"/>
      <c r="B5919" s="9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</row>
    <row r="5920" spans="1:27" s="2" customFormat="1" ht="13.8">
      <c r="A5920" s="8"/>
      <c r="B5920" s="9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</row>
    <row r="5921" spans="1:27" s="2" customFormat="1" ht="13.8">
      <c r="A5921" s="8"/>
      <c r="B5921" s="9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</row>
    <row r="5922" spans="1:27">
      <c r="A5922" s="5"/>
    </row>
    <row r="5923" spans="1:27">
      <c r="A5923" s="6"/>
      <c r="B5923" s="7"/>
      <c r="C5923" s="28"/>
      <c r="G5923" s="17"/>
      <c r="H5923" s="17"/>
    </row>
    <row r="5924" spans="1:27">
      <c r="A5924" s="6"/>
      <c r="B5924" s="7"/>
      <c r="C5924" s="28"/>
      <c r="G5924" s="17"/>
      <c r="H5924" s="17"/>
    </row>
    <row r="5925" spans="1:27" s="2" customFormat="1" ht="13.8">
      <c r="A5925" s="8"/>
      <c r="B5925" s="9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</row>
    <row r="5926" spans="1:27" s="2" customFormat="1" ht="13.8">
      <c r="A5926" s="8"/>
      <c r="B5926" s="9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</row>
    <row r="5927" spans="1:27" s="2" customFormat="1" ht="13.8">
      <c r="A5927" s="8"/>
      <c r="B5927" s="9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</row>
    <row r="5928" spans="1:27">
      <c r="A5928" s="6"/>
      <c r="B5928" s="7"/>
      <c r="C5928" s="28"/>
      <c r="G5928" s="17"/>
      <c r="H5928" s="17"/>
    </row>
    <row r="5929" spans="1:27">
      <c r="A5929" s="6"/>
      <c r="B5929" s="7"/>
      <c r="C5929" s="28"/>
      <c r="G5929" s="17"/>
      <c r="H5929" s="17"/>
    </row>
    <row r="5930" spans="1:27" s="2" customFormat="1" ht="13.8">
      <c r="A5930" s="8"/>
      <c r="B5930" s="9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</row>
    <row r="5931" spans="1:27" s="2" customFormat="1" ht="13.8">
      <c r="A5931" s="8"/>
      <c r="B5931" s="9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</row>
    <row r="5932" spans="1:27" s="2" customFormat="1" ht="13.8">
      <c r="A5932" s="8"/>
      <c r="B5932" s="9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</row>
    <row r="5933" spans="1:27" s="2" customFormat="1" ht="13.8">
      <c r="A5933" s="8"/>
      <c r="B5933" s="9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</row>
    <row r="5934" spans="1:27" s="2" customFormat="1" ht="13.8">
      <c r="A5934" s="8"/>
      <c r="B5934" s="9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</row>
    <row r="5935" spans="1:27" s="2" customFormat="1" ht="13.8">
      <c r="A5935" s="8"/>
      <c r="B5935" s="9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</row>
    <row r="5936" spans="1:27" s="2" customFormat="1" ht="13.8">
      <c r="A5936" s="8"/>
      <c r="B5936" s="9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</row>
    <row r="5937" spans="1:27">
      <c r="A5937" s="6"/>
      <c r="B5937" s="7"/>
      <c r="C5937" s="28"/>
      <c r="G5937" s="17"/>
      <c r="H5937" s="17"/>
    </row>
    <row r="5938" spans="1:27" s="2" customFormat="1" ht="13.8">
      <c r="A5938" s="8"/>
      <c r="B5938" s="9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</row>
    <row r="5939" spans="1:27" s="2" customFormat="1" ht="13.8">
      <c r="A5939" s="8"/>
      <c r="B5939" s="9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</row>
    <row r="5940" spans="1:27" s="2" customFormat="1" ht="13.8">
      <c r="A5940" s="8"/>
      <c r="B5940" s="9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</row>
    <row r="5941" spans="1:27" s="2" customFormat="1" ht="13.8">
      <c r="A5941" s="8"/>
      <c r="B5941" s="9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</row>
    <row r="5942" spans="1:27">
      <c r="A5942" s="6"/>
      <c r="B5942" s="7"/>
      <c r="C5942" s="28"/>
      <c r="G5942" s="17"/>
      <c r="H5942" s="17"/>
    </row>
    <row r="5943" spans="1:27" s="2" customFormat="1" ht="13.8">
      <c r="A5943" s="8"/>
      <c r="B5943" s="9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</row>
    <row r="5944" spans="1:27" s="2" customFormat="1" ht="13.8">
      <c r="A5944" s="8"/>
      <c r="B5944" s="9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</row>
    <row r="5945" spans="1:27" s="2" customFormat="1" ht="13.8">
      <c r="A5945" s="8"/>
      <c r="B5945" s="9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</row>
    <row r="5946" spans="1:27" s="2" customFormat="1" ht="13.8">
      <c r="A5946" s="8"/>
      <c r="B5946" s="9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</row>
    <row r="5947" spans="1:27">
      <c r="A5947" s="5"/>
    </row>
    <row r="5948" spans="1:27" s="2" customFormat="1" ht="13.8">
      <c r="A5948" s="8"/>
      <c r="B5948" s="9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</row>
    <row r="5949" spans="1:27">
      <c r="A5949" s="6"/>
      <c r="B5949" s="7"/>
      <c r="C5949" s="28"/>
      <c r="G5949" s="17"/>
      <c r="H5949" s="17"/>
    </row>
    <row r="5950" spans="1:27" s="2" customFormat="1" ht="13.8">
      <c r="A5950" s="8"/>
      <c r="B5950" s="9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</row>
    <row r="5951" spans="1:27" s="2" customFormat="1" ht="13.8">
      <c r="A5951" s="8"/>
      <c r="B5951" s="9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</row>
    <row r="5952" spans="1:27" s="2" customFormat="1" ht="13.8">
      <c r="A5952" s="8"/>
      <c r="B5952" s="9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</row>
    <row r="5953" spans="1:27" s="2" customFormat="1" ht="13.8">
      <c r="A5953" s="8"/>
      <c r="B5953" s="9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</row>
    <row r="5954" spans="1:27">
      <c r="A5954" s="6"/>
      <c r="B5954" s="7"/>
      <c r="C5954" s="28"/>
      <c r="G5954" s="17"/>
      <c r="H5954" s="17"/>
    </row>
    <row r="5955" spans="1:27">
      <c r="A5955" s="5"/>
    </row>
    <row r="5956" spans="1:27" s="2" customFormat="1" ht="13.8">
      <c r="A5956" s="8"/>
      <c r="B5956" s="9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</row>
    <row r="5957" spans="1:27">
      <c r="A5957" s="6"/>
      <c r="B5957" s="7"/>
      <c r="C5957" s="28"/>
      <c r="G5957" s="17"/>
      <c r="H5957" s="17"/>
    </row>
    <row r="5958" spans="1:27">
      <c r="A5958" s="6"/>
      <c r="B5958" s="7"/>
      <c r="C5958" s="28"/>
      <c r="G5958" s="17"/>
      <c r="H5958" s="17"/>
    </row>
    <row r="5959" spans="1:27" s="2" customFormat="1" ht="13.8">
      <c r="A5959" s="8"/>
      <c r="B5959" s="9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</row>
    <row r="5960" spans="1:27" s="2" customFormat="1" ht="13.8">
      <c r="A5960" s="8"/>
      <c r="B5960" s="9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</row>
    <row r="5961" spans="1:27" s="2" customFormat="1" ht="13.8">
      <c r="A5961" s="8"/>
      <c r="B5961" s="9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</row>
    <row r="5962" spans="1:27" s="2" customFormat="1" ht="13.8">
      <c r="A5962" s="8"/>
      <c r="B5962" s="9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</row>
    <row r="5963" spans="1:27" s="2" customFormat="1" ht="13.8">
      <c r="A5963" s="8"/>
      <c r="B5963" s="9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</row>
    <row r="5964" spans="1:27" s="2" customFormat="1" ht="13.8">
      <c r="A5964" s="8"/>
      <c r="B5964" s="9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</row>
    <row r="5968" spans="1:27" s="2" customFormat="1" ht="13.8">
      <c r="A5968" s="8"/>
      <c r="B5968" s="9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</row>
    <row r="5969" spans="1:27" s="2" customFormat="1" ht="13.8">
      <c r="A5969" s="8"/>
      <c r="B5969" s="9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</row>
    <row r="5972" spans="1:27" s="2" customFormat="1" ht="13.8">
      <c r="A5972" s="8"/>
      <c r="B5972" s="9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</row>
    <row r="5973" spans="1:27" s="2" customFormat="1" ht="13.8">
      <c r="A5973" s="8"/>
      <c r="B5973" s="9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</row>
    <row r="5974" spans="1:27" s="2" customFormat="1" ht="13.8">
      <c r="A5974" s="8"/>
      <c r="B5974" s="9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</row>
    <row r="5975" spans="1:27" s="2" customFormat="1" ht="13.8">
      <c r="A5975" s="8"/>
      <c r="B5975" s="9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</row>
    <row r="5976" spans="1:27" s="2" customFormat="1" ht="13.8">
      <c r="A5976" s="8"/>
      <c r="B5976" s="9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</row>
    <row r="5978" spans="1:27" s="2" customFormat="1" ht="13.8">
      <c r="A5978" s="8"/>
      <c r="B5978" s="9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</row>
    <row r="5979" spans="1:27" s="2" customFormat="1" ht="13.8">
      <c r="A5979" s="8"/>
      <c r="B5979" s="9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</row>
    <row r="5980" spans="1:27" s="2" customFormat="1" ht="13.8">
      <c r="A5980" s="8"/>
      <c r="B5980" s="9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</row>
    <row r="5981" spans="1:27" s="2" customFormat="1" ht="13.8">
      <c r="A5981" s="8"/>
      <c r="B5981" s="9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</row>
    <row r="5983" spans="1:27" s="2" customFormat="1" ht="13.8">
      <c r="A5983" s="8"/>
      <c r="B5983" s="9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</row>
    <row r="5984" spans="1:27" s="2" customFormat="1" ht="13.8">
      <c r="A5984" s="8"/>
      <c r="B5984" s="9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</row>
    <row r="5985" spans="1:27" s="2" customFormat="1" ht="13.8">
      <c r="A5985" s="8"/>
      <c r="B5985" s="9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</row>
    <row r="5987" spans="1:27" s="2" customFormat="1" ht="13.8">
      <c r="A5987" s="8"/>
      <c r="B5987" s="9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</row>
    <row r="5989" spans="1:27" s="2" customFormat="1" ht="13.8">
      <c r="A5989" s="8"/>
      <c r="B5989" s="9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</row>
    <row r="5990" spans="1:27" s="2" customFormat="1" ht="13.8">
      <c r="A5990" s="8"/>
      <c r="B5990" s="9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</row>
    <row r="5991" spans="1:27" s="2" customFormat="1" ht="13.8">
      <c r="A5991" s="8"/>
      <c r="B5991" s="9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</row>
    <row r="5996" spans="1:27" s="2" customFormat="1" ht="13.8">
      <c r="A5996" s="8"/>
      <c r="B5996" s="9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</row>
    <row r="6000" spans="1:27" s="2" customFormat="1" ht="13.8">
      <c r="A6000" s="8"/>
      <c r="B6000" s="9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</row>
    <row r="6001" spans="1:27" s="2" customFormat="1" ht="13.8">
      <c r="A6001" s="8"/>
      <c r="B6001" s="9"/>
      <c r="C6001" s="18"/>
      <c r="D6001" s="18"/>
      <c r="E6001" s="18"/>
      <c r="F6001" s="18"/>
      <c r="G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</row>
    <row r="6005" spans="1:27" s="2" customFormat="1" ht="13.8">
      <c r="A6005" s="8"/>
      <c r="B6005" s="9"/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</row>
    <row r="6006" spans="1:27" s="2" customFormat="1" ht="13.8">
      <c r="A6006" s="8"/>
      <c r="B6006" s="9"/>
      <c r="C6006" s="18"/>
      <c r="D6006" s="18"/>
      <c r="E6006" s="18"/>
      <c r="F6006" s="18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</row>
    <row r="6007" spans="1:27" s="2" customFormat="1" ht="13.8">
      <c r="A6007" s="8"/>
      <c r="B6007" s="9"/>
      <c r="C6007" s="18"/>
      <c r="D6007" s="18"/>
      <c r="E6007" s="18"/>
      <c r="F6007" s="18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</row>
    <row r="6008" spans="1:27" s="2" customFormat="1" ht="13.8">
      <c r="A6008" s="8"/>
      <c r="B6008" s="9"/>
      <c r="C6008" s="18"/>
      <c r="D6008" s="18"/>
      <c r="E6008" s="18"/>
      <c r="F6008" s="18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</row>
    <row r="6009" spans="1:27" s="2" customFormat="1" ht="13.8">
      <c r="A6009" s="8"/>
      <c r="B6009" s="9"/>
      <c r="C6009" s="18"/>
      <c r="D6009" s="18"/>
      <c r="E6009" s="18"/>
      <c r="F6009" s="18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</row>
    <row r="6011" spans="1:27" s="2" customFormat="1" ht="13.8">
      <c r="A6011" s="8"/>
      <c r="B6011" s="9"/>
      <c r="C6011" s="18"/>
      <c r="D6011" s="18"/>
      <c r="E6011" s="18"/>
      <c r="F6011" s="18"/>
      <c r="G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</row>
    <row r="6012" spans="1:27" s="2" customFormat="1" ht="13.8">
      <c r="A6012" s="8"/>
      <c r="B6012" s="9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</row>
    <row r="6013" spans="1:27" s="2" customFormat="1" ht="13.8">
      <c r="A6013" s="8"/>
      <c r="B6013" s="9"/>
      <c r="C6013" s="18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</row>
    <row r="6016" spans="1:27" s="2" customFormat="1" ht="13.8">
      <c r="A6016" s="8"/>
      <c r="B6016" s="9"/>
      <c r="C6016" s="18"/>
      <c r="D6016" s="18"/>
      <c r="E6016" s="18"/>
      <c r="F6016" s="18"/>
      <c r="G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</row>
    <row r="6017" spans="1:27" s="2" customFormat="1" ht="13.8">
      <c r="A6017" s="8"/>
      <c r="B6017" s="9"/>
      <c r="C6017" s="18"/>
      <c r="D6017" s="18"/>
      <c r="E6017" s="18"/>
      <c r="F6017" s="18"/>
      <c r="G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</row>
    <row r="6018" spans="1:27">
      <c r="A6018" s="6"/>
      <c r="B6018" s="7"/>
      <c r="C6018" s="28"/>
      <c r="G6018" s="17"/>
      <c r="H6018" s="17"/>
    </row>
    <row r="6019" spans="1:27">
      <c r="A6019" s="6"/>
      <c r="B6019" s="7"/>
      <c r="C6019" s="28"/>
      <c r="G6019" s="17"/>
      <c r="H6019" s="17"/>
    </row>
    <row r="6020" spans="1:27" s="2" customFormat="1" ht="13.8">
      <c r="A6020" s="8"/>
      <c r="B6020" s="9"/>
      <c r="C6020" s="18"/>
      <c r="D6020" s="18"/>
      <c r="E6020" s="18"/>
      <c r="F6020" s="18"/>
      <c r="G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</row>
    <row r="6021" spans="1:27" s="2" customFormat="1" ht="13.8">
      <c r="A6021" s="8"/>
      <c r="B6021" s="9"/>
      <c r="C6021" s="18"/>
      <c r="D6021" s="18"/>
      <c r="E6021" s="18"/>
      <c r="F6021" s="18"/>
      <c r="G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</row>
    <row r="6022" spans="1:27" s="2" customFormat="1" ht="13.8">
      <c r="A6022" s="8"/>
      <c r="B6022" s="9"/>
      <c r="C6022" s="18"/>
      <c r="D6022" s="18"/>
      <c r="E6022" s="18"/>
      <c r="F6022" s="18"/>
      <c r="G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</row>
    <row r="6023" spans="1:27" s="2" customFormat="1" ht="13.8">
      <c r="A6023" s="8"/>
      <c r="B6023" s="9"/>
      <c r="C6023" s="18"/>
      <c r="D6023" s="18"/>
      <c r="E6023" s="18"/>
      <c r="F6023" s="18"/>
      <c r="G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</row>
    <row r="6024" spans="1:27" s="2" customFormat="1" ht="13.8">
      <c r="A6024" s="8"/>
      <c r="B6024" s="9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</row>
    <row r="6025" spans="1:27" s="2" customFormat="1" ht="13.8">
      <c r="A6025" s="8"/>
      <c r="B6025" s="9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</row>
    <row r="6026" spans="1:27" s="2" customFormat="1" ht="13.8">
      <c r="A6026" s="8"/>
      <c r="B6026" s="9"/>
      <c r="C6026" s="18"/>
      <c r="D6026" s="18"/>
      <c r="E6026" s="18"/>
      <c r="F6026" s="18"/>
      <c r="G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</row>
    <row r="6027" spans="1:27" s="2" customFormat="1" ht="13.8">
      <c r="A6027" s="8"/>
      <c r="B6027" s="9"/>
      <c r="C6027" s="18"/>
      <c r="D6027" s="18"/>
      <c r="E6027" s="18"/>
      <c r="F6027" s="18"/>
      <c r="G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</row>
    <row r="6028" spans="1:27" s="2" customFormat="1" ht="13.8">
      <c r="A6028" s="8"/>
      <c r="B6028" s="9"/>
      <c r="C6028" s="18"/>
      <c r="D6028" s="18"/>
      <c r="E6028" s="18"/>
      <c r="F6028" s="18"/>
      <c r="G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</row>
    <row r="6029" spans="1:27" s="2" customFormat="1" ht="13.8">
      <c r="A6029" s="8"/>
      <c r="B6029" s="9"/>
      <c r="C6029" s="18"/>
      <c r="D6029" s="18"/>
      <c r="E6029" s="18"/>
      <c r="F6029" s="18"/>
      <c r="G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</row>
    <row r="6030" spans="1:27" s="2" customFormat="1" ht="13.8">
      <c r="A6030" s="8"/>
      <c r="B6030" s="9"/>
      <c r="C6030" s="18"/>
      <c r="D6030" s="18"/>
      <c r="E6030" s="18"/>
      <c r="F6030" s="18"/>
      <c r="G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</row>
    <row r="6031" spans="1:27" s="2" customFormat="1" ht="13.8">
      <c r="A6031" s="8"/>
      <c r="B6031" s="9"/>
      <c r="C6031" s="18"/>
      <c r="D6031" s="18"/>
      <c r="E6031" s="18"/>
      <c r="F6031" s="18"/>
      <c r="G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</row>
    <row r="6032" spans="1:27" s="2" customFormat="1" ht="13.8">
      <c r="A6032" s="8"/>
      <c r="B6032" s="9"/>
      <c r="C6032" s="18"/>
      <c r="D6032" s="18"/>
      <c r="E6032" s="18"/>
      <c r="F6032" s="18"/>
      <c r="G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</row>
    <row r="6033" spans="1:27">
      <c r="A6033" s="6"/>
      <c r="B6033" s="7"/>
      <c r="C6033" s="28"/>
      <c r="G6033" s="17"/>
      <c r="H6033" s="17"/>
    </row>
    <row r="6034" spans="1:27">
      <c r="A6034" s="6"/>
      <c r="B6034" s="7"/>
      <c r="C6034" s="28"/>
      <c r="G6034" s="17"/>
      <c r="H6034" s="17"/>
    </row>
    <row r="6035" spans="1:27" s="2" customFormat="1" ht="13.8">
      <c r="A6035" s="8"/>
      <c r="B6035" s="9"/>
      <c r="C6035" s="18"/>
      <c r="D6035" s="18"/>
      <c r="E6035" s="18"/>
      <c r="F6035" s="18"/>
      <c r="G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</row>
    <row r="6036" spans="1:27" s="2" customFormat="1" ht="13.8">
      <c r="A6036" s="8"/>
      <c r="B6036" s="9"/>
      <c r="C6036" s="18"/>
      <c r="D6036" s="18"/>
      <c r="E6036" s="18"/>
      <c r="F6036" s="18"/>
      <c r="G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8"/>
      <c r="X6036" s="18"/>
      <c r="Y6036" s="18"/>
      <c r="Z6036" s="18"/>
      <c r="AA6036" s="18"/>
    </row>
    <row r="6037" spans="1:27" s="2" customFormat="1" ht="13.8">
      <c r="A6037" s="8"/>
      <c r="B6037" s="9"/>
      <c r="C6037" s="18"/>
      <c r="D6037" s="18"/>
      <c r="E6037" s="18"/>
      <c r="F6037" s="18"/>
      <c r="G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</row>
    <row r="6038" spans="1:27" s="2" customFormat="1" ht="13.8">
      <c r="A6038" s="8"/>
      <c r="B6038" s="9"/>
      <c r="C6038" s="18"/>
      <c r="D6038" s="18"/>
      <c r="E6038" s="18"/>
      <c r="F6038" s="18"/>
      <c r="G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</row>
    <row r="6039" spans="1:27" s="2" customFormat="1" ht="13.8">
      <c r="A6039" s="8"/>
      <c r="B6039" s="9"/>
      <c r="C6039" s="18"/>
      <c r="D6039" s="18"/>
      <c r="E6039" s="18"/>
      <c r="F6039" s="18"/>
      <c r="G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</row>
    <row r="6040" spans="1:27" s="2" customFormat="1" ht="13.8">
      <c r="A6040" s="8"/>
      <c r="B6040" s="9"/>
      <c r="C6040" s="18"/>
      <c r="D6040" s="18"/>
      <c r="E6040" s="18"/>
      <c r="F6040" s="18"/>
      <c r="G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8"/>
      <c r="X6040" s="18"/>
      <c r="Y6040" s="18"/>
      <c r="Z6040" s="18"/>
      <c r="AA6040" s="18"/>
    </row>
    <row r="6041" spans="1:27" s="2" customFormat="1" ht="13.8">
      <c r="A6041" s="8"/>
      <c r="B6041" s="9"/>
      <c r="C6041" s="18"/>
      <c r="D6041" s="18"/>
      <c r="E6041" s="18"/>
      <c r="F6041" s="18"/>
      <c r="G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</row>
    <row r="6042" spans="1:27" s="2" customFormat="1" ht="13.8">
      <c r="A6042" s="8"/>
      <c r="B6042" s="9"/>
      <c r="C6042" s="18"/>
      <c r="D6042" s="18"/>
      <c r="E6042" s="18"/>
      <c r="F6042" s="18"/>
      <c r="G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</row>
    <row r="6043" spans="1:27" s="2" customFormat="1" ht="13.8">
      <c r="A6043" s="8"/>
      <c r="B6043" s="9"/>
      <c r="C6043" s="18"/>
      <c r="D6043" s="18"/>
      <c r="E6043" s="18"/>
      <c r="F6043" s="18"/>
      <c r="G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</row>
    <row r="6044" spans="1:27">
      <c r="A6044" s="6"/>
      <c r="B6044" s="7"/>
      <c r="C6044" s="28"/>
      <c r="G6044" s="17"/>
      <c r="H6044" s="17"/>
    </row>
    <row r="6045" spans="1:27" s="2" customFormat="1" ht="13.8">
      <c r="A6045" s="8"/>
      <c r="B6045" s="9"/>
      <c r="C6045" s="18"/>
      <c r="D6045" s="18"/>
      <c r="E6045" s="18"/>
      <c r="F6045" s="18"/>
      <c r="G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</row>
    <row r="6046" spans="1:27">
      <c r="A6046" s="6"/>
      <c r="B6046" s="7"/>
      <c r="C6046" s="28"/>
      <c r="G6046" s="17"/>
      <c r="H6046" s="17"/>
    </row>
    <row r="6047" spans="1:27">
      <c r="A6047" s="6"/>
      <c r="B6047" s="7"/>
      <c r="C6047" s="28"/>
      <c r="G6047" s="17"/>
      <c r="H6047" s="17"/>
    </row>
    <row r="6048" spans="1:27" s="2" customFormat="1" ht="13.8">
      <c r="A6048" s="8"/>
      <c r="B6048" s="9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</row>
    <row r="6049" spans="1:27" s="2" customFormat="1" ht="13.8">
      <c r="A6049" s="8"/>
      <c r="B6049" s="9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</row>
    <row r="6050" spans="1:27" s="2" customFormat="1" ht="13.8">
      <c r="A6050" s="8"/>
      <c r="B6050" s="9"/>
      <c r="C6050" s="18"/>
      <c r="D6050" s="18"/>
      <c r="E6050" s="18"/>
      <c r="F6050" s="18"/>
      <c r="G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</row>
    <row r="6051" spans="1:27" s="2" customFormat="1" ht="13.8">
      <c r="A6051" s="8"/>
      <c r="B6051" s="9"/>
      <c r="C6051" s="18"/>
      <c r="D6051" s="18"/>
      <c r="E6051" s="18"/>
      <c r="F6051" s="18"/>
      <c r="G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</row>
    <row r="6052" spans="1:27" s="2" customFormat="1" ht="13.8">
      <c r="A6052" s="8"/>
      <c r="B6052" s="9"/>
      <c r="C6052" s="18"/>
      <c r="D6052" s="18"/>
      <c r="E6052" s="18"/>
      <c r="F6052" s="18"/>
      <c r="G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</row>
    <row r="6053" spans="1:27" s="2" customFormat="1" ht="13.8">
      <c r="A6053" s="8"/>
      <c r="B6053" s="9"/>
      <c r="C6053" s="18"/>
      <c r="D6053" s="18"/>
      <c r="E6053" s="18"/>
      <c r="F6053" s="18"/>
      <c r="G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</row>
    <row r="6054" spans="1:27" s="2" customFormat="1" ht="13.8">
      <c r="A6054" s="8"/>
      <c r="B6054" s="9"/>
      <c r="C6054" s="18"/>
      <c r="D6054" s="18"/>
      <c r="E6054" s="18"/>
      <c r="F6054" s="18"/>
      <c r="G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</row>
    <row r="6055" spans="1:27" s="2" customFormat="1" ht="13.8">
      <c r="A6055" s="8"/>
      <c r="B6055" s="9"/>
      <c r="C6055" s="18"/>
      <c r="D6055" s="18"/>
      <c r="E6055" s="18"/>
      <c r="F6055" s="18"/>
      <c r="G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</row>
    <row r="6056" spans="1:27" s="2" customFormat="1" ht="13.8">
      <c r="A6056" s="8"/>
      <c r="B6056" s="9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</row>
    <row r="6057" spans="1:27" s="2" customFormat="1" ht="13.8">
      <c r="A6057" s="8"/>
      <c r="B6057" s="9"/>
      <c r="C6057" s="18"/>
      <c r="D6057" s="18"/>
      <c r="E6057" s="18"/>
      <c r="F6057" s="18"/>
      <c r="G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</row>
    <row r="6058" spans="1:27" s="2" customFormat="1" ht="13.8">
      <c r="A6058" s="8"/>
      <c r="B6058" s="9"/>
      <c r="C6058" s="18"/>
      <c r="D6058" s="18"/>
      <c r="E6058" s="18"/>
      <c r="F6058" s="18"/>
      <c r="G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</row>
    <row r="6059" spans="1:27" s="2" customFormat="1" ht="13.8">
      <c r="A6059" s="8"/>
      <c r="B6059" s="9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</row>
    <row r="6060" spans="1:27" s="2" customFormat="1" ht="13.8">
      <c r="A6060" s="8"/>
      <c r="B6060" s="9"/>
      <c r="C6060" s="18"/>
      <c r="D6060" s="18"/>
      <c r="E6060" s="18"/>
      <c r="F6060" s="18"/>
      <c r="G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</row>
    <row r="6061" spans="1:27" s="2" customFormat="1" ht="13.8">
      <c r="A6061" s="8"/>
      <c r="B6061" s="9"/>
      <c r="C6061" s="18"/>
      <c r="D6061" s="18"/>
      <c r="E6061" s="18"/>
      <c r="F6061" s="18"/>
      <c r="G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8"/>
      <c r="X6061" s="18"/>
      <c r="Y6061" s="18"/>
      <c r="Z6061" s="18"/>
      <c r="AA6061" s="18"/>
    </row>
    <row r="6062" spans="1:27">
      <c r="A6062" s="6"/>
      <c r="B6062" s="7"/>
      <c r="C6062" s="28"/>
      <c r="G6062" s="17"/>
      <c r="H6062" s="17"/>
    </row>
    <row r="6063" spans="1:27" s="2" customFormat="1" ht="13.8">
      <c r="A6063" s="8"/>
      <c r="B6063" s="9"/>
      <c r="C6063" s="18"/>
      <c r="D6063" s="18"/>
      <c r="E6063" s="18"/>
      <c r="F6063" s="18"/>
      <c r="G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</row>
    <row r="6064" spans="1:27" s="2" customFormat="1" ht="13.8">
      <c r="A6064" s="8"/>
      <c r="B6064" s="9"/>
      <c r="C6064" s="18"/>
      <c r="D6064" s="18"/>
      <c r="E6064" s="18"/>
      <c r="F6064" s="18"/>
      <c r="G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8"/>
      <c r="X6064" s="18"/>
      <c r="Y6064" s="18"/>
      <c r="Z6064" s="18"/>
      <c r="AA6064" s="18"/>
    </row>
    <row r="6065" spans="1:27" s="2" customFormat="1" ht="13.8">
      <c r="A6065" s="8"/>
      <c r="B6065" s="9"/>
      <c r="C6065" s="18"/>
      <c r="D6065" s="18"/>
      <c r="E6065" s="18"/>
      <c r="F6065" s="18"/>
      <c r="G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</row>
    <row r="6066" spans="1:27">
      <c r="A6066" s="5"/>
    </row>
    <row r="6067" spans="1:27">
      <c r="A6067" s="6"/>
      <c r="B6067" s="7"/>
      <c r="C6067" s="28"/>
      <c r="G6067" s="17"/>
      <c r="H6067" s="17"/>
    </row>
    <row r="6068" spans="1:27">
      <c r="A6068" s="5"/>
    </row>
    <row r="6069" spans="1:27">
      <c r="A6069" s="6"/>
      <c r="B6069" s="7"/>
      <c r="C6069" s="28"/>
      <c r="G6069" s="17"/>
      <c r="H6069" s="17"/>
    </row>
    <row r="6070" spans="1:27">
      <c r="A6070" s="6"/>
      <c r="B6070" s="7"/>
      <c r="C6070" s="28"/>
      <c r="G6070" s="17"/>
      <c r="H6070" s="17"/>
    </row>
    <row r="6071" spans="1:27" s="2" customFormat="1" ht="13.8">
      <c r="A6071" s="8"/>
      <c r="B6071" s="9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</row>
    <row r="6072" spans="1:27" s="2" customFormat="1" ht="13.8">
      <c r="A6072" s="8"/>
      <c r="B6072" s="9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  <c r="AA6072" s="18"/>
    </row>
    <row r="6073" spans="1:27" s="2" customFormat="1" ht="13.8">
      <c r="A6073" s="8"/>
      <c r="B6073" s="9"/>
      <c r="C6073" s="18"/>
      <c r="D6073" s="18"/>
      <c r="E6073" s="18"/>
      <c r="F6073" s="18"/>
      <c r="G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  <c r="AA6073" s="18"/>
    </row>
    <row r="6074" spans="1:27">
      <c r="A6074" s="6"/>
      <c r="B6074" s="7"/>
      <c r="C6074" s="28"/>
      <c r="G6074" s="17"/>
      <c r="H6074" s="17"/>
    </row>
    <row r="6075" spans="1:27">
      <c r="A6075" s="5"/>
    </row>
    <row r="6076" spans="1:27">
      <c r="A6076" s="5"/>
    </row>
    <row r="6077" spans="1:27" s="2" customFormat="1" ht="13.8">
      <c r="A6077" s="8"/>
      <c r="B6077" s="9"/>
      <c r="C6077" s="18"/>
      <c r="D6077" s="18"/>
      <c r="E6077" s="18"/>
      <c r="F6077" s="18"/>
      <c r="G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</row>
    <row r="6078" spans="1:27" s="2" customFormat="1" ht="13.8">
      <c r="A6078" s="8"/>
      <c r="B6078" s="9"/>
      <c r="C6078" s="18"/>
      <c r="D6078" s="18"/>
      <c r="E6078" s="18"/>
      <c r="F6078" s="18"/>
      <c r="G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8"/>
      <c r="X6078" s="18"/>
      <c r="Y6078" s="18"/>
      <c r="Z6078" s="18"/>
      <c r="AA6078" s="18"/>
    </row>
    <row r="6079" spans="1:27" s="2" customFormat="1" ht="13.8">
      <c r="A6079" s="8"/>
      <c r="B6079" s="9"/>
      <c r="C6079" s="18"/>
      <c r="D6079" s="18"/>
      <c r="E6079" s="18"/>
      <c r="F6079" s="18"/>
      <c r="G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</row>
    <row r="6080" spans="1:27" s="2" customFormat="1" ht="13.8">
      <c r="A6080" s="8"/>
      <c r="B6080" s="9"/>
      <c r="C6080" s="18"/>
      <c r="D6080" s="18"/>
      <c r="E6080" s="18"/>
      <c r="F6080" s="18"/>
      <c r="G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</row>
    <row r="6081" spans="1:27" s="2" customFormat="1" ht="13.8">
      <c r="A6081" s="8"/>
      <c r="B6081" s="9"/>
      <c r="C6081" s="18"/>
      <c r="D6081" s="18"/>
      <c r="E6081" s="18"/>
      <c r="F6081" s="18"/>
      <c r="G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</row>
    <row r="6082" spans="1:27">
      <c r="A6082" s="6"/>
      <c r="B6082" s="7"/>
      <c r="C6082" s="28"/>
      <c r="G6082" s="17"/>
      <c r="H6082" s="17"/>
    </row>
    <row r="6083" spans="1:27">
      <c r="A6083" s="6"/>
      <c r="B6083" s="7"/>
      <c r="C6083" s="28"/>
      <c r="G6083" s="17"/>
      <c r="H6083" s="17"/>
    </row>
    <row r="6084" spans="1:27">
      <c r="A6084" s="6"/>
      <c r="B6084" s="7"/>
      <c r="C6084" s="28"/>
      <c r="G6084" s="17"/>
      <c r="H6084" s="17"/>
    </row>
    <row r="6085" spans="1:27" s="2" customFormat="1" ht="13.8">
      <c r="A6085" s="8"/>
      <c r="B6085" s="9"/>
      <c r="C6085" s="18"/>
      <c r="D6085" s="18"/>
      <c r="E6085" s="18"/>
      <c r="F6085" s="18"/>
      <c r="G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</row>
    <row r="6086" spans="1:27" s="2" customFormat="1" ht="13.8">
      <c r="A6086" s="8"/>
      <c r="B6086" s="9"/>
      <c r="C6086" s="18"/>
      <c r="D6086" s="18"/>
      <c r="E6086" s="18"/>
      <c r="F6086" s="18"/>
      <c r="G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  <c r="X6086" s="18"/>
      <c r="Y6086" s="18"/>
      <c r="Z6086" s="18"/>
      <c r="AA6086" s="18"/>
    </row>
    <row r="6087" spans="1:27" s="2" customFormat="1" ht="13.8">
      <c r="A6087" s="8"/>
      <c r="B6087" s="9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</row>
    <row r="6088" spans="1:27" s="2" customFormat="1" ht="13.8">
      <c r="A6088" s="8"/>
      <c r="B6088" s="9"/>
      <c r="C6088" s="18"/>
      <c r="D6088" s="18"/>
      <c r="E6088" s="18"/>
      <c r="F6088" s="18"/>
      <c r="G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</row>
    <row r="6089" spans="1:27">
      <c r="A6089" s="6"/>
      <c r="B6089" s="7"/>
      <c r="C6089" s="28"/>
      <c r="G6089" s="17"/>
      <c r="H6089" s="17"/>
    </row>
    <row r="6090" spans="1:27" s="2" customFormat="1" ht="13.8">
      <c r="A6090" s="8"/>
      <c r="B6090" s="9"/>
      <c r="C6090" s="18"/>
      <c r="D6090" s="18"/>
      <c r="E6090" s="18"/>
      <c r="F6090" s="18"/>
      <c r="G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</row>
    <row r="6091" spans="1:27" s="2" customFormat="1" ht="13.8">
      <c r="A6091" s="8"/>
      <c r="B6091" s="9"/>
      <c r="C6091" s="18"/>
      <c r="D6091" s="18"/>
      <c r="E6091" s="18"/>
      <c r="F6091" s="18"/>
      <c r="G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</row>
    <row r="6092" spans="1:27" s="2" customFormat="1" ht="13.8">
      <c r="A6092" s="8"/>
      <c r="B6092" s="9"/>
      <c r="C6092" s="18"/>
      <c r="D6092" s="18"/>
      <c r="E6092" s="18"/>
      <c r="F6092" s="18"/>
      <c r="G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8"/>
    </row>
    <row r="6093" spans="1:27" s="2" customFormat="1" ht="13.8">
      <c r="A6093" s="8"/>
      <c r="B6093" s="9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</row>
    <row r="6094" spans="1:27" s="2" customFormat="1" ht="13.8">
      <c r="A6094" s="8"/>
      <c r="B6094" s="9"/>
      <c r="C6094" s="18"/>
      <c r="D6094" s="18"/>
      <c r="E6094" s="18"/>
      <c r="F6094" s="18"/>
      <c r="G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8"/>
      <c r="AA6094" s="18"/>
    </row>
    <row r="6095" spans="1:27" s="2" customFormat="1" ht="13.8">
      <c r="A6095" s="8"/>
      <c r="B6095" s="9"/>
      <c r="C6095" s="18"/>
      <c r="D6095" s="18"/>
      <c r="E6095" s="18"/>
      <c r="F6095" s="18"/>
      <c r="G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</row>
    <row r="6096" spans="1:27" s="2" customFormat="1" ht="13.8">
      <c r="A6096" s="8"/>
      <c r="B6096" s="9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A6096" s="18"/>
    </row>
    <row r="6097" spans="1:27">
      <c r="A6097" s="6"/>
      <c r="B6097" s="7"/>
      <c r="C6097" s="28"/>
      <c r="G6097" s="17"/>
      <c r="H6097" s="17"/>
    </row>
    <row r="6098" spans="1:27">
      <c r="A6098" s="6"/>
      <c r="B6098" s="7"/>
      <c r="C6098" s="28"/>
      <c r="G6098" s="17"/>
      <c r="H6098" s="17"/>
    </row>
    <row r="6099" spans="1:27" s="2" customFormat="1" ht="13.8">
      <c r="A6099" s="8"/>
      <c r="B6099" s="9"/>
      <c r="C6099" s="18"/>
      <c r="D6099" s="18"/>
      <c r="E6099" s="18"/>
      <c r="F6099" s="18"/>
      <c r="G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8"/>
      <c r="X6099" s="18"/>
      <c r="Y6099" s="18"/>
      <c r="Z6099" s="18"/>
      <c r="AA6099" s="18"/>
    </row>
    <row r="6100" spans="1:27">
      <c r="A6100" s="6"/>
      <c r="B6100" s="7"/>
      <c r="C6100" s="28"/>
      <c r="G6100" s="17"/>
      <c r="H6100" s="17"/>
    </row>
    <row r="6101" spans="1:27">
      <c r="A6101" s="6"/>
      <c r="B6101" s="7"/>
      <c r="C6101" s="28"/>
      <c r="G6101" s="17"/>
      <c r="H6101" s="17"/>
    </row>
    <row r="6102" spans="1:27">
      <c r="A6102" s="6"/>
      <c r="B6102" s="7"/>
      <c r="C6102" s="28"/>
      <c r="G6102" s="17"/>
      <c r="H6102" s="17"/>
    </row>
    <row r="6103" spans="1:27" s="2" customFormat="1" ht="13.8">
      <c r="A6103" s="8"/>
      <c r="B6103" s="9"/>
      <c r="C6103" s="18"/>
      <c r="D6103" s="18"/>
      <c r="E6103" s="18"/>
      <c r="F6103" s="18"/>
      <c r="G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</row>
    <row r="6104" spans="1:27" s="2" customFormat="1" ht="13.8">
      <c r="A6104" s="8"/>
      <c r="B6104" s="9"/>
      <c r="C6104" s="18"/>
      <c r="D6104" s="18"/>
      <c r="E6104" s="18"/>
      <c r="F6104" s="18"/>
      <c r="G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8"/>
      <c r="AA6104" s="18"/>
    </row>
    <row r="6105" spans="1:27" s="2" customFormat="1" ht="13.8">
      <c r="A6105" s="8"/>
      <c r="B6105" s="9"/>
      <c r="C6105" s="18"/>
      <c r="D6105" s="18"/>
      <c r="E6105" s="18"/>
      <c r="F6105" s="18"/>
      <c r="G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</row>
    <row r="6106" spans="1:27" s="2" customFormat="1" ht="13.8">
      <c r="A6106" s="8"/>
      <c r="B6106" s="9"/>
      <c r="C6106" s="18"/>
      <c r="D6106" s="18"/>
      <c r="E6106" s="18"/>
      <c r="F6106" s="18"/>
      <c r="G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</row>
    <row r="6107" spans="1:27" s="2" customFormat="1" ht="13.8">
      <c r="A6107" s="8"/>
      <c r="B6107" s="9"/>
      <c r="C6107" s="18"/>
      <c r="D6107" s="18"/>
      <c r="E6107" s="18"/>
      <c r="F6107" s="18"/>
      <c r="G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</row>
    <row r="6108" spans="1:27" s="2" customFormat="1" ht="13.8">
      <c r="A6108" s="8"/>
      <c r="B6108" s="9"/>
      <c r="C6108" s="18"/>
      <c r="D6108" s="18"/>
      <c r="E6108" s="18"/>
      <c r="F6108" s="18"/>
      <c r="G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8"/>
    </row>
    <row r="6109" spans="1:27" s="2" customFormat="1" ht="13.8">
      <c r="A6109" s="8"/>
      <c r="B6109" s="9"/>
      <c r="C6109" s="18"/>
      <c r="D6109" s="18"/>
      <c r="E6109" s="18"/>
      <c r="F6109" s="18"/>
      <c r="G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</row>
    <row r="6110" spans="1:27" s="2" customFormat="1" ht="13.8">
      <c r="A6110" s="8"/>
      <c r="B6110" s="9"/>
      <c r="C6110" s="18"/>
      <c r="D6110" s="18"/>
      <c r="E6110" s="18"/>
      <c r="F6110" s="18"/>
      <c r="G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8"/>
      <c r="AA6110" s="18"/>
    </row>
    <row r="6111" spans="1:27" s="2" customFormat="1" ht="13.8">
      <c r="A6111" s="8"/>
      <c r="B6111" s="9"/>
      <c r="C6111" s="18"/>
      <c r="D6111" s="18"/>
      <c r="E6111" s="18"/>
      <c r="F6111" s="18"/>
      <c r="G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</row>
    <row r="6112" spans="1:27">
      <c r="A6112" s="6"/>
      <c r="B6112" s="7"/>
      <c r="C6112" s="28"/>
      <c r="G6112" s="17"/>
      <c r="H6112" s="17"/>
    </row>
    <row r="6113" spans="1:27">
      <c r="A6113" s="6"/>
      <c r="B6113" s="7"/>
      <c r="C6113" s="28"/>
      <c r="G6113" s="17"/>
      <c r="H6113" s="17"/>
    </row>
    <row r="6115" spans="1:27" s="2" customFormat="1" ht="13.8">
      <c r="A6115" s="8"/>
      <c r="B6115" s="9"/>
      <c r="C6115" s="18"/>
      <c r="D6115" s="18"/>
      <c r="E6115" s="18"/>
      <c r="F6115" s="18"/>
      <c r="G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8"/>
      <c r="X6115" s="18"/>
      <c r="Y6115" s="18"/>
      <c r="Z6115" s="18"/>
      <c r="AA6115" s="18"/>
    </row>
    <row r="6116" spans="1:27" s="2" customFormat="1" ht="13.8">
      <c r="A6116" s="8"/>
      <c r="B6116" s="9"/>
      <c r="C6116" s="18"/>
      <c r="D6116" s="18"/>
      <c r="E6116" s="18"/>
      <c r="F6116" s="18"/>
      <c r="G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</row>
    <row r="6118" spans="1:27">
      <c r="A6118" s="6"/>
      <c r="B6118" s="7"/>
      <c r="C6118" s="28"/>
      <c r="G6118" s="17"/>
      <c r="H6118" s="17"/>
    </row>
    <row r="6119" spans="1:27" s="2" customFormat="1" ht="13.8">
      <c r="A6119" s="8"/>
      <c r="B6119" s="9"/>
      <c r="C6119" s="18"/>
      <c r="D6119" s="18"/>
      <c r="E6119" s="18"/>
      <c r="F6119" s="18"/>
      <c r="G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</row>
    <row r="6120" spans="1:27" s="2" customFormat="1" ht="13.8">
      <c r="A6120" s="8"/>
      <c r="B6120" s="9"/>
      <c r="C6120" s="18"/>
      <c r="D6120" s="18"/>
      <c r="E6120" s="18"/>
      <c r="F6120" s="18"/>
      <c r="G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8"/>
      <c r="X6120" s="18"/>
      <c r="Y6120" s="18"/>
      <c r="Z6120" s="18"/>
      <c r="AA6120" s="18"/>
    </row>
    <row r="6121" spans="1:27" s="2" customFormat="1" ht="13.8">
      <c r="A6121" s="8"/>
      <c r="B6121" s="9"/>
      <c r="C6121" s="18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</row>
    <row r="6122" spans="1:27" s="2" customFormat="1" ht="13.8">
      <c r="A6122" s="8"/>
      <c r="B6122" s="9"/>
      <c r="C6122" s="18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</row>
    <row r="6123" spans="1:27" s="2" customFormat="1" ht="13.8">
      <c r="A6123" s="8"/>
      <c r="B6123" s="9"/>
      <c r="C6123" s="18"/>
      <c r="D6123" s="18"/>
      <c r="E6123" s="18"/>
      <c r="F6123" s="18"/>
      <c r="G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</row>
    <row r="6124" spans="1:27">
      <c r="A6124" s="5"/>
    </row>
    <row r="6125" spans="1:27" s="2" customFormat="1" ht="13.8">
      <c r="A6125" s="8"/>
      <c r="B6125" s="9"/>
      <c r="C6125" s="18"/>
      <c r="D6125" s="18"/>
      <c r="E6125" s="18"/>
      <c r="F6125" s="18"/>
      <c r="G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</row>
    <row r="6126" spans="1:27">
      <c r="A6126" s="5"/>
    </row>
    <row r="6127" spans="1:27">
      <c r="A6127" s="6"/>
      <c r="B6127" s="7"/>
      <c r="C6127" s="28"/>
      <c r="G6127" s="17"/>
      <c r="H6127" s="17"/>
    </row>
    <row r="6128" spans="1:27" s="2" customFormat="1" ht="13.8">
      <c r="A6128" s="8"/>
      <c r="B6128" s="9"/>
      <c r="C6128" s="18"/>
      <c r="D6128" s="18"/>
      <c r="E6128" s="18"/>
      <c r="F6128" s="18"/>
      <c r="G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</row>
    <row r="6129" spans="1:27" s="2" customFormat="1" ht="13.8">
      <c r="A6129" s="8"/>
      <c r="B6129" s="9"/>
      <c r="C6129" s="18"/>
      <c r="D6129" s="18"/>
      <c r="E6129" s="18"/>
      <c r="F6129" s="18"/>
      <c r="G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</row>
    <row r="6130" spans="1:27" s="2" customFormat="1" ht="13.8">
      <c r="A6130" s="8"/>
      <c r="B6130" s="9"/>
      <c r="C6130" s="18"/>
      <c r="D6130" s="18"/>
      <c r="E6130" s="18"/>
      <c r="F6130" s="18"/>
      <c r="G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</row>
    <row r="6131" spans="1:27" s="2" customFormat="1" ht="13.8">
      <c r="A6131" s="8"/>
      <c r="B6131" s="9"/>
      <c r="C6131" s="18"/>
      <c r="D6131" s="18"/>
      <c r="E6131" s="18"/>
      <c r="F6131" s="18"/>
      <c r="G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</row>
    <row r="6132" spans="1:27" s="2" customFormat="1" ht="13.8">
      <c r="A6132" s="8"/>
      <c r="B6132" s="9"/>
      <c r="C6132" s="18"/>
      <c r="D6132" s="18"/>
      <c r="E6132" s="18"/>
      <c r="F6132" s="18"/>
      <c r="G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</row>
    <row r="6133" spans="1:27">
      <c r="A6133" s="6"/>
      <c r="B6133" s="7"/>
      <c r="C6133" s="28"/>
      <c r="G6133" s="17"/>
      <c r="H6133" s="17"/>
    </row>
    <row r="6134" spans="1:27" s="2" customFormat="1" ht="13.8">
      <c r="A6134" s="8"/>
      <c r="B6134" s="9"/>
      <c r="C6134" s="18"/>
      <c r="D6134" s="18"/>
      <c r="E6134" s="18"/>
      <c r="F6134" s="18"/>
      <c r="G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</row>
    <row r="6135" spans="1:27" s="2" customFormat="1" ht="13.8">
      <c r="A6135" s="8"/>
      <c r="B6135" s="9"/>
      <c r="C6135" s="18"/>
      <c r="D6135" s="18"/>
      <c r="E6135" s="18"/>
      <c r="F6135" s="18"/>
      <c r="G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</row>
    <row r="6136" spans="1:27" s="2" customFormat="1" ht="13.8">
      <c r="A6136" s="8"/>
      <c r="B6136" s="9"/>
      <c r="C6136" s="18"/>
      <c r="D6136" s="18"/>
      <c r="E6136" s="18"/>
      <c r="F6136" s="18"/>
      <c r="G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</row>
    <row r="6137" spans="1:27" s="2" customFormat="1" ht="13.8">
      <c r="A6137" s="8"/>
      <c r="B6137" s="9"/>
      <c r="C6137" s="18"/>
      <c r="D6137" s="18"/>
      <c r="E6137" s="18"/>
      <c r="F6137" s="18"/>
      <c r="G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</row>
    <row r="6138" spans="1:27" s="2" customFormat="1" ht="13.8">
      <c r="A6138" s="8"/>
      <c r="B6138" s="9"/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</row>
    <row r="6139" spans="1:27" s="2" customFormat="1" ht="13.8">
      <c r="A6139" s="8"/>
      <c r="B6139" s="9"/>
      <c r="C6139" s="18"/>
      <c r="D6139" s="18"/>
      <c r="E6139" s="18"/>
      <c r="F6139" s="18"/>
      <c r="G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</row>
    <row r="6140" spans="1:27" s="2" customFormat="1" ht="13.8">
      <c r="A6140" s="8"/>
      <c r="B6140" s="9"/>
      <c r="C6140" s="18"/>
      <c r="D6140" s="18"/>
      <c r="E6140" s="18"/>
      <c r="F6140" s="18"/>
      <c r="G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8"/>
      <c r="X6140" s="18"/>
      <c r="Y6140" s="18"/>
      <c r="Z6140" s="18"/>
      <c r="AA6140" s="18"/>
    </row>
    <row r="6141" spans="1:27" s="2" customFormat="1" ht="13.8">
      <c r="A6141" s="8"/>
      <c r="B6141" s="9"/>
      <c r="C6141" s="18"/>
      <c r="D6141" s="18"/>
      <c r="E6141" s="18"/>
      <c r="F6141" s="18"/>
      <c r="G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8"/>
      <c r="X6141" s="18"/>
      <c r="Y6141" s="18"/>
      <c r="Z6141" s="18"/>
      <c r="AA6141" s="18"/>
    </row>
    <row r="6142" spans="1:27">
      <c r="A6142" s="6"/>
      <c r="B6142" s="7"/>
      <c r="C6142" s="28"/>
      <c r="G6142" s="17"/>
      <c r="H6142" s="17"/>
    </row>
    <row r="6143" spans="1:27">
      <c r="A6143" s="6"/>
      <c r="B6143" s="7"/>
      <c r="C6143" s="28"/>
      <c r="G6143" s="17"/>
      <c r="H6143" s="17"/>
    </row>
    <row r="6144" spans="1:27" s="2" customFormat="1" ht="13.8">
      <c r="A6144" s="8"/>
      <c r="B6144" s="9"/>
      <c r="C6144" s="18"/>
      <c r="D6144" s="18"/>
      <c r="E6144" s="18"/>
      <c r="F6144" s="18"/>
      <c r="G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</row>
    <row r="6145" spans="1:27" s="2" customFormat="1" ht="13.8">
      <c r="A6145" s="8"/>
      <c r="B6145" s="9"/>
      <c r="C6145" s="18"/>
      <c r="D6145" s="18"/>
      <c r="E6145" s="18"/>
      <c r="F6145" s="18"/>
      <c r="G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</row>
    <row r="6146" spans="1:27" s="2" customFormat="1" ht="13.8">
      <c r="A6146" s="8"/>
      <c r="B6146" s="9"/>
      <c r="C6146" s="18"/>
      <c r="D6146" s="18"/>
      <c r="E6146" s="18"/>
      <c r="F6146" s="18"/>
      <c r="G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8"/>
      <c r="X6146" s="18"/>
      <c r="Y6146" s="18"/>
      <c r="Z6146" s="18"/>
      <c r="AA6146" s="18"/>
    </row>
    <row r="6147" spans="1:27" s="2" customFormat="1" ht="13.8">
      <c r="A6147" s="8"/>
      <c r="B6147" s="9"/>
      <c r="C6147" s="18"/>
      <c r="D6147" s="18"/>
      <c r="E6147" s="18"/>
      <c r="F6147" s="18"/>
      <c r="G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</row>
    <row r="6148" spans="1:27" s="2" customFormat="1" ht="13.8">
      <c r="A6148" s="8"/>
      <c r="B6148" s="9"/>
      <c r="C6148" s="18"/>
      <c r="D6148" s="18"/>
      <c r="E6148" s="18"/>
      <c r="F6148" s="18"/>
      <c r="G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</row>
    <row r="6149" spans="1:27" s="2" customFormat="1" ht="13.8">
      <c r="A6149" s="8"/>
      <c r="B6149" s="9"/>
      <c r="C6149" s="18"/>
      <c r="D6149" s="18"/>
      <c r="E6149" s="18"/>
      <c r="F6149" s="18"/>
      <c r="G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</row>
    <row r="6150" spans="1:27">
      <c r="A6150" s="6"/>
      <c r="B6150" s="7"/>
      <c r="C6150" s="28"/>
      <c r="G6150" s="17"/>
      <c r="H6150" s="17"/>
    </row>
    <row r="6151" spans="1:27" s="2" customFormat="1" ht="13.8">
      <c r="A6151" s="8"/>
      <c r="B6151" s="9"/>
      <c r="C6151" s="18"/>
      <c r="D6151" s="18"/>
      <c r="E6151" s="18"/>
      <c r="F6151" s="18"/>
      <c r="G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</row>
    <row r="6152" spans="1:27" s="2" customFormat="1" ht="13.8">
      <c r="A6152" s="8"/>
      <c r="B6152" s="9"/>
      <c r="C6152" s="18"/>
      <c r="D6152" s="18"/>
      <c r="E6152" s="18"/>
      <c r="F6152" s="18"/>
      <c r="G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</row>
    <row r="6153" spans="1:27" s="2" customFormat="1" ht="13.8">
      <c r="A6153" s="8"/>
      <c r="B6153" s="9"/>
      <c r="C6153" s="18"/>
      <c r="D6153" s="18"/>
      <c r="E6153" s="18"/>
      <c r="F6153" s="18"/>
      <c r="G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</row>
    <row r="6154" spans="1:27">
      <c r="A6154" s="5"/>
    </row>
    <row r="6155" spans="1:27">
      <c r="A6155" s="6"/>
      <c r="B6155" s="7"/>
      <c r="C6155" s="28"/>
      <c r="G6155" s="17"/>
      <c r="H6155" s="17"/>
    </row>
    <row r="6156" spans="1:27" s="2" customFormat="1" ht="13.8">
      <c r="A6156" s="8"/>
      <c r="B6156" s="9"/>
      <c r="C6156" s="18"/>
      <c r="D6156" s="18"/>
      <c r="E6156" s="18"/>
      <c r="F6156" s="18"/>
      <c r="G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</row>
    <row r="6157" spans="1:27" s="2" customFormat="1" ht="13.8">
      <c r="A6157" s="8"/>
      <c r="B6157" s="9"/>
      <c r="C6157" s="18"/>
      <c r="D6157" s="18"/>
      <c r="E6157" s="18"/>
      <c r="F6157" s="18"/>
      <c r="G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</row>
    <row r="6158" spans="1:27">
      <c r="A6158" s="6"/>
      <c r="B6158" s="7"/>
      <c r="C6158" s="28"/>
      <c r="G6158" s="17"/>
      <c r="H6158" s="17"/>
    </row>
    <row r="6159" spans="1:27">
      <c r="A6159" s="6"/>
      <c r="B6159" s="7"/>
      <c r="C6159" s="28"/>
      <c r="G6159" s="17"/>
      <c r="H6159" s="17"/>
    </row>
    <row r="6160" spans="1:27">
      <c r="A6160" s="6"/>
      <c r="B6160" s="7"/>
      <c r="C6160" s="28"/>
      <c r="G6160" s="17"/>
      <c r="H6160" s="17"/>
    </row>
    <row r="6161" spans="1:27">
      <c r="A6161" s="6"/>
      <c r="B6161" s="7"/>
      <c r="C6161" s="28"/>
      <c r="G6161" s="17"/>
      <c r="H6161" s="17"/>
    </row>
    <row r="6162" spans="1:27">
      <c r="A6162" s="6"/>
      <c r="B6162" s="7"/>
      <c r="C6162" s="28"/>
      <c r="G6162" s="17"/>
      <c r="H6162" s="17"/>
    </row>
    <row r="6163" spans="1:27" s="2" customFormat="1" ht="13.8">
      <c r="A6163" s="8"/>
      <c r="B6163" s="9"/>
      <c r="C6163" s="18"/>
      <c r="D6163" s="18"/>
      <c r="E6163" s="18"/>
      <c r="F6163" s="18"/>
      <c r="G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</row>
    <row r="6164" spans="1:27" s="2" customFormat="1" ht="13.8">
      <c r="A6164" s="8"/>
      <c r="B6164" s="9"/>
      <c r="C6164" s="18"/>
      <c r="D6164" s="18"/>
      <c r="E6164" s="18"/>
      <c r="F6164" s="18"/>
      <c r="G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</row>
    <row r="6165" spans="1:27" s="2" customFormat="1" ht="13.8">
      <c r="A6165" s="8"/>
      <c r="B6165" s="9"/>
      <c r="C6165" s="18"/>
      <c r="D6165" s="18"/>
      <c r="E6165" s="18"/>
      <c r="F6165" s="18"/>
      <c r="G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</row>
    <row r="6166" spans="1:27" s="2" customFormat="1" ht="13.8">
      <c r="A6166" s="8"/>
      <c r="B6166" s="9"/>
      <c r="C6166" s="18"/>
      <c r="D6166" s="18"/>
      <c r="E6166" s="18"/>
      <c r="F6166" s="18"/>
      <c r="G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</row>
    <row r="6167" spans="1:27" s="2" customFormat="1" ht="13.8">
      <c r="A6167" s="8"/>
      <c r="B6167" s="9"/>
      <c r="C6167" s="18"/>
      <c r="D6167" s="18"/>
      <c r="E6167" s="18"/>
      <c r="F6167" s="18"/>
      <c r="G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8"/>
      <c r="X6167" s="18"/>
      <c r="Y6167" s="18"/>
      <c r="Z6167" s="18"/>
      <c r="AA6167" s="18"/>
    </row>
    <row r="6168" spans="1:27" s="2" customFormat="1" ht="13.8">
      <c r="A6168" s="8"/>
      <c r="B6168" s="9"/>
      <c r="C6168" s="18"/>
      <c r="D6168" s="18"/>
      <c r="E6168" s="18"/>
      <c r="F6168" s="18"/>
      <c r="G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8"/>
      <c r="X6168" s="18"/>
      <c r="Y6168" s="18"/>
      <c r="Z6168" s="18"/>
      <c r="AA6168" s="18"/>
    </row>
    <row r="6169" spans="1:27" s="2" customFormat="1" ht="13.8">
      <c r="A6169" s="8"/>
      <c r="B6169" s="9"/>
      <c r="C6169" s="18"/>
      <c r="D6169" s="18"/>
      <c r="E6169" s="18"/>
      <c r="F6169" s="18"/>
      <c r="G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</row>
    <row r="6170" spans="1:27" s="2" customFormat="1" ht="13.8">
      <c r="A6170" s="8"/>
      <c r="B6170" s="9"/>
      <c r="C6170" s="18"/>
      <c r="D6170" s="18"/>
      <c r="E6170" s="18"/>
      <c r="F6170" s="18"/>
      <c r="G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8"/>
      <c r="X6170" s="18"/>
      <c r="Y6170" s="18"/>
      <c r="Z6170" s="18"/>
      <c r="AA6170" s="18"/>
    </row>
    <row r="6171" spans="1:27" s="2" customFormat="1" ht="13.8">
      <c r="A6171" s="8"/>
      <c r="B6171" s="9"/>
      <c r="C6171" s="18"/>
      <c r="D6171" s="18"/>
      <c r="E6171" s="18"/>
      <c r="F6171" s="18"/>
      <c r="G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</row>
    <row r="6172" spans="1:27" s="2" customFormat="1" ht="13.8">
      <c r="A6172" s="8"/>
      <c r="B6172" s="9"/>
      <c r="C6172" s="18"/>
      <c r="D6172" s="18"/>
      <c r="E6172" s="18"/>
      <c r="F6172" s="18"/>
      <c r="G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8"/>
      <c r="X6172" s="18"/>
      <c r="Y6172" s="18"/>
      <c r="Z6172" s="18"/>
      <c r="AA6172" s="18"/>
    </row>
    <row r="6173" spans="1:27" s="2" customFormat="1" ht="13.8">
      <c r="A6173" s="8"/>
      <c r="B6173" s="9"/>
      <c r="C6173" s="18"/>
      <c r="D6173" s="18"/>
      <c r="E6173" s="18"/>
      <c r="F6173" s="18"/>
      <c r="G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</row>
    <row r="6174" spans="1:27" s="2" customFormat="1" ht="13.8">
      <c r="A6174" s="8"/>
      <c r="B6174" s="9"/>
      <c r="C6174" s="18"/>
      <c r="D6174" s="18"/>
      <c r="E6174" s="18"/>
      <c r="F6174" s="18"/>
      <c r="G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8"/>
      <c r="X6174" s="18"/>
      <c r="Y6174" s="18"/>
      <c r="Z6174" s="18"/>
      <c r="AA6174" s="18"/>
    </row>
    <row r="6175" spans="1:27" s="2" customFormat="1" ht="13.8">
      <c r="A6175" s="8"/>
      <c r="B6175" s="9"/>
      <c r="C6175" s="18"/>
      <c r="D6175" s="18"/>
      <c r="E6175" s="18"/>
      <c r="F6175" s="18"/>
      <c r="G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</row>
    <row r="6176" spans="1:27" s="2" customFormat="1" ht="13.8">
      <c r="A6176" s="8"/>
      <c r="B6176" s="9"/>
      <c r="C6176" s="18"/>
      <c r="D6176" s="18"/>
      <c r="E6176" s="18"/>
      <c r="F6176" s="18"/>
      <c r="G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</row>
    <row r="6177" spans="1:27" s="2" customFormat="1" ht="13.8">
      <c r="A6177" s="8"/>
      <c r="B6177" s="9"/>
      <c r="C6177" s="18"/>
      <c r="D6177" s="18"/>
      <c r="E6177" s="18"/>
      <c r="F6177" s="18"/>
      <c r="G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</row>
    <row r="6178" spans="1:27" s="2" customFormat="1" ht="13.8">
      <c r="A6178" s="8"/>
      <c r="B6178" s="9"/>
      <c r="C6178" s="18"/>
      <c r="D6178" s="18"/>
      <c r="E6178" s="18"/>
      <c r="F6178" s="18"/>
      <c r="G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</row>
    <row r="6179" spans="1:27" s="2" customFormat="1" ht="13.8">
      <c r="A6179" s="8"/>
      <c r="B6179" s="9"/>
      <c r="C6179" s="18"/>
      <c r="D6179" s="18"/>
      <c r="E6179" s="18"/>
      <c r="F6179" s="18"/>
      <c r="G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</row>
    <row r="6180" spans="1:27" s="2" customFormat="1" ht="13.8">
      <c r="A6180" s="8"/>
      <c r="B6180" s="9"/>
      <c r="C6180" s="18"/>
      <c r="D6180" s="18"/>
      <c r="E6180" s="18"/>
      <c r="F6180" s="18"/>
      <c r="G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</row>
    <row r="6181" spans="1:27" s="2" customFormat="1" ht="13.8">
      <c r="A6181" s="8"/>
      <c r="B6181" s="9"/>
      <c r="C6181" s="18"/>
      <c r="D6181" s="18"/>
      <c r="E6181" s="18"/>
      <c r="F6181" s="18"/>
      <c r="G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</row>
    <row r="6182" spans="1:27" s="2" customFormat="1" ht="13.8">
      <c r="A6182" s="8"/>
      <c r="B6182" s="9"/>
      <c r="C6182" s="18"/>
      <c r="D6182" s="18"/>
      <c r="E6182" s="18"/>
      <c r="F6182" s="18"/>
      <c r="G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</row>
    <row r="6183" spans="1:27" s="2" customFormat="1" ht="13.8">
      <c r="A6183" s="8"/>
      <c r="B6183" s="9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</row>
    <row r="6184" spans="1:27" s="2" customFormat="1" ht="13.8">
      <c r="A6184" s="8"/>
      <c r="B6184" s="9"/>
      <c r="C6184" s="18"/>
      <c r="D6184" s="18"/>
      <c r="E6184" s="18"/>
      <c r="F6184" s="18"/>
      <c r="G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8"/>
      <c r="X6184" s="18"/>
      <c r="Y6184" s="18"/>
      <c r="Z6184" s="18"/>
      <c r="AA6184" s="18"/>
    </row>
    <row r="6185" spans="1:27" s="2" customFormat="1" ht="13.8">
      <c r="A6185" s="8"/>
      <c r="B6185" s="9"/>
      <c r="C6185" s="18"/>
      <c r="D6185" s="18"/>
      <c r="E6185" s="18"/>
      <c r="F6185" s="18"/>
      <c r="G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</row>
    <row r="6186" spans="1:27" s="2" customFormat="1" ht="13.8">
      <c r="A6186" s="8"/>
      <c r="B6186" s="9"/>
      <c r="C6186" s="18"/>
      <c r="D6186" s="18"/>
      <c r="E6186" s="18"/>
      <c r="F6186" s="18"/>
      <c r="G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</row>
    <row r="6187" spans="1:27" s="2" customFormat="1" ht="13.8">
      <c r="A6187" s="8"/>
      <c r="B6187" s="9"/>
      <c r="C6187" s="18"/>
      <c r="D6187" s="18"/>
      <c r="E6187" s="18"/>
      <c r="F6187" s="18"/>
      <c r="G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</row>
    <row r="6188" spans="1:27" s="2" customFormat="1" ht="13.8">
      <c r="A6188" s="8"/>
      <c r="B6188" s="9"/>
      <c r="C6188" s="18"/>
      <c r="D6188" s="18"/>
      <c r="E6188" s="18"/>
      <c r="F6188" s="18"/>
      <c r="G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8"/>
      <c r="X6188" s="18"/>
      <c r="Y6188" s="18"/>
      <c r="Z6188" s="18"/>
      <c r="AA6188" s="18"/>
    </row>
    <row r="6189" spans="1:27" s="2" customFormat="1" ht="13.8">
      <c r="A6189" s="8"/>
      <c r="B6189" s="9"/>
      <c r="C6189" s="18"/>
      <c r="D6189" s="18"/>
      <c r="E6189" s="18"/>
      <c r="F6189" s="18"/>
      <c r="G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</row>
    <row r="6190" spans="1:27" s="2" customFormat="1" ht="13.8">
      <c r="A6190" s="8"/>
      <c r="B6190" s="9"/>
      <c r="C6190" s="18"/>
      <c r="D6190" s="18"/>
      <c r="E6190" s="18"/>
      <c r="F6190" s="18"/>
      <c r="G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8"/>
      <c r="X6190" s="18"/>
      <c r="Y6190" s="18"/>
      <c r="Z6190" s="18"/>
      <c r="AA6190" s="18"/>
    </row>
    <row r="6191" spans="1:27" s="2" customFormat="1" ht="13.8">
      <c r="A6191" s="8"/>
      <c r="B6191" s="9"/>
      <c r="C6191" s="18"/>
      <c r="D6191" s="18"/>
      <c r="E6191" s="18"/>
      <c r="F6191" s="18"/>
      <c r="G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</row>
    <row r="6192" spans="1:27" s="2" customFormat="1" ht="13.8">
      <c r="A6192" s="8"/>
      <c r="B6192" s="9"/>
      <c r="C6192" s="18"/>
      <c r="D6192" s="18"/>
      <c r="E6192" s="18"/>
      <c r="F6192" s="18"/>
      <c r="G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8"/>
    </row>
    <row r="6193" spans="1:27" s="2" customFormat="1" ht="13.8">
      <c r="A6193" s="8"/>
      <c r="B6193" s="9"/>
      <c r="C6193" s="18"/>
      <c r="D6193" s="18"/>
      <c r="E6193" s="18"/>
      <c r="F6193" s="18"/>
      <c r="G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</row>
    <row r="6194" spans="1:27" s="2" customFormat="1" ht="13.8">
      <c r="A6194" s="8"/>
      <c r="B6194" s="9"/>
      <c r="C6194" s="18"/>
      <c r="D6194" s="18"/>
      <c r="E6194" s="18"/>
      <c r="F6194" s="18"/>
      <c r="G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  <c r="AA6194" s="18"/>
    </row>
    <row r="6195" spans="1:27" s="2" customFormat="1" ht="13.8">
      <c r="A6195" s="8"/>
      <c r="B6195" s="9"/>
      <c r="C6195" s="18"/>
      <c r="D6195" s="18"/>
      <c r="E6195" s="18"/>
      <c r="F6195" s="18"/>
      <c r="G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</row>
    <row r="6196" spans="1:27" s="2" customFormat="1" ht="13.8">
      <c r="A6196" s="8"/>
      <c r="B6196" s="9"/>
      <c r="C6196" s="18"/>
      <c r="D6196" s="18"/>
      <c r="E6196" s="18"/>
      <c r="F6196" s="18"/>
      <c r="G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8"/>
      <c r="X6196" s="18"/>
      <c r="Y6196" s="18"/>
      <c r="Z6196" s="18"/>
      <c r="AA6196" s="18"/>
    </row>
    <row r="6197" spans="1:27" s="2" customFormat="1" ht="13.8">
      <c r="A6197" s="8"/>
      <c r="B6197" s="9"/>
      <c r="C6197" s="18"/>
      <c r="D6197" s="18"/>
      <c r="E6197" s="18"/>
      <c r="F6197" s="18"/>
      <c r="G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8"/>
      <c r="X6197" s="18"/>
      <c r="Y6197" s="18"/>
      <c r="Z6197" s="18"/>
      <c r="AA6197" s="18"/>
    </row>
    <row r="6198" spans="1:27" s="2" customFormat="1" ht="13.8">
      <c r="A6198" s="8"/>
      <c r="B6198" s="9"/>
      <c r="C6198" s="18"/>
      <c r="D6198" s="18"/>
      <c r="E6198" s="18"/>
      <c r="F6198" s="18"/>
      <c r="G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</row>
    <row r="6199" spans="1:27" s="2" customFormat="1" ht="13.8">
      <c r="A6199" s="8"/>
      <c r="B6199" s="9"/>
      <c r="C6199" s="18"/>
      <c r="D6199" s="18"/>
      <c r="E6199" s="18"/>
      <c r="F6199" s="18"/>
      <c r="G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</row>
    <row r="6200" spans="1:27" s="2" customFormat="1" ht="13.8">
      <c r="A6200" s="8"/>
      <c r="B6200" s="9"/>
      <c r="C6200" s="18"/>
      <c r="D6200" s="18"/>
      <c r="E6200" s="18"/>
      <c r="F6200" s="18"/>
      <c r="G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</row>
    <row r="6201" spans="1:27" s="2" customFormat="1" ht="13.8">
      <c r="A6201" s="8"/>
      <c r="B6201" s="9"/>
      <c r="C6201" s="18"/>
      <c r="D6201" s="18"/>
      <c r="E6201" s="18"/>
      <c r="F6201" s="18"/>
      <c r="G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</row>
    <row r="6202" spans="1:27">
      <c r="A6202" s="6"/>
      <c r="B6202" s="7"/>
      <c r="C6202" s="28"/>
      <c r="G6202" s="17"/>
      <c r="H6202" s="17"/>
    </row>
    <row r="6203" spans="1:27">
      <c r="A6203" s="6"/>
      <c r="B6203" s="7"/>
      <c r="C6203" s="28"/>
      <c r="G6203" s="17"/>
      <c r="H6203" s="17"/>
    </row>
    <row r="6204" spans="1:27">
      <c r="A6204" s="6"/>
      <c r="B6204" s="7"/>
      <c r="C6204" s="28"/>
      <c r="G6204" s="17"/>
      <c r="H6204" s="17"/>
    </row>
    <row r="6208" spans="1:27">
      <c r="A6208" s="6"/>
      <c r="B6208" s="7"/>
      <c r="C6208" s="28"/>
      <c r="G6208" s="17"/>
      <c r="H6208" s="17"/>
    </row>
    <row r="6209" spans="1:27">
      <c r="A6209" s="5"/>
    </row>
    <row r="6210" spans="1:27">
      <c r="A6210" s="6"/>
      <c r="B6210" s="7"/>
      <c r="C6210" s="28"/>
      <c r="G6210" s="17"/>
      <c r="H6210" s="17"/>
    </row>
    <row r="6211" spans="1:27">
      <c r="A6211" s="6"/>
      <c r="B6211" s="7"/>
      <c r="C6211" s="28"/>
      <c r="G6211" s="17"/>
      <c r="H6211" s="17"/>
    </row>
    <row r="6212" spans="1:27" s="2" customFormat="1" ht="13.8">
      <c r="A6212" s="8"/>
      <c r="B6212" s="9"/>
      <c r="C6212" s="18"/>
      <c r="D6212" s="18"/>
      <c r="E6212" s="18"/>
      <c r="F6212" s="18"/>
      <c r="G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  <c r="AA6212" s="18"/>
    </row>
    <row r="6213" spans="1:27" s="2" customFormat="1" ht="13.8">
      <c r="A6213" s="8"/>
      <c r="B6213" s="9"/>
      <c r="C6213" s="18"/>
      <c r="D6213" s="18"/>
      <c r="E6213" s="18"/>
      <c r="F6213" s="18"/>
      <c r="G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</row>
    <row r="6214" spans="1:27" s="2" customFormat="1" ht="13.8">
      <c r="A6214" s="8"/>
      <c r="B6214" s="9"/>
      <c r="C6214" s="18"/>
      <c r="D6214" s="18"/>
      <c r="E6214" s="18"/>
      <c r="F6214" s="18"/>
      <c r="G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</row>
    <row r="6215" spans="1:27">
      <c r="A6215" s="5"/>
    </row>
    <row r="6217" spans="1:27">
      <c r="A6217" s="6"/>
      <c r="B6217" s="7"/>
      <c r="C6217" s="28"/>
      <c r="G6217" s="17"/>
      <c r="H6217" s="17"/>
    </row>
    <row r="6218" spans="1:27" s="2" customFormat="1" ht="13.8">
      <c r="A6218" s="8"/>
      <c r="B6218" s="9"/>
      <c r="C6218" s="18"/>
      <c r="D6218" s="18"/>
      <c r="E6218" s="18"/>
      <c r="F6218" s="18"/>
      <c r="G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  <c r="AA6218" s="18"/>
    </row>
    <row r="6219" spans="1:27">
      <c r="A6219" s="5"/>
    </row>
    <row r="6220" spans="1:27">
      <c r="A6220" s="6"/>
      <c r="B6220" s="7"/>
      <c r="C6220" s="28"/>
      <c r="G6220" s="17"/>
      <c r="H6220" s="17"/>
    </row>
    <row r="6221" spans="1:27" s="2" customFormat="1" ht="13.8">
      <c r="A6221" s="8"/>
      <c r="B6221" s="9"/>
      <c r="C6221" s="18"/>
      <c r="D6221" s="18"/>
      <c r="E6221" s="18"/>
      <c r="F6221" s="18"/>
      <c r="G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8"/>
      <c r="X6221" s="18"/>
      <c r="Y6221" s="18"/>
      <c r="Z6221" s="18"/>
      <c r="AA6221" s="18"/>
    </row>
    <row r="6222" spans="1:27">
      <c r="A6222" s="6"/>
      <c r="B6222" s="7"/>
      <c r="C6222" s="28"/>
      <c r="G6222" s="17"/>
      <c r="H6222" s="17"/>
    </row>
    <row r="6223" spans="1:27">
      <c r="A6223" s="5"/>
    </row>
    <row r="6224" spans="1:27">
      <c r="A6224" s="5"/>
    </row>
    <row r="6226" spans="1:27">
      <c r="A6226" s="5"/>
    </row>
    <row r="6228" spans="1:27">
      <c r="A6228" s="6"/>
      <c r="B6228" s="7"/>
      <c r="C6228" s="28"/>
      <c r="G6228" s="17"/>
      <c r="H6228" s="17"/>
    </row>
    <row r="6229" spans="1:27">
      <c r="A6229" s="5"/>
    </row>
    <row r="6230" spans="1:27">
      <c r="A6230" s="6"/>
      <c r="B6230" s="7"/>
      <c r="C6230" s="28"/>
      <c r="G6230" s="17"/>
      <c r="H6230" s="17"/>
    </row>
    <row r="6231" spans="1:27" s="2" customFormat="1" ht="13.8">
      <c r="A6231" s="8"/>
      <c r="B6231" s="9"/>
      <c r="C6231" s="18"/>
      <c r="D6231" s="18"/>
      <c r="E6231" s="18"/>
      <c r="F6231" s="18"/>
      <c r="G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</row>
    <row r="6232" spans="1:27" s="2" customFormat="1" ht="13.8">
      <c r="A6232" s="8"/>
      <c r="B6232" s="9"/>
      <c r="C6232" s="18"/>
      <c r="D6232" s="18"/>
      <c r="E6232" s="18"/>
      <c r="F6232" s="18"/>
      <c r="G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</row>
    <row r="6233" spans="1:27">
      <c r="A6233" s="6"/>
      <c r="B6233" s="7"/>
      <c r="C6233" s="28"/>
      <c r="G6233" s="17"/>
      <c r="H6233" s="17"/>
    </row>
    <row r="6234" spans="1:27">
      <c r="A6234" s="6"/>
      <c r="B6234" s="7"/>
      <c r="C6234" s="28"/>
      <c r="G6234" s="17"/>
      <c r="H6234" s="17"/>
    </row>
    <row r="6235" spans="1:27">
      <c r="A6235" s="6"/>
      <c r="B6235" s="7"/>
      <c r="C6235" s="28"/>
      <c r="G6235" s="17"/>
      <c r="H6235" s="17"/>
    </row>
    <row r="6236" spans="1:27">
      <c r="A6236" s="6"/>
      <c r="B6236" s="7"/>
      <c r="C6236" s="28"/>
      <c r="G6236" s="17"/>
      <c r="H6236" s="17"/>
    </row>
    <row r="6237" spans="1:27">
      <c r="A6237" s="6"/>
      <c r="B6237" s="7"/>
      <c r="C6237" s="28"/>
      <c r="G6237" s="17"/>
      <c r="H6237" s="17"/>
    </row>
    <row r="6238" spans="1:27" s="2" customFormat="1" ht="13.8">
      <c r="A6238" s="8"/>
      <c r="B6238" s="9"/>
      <c r="C6238" s="18"/>
      <c r="D6238" s="18"/>
      <c r="E6238" s="18"/>
      <c r="F6238" s="18"/>
      <c r="G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</row>
    <row r="6239" spans="1:27">
      <c r="A6239" s="6"/>
      <c r="B6239" s="7"/>
      <c r="C6239" s="28"/>
      <c r="G6239" s="17"/>
      <c r="H6239" s="17"/>
    </row>
    <row r="6240" spans="1:27">
      <c r="A6240" s="6"/>
      <c r="B6240" s="7"/>
      <c r="C6240" s="28"/>
      <c r="G6240" s="17"/>
      <c r="H6240" s="17"/>
    </row>
    <row r="6241" spans="1:27">
      <c r="A6241" s="5"/>
    </row>
    <row r="6242" spans="1:27">
      <c r="A6242" s="5"/>
    </row>
    <row r="6244" spans="1:27" s="2" customFormat="1" ht="13.8">
      <c r="A6244" s="8"/>
      <c r="B6244" s="9"/>
      <c r="C6244" s="18"/>
      <c r="D6244" s="18"/>
      <c r="E6244" s="18"/>
      <c r="F6244" s="18"/>
      <c r="G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8"/>
      <c r="X6244" s="18"/>
      <c r="Y6244" s="18"/>
      <c r="Z6244" s="18"/>
      <c r="AA6244" s="18"/>
    </row>
    <row r="6246" spans="1:27" s="2" customFormat="1" ht="13.8">
      <c r="A6246" s="8"/>
      <c r="B6246" s="9"/>
      <c r="C6246" s="18"/>
      <c r="D6246" s="18"/>
      <c r="E6246" s="18"/>
      <c r="F6246" s="18"/>
      <c r="G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  <c r="AA6246" s="18"/>
    </row>
    <row r="6247" spans="1:27" s="2" customFormat="1" ht="13.8">
      <c r="A6247" s="8"/>
      <c r="B6247" s="9"/>
      <c r="C6247" s="18"/>
      <c r="D6247" s="18"/>
      <c r="E6247" s="18"/>
      <c r="F6247" s="18"/>
      <c r="G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</row>
    <row r="6248" spans="1:27">
      <c r="A6248" s="6"/>
      <c r="B6248" s="7"/>
      <c r="C6248" s="28"/>
      <c r="G6248" s="17"/>
      <c r="H6248" s="17"/>
    </row>
    <row r="6249" spans="1:27">
      <c r="A6249" s="6"/>
      <c r="B6249" s="7"/>
      <c r="C6249" s="28"/>
      <c r="G6249" s="17"/>
      <c r="H6249" s="17"/>
    </row>
    <row r="6250" spans="1:27" s="2" customFormat="1" ht="13.8">
      <c r="A6250" s="8"/>
      <c r="B6250" s="9"/>
      <c r="C6250" s="18"/>
      <c r="D6250" s="18"/>
      <c r="E6250" s="18"/>
      <c r="F6250" s="18"/>
      <c r="G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</row>
    <row r="6251" spans="1:27" s="2" customFormat="1" ht="13.8">
      <c r="A6251" s="8"/>
      <c r="B6251" s="9"/>
      <c r="C6251" s="18"/>
      <c r="D6251" s="18"/>
      <c r="E6251" s="18"/>
      <c r="F6251" s="18"/>
      <c r="G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</row>
    <row r="6252" spans="1:27" s="2" customFormat="1" ht="13.8">
      <c r="A6252" s="8"/>
      <c r="B6252" s="9"/>
      <c r="C6252" s="18"/>
      <c r="D6252" s="18"/>
      <c r="E6252" s="18"/>
      <c r="F6252" s="18"/>
      <c r="G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</row>
    <row r="6253" spans="1:27" s="2" customFormat="1" ht="13.8">
      <c r="A6253" s="8"/>
      <c r="B6253" s="9"/>
      <c r="C6253" s="18"/>
      <c r="D6253" s="18"/>
      <c r="E6253" s="18"/>
      <c r="F6253" s="18"/>
      <c r="G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</row>
    <row r="6254" spans="1:27" s="2" customFormat="1" ht="13.8">
      <c r="A6254" s="8"/>
      <c r="B6254" s="9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  <c r="AA6254" s="18"/>
    </row>
    <row r="6255" spans="1:27">
      <c r="A6255" s="6"/>
      <c r="B6255" s="7"/>
      <c r="C6255" s="28"/>
      <c r="G6255" s="17"/>
      <c r="H6255" s="17"/>
    </row>
    <row r="6256" spans="1:27">
      <c r="A6256" s="6"/>
      <c r="B6256" s="7"/>
      <c r="C6256" s="28"/>
      <c r="G6256" s="17"/>
      <c r="H6256" s="17"/>
    </row>
    <row r="6257" spans="1:27">
      <c r="A6257" s="5"/>
    </row>
    <row r="6258" spans="1:27" s="2" customFormat="1" ht="13.8">
      <c r="A6258" s="8"/>
      <c r="B6258" s="9"/>
      <c r="C6258" s="18"/>
      <c r="D6258" s="18"/>
      <c r="E6258" s="18"/>
      <c r="F6258" s="18"/>
      <c r="G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  <c r="AA6258" s="18"/>
    </row>
    <row r="6259" spans="1:27" s="2" customFormat="1" ht="13.8">
      <c r="A6259" s="8"/>
      <c r="B6259" s="9"/>
      <c r="C6259" s="18"/>
      <c r="D6259" s="18"/>
      <c r="E6259" s="18"/>
      <c r="F6259" s="18"/>
      <c r="G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</row>
    <row r="6260" spans="1:27" s="2" customFormat="1" ht="13.8">
      <c r="A6260" s="8"/>
      <c r="B6260" s="9"/>
      <c r="C6260" s="18"/>
      <c r="D6260" s="18"/>
      <c r="E6260" s="18"/>
      <c r="F6260" s="18"/>
      <c r="G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  <c r="AA6260" s="18"/>
    </row>
    <row r="6261" spans="1:27" s="2" customFormat="1" ht="13.8">
      <c r="A6261" s="8"/>
      <c r="B6261" s="9"/>
      <c r="C6261" s="18"/>
      <c r="D6261" s="18"/>
      <c r="E6261" s="18"/>
      <c r="F6261" s="18"/>
      <c r="G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</row>
    <row r="6262" spans="1:27" s="2" customFormat="1" ht="13.8">
      <c r="A6262" s="8"/>
      <c r="B6262" s="9"/>
      <c r="C6262" s="18"/>
      <c r="D6262" s="18"/>
      <c r="E6262" s="18"/>
      <c r="F6262" s="18"/>
      <c r="G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</row>
    <row r="6263" spans="1:27">
      <c r="A6263" s="6"/>
      <c r="B6263" s="7"/>
      <c r="C6263" s="28"/>
      <c r="G6263" s="17"/>
      <c r="H6263" s="17"/>
    </row>
    <row r="6264" spans="1:27">
      <c r="A6264" s="6"/>
      <c r="B6264" s="7"/>
      <c r="C6264" s="28"/>
      <c r="G6264" s="17"/>
      <c r="H6264" s="17"/>
    </row>
    <row r="6265" spans="1:27" s="2" customFormat="1" ht="13.8">
      <c r="A6265" s="8"/>
      <c r="B6265" s="9"/>
      <c r="C6265" s="18"/>
      <c r="D6265" s="18"/>
      <c r="E6265" s="18"/>
      <c r="F6265" s="18"/>
      <c r="G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  <c r="AA6265" s="18"/>
    </row>
    <row r="6266" spans="1:27" s="2" customFormat="1" ht="13.8">
      <c r="A6266" s="8"/>
      <c r="B6266" s="9"/>
      <c r="C6266" s="18"/>
      <c r="D6266" s="18"/>
      <c r="E6266" s="18"/>
      <c r="F6266" s="18"/>
      <c r="G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  <c r="AA6266" s="18"/>
    </row>
    <row r="6267" spans="1:27" s="2" customFormat="1" ht="13.8">
      <c r="A6267" s="8"/>
      <c r="B6267" s="9"/>
      <c r="C6267" s="18"/>
      <c r="D6267" s="18"/>
      <c r="E6267" s="18"/>
      <c r="F6267" s="18"/>
      <c r="G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</row>
    <row r="6268" spans="1:27" s="2" customFormat="1" ht="13.8">
      <c r="A6268" s="8"/>
      <c r="B6268" s="9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  <c r="AA6268" s="18"/>
    </row>
    <row r="6269" spans="1:27" s="2" customFormat="1" ht="13.8">
      <c r="A6269" s="8"/>
      <c r="B6269" s="9"/>
      <c r="C6269" s="18"/>
      <c r="D6269" s="18"/>
      <c r="E6269" s="18"/>
      <c r="F6269" s="18"/>
      <c r="G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/>
      <c r="Y6269" s="18"/>
      <c r="Z6269" s="18"/>
      <c r="AA6269" s="18"/>
    </row>
    <row r="6270" spans="1:27">
      <c r="A6270" s="6"/>
      <c r="B6270" s="7"/>
      <c r="C6270" s="28"/>
      <c r="G6270" s="17"/>
      <c r="H6270" s="17"/>
    </row>
    <row r="6271" spans="1:27">
      <c r="A6271" s="6"/>
      <c r="B6271" s="7"/>
      <c r="C6271" s="28"/>
      <c r="G6271" s="17"/>
      <c r="H6271" s="17"/>
    </row>
    <row r="6272" spans="1:27">
      <c r="A6272" s="6"/>
      <c r="B6272" s="7"/>
      <c r="C6272" s="28"/>
      <c r="G6272" s="17"/>
      <c r="H6272" s="17"/>
    </row>
    <row r="6273" spans="1:27">
      <c r="A6273" s="5"/>
    </row>
    <row r="6274" spans="1:27">
      <c r="A6274" s="6"/>
      <c r="B6274" s="7"/>
      <c r="C6274" s="28"/>
      <c r="G6274" s="17"/>
      <c r="H6274" s="17"/>
    </row>
    <row r="6275" spans="1:27" s="2" customFormat="1" ht="13.8">
      <c r="A6275" s="8"/>
      <c r="B6275" s="9"/>
      <c r="C6275" s="18"/>
      <c r="D6275" s="18"/>
      <c r="E6275" s="18"/>
      <c r="F6275" s="18"/>
      <c r="G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</row>
    <row r="6276" spans="1:27" s="2" customFormat="1" ht="13.8">
      <c r="A6276" s="8"/>
      <c r="B6276" s="9"/>
      <c r="C6276" s="18"/>
      <c r="D6276" s="18"/>
      <c r="E6276" s="18"/>
      <c r="F6276" s="18"/>
      <c r="G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  <c r="AA6276" s="18"/>
    </row>
    <row r="6277" spans="1:27" s="2" customFormat="1" ht="13.8">
      <c r="A6277" s="8"/>
      <c r="B6277" s="9"/>
      <c r="C6277" s="18"/>
      <c r="D6277" s="18"/>
      <c r="E6277" s="18"/>
      <c r="F6277" s="18"/>
      <c r="G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</row>
    <row r="6278" spans="1:27">
      <c r="A6278" s="6"/>
      <c r="B6278" s="7"/>
      <c r="C6278" s="28"/>
      <c r="G6278" s="17"/>
      <c r="H6278" s="17"/>
    </row>
    <row r="6279" spans="1:27">
      <c r="A6279" s="5"/>
    </row>
    <row r="6280" spans="1:27">
      <c r="A6280" s="6"/>
      <c r="B6280" s="7"/>
      <c r="C6280" s="28"/>
      <c r="G6280" s="17"/>
      <c r="H6280" s="17"/>
    </row>
    <row r="6281" spans="1:27">
      <c r="A6281" s="6"/>
      <c r="B6281" s="7"/>
      <c r="C6281" s="28"/>
      <c r="G6281" s="17"/>
      <c r="H6281" s="17"/>
    </row>
    <row r="6282" spans="1:27">
      <c r="A6282" s="5"/>
    </row>
    <row r="6283" spans="1:27">
      <c r="A6283" s="6"/>
      <c r="B6283" s="7"/>
      <c r="C6283" s="28"/>
      <c r="G6283" s="17"/>
      <c r="H6283" s="17"/>
    </row>
    <row r="6285" spans="1:27" s="2" customFormat="1" ht="13.8">
      <c r="A6285" s="8"/>
      <c r="B6285" s="9"/>
      <c r="C6285" s="18"/>
      <c r="D6285" s="18"/>
      <c r="E6285" s="18"/>
      <c r="F6285" s="18"/>
      <c r="G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</row>
    <row r="6286" spans="1:27">
      <c r="A6286" s="6"/>
      <c r="B6286" s="7"/>
      <c r="C6286" s="28"/>
      <c r="G6286" s="17"/>
      <c r="H6286" s="17"/>
    </row>
    <row r="6287" spans="1:27">
      <c r="A6287" s="6"/>
      <c r="B6287" s="7"/>
      <c r="C6287" s="28"/>
      <c r="G6287" s="17"/>
      <c r="H6287" s="17"/>
    </row>
    <row r="6288" spans="1:27">
      <c r="A6288" s="6"/>
      <c r="B6288" s="7"/>
      <c r="C6288" s="28"/>
      <c r="G6288" s="17"/>
      <c r="H6288" s="17"/>
    </row>
    <row r="6289" spans="1:27">
      <c r="A6289" s="5"/>
    </row>
    <row r="6290" spans="1:27">
      <c r="A6290" s="6"/>
      <c r="B6290" s="7"/>
      <c r="C6290" s="28"/>
      <c r="G6290" s="17"/>
      <c r="H6290" s="17"/>
    </row>
    <row r="6291" spans="1:27">
      <c r="A6291" s="6"/>
      <c r="B6291" s="7"/>
      <c r="C6291" s="28"/>
      <c r="G6291" s="17"/>
      <c r="H6291" s="17"/>
    </row>
    <row r="6292" spans="1:27">
      <c r="A6292" s="6"/>
      <c r="B6292" s="7"/>
      <c r="C6292" s="28"/>
      <c r="G6292" s="17"/>
      <c r="H6292" s="17"/>
    </row>
    <row r="6293" spans="1:27">
      <c r="A6293" s="6"/>
      <c r="B6293" s="7"/>
      <c r="C6293" s="28"/>
      <c r="G6293" s="17"/>
      <c r="H6293" s="17"/>
    </row>
    <row r="6294" spans="1:27">
      <c r="A6294" s="5"/>
    </row>
    <row r="6295" spans="1:27">
      <c r="A6295" s="6"/>
      <c r="B6295" s="7"/>
      <c r="C6295" s="28"/>
      <c r="G6295" s="17"/>
      <c r="H6295" s="17"/>
    </row>
    <row r="6296" spans="1:27">
      <c r="A6296" s="5"/>
    </row>
    <row r="6297" spans="1:27">
      <c r="A6297" s="6"/>
      <c r="B6297" s="7"/>
      <c r="C6297" s="28"/>
      <c r="G6297" s="17"/>
      <c r="H6297" s="17"/>
    </row>
    <row r="6298" spans="1:27">
      <c r="A6298" s="6"/>
      <c r="B6298" s="7"/>
      <c r="C6298" s="28"/>
      <c r="G6298" s="17"/>
      <c r="H6298" s="17"/>
    </row>
    <row r="6299" spans="1:27">
      <c r="A6299" s="5"/>
    </row>
    <row r="6301" spans="1:27" s="2" customFormat="1" ht="13.8">
      <c r="A6301" s="8"/>
      <c r="B6301" s="9"/>
      <c r="C6301" s="18"/>
      <c r="D6301" s="18"/>
      <c r="E6301" s="18"/>
      <c r="F6301" s="18"/>
      <c r="G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</row>
    <row r="6302" spans="1:27">
      <c r="A6302" s="6"/>
      <c r="B6302" s="7"/>
      <c r="C6302" s="28"/>
      <c r="G6302" s="17"/>
      <c r="H6302" s="17"/>
    </row>
    <row r="6303" spans="1:27">
      <c r="A6303" s="6"/>
      <c r="B6303" s="7"/>
      <c r="C6303" s="28"/>
      <c r="G6303" s="17"/>
      <c r="H6303" s="17"/>
    </row>
    <row r="6304" spans="1:27">
      <c r="A6304" s="6"/>
      <c r="B6304" s="7"/>
      <c r="C6304" s="28"/>
      <c r="G6304" s="17"/>
      <c r="H6304" s="17"/>
    </row>
    <row r="6305" spans="1:27">
      <c r="A6305" s="6"/>
      <c r="B6305" s="7"/>
      <c r="C6305" s="28"/>
      <c r="G6305" s="17"/>
      <c r="H6305" s="17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>
      <c r="A6306" s="6"/>
      <c r="B6306" s="7"/>
      <c r="C6306" s="28"/>
      <c r="G6306" s="17"/>
      <c r="H6306" s="17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>
      <c r="A6307" s="6"/>
      <c r="B6307" s="7"/>
      <c r="C6307" s="28"/>
      <c r="G6307" s="17"/>
      <c r="H6307" s="17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>
      <c r="A6308" s="5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>
      <c r="A6309" s="6"/>
      <c r="B6309" s="7"/>
      <c r="C6309" s="28"/>
      <c r="G6309" s="17"/>
      <c r="H6309" s="17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>
      <c r="A6310" s="6"/>
      <c r="B6310" s="7"/>
      <c r="C6310" s="28"/>
      <c r="G6310" s="17"/>
      <c r="H6310" s="17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3" spans="1:27">
      <c r="A6313" s="6"/>
      <c r="B6313" s="7"/>
      <c r="C6313" s="28"/>
      <c r="G6313" s="17"/>
      <c r="H6313" s="17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>
      <c r="A6314" s="6"/>
      <c r="B6314" s="7"/>
      <c r="C6314" s="28"/>
      <c r="G6314" s="17"/>
      <c r="H6314" s="17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>
      <c r="A6315" s="6"/>
      <c r="B6315" s="7"/>
      <c r="C6315" s="28"/>
      <c r="G6315" s="17"/>
      <c r="H6315" s="17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>
      <c r="A6316" s="6"/>
      <c r="B6316" s="7"/>
      <c r="C6316" s="28"/>
      <c r="G6316" s="17"/>
      <c r="H6316" s="17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>
      <c r="A6317" s="6"/>
      <c r="B6317" s="7"/>
      <c r="C6317" s="28"/>
      <c r="G6317" s="17"/>
      <c r="H6317" s="17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>
      <c r="A6318" s="6"/>
      <c r="B6318" s="7"/>
      <c r="C6318" s="28"/>
      <c r="G6318" s="17"/>
      <c r="H6318" s="17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>
      <c r="A6319" s="6"/>
      <c r="B6319" s="7"/>
      <c r="C6319" s="28"/>
      <c r="G6319" s="17"/>
      <c r="H6319" s="17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>
      <c r="A6320" s="6"/>
      <c r="B6320" s="7"/>
      <c r="C6320" s="28"/>
      <c r="G6320" s="17"/>
      <c r="H6320" s="17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>
      <c r="A6321" s="5"/>
    </row>
    <row r="6322" spans="1:27">
      <c r="A6322" s="6"/>
      <c r="B6322" s="7"/>
      <c r="C6322" s="28"/>
      <c r="G6322" s="17"/>
      <c r="H6322" s="17"/>
    </row>
    <row r="6323" spans="1:27">
      <c r="A6323" s="6"/>
      <c r="B6323" s="7"/>
      <c r="C6323" s="28"/>
      <c r="G6323" s="17"/>
      <c r="H6323" s="17"/>
    </row>
    <row r="6324" spans="1:27">
      <c r="A6324" s="5"/>
    </row>
    <row r="6325" spans="1:27">
      <c r="A6325" s="5"/>
    </row>
    <row r="6326" spans="1:27">
      <c r="A6326" s="6"/>
      <c r="B6326" s="7"/>
      <c r="C6326" s="28"/>
      <c r="G6326" s="17"/>
      <c r="H6326" s="17"/>
    </row>
    <row r="6327" spans="1:27">
      <c r="A6327" s="6"/>
      <c r="B6327" s="7"/>
      <c r="C6327" s="28"/>
      <c r="G6327" s="17"/>
      <c r="H6327" s="17"/>
    </row>
    <row r="6328" spans="1:27">
      <c r="A6328" s="6"/>
      <c r="B6328" s="7"/>
      <c r="C6328" s="28"/>
      <c r="G6328" s="17"/>
      <c r="H6328" s="17"/>
    </row>
    <row r="6330" spans="1:27">
      <c r="A6330" s="6"/>
      <c r="B6330" s="7"/>
      <c r="C6330" s="28"/>
      <c r="G6330" s="17"/>
      <c r="H6330" s="17"/>
    </row>
    <row r="6331" spans="1:27" s="2" customFormat="1" ht="13.8">
      <c r="A6331" s="8"/>
      <c r="B6331" s="9"/>
      <c r="C6331" s="18"/>
      <c r="D6331" s="18"/>
      <c r="E6331" s="18"/>
      <c r="F6331" s="18"/>
      <c r="G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</row>
    <row r="6332" spans="1:27">
      <c r="A6332" s="6"/>
      <c r="B6332" s="7"/>
      <c r="C6332" s="28"/>
      <c r="G6332" s="17"/>
      <c r="H6332" s="17"/>
    </row>
    <row r="6333" spans="1:27" s="2" customFormat="1" ht="13.8">
      <c r="A6333" s="8"/>
      <c r="B6333" s="9"/>
      <c r="C6333" s="18"/>
      <c r="D6333" s="18"/>
      <c r="E6333" s="18"/>
      <c r="F6333" s="18"/>
      <c r="G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</row>
    <row r="6334" spans="1:27">
      <c r="A6334" s="6"/>
      <c r="B6334" s="7"/>
      <c r="C6334" s="28"/>
      <c r="G6334" s="17"/>
      <c r="H6334" s="17"/>
    </row>
    <row r="6335" spans="1:27">
      <c r="A6335" s="5"/>
    </row>
    <row r="6336" spans="1:27">
      <c r="A6336" s="5"/>
    </row>
    <row r="6337" spans="1:27">
      <c r="A6337" s="6"/>
      <c r="B6337" s="7"/>
      <c r="C6337" s="28"/>
      <c r="G6337" s="17"/>
      <c r="H6337" s="17"/>
    </row>
    <row r="6338" spans="1:27">
      <c r="A6338" s="6"/>
      <c r="B6338" s="7"/>
      <c r="C6338" s="28"/>
      <c r="G6338" s="17"/>
      <c r="H6338" s="17"/>
    </row>
    <row r="6339" spans="1:27">
      <c r="A6339" s="5"/>
    </row>
    <row r="6340" spans="1:27">
      <c r="A6340" s="6"/>
      <c r="B6340" s="7"/>
      <c r="C6340" s="28"/>
      <c r="G6340" s="17"/>
      <c r="H6340" s="17"/>
    </row>
    <row r="6341" spans="1:27" s="2" customFormat="1" ht="13.8">
      <c r="A6341" s="8"/>
      <c r="B6341" s="9"/>
      <c r="C6341" s="18"/>
      <c r="D6341" s="18"/>
      <c r="E6341" s="18"/>
      <c r="F6341" s="18"/>
      <c r="G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</row>
    <row r="6342" spans="1:27" s="2" customFormat="1" ht="13.8">
      <c r="A6342" s="8"/>
      <c r="B6342" s="9"/>
      <c r="C6342" s="18"/>
      <c r="D6342" s="18"/>
      <c r="E6342" s="18"/>
      <c r="F6342" s="18"/>
      <c r="G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</row>
    <row r="6343" spans="1:27">
      <c r="A6343" s="6"/>
      <c r="B6343" s="7"/>
      <c r="C6343" s="28"/>
      <c r="G6343" s="17"/>
      <c r="H6343" s="17"/>
    </row>
    <row r="6344" spans="1:27">
      <c r="A6344" s="5"/>
    </row>
    <row r="6345" spans="1:27">
      <c r="A6345" s="6"/>
      <c r="B6345" s="7"/>
      <c r="C6345" s="28"/>
      <c r="G6345" s="17"/>
      <c r="H6345" s="17"/>
    </row>
    <row r="6346" spans="1:27">
      <c r="A6346" s="6"/>
      <c r="B6346" s="7"/>
      <c r="C6346" s="28"/>
      <c r="G6346" s="17"/>
      <c r="H6346" s="17"/>
    </row>
    <row r="6347" spans="1:27">
      <c r="A6347" s="5"/>
    </row>
    <row r="6348" spans="1:27">
      <c r="A6348" s="6"/>
      <c r="B6348" s="7"/>
      <c r="C6348" s="28"/>
      <c r="G6348" s="17"/>
      <c r="H6348" s="17"/>
    </row>
    <row r="6349" spans="1:27" s="2" customFormat="1" ht="13.8">
      <c r="A6349" s="8"/>
      <c r="B6349" s="9"/>
      <c r="C6349" s="18"/>
      <c r="D6349" s="18"/>
      <c r="E6349" s="18"/>
      <c r="F6349" s="18"/>
      <c r="G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</row>
    <row r="6350" spans="1:27" s="2" customFormat="1" ht="13.8">
      <c r="A6350" s="8"/>
      <c r="B6350" s="9"/>
      <c r="C6350" s="18"/>
      <c r="D6350" s="18"/>
      <c r="E6350" s="18"/>
      <c r="F6350" s="18"/>
      <c r="G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</row>
    <row r="6351" spans="1:27">
      <c r="A6351" s="6"/>
      <c r="B6351" s="7"/>
      <c r="C6351" s="28"/>
      <c r="G6351" s="17"/>
      <c r="H6351" s="17"/>
    </row>
    <row r="6352" spans="1:27">
      <c r="A6352" s="6"/>
      <c r="B6352" s="7"/>
      <c r="C6352" s="28"/>
      <c r="G6352" s="17"/>
      <c r="H6352" s="17"/>
    </row>
    <row r="6353" spans="1:27">
      <c r="A6353" s="6"/>
      <c r="B6353" s="7"/>
      <c r="C6353" s="28"/>
      <c r="G6353" s="17"/>
      <c r="H6353" s="17"/>
    </row>
    <row r="6354" spans="1:27" s="2" customFormat="1" ht="13.8">
      <c r="A6354" s="8"/>
      <c r="B6354" s="9"/>
      <c r="C6354" s="18"/>
      <c r="D6354" s="18"/>
      <c r="E6354" s="18"/>
      <c r="F6354" s="18"/>
      <c r="G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8"/>
    </row>
    <row r="6355" spans="1:27">
      <c r="A6355" s="6"/>
      <c r="B6355" s="7"/>
      <c r="C6355" s="28"/>
      <c r="G6355" s="17"/>
      <c r="H6355" s="17"/>
    </row>
    <row r="6356" spans="1:27" s="2" customFormat="1" ht="13.8">
      <c r="A6356" s="8"/>
      <c r="B6356" s="9"/>
      <c r="C6356" s="18"/>
      <c r="D6356" s="18"/>
      <c r="E6356" s="18"/>
      <c r="F6356" s="18"/>
      <c r="G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</row>
    <row r="6357" spans="1:27" s="2" customFormat="1" ht="13.8">
      <c r="A6357" s="8"/>
      <c r="B6357" s="9"/>
      <c r="C6357" s="18"/>
      <c r="D6357" s="18"/>
      <c r="E6357" s="18"/>
      <c r="F6357" s="18"/>
      <c r="G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</row>
    <row r="6358" spans="1:27" s="2" customFormat="1" ht="13.8">
      <c r="A6358" s="8"/>
      <c r="B6358" s="9"/>
      <c r="C6358" s="18"/>
      <c r="D6358" s="18"/>
      <c r="E6358" s="18"/>
      <c r="F6358" s="18"/>
      <c r="G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  <c r="AA6358" s="18"/>
    </row>
    <row r="6359" spans="1:27">
      <c r="A6359" s="6"/>
      <c r="B6359" s="7"/>
      <c r="C6359" s="28"/>
      <c r="G6359" s="17"/>
      <c r="H6359" s="17"/>
    </row>
    <row r="6360" spans="1:27">
      <c r="A6360" s="6"/>
      <c r="B6360" s="7"/>
      <c r="C6360" s="28"/>
      <c r="G6360" s="17"/>
      <c r="H6360" s="17"/>
    </row>
    <row r="6361" spans="1:27">
      <c r="A6361" s="5"/>
    </row>
    <row r="6362" spans="1:27">
      <c r="A6362" s="6"/>
      <c r="B6362" s="7"/>
      <c r="C6362" s="28"/>
      <c r="G6362" s="17"/>
      <c r="H6362" s="17"/>
    </row>
    <row r="6363" spans="1:27" s="2" customFormat="1" ht="13.8">
      <c r="A6363" s="8"/>
      <c r="B6363" s="9"/>
      <c r="C6363" s="18"/>
      <c r="D6363" s="18"/>
      <c r="E6363" s="18"/>
      <c r="F6363" s="18"/>
      <c r="G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</row>
    <row r="6364" spans="1:27">
      <c r="A6364" s="6"/>
      <c r="B6364" s="7"/>
      <c r="C6364" s="28"/>
      <c r="G6364" s="17"/>
      <c r="H6364" s="17"/>
    </row>
    <row r="6365" spans="1:27">
      <c r="A6365" s="6"/>
      <c r="B6365" s="7"/>
      <c r="C6365" s="28"/>
      <c r="G6365" s="17"/>
      <c r="H6365" s="17"/>
    </row>
    <row r="6366" spans="1:27">
      <c r="A6366" s="5"/>
    </row>
    <row r="6367" spans="1:27">
      <c r="A6367" s="6"/>
      <c r="B6367" s="7"/>
      <c r="C6367" s="28"/>
      <c r="G6367" s="17"/>
      <c r="H6367" s="17"/>
    </row>
    <row r="6369" spans="1:27">
      <c r="A6369" s="6"/>
      <c r="B6369" s="7"/>
      <c r="C6369" s="28"/>
      <c r="G6369" s="17"/>
      <c r="H6369" s="17"/>
    </row>
    <row r="6370" spans="1:27">
      <c r="A6370" s="6"/>
      <c r="B6370" s="7"/>
      <c r="C6370" s="28"/>
      <c r="G6370" s="17"/>
      <c r="H6370" s="17"/>
    </row>
    <row r="6371" spans="1:27">
      <c r="A6371" s="6"/>
      <c r="B6371" s="7"/>
      <c r="C6371" s="28"/>
      <c r="G6371" s="17"/>
      <c r="H6371" s="17"/>
    </row>
    <row r="6372" spans="1:27">
      <c r="A6372" s="6"/>
      <c r="B6372" s="7"/>
      <c r="C6372" s="28"/>
      <c r="G6372" s="17"/>
      <c r="H6372" s="17"/>
    </row>
    <row r="6373" spans="1:27">
      <c r="A6373" s="6"/>
      <c r="B6373" s="7"/>
      <c r="C6373" s="28"/>
      <c r="G6373" s="17"/>
      <c r="H6373" s="17"/>
    </row>
    <row r="6374" spans="1:27">
      <c r="A6374" s="6"/>
      <c r="B6374" s="7"/>
      <c r="C6374" s="28"/>
      <c r="G6374" s="17"/>
      <c r="H6374" s="17"/>
    </row>
    <row r="6375" spans="1:27" s="2" customFormat="1" ht="13.8">
      <c r="A6375" s="8"/>
      <c r="B6375" s="9"/>
      <c r="C6375" s="18"/>
      <c r="D6375" s="18"/>
      <c r="E6375" s="18"/>
      <c r="F6375" s="18"/>
      <c r="G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8"/>
      <c r="X6375" s="18"/>
      <c r="Y6375" s="18"/>
      <c r="Z6375" s="18"/>
      <c r="AA6375" s="18"/>
    </row>
    <row r="6376" spans="1:27">
      <c r="A6376" s="6"/>
      <c r="B6376" s="7"/>
      <c r="C6376" s="28"/>
      <c r="G6376" s="17"/>
      <c r="H6376" s="17"/>
    </row>
    <row r="6377" spans="1:27">
      <c r="A6377" s="5"/>
    </row>
    <row r="6378" spans="1:27">
      <c r="A6378" s="6"/>
      <c r="B6378" s="7"/>
      <c r="C6378" s="28"/>
      <c r="G6378" s="17"/>
      <c r="H6378" s="17"/>
    </row>
    <row r="6379" spans="1:27">
      <c r="A6379" s="6"/>
      <c r="B6379" s="7"/>
      <c r="C6379" s="28"/>
      <c r="G6379" s="17"/>
      <c r="H6379" s="17"/>
    </row>
    <row r="6380" spans="1:27">
      <c r="A6380" s="6"/>
      <c r="B6380" s="7"/>
      <c r="C6380" s="28"/>
      <c r="G6380" s="17"/>
      <c r="H6380" s="17"/>
    </row>
    <row r="6381" spans="1:27">
      <c r="A6381" s="6"/>
      <c r="B6381" s="7"/>
      <c r="C6381" s="28"/>
      <c r="G6381" s="17"/>
      <c r="H6381" s="17"/>
    </row>
    <row r="6382" spans="1:27">
      <c r="A6382" s="6"/>
      <c r="B6382" s="7"/>
      <c r="C6382" s="28"/>
      <c r="G6382" s="17"/>
      <c r="H6382" s="17"/>
    </row>
    <row r="6383" spans="1:27">
      <c r="A6383" s="6"/>
      <c r="B6383" s="7"/>
      <c r="C6383" s="28"/>
      <c r="G6383" s="17"/>
      <c r="H6383" s="17"/>
    </row>
    <row r="6384" spans="1:27">
      <c r="A6384" s="6"/>
      <c r="B6384" s="7"/>
      <c r="C6384" s="28"/>
      <c r="G6384" s="17"/>
      <c r="H6384" s="17"/>
    </row>
    <row r="6385" spans="1:27" s="2" customFormat="1" ht="13.8">
      <c r="A6385" s="8"/>
      <c r="B6385" s="9"/>
      <c r="C6385" s="18"/>
      <c r="D6385" s="18"/>
      <c r="E6385" s="18"/>
      <c r="F6385" s="18"/>
      <c r="G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</row>
    <row r="6386" spans="1:27">
      <c r="A6386" s="6"/>
      <c r="B6386" s="7"/>
      <c r="C6386" s="28"/>
      <c r="G6386" s="17"/>
      <c r="H6386" s="17"/>
    </row>
    <row r="6387" spans="1:27">
      <c r="A6387" s="5"/>
    </row>
    <row r="6388" spans="1:27">
      <c r="A6388" s="6"/>
      <c r="B6388" s="7"/>
      <c r="C6388" s="28"/>
      <c r="G6388" s="17"/>
      <c r="H6388" s="17"/>
    </row>
    <row r="6389" spans="1:27">
      <c r="A6389" s="6"/>
      <c r="B6389" s="7"/>
      <c r="C6389" s="28"/>
      <c r="G6389" s="17"/>
      <c r="H6389" s="17"/>
    </row>
    <row r="6390" spans="1:27">
      <c r="A6390" s="6"/>
      <c r="B6390" s="7"/>
      <c r="C6390" s="28"/>
      <c r="G6390" s="17"/>
      <c r="H6390" s="17"/>
    </row>
    <row r="6392" spans="1:27">
      <c r="A6392" s="6"/>
      <c r="B6392" s="7"/>
      <c r="C6392" s="28"/>
      <c r="G6392" s="17"/>
      <c r="H6392" s="17"/>
    </row>
    <row r="6393" spans="1:27">
      <c r="A6393" s="6"/>
      <c r="B6393" s="7"/>
      <c r="C6393" s="28"/>
      <c r="G6393" s="17"/>
      <c r="H6393" s="17"/>
    </row>
    <row r="6395" spans="1:27">
      <c r="A6395" s="6"/>
      <c r="B6395" s="7"/>
      <c r="C6395" s="28"/>
      <c r="G6395" s="17"/>
      <c r="H6395" s="17"/>
    </row>
    <row r="6396" spans="1:27">
      <c r="A6396" s="6"/>
      <c r="B6396" s="7"/>
      <c r="C6396" s="28"/>
      <c r="G6396" s="17"/>
      <c r="H6396" s="17"/>
    </row>
    <row r="6397" spans="1:27">
      <c r="A6397" s="6"/>
      <c r="B6397" s="7"/>
      <c r="C6397" s="28"/>
      <c r="G6397" s="17"/>
      <c r="H6397" s="17"/>
    </row>
    <row r="6398" spans="1:27">
      <c r="A6398" s="6"/>
      <c r="B6398" s="7"/>
      <c r="C6398" s="28"/>
      <c r="G6398" s="17"/>
      <c r="H6398" s="17"/>
    </row>
    <row r="6399" spans="1:27">
      <c r="A6399" s="6"/>
      <c r="B6399" s="7"/>
      <c r="C6399" s="28"/>
      <c r="G6399" s="17"/>
      <c r="H6399" s="17"/>
    </row>
    <row r="6401" spans="1:27">
      <c r="A6401" s="6"/>
      <c r="B6401" s="7"/>
      <c r="C6401" s="28"/>
      <c r="G6401" s="17"/>
      <c r="H6401" s="17"/>
    </row>
    <row r="6402" spans="1:27">
      <c r="A6402" s="6"/>
      <c r="B6402" s="7"/>
      <c r="C6402" s="28"/>
      <c r="G6402" s="17"/>
      <c r="H6402" s="17"/>
    </row>
    <row r="6403" spans="1:27">
      <c r="A6403" s="5"/>
    </row>
    <row r="6404" spans="1:27">
      <c r="A6404" s="6"/>
      <c r="B6404" s="7"/>
      <c r="C6404" s="28"/>
      <c r="G6404" s="17"/>
      <c r="H6404" s="17"/>
    </row>
    <row r="6405" spans="1:27">
      <c r="A6405" s="6"/>
      <c r="B6405" s="7"/>
      <c r="C6405" s="28"/>
      <c r="G6405" s="17"/>
      <c r="H6405" s="17"/>
    </row>
    <row r="6407" spans="1:27">
      <c r="A6407" s="6"/>
      <c r="B6407" s="7"/>
      <c r="C6407" s="28"/>
      <c r="G6407" s="17"/>
      <c r="H6407" s="17"/>
    </row>
    <row r="6408" spans="1:27">
      <c r="A6408" s="5"/>
    </row>
    <row r="6409" spans="1:27" s="2" customFormat="1" ht="13.8">
      <c r="A6409" s="8"/>
      <c r="B6409" s="9"/>
      <c r="C6409" s="18"/>
      <c r="D6409" s="18"/>
      <c r="E6409" s="18"/>
      <c r="F6409" s="18"/>
      <c r="G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</row>
    <row r="6410" spans="1:27" s="2" customFormat="1" ht="13.8">
      <c r="A6410" s="8"/>
      <c r="B6410" s="9"/>
      <c r="C6410" s="18"/>
      <c r="D6410" s="18"/>
      <c r="E6410" s="18"/>
      <c r="F6410" s="18"/>
      <c r="G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  <c r="AA6410" s="18"/>
    </row>
    <row r="6411" spans="1:27">
      <c r="A6411" s="6"/>
      <c r="B6411" s="7"/>
      <c r="C6411" s="28"/>
      <c r="G6411" s="17"/>
      <c r="H6411" s="17"/>
    </row>
    <row r="6412" spans="1:27">
      <c r="A6412" s="6"/>
      <c r="B6412" s="7"/>
      <c r="C6412" s="28"/>
      <c r="G6412" s="17"/>
      <c r="H6412" s="17"/>
    </row>
    <row r="6414" spans="1:27">
      <c r="A6414" s="6"/>
      <c r="B6414" s="7"/>
      <c r="C6414" s="28"/>
      <c r="G6414" s="17"/>
      <c r="H6414" s="17"/>
    </row>
    <row r="6415" spans="1:27">
      <c r="A6415" s="6"/>
      <c r="B6415" s="7"/>
      <c r="C6415" s="28"/>
      <c r="G6415" s="17"/>
      <c r="H6415" s="17"/>
    </row>
    <row r="6416" spans="1:27">
      <c r="A6416" s="6"/>
      <c r="B6416" s="7"/>
      <c r="C6416" s="28"/>
      <c r="G6416" s="17"/>
      <c r="H6416" s="17"/>
    </row>
    <row r="6418" spans="1:27">
      <c r="A6418" s="6"/>
      <c r="B6418" s="7"/>
      <c r="C6418" s="28"/>
      <c r="G6418" s="17"/>
      <c r="H6418" s="17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>
      <c r="A6419" s="6"/>
      <c r="B6419" s="7"/>
      <c r="C6419" s="28"/>
      <c r="G6419" s="17"/>
      <c r="H6419" s="17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>
      <c r="A6420" s="6"/>
      <c r="B6420" s="7"/>
      <c r="C6420" s="28"/>
      <c r="G6420" s="17"/>
      <c r="H6420" s="17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2" spans="1:27">
      <c r="A6422" s="6"/>
      <c r="B6422" s="7"/>
      <c r="C6422" s="28"/>
      <c r="G6422" s="17"/>
      <c r="H6422" s="17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>
      <c r="A6423" s="6"/>
      <c r="B6423" s="7"/>
      <c r="C6423" s="28"/>
      <c r="G6423" s="17"/>
      <c r="H6423" s="17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>
      <c r="A6424" s="6"/>
      <c r="B6424" s="7"/>
      <c r="C6424" s="28"/>
      <c r="G6424" s="17"/>
      <c r="H6424" s="17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>
      <c r="A6425" s="6"/>
      <c r="B6425" s="7"/>
      <c r="C6425" s="28"/>
      <c r="G6425" s="17"/>
      <c r="H6425" s="17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>
      <c r="A6426" s="5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>
      <c r="A6427" s="6"/>
      <c r="B6427" s="7"/>
      <c r="C6427" s="28"/>
      <c r="G6427" s="17"/>
      <c r="H6427" s="17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>
      <c r="A6428" s="5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>
      <c r="A6429" s="6"/>
      <c r="B6429" s="7"/>
      <c r="C6429" s="28"/>
      <c r="G6429" s="17"/>
      <c r="H6429" s="17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>
      <c r="A6430" s="6"/>
      <c r="B6430" s="7"/>
      <c r="C6430" s="28"/>
      <c r="G6430" s="17"/>
      <c r="H6430" s="17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>
      <c r="A6431" s="6"/>
      <c r="B6431" s="7"/>
      <c r="C6431" s="28"/>
      <c r="G6431" s="17"/>
      <c r="H6431" s="17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>
      <c r="A6432" s="6"/>
      <c r="B6432" s="7"/>
      <c r="C6432" s="28"/>
      <c r="G6432" s="17"/>
      <c r="H6432" s="17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>
      <c r="A6433" s="6"/>
      <c r="B6433" s="7"/>
      <c r="C6433" s="28"/>
      <c r="G6433" s="17"/>
      <c r="H6433" s="17"/>
    </row>
    <row r="6434" spans="1:27">
      <c r="A6434" s="6"/>
      <c r="B6434" s="7"/>
      <c r="C6434" s="28"/>
      <c r="G6434" s="17"/>
      <c r="H6434" s="17"/>
    </row>
    <row r="6435" spans="1:27">
      <c r="A6435" s="5"/>
    </row>
    <row r="6436" spans="1:27">
      <c r="A6436" s="6"/>
      <c r="B6436" s="7"/>
      <c r="C6436" s="28"/>
      <c r="G6436" s="17"/>
      <c r="H6436" s="17"/>
    </row>
    <row r="6437" spans="1:27" s="2" customFormat="1" ht="13.8">
      <c r="A6437" s="8"/>
      <c r="B6437" s="9"/>
      <c r="C6437" s="18"/>
      <c r="D6437" s="18"/>
      <c r="E6437" s="18"/>
      <c r="F6437" s="18"/>
      <c r="G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  <c r="AA6437" s="18"/>
    </row>
    <row r="6438" spans="1:27">
      <c r="A6438" s="6"/>
      <c r="B6438" s="7"/>
      <c r="C6438" s="28"/>
      <c r="G6438" s="17"/>
      <c r="H6438" s="17"/>
    </row>
    <row r="6439" spans="1:27">
      <c r="A6439" s="6"/>
      <c r="B6439" s="7"/>
      <c r="C6439" s="28"/>
      <c r="G6439" s="17"/>
      <c r="H6439" s="17"/>
    </row>
    <row r="6440" spans="1:27">
      <c r="A6440" s="5"/>
    </row>
    <row r="6441" spans="1:27">
      <c r="A6441" s="6"/>
      <c r="B6441" s="7"/>
      <c r="C6441" s="28"/>
      <c r="G6441" s="17"/>
      <c r="H6441" s="17"/>
    </row>
    <row r="6442" spans="1:27">
      <c r="A6442" s="6"/>
      <c r="B6442" s="7"/>
      <c r="C6442" s="28"/>
      <c r="G6442" s="17"/>
      <c r="H6442" s="17"/>
    </row>
    <row r="6443" spans="1:27">
      <c r="A6443" s="6"/>
      <c r="B6443" s="7"/>
      <c r="C6443" s="28"/>
      <c r="G6443" s="17"/>
      <c r="H6443" s="17"/>
    </row>
    <row r="6444" spans="1:27" s="2" customFormat="1" ht="13.8">
      <c r="A6444" s="8"/>
      <c r="B6444" s="9"/>
      <c r="C6444" s="18"/>
      <c r="D6444" s="18"/>
      <c r="E6444" s="18"/>
      <c r="F6444" s="18"/>
      <c r="G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  <c r="AA6444" s="18"/>
    </row>
    <row r="6445" spans="1:27" s="2" customFormat="1" ht="13.8">
      <c r="A6445" s="8"/>
      <c r="B6445" s="9"/>
      <c r="C6445" s="18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8"/>
      <c r="X6445" s="18"/>
      <c r="Y6445" s="18"/>
      <c r="Z6445" s="18"/>
      <c r="AA6445" s="18"/>
    </row>
    <row r="6446" spans="1:27" s="2" customFormat="1" ht="13.8">
      <c r="A6446" s="8"/>
      <c r="B6446" s="9"/>
      <c r="C6446" s="18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  <c r="AA6446" s="18"/>
    </row>
    <row r="6447" spans="1:27">
      <c r="A6447" s="6"/>
      <c r="B6447" s="7"/>
      <c r="C6447" s="28"/>
      <c r="G6447" s="17"/>
      <c r="H6447" s="17"/>
    </row>
    <row r="6448" spans="1:27">
      <c r="A6448" s="5"/>
    </row>
    <row r="6449" spans="1:27">
      <c r="A6449" s="6"/>
      <c r="B6449" s="7"/>
      <c r="C6449" s="28"/>
      <c r="G6449" s="17"/>
      <c r="H6449" s="17"/>
    </row>
    <row r="6450" spans="1:27" s="2" customFormat="1" ht="13.8">
      <c r="A6450" s="8"/>
      <c r="B6450" s="9"/>
      <c r="C6450" s="18"/>
      <c r="D6450" s="18"/>
      <c r="E6450" s="18"/>
      <c r="F6450" s="18"/>
      <c r="G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  <c r="AA6450" s="18"/>
    </row>
    <row r="6451" spans="1:27" s="2" customFormat="1" ht="13.8">
      <c r="A6451" s="8"/>
      <c r="B6451" s="9"/>
      <c r="C6451" s="18"/>
      <c r="D6451" s="18"/>
      <c r="E6451" s="18"/>
      <c r="F6451" s="18"/>
      <c r="G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  <c r="AA6451" s="18"/>
    </row>
    <row r="6452" spans="1:27">
      <c r="A6452" s="6"/>
      <c r="B6452" s="7"/>
      <c r="C6452" s="28"/>
      <c r="G6452" s="17"/>
      <c r="H6452" s="17"/>
    </row>
    <row r="6453" spans="1:27">
      <c r="A6453" s="6"/>
      <c r="B6453" s="7"/>
      <c r="C6453" s="28"/>
      <c r="G6453" s="17"/>
      <c r="H6453" s="17"/>
    </row>
    <row r="6454" spans="1:27">
      <c r="A6454" s="6"/>
      <c r="B6454" s="7"/>
      <c r="C6454" s="28"/>
      <c r="G6454" s="17"/>
      <c r="H6454" s="17"/>
    </row>
    <row r="6455" spans="1:27">
      <c r="A6455" s="5"/>
    </row>
    <row r="6456" spans="1:27">
      <c r="A6456" s="5"/>
    </row>
    <row r="6457" spans="1:27">
      <c r="A6457" s="6"/>
      <c r="B6457" s="7"/>
      <c r="C6457" s="28"/>
      <c r="G6457" s="17"/>
      <c r="H6457" s="17"/>
    </row>
    <row r="6458" spans="1:27">
      <c r="A6458" s="6"/>
      <c r="B6458" s="7"/>
      <c r="C6458" s="28"/>
      <c r="G6458" s="17"/>
      <c r="H6458" s="17"/>
    </row>
    <row r="6459" spans="1:27">
      <c r="A6459" s="6"/>
      <c r="B6459" s="7"/>
      <c r="C6459" s="28"/>
      <c r="G6459" s="17"/>
      <c r="H6459" s="17"/>
    </row>
    <row r="6460" spans="1:27">
      <c r="A6460" s="5"/>
    </row>
    <row r="6461" spans="1:27">
      <c r="A6461" s="5"/>
    </row>
    <row r="6463" spans="1:27">
      <c r="A6463" s="6"/>
      <c r="B6463" s="7"/>
      <c r="C6463" s="28"/>
      <c r="G6463" s="17"/>
      <c r="H6463" s="17"/>
    </row>
    <row r="6464" spans="1:27">
      <c r="A6464" s="6"/>
      <c r="B6464" s="7"/>
      <c r="C6464" s="28"/>
      <c r="G6464" s="17"/>
      <c r="H6464" s="17"/>
    </row>
    <row r="6465" spans="1:27" s="2" customFormat="1" ht="13.8">
      <c r="A6465" s="8"/>
      <c r="B6465" s="9"/>
      <c r="C6465" s="18"/>
      <c r="D6465" s="18"/>
      <c r="E6465" s="18"/>
      <c r="F6465" s="18"/>
      <c r="G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</row>
    <row r="6466" spans="1:27">
      <c r="A6466" s="6"/>
      <c r="B6466" s="7"/>
      <c r="C6466" s="28"/>
      <c r="G6466" s="17"/>
      <c r="H6466" s="17"/>
    </row>
    <row r="6467" spans="1:27" s="2" customFormat="1" ht="13.8">
      <c r="A6467" s="8"/>
      <c r="B6467" s="9"/>
      <c r="C6467" s="18"/>
      <c r="D6467" s="18"/>
      <c r="E6467" s="18"/>
      <c r="F6467" s="18"/>
      <c r="G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  <c r="AA6467" s="18"/>
    </row>
    <row r="6468" spans="1:27">
      <c r="A6468" s="5"/>
    </row>
    <row r="6469" spans="1:27">
      <c r="A6469" s="5"/>
    </row>
    <row r="6470" spans="1:27">
      <c r="A6470" s="6"/>
      <c r="B6470" s="7"/>
      <c r="C6470" s="28"/>
      <c r="G6470" s="17"/>
      <c r="H6470" s="17"/>
    </row>
    <row r="6471" spans="1:27">
      <c r="A6471" s="6"/>
      <c r="B6471" s="7"/>
      <c r="C6471" s="28"/>
      <c r="G6471" s="17"/>
      <c r="H6471" s="17"/>
    </row>
    <row r="6472" spans="1:27">
      <c r="A6472" s="6"/>
      <c r="B6472" s="7"/>
      <c r="C6472" s="28"/>
      <c r="G6472" s="17"/>
      <c r="H6472" s="17"/>
    </row>
    <row r="6475" spans="1:27">
      <c r="A6475" s="6"/>
      <c r="B6475" s="7"/>
      <c r="C6475" s="28"/>
      <c r="G6475" s="17"/>
      <c r="H6475" s="17"/>
    </row>
    <row r="6476" spans="1:27">
      <c r="A6476" s="6"/>
      <c r="B6476" s="7"/>
      <c r="C6476" s="28"/>
      <c r="G6476" s="17"/>
      <c r="H6476" s="17"/>
    </row>
    <row r="6477" spans="1:27">
      <c r="A6477" s="6"/>
      <c r="B6477" s="7"/>
      <c r="C6477" s="28"/>
      <c r="G6477" s="17"/>
      <c r="H6477" s="17"/>
    </row>
    <row r="6478" spans="1:27">
      <c r="A6478" s="6"/>
      <c r="B6478" s="7"/>
      <c r="C6478" s="28"/>
      <c r="G6478" s="17"/>
      <c r="H6478" s="17"/>
    </row>
    <row r="6479" spans="1:27">
      <c r="A6479" s="6"/>
      <c r="B6479" s="7"/>
      <c r="C6479" s="28"/>
      <c r="G6479" s="17"/>
      <c r="H6479" s="17"/>
    </row>
    <row r="6480" spans="1:27">
      <c r="A6480" s="6"/>
      <c r="B6480" s="7"/>
      <c r="C6480" s="28"/>
      <c r="G6480" s="17"/>
      <c r="H6480" s="17"/>
    </row>
    <row r="6481" spans="1:27">
      <c r="A6481" s="6"/>
      <c r="B6481" s="7"/>
      <c r="C6481" s="28"/>
      <c r="G6481" s="17"/>
      <c r="H6481" s="17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>
      <c r="A6482" s="6"/>
      <c r="B6482" s="7"/>
      <c r="C6482" s="28"/>
      <c r="G6482" s="17"/>
      <c r="H6482" s="17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>
      <c r="A6483" s="6"/>
      <c r="B6483" s="7"/>
      <c r="C6483" s="28"/>
      <c r="G6483" s="17"/>
      <c r="H6483" s="17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>
      <c r="A6484" s="6"/>
      <c r="B6484" s="7"/>
      <c r="C6484" s="28"/>
      <c r="G6484" s="17"/>
      <c r="H6484" s="17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>
      <c r="A6485" s="6"/>
      <c r="B6485" s="7"/>
      <c r="C6485" s="28"/>
      <c r="G6485" s="17"/>
      <c r="H6485" s="17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>
      <c r="A6486" s="6"/>
      <c r="B6486" s="7"/>
      <c r="C6486" s="28"/>
      <c r="G6486" s="17"/>
      <c r="H6486" s="17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>
      <c r="A6487" s="6"/>
      <c r="B6487" s="7"/>
      <c r="C6487" s="28"/>
      <c r="G6487" s="17"/>
      <c r="H6487" s="17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>
      <c r="A6488" s="6"/>
      <c r="B6488" s="7"/>
      <c r="C6488" s="28"/>
      <c r="G6488" s="17"/>
      <c r="H6488" s="17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>
      <c r="A6489" s="6"/>
      <c r="B6489" s="7"/>
      <c r="C6489" s="28"/>
      <c r="G6489" s="17"/>
      <c r="H6489" s="17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>
      <c r="A6490" s="6"/>
      <c r="B6490" s="7"/>
      <c r="C6490" s="28"/>
      <c r="G6490" s="17"/>
      <c r="H6490" s="17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>
      <c r="A6491" s="6"/>
      <c r="B6491" s="7"/>
      <c r="C6491" s="28"/>
      <c r="G6491" s="17"/>
      <c r="H6491" s="17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>
      <c r="A6492" s="6"/>
      <c r="B6492" s="7"/>
      <c r="C6492" s="28"/>
      <c r="G6492" s="17"/>
      <c r="H6492" s="17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>
      <c r="A6493" s="5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>
      <c r="A6494" s="6"/>
      <c r="B6494" s="7"/>
      <c r="C6494" s="28"/>
      <c r="G6494" s="17"/>
      <c r="H6494" s="17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>
      <c r="A6495" s="6"/>
      <c r="B6495" s="7"/>
      <c r="C6495" s="28"/>
      <c r="G6495" s="17"/>
      <c r="H6495" s="17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>
      <c r="A6496" s="6"/>
      <c r="B6496" s="7"/>
      <c r="C6496" s="28"/>
      <c r="G6496" s="17"/>
      <c r="H6496" s="17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>
      <c r="A6497" s="6"/>
      <c r="B6497" s="7"/>
      <c r="C6497" s="28"/>
      <c r="G6497" s="17"/>
      <c r="H6497" s="17"/>
    </row>
    <row r="6498" spans="1:27">
      <c r="A6498" s="6"/>
      <c r="B6498" s="7"/>
      <c r="C6498" s="28"/>
      <c r="G6498" s="17"/>
      <c r="H6498" s="17"/>
    </row>
    <row r="6499" spans="1:27" s="2" customFormat="1" ht="13.8">
      <c r="A6499" s="8"/>
      <c r="B6499" s="9"/>
      <c r="C6499" s="18"/>
      <c r="D6499" s="18"/>
      <c r="E6499" s="18"/>
      <c r="F6499" s="18"/>
      <c r="G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</row>
    <row r="6500" spans="1:27">
      <c r="A6500" s="5"/>
    </row>
    <row r="6501" spans="1:27">
      <c r="A6501" s="6"/>
      <c r="B6501" s="7"/>
      <c r="C6501" s="28"/>
      <c r="G6501" s="17"/>
      <c r="H6501" s="17"/>
    </row>
    <row r="6502" spans="1:27">
      <c r="A6502" s="6"/>
      <c r="B6502" s="7"/>
      <c r="C6502" s="28"/>
      <c r="G6502" s="17"/>
      <c r="H6502" s="17"/>
    </row>
    <row r="6503" spans="1:27">
      <c r="A6503" s="6"/>
      <c r="B6503" s="7"/>
      <c r="C6503" s="28"/>
      <c r="G6503" s="17"/>
      <c r="H6503" s="17"/>
    </row>
    <row r="6505" spans="1:27">
      <c r="A6505" s="6"/>
      <c r="B6505" s="7"/>
      <c r="C6505" s="28"/>
      <c r="G6505" s="17"/>
      <c r="H6505" s="17"/>
    </row>
    <row r="6506" spans="1:27">
      <c r="A6506" s="6"/>
      <c r="B6506" s="7"/>
      <c r="C6506" s="28"/>
      <c r="G6506" s="17"/>
      <c r="H6506" s="17"/>
    </row>
    <row r="6507" spans="1:27">
      <c r="A6507" s="6"/>
      <c r="B6507" s="7"/>
      <c r="C6507" s="28"/>
      <c r="G6507" s="17"/>
      <c r="H6507" s="17"/>
    </row>
    <row r="6508" spans="1:27">
      <c r="A6508" s="6"/>
      <c r="B6508" s="7"/>
      <c r="C6508" s="28"/>
      <c r="G6508" s="17"/>
      <c r="H6508" s="17"/>
    </row>
    <row r="6509" spans="1:27">
      <c r="A6509" s="6"/>
      <c r="B6509" s="7"/>
      <c r="C6509" s="28"/>
      <c r="G6509" s="17"/>
      <c r="H6509" s="17"/>
    </row>
    <row r="6510" spans="1:27">
      <c r="A6510" s="5"/>
    </row>
    <row r="6511" spans="1:27">
      <c r="A6511" s="5"/>
    </row>
    <row r="6512" spans="1:27">
      <c r="A6512" s="6"/>
      <c r="B6512" s="7"/>
      <c r="C6512" s="28"/>
      <c r="G6512" s="17"/>
      <c r="H6512" s="17"/>
    </row>
    <row r="6513" spans="1:27">
      <c r="A6513" s="6"/>
      <c r="B6513" s="7"/>
      <c r="C6513" s="28"/>
      <c r="G6513" s="17"/>
      <c r="H6513" s="17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>
      <c r="A6514" s="6"/>
      <c r="B6514" s="7"/>
      <c r="C6514" s="28"/>
      <c r="G6514" s="17"/>
      <c r="H6514" s="17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>
      <c r="A6515" s="6"/>
      <c r="B6515" s="7"/>
      <c r="C6515" s="28"/>
      <c r="G6515" s="17"/>
      <c r="H6515" s="17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>
      <c r="A6516" s="6"/>
      <c r="B6516" s="7"/>
      <c r="C6516" s="28"/>
      <c r="G6516" s="17"/>
      <c r="H6516" s="17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8" spans="1:27">
      <c r="A6518" s="6"/>
      <c r="B6518" s="7"/>
      <c r="C6518" s="28"/>
      <c r="G6518" s="17"/>
      <c r="H6518" s="17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>
      <c r="A6519" s="6"/>
      <c r="B6519" s="7"/>
      <c r="C6519" s="28"/>
      <c r="G6519" s="17"/>
      <c r="H6519" s="17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1" spans="1:27">
      <c r="A6521" s="6"/>
      <c r="B6521" s="7"/>
      <c r="C6521" s="28"/>
      <c r="G6521" s="17"/>
      <c r="H6521" s="17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>
      <c r="A6522" s="5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>
      <c r="A6523" s="6"/>
      <c r="B6523" s="7"/>
      <c r="C6523" s="28"/>
      <c r="G6523" s="17"/>
      <c r="H6523" s="17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>
      <c r="A6524" s="6"/>
      <c r="B6524" s="7"/>
      <c r="C6524" s="28"/>
      <c r="G6524" s="17"/>
      <c r="H6524" s="17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>
      <c r="A6525" s="6"/>
      <c r="B6525" s="7"/>
      <c r="C6525" s="28"/>
      <c r="G6525" s="17"/>
      <c r="H6525" s="17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>
      <c r="A6526" s="6"/>
      <c r="B6526" s="7"/>
      <c r="C6526" s="28"/>
      <c r="G6526" s="17"/>
      <c r="H6526" s="17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>
      <c r="A6527" s="6"/>
      <c r="B6527" s="7"/>
      <c r="C6527" s="28"/>
      <c r="G6527" s="17"/>
      <c r="H6527" s="17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>
      <c r="A6528" s="5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>
      <c r="A6529" s="6"/>
      <c r="B6529" s="7"/>
      <c r="C6529" s="28"/>
      <c r="G6529" s="17"/>
      <c r="H6529" s="17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>
      <c r="A6530" s="6"/>
      <c r="B6530" s="7"/>
      <c r="C6530" s="28"/>
      <c r="G6530" s="17"/>
      <c r="H6530" s="17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>
      <c r="A6531" s="6"/>
      <c r="B6531" s="7"/>
      <c r="C6531" s="28"/>
      <c r="G6531" s="17"/>
      <c r="H6531" s="17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>
      <c r="A6532" s="5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>
      <c r="A6533" s="6"/>
      <c r="B6533" s="7"/>
      <c r="C6533" s="28"/>
      <c r="G6533" s="17"/>
      <c r="H6533" s="17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>
      <c r="A6534" s="6"/>
      <c r="B6534" s="7"/>
      <c r="C6534" s="28"/>
      <c r="G6534" s="17"/>
      <c r="H6534" s="17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>
      <c r="A6535" s="5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>
      <c r="A6536" s="6"/>
      <c r="B6536" s="7"/>
      <c r="C6536" s="28"/>
      <c r="G6536" s="17"/>
      <c r="H6536" s="17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>
      <c r="A6537" s="5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9" spans="1:27">
      <c r="A6539" s="5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>
      <c r="A6540" s="6"/>
      <c r="B6540" s="7"/>
      <c r="C6540" s="28"/>
      <c r="G6540" s="17"/>
      <c r="H6540" s="17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>
      <c r="A6541" s="6"/>
      <c r="B6541" s="7"/>
      <c r="C6541" s="28"/>
      <c r="G6541" s="17"/>
      <c r="H6541" s="17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>
      <c r="A6542" s="6"/>
      <c r="B6542" s="7"/>
      <c r="C6542" s="28"/>
      <c r="G6542" s="17"/>
      <c r="H6542" s="17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>
      <c r="A6543" s="6"/>
      <c r="B6543" s="7"/>
      <c r="C6543" s="28"/>
      <c r="G6543" s="17"/>
      <c r="H6543" s="17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>
      <c r="A6544" s="6"/>
      <c r="B6544" s="7"/>
      <c r="C6544" s="28"/>
      <c r="G6544" s="17"/>
      <c r="H6544" s="17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>
      <c r="A6545" s="6"/>
      <c r="B6545" s="7"/>
      <c r="C6545" s="28"/>
      <c r="G6545" s="17"/>
      <c r="H6545" s="17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>
      <c r="A6546" s="6"/>
      <c r="B6546" s="7"/>
      <c r="C6546" s="28"/>
      <c r="G6546" s="17"/>
      <c r="H6546" s="17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>
      <c r="A6547" s="6"/>
      <c r="B6547" s="7"/>
      <c r="C6547" s="28"/>
      <c r="G6547" s="17"/>
      <c r="H6547" s="17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>
      <c r="A6548" s="5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>
      <c r="A6549" s="6"/>
      <c r="B6549" s="7"/>
      <c r="C6549" s="28"/>
      <c r="G6549" s="17"/>
      <c r="H6549" s="17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>
      <c r="A6550" s="6"/>
      <c r="B6550" s="7"/>
      <c r="C6550" s="28"/>
      <c r="G6550" s="17"/>
      <c r="H6550" s="17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>
      <c r="A6551" s="6"/>
      <c r="B6551" s="7"/>
      <c r="C6551" s="28"/>
      <c r="G6551" s="17"/>
      <c r="H6551" s="17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>
      <c r="A6552" s="5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4" spans="1:27">
      <c r="A6554" s="6"/>
      <c r="B6554" s="7"/>
      <c r="C6554" s="28"/>
      <c r="G6554" s="17"/>
      <c r="H6554" s="17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>
      <c r="A6555" s="5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>
      <c r="A6556" s="5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>
      <c r="A6557" s="6"/>
      <c r="B6557" s="7"/>
      <c r="C6557" s="28"/>
      <c r="G6557" s="17"/>
      <c r="H6557" s="17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>
      <c r="A6558" s="6"/>
      <c r="B6558" s="7"/>
      <c r="C6558" s="28"/>
      <c r="G6558" s="17"/>
      <c r="H6558" s="17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>
      <c r="A6559" s="6"/>
      <c r="B6559" s="7"/>
      <c r="C6559" s="28"/>
      <c r="G6559" s="17"/>
      <c r="H6559" s="17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>
      <c r="A6560" s="6"/>
      <c r="B6560" s="7"/>
      <c r="C6560" s="28"/>
      <c r="G6560" s="17"/>
      <c r="H6560" s="17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s="2" customFormat="1" ht="13.8">
      <c r="A6561" s="8"/>
      <c r="B6561" s="9"/>
      <c r="C6561" s="18"/>
      <c r="D6561" s="18"/>
      <c r="E6561" s="18"/>
      <c r="F6561" s="18"/>
      <c r="G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</row>
    <row r="6562" spans="1:27" s="2" customFormat="1" ht="13.8">
      <c r="A6562" s="8"/>
      <c r="B6562" s="9"/>
      <c r="C6562" s="18"/>
      <c r="D6562" s="18"/>
      <c r="E6562" s="18"/>
      <c r="F6562" s="18"/>
      <c r="G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  <c r="AA6562" s="18"/>
    </row>
    <row r="6563" spans="1:27" s="2" customFormat="1" ht="13.8">
      <c r="A6563" s="8"/>
      <c r="B6563" s="9"/>
      <c r="C6563" s="18"/>
      <c r="D6563" s="18"/>
      <c r="E6563" s="18"/>
      <c r="F6563" s="18"/>
      <c r="G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</row>
    <row r="6564" spans="1:27">
      <c r="A6564" s="6"/>
      <c r="B6564" s="7"/>
      <c r="C6564" s="28"/>
      <c r="G6564" s="17"/>
      <c r="H6564" s="17"/>
    </row>
    <row r="6565" spans="1:27">
      <c r="A6565" s="6"/>
      <c r="B6565" s="7"/>
      <c r="C6565" s="28"/>
      <c r="G6565" s="17"/>
      <c r="H6565" s="17"/>
    </row>
    <row r="6566" spans="1:27">
      <c r="A6566" s="6"/>
      <c r="B6566" s="7"/>
      <c r="C6566" s="28"/>
      <c r="G6566" s="17"/>
      <c r="H6566" s="17"/>
    </row>
    <row r="6567" spans="1:27">
      <c r="A6567" s="6"/>
      <c r="B6567" s="7"/>
      <c r="C6567" s="28"/>
      <c r="G6567" s="17"/>
      <c r="H6567" s="17"/>
    </row>
    <row r="6568" spans="1:27">
      <c r="A6568" s="6"/>
      <c r="B6568" s="7"/>
      <c r="C6568" s="28"/>
      <c r="G6568" s="17"/>
      <c r="H6568" s="17"/>
    </row>
    <row r="6569" spans="1:27">
      <c r="A6569" s="6"/>
      <c r="B6569" s="7"/>
      <c r="C6569" s="28"/>
      <c r="G6569" s="17"/>
      <c r="H6569" s="17"/>
    </row>
    <row r="6570" spans="1:27">
      <c r="A6570" s="6"/>
      <c r="B6570" s="7"/>
      <c r="C6570" s="28"/>
      <c r="G6570" s="17"/>
      <c r="H6570" s="17"/>
    </row>
    <row r="6571" spans="1:27">
      <c r="A6571" s="6"/>
      <c r="B6571" s="7"/>
      <c r="C6571" s="28"/>
      <c r="G6571" s="17"/>
      <c r="H6571" s="17"/>
    </row>
    <row r="6572" spans="1:27">
      <c r="A6572" s="6"/>
      <c r="B6572" s="7"/>
      <c r="C6572" s="28"/>
      <c r="G6572" s="17"/>
      <c r="H6572" s="17"/>
    </row>
    <row r="6573" spans="1:27">
      <c r="A6573" s="6"/>
      <c r="B6573" s="7"/>
      <c r="C6573" s="28"/>
      <c r="G6573" s="17"/>
      <c r="H6573" s="17"/>
    </row>
    <row r="6574" spans="1:27">
      <c r="A6574" s="5"/>
    </row>
    <row r="6575" spans="1:27">
      <c r="A6575" s="5"/>
    </row>
    <row r="6576" spans="1:27">
      <c r="A6576" s="6"/>
      <c r="B6576" s="7"/>
      <c r="C6576" s="28"/>
      <c r="G6576" s="17"/>
      <c r="H6576" s="17"/>
    </row>
    <row r="6577" spans="1:27">
      <c r="A6577" s="6"/>
      <c r="B6577" s="7"/>
      <c r="C6577" s="28"/>
      <c r="G6577" s="17"/>
      <c r="H6577" s="17"/>
    </row>
    <row r="6578" spans="1:27">
      <c r="A6578" s="6"/>
      <c r="B6578" s="7"/>
      <c r="C6578" s="28"/>
      <c r="G6578" s="17"/>
      <c r="H6578" s="17"/>
    </row>
    <row r="6579" spans="1:27">
      <c r="A6579" s="6"/>
      <c r="B6579" s="7"/>
      <c r="C6579" s="28"/>
      <c r="G6579" s="17"/>
      <c r="H6579" s="17"/>
    </row>
    <row r="6580" spans="1:27">
      <c r="A6580" s="6"/>
      <c r="B6580" s="7"/>
      <c r="C6580" s="28"/>
      <c r="G6580" s="17"/>
      <c r="H6580" s="17"/>
    </row>
    <row r="6581" spans="1:27" s="2" customFormat="1" ht="13.8">
      <c r="A6581" s="8"/>
      <c r="B6581" s="9"/>
      <c r="C6581" s="18"/>
      <c r="D6581" s="18"/>
      <c r="E6581" s="18"/>
      <c r="F6581" s="18"/>
      <c r="G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</row>
    <row r="6582" spans="1:27" s="2" customFormat="1" ht="13.8">
      <c r="A6582" s="8"/>
      <c r="B6582" s="9"/>
      <c r="C6582" s="18"/>
      <c r="D6582" s="18"/>
      <c r="E6582" s="18"/>
      <c r="F6582" s="18"/>
      <c r="G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  <c r="AA6582" s="18"/>
    </row>
    <row r="6583" spans="1:27">
      <c r="A6583" s="6"/>
      <c r="B6583" s="7"/>
      <c r="C6583" s="28"/>
      <c r="G6583" s="17"/>
      <c r="H6583" s="17"/>
    </row>
    <row r="6584" spans="1:27">
      <c r="A6584" s="6"/>
      <c r="B6584" s="7"/>
      <c r="C6584" s="28"/>
      <c r="G6584" s="17"/>
      <c r="H6584" s="17"/>
    </row>
    <row r="6585" spans="1:27" s="2" customFormat="1" ht="13.8">
      <c r="A6585" s="8"/>
      <c r="B6585" s="9"/>
      <c r="C6585" s="18"/>
      <c r="D6585" s="18"/>
      <c r="E6585" s="18"/>
      <c r="F6585" s="18"/>
      <c r="G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8"/>
    </row>
    <row r="6586" spans="1:27" s="2" customFormat="1" ht="13.8">
      <c r="A6586" s="8"/>
      <c r="B6586" s="9"/>
      <c r="C6586" s="18"/>
      <c r="D6586" s="18"/>
      <c r="E6586" s="18"/>
      <c r="F6586" s="18"/>
      <c r="G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  <c r="AA6586" s="18"/>
    </row>
    <row r="6587" spans="1:27">
      <c r="A6587" s="5"/>
    </row>
    <row r="6588" spans="1:27">
      <c r="A6588" s="6"/>
      <c r="B6588" s="7"/>
      <c r="C6588" s="28"/>
      <c r="G6588" s="17"/>
      <c r="H6588" s="17"/>
    </row>
    <row r="6589" spans="1:27">
      <c r="A6589" s="5"/>
    </row>
    <row r="6590" spans="1:27" s="2" customFormat="1" ht="13.8">
      <c r="A6590" s="8"/>
      <c r="B6590" s="9"/>
      <c r="C6590" s="18"/>
      <c r="D6590" s="18"/>
      <c r="E6590" s="18"/>
      <c r="F6590" s="18"/>
      <c r="G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  <c r="AA6590" s="18"/>
    </row>
    <row r="6591" spans="1:27">
      <c r="A6591" s="6"/>
      <c r="B6591" s="7"/>
      <c r="C6591" s="28"/>
      <c r="G6591" s="17"/>
      <c r="H6591" s="17"/>
    </row>
    <row r="6592" spans="1:27">
      <c r="A6592" s="6"/>
      <c r="B6592" s="7"/>
      <c r="C6592" s="28"/>
      <c r="G6592" s="17"/>
      <c r="H6592" s="17"/>
    </row>
    <row r="6596" spans="1:27">
      <c r="A6596" s="6"/>
      <c r="B6596" s="7"/>
      <c r="C6596" s="28"/>
      <c r="G6596" s="17"/>
      <c r="H6596" s="17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>
      <c r="A6597" s="6"/>
      <c r="B6597" s="7"/>
      <c r="C6597" s="28"/>
      <c r="G6597" s="17"/>
      <c r="H6597" s="17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600" spans="1:27">
      <c r="A6600" s="6"/>
      <c r="B6600" s="7"/>
      <c r="C6600" s="28"/>
      <c r="G6600" s="17"/>
      <c r="H6600" s="17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2" spans="1:27">
      <c r="A6602" s="6"/>
      <c r="B6602" s="7"/>
      <c r="C6602" s="28"/>
      <c r="G6602" s="17"/>
      <c r="H6602" s="17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>
      <c r="A6603" s="6"/>
      <c r="B6603" s="7"/>
      <c r="C6603" s="28"/>
      <c r="G6603" s="17"/>
      <c r="H6603" s="17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>
      <c r="A6604" s="5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6" spans="1:27">
      <c r="A6606" s="6"/>
      <c r="B6606" s="7"/>
      <c r="C6606" s="28"/>
      <c r="G6606" s="17"/>
      <c r="H6606" s="17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>
      <c r="A6607" s="6"/>
      <c r="B6607" s="7"/>
      <c r="C6607" s="28"/>
      <c r="G6607" s="17"/>
      <c r="H6607" s="17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>
      <c r="A6608" s="6"/>
      <c r="B6608" s="7"/>
      <c r="C6608" s="28"/>
      <c r="G6608" s="17"/>
      <c r="H6608" s="17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>
      <c r="A6609" s="6"/>
      <c r="B6609" s="7"/>
      <c r="C6609" s="28"/>
      <c r="G6609" s="17"/>
      <c r="H6609" s="17"/>
    </row>
    <row r="6610" spans="1:27">
      <c r="A6610" s="6"/>
      <c r="B6610" s="7"/>
      <c r="C6610" s="28"/>
      <c r="G6610" s="17"/>
      <c r="H6610" s="17"/>
    </row>
    <row r="6611" spans="1:27">
      <c r="A6611" s="5"/>
    </row>
    <row r="6612" spans="1:27">
      <c r="A6612" s="6"/>
      <c r="B6612" s="7"/>
      <c r="C6612" s="28"/>
      <c r="G6612" s="17"/>
      <c r="H6612" s="17"/>
    </row>
    <row r="6613" spans="1:27">
      <c r="A6613" s="6"/>
      <c r="B6613" s="7"/>
      <c r="C6613" s="28"/>
      <c r="G6613" s="17"/>
      <c r="H6613" s="17"/>
    </row>
    <row r="6614" spans="1:27">
      <c r="A6614" s="6"/>
      <c r="B6614" s="7"/>
      <c r="C6614" s="28"/>
      <c r="G6614" s="17"/>
      <c r="H6614" s="17"/>
    </row>
    <row r="6615" spans="1:27">
      <c r="A6615" s="6"/>
      <c r="B6615" s="7"/>
      <c r="C6615" s="28"/>
      <c r="G6615" s="17"/>
      <c r="H6615" s="17"/>
    </row>
    <row r="6616" spans="1:27">
      <c r="A6616" s="6"/>
      <c r="B6616" s="7"/>
      <c r="C6616" s="28"/>
      <c r="G6616" s="17"/>
      <c r="H6616" s="17"/>
    </row>
    <row r="6617" spans="1:27">
      <c r="A6617" s="5"/>
    </row>
    <row r="6619" spans="1:27">
      <c r="A6619" s="6"/>
      <c r="B6619" s="7"/>
      <c r="C6619" s="28"/>
      <c r="G6619" s="17"/>
      <c r="H6619" s="17"/>
    </row>
    <row r="6620" spans="1:27">
      <c r="A6620" s="6"/>
      <c r="B6620" s="7"/>
      <c r="C6620" s="28"/>
      <c r="G6620" s="17"/>
      <c r="H6620" s="17"/>
    </row>
    <row r="6621" spans="1:27" s="2" customFormat="1" ht="13.8">
      <c r="A6621" s="8"/>
      <c r="B6621" s="9"/>
      <c r="C6621" s="18"/>
      <c r="D6621" s="18"/>
      <c r="E6621" s="18"/>
      <c r="F6621" s="18"/>
      <c r="G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  <c r="AA6621" s="18"/>
    </row>
    <row r="6622" spans="1:27" s="2" customFormat="1" ht="13.8">
      <c r="A6622" s="8"/>
      <c r="B6622" s="9"/>
      <c r="C6622" s="18"/>
      <c r="D6622" s="18"/>
      <c r="E6622" s="18"/>
      <c r="F6622" s="18"/>
      <c r="G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  <c r="AA6622" s="18"/>
    </row>
    <row r="6623" spans="1:27" s="2" customFormat="1" ht="13.8">
      <c r="A6623" s="8"/>
      <c r="B6623" s="9"/>
      <c r="C6623" s="18"/>
      <c r="D6623" s="18"/>
      <c r="E6623" s="18"/>
      <c r="F6623" s="18"/>
      <c r="G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  <c r="AA6623" s="18"/>
    </row>
    <row r="6624" spans="1:27">
      <c r="A6624" s="6"/>
      <c r="B6624" s="7"/>
      <c r="C6624" s="28"/>
      <c r="G6624" s="17"/>
      <c r="H6624" s="17"/>
    </row>
    <row r="6625" spans="1:27">
      <c r="A6625" s="5"/>
    </row>
    <row r="6626" spans="1:27" s="2" customFormat="1" ht="13.8">
      <c r="A6626" s="8"/>
      <c r="B6626" s="9"/>
      <c r="C6626" s="18"/>
      <c r="D6626" s="18"/>
      <c r="E6626" s="18"/>
      <c r="F6626" s="18"/>
      <c r="G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  <c r="AA6626" s="18"/>
    </row>
    <row r="6627" spans="1:27">
      <c r="A6627" s="6"/>
      <c r="B6627" s="7"/>
      <c r="C6627" s="28"/>
      <c r="G6627" s="17"/>
      <c r="H6627" s="17"/>
    </row>
    <row r="6628" spans="1:27">
      <c r="A6628" s="6"/>
      <c r="B6628" s="7"/>
      <c r="C6628" s="28"/>
      <c r="G6628" s="17"/>
      <c r="H6628" s="17"/>
    </row>
    <row r="6629" spans="1:27">
      <c r="A6629" s="6"/>
      <c r="B6629" s="7"/>
      <c r="C6629" s="28"/>
      <c r="G6629" s="17"/>
      <c r="H6629" s="17"/>
    </row>
    <row r="6630" spans="1:27">
      <c r="A6630" s="6"/>
      <c r="B6630" s="7"/>
      <c r="C6630" s="28"/>
      <c r="G6630" s="17"/>
      <c r="H6630" s="17"/>
    </row>
    <row r="6631" spans="1:27" s="2" customFormat="1" ht="13.8">
      <c r="A6631" s="8"/>
      <c r="B6631" s="9"/>
      <c r="C6631" s="18"/>
      <c r="D6631" s="18"/>
      <c r="E6631" s="18"/>
      <c r="F6631" s="18"/>
      <c r="G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</row>
    <row r="6632" spans="1:27" s="2" customFormat="1" ht="13.8">
      <c r="A6632" s="8"/>
      <c r="B6632" s="9"/>
      <c r="C6632" s="18"/>
      <c r="D6632" s="18"/>
      <c r="E6632" s="18"/>
      <c r="F6632" s="18"/>
      <c r="G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  <c r="AA6632" s="18"/>
    </row>
    <row r="6633" spans="1:27" s="2" customFormat="1" ht="13.8">
      <c r="A6633" s="8"/>
      <c r="B6633" s="9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8"/>
      <c r="X6633" s="18"/>
      <c r="Y6633" s="18"/>
      <c r="Z6633" s="18"/>
      <c r="AA6633" s="18"/>
    </row>
    <row r="6634" spans="1:27" s="2" customFormat="1" ht="13.8">
      <c r="A6634" s="8"/>
      <c r="B6634" s="9"/>
      <c r="C6634" s="18"/>
      <c r="D6634" s="18"/>
      <c r="E6634" s="18"/>
      <c r="F6634" s="18"/>
      <c r="G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  <c r="AA6634" s="18"/>
    </row>
    <row r="6636" spans="1:27">
      <c r="A6636" s="5"/>
    </row>
    <row r="6637" spans="1:27" s="2" customFormat="1" ht="13.8">
      <c r="A6637" s="8"/>
      <c r="B6637" s="9"/>
      <c r="C6637" s="18"/>
      <c r="D6637" s="18"/>
      <c r="E6637" s="18"/>
      <c r="F6637" s="18"/>
      <c r="G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  <c r="AA6637" s="18"/>
    </row>
    <row r="6638" spans="1:27" s="2" customFormat="1" ht="13.8">
      <c r="A6638" s="8"/>
      <c r="B6638" s="9"/>
      <c r="C6638" s="18"/>
      <c r="D6638" s="18"/>
      <c r="E6638" s="18"/>
      <c r="F6638" s="18"/>
      <c r="G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  <c r="AA6638" s="18"/>
    </row>
    <row r="6639" spans="1:27">
      <c r="A6639" s="6"/>
      <c r="B6639" s="7"/>
      <c r="C6639" s="28"/>
      <c r="G6639" s="17"/>
      <c r="H6639" s="17"/>
    </row>
    <row r="6640" spans="1:27" s="2" customFormat="1" ht="13.8">
      <c r="A6640" s="8"/>
      <c r="B6640" s="9"/>
      <c r="C6640" s="18"/>
      <c r="D6640" s="18"/>
      <c r="E6640" s="18"/>
      <c r="F6640" s="18"/>
      <c r="G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  <c r="AA6640" s="18"/>
    </row>
    <row r="6641" spans="1:27" s="2" customFormat="1" ht="13.8">
      <c r="A6641" s="8"/>
      <c r="B6641" s="9"/>
      <c r="C6641" s="18"/>
      <c r="D6641" s="18"/>
      <c r="E6641" s="18"/>
      <c r="F6641" s="18"/>
      <c r="G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</row>
    <row r="6642" spans="1:27" s="2" customFormat="1" ht="13.8">
      <c r="A6642" s="8"/>
      <c r="B6642" s="9"/>
      <c r="C6642" s="18"/>
      <c r="D6642" s="18"/>
      <c r="E6642" s="18"/>
      <c r="F6642" s="18"/>
      <c r="G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  <c r="AA6642" s="18"/>
    </row>
    <row r="6643" spans="1:27" s="2" customFormat="1" ht="13.8">
      <c r="A6643" s="8"/>
      <c r="B6643" s="9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</row>
    <row r="6644" spans="1:27" s="2" customFormat="1" ht="13.8">
      <c r="A6644" s="8"/>
      <c r="B6644" s="9"/>
      <c r="C6644" s="18"/>
      <c r="D6644" s="18"/>
      <c r="E6644" s="18"/>
      <c r="F6644" s="18"/>
      <c r="G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  <c r="AA6644" s="18"/>
    </row>
    <row r="6645" spans="1:27" s="2" customFormat="1" ht="13.8">
      <c r="A6645" s="8"/>
      <c r="B6645" s="9"/>
      <c r="C6645" s="18"/>
      <c r="D6645" s="18"/>
      <c r="E6645" s="18"/>
      <c r="F6645" s="18"/>
      <c r="G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  <c r="AA6645" s="18"/>
    </row>
    <row r="6646" spans="1:27" s="2" customFormat="1" ht="13.8">
      <c r="A6646" s="8"/>
      <c r="B6646" s="9"/>
      <c r="C6646" s="18"/>
      <c r="D6646" s="18"/>
      <c r="E6646" s="18"/>
      <c r="F6646" s="18"/>
      <c r="G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  <c r="AA6646" s="18"/>
    </row>
    <row r="6648" spans="1:27">
      <c r="A6648" s="6"/>
      <c r="B6648" s="7"/>
      <c r="C6648" s="28"/>
      <c r="G6648" s="17"/>
      <c r="H6648" s="17"/>
    </row>
    <row r="6649" spans="1:27" s="2" customFormat="1" ht="13.8">
      <c r="A6649" s="8"/>
      <c r="B6649" s="9"/>
      <c r="C6649" s="18"/>
      <c r="D6649" s="18"/>
      <c r="E6649" s="18"/>
      <c r="F6649" s="18"/>
      <c r="G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</row>
    <row r="6651" spans="1:27" s="2" customFormat="1" ht="13.8">
      <c r="A6651" s="8"/>
      <c r="B6651" s="9"/>
      <c r="C6651" s="18"/>
      <c r="D6651" s="18"/>
      <c r="E6651" s="18"/>
      <c r="F6651" s="18"/>
      <c r="G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  <c r="AA6651" s="18"/>
    </row>
    <row r="6652" spans="1:27" s="2" customFormat="1" ht="13.8">
      <c r="A6652" s="8"/>
      <c r="B6652" s="9"/>
      <c r="C6652" s="18"/>
      <c r="D6652" s="18"/>
      <c r="E6652" s="18"/>
      <c r="F6652" s="18"/>
      <c r="G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  <c r="AA6652" s="18"/>
    </row>
    <row r="6653" spans="1:27" s="2" customFormat="1" ht="13.8">
      <c r="A6653" s="8"/>
      <c r="B6653" s="9"/>
      <c r="C6653" s="18"/>
      <c r="D6653" s="18"/>
      <c r="E6653" s="18"/>
      <c r="F6653" s="18"/>
      <c r="G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  <c r="AA6653" s="18"/>
    </row>
    <row r="6654" spans="1:27">
      <c r="A6654" s="6"/>
      <c r="B6654" s="7"/>
      <c r="C6654" s="28"/>
      <c r="G6654" s="17"/>
      <c r="H6654" s="17"/>
    </row>
    <row r="6655" spans="1:27">
      <c r="A6655" s="6"/>
      <c r="B6655" s="7"/>
      <c r="C6655" s="28"/>
      <c r="G6655" s="17"/>
      <c r="H6655" s="17"/>
    </row>
    <row r="6656" spans="1:27">
      <c r="A6656" s="6"/>
      <c r="B6656" s="7"/>
      <c r="C6656" s="28"/>
      <c r="G6656" s="17"/>
      <c r="H6656" s="17"/>
    </row>
    <row r="6658" spans="1:27">
      <c r="A6658" s="5"/>
    </row>
    <row r="6659" spans="1:27" s="2" customFormat="1" ht="13.8">
      <c r="A6659" s="8"/>
      <c r="B6659" s="9"/>
      <c r="C6659" s="18"/>
      <c r="D6659" s="18"/>
      <c r="E6659" s="18"/>
      <c r="F6659" s="18"/>
      <c r="G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</row>
    <row r="6660" spans="1:27" s="2" customFormat="1" ht="13.8">
      <c r="A6660" s="8"/>
      <c r="B6660" s="9"/>
      <c r="C6660" s="18"/>
      <c r="D6660" s="18"/>
      <c r="E6660" s="18"/>
      <c r="F6660" s="18"/>
      <c r="G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8"/>
      <c r="X6660" s="18"/>
      <c r="Y6660" s="18"/>
      <c r="Z6660" s="18"/>
      <c r="AA6660" s="18"/>
    </row>
    <row r="6661" spans="1:27" s="2" customFormat="1" ht="13.8">
      <c r="A6661" s="8"/>
      <c r="B6661" s="9"/>
      <c r="C6661" s="18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  <c r="AA6661" s="18"/>
    </row>
    <row r="6662" spans="1:27" s="2" customFormat="1" ht="13.8">
      <c r="A6662" s="8"/>
      <c r="B6662" s="9"/>
      <c r="C6662" s="18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  <c r="AA6662" s="18"/>
    </row>
    <row r="6663" spans="1:27">
      <c r="A6663" s="6"/>
      <c r="B6663" s="7"/>
      <c r="C6663" s="28"/>
      <c r="G6663" s="17"/>
      <c r="H6663" s="17"/>
    </row>
    <row r="6664" spans="1:27">
      <c r="A6664" s="6"/>
      <c r="B6664" s="7"/>
      <c r="C6664" s="28"/>
      <c r="G6664" s="17"/>
      <c r="H6664" s="17"/>
    </row>
    <row r="6665" spans="1:27">
      <c r="A6665" s="6"/>
      <c r="B6665" s="7"/>
      <c r="C6665" s="28"/>
      <c r="G6665" s="17"/>
      <c r="H6665" s="17"/>
    </row>
    <row r="6666" spans="1:27" s="2" customFormat="1" ht="13.8">
      <c r="A6666" s="8"/>
      <c r="B6666" s="9"/>
      <c r="C6666" s="18"/>
      <c r="D6666" s="18"/>
      <c r="E6666" s="18"/>
      <c r="F6666" s="18"/>
      <c r="G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  <c r="AA6666" s="18"/>
    </row>
    <row r="6667" spans="1:27" s="2" customFormat="1" ht="13.8">
      <c r="A6667" s="8"/>
      <c r="B6667" s="9"/>
      <c r="C6667" s="18"/>
      <c r="D6667" s="18"/>
      <c r="E6667" s="18"/>
      <c r="F6667" s="18"/>
      <c r="G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8"/>
      <c r="X6667" s="18"/>
      <c r="Y6667" s="18"/>
      <c r="Z6667" s="18"/>
      <c r="AA6667" s="18"/>
    </row>
    <row r="6668" spans="1:27">
      <c r="A6668" s="6"/>
      <c r="B6668" s="7"/>
      <c r="C6668" s="28"/>
      <c r="G6668" s="17"/>
      <c r="H6668" s="17"/>
    </row>
    <row r="6669" spans="1:27">
      <c r="A6669" s="6"/>
      <c r="B6669" s="7"/>
      <c r="C6669" s="28"/>
      <c r="G6669" s="17"/>
      <c r="H6669" s="17"/>
    </row>
    <row r="6670" spans="1:27">
      <c r="A6670" s="6"/>
      <c r="B6670" s="7"/>
      <c r="C6670" s="28"/>
      <c r="G6670" s="17"/>
      <c r="H6670" s="17"/>
    </row>
    <row r="6671" spans="1:27">
      <c r="A6671" s="6"/>
      <c r="B6671" s="7"/>
      <c r="C6671" s="28"/>
      <c r="G6671" s="17"/>
      <c r="H6671" s="17"/>
    </row>
    <row r="6672" spans="1:27">
      <c r="A6672" s="6"/>
      <c r="B6672" s="7"/>
      <c r="C6672" s="28"/>
      <c r="G6672" s="17"/>
      <c r="H6672" s="17"/>
    </row>
    <row r="6673" spans="1:27">
      <c r="A6673" s="6"/>
      <c r="B6673" s="7"/>
      <c r="C6673" s="28"/>
      <c r="G6673" s="17"/>
      <c r="H6673" s="17"/>
    </row>
    <row r="6674" spans="1:27">
      <c r="A6674" s="6"/>
      <c r="B6674" s="7"/>
      <c r="C6674" s="28"/>
      <c r="G6674" s="17"/>
      <c r="H6674" s="17"/>
    </row>
    <row r="6675" spans="1:27">
      <c r="A6675" s="6"/>
      <c r="B6675" s="7"/>
      <c r="C6675" s="28"/>
      <c r="G6675" s="17"/>
      <c r="H6675" s="17"/>
    </row>
    <row r="6676" spans="1:27">
      <c r="A6676" s="6"/>
      <c r="B6676" s="7"/>
      <c r="C6676" s="28"/>
      <c r="G6676" s="17"/>
      <c r="H6676" s="17"/>
    </row>
    <row r="6677" spans="1:27">
      <c r="A6677" s="6"/>
      <c r="B6677" s="7"/>
      <c r="C6677" s="28"/>
      <c r="G6677" s="17"/>
      <c r="H6677" s="17"/>
    </row>
    <row r="6678" spans="1:27" s="2" customFormat="1" ht="13.8">
      <c r="A6678" s="8"/>
      <c r="B6678" s="9"/>
      <c r="C6678" s="18"/>
      <c r="D6678" s="18"/>
      <c r="E6678" s="18"/>
      <c r="F6678" s="18"/>
      <c r="G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  <c r="AA6678" s="18"/>
    </row>
    <row r="6679" spans="1:27">
      <c r="A6679" s="6"/>
      <c r="B6679" s="7"/>
      <c r="C6679" s="28"/>
      <c r="G6679" s="17"/>
      <c r="H6679" s="17"/>
    </row>
    <row r="6680" spans="1:27">
      <c r="A6680" s="6"/>
      <c r="B6680" s="7"/>
      <c r="C6680" s="28"/>
      <c r="G6680" s="17"/>
      <c r="H6680" s="17"/>
    </row>
    <row r="6681" spans="1:27" s="2" customFormat="1" ht="13.8">
      <c r="A6681" s="8"/>
      <c r="B6681" s="9"/>
      <c r="C6681" s="18"/>
      <c r="D6681" s="18"/>
      <c r="E6681" s="18"/>
      <c r="F6681" s="18"/>
      <c r="G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  <c r="AA6681" s="18"/>
    </row>
    <row r="6682" spans="1:27">
      <c r="A6682" s="6"/>
      <c r="B6682" s="7"/>
      <c r="C6682" s="28"/>
      <c r="G6682" s="17"/>
      <c r="H6682" s="17"/>
    </row>
    <row r="6683" spans="1:27">
      <c r="A6683" s="6"/>
      <c r="B6683" s="7"/>
      <c r="C6683" s="28"/>
      <c r="G6683" s="17"/>
      <c r="H6683" s="17"/>
    </row>
    <row r="6684" spans="1:27" s="2" customFormat="1" ht="13.8">
      <c r="A6684" s="8"/>
      <c r="B6684" s="9"/>
      <c r="C6684" s="18"/>
      <c r="D6684" s="18"/>
      <c r="E6684" s="18"/>
      <c r="F6684" s="18"/>
      <c r="G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8"/>
      <c r="X6684" s="18"/>
      <c r="Y6684" s="18"/>
      <c r="Z6684" s="18"/>
      <c r="AA6684" s="18"/>
    </row>
    <row r="6685" spans="1:27" s="2" customFormat="1" ht="13.8">
      <c r="A6685" s="8"/>
      <c r="B6685" s="9"/>
      <c r="C6685" s="18"/>
      <c r="D6685" s="18"/>
      <c r="E6685" s="18"/>
      <c r="F6685" s="18"/>
      <c r="G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  <c r="AA6685" s="18"/>
    </row>
    <row r="6686" spans="1:27" s="2" customFormat="1" ht="13.8">
      <c r="A6686" s="8"/>
      <c r="B6686" s="9"/>
      <c r="C6686" s="18"/>
      <c r="D6686" s="18"/>
      <c r="E6686" s="18"/>
      <c r="F6686" s="18"/>
      <c r="G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  <c r="AA6686" s="18"/>
    </row>
    <row r="6687" spans="1:27">
      <c r="A6687" s="6"/>
      <c r="B6687" s="7"/>
      <c r="C6687" s="28"/>
      <c r="G6687" s="17"/>
      <c r="H6687" s="17"/>
    </row>
    <row r="6688" spans="1:27" s="2" customFormat="1" ht="13.8">
      <c r="A6688" s="8"/>
      <c r="B6688" s="9"/>
      <c r="C6688" s="18"/>
      <c r="D6688" s="18"/>
      <c r="E6688" s="18"/>
      <c r="F6688" s="18"/>
      <c r="G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  <c r="AA6688" s="18"/>
    </row>
    <row r="6689" spans="1:27" s="2" customFormat="1" ht="13.8">
      <c r="A6689" s="8"/>
      <c r="B6689" s="9"/>
      <c r="C6689" s="18"/>
      <c r="D6689" s="18"/>
      <c r="E6689" s="18"/>
      <c r="F6689" s="18"/>
      <c r="G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</row>
    <row r="6690" spans="1:27">
      <c r="A6690" s="5"/>
    </row>
    <row r="6691" spans="1:27">
      <c r="A6691" s="6"/>
      <c r="B6691" s="7"/>
      <c r="C6691" s="28"/>
      <c r="G6691" s="17"/>
      <c r="H6691" s="17"/>
    </row>
    <row r="6692" spans="1:27" s="2" customFormat="1" ht="13.8">
      <c r="A6692" s="8"/>
      <c r="B6692" s="9"/>
      <c r="C6692" s="18"/>
      <c r="D6692" s="18"/>
      <c r="E6692" s="18"/>
      <c r="F6692" s="18"/>
      <c r="G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  <c r="AA6692" s="18"/>
    </row>
    <row r="6693" spans="1:27">
      <c r="A6693" s="6"/>
      <c r="B6693" s="7"/>
      <c r="C6693" s="28"/>
      <c r="G6693" s="17"/>
      <c r="H6693" s="17"/>
    </row>
    <row r="6694" spans="1:27">
      <c r="A6694" s="5"/>
    </row>
    <row r="6695" spans="1:27">
      <c r="A6695" s="5"/>
    </row>
    <row r="6696" spans="1:27">
      <c r="A6696" s="6"/>
      <c r="B6696" s="7"/>
      <c r="C6696" s="28"/>
      <c r="G6696" s="17"/>
      <c r="H6696" s="17"/>
    </row>
    <row r="6697" spans="1:27">
      <c r="A6697" s="6"/>
      <c r="B6697" s="7"/>
      <c r="C6697" s="28"/>
      <c r="G6697" s="17"/>
      <c r="H6697" s="17"/>
    </row>
    <row r="6698" spans="1:27" s="2" customFormat="1" ht="13.8">
      <c r="A6698" s="8"/>
      <c r="B6698" s="9"/>
      <c r="C6698" s="18"/>
      <c r="D6698" s="18"/>
      <c r="E6698" s="18"/>
      <c r="F6698" s="18"/>
      <c r="G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  <c r="AA6698" s="18"/>
    </row>
    <row r="6699" spans="1:27" s="2" customFormat="1" ht="13.8">
      <c r="A6699" s="8"/>
      <c r="B6699" s="9"/>
      <c r="C6699" s="18"/>
      <c r="D6699" s="18"/>
      <c r="E6699" s="18"/>
      <c r="F6699" s="18"/>
      <c r="G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</row>
    <row r="6700" spans="1:27">
      <c r="A6700" s="6"/>
      <c r="B6700" s="7"/>
      <c r="C6700" s="28"/>
      <c r="G6700" s="17"/>
      <c r="H6700" s="17"/>
    </row>
    <row r="6701" spans="1:27">
      <c r="A6701" s="6"/>
      <c r="B6701" s="7"/>
      <c r="C6701" s="28"/>
      <c r="G6701" s="17"/>
      <c r="H6701" s="17"/>
    </row>
    <row r="6702" spans="1:27" s="2" customFormat="1" ht="13.8">
      <c r="A6702" s="8"/>
      <c r="B6702" s="9"/>
      <c r="C6702" s="18"/>
      <c r="D6702" s="18"/>
      <c r="E6702" s="18"/>
      <c r="F6702" s="18"/>
      <c r="G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  <c r="AA6702" s="18"/>
    </row>
    <row r="6703" spans="1:27">
      <c r="A6703" s="5"/>
    </row>
    <row r="6704" spans="1:27">
      <c r="A6704" s="6"/>
      <c r="B6704" s="7"/>
      <c r="C6704" s="28"/>
      <c r="G6704" s="17"/>
      <c r="H6704" s="17"/>
    </row>
    <row r="6705" spans="1:27">
      <c r="A6705" s="6"/>
      <c r="B6705" s="7"/>
      <c r="C6705" s="28"/>
      <c r="G6705" s="17"/>
      <c r="H6705" s="17"/>
    </row>
    <row r="6706" spans="1:27">
      <c r="A6706" s="6"/>
      <c r="B6706" s="7"/>
      <c r="C6706" s="28"/>
      <c r="G6706" s="17"/>
      <c r="H6706" s="17"/>
    </row>
    <row r="6707" spans="1:27">
      <c r="A6707" s="6"/>
      <c r="B6707" s="7"/>
      <c r="C6707" s="28"/>
      <c r="G6707" s="17"/>
      <c r="H6707" s="17"/>
    </row>
    <row r="6708" spans="1:27" s="2" customFormat="1" ht="13.8">
      <c r="A6708" s="8"/>
      <c r="B6708" s="9"/>
      <c r="C6708" s="18"/>
      <c r="D6708" s="18"/>
      <c r="E6708" s="18"/>
      <c r="F6708" s="18"/>
      <c r="G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8"/>
      <c r="X6708" s="18"/>
      <c r="Y6708" s="18"/>
      <c r="Z6708" s="18"/>
      <c r="AA6708" s="18"/>
    </row>
    <row r="6709" spans="1:27" s="2" customFormat="1" ht="13.8">
      <c r="A6709" s="8"/>
      <c r="B6709" s="9"/>
      <c r="C6709" s="18"/>
      <c r="D6709" s="18"/>
      <c r="E6709" s="18"/>
      <c r="F6709" s="18"/>
      <c r="G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</row>
    <row r="6710" spans="1:27">
      <c r="A6710" s="6"/>
      <c r="B6710" s="7"/>
      <c r="C6710" s="28"/>
      <c r="G6710" s="17"/>
      <c r="H6710" s="17"/>
    </row>
    <row r="6711" spans="1:27" s="2" customFormat="1" ht="13.8">
      <c r="A6711" s="8"/>
      <c r="B6711" s="9"/>
      <c r="C6711" s="18"/>
      <c r="D6711" s="18"/>
      <c r="E6711" s="18"/>
      <c r="F6711" s="18"/>
      <c r="G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</row>
    <row r="6712" spans="1:27" s="2" customFormat="1" ht="13.8">
      <c r="A6712" s="8"/>
      <c r="B6712" s="9"/>
      <c r="C6712" s="18"/>
      <c r="D6712" s="18"/>
      <c r="E6712" s="18"/>
      <c r="F6712" s="18"/>
      <c r="G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  <c r="AA6712" s="18"/>
    </row>
    <row r="6713" spans="1:27">
      <c r="A6713" s="6"/>
      <c r="B6713" s="7"/>
      <c r="C6713" s="28"/>
      <c r="G6713" s="17"/>
      <c r="H6713" s="17"/>
    </row>
    <row r="6714" spans="1:27">
      <c r="A6714" s="6"/>
      <c r="B6714" s="7"/>
      <c r="C6714" s="28"/>
      <c r="G6714" s="17"/>
      <c r="H6714" s="17"/>
    </row>
    <row r="6715" spans="1:27">
      <c r="A6715" s="6"/>
      <c r="B6715" s="7"/>
      <c r="C6715" s="28"/>
      <c r="G6715" s="17"/>
      <c r="H6715" s="17"/>
    </row>
    <row r="6716" spans="1:27">
      <c r="A6716" s="6"/>
      <c r="B6716" s="7"/>
      <c r="C6716" s="28"/>
      <c r="G6716" s="17"/>
      <c r="H6716" s="17"/>
    </row>
    <row r="6717" spans="1:27">
      <c r="A6717" s="5"/>
    </row>
    <row r="6718" spans="1:27">
      <c r="A6718" s="6"/>
      <c r="B6718" s="7"/>
      <c r="C6718" s="28"/>
      <c r="G6718" s="17"/>
      <c r="H6718" s="17"/>
    </row>
    <row r="6719" spans="1:27">
      <c r="A6719" s="6"/>
      <c r="B6719" s="7"/>
      <c r="C6719" s="28"/>
      <c r="G6719" s="17"/>
      <c r="H6719" s="17"/>
    </row>
    <row r="6720" spans="1:27">
      <c r="A6720" s="6"/>
      <c r="B6720" s="7"/>
      <c r="C6720" s="28"/>
      <c r="G6720" s="17"/>
      <c r="H6720" s="17"/>
    </row>
    <row r="6721" spans="1:27">
      <c r="A6721" s="6"/>
      <c r="B6721" s="7"/>
      <c r="C6721" s="28"/>
      <c r="G6721" s="17"/>
      <c r="H6721" s="17"/>
    </row>
    <row r="6722" spans="1:27">
      <c r="A6722" s="6"/>
      <c r="B6722" s="7"/>
      <c r="C6722" s="28"/>
      <c r="G6722" s="17"/>
      <c r="H6722" s="17"/>
    </row>
    <row r="6723" spans="1:27" s="2" customFormat="1" ht="13.8">
      <c r="A6723" s="8"/>
      <c r="B6723" s="9"/>
      <c r="C6723" s="18"/>
      <c r="D6723" s="18"/>
      <c r="E6723" s="18"/>
      <c r="F6723" s="18"/>
      <c r="G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</row>
    <row r="6724" spans="1:27">
      <c r="A6724" s="6"/>
      <c r="B6724" s="7"/>
      <c r="C6724" s="28"/>
      <c r="G6724" s="17"/>
      <c r="H6724" s="17"/>
    </row>
    <row r="6725" spans="1:27">
      <c r="A6725" s="6"/>
      <c r="B6725" s="7"/>
      <c r="C6725" s="28"/>
      <c r="G6725" s="17"/>
      <c r="H6725" s="17"/>
    </row>
    <row r="6726" spans="1:27" s="2" customFormat="1" ht="13.8">
      <c r="A6726" s="8"/>
      <c r="B6726" s="9"/>
      <c r="C6726" s="18"/>
      <c r="D6726" s="18"/>
      <c r="E6726" s="18"/>
      <c r="F6726" s="18"/>
      <c r="G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  <c r="AA6726" s="18"/>
    </row>
    <row r="6727" spans="1:27">
      <c r="A6727" s="6"/>
      <c r="B6727" s="7"/>
      <c r="C6727" s="28"/>
      <c r="G6727" s="17"/>
      <c r="H6727" s="17"/>
    </row>
    <row r="6728" spans="1:27">
      <c r="A6728" s="6"/>
      <c r="B6728" s="7"/>
      <c r="C6728" s="28"/>
      <c r="G6728" s="17"/>
      <c r="H6728" s="17"/>
    </row>
    <row r="6729" spans="1:27">
      <c r="A6729" s="5"/>
    </row>
    <row r="6730" spans="1:27">
      <c r="A6730" s="6"/>
      <c r="B6730" s="7"/>
      <c r="C6730" s="28"/>
      <c r="G6730" s="17"/>
      <c r="H6730" s="17"/>
    </row>
    <row r="6731" spans="1:27">
      <c r="A6731" s="6"/>
      <c r="B6731" s="7"/>
      <c r="C6731" s="28"/>
      <c r="G6731" s="17"/>
      <c r="H6731" s="17"/>
    </row>
    <row r="6732" spans="1:27">
      <c r="A6732" s="5"/>
    </row>
    <row r="6733" spans="1:27">
      <c r="A6733" s="6"/>
      <c r="B6733" s="7"/>
      <c r="C6733" s="28"/>
      <c r="G6733" s="17"/>
      <c r="H6733" s="17"/>
    </row>
    <row r="6734" spans="1:27" s="2" customFormat="1" ht="13.8">
      <c r="A6734" s="8"/>
      <c r="B6734" s="9"/>
      <c r="C6734" s="18"/>
      <c r="D6734" s="18"/>
      <c r="E6734" s="18"/>
      <c r="F6734" s="18"/>
      <c r="G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  <c r="AA6734" s="18"/>
    </row>
    <row r="6735" spans="1:27" s="2" customFormat="1" ht="13.8">
      <c r="A6735" s="8"/>
      <c r="B6735" s="9"/>
      <c r="C6735" s="18"/>
      <c r="D6735" s="18"/>
      <c r="E6735" s="18"/>
      <c r="F6735" s="18"/>
      <c r="G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</row>
    <row r="6737" spans="1:27">
      <c r="A6737" s="6"/>
      <c r="B6737" s="7"/>
      <c r="C6737" s="28"/>
      <c r="G6737" s="17"/>
      <c r="H6737" s="17"/>
    </row>
    <row r="6738" spans="1:27">
      <c r="A6738" s="6"/>
      <c r="B6738" s="7"/>
      <c r="C6738" s="28"/>
      <c r="G6738" s="17"/>
      <c r="H6738" s="17"/>
    </row>
    <row r="6739" spans="1:27">
      <c r="A6739" s="6"/>
      <c r="B6739" s="7"/>
      <c r="C6739" s="28"/>
      <c r="G6739" s="17"/>
      <c r="H6739" s="17"/>
    </row>
    <row r="6740" spans="1:27">
      <c r="A6740" s="6"/>
      <c r="B6740" s="7"/>
      <c r="C6740" s="28"/>
      <c r="G6740" s="17"/>
      <c r="H6740" s="17"/>
    </row>
    <row r="6741" spans="1:27">
      <c r="A6741" s="5"/>
    </row>
    <row r="6742" spans="1:27">
      <c r="A6742" s="6"/>
      <c r="B6742" s="7"/>
      <c r="C6742" s="28"/>
      <c r="G6742" s="17"/>
      <c r="H6742" s="17"/>
    </row>
    <row r="6743" spans="1:27">
      <c r="A6743" s="6"/>
      <c r="B6743" s="7"/>
      <c r="C6743" s="28"/>
      <c r="G6743" s="17"/>
      <c r="H6743" s="17"/>
    </row>
    <row r="6744" spans="1:27" s="2" customFormat="1" ht="13.8">
      <c r="A6744" s="8"/>
      <c r="B6744" s="9"/>
      <c r="C6744" s="18"/>
      <c r="D6744" s="18"/>
      <c r="E6744" s="18"/>
      <c r="F6744" s="18"/>
      <c r="G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  <c r="AA6744" s="18"/>
    </row>
    <row r="6745" spans="1:27" s="2" customFormat="1" ht="13.8">
      <c r="A6745" s="8"/>
      <c r="B6745" s="9"/>
      <c r="C6745" s="18"/>
      <c r="D6745" s="18"/>
      <c r="E6745" s="18"/>
      <c r="F6745" s="18"/>
      <c r="G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</row>
    <row r="6746" spans="1:27" s="2" customFormat="1" ht="13.8">
      <c r="A6746" s="8"/>
      <c r="B6746" s="9"/>
      <c r="C6746" s="18"/>
      <c r="D6746" s="18"/>
      <c r="E6746" s="18"/>
      <c r="F6746" s="18"/>
      <c r="G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  <c r="AA6746" s="18"/>
    </row>
    <row r="6747" spans="1:27" s="2" customFormat="1" ht="13.8">
      <c r="A6747" s="8"/>
      <c r="B6747" s="9"/>
      <c r="C6747" s="18"/>
      <c r="D6747" s="18"/>
      <c r="E6747" s="18"/>
      <c r="F6747" s="18"/>
      <c r="G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8"/>
    </row>
    <row r="6748" spans="1:27">
      <c r="A6748" s="6"/>
      <c r="B6748" s="7"/>
      <c r="C6748" s="28"/>
      <c r="G6748" s="17"/>
      <c r="H6748" s="17"/>
    </row>
    <row r="6749" spans="1:27">
      <c r="A6749" s="6"/>
      <c r="B6749" s="7"/>
      <c r="C6749" s="28"/>
      <c r="G6749" s="17"/>
      <c r="H6749" s="17"/>
    </row>
    <row r="6750" spans="1:27">
      <c r="A6750" s="6"/>
      <c r="B6750" s="7"/>
      <c r="C6750" s="28"/>
      <c r="G6750" s="17"/>
      <c r="H6750" s="17"/>
    </row>
    <row r="6751" spans="1:27">
      <c r="A6751" s="6"/>
      <c r="B6751" s="7"/>
      <c r="C6751" s="28"/>
      <c r="G6751" s="17"/>
      <c r="H6751" s="17"/>
    </row>
    <row r="6752" spans="1:27">
      <c r="A6752" s="6"/>
      <c r="B6752" s="7"/>
      <c r="C6752" s="28"/>
      <c r="G6752" s="17"/>
      <c r="H6752" s="17"/>
    </row>
    <row r="6753" spans="1:27">
      <c r="A6753" s="5"/>
    </row>
    <row r="6755" spans="1:27">
      <c r="A6755" s="6"/>
      <c r="B6755" s="7"/>
      <c r="C6755" s="28"/>
      <c r="G6755" s="17"/>
      <c r="H6755" s="17"/>
    </row>
    <row r="6756" spans="1:27">
      <c r="A6756" s="5"/>
    </row>
    <row r="6757" spans="1:27">
      <c r="A6757" s="6"/>
      <c r="B6757" s="7"/>
      <c r="C6757" s="28"/>
      <c r="G6757" s="17"/>
      <c r="H6757" s="17"/>
    </row>
    <row r="6758" spans="1:27" s="2" customFormat="1" ht="13.8">
      <c r="A6758" s="8"/>
      <c r="B6758" s="9"/>
      <c r="C6758" s="18"/>
      <c r="D6758" s="18"/>
      <c r="E6758" s="18"/>
      <c r="F6758" s="18"/>
      <c r="G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  <c r="AA6758" s="18"/>
    </row>
    <row r="6759" spans="1:27" s="2" customFormat="1" ht="13.8">
      <c r="A6759" s="8"/>
      <c r="B6759" s="9"/>
      <c r="C6759" s="18"/>
      <c r="D6759" s="18"/>
      <c r="E6759" s="18"/>
      <c r="F6759" s="18"/>
      <c r="G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</row>
    <row r="6762" spans="1:27">
      <c r="A6762" s="6"/>
      <c r="B6762" s="7"/>
      <c r="C6762" s="28"/>
      <c r="G6762" s="17"/>
      <c r="H6762" s="17"/>
    </row>
    <row r="6763" spans="1:27" s="2" customFormat="1" ht="13.8">
      <c r="A6763" s="8"/>
      <c r="B6763" s="9"/>
      <c r="C6763" s="18"/>
      <c r="D6763" s="18"/>
      <c r="E6763" s="18"/>
      <c r="F6763" s="18"/>
      <c r="G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</row>
    <row r="6764" spans="1:27">
      <c r="A6764" s="6"/>
      <c r="B6764" s="7"/>
      <c r="C6764" s="28"/>
      <c r="G6764" s="17"/>
      <c r="H6764" s="17"/>
    </row>
    <row r="6765" spans="1:27">
      <c r="A6765" s="6"/>
      <c r="B6765" s="7"/>
      <c r="C6765" s="28"/>
      <c r="G6765" s="17"/>
      <c r="H6765" s="17"/>
    </row>
    <row r="6766" spans="1:27" s="2" customFormat="1" ht="13.8">
      <c r="A6766" s="8"/>
      <c r="B6766" s="9"/>
      <c r="C6766" s="18"/>
      <c r="D6766" s="18"/>
      <c r="E6766" s="18"/>
      <c r="F6766" s="18"/>
      <c r="G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  <c r="AA6766" s="18"/>
    </row>
    <row r="6767" spans="1:27" s="2" customFormat="1" ht="13.8">
      <c r="A6767" s="8"/>
      <c r="B6767" s="9"/>
      <c r="C6767" s="18"/>
      <c r="D6767" s="18"/>
      <c r="E6767" s="18"/>
      <c r="F6767" s="18"/>
      <c r="G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</row>
    <row r="6768" spans="1:27">
      <c r="A6768" s="6"/>
      <c r="B6768" s="7"/>
      <c r="C6768" s="28"/>
      <c r="G6768" s="17"/>
      <c r="H6768" s="17"/>
    </row>
    <row r="6769" spans="1:27">
      <c r="A6769" s="6"/>
      <c r="B6769" s="7"/>
      <c r="C6769" s="28"/>
      <c r="G6769" s="17"/>
      <c r="H6769" s="17"/>
    </row>
    <row r="6770" spans="1:27">
      <c r="A6770" s="6"/>
      <c r="B6770" s="7"/>
      <c r="C6770" s="28"/>
      <c r="G6770" s="17"/>
      <c r="H6770" s="17"/>
    </row>
    <row r="6771" spans="1:27" s="2" customFormat="1" ht="13.8">
      <c r="A6771" s="8"/>
      <c r="B6771" s="9"/>
      <c r="C6771" s="18"/>
      <c r="D6771" s="18"/>
      <c r="E6771" s="18"/>
      <c r="F6771" s="18"/>
      <c r="G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</row>
    <row r="6772" spans="1:27">
      <c r="A6772" s="5"/>
    </row>
    <row r="6773" spans="1:27">
      <c r="A6773" s="6"/>
      <c r="B6773" s="7"/>
      <c r="C6773" s="28"/>
      <c r="G6773" s="17"/>
      <c r="H6773" s="17"/>
    </row>
    <row r="6774" spans="1:27">
      <c r="A6774" s="6"/>
      <c r="B6774" s="7"/>
      <c r="C6774" s="28"/>
      <c r="G6774" s="17"/>
      <c r="H6774" s="17"/>
    </row>
    <row r="6775" spans="1:27">
      <c r="A6775" s="6"/>
      <c r="B6775" s="7"/>
      <c r="C6775" s="28"/>
      <c r="G6775" s="17"/>
      <c r="H6775" s="17"/>
    </row>
    <row r="6778" spans="1:27">
      <c r="A6778" s="6"/>
      <c r="B6778" s="7"/>
      <c r="C6778" s="28"/>
      <c r="G6778" s="17"/>
      <c r="H6778" s="17"/>
    </row>
    <row r="6779" spans="1:27">
      <c r="A6779" s="5"/>
    </row>
    <row r="6780" spans="1:27">
      <c r="A6780" s="6"/>
      <c r="B6780" s="7"/>
      <c r="C6780" s="28"/>
      <c r="G6780" s="17"/>
      <c r="H6780" s="17"/>
    </row>
    <row r="6781" spans="1:27">
      <c r="A6781" s="6"/>
      <c r="B6781" s="7"/>
      <c r="C6781" s="28"/>
      <c r="G6781" s="17"/>
      <c r="H6781" s="17"/>
    </row>
    <row r="6782" spans="1:27">
      <c r="A6782" s="6"/>
      <c r="B6782" s="7"/>
      <c r="C6782" s="28"/>
      <c r="G6782" s="17"/>
      <c r="H6782" s="17"/>
    </row>
    <row r="6783" spans="1:27">
      <c r="A6783" s="6"/>
      <c r="B6783" s="7"/>
      <c r="C6783" s="28"/>
      <c r="G6783" s="17"/>
      <c r="H6783" s="17"/>
    </row>
    <row r="6784" spans="1:27">
      <c r="A6784" s="6"/>
      <c r="B6784" s="7"/>
      <c r="C6784" s="28"/>
      <c r="G6784" s="17"/>
      <c r="H6784" s="17"/>
    </row>
    <row r="6785" spans="1:27">
      <c r="A6785" s="6"/>
      <c r="B6785" s="7"/>
      <c r="C6785" s="28"/>
      <c r="G6785" s="17"/>
      <c r="H6785" s="17"/>
    </row>
    <row r="6786" spans="1:27">
      <c r="A6786" s="6"/>
      <c r="B6786" s="7"/>
      <c r="C6786" s="28"/>
      <c r="G6786" s="17"/>
      <c r="H6786" s="17"/>
    </row>
    <row r="6787" spans="1:27">
      <c r="A6787" s="6"/>
      <c r="B6787" s="7"/>
      <c r="C6787" s="28"/>
      <c r="G6787" s="17"/>
      <c r="H6787" s="17"/>
    </row>
    <row r="6788" spans="1:27">
      <c r="A6788" s="6"/>
      <c r="B6788" s="7"/>
      <c r="C6788" s="28"/>
      <c r="G6788" s="17"/>
      <c r="H6788" s="17"/>
    </row>
    <row r="6789" spans="1:27">
      <c r="A6789" s="6"/>
      <c r="B6789" s="7"/>
      <c r="C6789" s="28"/>
      <c r="G6789" s="17"/>
      <c r="H6789" s="17"/>
    </row>
    <row r="6790" spans="1:27">
      <c r="A6790" s="6"/>
      <c r="B6790" s="7"/>
      <c r="C6790" s="28"/>
      <c r="G6790" s="17"/>
      <c r="H6790" s="17"/>
    </row>
    <row r="6793" spans="1:27">
      <c r="A6793" s="6"/>
      <c r="B6793" s="7"/>
      <c r="C6793" s="28"/>
      <c r="G6793" s="17"/>
      <c r="H6793" s="17"/>
    </row>
    <row r="6794" spans="1:27">
      <c r="A6794" s="6"/>
      <c r="B6794" s="7"/>
      <c r="C6794" s="28"/>
      <c r="G6794" s="17"/>
      <c r="H6794" s="17"/>
    </row>
    <row r="6795" spans="1:27">
      <c r="A6795" s="6"/>
      <c r="B6795" s="7"/>
      <c r="C6795" s="28"/>
      <c r="G6795" s="17"/>
      <c r="H6795" s="17"/>
    </row>
    <row r="6796" spans="1:27">
      <c r="A6796" s="6"/>
      <c r="B6796" s="7"/>
      <c r="C6796" s="28"/>
      <c r="G6796" s="17"/>
      <c r="H6796" s="17"/>
    </row>
    <row r="6797" spans="1:27">
      <c r="A6797" s="5"/>
    </row>
    <row r="6798" spans="1:27">
      <c r="A6798" s="6"/>
      <c r="B6798" s="7"/>
      <c r="C6798" s="28"/>
      <c r="G6798" s="17"/>
      <c r="H6798" s="17"/>
    </row>
    <row r="6799" spans="1:27" s="2" customFormat="1" ht="13.8">
      <c r="A6799" s="8"/>
      <c r="B6799" s="9"/>
      <c r="C6799" s="18"/>
      <c r="D6799" s="18"/>
      <c r="E6799" s="18"/>
      <c r="F6799" s="18"/>
      <c r="G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  <c r="AA6799" s="18"/>
    </row>
    <row r="6801" spans="1:27">
      <c r="A6801" s="6"/>
      <c r="B6801" s="7"/>
      <c r="C6801" s="28"/>
      <c r="G6801" s="17"/>
      <c r="H6801" s="17"/>
    </row>
    <row r="6802" spans="1:27">
      <c r="A6802" s="6"/>
      <c r="B6802" s="7"/>
      <c r="C6802" s="28"/>
      <c r="G6802" s="17"/>
      <c r="H6802" s="17"/>
    </row>
    <row r="6803" spans="1:27">
      <c r="A6803" s="6"/>
      <c r="B6803" s="7"/>
      <c r="C6803" s="28"/>
      <c r="G6803" s="17"/>
      <c r="H6803" s="17"/>
    </row>
    <row r="6807" spans="1:27">
      <c r="A6807" s="6"/>
      <c r="B6807" s="7"/>
      <c r="C6807" s="28"/>
      <c r="G6807" s="17"/>
      <c r="H6807" s="17"/>
    </row>
    <row r="6808" spans="1:27">
      <c r="A6808" s="6"/>
      <c r="B6808" s="7"/>
      <c r="C6808" s="28"/>
      <c r="G6808" s="17"/>
      <c r="H6808" s="17"/>
    </row>
    <row r="6809" spans="1:27">
      <c r="A6809" s="6"/>
      <c r="B6809" s="7"/>
      <c r="C6809" s="28"/>
      <c r="G6809" s="17"/>
      <c r="H6809" s="17"/>
    </row>
    <row r="6810" spans="1:27" s="2" customFormat="1" ht="13.8">
      <c r="A6810" s="8"/>
      <c r="B6810" s="9"/>
      <c r="C6810" s="18"/>
      <c r="D6810" s="18"/>
      <c r="E6810" s="18"/>
      <c r="F6810" s="18"/>
      <c r="G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  <c r="AA6810" s="18"/>
    </row>
    <row r="6811" spans="1:27" s="2" customFormat="1" ht="13.8">
      <c r="A6811" s="8"/>
      <c r="B6811" s="9"/>
      <c r="C6811" s="18"/>
      <c r="D6811" s="18"/>
      <c r="E6811" s="18"/>
      <c r="F6811" s="18"/>
      <c r="G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</row>
    <row r="6812" spans="1:27" s="2" customFormat="1" ht="13.8">
      <c r="A6812" s="8"/>
      <c r="B6812" s="9"/>
      <c r="C6812" s="18"/>
      <c r="D6812" s="18"/>
      <c r="E6812" s="18"/>
      <c r="F6812" s="18"/>
      <c r="G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  <c r="AA6812" s="18"/>
    </row>
    <row r="6813" spans="1:27">
      <c r="A6813" s="6"/>
      <c r="B6813" s="7"/>
      <c r="C6813" s="28"/>
      <c r="G6813" s="17"/>
      <c r="H6813" s="17"/>
    </row>
    <row r="6814" spans="1:27">
      <c r="A6814" s="6"/>
      <c r="B6814" s="7"/>
      <c r="C6814" s="28"/>
      <c r="G6814" s="17"/>
      <c r="H6814" s="17"/>
    </row>
    <row r="6817" spans="1:27">
      <c r="A6817" s="6"/>
      <c r="B6817" s="7"/>
      <c r="C6817" s="28"/>
      <c r="G6817" s="17"/>
      <c r="H6817" s="17"/>
    </row>
    <row r="6818" spans="1:27">
      <c r="A6818" s="6"/>
      <c r="B6818" s="7"/>
      <c r="C6818" s="28"/>
      <c r="G6818" s="17"/>
      <c r="H6818" s="17"/>
    </row>
    <row r="6819" spans="1:27">
      <c r="A6819" s="6"/>
      <c r="B6819" s="7"/>
      <c r="C6819" s="28"/>
      <c r="G6819" s="17"/>
      <c r="H6819" s="17"/>
    </row>
    <row r="6820" spans="1:27" s="2" customFormat="1" ht="13.8">
      <c r="A6820" s="8"/>
      <c r="B6820" s="9"/>
      <c r="C6820" s="18"/>
      <c r="D6820" s="18"/>
      <c r="E6820" s="18"/>
      <c r="F6820" s="18"/>
      <c r="G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  <c r="AA6820" s="18"/>
    </row>
    <row r="6821" spans="1:27" s="2" customFormat="1" ht="13.8">
      <c r="A6821" s="8"/>
      <c r="B6821" s="9"/>
      <c r="C6821" s="18"/>
      <c r="D6821" s="18"/>
      <c r="E6821" s="18"/>
      <c r="F6821" s="18"/>
      <c r="G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</row>
    <row r="6822" spans="1:27">
      <c r="A6822" s="6"/>
      <c r="B6822" s="7"/>
      <c r="C6822" s="28"/>
      <c r="G6822" s="17"/>
      <c r="H6822" s="17"/>
    </row>
    <row r="6823" spans="1:27">
      <c r="A6823" s="5"/>
    </row>
    <row r="6824" spans="1:27">
      <c r="A6824" s="5"/>
    </row>
    <row r="6826" spans="1:27">
      <c r="A6826" s="6"/>
      <c r="B6826" s="7"/>
      <c r="C6826" s="28"/>
      <c r="G6826" s="17"/>
      <c r="H6826" s="17"/>
    </row>
    <row r="6827" spans="1:27">
      <c r="A6827" s="6"/>
      <c r="B6827" s="7"/>
      <c r="C6827" s="28"/>
      <c r="G6827" s="17"/>
      <c r="H6827" s="17"/>
    </row>
    <row r="6828" spans="1:27" s="2" customFormat="1" ht="13.8">
      <c r="A6828" s="8"/>
      <c r="B6828" s="9"/>
      <c r="C6828" s="18"/>
      <c r="D6828" s="18"/>
      <c r="E6828" s="18"/>
      <c r="F6828" s="18"/>
      <c r="G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  <c r="AA6828" s="18"/>
    </row>
    <row r="6829" spans="1:27">
      <c r="A6829" s="6"/>
      <c r="B6829" s="7"/>
      <c r="C6829" s="28"/>
      <c r="G6829" s="17"/>
      <c r="H6829" s="17"/>
    </row>
    <row r="6830" spans="1:27" s="2" customFormat="1" ht="13.8">
      <c r="A6830" s="8"/>
      <c r="B6830" s="9"/>
      <c r="C6830" s="18"/>
      <c r="D6830" s="18"/>
      <c r="E6830" s="18"/>
      <c r="F6830" s="18"/>
      <c r="G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  <c r="AA6830" s="18"/>
    </row>
    <row r="6831" spans="1:27">
      <c r="A6831" s="6"/>
      <c r="B6831" s="7"/>
      <c r="C6831" s="28"/>
      <c r="G6831" s="17"/>
      <c r="H6831" s="17"/>
    </row>
    <row r="6832" spans="1:27">
      <c r="A6832" s="5"/>
    </row>
    <row r="6833" spans="1:27">
      <c r="A6833" s="6"/>
      <c r="B6833" s="7"/>
      <c r="C6833" s="28"/>
      <c r="G6833" s="17"/>
      <c r="H6833" s="17"/>
    </row>
    <row r="6834" spans="1:27">
      <c r="A6834" s="6"/>
      <c r="B6834" s="7"/>
      <c r="C6834" s="28"/>
      <c r="G6834" s="17"/>
      <c r="H6834" s="17"/>
    </row>
    <row r="6835" spans="1:27">
      <c r="A6835" s="6"/>
      <c r="B6835" s="7"/>
      <c r="C6835" s="28"/>
      <c r="G6835" s="17"/>
      <c r="H6835" s="17"/>
    </row>
    <row r="6836" spans="1:27">
      <c r="A6836" s="6"/>
      <c r="B6836" s="7"/>
      <c r="C6836" s="28"/>
      <c r="G6836" s="17"/>
      <c r="H6836" s="17"/>
    </row>
    <row r="6837" spans="1:27">
      <c r="A6837" s="5"/>
    </row>
    <row r="6838" spans="1:27">
      <c r="A6838" s="6"/>
      <c r="B6838" s="7"/>
      <c r="C6838" s="28"/>
      <c r="G6838" s="17"/>
      <c r="H6838" s="17"/>
    </row>
    <row r="6839" spans="1:27">
      <c r="A6839" s="5"/>
    </row>
    <row r="6840" spans="1:27">
      <c r="A6840" s="6"/>
      <c r="B6840" s="7"/>
      <c r="C6840" s="28"/>
      <c r="G6840" s="17"/>
      <c r="H6840" s="17"/>
    </row>
    <row r="6841" spans="1:27">
      <c r="A6841" s="6"/>
      <c r="B6841" s="7"/>
      <c r="C6841" s="28"/>
      <c r="G6841" s="17"/>
      <c r="H6841" s="17"/>
    </row>
    <row r="6842" spans="1:27" s="2" customFormat="1" ht="13.8">
      <c r="A6842" s="8"/>
      <c r="B6842" s="9"/>
      <c r="C6842" s="18"/>
      <c r="D6842" s="18"/>
      <c r="E6842" s="18"/>
      <c r="F6842" s="18"/>
      <c r="G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  <c r="AA6842" s="18"/>
    </row>
    <row r="6843" spans="1:27">
      <c r="A6843" s="6"/>
      <c r="B6843" s="7"/>
      <c r="C6843" s="28"/>
      <c r="G6843" s="17"/>
      <c r="H6843" s="17"/>
    </row>
    <row r="6844" spans="1:27">
      <c r="A6844" s="6"/>
      <c r="B6844" s="7"/>
      <c r="C6844" s="28"/>
      <c r="G6844" s="17"/>
      <c r="H6844" s="17"/>
    </row>
    <row r="6845" spans="1:27">
      <c r="A6845" s="6"/>
      <c r="B6845" s="7"/>
      <c r="C6845" s="28"/>
      <c r="G6845" s="17"/>
      <c r="H6845" s="17"/>
    </row>
    <row r="6846" spans="1:27">
      <c r="A6846" s="6"/>
      <c r="B6846" s="7"/>
      <c r="C6846" s="28"/>
      <c r="G6846" s="17"/>
      <c r="H6846" s="17"/>
    </row>
    <row r="6847" spans="1:27">
      <c r="A6847" s="6"/>
      <c r="B6847" s="7"/>
      <c r="C6847" s="28"/>
      <c r="G6847" s="17"/>
      <c r="H6847" s="17"/>
    </row>
    <row r="6848" spans="1:27">
      <c r="A6848" s="6"/>
      <c r="B6848" s="7"/>
      <c r="C6848" s="28"/>
      <c r="G6848" s="17"/>
      <c r="H6848" s="17"/>
    </row>
    <row r="6849" spans="1:27">
      <c r="A6849" s="6"/>
      <c r="B6849" s="7"/>
      <c r="C6849" s="28"/>
      <c r="G6849" s="17"/>
      <c r="H6849" s="17"/>
    </row>
    <row r="6850" spans="1:27">
      <c r="A6850" s="6"/>
      <c r="B6850" s="7"/>
      <c r="C6850" s="28"/>
      <c r="G6850" s="17"/>
      <c r="H6850" s="17"/>
    </row>
    <row r="6851" spans="1:27">
      <c r="A6851" s="6"/>
      <c r="B6851" s="7"/>
      <c r="C6851" s="28"/>
      <c r="G6851" s="17"/>
      <c r="H6851" s="17"/>
    </row>
    <row r="6853" spans="1:27">
      <c r="A6853" s="6"/>
      <c r="B6853" s="7"/>
      <c r="C6853" s="28"/>
      <c r="G6853" s="17"/>
      <c r="H6853" s="17"/>
    </row>
    <row r="6854" spans="1:27">
      <c r="A6854" s="6"/>
      <c r="B6854" s="7"/>
      <c r="C6854" s="28"/>
      <c r="G6854" s="17"/>
      <c r="H6854" s="17"/>
    </row>
    <row r="6855" spans="1:27">
      <c r="A6855" s="6"/>
      <c r="B6855" s="7"/>
      <c r="C6855" s="28"/>
      <c r="G6855" s="17"/>
      <c r="H6855" s="17"/>
    </row>
    <row r="6856" spans="1:27">
      <c r="A6856" s="6"/>
      <c r="B6856" s="7"/>
      <c r="C6856" s="28"/>
      <c r="G6856" s="17"/>
      <c r="H6856" s="17"/>
    </row>
    <row r="6857" spans="1:27">
      <c r="A6857" s="6"/>
      <c r="B6857" s="7"/>
      <c r="C6857" s="28"/>
      <c r="G6857" s="17"/>
      <c r="H6857" s="17"/>
    </row>
    <row r="6858" spans="1:27">
      <c r="A6858" s="6"/>
      <c r="B6858" s="7"/>
      <c r="C6858" s="28"/>
      <c r="G6858" s="17"/>
      <c r="H6858" s="17"/>
    </row>
    <row r="6859" spans="1:27">
      <c r="A6859" s="6"/>
      <c r="B6859" s="7"/>
      <c r="C6859" s="28"/>
      <c r="G6859" s="17"/>
      <c r="H6859" s="17"/>
    </row>
    <row r="6860" spans="1:27">
      <c r="A6860" s="6"/>
      <c r="B6860" s="7"/>
      <c r="C6860" s="28"/>
      <c r="G6860" s="17"/>
      <c r="H6860" s="17"/>
    </row>
    <row r="6862" spans="1:27" s="2" customFormat="1" ht="13.8">
      <c r="A6862" s="8"/>
      <c r="B6862" s="9"/>
      <c r="C6862" s="18"/>
      <c r="D6862" s="18"/>
      <c r="E6862" s="18"/>
      <c r="F6862" s="18"/>
      <c r="G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  <c r="AA6862" s="18"/>
    </row>
    <row r="6863" spans="1:27">
      <c r="A6863" s="6"/>
      <c r="B6863" s="7"/>
      <c r="C6863" s="28"/>
      <c r="G6863" s="17"/>
      <c r="H6863" s="17"/>
    </row>
    <row r="6864" spans="1:27">
      <c r="A6864" s="6"/>
      <c r="B6864" s="7"/>
      <c r="C6864" s="28"/>
      <c r="G6864" s="17"/>
      <c r="H6864" s="17"/>
    </row>
    <row r="6865" spans="1:27">
      <c r="A6865" s="6"/>
      <c r="B6865" s="7"/>
      <c r="C6865" s="28"/>
      <c r="G6865" s="17"/>
      <c r="H6865" s="17"/>
    </row>
    <row r="6866" spans="1:27">
      <c r="A6866" s="5"/>
    </row>
    <row r="6867" spans="1:27">
      <c r="A6867" s="6"/>
      <c r="B6867" s="7"/>
      <c r="C6867" s="28"/>
      <c r="G6867" s="17"/>
      <c r="H6867" s="17"/>
    </row>
    <row r="6868" spans="1:27">
      <c r="A6868" s="6"/>
      <c r="B6868" s="7"/>
      <c r="C6868" s="28"/>
      <c r="G6868" s="17"/>
      <c r="H6868" s="17"/>
    </row>
    <row r="6869" spans="1:27" s="2" customFormat="1" ht="13.8">
      <c r="A6869" s="8"/>
      <c r="B6869" s="9"/>
      <c r="C6869" s="18"/>
      <c r="D6869" s="18"/>
      <c r="E6869" s="18"/>
      <c r="F6869" s="18"/>
      <c r="G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</row>
    <row r="6870" spans="1:27" s="2" customFormat="1" ht="13.8">
      <c r="A6870" s="8"/>
      <c r="B6870" s="9"/>
      <c r="C6870" s="18"/>
      <c r="D6870" s="18"/>
      <c r="E6870" s="18"/>
      <c r="F6870" s="18"/>
      <c r="G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  <c r="AA6870" s="18"/>
    </row>
    <row r="6872" spans="1:27">
      <c r="A6872" s="6"/>
      <c r="B6872" s="7"/>
      <c r="C6872" s="28"/>
      <c r="G6872" s="17"/>
      <c r="H6872" s="17"/>
    </row>
    <row r="6873" spans="1:27">
      <c r="A6873" s="6"/>
      <c r="B6873" s="7"/>
      <c r="C6873" s="28"/>
      <c r="G6873" s="17"/>
      <c r="H6873" s="17"/>
    </row>
    <row r="6876" spans="1:27" s="2" customFormat="1" ht="13.8">
      <c r="A6876" s="8"/>
      <c r="B6876" s="9"/>
      <c r="C6876" s="18"/>
      <c r="D6876" s="18"/>
      <c r="E6876" s="18"/>
      <c r="F6876" s="18"/>
      <c r="G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  <c r="AA6876" s="18"/>
    </row>
    <row r="6877" spans="1:27">
      <c r="A6877" s="6"/>
      <c r="B6877" s="7"/>
      <c r="C6877" s="28"/>
      <c r="G6877" s="17"/>
      <c r="H6877" s="17"/>
    </row>
    <row r="6878" spans="1:27">
      <c r="A6878" s="6"/>
      <c r="B6878" s="7"/>
      <c r="C6878" s="28"/>
      <c r="G6878" s="17"/>
      <c r="H6878" s="17"/>
    </row>
    <row r="6879" spans="1:27">
      <c r="A6879" s="6"/>
      <c r="B6879" s="7"/>
      <c r="C6879" s="28"/>
      <c r="G6879" s="17"/>
      <c r="H6879" s="17"/>
    </row>
    <row r="6880" spans="1:27">
      <c r="A6880" s="6"/>
      <c r="B6880" s="7"/>
      <c r="C6880" s="28"/>
      <c r="G6880" s="17"/>
      <c r="H6880" s="17"/>
    </row>
    <row r="6881" spans="1:27">
      <c r="A6881" s="6"/>
      <c r="B6881" s="7"/>
      <c r="C6881" s="28"/>
      <c r="G6881" s="17"/>
      <c r="H6881" s="17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>
      <c r="A6882" s="6"/>
      <c r="B6882" s="7"/>
      <c r="C6882" s="28"/>
      <c r="G6882" s="17"/>
      <c r="H6882" s="17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4" spans="1:27">
      <c r="A6884" s="5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>
      <c r="A6885" s="5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>
      <c r="A6886" s="6"/>
      <c r="B6886" s="7"/>
      <c r="C6886" s="28"/>
      <c r="G6886" s="17"/>
      <c r="H6886" s="17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>
      <c r="A6887" s="6"/>
      <c r="B6887" s="7"/>
      <c r="C6887" s="28"/>
      <c r="G6887" s="17"/>
      <c r="H6887" s="17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>
      <c r="A6888" s="6"/>
      <c r="B6888" s="7"/>
      <c r="C6888" s="28"/>
      <c r="G6888" s="17"/>
      <c r="H6888" s="17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>
      <c r="A6889" s="5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>
      <c r="A6890" s="6"/>
      <c r="B6890" s="7"/>
      <c r="C6890" s="28"/>
      <c r="G6890" s="17"/>
      <c r="H6890" s="17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>
      <c r="A6891" s="5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>
      <c r="A6892" s="5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>
      <c r="A6893" s="5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7" spans="1:27">
      <c r="A6897" s="6"/>
      <c r="B6897" s="7"/>
      <c r="C6897" s="28"/>
      <c r="G6897" s="17"/>
      <c r="H6897" s="17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>
      <c r="A6898" s="6"/>
      <c r="B6898" s="7"/>
      <c r="C6898" s="28"/>
      <c r="G6898" s="17"/>
      <c r="H6898" s="17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900" spans="1:27">
      <c r="A6900" s="5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>
      <c r="A6901" s="6"/>
      <c r="B6901" s="7"/>
      <c r="C6901" s="28"/>
      <c r="G6901" s="17"/>
      <c r="H6901" s="17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>
      <c r="A6902" s="6"/>
      <c r="B6902" s="7"/>
      <c r="C6902" s="28"/>
      <c r="G6902" s="17"/>
      <c r="H6902" s="17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5" spans="1:27">
      <c r="A6905" s="6"/>
      <c r="B6905" s="7"/>
      <c r="C6905" s="28"/>
      <c r="G6905" s="17"/>
      <c r="H6905" s="17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>
      <c r="A6906" s="5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>
      <c r="A6907" s="6"/>
      <c r="B6907" s="7"/>
      <c r="C6907" s="28"/>
      <c r="G6907" s="17"/>
      <c r="H6907" s="17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>
      <c r="A6908" s="6"/>
      <c r="B6908" s="7"/>
      <c r="C6908" s="28"/>
      <c r="G6908" s="17"/>
      <c r="H6908" s="17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>
      <c r="A6909" s="6"/>
      <c r="B6909" s="7"/>
      <c r="C6909" s="28"/>
      <c r="G6909" s="17"/>
      <c r="H6909" s="17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>
      <c r="A6910" s="6"/>
      <c r="B6910" s="7"/>
      <c r="C6910" s="28"/>
      <c r="G6910" s="17"/>
      <c r="H6910" s="17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>
      <c r="A6911" s="6"/>
      <c r="B6911" s="7"/>
      <c r="C6911" s="28"/>
      <c r="G6911" s="17"/>
      <c r="H6911" s="17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>
      <c r="A6912" s="6"/>
      <c r="B6912" s="7"/>
      <c r="C6912" s="28"/>
      <c r="G6912" s="17"/>
      <c r="H6912" s="17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>
      <c r="A6913" s="5"/>
    </row>
    <row r="6914" spans="1:27">
      <c r="A6914" s="6"/>
      <c r="B6914" s="7"/>
      <c r="C6914" s="28"/>
      <c r="G6914" s="17"/>
      <c r="H6914" s="17"/>
    </row>
    <row r="6915" spans="1:27" s="2" customFormat="1" ht="13.8">
      <c r="A6915" s="8"/>
      <c r="B6915" s="9"/>
      <c r="C6915" s="18"/>
      <c r="D6915" s="18"/>
      <c r="E6915" s="18"/>
      <c r="F6915" s="18"/>
      <c r="G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  <c r="AA6915" s="18"/>
    </row>
    <row r="6916" spans="1:27">
      <c r="A6916" s="6"/>
      <c r="B6916" s="7"/>
      <c r="C6916" s="28"/>
      <c r="G6916" s="17"/>
      <c r="H6916" s="17"/>
    </row>
    <row r="6917" spans="1:27">
      <c r="A6917" s="5"/>
    </row>
    <row r="6918" spans="1:27">
      <c r="A6918" s="5"/>
    </row>
    <row r="6919" spans="1:27">
      <c r="A6919" s="6"/>
      <c r="B6919" s="7"/>
      <c r="C6919" s="28"/>
      <c r="G6919" s="17"/>
      <c r="H6919" s="17"/>
    </row>
    <row r="6920" spans="1:27">
      <c r="A6920" s="5"/>
    </row>
    <row r="6921" spans="1:27" s="2" customFormat="1" ht="13.8">
      <c r="A6921" s="8"/>
      <c r="B6921" s="9"/>
      <c r="C6921" s="18"/>
      <c r="D6921" s="18"/>
      <c r="E6921" s="18"/>
      <c r="F6921" s="18"/>
      <c r="G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</row>
    <row r="6922" spans="1:27" s="2" customFormat="1" ht="13.8">
      <c r="A6922" s="8"/>
      <c r="B6922" s="9"/>
      <c r="C6922" s="18"/>
      <c r="D6922" s="18"/>
      <c r="E6922" s="18"/>
      <c r="F6922" s="18"/>
      <c r="G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  <c r="AA6922" s="18"/>
    </row>
    <row r="6923" spans="1:27">
      <c r="A6923" s="6"/>
      <c r="B6923" s="7"/>
      <c r="C6923" s="28"/>
      <c r="G6923" s="17"/>
      <c r="H6923" s="17"/>
    </row>
    <row r="6924" spans="1:27">
      <c r="A6924" s="6"/>
      <c r="B6924" s="7"/>
      <c r="C6924" s="28"/>
      <c r="G6924" s="17"/>
      <c r="H6924" s="17"/>
    </row>
    <row r="6925" spans="1:27" s="2" customFormat="1" ht="13.8">
      <c r="A6925" s="8"/>
      <c r="B6925" s="9"/>
      <c r="C6925" s="18"/>
      <c r="D6925" s="18"/>
      <c r="E6925" s="18"/>
      <c r="F6925" s="18"/>
      <c r="G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</row>
    <row r="6926" spans="1:27" s="2" customFormat="1" ht="13.8">
      <c r="A6926" s="8"/>
      <c r="B6926" s="9"/>
      <c r="C6926" s="18"/>
      <c r="D6926" s="18"/>
      <c r="E6926" s="18"/>
      <c r="F6926" s="18"/>
      <c r="G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  <c r="AA6926" s="18"/>
    </row>
    <row r="6927" spans="1:27" s="2" customFormat="1" ht="13.8">
      <c r="A6927" s="8"/>
      <c r="B6927" s="9"/>
      <c r="C6927" s="18"/>
      <c r="D6927" s="18"/>
      <c r="E6927" s="18"/>
      <c r="F6927" s="18"/>
      <c r="G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8"/>
    </row>
    <row r="6928" spans="1:27">
      <c r="A6928" s="6"/>
      <c r="B6928" s="7"/>
      <c r="C6928" s="28"/>
      <c r="G6928" s="17"/>
      <c r="H6928" s="17"/>
    </row>
    <row r="6929" spans="1:27">
      <c r="A6929" s="6"/>
      <c r="B6929" s="7"/>
      <c r="C6929" s="28"/>
      <c r="G6929" s="17"/>
      <c r="H6929" s="17"/>
    </row>
    <row r="6930" spans="1:27">
      <c r="A6930" s="6"/>
      <c r="B6930" s="7"/>
      <c r="C6930" s="28"/>
      <c r="G6930" s="17"/>
      <c r="H6930" s="17"/>
    </row>
    <row r="6932" spans="1:27">
      <c r="A6932" s="6"/>
      <c r="B6932" s="7"/>
      <c r="C6932" s="28"/>
      <c r="G6932" s="17"/>
      <c r="H6932" s="17"/>
    </row>
    <row r="6933" spans="1:27">
      <c r="A6933" s="6"/>
      <c r="B6933" s="7"/>
      <c r="C6933" s="28"/>
      <c r="G6933" s="17"/>
      <c r="H6933" s="17"/>
    </row>
    <row r="6934" spans="1:27">
      <c r="A6934" s="5"/>
    </row>
    <row r="6935" spans="1:27">
      <c r="A6935" s="6"/>
      <c r="B6935" s="7"/>
      <c r="C6935" s="28"/>
      <c r="G6935" s="17"/>
      <c r="H6935" s="17"/>
    </row>
    <row r="6936" spans="1:27">
      <c r="A6936" s="6"/>
      <c r="B6936" s="7"/>
      <c r="C6936" s="28"/>
      <c r="G6936" s="17"/>
      <c r="H6936" s="17"/>
    </row>
    <row r="6937" spans="1:27">
      <c r="A6937" s="5"/>
    </row>
    <row r="6941" spans="1:27">
      <c r="A6941" s="6"/>
      <c r="B6941" s="7"/>
      <c r="C6941" s="28"/>
      <c r="G6941" s="17"/>
      <c r="H6941" s="17"/>
    </row>
    <row r="6942" spans="1:27" s="2" customFormat="1" ht="13.8">
      <c r="A6942" s="8"/>
      <c r="B6942" s="9"/>
      <c r="C6942" s="18"/>
      <c r="D6942" s="18"/>
      <c r="E6942" s="18"/>
      <c r="F6942" s="18"/>
      <c r="G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  <c r="AA6942" s="18"/>
    </row>
    <row r="6943" spans="1:27" s="2" customFormat="1" ht="13.8">
      <c r="A6943" s="8"/>
      <c r="B6943" s="9"/>
      <c r="C6943" s="18"/>
      <c r="D6943" s="18"/>
      <c r="E6943" s="18"/>
      <c r="F6943" s="18"/>
      <c r="G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  <c r="AA6943" s="18"/>
    </row>
    <row r="6944" spans="1:27" s="2" customFormat="1" ht="13.8">
      <c r="A6944" s="8"/>
      <c r="B6944" s="9"/>
      <c r="C6944" s="18"/>
      <c r="D6944" s="18"/>
      <c r="E6944" s="18"/>
      <c r="F6944" s="18"/>
      <c r="G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  <c r="AA6944" s="18"/>
    </row>
    <row r="6945" spans="1:27" s="2" customFormat="1" ht="13.8">
      <c r="A6945" s="8"/>
      <c r="B6945" s="9"/>
      <c r="C6945" s="18"/>
      <c r="D6945" s="18"/>
      <c r="E6945" s="18"/>
      <c r="F6945" s="18"/>
      <c r="G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  <c r="AA6945" s="18"/>
    </row>
    <row r="6946" spans="1:27">
      <c r="A6946" s="6"/>
      <c r="B6946" s="7"/>
      <c r="C6946" s="28"/>
      <c r="G6946" s="17"/>
      <c r="H6946" s="17"/>
    </row>
    <row r="6948" spans="1:27">
      <c r="A6948" s="6"/>
      <c r="B6948" s="7"/>
      <c r="C6948" s="28"/>
      <c r="G6948" s="17"/>
      <c r="H6948" s="17"/>
    </row>
    <row r="6950" spans="1:27">
      <c r="A6950" s="6"/>
      <c r="B6950" s="7"/>
      <c r="C6950" s="28"/>
      <c r="G6950" s="17"/>
      <c r="H6950" s="17"/>
    </row>
    <row r="6951" spans="1:27">
      <c r="A6951" s="6"/>
      <c r="B6951" s="7"/>
      <c r="C6951" s="28"/>
      <c r="G6951" s="17"/>
      <c r="H6951" s="17"/>
    </row>
    <row r="6954" spans="1:27">
      <c r="A6954" s="6"/>
      <c r="B6954" s="7"/>
      <c r="C6954" s="28"/>
      <c r="G6954" s="17"/>
      <c r="H6954" s="17"/>
    </row>
    <row r="6955" spans="1:27">
      <c r="A6955" s="6"/>
      <c r="B6955" s="7"/>
      <c r="C6955" s="28"/>
      <c r="G6955" s="17"/>
      <c r="H6955" s="17"/>
    </row>
    <row r="6956" spans="1:27">
      <c r="A6956" s="6"/>
      <c r="B6956" s="7"/>
      <c r="C6956" s="28"/>
      <c r="G6956" s="17"/>
      <c r="H6956" s="17"/>
    </row>
    <row r="6957" spans="1:27">
      <c r="A6957" s="6"/>
      <c r="B6957" s="7"/>
      <c r="C6957" s="28"/>
      <c r="G6957" s="17"/>
      <c r="H6957" s="17"/>
    </row>
    <row r="6958" spans="1:27">
      <c r="A6958" s="6"/>
      <c r="B6958" s="7"/>
      <c r="C6958" s="28"/>
      <c r="G6958" s="17"/>
      <c r="H6958" s="17"/>
    </row>
    <row r="6959" spans="1:27" s="2" customFormat="1" ht="13.8">
      <c r="A6959" s="8"/>
      <c r="B6959" s="9"/>
      <c r="C6959" s="18"/>
      <c r="D6959" s="18"/>
      <c r="E6959" s="18"/>
      <c r="F6959" s="18"/>
      <c r="G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8"/>
    </row>
    <row r="6960" spans="1:27" s="2" customFormat="1" ht="13.8">
      <c r="A6960" s="8"/>
      <c r="B6960" s="9"/>
      <c r="C6960" s="18"/>
      <c r="D6960" s="18"/>
      <c r="E6960" s="18"/>
      <c r="F6960" s="18"/>
      <c r="G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  <c r="AA6960" s="18"/>
    </row>
    <row r="6961" spans="1:27">
      <c r="A6961" s="6"/>
      <c r="B6961" s="7"/>
      <c r="C6961" s="28"/>
      <c r="G6961" s="17"/>
      <c r="H6961" s="17"/>
    </row>
    <row r="6962" spans="1:27">
      <c r="A6962" s="6"/>
      <c r="B6962" s="7"/>
      <c r="C6962" s="28"/>
      <c r="G6962" s="17"/>
      <c r="H6962" s="17"/>
    </row>
    <row r="6963" spans="1:27">
      <c r="A6963" s="6"/>
      <c r="B6963" s="7"/>
      <c r="C6963" s="28"/>
      <c r="G6963" s="17"/>
      <c r="H6963" s="17"/>
    </row>
    <row r="6964" spans="1:27">
      <c r="A6964" s="6"/>
      <c r="B6964" s="7"/>
      <c r="C6964" s="28"/>
      <c r="G6964" s="17"/>
      <c r="H6964" s="17"/>
    </row>
    <row r="6965" spans="1:27">
      <c r="A6965" s="5"/>
    </row>
    <row r="6967" spans="1:27">
      <c r="A6967" s="6"/>
      <c r="B6967" s="7"/>
      <c r="C6967" s="28"/>
      <c r="G6967" s="17"/>
      <c r="H6967" s="17"/>
    </row>
    <row r="6968" spans="1:27">
      <c r="A6968" s="6"/>
      <c r="B6968" s="7"/>
      <c r="C6968" s="28"/>
      <c r="G6968" s="17"/>
      <c r="H6968" s="17"/>
    </row>
    <row r="6969" spans="1:27">
      <c r="A6969" s="6"/>
      <c r="B6969" s="7"/>
      <c r="C6969" s="28"/>
      <c r="G6969" s="17"/>
      <c r="H6969" s="17"/>
    </row>
    <row r="6970" spans="1:27" s="2" customFormat="1" ht="13.8">
      <c r="A6970" s="8"/>
      <c r="B6970" s="9"/>
      <c r="C6970" s="18"/>
      <c r="D6970" s="18"/>
      <c r="E6970" s="18"/>
      <c r="F6970" s="18"/>
      <c r="G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</row>
    <row r="6971" spans="1:27" s="2" customFormat="1" ht="13.8">
      <c r="A6971" s="8"/>
      <c r="B6971" s="9"/>
      <c r="C6971" s="18"/>
      <c r="D6971" s="18"/>
      <c r="E6971" s="18"/>
      <c r="F6971" s="18"/>
      <c r="G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</row>
    <row r="6972" spans="1:27" s="2" customFormat="1" ht="13.8">
      <c r="A6972" s="8"/>
      <c r="B6972" s="9"/>
      <c r="C6972" s="18"/>
      <c r="D6972" s="18"/>
      <c r="E6972" s="18"/>
      <c r="F6972" s="18"/>
      <c r="G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</row>
    <row r="6973" spans="1:27" s="2" customFormat="1" ht="13.8">
      <c r="A6973" s="8"/>
      <c r="B6973" s="9"/>
      <c r="C6973" s="18"/>
      <c r="D6973" s="18"/>
      <c r="E6973" s="18"/>
      <c r="F6973" s="18"/>
      <c r="G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8"/>
      <c r="X6973" s="18"/>
      <c r="Y6973" s="18"/>
      <c r="Z6973" s="18"/>
      <c r="AA6973" s="18"/>
    </row>
    <row r="6974" spans="1:27">
      <c r="A6974" s="5"/>
    </row>
    <row r="6975" spans="1:27">
      <c r="A6975" s="6"/>
      <c r="B6975" s="7"/>
      <c r="C6975" s="28"/>
      <c r="G6975" s="17"/>
      <c r="H6975" s="17"/>
    </row>
    <row r="6976" spans="1:27">
      <c r="A6976" s="6"/>
      <c r="B6976" s="7"/>
      <c r="C6976" s="28"/>
      <c r="G6976" s="17"/>
      <c r="H6976" s="17"/>
    </row>
    <row r="6977" spans="1:27">
      <c r="A6977" s="6"/>
      <c r="B6977" s="7"/>
      <c r="C6977" s="28"/>
      <c r="G6977" s="17"/>
      <c r="H6977" s="17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>
      <c r="A6978" s="6"/>
      <c r="B6978" s="7"/>
      <c r="C6978" s="28"/>
      <c r="G6978" s="17"/>
      <c r="H6978" s="17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>
      <c r="A6979" s="6"/>
      <c r="B6979" s="7"/>
      <c r="C6979" s="28"/>
      <c r="G6979" s="17"/>
      <c r="H6979" s="17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>
      <c r="A6980" s="6"/>
      <c r="B6980" s="7"/>
      <c r="C6980" s="28"/>
      <c r="G6980" s="17"/>
      <c r="H6980" s="17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>
      <c r="A6981" s="6"/>
      <c r="B6981" s="7"/>
      <c r="C6981" s="28"/>
      <c r="G6981" s="17"/>
      <c r="H6981" s="17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>
      <c r="A6982" s="6"/>
      <c r="B6982" s="7"/>
      <c r="C6982" s="28"/>
      <c r="G6982" s="17"/>
      <c r="H6982" s="17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>
      <c r="A6983" s="6"/>
      <c r="B6983" s="7"/>
      <c r="C6983" s="28"/>
      <c r="G6983" s="17"/>
      <c r="H6983" s="17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5" spans="1:27">
      <c r="A6985" s="6"/>
      <c r="B6985" s="7"/>
      <c r="C6985" s="28"/>
      <c r="G6985" s="17"/>
      <c r="H6985" s="17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>
      <c r="A6986" s="6"/>
      <c r="B6986" s="7"/>
      <c r="C6986" s="28"/>
      <c r="G6986" s="17"/>
      <c r="H6986" s="17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>
      <c r="A6987" s="5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>
      <c r="A6988" s="6"/>
      <c r="B6988" s="7"/>
      <c r="C6988" s="28"/>
      <c r="G6988" s="17"/>
      <c r="H6988" s="17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>
      <c r="A6989" s="5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>
      <c r="A6990" s="5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>
      <c r="A6991" s="6"/>
      <c r="B6991" s="7"/>
      <c r="C6991" s="28"/>
      <c r="G6991" s="17"/>
      <c r="H6991" s="17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>
      <c r="A6992" s="6"/>
      <c r="B6992" s="7"/>
      <c r="C6992" s="28"/>
      <c r="G6992" s="17"/>
      <c r="H6992" s="17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>
      <c r="A6993" s="6"/>
      <c r="B6993" s="7"/>
      <c r="C6993" s="28"/>
      <c r="G6993" s="17"/>
      <c r="H6993" s="17"/>
    </row>
    <row r="6994" spans="1:27">
      <c r="A6994" s="6"/>
      <c r="B6994" s="7"/>
      <c r="C6994" s="28"/>
      <c r="G6994" s="17"/>
      <c r="H6994" s="17"/>
    </row>
    <row r="6995" spans="1:27">
      <c r="A6995" s="5"/>
    </row>
    <row r="6996" spans="1:27">
      <c r="A6996" s="6"/>
      <c r="B6996" s="7"/>
      <c r="C6996" s="28"/>
      <c r="G6996" s="17"/>
      <c r="H6996" s="17"/>
    </row>
    <row r="6997" spans="1:27" s="2" customFormat="1" ht="13.8">
      <c r="A6997" s="8"/>
      <c r="B6997" s="9"/>
      <c r="C6997" s="18"/>
      <c r="D6997" s="18"/>
      <c r="E6997" s="18"/>
      <c r="F6997" s="18"/>
      <c r="G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  <c r="AA6997" s="18"/>
    </row>
    <row r="6998" spans="1:27" s="2" customFormat="1" ht="13.8">
      <c r="A6998" s="8"/>
      <c r="B6998" s="9"/>
      <c r="C6998" s="18"/>
      <c r="D6998" s="18"/>
      <c r="E6998" s="18"/>
      <c r="F6998" s="18"/>
      <c r="G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  <c r="AA6998" s="18"/>
    </row>
    <row r="6999" spans="1:27">
      <c r="A6999" s="6"/>
      <c r="B6999" s="7"/>
      <c r="C6999" s="28"/>
      <c r="G6999" s="17"/>
      <c r="H6999" s="17"/>
    </row>
    <row r="7000" spans="1:27">
      <c r="A7000" s="6"/>
      <c r="B7000" s="7"/>
      <c r="C7000" s="28"/>
      <c r="G7000" s="17"/>
      <c r="H7000" s="17"/>
    </row>
    <row r="7001" spans="1:27">
      <c r="A7001" s="5"/>
    </row>
    <row r="7002" spans="1:27">
      <c r="A7002" s="6"/>
      <c r="B7002" s="7"/>
      <c r="C7002" s="28"/>
      <c r="G7002" s="17"/>
      <c r="H7002" s="17"/>
    </row>
    <row r="7004" spans="1:27" s="2" customFormat="1" ht="13.8">
      <c r="A7004" s="8"/>
      <c r="B7004" s="9"/>
      <c r="C7004" s="18"/>
      <c r="D7004" s="18"/>
      <c r="E7004" s="18"/>
      <c r="F7004" s="18"/>
      <c r="G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  <c r="W7004" s="18"/>
      <c r="X7004" s="18"/>
      <c r="Y7004" s="18"/>
      <c r="Z7004" s="18"/>
      <c r="AA7004" s="18"/>
    </row>
    <row r="7005" spans="1:27">
      <c r="A7005" s="5"/>
    </row>
    <row r="7006" spans="1:27">
      <c r="A7006" s="6"/>
      <c r="B7006" s="7"/>
      <c r="C7006" s="28"/>
      <c r="G7006" s="17"/>
      <c r="H7006" s="17"/>
    </row>
    <row r="7007" spans="1:27" s="2" customFormat="1" ht="13.8">
      <c r="A7007" s="8"/>
      <c r="B7007" s="9"/>
      <c r="C7007" s="18"/>
      <c r="D7007" s="18"/>
      <c r="E7007" s="18"/>
      <c r="F7007" s="18"/>
      <c r="G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  <c r="AA7007" s="18"/>
    </row>
    <row r="7008" spans="1:27" s="2" customFormat="1" ht="13.8">
      <c r="A7008" s="8"/>
      <c r="B7008" s="9"/>
      <c r="C7008" s="18"/>
      <c r="D7008" s="18"/>
      <c r="E7008" s="18"/>
      <c r="F7008" s="18"/>
      <c r="G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  <c r="AA7008" s="18"/>
    </row>
    <row r="7010" spans="1:27">
      <c r="A7010" s="6"/>
      <c r="B7010" s="7"/>
      <c r="C7010" s="28"/>
      <c r="G7010" s="17"/>
      <c r="H7010" s="17"/>
    </row>
    <row r="7011" spans="1:27">
      <c r="A7011" s="6"/>
      <c r="B7011" s="7"/>
      <c r="C7011" s="28"/>
      <c r="G7011" s="17"/>
      <c r="H7011" s="17"/>
    </row>
    <row r="7012" spans="1:27">
      <c r="A7012" s="6"/>
      <c r="B7012" s="7"/>
      <c r="C7012" s="28"/>
      <c r="G7012" s="17"/>
      <c r="H7012" s="17"/>
    </row>
    <row r="7014" spans="1:27">
      <c r="A7014" s="6"/>
      <c r="B7014" s="7"/>
      <c r="C7014" s="28"/>
      <c r="G7014" s="17"/>
      <c r="H7014" s="17"/>
    </row>
    <row r="7015" spans="1:27" s="2" customFormat="1" ht="13.8">
      <c r="A7015" s="8"/>
      <c r="B7015" s="9"/>
      <c r="C7015" s="18"/>
      <c r="D7015" s="18"/>
      <c r="E7015" s="18"/>
      <c r="F7015" s="18"/>
      <c r="G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</row>
    <row r="7016" spans="1:27" s="2" customFormat="1" ht="13.8">
      <c r="A7016" s="8"/>
      <c r="B7016" s="9"/>
      <c r="C7016" s="18"/>
      <c r="D7016" s="18"/>
      <c r="E7016" s="18"/>
      <c r="F7016" s="18"/>
      <c r="G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  <c r="AA7016" s="18"/>
    </row>
    <row r="7017" spans="1:27">
      <c r="A7017" s="6"/>
      <c r="B7017" s="7"/>
      <c r="C7017" s="28"/>
      <c r="G7017" s="17"/>
      <c r="H7017" s="17"/>
    </row>
    <row r="7018" spans="1:27">
      <c r="A7018" s="6"/>
      <c r="B7018" s="7"/>
      <c r="C7018" s="28"/>
      <c r="G7018" s="17"/>
      <c r="H7018" s="17"/>
    </row>
    <row r="7019" spans="1:27">
      <c r="A7019" s="5"/>
    </row>
    <row r="7020" spans="1:27">
      <c r="A7020" s="6"/>
      <c r="B7020" s="7"/>
      <c r="C7020" s="28"/>
      <c r="G7020" s="17"/>
      <c r="H7020" s="17"/>
    </row>
    <row r="7022" spans="1:27">
      <c r="A7022" s="5"/>
    </row>
    <row r="7023" spans="1:27">
      <c r="A7023" s="6"/>
      <c r="B7023" s="7"/>
      <c r="C7023" s="28"/>
      <c r="G7023" s="17"/>
      <c r="H7023" s="17"/>
    </row>
    <row r="7024" spans="1:27">
      <c r="A7024" s="6"/>
      <c r="B7024" s="7"/>
      <c r="C7024" s="28"/>
      <c r="G7024" s="17"/>
      <c r="H7024" s="17"/>
    </row>
    <row r="7025" spans="1:27">
      <c r="A7025" s="6"/>
      <c r="B7025" s="7"/>
      <c r="C7025" s="28"/>
      <c r="G7025" s="17"/>
      <c r="H7025" s="17"/>
    </row>
    <row r="7026" spans="1:27">
      <c r="A7026" s="6"/>
      <c r="B7026" s="7"/>
      <c r="C7026" s="28"/>
      <c r="G7026" s="17"/>
      <c r="H7026" s="17"/>
    </row>
    <row r="7027" spans="1:27">
      <c r="A7027" s="6"/>
      <c r="B7027" s="7"/>
      <c r="C7027" s="28"/>
      <c r="G7027" s="17"/>
      <c r="H7027" s="17"/>
    </row>
    <row r="7028" spans="1:27">
      <c r="A7028" s="6"/>
      <c r="B7028" s="7"/>
      <c r="C7028" s="28"/>
      <c r="G7028" s="17"/>
      <c r="H7028" s="17"/>
    </row>
    <row r="7029" spans="1:27">
      <c r="A7029" s="6"/>
      <c r="B7029" s="7"/>
      <c r="C7029" s="28"/>
      <c r="G7029" s="17"/>
      <c r="H7029" s="17"/>
    </row>
    <row r="7030" spans="1:27">
      <c r="A7030" s="6"/>
      <c r="B7030" s="7"/>
      <c r="C7030" s="28"/>
      <c r="G7030" s="17"/>
      <c r="H7030" s="17"/>
    </row>
    <row r="7032" spans="1:27" s="2" customFormat="1" ht="13.8">
      <c r="A7032" s="8"/>
      <c r="B7032" s="9"/>
      <c r="C7032" s="18"/>
      <c r="D7032" s="18"/>
      <c r="E7032" s="18"/>
      <c r="F7032" s="18"/>
      <c r="G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8"/>
      <c r="R7032" s="18"/>
      <c r="S7032" s="18"/>
      <c r="T7032" s="18"/>
      <c r="U7032" s="18"/>
      <c r="V7032" s="18"/>
      <c r="W7032" s="18"/>
      <c r="X7032" s="18"/>
      <c r="Y7032" s="18"/>
      <c r="Z7032" s="18"/>
      <c r="AA7032" s="18"/>
    </row>
    <row r="7033" spans="1:27">
      <c r="A7033" s="5"/>
    </row>
    <row r="7034" spans="1:27">
      <c r="A7034" s="6"/>
      <c r="B7034" s="7"/>
      <c r="C7034" s="28"/>
      <c r="G7034" s="17"/>
      <c r="H7034" s="17"/>
    </row>
    <row r="7036" spans="1:27">
      <c r="A7036" s="6"/>
      <c r="B7036" s="7"/>
      <c r="C7036" s="28"/>
      <c r="G7036" s="17"/>
      <c r="H7036" s="17"/>
    </row>
    <row r="7037" spans="1:27" s="2" customFormat="1" ht="13.8">
      <c r="A7037" s="8"/>
      <c r="B7037" s="9"/>
      <c r="C7037" s="18"/>
      <c r="D7037" s="18"/>
      <c r="E7037" s="18"/>
      <c r="F7037" s="18"/>
      <c r="G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</row>
    <row r="7038" spans="1:27">
      <c r="A7038" s="6"/>
      <c r="B7038" s="7"/>
      <c r="C7038" s="28"/>
      <c r="G7038" s="17"/>
      <c r="H7038" s="17"/>
    </row>
    <row r="7039" spans="1:27">
      <c r="A7039" s="6"/>
      <c r="B7039" s="7"/>
      <c r="C7039" s="28"/>
      <c r="G7039" s="17"/>
      <c r="H7039" s="17"/>
    </row>
    <row r="7041" spans="1:27" s="2" customFormat="1" ht="13.8">
      <c r="A7041" s="8"/>
      <c r="B7041" s="9"/>
      <c r="C7041" s="18"/>
      <c r="D7041" s="18"/>
      <c r="E7041" s="18"/>
      <c r="F7041" s="18"/>
      <c r="G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  <c r="W7041" s="18"/>
      <c r="X7041" s="18"/>
      <c r="Y7041" s="18"/>
      <c r="Z7041" s="18"/>
      <c r="AA7041" s="18"/>
    </row>
    <row r="7042" spans="1:27">
      <c r="A7042" s="6"/>
      <c r="B7042" s="7"/>
      <c r="C7042" s="28"/>
      <c r="G7042" s="17"/>
      <c r="H7042" s="17"/>
    </row>
    <row r="7043" spans="1:27" s="2" customFormat="1" ht="13.8">
      <c r="A7043" s="8"/>
      <c r="B7043" s="9"/>
      <c r="C7043" s="18"/>
      <c r="D7043" s="18"/>
      <c r="E7043" s="18"/>
      <c r="F7043" s="18"/>
      <c r="G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</row>
    <row r="7044" spans="1:27" s="2" customFormat="1" ht="13.8">
      <c r="A7044" s="8"/>
      <c r="B7044" s="9"/>
      <c r="C7044" s="18"/>
      <c r="D7044" s="18"/>
      <c r="E7044" s="18"/>
      <c r="F7044" s="18"/>
      <c r="G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  <c r="AA7044" s="18"/>
    </row>
    <row r="7046" spans="1:27" s="2" customFormat="1" ht="13.8">
      <c r="A7046" s="8"/>
      <c r="B7046" s="9"/>
      <c r="C7046" s="18"/>
      <c r="D7046" s="18"/>
      <c r="E7046" s="18"/>
      <c r="F7046" s="18"/>
      <c r="G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  <c r="AA7046" s="18"/>
    </row>
    <row r="7047" spans="1:27">
      <c r="A7047" s="5"/>
    </row>
    <row r="7048" spans="1:27">
      <c r="A7048" s="6"/>
      <c r="B7048" s="7"/>
      <c r="C7048" s="28"/>
      <c r="G7048" s="17"/>
      <c r="H7048" s="17"/>
    </row>
    <row r="7049" spans="1:27">
      <c r="A7049" s="5"/>
    </row>
    <row r="7050" spans="1:27" s="2" customFormat="1" ht="13.8">
      <c r="A7050" s="8"/>
      <c r="B7050" s="9"/>
      <c r="C7050" s="18"/>
      <c r="D7050" s="18"/>
      <c r="E7050" s="18"/>
      <c r="F7050" s="18"/>
      <c r="G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  <c r="AA7050" s="18"/>
    </row>
    <row r="7051" spans="1:27">
      <c r="A7051" s="5"/>
    </row>
    <row r="7052" spans="1:27">
      <c r="A7052" s="6"/>
      <c r="B7052" s="7"/>
      <c r="C7052" s="28"/>
      <c r="G7052" s="17"/>
      <c r="H7052" s="17"/>
    </row>
    <row r="7053" spans="1:27">
      <c r="A7053" s="6"/>
      <c r="B7053" s="7"/>
      <c r="C7053" s="28"/>
      <c r="G7053" s="17"/>
      <c r="H7053" s="17"/>
    </row>
    <row r="7054" spans="1:27">
      <c r="A7054" s="6"/>
      <c r="B7054" s="7"/>
      <c r="C7054" s="28"/>
      <c r="G7054" s="17"/>
      <c r="H7054" s="17"/>
    </row>
    <row r="7055" spans="1:27">
      <c r="A7055" s="6"/>
      <c r="B7055" s="7"/>
      <c r="C7055" s="28"/>
      <c r="G7055" s="17"/>
      <c r="H7055" s="17"/>
    </row>
    <row r="7056" spans="1:27" s="2" customFormat="1" ht="13.8">
      <c r="A7056" s="8"/>
      <c r="B7056" s="9"/>
      <c r="C7056" s="18"/>
      <c r="D7056" s="18"/>
      <c r="E7056" s="18"/>
      <c r="F7056" s="18"/>
      <c r="G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  <c r="AA7056" s="18"/>
    </row>
    <row r="7057" spans="1:27">
      <c r="A7057" s="6"/>
      <c r="B7057" s="7"/>
      <c r="C7057" s="28"/>
      <c r="G7057" s="17"/>
      <c r="H7057" s="17"/>
    </row>
    <row r="7058" spans="1:27">
      <c r="A7058" s="5"/>
    </row>
    <row r="7059" spans="1:27" s="2" customFormat="1" ht="13.8">
      <c r="A7059" s="8"/>
      <c r="B7059" s="9"/>
      <c r="C7059" s="18"/>
      <c r="D7059" s="18"/>
      <c r="E7059" s="18"/>
      <c r="F7059" s="18"/>
      <c r="G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  <c r="AA7059" s="18"/>
    </row>
    <row r="7060" spans="1:27">
      <c r="A7060" s="6"/>
      <c r="B7060" s="7"/>
      <c r="C7060" s="28"/>
      <c r="G7060" s="17"/>
      <c r="H7060" s="17"/>
    </row>
    <row r="7061" spans="1:27">
      <c r="A7061" s="6"/>
      <c r="B7061" s="7"/>
      <c r="C7061" s="28"/>
      <c r="G7061" s="17"/>
      <c r="H7061" s="17"/>
    </row>
    <row r="7062" spans="1:27">
      <c r="A7062" s="6"/>
      <c r="B7062" s="7"/>
      <c r="C7062" s="28"/>
      <c r="G7062" s="17"/>
      <c r="H7062" s="17"/>
    </row>
    <row r="7063" spans="1:27">
      <c r="A7063" s="6"/>
      <c r="B7063" s="7"/>
      <c r="C7063" s="28"/>
      <c r="G7063" s="17"/>
      <c r="H7063" s="17"/>
    </row>
    <row r="7064" spans="1:27" s="2" customFormat="1" ht="13.8">
      <c r="A7064" s="8"/>
      <c r="B7064" s="9"/>
      <c r="C7064" s="18"/>
      <c r="D7064" s="18"/>
      <c r="E7064" s="18"/>
      <c r="F7064" s="18"/>
      <c r="G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  <c r="AA7064" s="18"/>
    </row>
    <row r="7065" spans="1:27">
      <c r="A7065" s="5"/>
    </row>
    <row r="7066" spans="1:27">
      <c r="A7066" s="6"/>
      <c r="B7066" s="7"/>
      <c r="C7066" s="28"/>
      <c r="G7066" s="17"/>
      <c r="H7066" s="17"/>
    </row>
    <row r="7067" spans="1:27">
      <c r="A7067" s="6"/>
      <c r="B7067" s="7"/>
      <c r="C7067" s="28"/>
      <c r="G7067" s="17"/>
      <c r="H7067" s="17"/>
    </row>
    <row r="7068" spans="1:27">
      <c r="A7068" s="6"/>
      <c r="B7068" s="7"/>
      <c r="C7068" s="28"/>
      <c r="G7068" s="17"/>
      <c r="H7068" s="17"/>
    </row>
    <row r="7069" spans="1:27">
      <c r="A7069" s="6"/>
      <c r="B7069" s="7"/>
      <c r="C7069" s="28"/>
      <c r="G7069" s="17"/>
      <c r="H7069" s="17"/>
    </row>
    <row r="7070" spans="1:27">
      <c r="A7070" s="6"/>
      <c r="B7070" s="7"/>
      <c r="C7070" s="28"/>
      <c r="G7070" s="17"/>
      <c r="H7070" s="17"/>
    </row>
    <row r="7071" spans="1:27">
      <c r="A7071" s="6"/>
      <c r="B7071" s="7"/>
      <c r="C7071" s="28"/>
      <c r="G7071" s="17"/>
      <c r="H7071" s="17"/>
    </row>
    <row r="7076" spans="1:27">
      <c r="A7076" s="6"/>
      <c r="B7076" s="7"/>
      <c r="C7076" s="28"/>
      <c r="G7076" s="17"/>
      <c r="H7076" s="17"/>
    </row>
    <row r="7077" spans="1:27" s="2" customFormat="1" ht="13.8">
      <c r="A7077" s="8"/>
      <c r="B7077" s="9"/>
      <c r="C7077" s="18"/>
      <c r="D7077" s="18"/>
      <c r="E7077" s="18"/>
      <c r="F7077" s="18"/>
      <c r="G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</row>
    <row r="7078" spans="1:27" s="2" customFormat="1" ht="13.8">
      <c r="A7078" s="8"/>
      <c r="B7078" s="9"/>
      <c r="C7078" s="18"/>
      <c r="D7078" s="18"/>
      <c r="E7078" s="18"/>
      <c r="F7078" s="18"/>
      <c r="G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  <c r="AA7078" s="18"/>
    </row>
    <row r="7079" spans="1:27" s="2" customFormat="1" ht="13.8">
      <c r="A7079" s="8"/>
      <c r="B7079" s="9"/>
      <c r="C7079" s="18"/>
      <c r="D7079" s="18"/>
      <c r="E7079" s="18"/>
      <c r="F7079" s="18"/>
      <c r="G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</row>
    <row r="7080" spans="1:27">
      <c r="A7080" s="6"/>
      <c r="B7080" s="7"/>
      <c r="C7080" s="28"/>
      <c r="G7080" s="17"/>
      <c r="H7080" s="17"/>
    </row>
    <row r="7081" spans="1:27" s="2" customFormat="1" ht="13.8">
      <c r="A7081" s="8"/>
      <c r="B7081" s="9"/>
      <c r="C7081" s="18"/>
      <c r="D7081" s="18"/>
      <c r="E7081" s="18"/>
      <c r="F7081" s="18"/>
      <c r="G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</row>
    <row r="7082" spans="1:27">
      <c r="A7082" s="5"/>
    </row>
    <row r="7083" spans="1:27" s="2" customFormat="1" ht="13.8">
      <c r="A7083" s="8"/>
      <c r="B7083" s="9"/>
      <c r="C7083" s="18"/>
      <c r="D7083" s="18"/>
      <c r="E7083" s="18"/>
      <c r="F7083" s="18"/>
      <c r="G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8"/>
      <c r="R7083" s="18"/>
      <c r="S7083" s="18"/>
      <c r="T7083" s="18"/>
      <c r="U7083" s="18"/>
      <c r="V7083" s="18"/>
      <c r="W7083" s="18"/>
      <c r="X7083" s="18"/>
      <c r="Y7083" s="18"/>
      <c r="Z7083" s="18"/>
      <c r="AA7083" s="18"/>
    </row>
    <row r="7084" spans="1:27" s="2" customFormat="1" ht="13.8">
      <c r="A7084" s="8"/>
      <c r="B7084" s="9"/>
      <c r="C7084" s="18"/>
      <c r="D7084" s="18"/>
      <c r="E7084" s="18"/>
      <c r="F7084" s="18"/>
      <c r="G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  <c r="AA7084" s="18"/>
    </row>
    <row r="7085" spans="1:27">
      <c r="A7085" s="6"/>
      <c r="B7085" s="7"/>
      <c r="C7085" s="28"/>
      <c r="G7085" s="17"/>
      <c r="H7085" s="17"/>
    </row>
    <row r="7086" spans="1:27" s="2" customFormat="1" ht="13.8">
      <c r="A7086" s="8"/>
      <c r="B7086" s="9"/>
      <c r="C7086" s="18"/>
      <c r="D7086" s="18"/>
      <c r="E7086" s="18"/>
      <c r="F7086" s="18"/>
      <c r="G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  <c r="AA7086" s="18"/>
    </row>
    <row r="7087" spans="1:27" s="2" customFormat="1" ht="13.8">
      <c r="A7087" s="8"/>
      <c r="B7087" s="9"/>
      <c r="C7087" s="18"/>
      <c r="D7087" s="18"/>
      <c r="E7087" s="18"/>
      <c r="F7087" s="18"/>
      <c r="G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8"/>
      <c r="X7087" s="18"/>
      <c r="Y7087" s="18"/>
      <c r="Z7087" s="18"/>
      <c r="AA7087" s="18"/>
    </row>
    <row r="7088" spans="1:27">
      <c r="A7088" s="5"/>
    </row>
    <row r="7089" spans="1:27">
      <c r="A7089" s="6"/>
      <c r="B7089" s="7"/>
      <c r="C7089" s="28"/>
      <c r="G7089" s="17"/>
      <c r="H7089" s="17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>
      <c r="A7090" s="6"/>
      <c r="B7090" s="7"/>
      <c r="C7090" s="28"/>
      <c r="G7090" s="17"/>
      <c r="H7090" s="17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>
      <c r="A7091" s="6"/>
      <c r="B7091" s="7"/>
      <c r="C7091" s="28"/>
      <c r="G7091" s="17"/>
      <c r="H7091" s="17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>
      <c r="A7092" s="6"/>
      <c r="B7092" s="7"/>
      <c r="C7092" s="28"/>
      <c r="G7092" s="17"/>
      <c r="H7092" s="17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>
      <c r="A7093" s="5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>
      <c r="A7094" s="6"/>
      <c r="B7094" s="7"/>
      <c r="C7094" s="28"/>
      <c r="G7094" s="17"/>
      <c r="H7094" s="17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6" spans="1:27">
      <c r="A7096" s="5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>
      <c r="A7097" s="6"/>
      <c r="B7097" s="7"/>
      <c r="C7097" s="28"/>
      <c r="G7097" s="17"/>
      <c r="H7097" s="17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>
      <c r="A7098" s="6"/>
      <c r="B7098" s="7"/>
      <c r="C7098" s="28"/>
      <c r="G7098" s="17"/>
      <c r="H7098" s="17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>
      <c r="A7099" s="6"/>
      <c r="B7099" s="7"/>
      <c r="C7099" s="28"/>
      <c r="G7099" s="17"/>
      <c r="H7099" s="17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>
      <c r="A7100" s="5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>
      <c r="A7101" s="5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>
      <c r="A7102" s="6"/>
      <c r="B7102" s="7"/>
      <c r="C7102" s="28"/>
      <c r="G7102" s="17"/>
      <c r="H7102" s="17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>
      <c r="A7103" s="6"/>
      <c r="B7103" s="7"/>
      <c r="C7103" s="28"/>
      <c r="G7103" s="17"/>
      <c r="H7103" s="17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>
      <c r="A7104" s="5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>
      <c r="A7105" s="6"/>
      <c r="B7105" s="7"/>
      <c r="C7105" s="28"/>
      <c r="G7105" s="17"/>
      <c r="H7105" s="17"/>
    </row>
    <row r="7106" spans="1:27">
      <c r="A7106" s="6"/>
      <c r="B7106" s="7"/>
      <c r="C7106" s="28"/>
      <c r="G7106" s="17"/>
      <c r="H7106" s="17"/>
    </row>
    <row r="7107" spans="1:27">
      <c r="A7107" s="5"/>
    </row>
    <row r="7108" spans="1:27">
      <c r="A7108" s="5"/>
    </row>
    <row r="7109" spans="1:27">
      <c r="A7109" s="5"/>
    </row>
    <row r="7110" spans="1:27">
      <c r="A7110" s="6"/>
      <c r="B7110" s="7"/>
      <c r="C7110" s="28"/>
      <c r="G7110" s="17"/>
      <c r="H7110" s="17"/>
    </row>
    <row r="7111" spans="1:27">
      <c r="A7111" s="6"/>
      <c r="B7111" s="7"/>
      <c r="C7111" s="28"/>
      <c r="G7111" s="17"/>
      <c r="H7111" s="17"/>
    </row>
    <row r="7112" spans="1:27">
      <c r="A7112" s="5"/>
    </row>
    <row r="7113" spans="1:27">
      <c r="A7113" s="6"/>
      <c r="B7113" s="7"/>
      <c r="C7113" s="28"/>
      <c r="G7113" s="17"/>
      <c r="H7113" s="17"/>
    </row>
    <row r="7114" spans="1:27">
      <c r="A7114" s="6"/>
      <c r="B7114" s="7"/>
      <c r="C7114" s="28"/>
      <c r="G7114" s="17"/>
      <c r="H7114" s="17"/>
    </row>
    <row r="7115" spans="1:27">
      <c r="A7115" s="6"/>
      <c r="B7115" s="7"/>
      <c r="C7115" s="28"/>
      <c r="G7115" s="17"/>
      <c r="H7115" s="17"/>
    </row>
    <row r="7116" spans="1:27">
      <c r="A7116" s="6"/>
      <c r="B7116" s="7"/>
      <c r="C7116" s="28"/>
      <c r="G7116" s="17"/>
      <c r="H7116" s="17"/>
    </row>
    <row r="7117" spans="1:27" s="2" customFormat="1" ht="13.8">
      <c r="A7117" s="8"/>
      <c r="B7117" s="9"/>
      <c r="C7117" s="18"/>
      <c r="D7117" s="18"/>
      <c r="E7117" s="18"/>
      <c r="F7117" s="18"/>
      <c r="G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  <c r="AA7117" s="18"/>
    </row>
    <row r="7118" spans="1:27">
      <c r="A7118" s="5"/>
    </row>
    <row r="7119" spans="1:27">
      <c r="A7119" s="6"/>
      <c r="B7119" s="7"/>
      <c r="C7119" s="28"/>
      <c r="G7119" s="17"/>
      <c r="H7119" s="17"/>
    </row>
    <row r="7120" spans="1:27">
      <c r="A7120" s="6"/>
      <c r="B7120" s="7"/>
      <c r="C7120" s="28"/>
      <c r="G7120" s="17"/>
      <c r="H7120" s="17"/>
    </row>
    <row r="7121" spans="1:27">
      <c r="A7121" s="6"/>
      <c r="B7121" s="7"/>
      <c r="C7121" s="28"/>
      <c r="G7121" s="17"/>
      <c r="H7121" s="17"/>
    </row>
    <row r="7122" spans="1:27">
      <c r="A7122" s="6"/>
      <c r="B7122" s="7"/>
      <c r="C7122" s="28"/>
      <c r="G7122" s="17"/>
      <c r="H7122" s="17"/>
    </row>
    <row r="7123" spans="1:27" s="2" customFormat="1" ht="13.8">
      <c r="A7123" s="8"/>
      <c r="B7123" s="9"/>
      <c r="C7123" s="18"/>
      <c r="D7123" s="18"/>
      <c r="E7123" s="18"/>
      <c r="F7123" s="18"/>
      <c r="G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8"/>
    </row>
    <row r="7124" spans="1:27" s="2" customFormat="1" ht="13.8">
      <c r="A7124" s="8"/>
      <c r="B7124" s="9"/>
      <c r="C7124" s="18"/>
      <c r="D7124" s="18"/>
      <c r="E7124" s="18"/>
      <c r="F7124" s="18"/>
      <c r="G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  <c r="AA7124" s="18"/>
    </row>
    <row r="7125" spans="1:27">
      <c r="A7125" s="6"/>
      <c r="B7125" s="7"/>
      <c r="C7125" s="28"/>
      <c r="G7125" s="17"/>
      <c r="H7125" s="17"/>
    </row>
    <row r="7126" spans="1:27">
      <c r="A7126" s="6"/>
      <c r="B7126" s="7"/>
      <c r="C7126" s="28"/>
      <c r="G7126" s="17"/>
      <c r="H7126" s="17"/>
    </row>
    <row r="7127" spans="1:27">
      <c r="A7127" s="6"/>
      <c r="B7127" s="7"/>
      <c r="C7127" s="28"/>
      <c r="G7127" s="17"/>
      <c r="H7127" s="17"/>
    </row>
    <row r="7128" spans="1:27">
      <c r="A7128" s="6"/>
      <c r="B7128" s="7"/>
      <c r="C7128" s="28"/>
      <c r="G7128" s="17"/>
      <c r="H7128" s="17"/>
    </row>
    <row r="7129" spans="1:27">
      <c r="A7129" s="5"/>
    </row>
    <row r="7130" spans="1:27">
      <c r="A7130" s="6"/>
      <c r="B7130" s="7"/>
      <c r="C7130" s="28"/>
      <c r="G7130" s="17"/>
      <c r="H7130" s="17"/>
    </row>
    <row r="7131" spans="1:27">
      <c r="A7131" s="6"/>
      <c r="B7131" s="7"/>
      <c r="C7131" s="28"/>
      <c r="G7131" s="17"/>
      <c r="H7131" s="17"/>
    </row>
    <row r="7132" spans="1:27">
      <c r="A7132" s="6"/>
      <c r="B7132" s="7"/>
      <c r="C7132" s="28"/>
      <c r="G7132" s="17"/>
      <c r="H7132" s="17"/>
    </row>
    <row r="7133" spans="1:27" s="2" customFormat="1" ht="13.8">
      <c r="A7133" s="8"/>
      <c r="B7133" s="9"/>
      <c r="C7133" s="18"/>
      <c r="D7133" s="18"/>
      <c r="E7133" s="18"/>
      <c r="F7133" s="18"/>
      <c r="G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</row>
    <row r="7134" spans="1:27" s="2" customFormat="1" ht="13.8">
      <c r="A7134" s="8"/>
      <c r="B7134" s="9"/>
      <c r="C7134" s="18"/>
      <c r="D7134" s="18"/>
      <c r="E7134" s="18"/>
      <c r="F7134" s="18"/>
      <c r="G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  <c r="AA7134" s="18"/>
    </row>
    <row r="7135" spans="1:27" s="2" customFormat="1" ht="13.8">
      <c r="A7135" s="8"/>
      <c r="B7135" s="9"/>
      <c r="C7135" s="18"/>
      <c r="D7135" s="18"/>
      <c r="E7135" s="18"/>
      <c r="F7135" s="18"/>
      <c r="G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  <c r="AA7135" s="18"/>
    </row>
    <row r="7136" spans="1:27" s="2" customFormat="1" ht="13.8">
      <c r="A7136" s="8"/>
      <c r="B7136" s="9"/>
      <c r="C7136" s="18"/>
      <c r="D7136" s="18"/>
      <c r="E7136" s="18"/>
      <c r="F7136" s="18"/>
      <c r="G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  <c r="AA7136" s="18"/>
    </row>
    <row r="7137" spans="1:27" s="2" customFormat="1" ht="13.8">
      <c r="A7137" s="8"/>
      <c r="B7137" s="9"/>
      <c r="C7137" s="18"/>
      <c r="D7137" s="18"/>
      <c r="E7137" s="18"/>
      <c r="F7137" s="18"/>
      <c r="G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8"/>
    </row>
    <row r="7138" spans="1:27" s="2" customFormat="1" ht="13.8">
      <c r="A7138" s="8"/>
      <c r="B7138" s="9"/>
      <c r="C7138" s="18"/>
      <c r="D7138" s="18"/>
      <c r="E7138" s="18"/>
      <c r="F7138" s="18"/>
      <c r="G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  <c r="AA7138" s="18"/>
    </row>
    <row r="7139" spans="1:27" s="2" customFormat="1" ht="13.8">
      <c r="A7139" s="8"/>
      <c r="B7139" s="9"/>
      <c r="C7139" s="18"/>
      <c r="D7139" s="18"/>
      <c r="E7139" s="18"/>
      <c r="F7139" s="18"/>
      <c r="G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  <c r="AA7139" s="18"/>
    </row>
    <row r="7140" spans="1:27" s="2" customFormat="1" ht="13.8">
      <c r="A7140" s="8"/>
      <c r="B7140" s="9"/>
      <c r="C7140" s="18"/>
      <c r="D7140" s="18"/>
      <c r="E7140" s="18"/>
      <c r="F7140" s="18"/>
      <c r="G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  <c r="AA7140" s="18"/>
    </row>
    <row r="7141" spans="1:27" s="2" customFormat="1" ht="13.8">
      <c r="A7141" s="8"/>
      <c r="B7141" s="9"/>
      <c r="C7141" s="18"/>
      <c r="D7141" s="18"/>
      <c r="E7141" s="18"/>
      <c r="F7141" s="18"/>
      <c r="G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</row>
    <row r="7142" spans="1:27" s="2" customFormat="1" ht="13.8">
      <c r="A7142" s="8"/>
      <c r="B7142" s="9"/>
      <c r="C7142" s="18"/>
      <c r="D7142" s="18"/>
      <c r="E7142" s="18"/>
      <c r="F7142" s="18"/>
      <c r="G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  <c r="AA7142" s="18"/>
    </row>
    <row r="7143" spans="1:27" s="2" customFormat="1" ht="13.8">
      <c r="A7143" s="8"/>
      <c r="B7143" s="9"/>
      <c r="C7143" s="18"/>
      <c r="D7143" s="18"/>
      <c r="E7143" s="18"/>
      <c r="F7143" s="18"/>
      <c r="G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  <c r="AA7143" s="18"/>
    </row>
    <row r="7144" spans="1:27" s="2" customFormat="1" ht="13.8">
      <c r="A7144" s="8"/>
      <c r="B7144" s="9"/>
      <c r="C7144" s="18"/>
      <c r="D7144" s="18"/>
      <c r="E7144" s="18"/>
      <c r="F7144" s="18"/>
      <c r="G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  <c r="AA7144" s="18"/>
    </row>
    <row r="7145" spans="1:27" s="2" customFormat="1" ht="13.8">
      <c r="A7145" s="8"/>
      <c r="B7145" s="9"/>
      <c r="C7145" s="18"/>
      <c r="D7145" s="18"/>
      <c r="E7145" s="18"/>
      <c r="F7145" s="18"/>
      <c r="G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  <c r="AA7145" s="18"/>
    </row>
    <row r="7146" spans="1:27" s="2" customFormat="1" ht="13.8">
      <c r="A7146" s="8"/>
      <c r="B7146" s="9"/>
      <c r="C7146" s="18"/>
      <c r="D7146" s="18"/>
      <c r="E7146" s="18"/>
      <c r="F7146" s="18"/>
      <c r="G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8"/>
      <c r="R7146" s="18"/>
      <c r="S7146" s="18"/>
      <c r="T7146" s="18"/>
      <c r="U7146" s="18"/>
      <c r="V7146" s="18"/>
      <c r="W7146" s="18"/>
      <c r="X7146" s="18"/>
      <c r="Y7146" s="18"/>
      <c r="Z7146" s="18"/>
      <c r="AA7146" s="18"/>
    </row>
    <row r="7147" spans="1:27" s="2" customFormat="1" ht="13.8">
      <c r="A7147" s="8"/>
      <c r="B7147" s="9"/>
      <c r="C7147" s="18"/>
      <c r="D7147" s="18"/>
      <c r="E7147" s="18"/>
      <c r="F7147" s="18"/>
      <c r="G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</row>
    <row r="7148" spans="1:27" s="2" customFormat="1" ht="13.8">
      <c r="A7148" s="8"/>
      <c r="B7148" s="9"/>
      <c r="C7148" s="18"/>
      <c r="D7148" s="18"/>
      <c r="E7148" s="18"/>
      <c r="F7148" s="18"/>
      <c r="G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  <c r="AA7148" s="18"/>
    </row>
    <row r="7149" spans="1:27">
      <c r="A7149" s="6"/>
      <c r="B7149" s="7"/>
      <c r="C7149" s="28"/>
      <c r="G7149" s="17"/>
      <c r="H7149" s="17"/>
    </row>
    <row r="7150" spans="1:27">
      <c r="A7150" s="5"/>
    </row>
    <row r="7151" spans="1:27">
      <c r="A7151" s="6"/>
      <c r="B7151" s="7"/>
      <c r="C7151" s="28"/>
      <c r="G7151" s="17"/>
      <c r="H7151" s="17"/>
    </row>
    <row r="7152" spans="1:27">
      <c r="A7152" s="6"/>
      <c r="B7152" s="7"/>
      <c r="C7152" s="28"/>
      <c r="G7152" s="17"/>
      <c r="H7152" s="17"/>
    </row>
    <row r="7153" spans="1:27">
      <c r="A7153" s="5"/>
    </row>
    <row r="7154" spans="1:27">
      <c r="A7154" s="6"/>
      <c r="B7154" s="7"/>
      <c r="C7154" s="28"/>
      <c r="G7154" s="17"/>
      <c r="H7154" s="17"/>
    </row>
    <row r="7155" spans="1:27">
      <c r="A7155" s="6"/>
      <c r="B7155" s="7"/>
      <c r="C7155" s="28"/>
      <c r="G7155" s="17"/>
      <c r="H7155" s="17"/>
    </row>
    <row r="7156" spans="1:27">
      <c r="A7156" s="6"/>
      <c r="B7156" s="7"/>
      <c r="C7156" s="28"/>
      <c r="G7156" s="17"/>
      <c r="H7156" s="17"/>
    </row>
    <row r="7157" spans="1:27">
      <c r="A7157" s="6"/>
      <c r="B7157" s="7"/>
      <c r="C7157" s="28"/>
      <c r="G7157" s="17"/>
      <c r="H7157" s="17"/>
    </row>
    <row r="7158" spans="1:27" s="2" customFormat="1" ht="13.8">
      <c r="A7158" s="8"/>
      <c r="B7158" s="9"/>
      <c r="C7158" s="18"/>
      <c r="D7158" s="18"/>
      <c r="E7158" s="18"/>
      <c r="F7158" s="18"/>
      <c r="G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  <c r="AA7158" s="18"/>
    </row>
    <row r="7159" spans="1:27" s="2" customFormat="1" ht="13.8">
      <c r="A7159" s="8"/>
      <c r="B7159" s="9"/>
      <c r="C7159" s="18"/>
      <c r="D7159" s="18"/>
      <c r="E7159" s="18"/>
      <c r="F7159" s="18"/>
      <c r="G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</row>
    <row r="7160" spans="1:27" s="2" customFormat="1" ht="13.8">
      <c r="A7160" s="8"/>
      <c r="B7160" s="9"/>
      <c r="C7160" s="18"/>
      <c r="D7160" s="18"/>
      <c r="E7160" s="18"/>
      <c r="F7160" s="18"/>
      <c r="G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  <c r="AA7160" s="18"/>
    </row>
    <row r="7161" spans="1:27" s="2" customFormat="1" ht="13.8">
      <c r="A7161" s="8"/>
      <c r="B7161" s="9"/>
      <c r="C7161" s="18"/>
      <c r="D7161" s="18"/>
      <c r="E7161" s="18"/>
      <c r="F7161" s="18"/>
      <c r="G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</row>
    <row r="7162" spans="1:27">
      <c r="A7162" s="6"/>
      <c r="B7162" s="7"/>
      <c r="C7162" s="28"/>
      <c r="G7162" s="17"/>
      <c r="H7162" s="17"/>
    </row>
    <row r="7163" spans="1:27">
      <c r="A7163" s="6"/>
      <c r="B7163" s="7"/>
      <c r="C7163" s="28"/>
      <c r="G7163" s="17"/>
      <c r="H7163" s="17"/>
    </row>
    <row r="7164" spans="1:27" s="2" customFormat="1" ht="13.8">
      <c r="A7164" s="8"/>
      <c r="B7164" s="9"/>
      <c r="C7164" s="18"/>
      <c r="D7164" s="18"/>
      <c r="E7164" s="18"/>
      <c r="F7164" s="18"/>
      <c r="G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  <c r="AA7164" s="18"/>
    </row>
    <row r="7165" spans="1:27" s="2" customFormat="1" ht="13.8">
      <c r="A7165" s="8"/>
      <c r="B7165" s="9"/>
      <c r="C7165" s="18"/>
      <c r="D7165" s="18"/>
      <c r="E7165" s="18"/>
      <c r="F7165" s="18"/>
      <c r="G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</row>
    <row r="7166" spans="1:27" s="2" customFormat="1" ht="13.8">
      <c r="A7166" s="8"/>
      <c r="B7166" s="9"/>
      <c r="C7166" s="18"/>
      <c r="D7166" s="18"/>
      <c r="E7166" s="18"/>
      <c r="F7166" s="18"/>
      <c r="G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  <c r="AA7166" s="18"/>
    </row>
    <row r="7167" spans="1:27" s="2" customFormat="1" ht="13.8">
      <c r="A7167" s="8"/>
      <c r="B7167" s="9"/>
      <c r="C7167" s="18"/>
      <c r="D7167" s="18"/>
      <c r="E7167" s="18"/>
      <c r="F7167" s="18"/>
      <c r="G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8"/>
    </row>
    <row r="7168" spans="1:27" s="2" customFormat="1" ht="13.8">
      <c r="A7168" s="8"/>
      <c r="B7168" s="9"/>
      <c r="C7168" s="18"/>
      <c r="D7168" s="18"/>
      <c r="E7168" s="18"/>
      <c r="F7168" s="18"/>
      <c r="G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  <c r="AA7168" s="18"/>
    </row>
    <row r="7169" spans="1:27" s="2" customFormat="1" ht="13.8">
      <c r="A7169" s="8"/>
      <c r="B7169" s="9"/>
      <c r="C7169" s="18"/>
      <c r="D7169" s="18"/>
      <c r="E7169" s="18"/>
      <c r="F7169" s="18"/>
      <c r="G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</row>
    <row r="7170" spans="1:27" s="2" customFormat="1" ht="13.8">
      <c r="A7170" s="8"/>
      <c r="B7170" s="9"/>
      <c r="C7170" s="18"/>
      <c r="D7170" s="18"/>
      <c r="E7170" s="18"/>
      <c r="F7170" s="18"/>
      <c r="G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  <c r="AA7170" s="18"/>
    </row>
    <row r="7171" spans="1:27" s="2" customFormat="1" ht="13.8">
      <c r="A7171" s="8"/>
      <c r="B7171" s="9"/>
      <c r="C7171" s="18"/>
      <c r="D7171" s="18"/>
      <c r="E7171" s="18"/>
      <c r="F7171" s="18"/>
      <c r="G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  <c r="AA7171" s="18"/>
    </row>
    <row r="7172" spans="1:27" s="2" customFormat="1" ht="13.8">
      <c r="A7172" s="8"/>
      <c r="B7172" s="9"/>
      <c r="C7172" s="18"/>
      <c r="D7172" s="18"/>
      <c r="E7172" s="18"/>
      <c r="F7172" s="18"/>
      <c r="G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  <c r="AA7172" s="18"/>
    </row>
    <row r="7173" spans="1:27" s="2" customFormat="1" ht="13.8">
      <c r="A7173" s="8"/>
      <c r="B7173" s="9"/>
      <c r="C7173" s="18"/>
      <c r="D7173" s="18"/>
      <c r="E7173" s="18"/>
      <c r="F7173" s="18"/>
      <c r="G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8"/>
    </row>
    <row r="7174" spans="1:27" s="2" customFormat="1" ht="13.8">
      <c r="A7174" s="8"/>
      <c r="B7174" s="9"/>
      <c r="C7174" s="18"/>
      <c r="D7174" s="18"/>
      <c r="E7174" s="18"/>
      <c r="F7174" s="18"/>
      <c r="G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  <c r="AA7174" s="18"/>
    </row>
    <row r="7175" spans="1:27" s="2" customFormat="1" ht="13.8">
      <c r="A7175" s="8"/>
      <c r="B7175" s="9"/>
      <c r="C7175" s="18"/>
      <c r="D7175" s="18"/>
      <c r="E7175" s="18"/>
      <c r="F7175" s="18"/>
      <c r="G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</row>
    <row r="7176" spans="1:27">
      <c r="A7176" s="5"/>
    </row>
    <row r="7177" spans="1:27" s="2" customFormat="1" ht="13.8">
      <c r="A7177" s="8"/>
      <c r="B7177" s="9"/>
      <c r="C7177" s="18"/>
      <c r="D7177" s="18"/>
      <c r="E7177" s="18"/>
      <c r="F7177" s="18"/>
      <c r="G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8"/>
      <c r="X7177" s="18"/>
      <c r="Y7177" s="18"/>
      <c r="Z7177" s="18"/>
      <c r="AA7177" s="18"/>
    </row>
    <row r="7178" spans="1:27" s="2" customFormat="1" ht="13.8">
      <c r="A7178" s="8"/>
      <c r="B7178" s="9"/>
      <c r="C7178" s="18"/>
      <c r="D7178" s="18"/>
      <c r="E7178" s="18"/>
      <c r="F7178" s="18"/>
      <c r="G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  <c r="W7178" s="18"/>
      <c r="X7178" s="18"/>
      <c r="Y7178" s="18"/>
      <c r="Z7178" s="18"/>
      <c r="AA7178" s="18"/>
    </row>
    <row r="7179" spans="1:27">
      <c r="A7179" s="6"/>
      <c r="B7179" s="7"/>
      <c r="C7179" s="28"/>
      <c r="G7179" s="17"/>
      <c r="H7179" s="17"/>
    </row>
    <row r="7180" spans="1:27">
      <c r="A7180" s="6"/>
      <c r="B7180" s="7"/>
      <c r="C7180" s="28"/>
      <c r="G7180" s="17"/>
      <c r="H7180" s="17"/>
    </row>
    <row r="7181" spans="1:27" s="2" customFormat="1" ht="13.8">
      <c r="A7181" s="8"/>
      <c r="B7181" s="9"/>
      <c r="C7181" s="18"/>
      <c r="D7181" s="18"/>
      <c r="E7181" s="18"/>
      <c r="F7181" s="18"/>
      <c r="G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</row>
    <row r="7182" spans="1:27">
      <c r="A7182" s="6"/>
      <c r="B7182" s="7"/>
      <c r="C7182" s="28"/>
      <c r="G7182" s="17"/>
      <c r="H7182" s="17"/>
    </row>
    <row r="7183" spans="1:27">
      <c r="A7183" s="6"/>
      <c r="B7183" s="7"/>
      <c r="C7183" s="28"/>
      <c r="G7183" s="17"/>
      <c r="H7183" s="17"/>
    </row>
    <row r="7184" spans="1:27">
      <c r="A7184" s="6"/>
      <c r="B7184" s="7"/>
      <c r="C7184" s="28"/>
      <c r="G7184" s="17"/>
      <c r="H7184" s="17"/>
    </row>
    <row r="7185" spans="1:27">
      <c r="A7185" s="6"/>
      <c r="B7185" s="7"/>
      <c r="C7185" s="28"/>
      <c r="G7185" s="17"/>
      <c r="H7185" s="17"/>
    </row>
    <row r="7186" spans="1:27">
      <c r="A7186" s="6"/>
      <c r="B7186" s="7"/>
      <c r="C7186" s="28"/>
      <c r="G7186" s="17"/>
      <c r="H7186" s="17"/>
    </row>
    <row r="7187" spans="1:27">
      <c r="A7187" s="6"/>
      <c r="B7187" s="7"/>
      <c r="C7187" s="28"/>
      <c r="G7187" s="17"/>
      <c r="H7187" s="17"/>
    </row>
    <row r="7188" spans="1:27" s="2" customFormat="1" ht="13.8">
      <c r="A7188" s="8"/>
      <c r="B7188" s="9"/>
      <c r="C7188" s="18"/>
      <c r="D7188" s="18"/>
      <c r="E7188" s="18"/>
      <c r="F7188" s="18"/>
      <c r="G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  <c r="AA7188" s="18"/>
    </row>
    <row r="7189" spans="1:27" s="2" customFormat="1" ht="13.8">
      <c r="A7189" s="8"/>
      <c r="B7189" s="9"/>
      <c r="C7189" s="18"/>
      <c r="D7189" s="18"/>
      <c r="E7189" s="18"/>
      <c r="F7189" s="18"/>
      <c r="G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</row>
    <row r="7190" spans="1:27" s="2" customFormat="1" ht="13.8">
      <c r="A7190" s="8"/>
      <c r="B7190" s="9"/>
      <c r="C7190" s="18"/>
      <c r="D7190" s="18"/>
      <c r="E7190" s="18"/>
      <c r="F7190" s="18"/>
      <c r="G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  <c r="AA7190" s="18"/>
    </row>
    <row r="7191" spans="1:27">
      <c r="A7191" s="6"/>
      <c r="B7191" s="7"/>
      <c r="C7191" s="28"/>
      <c r="G7191" s="17"/>
      <c r="H7191" s="17"/>
    </row>
    <row r="7192" spans="1:27" s="2" customFormat="1" ht="13.8">
      <c r="A7192" s="8"/>
      <c r="B7192" s="9"/>
      <c r="C7192" s="18"/>
      <c r="D7192" s="18"/>
      <c r="E7192" s="18"/>
      <c r="F7192" s="18"/>
      <c r="G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  <c r="AA7192" s="18"/>
    </row>
    <row r="7193" spans="1:27">
      <c r="A7193" s="6"/>
      <c r="B7193" s="7"/>
      <c r="C7193" s="28"/>
      <c r="G7193" s="17"/>
      <c r="H7193" s="17"/>
    </row>
    <row r="7194" spans="1:27">
      <c r="A7194" s="6"/>
      <c r="B7194" s="7"/>
      <c r="C7194" s="28"/>
      <c r="G7194" s="17"/>
      <c r="H7194" s="17"/>
    </row>
    <row r="7195" spans="1:27">
      <c r="A7195" s="6"/>
      <c r="B7195" s="7"/>
      <c r="C7195" s="28"/>
      <c r="G7195" s="17"/>
      <c r="H7195" s="17"/>
    </row>
    <row r="7196" spans="1:27" s="2" customFormat="1" ht="13.8">
      <c r="A7196" s="8"/>
      <c r="B7196" s="9"/>
      <c r="C7196" s="18"/>
      <c r="D7196" s="18"/>
      <c r="E7196" s="18"/>
      <c r="F7196" s="18"/>
      <c r="G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  <c r="AA7196" s="18"/>
    </row>
    <row r="7197" spans="1:27" s="2" customFormat="1" ht="13.8">
      <c r="A7197" s="8"/>
      <c r="B7197" s="9"/>
      <c r="C7197" s="18"/>
      <c r="D7197" s="18"/>
      <c r="E7197" s="18"/>
      <c r="F7197" s="18"/>
      <c r="G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</row>
    <row r="7198" spans="1:27">
      <c r="A7198" s="6"/>
      <c r="B7198" s="7"/>
      <c r="C7198" s="28"/>
      <c r="G7198" s="17"/>
      <c r="H7198" s="17"/>
    </row>
    <row r="7199" spans="1:27">
      <c r="A7199" s="6"/>
      <c r="B7199" s="7"/>
      <c r="C7199" s="28"/>
      <c r="G7199" s="17"/>
      <c r="H7199" s="17"/>
    </row>
    <row r="7200" spans="1:27">
      <c r="A7200" s="6"/>
      <c r="B7200" s="7"/>
      <c r="C7200" s="28"/>
      <c r="G7200" s="17"/>
      <c r="H7200" s="17"/>
    </row>
    <row r="7201" spans="1:27">
      <c r="A7201" s="6"/>
      <c r="B7201" s="7"/>
      <c r="C7201" s="28"/>
      <c r="G7201" s="17"/>
      <c r="H7201" s="17"/>
    </row>
    <row r="7202" spans="1:27">
      <c r="A7202" s="6"/>
      <c r="B7202" s="7"/>
      <c r="C7202" s="28"/>
      <c r="G7202" s="17"/>
      <c r="H7202" s="17"/>
    </row>
    <row r="7203" spans="1:27">
      <c r="A7203" s="6"/>
      <c r="B7203" s="7"/>
      <c r="C7203" s="28"/>
      <c r="G7203" s="17"/>
      <c r="H7203" s="17"/>
    </row>
    <row r="7204" spans="1:27">
      <c r="A7204" s="6"/>
      <c r="B7204" s="7"/>
      <c r="C7204" s="28"/>
      <c r="G7204" s="17"/>
      <c r="H7204" s="17"/>
    </row>
    <row r="7205" spans="1:27">
      <c r="A7205" s="6"/>
      <c r="B7205" s="7"/>
      <c r="C7205" s="28"/>
      <c r="G7205" s="17"/>
      <c r="H7205" s="17"/>
    </row>
    <row r="7206" spans="1:27" s="2" customFormat="1" ht="13.8">
      <c r="A7206" s="8"/>
      <c r="B7206" s="9"/>
      <c r="C7206" s="18"/>
      <c r="D7206" s="18"/>
      <c r="E7206" s="18"/>
      <c r="F7206" s="18"/>
      <c r="G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  <c r="AA7206" s="18"/>
    </row>
    <row r="7207" spans="1:27">
      <c r="A7207" s="6"/>
      <c r="B7207" s="7"/>
      <c r="C7207" s="28"/>
      <c r="G7207" s="17"/>
      <c r="H7207" s="17"/>
    </row>
    <row r="7208" spans="1:27">
      <c r="A7208" s="6"/>
      <c r="B7208" s="7"/>
      <c r="C7208" s="28"/>
      <c r="G7208" s="17"/>
      <c r="H7208" s="17"/>
    </row>
    <row r="7209" spans="1:27">
      <c r="A7209" s="6"/>
      <c r="B7209" s="7"/>
      <c r="C7209" s="28"/>
      <c r="G7209" s="17"/>
      <c r="H7209" s="17"/>
    </row>
    <row r="7210" spans="1:27">
      <c r="A7210" s="6"/>
      <c r="B7210" s="7"/>
      <c r="C7210" s="28"/>
      <c r="G7210" s="17"/>
      <c r="H7210" s="17"/>
    </row>
    <row r="7211" spans="1:27" s="2" customFormat="1" ht="13.8">
      <c r="A7211" s="8"/>
      <c r="B7211" s="9"/>
      <c r="C7211" s="18"/>
      <c r="D7211" s="18"/>
      <c r="E7211" s="18"/>
      <c r="F7211" s="18"/>
      <c r="G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  <c r="AA7211" s="18"/>
    </row>
    <row r="7213" spans="1:27">
      <c r="A7213" s="6"/>
      <c r="B7213" s="7"/>
      <c r="C7213" s="28"/>
      <c r="G7213" s="17"/>
      <c r="H7213" s="17"/>
    </row>
    <row r="7214" spans="1:27">
      <c r="A7214" s="6"/>
      <c r="B7214" s="7"/>
      <c r="C7214" s="28"/>
      <c r="G7214" s="17"/>
      <c r="H7214" s="17"/>
    </row>
    <row r="7215" spans="1:27">
      <c r="A7215" s="6"/>
      <c r="B7215" s="7"/>
      <c r="C7215" s="28"/>
      <c r="G7215" s="17"/>
      <c r="H7215" s="17"/>
    </row>
    <row r="7216" spans="1:27" s="2" customFormat="1" ht="13.8">
      <c r="A7216" s="8"/>
      <c r="B7216" s="9"/>
      <c r="C7216" s="18"/>
      <c r="D7216" s="18"/>
      <c r="E7216" s="18"/>
      <c r="F7216" s="18"/>
      <c r="G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  <c r="AA7216" s="18"/>
    </row>
    <row r="7218" spans="1:27">
      <c r="A7218" s="6"/>
      <c r="B7218" s="7"/>
      <c r="C7218" s="28"/>
      <c r="G7218" s="17"/>
      <c r="H7218" s="17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>
      <c r="A7219" s="6"/>
      <c r="B7219" s="7"/>
      <c r="C7219" s="28"/>
      <c r="G7219" s="17"/>
      <c r="H7219" s="17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>
      <c r="A7220" s="6"/>
      <c r="B7220" s="7"/>
      <c r="C7220" s="28"/>
      <c r="G7220" s="17"/>
      <c r="H7220" s="17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>
      <c r="A7221" s="6"/>
      <c r="B7221" s="7"/>
      <c r="C7221" s="28"/>
      <c r="G7221" s="17"/>
      <c r="H7221" s="17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>
      <c r="A7222" s="6"/>
      <c r="B7222" s="7"/>
      <c r="C7222" s="28"/>
      <c r="G7222" s="17"/>
      <c r="H7222" s="17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>
      <c r="A7223" s="5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>
      <c r="A7224" s="6"/>
      <c r="B7224" s="7"/>
      <c r="C7224" s="28"/>
      <c r="G7224" s="17"/>
      <c r="H7224" s="17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>
      <c r="A7225" s="6"/>
      <c r="B7225" s="7"/>
      <c r="C7225" s="28"/>
      <c r="G7225" s="17"/>
      <c r="H7225" s="17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>
      <c r="A7226" s="5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>
      <c r="A7227" s="6"/>
      <c r="B7227" s="7"/>
      <c r="C7227" s="28"/>
      <c r="G7227" s="17"/>
      <c r="H7227" s="17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>
      <c r="A7228" s="6"/>
      <c r="B7228" s="7"/>
      <c r="C7228" s="28"/>
      <c r="G7228" s="17"/>
      <c r="H7228" s="17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30" spans="1:27">
      <c r="A7230" s="6"/>
      <c r="B7230" s="7"/>
      <c r="C7230" s="28"/>
      <c r="G7230" s="17"/>
      <c r="H7230" s="17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2" spans="1:27">
      <c r="A7232" s="5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>
      <c r="A7233" s="6"/>
      <c r="B7233" s="7"/>
      <c r="C7233" s="28"/>
      <c r="G7233" s="17"/>
      <c r="H7233" s="17"/>
    </row>
    <row r="7234" spans="1:27" s="2" customFormat="1" ht="13.8">
      <c r="A7234" s="8"/>
      <c r="B7234" s="9"/>
      <c r="C7234" s="18"/>
      <c r="D7234" s="18"/>
      <c r="E7234" s="18"/>
      <c r="F7234" s="18"/>
      <c r="G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  <c r="AA7234" s="18"/>
    </row>
    <row r="7235" spans="1:27" s="2" customFormat="1" ht="13.8">
      <c r="A7235" s="8"/>
      <c r="B7235" s="9"/>
      <c r="C7235" s="18"/>
      <c r="D7235" s="18"/>
      <c r="E7235" s="18"/>
      <c r="F7235" s="18"/>
      <c r="G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8"/>
    </row>
    <row r="7236" spans="1:27" s="2" customFormat="1" ht="13.8">
      <c r="A7236" s="8"/>
      <c r="B7236" s="9"/>
      <c r="C7236" s="18"/>
      <c r="D7236" s="18"/>
      <c r="E7236" s="18"/>
      <c r="F7236" s="18"/>
      <c r="G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  <c r="AA7236" s="18"/>
    </row>
    <row r="7237" spans="1:27" s="2" customFormat="1" ht="13.8">
      <c r="A7237" s="8"/>
      <c r="B7237" s="9"/>
      <c r="C7237" s="18"/>
      <c r="D7237" s="18"/>
      <c r="E7237" s="18"/>
      <c r="F7237" s="18"/>
      <c r="G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</row>
    <row r="7238" spans="1:27" s="2" customFormat="1" ht="13.8">
      <c r="A7238" s="8"/>
      <c r="B7238" s="9"/>
      <c r="C7238" s="18"/>
      <c r="D7238" s="18"/>
      <c r="E7238" s="18"/>
      <c r="F7238" s="18"/>
      <c r="G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  <c r="AA7238" s="18"/>
    </row>
    <row r="7239" spans="1:27">
      <c r="A7239" s="6"/>
      <c r="B7239" s="7"/>
      <c r="C7239" s="28"/>
      <c r="G7239" s="17"/>
      <c r="H7239" s="17"/>
    </row>
    <row r="7240" spans="1:27">
      <c r="A7240" s="6"/>
      <c r="B7240" s="7"/>
      <c r="C7240" s="28"/>
      <c r="G7240" s="17"/>
      <c r="H7240" s="17"/>
    </row>
    <row r="7241" spans="1:27">
      <c r="A7241" s="6"/>
      <c r="B7241" s="7"/>
      <c r="C7241" s="28"/>
      <c r="G7241" s="17"/>
      <c r="H7241" s="17"/>
    </row>
    <row r="7242" spans="1:27">
      <c r="A7242" s="6"/>
      <c r="B7242" s="7"/>
      <c r="C7242" s="28"/>
      <c r="G7242" s="17"/>
      <c r="H7242" s="17"/>
    </row>
    <row r="7243" spans="1:27">
      <c r="A7243" s="5"/>
    </row>
    <row r="7244" spans="1:27">
      <c r="A7244" s="6"/>
      <c r="B7244" s="7"/>
      <c r="C7244" s="28"/>
      <c r="G7244" s="17"/>
      <c r="H7244" s="17"/>
    </row>
    <row r="7245" spans="1:27">
      <c r="A7245" s="6"/>
      <c r="B7245" s="7"/>
      <c r="C7245" s="28"/>
      <c r="G7245" s="17"/>
      <c r="H7245" s="17"/>
    </row>
    <row r="7246" spans="1:27">
      <c r="A7246" s="6"/>
      <c r="B7246" s="7"/>
      <c r="C7246" s="28"/>
      <c r="G7246" s="17"/>
      <c r="H7246" s="17"/>
    </row>
    <row r="7247" spans="1:27">
      <c r="A7247" s="6"/>
      <c r="B7247" s="7"/>
      <c r="C7247" s="28"/>
      <c r="G7247" s="17"/>
      <c r="H7247" s="17"/>
    </row>
    <row r="7248" spans="1:27">
      <c r="A7248" s="6"/>
      <c r="B7248" s="7"/>
      <c r="C7248" s="28"/>
      <c r="G7248" s="17"/>
      <c r="H7248" s="17"/>
    </row>
    <row r="7251" spans="1:27">
      <c r="A7251" s="6"/>
      <c r="B7251" s="7"/>
      <c r="C7251" s="28"/>
      <c r="G7251" s="17"/>
      <c r="H7251" s="17"/>
    </row>
    <row r="7252" spans="1:27">
      <c r="A7252" s="6"/>
      <c r="B7252" s="7"/>
      <c r="C7252" s="28"/>
      <c r="G7252" s="17"/>
      <c r="H7252" s="17"/>
    </row>
    <row r="7253" spans="1:27">
      <c r="A7253" s="6"/>
      <c r="B7253" s="7"/>
      <c r="C7253" s="28"/>
      <c r="G7253" s="17"/>
      <c r="H7253" s="17"/>
    </row>
    <row r="7254" spans="1:27">
      <c r="A7254" s="6"/>
      <c r="B7254" s="7"/>
      <c r="C7254" s="28"/>
      <c r="G7254" s="17"/>
      <c r="H7254" s="17"/>
    </row>
    <row r="7255" spans="1:27">
      <c r="A7255" s="6"/>
      <c r="B7255" s="7"/>
      <c r="C7255" s="28"/>
      <c r="G7255" s="17"/>
      <c r="H7255" s="17"/>
    </row>
    <row r="7256" spans="1:27">
      <c r="A7256" s="6"/>
      <c r="B7256" s="7"/>
      <c r="C7256" s="28"/>
      <c r="G7256" s="17"/>
      <c r="H7256" s="17"/>
    </row>
    <row r="7257" spans="1:27">
      <c r="A7257" s="6"/>
      <c r="B7257" s="7"/>
      <c r="C7257" s="28"/>
      <c r="G7257" s="17"/>
      <c r="H7257" s="17"/>
    </row>
    <row r="7258" spans="1:27">
      <c r="A7258" s="6"/>
      <c r="B7258" s="7"/>
      <c r="C7258" s="28"/>
      <c r="G7258" s="17"/>
      <c r="H7258" s="17"/>
    </row>
    <row r="7259" spans="1:27">
      <c r="A7259" s="6"/>
      <c r="B7259" s="7"/>
      <c r="C7259" s="28"/>
      <c r="G7259" s="17"/>
      <c r="H7259" s="17"/>
    </row>
    <row r="7260" spans="1:27">
      <c r="A7260" s="6"/>
      <c r="B7260" s="7"/>
      <c r="C7260" s="28"/>
      <c r="G7260" s="17"/>
      <c r="H7260" s="17"/>
    </row>
    <row r="7261" spans="1:27" s="2" customFormat="1" ht="13.8">
      <c r="A7261" s="8"/>
      <c r="B7261" s="9"/>
      <c r="C7261" s="18"/>
      <c r="D7261" s="18"/>
      <c r="E7261" s="18"/>
      <c r="F7261" s="18"/>
      <c r="G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  <c r="AA7261" s="18"/>
    </row>
    <row r="7262" spans="1:27" s="2" customFormat="1" ht="13.8">
      <c r="A7262" s="8"/>
      <c r="B7262" s="9"/>
      <c r="C7262" s="18"/>
      <c r="D7262" s="18"/>
      <c r="E7262" s="18"/>
      <c r="F7262" s="18"/>
      <c r="G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8"/>
      <c r="R7262" s="18"/>
      <c r="S7262" s="18"/>
      <c r="T7262" s="18"/>
      <c r="U7262" s="18"/>
      <c r="V7262" s="18"/>
      <c r="W7262" s="18"/>
      <c r="X7262" s="18"/>
      <c r="Y7262" s="18"/>
      <c r="Z7262" s="18"/>
      <c r="AA7262" s="18"/>
    </row>
    <row r="7263" spans="1:27" s="2" customFormat="1" ht="13.8">
      <c r="A7263" s="8"/>
      <c r="B7263" s="9"/>
      <c r="C7263" s="18"/>
      <c r="D7263" s="18"/>
      <c r="E7263" s="18"/>
      <c r="F7263" s="18"/>
      <c r="G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  <c r="AA7263" s="18"/>
    </row>
    <row r="7264" spans="1:27">
      <c r="A7264" s="6"/>
      <c r="B7264" s="7"/>
      <c r="C7264" s="28"/>
      <c r="G7264" s="17"/>
      <c r="H7264" s="17"/>
    </row>
    <row r="7265" spans="1:27">
      <c r="A7265" s="5"/>
    </row>
    <row r="7266" spans="1:27" s="2" customFormat="1" ht="13.8">
      <c r="A7266" s="8"/>
      <c r="B7266" s="9"/>
      <c r="C7266" s="18"/>
      <c r="D7266" s="18"/>
      <c r="E7266" s="18"/>
      <c r="F7266" s="18"/>
      <c r="G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  <c r="AA7266" s="18"/>
    </row>
    <row r="7267" spans="1:27" s="2" customFormat="1" ht="13.8">
      <c r="A7267" s="8"/>
      <c r="B7267" s="9"/>
      <c r="C7267" s="18"/>
      <c r="D7267" s="18"/>
      <c r="E7267" s="18"/>
      <c r="F7267" s="18"/>
      <c r="G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</row>
    <row r="7268" spans="1:27">
      <c r="A7268" s="6"/>
      <c r="B7268" s="7"/>
      <c r="C7268" s="28"/>
      <c r="G7268" s="17"/>
      <c r="H7268" s="17"/>
    </row>
    <row r="7269" spans="1:27">
      <c r="A7269" s="5"/>
    </row>
    <row r="7270" spans="1:27">
      <c r="A7270" s="6"/>
      <c r="B7270" s="7"/>
      <c r="C7270" s="28"/>
      <c r="G7270" s="17"/>
      <c r="H7270" s="17"/>
    </row>
    <row r="7271" spans="1:27">
      <c r="A7271" s="6"/>
      <c r="B7271" s="7"/>
      <c r="C7271" s="28"/>
      <c r="G7271" s="17"/>
      <c r="H7271" s="17"/>
    </row>
    <row r="7272" spans="1:27">
      <c r="A7272" s="6"/>
      <c r="B7272" s="7"/>
      <c r="C7272" s="28"/>
      <c r="G7272" s="17"/>
      <c r="H7272" s="17"/>
    </row>
    <row r="7273" spans="1:27" s="2" customFormat="1" ht="13.8">
      <c r="A7273" s="8"/>
      <c r="B7273" s="9"/>
      <c r="C7273" s="18"/>
      <c r="D7273" s="18"/>
      <c r="E7273" s="18"/>
      <c r="F7273" s="18"/>
      <c r="G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</row>
    <row r="7274" spans="1:27">
      <c r="A7274" s="5"/>
    </row>
    <row r="7275" spans="1:27">
      <c r="A7275" s="6"/>
      <c r="B7275" s="7"/>
      <c r="C7275" s="28"/>
      <c r="G7275" s="17"/>
      <c r="H7275" s="17"/>
    </row>
    <row r="7276" spans="1:27">
      <c r="A7276" s="6"/>
      <c r="B7276" s="7"/>
      <c r="C7276" s="28"/>
      <c r="G7276" s="17"/>
      <c r="H7276" s="17"/>
    </row>
    <row r="7277" spans="1:27" s="2" customFormat="1" ht="13.8">
      <c r="A7277" s="8"/>
      <c r="B7277" s="9"/>
      <c r="C7277" s="18"/>
      <c r="D7277" s="18"/>
      <c r="E7277" s="18"/>
      <c r="F7277" s="18"/>
      <c r="G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</row>
    <row r="7278" spans="1:27">
      <c r="A7278" s="6"/>
      <c r="B7278" s="7"/>
      <c r="C7278" s="28"/>
      <c r="G7278" s="17"/>
      <c r="H7278" s="17"/>
    </row>
    <row r="7279" spans="1:27">
      <c r="A7279" s="6"/>
      <c r="B7279" s="7"/>
      <c r="C7279" s="28"/>
      <c r="G7279" s="17"/>
      <c r="H7279" s="17"/>
    </row>
    <row r="7280" spans="1:27">
      <c r="A7280" s="6"/>
      <c r="B7280" s="7"/>
      <c r="C7280" s="28"/>
      <c r="G7280" s="17"/>
      <c r="H7280" s="17"/>
    </row>
    <row r="7282" spans="1:27">
      <c r="A7282" s="5"/>
    </row>
    <row r="7283" spans="1:27">
      <c r="A7283" s="6"/>
      <c r="B7283" s="7"/>
      <c r="C7283" s="28"/>
      <c r="G7283" s="17"/>
      <c r="H7283" s="17"/>
    </row>
    <row r="7284" spans="1:27">
      <c r="A7284" s="5"/>
    </row>
    <row r="7285" spans="1:27" s="2" customFormat="1" ht="13.8">
      <c r="A7285" s="8"/>
      <c r="B7285" s="9"/>
      <c r="C7285" s="18"/>
      <c r="D7285" s="18"/>
      <c r="E7285" s="18"/>
      <c r="F7285" s="18"/>
      <c r="G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  <c r="AA7285" s="18"/>
    </row>
    <row r="7288" spans="1:27">
      <c r="A7288" s="6"/>
      <c r="B7288" s="7"/>
      <c r="C7288" s="28"/>
      <c r="G7288" s="17"/>
      <c r="H7288" s="17"/>
    </row>
    <row r="7289" spans="1:27">
      <c r="A7289" s="5"/>
    </row>
    <row r="7290" spans="1:27">
      <c r="A7290" s="6"/>
      <c r="B7290" s="7"/>
      <c r="C7290" s="28"/>
      <c r="G7290" s="17"/>
      <c r="H7290" s="17"/>
    </row>
    <row r="7291" spans="1:27">
      <c r="A7291" s="5"/>
    </row>
    <row r="7292" spans="1:27">
      <c r="A7292" s="6"/>
      <c r="B7292" s="7"/>
      <c r="C7292" s="28"/>
      <c r="G7292" s="17"/>
      <c r="H7292" s="17"/>
    </row>
    <row r="7293" spans="1:27">
      <c r="A7293" s="6"/>
      <c r="B7293" s="7"/>
      <c r="C7293" s="28"/>
      <c r="G7293" s="17"/>
      <c r="H7293" s="17"/>
    </row>
    <row r="7294" spans="1:27">
      <c r="A7294" s="6"/>
      <c r="B7294" s="7"/>
      <c r="C7294" s="28"/>
      <c r="G7294" s="17"/>
      <c r="H7294" s="17"/>
    </row>
    <row r="7295" spans="1:27">
      <c r="A7295" s="5"/>
    </row>
    <row r="7296" spans="1:27">
      <c r="A7296" s="6"/>
      <c r="B7296" s="7"/>
      <c r="C7296" s="28"/>
      <c r="G7296" s="17"/>
      <c r="H7296" s="17"/>
    </row>
    <row r="7297" spans="1:27">
      <c r="A7297" s="6"/>
      <c r="B7297" s="7"/>
      <c r="C7297" s="28"/>
      <c r="G7297" s="17"/>
      <c r="H7297" s="17"/>
    </row>
    <row r="7298" spans="1:27">
      <c r="A7298" s="6"/>
      <c r="B7298" s="7"/>
      <c r="C7298" s="28"/>
      <c r="G7298" s="17"/>
      <c r="H7298" s="17"/>
    </row>
    <row r="7300" spans="1:27">
      <c r="A7300" s="6"/>
      <c r="B7300" s="7"/>
      <c r="C7300" s="28"/>
      <c r="G7300" s="17"/>
      <c r="H7300" s="17"/>
    </row>
    <row r="7301" spans="1:27">
      <c r="A7301" s="6"/>
      <c r="B7301" s="7"/>
      <c r="C7301" s="28"/>
      <c r="G7301" s="17"/>
      <c r="H7301" s="17"/>
    </row>
    <row r="7302" spans="1:27">
      <c r="A7302" s="5"/>
    </row>
    <row r="7303" spans="1:27">
      <c r="A7303" s="5"/>
    </row>
    <row r="7304" spans="1:27">
      <c r="A7304" s="6"/>
      <c r="B7304" s="7"/>
      <c r="C7304" s="28"/>
      <c r="G7304" s="17"/>
      <c r="H7304" s="17"/>
    </row>
    <row r="7305" spans="1:27">
      <c r="A7305" s="5"/>
    </row>
    <row r="7306" spans="1:27" s="2" customFormat="1" ht="13.8">
      <c r="A7306" s="8"/>
      <c r="B7306" s="9"/>
      <c r="C7306" s="18"/>
      <c r="D7306" s="18"/>
      <c r="E7306" s="18"/>
      <c r="F7306" s="18"/>
      <c r="G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</row>
    <row r="7307" spans="1:27">
      <c r="A7307" s="5"/>
    </row>
    <row r="7308" spans="1:27">
      <c r="A7308" s="6"/>
      <c r="B7308" s="7"/>
      <c r="C7308" s="28"/>
      <c r="G7308" s="17"/>
      <c r="H7308" s="17"/>
    </row>
    <row r="7309" spans="1:27">
      <c r="A7309" s="6"/>
      <c r="B7309" s="7"/>
      <c r="C7309" s="28"/>
      <c r="G7309" s="17"/>
      <c r="H7309" s="17"/>
    </row>
    <row r="7310" spans="1:27">
      <c r="A7310" s="6"/>
      <c r="B7310" s="7"/>
      <c r="C7310" s="28"/>
      <c r="G7310" s="17"/>
      <c r="H7310" s="17"/>
    </row>
    <row r="7311" spans="1:27">
      <c r="A7311" s="5"/>
    </row>
    <row r="7312" spans="1:27" s="2" customFormat="1" ht="13.8">
      <c r="A7312" s="8"/>
      <c r="B7312" s="9"/>
      <c r="C7312" s="18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8"/>
      <c r="X7312" s="18"/>
      <c r="Y7312" s="18"/>
      <c r="Z7312" s="18"/>
      <c r="AA7312" s="18"/>
    </row>
    <row r="7313" spans="1:27">
      <c r="A7313" s="6"/>
      <c r="B7313" s="7"/>
      <c r="C7313" s="28"/>
      <c r="G7313" s="17"/>
      <c r="H7313" s="17"/>
    </row>
    <row r="7314" spans="1:27" s="2" customFormat="1" ht="13.8">
      <c r="A7314" s="8"/>
      <c r="B7314" s="9"/>
      <c r="C7314" s="18"/>
      <c r="D7314" s="18"/>
      <c r="E7314" s="18"/>
      <c r="F7314" s="18"/>
      <c r="G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</row>
    <row r="7317" spans="1:27">
      <c r="A7317" s="6"/>
      <c r="B7317" s="7"/>
      <c r="C7317" s="28"/>
      <c r="G7317" s="17"/>
      <c r="H7317" s="17"/>
    </row>
    <row r="7318" spans="1:27">
      <c r="A7318" s="6"/>
      <c r="B7318" s="7"/>
      <c r="C7318" s="28"/>
      <c r="G7318" s="17"/>
      <c r="H7318" s="17"/>
    </row>
    <row r="7319" spans="1:27">
      <c r="A7319" s="6"/>
      <c r="B7319" s="7"/>
      <c r="C7319" s="28"/>
      <c r="G7319" s="17"/>
      <c r="H7319" s="17"/>
    </row>
    <row r="7320" spans="1:27" s="2" customFormat="1" ht="13.8">
      <c r="A7320" s="8"/>
      <c r="B7320" s="9"/>
      <c r="C7320" s="18"/>
      <c r="D7320" s="18"/>
      <c r="E7320" s="18"/>
      <c r="F7320" s="18"/>
      <c r="G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8"/>
      <c r="R7320" s="18"/>
      <c r="S7320" s="18"/>
      <c r="T7320" s="18"/>
      <c r="U7320" s="18"/>
      <c r="V7320" s="18"/>
      <c r="W7320" s="18"/>
      <c r="X7320" s="18"/>
      <c r="Y7320" s="18"/>
      <c r="Z7320" s="18"/>
      <c r="AA7320" s="18"/>
    </row>
    <row r="7321" spans="1:27" s="2" customFormat="1" ht="13.8">
      <c r="A7321" s="8"/>
      <c r="B7321" s="9"/>
      <c r="C7321" s="18"/>
      <c r="D7321" s="18"/>
      <c r="E7321" s="18"/>
      <c r="F7321" s="18"/>
      <c r="G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  <c r="AA7321" s="18"/>
    </row>
    <row r="7324" spans="1:27">
      <c r="A7324" s="6"/>
      <c r="B7324" s="7"/>
      <c r="C7324" s="28"/>
      <c r="G7324" s="17"/>
      <c r="H7324" s="17"/>
    </row>
    <row r="7325" spans="1:27">
      <c r="A7325" s="6"/>
      <c r="B7325" s="7"/>
      <c r="C7325" s="28"/>
      <c r="G7325" s="17"/>
      <c r="H7325" s="17"/>
    </row>
    <row r="7327" spans="1:27">
      <c r="A7327" s="5"/>
    </row>
    <row r="7328" spans="1:27">
      <c r="A7328" s="6"/>
      <c r="B7328" s="7"/>
      <c r="C7328" s="28"/>
      <c r="G7328" s="17"/>
      <c r="H7328" s="17"/>
    </row>
    <row r="7329" spans="1:27">
      <c r="A7329" s="5"/>
    </row>
    <row r="7330" spans="1:27">
      <c r="A7330" s="6"/>
      <c r="B7330" s="7"/>
      <c r="C7330" s="28"/>
      <c r="G7330" s="17"/>
      <c r="H7330" s="17"/>
    </row>
    <row r="7332" spans="1:27">
      <c r="A7332" s="6"/>
      <c r="B7332" s="7"/>
      <c r="C7332" s="28"/>
      <c r="G7332" s="17"/>
      <c r="H7332" s="17"/>
    </row>
    <row r="7333" spans="1:27">
      <c r="A7333" s="6"/>
      <c r="B7333" s="7"/>
      <c r="C7333" s="28"/>
      <c r="G7333" s="17"/>
      <c r="H7333" s="17"/>
    </row>
    <row r="7336" spans="1:27">
      <c r="A7336" s="6"/>
      <c r="B7336" s="7"/>
      <c r="C7336" s="28"/>
      <c r="G7336" s="17"/>
      <c r="H7336" s="17"/>
    </row>
    <row r="7337" spans="1:27">
      <c r="A7337" s="6"/>
      <c r="B7337" s="7"/>
      <c r="C7337" s="28"/>
      <c r="G7337" s="17"/>
      <c r="H7337" s="17"/>
    </row>
    <row r="7338" spans="1:27">
      <c r="A7338" s="5"/>
    </row>
    <row r="7339" spans="1:27">
      <c r="A7339" s="6"/>
      <c r="B7339" s="7"/>
      <c r="C7339" s="28"/>
      <c r="G7339" s="17"/>
      <c r="H7339" s="17"/>
    </row>
    <row r="7340" spans="1:27">
      <c r="A7340" s="5"/>
    </row>
    <row r="7342" spans="1:27">
      <c r="A7342" s="6"/>
      <c r="B7342" s="7"/>
      <c r="C7342" s="28"/>
      <c r="G7342" s="17"/>
      <c r="H7342" s="17"/>
    </row>
    <row r="7343" spans="1:27" s="2" customFormat="1" ht="13.8">
      <c r="A7343" s="8"/>
      <c r="B7343" s="9"/>
      <c r="C7343" s="18"/>
      <c r="D7343" s="18"/>
      <c r="E7343" s="18"/>
      <c r="F7343" s="18"/>
      <c r="G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</row>
    <row r="7344" spans="1:27" s="2" customFormat="1" ht="13.8">
      <c r="A7344" s="8"/>
      <c r="B7344" s="9"/>
      <c r="C7344" s="18"/>
      <c r="D7344" s="18"/>
      <c r="E7344" s="18"/>
      <c r="F7344" s="18"/>
      <c r="G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  <c r="W7344" s="18"/>
      <c r="X7344" s="18"/>
      <c r="Y7344" s="18"/>
      <c r="Z7344" s="18"/>
      <c r="AA7344" s="18"/>
    </row>
    <row r="7345" spans="1:27" s="2" customFormat="1" ht="13.8">
      <c r="A7345" s="8"/>
      <c r="B7345" s="9"/>
      <c r="C7345" s="18"/>
      <c r="D7345" s="18"/>
      <c r="E7345" s="18"/>
      <c r="F7345" s="18"/>
      <c r="G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  <c r="W7345" s="18"/>
      <c r="X7345" s="18"/>
      <c r="Y7345" s="18"/>
      <c r="Z7345" s="18"/>
      <c r="AA7345" s="18"/>
    </row>
    <row r="7346" spans="1:27">
      <c r="A7346" s="6"/>
      <c r="B7346" s="7"/>
      <c r="C7346" s="28"/>
      <c r="G7346" s="17"/>
      <c r="H7346" s="17"/>
    </row>
    <row r="7347" spans="1:27" s="2" customFormat="1" ht="13.8">
      <c r="A7347" s="8"/>
      <c r="B7347" s="9"/>
      <c r="C7347" s="18"/>
      <c r="D7347" s="18"/>
      <c r="E7347" s="18"/>
      <c r="F7347" s="18"/>
      <c r="G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</row>
    <row r="7348" spans="1:27" s="2" customFormat="1" ht="13.8">
      <c r="A7348" s="8"/>
      <c r="B7348" s="9"/>
      <c r="C7348" s="18"/>
      <c r="D7348" s="18"/>
      <c r="E7348" s="18"/>
      <c r="F7348" s="18"/>
      <c r="G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8"/>
      <c r="AA7348" s="18"/>
    </row>
    <row r="7349" spans="1:27" s="2" customFormat="1" ht="13.8">
      <c r="A7349" s="8"/>
      <c r="B7349" s="9"/>
      <c r="C7349" s="18"/>
      <c r="D7349" s="18"/>
      <c r="E7349" s="18"/>
      <c r="F7349" s="18"/>
      <c r="G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</row>
    <row r="7350" spans="1:27">
      <c r="A7350" s="6"/>
      <c r="B7350" s="7"/>
      <c r="C7350" s="28"/>
      <c r="G7350" s="17"/>
      <c r="H7350" s="17"/>
    </row>
    <row r="7351" spans="1:27">
      <c r="A7351" s="6"/>
      <c r="B7351" s="7"/>
      <c r="C7351" s="28"/>
      <c r="G7351" s="17"/>
      <c r="H7351" s="17"/>
    </row>
    <row r="7352" spans="1:27" s="2" customFormat="1" ht="13.8">
      <c r="A7352" s="8"/>
      <c r="B7352" s="9"/>
      <c r="C7352" s="18"/>
      <c r="D7352" s="18"/>
      <c r="E7352" s="18"/>
      <c r="F7352" s="18"/>
      <c r="G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  <c r="R7352" s="18"/>
      <c r="S7352" s="18"/>
      <c r="T7352" s="18"/>
      <c r="U7352" s="18"/>
      <c r="V7352" s="18"/>
      <c r="W7352" s="18"/>
      <c r="X7352" s="18"/>
      <c r="Y7352" s="18"/>
      <c r="Z7352" s="18"/>
      <c r="AA7352" s="18"/>
    </row>
    <row r="7353" spans="1:27" s="2" customFormat="1" ht="13.8">
      <c r="A7353" s="8"/>
      <c r="B7353" s="9"/>
      <c r="C7353" s="18"/>
      <c r="D7353" s="18"/>
      <c r="E7353" s="18"/>
      <c r="F7353" s="18"/>
      <c r="G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</row>
    <row r="7354" spans="1:27">
      <c r="A7354" s="6"/>
      <c r="B7354" s="7"/>
      <c r="C7354" s="28"/>
      <c r="G7354" s="17"/>
      <c r="H7354" s="17"/>
    </row>
    <row r="7355" spans="1:27">
      <c r="A7355" s="6"/>
      <c r="B7355" s="7"/>
      <c r="C7355" s="28"/>
      <c r="G7355" s="17"/>
      <c r="H7355" s="17"/>
    </row>
    <row r="7356" spans="1:27">
      <c r="A7356" s="5"/>
    </row>
    <row r="7357" spans="1:27">
      <c r="A7357" s="6"/>
      <c r="B7357" s="7"/>
      <c r="C7357" s="28"/>
      <c r="G7357" s="17"/>
      <c r="H7357" s="17"/>
    </row>
    <row r="7358" spans="1:27">
      <c r="A7358" s="6"/>
      <c r="B7358" s="7"/>
      <c r="C7358" s="28"/>
      <c r="G7358" s="17"/>
      <c r="H7358" s="17"/>
    </row>
    <row r="7359" spans="1:27">
      <c r="A7359" s="6"/>
      <c r="B7359" s="7"/>
      <c r="C7359" s="28"/>
      <c r="G7359" s="17"/>
      <c r="H7359" s="17"/>
    </row>
    <row r="7362" spans="1:27">
      <c r="A7362" s="6"/>
      <c r="B7362" s="7"/>
      <c r="C7362" s="28"/>
      <c r="G7362" s="17"/>
      <c r="H7362" s="17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>
      <c r="A7363" s="6"/>
      <c r="B7363" s="7"/>
      <c r="C7363" s="28"/>
      <c r="G7363" s="17"/>
      <c r="H7363" s="17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>
      <c r="A7364" s="6"/>
      <c r="B7364" s="7"/>
      <c r="C7364" s="28"/>
      <c r="G7364" s="17"/>
      <c r="H7364" s="17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7" spans="1:27">
      <c r="A7367" s="5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70" spans="1:27">
      <c r="A7370" s="6"/>
      <c r="B7370" s="7"/>
      <c r="C7370" s="28"/>
      <c r="G7370" s="17"/>
      <c r="H7370" s="17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>
      <c r="A7371" s="6"/>
      <c r="B7371" s="7"/>
      <c r="C7371" s="28"/>
      <c r="G7371" s="17"/>
      <c r="H7371" s="17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>
      <c r="A7372" s="6"/>
      <c r="B7372" s="7"/>
      <c r="C7372" s="28"/>
      <c r="G7372" s="17"/>
      <c r="H7372" s="17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>
      <c r="A7373" s="5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>
      <c r="A7374" s="6"/>
      <c r="B7374" s="7"/>
      <c r="C7374" s="28"/>
      <c r="G7374" s="17"/>
      <c r="H7374" s="17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>
      <c r="A7375" s="6"/>
      <c r="B7375" s="7"/>
      <c r="C7375" s="28"/>
      <c r="G7375" s="17"/>
      <c r="H7375" s="17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7" spans="1:27">
      <c r="A7377" s="6"/>
      <c r="B7377" s="7"/>
      <c r="C7377" s="28"/>
      <c r="G7377" s="17"/>
      <c r="H7377" s="17"/>
    </row>
    <row r="7378" spans="1:27">
      <c r="A7378" s="6"/>
      <c r="B7378" s="7"/>
      <c r="C7378" s="28"/>
      <c r="G7378" s="17"/>
      <c r="H7378" s="17"/>
    </row>
    <row r="7379" spans="1:27">
      <c r="A7379" s="6"/>
      <c r="B7379" s="7"/>
      <c r="C7379" s="28"/>
      <c r="G7379" s="17"/>
      <c r="H7379" s="17"/>
    </row>
    <row r="7380" spans="1:27" s="2" customFormat="1" ht="13.8">
      <c r="A7380" s="8"/>
      <c r="B7380" s="9"/>
      <c r="C7380" s="18"/>
      <c r="D7380" s="18"/>
      <c r="E7380" s="18"/>
      <c r="F7380" s="18"/>
      <c r="G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8"/>
      <c r="R7380" s="18"/>
      <c r="S7380" s="18"/>
      <c r="T7380" s="18"/>
      <c r="U7380" s="18"/>
      <c r="V7380" s="18"/>
      <c r="W7380" s="18"/>
      <c r="X7380" s="18"/>
      <c r="Y7380" s="18"/>
      <c r="Z7380" s="18"/>
      <c r="AA7380" s="18"/>
    </row>
    <row r="7381" spans="1:27" s="2" customFormat="1" ht="13.8">
      <c r="A7381" s="8"/>
      <c r="B7381" s="9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8"/>
      <c r="R7381" s="18"/>
      <c r="S7381" s="18"/>
      <c r="T7381" s="18"/>
      <c r="U7381" s="18"/>
      <c r="V7381" s="18"/>
      <c r="W7381" s="18"/>
      <c r="X7381" s="18"/>
      <c r="Y7381" s="18"/>
      <c r="Z7381" s="18"/>
      <c r="AA7381" s="18"/>
    </row>
    <row r="7382" spans="1:27">
      <c r="A7382" s="6"/>
      <c r="B7382" s="7"/>
      <c r="C7382" s="28"/>
      <c r="G7382" s="17"/>
      <c r="H7382" s="17"/>
    </row>
    <row r="7383" spans="1:27">
      <c r="A7383" s="6"/>
      <c r="B7383" s="7"/>
      <c r="C7383" s="28"/>
      <c r="G7383" s="17"/>
      <c r="H7383" s="17"/>
    </row>
    <row r="7384" spans="1:27" s="2" customFormat="1" ht="13.8">
      <c r="A7384" s="8"/>
      <c r="B7384" s="9"/>
      <c r="C7384" s="18"/>
      <c r="D7384" s="18"/>
      <c r="E7384" s="18"/>
      <c r="F7384" s="18"/>
      <c r="G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8"/>
      <c r="X7384" s="18"/>
      <c r="Y7384" s="18"/>
      <c r="Z7384" s="18"/>
      <c r="AA7384" s="18"/>
    </row>
    <row r="7386" spans="1:27">
      <c r="A7386" s="6"/>
      <c r="B7386" s="7"/>
      <c r="C7386" s="28"/>
      <c r="G7386" s="17"/>
      <c r="H7386" s="17"/>
    </row>
    <row r="7387" spans="1:27">
      <c r="A7387" s="6"/>
      <c r="B7387" s="7"/>
      <c r="C7387" s="28"/>
      <c r="G7387" s="17"/>
      <c r="H7387" s="17"/>
    </row>
    <row r="7388" spans="1:27" s="2" customFormat="1" ht="13.8">
      <c r="A7388" s="8"/>
      <c r="B7388" s="9"/>
      <c r="C7388" s="18"/>
      <c r="D7388" s="18"/>
      <c r="E7388" s="18"/>
      <c r="F7388" s="18"/>
      <c r="G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  <c r="R7388" s="18"/>
      <c r="S7388" s="18"/>
      <c r="T7388" s="18"/>
      <c r="U7388" s="18"/>
      <c r="V7388" s="18"/>
      <c r="W7388" s="18"/>
      <c r="X7388" s="18"/>
      <c r="Y7388" s="18"/>
      <c r="Z7388" s="18"/>
      <c r="AA7388" s="18"/>
    </row>
    <row r="7389" spans="1:27">
      <c r="A7389" s="6"/>
      <c r="B7389" s="7"/>
      <c r="C7389" s="28"/>
      <c r="G7389" s="17"/>
      <c r="H7389" s="17"/>
    </row>
    <row r="7390" spans="1:27">
      <c r="A7390" s="5"/>
    </row>
    <row r="7391" spans="1:27">
      <c r="A7391" s="6"/>
      <c r="B7391" s="7"/>
      <c r="C7391" s="28"/>
      <c r="G7391" s="17"/>
      <c r="H7391" s="17"/>
    </row>
    <row r="7392" spans="1:27" s="2" customFormat="1" ht="13.8">
      <c r="A7392" s="8"/>
      <c r="B7392" s="9"/>
      <c r="C7392" s="18"/>
      <c r="D7392" s="18"/>
      <c r="E7392" s="18"/>
      <c r="F7392" s="18"/>
      <c r="G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8"/>
      <c r="R7392" s="18"/>
      <c r="S7392" s="18"/>
      <c r="T7392" s="18"/>
      <c r="U7392" s="18"/>
      <c r="V7392" s="18"/>
      <c r="W7392" s="18"/>
      <c r="X7392" s="18"/>
      <c r="Y7392" s="18"/>
      <c r="Z7392" s="18"/>
      <c r="AA7392" s="18"/>
    </row>
    <row r="7393" spans="1:27" s="2" customFormat="1" ht="13.8">
      <c r="A7393" s="8"/>
      <c r="B7393" s="9"/>
      <c r="C7393" s="18"/>
      <c r="D7393" s="18"/>
      <c r="E7393" s="18"/>
      <c r="F7393" s="18"/>
      <c r="G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</row>
    <row r="7394" spans="1:27">
      <c r="A7394" s="6"/>
      <c r="B7394" s="7"/>
      <c r="C7394" s="28"/>
      <c r="G7394" s="17"/>
      <c r="H7394" s="17"/>
    </row>
    <row r="7395" spans="1:27">
      <c r="A7395" s="6"/>
      <c r="B7395" s="7"/>
      <c r="C7395" s="28"/>
      <c r="G7395" s="17"/>
      <c r="H7395" s="17"/>
    </row>
    <row r="7396" spans="1:27">
      <c r="A7396" s="5"/>
    </row>
    <row r="7398" spans="1:27">
      <c r="A7398" s="6"/>
      <c r="B7398" s="7"/>
      <c r="C7398" s="28"/>
      <c r="G7398" s="17"/>
      <c r="H7398" s="17"/>
    </row>
    <row r="7400" spans="1:27">
      <c r="A7400" s="6"/>
      <c r="B7400" s="7"/>
      <c r="C7400" s="28"/>
      <c r="G7400" s="17"/>
      <c r="H7400" s="17"/>
    </row>
    <row r="7401" spans="1:27">
      <c r="A7401" s="6"/>
      <c r="B7401" s="7"/>
      <c r="C7401" s="28"/>
      <c r="G7401" s="17"/>
      <c r="H7401" s="17"/>
    </row>
    <row r="7404" spans="1:27">
      <c r="A7404" s="5"/>
    </row>
    <row r="7405" spans="1:27" s="2" customFormat="1" ht="13.8">
      <c r="A7405" s="8"/>
      <c r="B7405" s="9"/>
      <c r="C7405" s="18"/>
      <c r="D7405" s="18"/>
      <c r="E7405" s="18"/>
      <c r="F7405" s="18"/>
      <c r="G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</row>
    <row r="7406" spans="1:27" s="2" customFormat="1" ht="13.8">
      <c r="A7406" s="8"/>
      <c r="B7406" s="9"/>
      <c r="C7406" s="18"/>
      <c r="D7406" s="18"/>
      <c r="E7406" s="18"/>
      <c r="F7406" s="18"/>
      <c r="G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8"/>
      <c r="R7406" s="18"/>
      <c r="S7406" s="18"/>
      <c r="T7406" s="18"/>
      <c r="U7406" s="18"/>
      <c r="V7406" s="18"/>
      <c r="W7406" s="18"/>
      <c r="X7406" s="18"/>
      <c r="Y7406" s="18"/>
      <c r="Z7406" s="18"/>
      <c r="AA7406" s="18"/>
    </row>
    <row r="7407" spans="1:27">
      <c r="A7407" s="5"/>
    </row>
    <row r="7409" spans="1:27">
      <c r="A7409" s="5"/>
    </row>
    <row r="7410" spans="1:27">
      <c r="A7410" s="6"/>
      <c r="B7410" s="7"/>
      <c r="C7410" s="28"/>
      <c r="G7410" s="17"/>
      <c r="H7410" s="17"/>
    </row>
    <row r="7411" spans="1:27">
      <c r="A7411" s="6"/>
      <c r="B7411" s="7"/>
      <c r="C7411" s="28"/>
      <c r="G7411" s="17"/>
      <c r="H7411" s="17"/>
    </row>
    <row r="7412" spans="1:27">
      <c r="A7412" s="6"/>
      <c r="B7412" s="7"/>
      <c r="C7412" s="28"/>
      <c r="G7412" s="17"/>
      <c r="H7412" s="17"/>
    </row>
    <row r="7413" spans="1:27" s="2" customFormat="1" ht="13.8">
      <c r="A7413" s="8"/>
      <c r="B7413" s="9"/>
      <c r="C7413" s="18"/>
      <c r="D7413" s="18"/>
      <c r="E7413" s="18"/>
      <c r="F7413" s="18"/>
      <c r="G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  <c r="AA7413" s="18"/>
    </row>
    <row r="7418" spans="1:27">
      <c r="A7418" s="6"/>
      <c r="B7418" s="7"/>
      <c r="C7418" s="28"/>
      <c r="G7418" s="17"/>
      <c r="H7418" s="17"/>
    </row>
    <row r="7419" spans="1:27">
      <c r="A7419" s="6"/>
      <c r="B7419" s="7"/>
      <c r="C7419" s="28"/>
      <c r="G7419" s="17"/>
      <c r="H7419" s="17"/>
    </row>
    <row r="7420" spans="1:27">
      <c r="A7420" s="6"/>
      <c r="B7420" s="7"/>
      <c r="C7420" s="28"/>
      <c r="G7420" s="17"/>
      <c r="H7420" s="17"/>
    </row>
    <row r="7421" spans="1:27">
      <c r="A7421" s="6"/>
      <c r="B7421" s="7"/>
      <c r="C7421" s="28"/>
      <c r="G7421" s="17"/>
      <c r="H7421" s="17"/>
    </row>
    <row r="7422" spans="1:27">
      <c r="A7422" s="6"/>
      <c r="B7422" s="7"/>
      <c r="C7422" s="28"/>
      <c r="G7422" s="17"/>
      <c r="H7422" s="17"/>
    </row>
    <row r="7424" spans="1:27">
      <c r="A7424" s="5"/>
    </row>
    <row r="7425" spans="1:27">
      <c r="A7425" s="6"/>
      <c r="B7425" s="7"/>
      <c r="C7425" s="28"/>
      <c r="G7425" s="17"/>
      <c r="H7425" s="17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>
      <c r="A7426" s="6"/>
      <c r="B7426" s="7"/>
      <c r="C7426" s="28"/>
      <c r="G7426" s="17"/>
      <c r="H7426" s="17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>
      <c r="A7427" s="6"/>
      <c r="B7427" s="7"/>
      <c r="C7427" s="28"/>
      <c r="G7427" s="17"/>
      <c r="H7427" s="17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>
      <c r="A7428" s="6"/>
      <c r="B7428" s="7"/>
      <c r="C7428" s="28"/>
      <c r="G7428" s="17"/>
      <c r="H7428" s="17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>
      <c r="A7429" s="6"/>
      <c r="B7429" s="7"/>
      <c r="C7429" s="28"/>
      <c r="G7429" s="17"/>
      <c r="H7429" s="17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3" spans="1:27">
      <c r="A7433" s="6"/>
      <c r="B7433" s="7"/>
      <c r="C7433" s="28"/>
      <c r="G7433" s="17"/>
      <c r="H7433" s="17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>
      <c r="A7434" s="5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>
      <c r="A7435" s="6"/>
      <c r="B7435" s="7"/>
      <c r="C7435" s="28"/>
      <c r="G7435" s="17"/>
      <c r="H7435" s="17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>
      <c r="A7436" s="6"/>
      <c r="B7436" s="7"/>
      <c r="C7436" s="28"/>
      <c r="G7436" s="17"/>
      <c r="H7436" s="17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>
      <c r="A7437" s="6"/>
      <c r="B7437" s="7"/>
      <c r="C7437" s="28"/>
      <c r="G7437" s="17"/>
      <c r="H7437" s="17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>
      <c r="A7438" s="5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>
      <c r="A7439" s="6"/>
      <c r="B7439" s="7"/>
      <c r="C7439" s="28"/>
      <c r="G7439" s="17"/>
      <c r="H7439" s="17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>
      <c r="A7440" s="6"/>
      <c r="B7440" s="7"/>
      <c r="C7440" s="28"/>
      <c r="G7440" s="17"/>
      <c r="H7440" s="17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>
      <c r="A7441" s="6"/>
      <c r="B7441" s="7"/>
      <c r="C7441" s="28"/>
      <c r="G7441" s="17"/>
      <c r="H7441" s="17"/>
    </row>
    <row r="7442" spans="1:27" s="2" customFormat="1" ht="13.8">
      <c r="A7442" s="8"/>
      <c r="B7442" s="9"/>
      <c r="C7442" s="18"/>
      <c r="D7442" s="18"/>
      <c r="E7442" s="18"/>
      <c r="F7442" s="18"/>
      <c r="G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8"/>
      <c r="R7442" s="18"/>
      <c r="S7442" s="18"/>
      <c r="T7442" s="18"/>
      <c r="U7442" s="18"/>
      <c r="V7442" s="18"/>
      <c r="W7442" s="18"/>
      <c r="X7442" s="18"/>
      <c r="Y7442" s="18"/>
      <c r="Z7442" s="18"/>
      <c r="AA7442" s="18"/>
    </row>
    <row r="7443" spans="1:27">
      <c r="A7443" s="6"/>
      <c r="B7443" s="7"/>
      <c r="C7443" s="28"/>
      <c r="G7443" s="17"/>
      <c r="H7443" s="17"/>
    </row>
    <row r="7444" spans="1:27">
      <c r="A7444" s="6"/>
      <c r="B7444" s="7"/>
      <c r="C7444" s="28"/>
      <c r="G7444" s="17"/>
      <c r="H7444" s="17"/>
    </row>
    <row r="7445" spans="1:27" s="2" customFormat="1" ht="13.8">
      <c r="A7445" s="8"/>
      <c r="B7445" s="9"/>
      <c r="C7445" s="18"/>
      <c r="D7445" s="18"/>
      <c r="E7445" s="18"/>
      <c r="F7445" s="18"/>
      <c r="G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</row>
    <row r="7447" spans="1:27">
      <c r="A7447" s="6"/>
      <c r="B7447" s="7"/>
      <c r="C7447" s="28"/>
      <c r="G7447" s="17"/>
      <c r="H7447" s="17"/>
    </row>
    <row r="7448" spans="1:27">
      <c r="A7448" s="6"/>
      <c r="B7448" s="7"/>
      <c r="C7448" s="28"/>
      <c r="G7448" s="17"/>
      <c r="H7448" s="17"/>
    </row>
    <row r="7449" spans="1:27" s="2" customFormat="1" ht="13.8">
      <c r="A7449" s="8"/>
      <c r="B7449" s="9"/>
      <c r="C7449" s="18"/>
      <c r="D7449" s="18"/>
      <c r="E7449" s="18"/>
      <c r="F7449" s="18"/>
      <c r="G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</row>
    <row r="7450" spans="1:27" s="2" customFormat="1" ht="13.8">
      <c r="A7450" s="8"/>
      <c r="B7450" s="9"/>
      <c r="C7450" s="18"/>
      <c r="D7450" s="18"/>
      <c r="E7450" s="18"/>
      <c r="F7450" s="18"/>
      <c r="G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  <c r="R7450" s="18"/>
      <c r="S7450" s="18"/>
      <c r="T7450" s="18"/>
      <c r="U7450" s="18"/>
      <c r="V7450" s="18"/>
      <c r="W7450" s="18"/>
      <c r="X7450" s="18"/>
      <c r="Y7450" s="18"/>
      <c r="Z7450" s="18"/>
      <c r="AA7450" s="18"/>
    </row>
    <row r="7451" spans="1:27" s="2" customFormat="1" ht="13.8">
      <c r="A7451" s="8"/>
      <c r="B7451" s="9"/>
      <c r="C7451" s="18"/>
      <c r="D7451" s="18"/>
      <c r="E7451" s="18"/>
      <c r="F7451" s="18"/>
      <c r="G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</row>
    <row r="7452" spans="1:27">
      <c r="A7452" s="6"/>
      <c r="B7452" s="7"/>
      <c r="C7452" s="28"/>
      <c r="G7452" s="17"/>
      <c r="H7452" s="17"/>
    </row>
    <row r="7453" spans="1:27">
      <c r="A7453" s="6"/>
      <c r="B7453" s="7"/>
      <c r="C7453" s="28"/>
      <c r="G7453" s="17"/>
      <c r="H7453" s="17"/>
    </row>
    <row r="7454" spans="1:27">
      <c r="A7454" s="6"/>
      <c r="B7454" s="7"/>
      <c r="C7454" s="28"/>
      <c r="G7454" s="17"/>
      <c r="H7454" s="17"/>
    </row>
    <row r="7455" spans="1:27">
      <c r="A7455" s="6"/>
      <c r="B7455" s="7"/>
      <c r="C7455" s="28"/>
      <c r="G7455" s="17"/>
      <c r="H7455" s="17"/>
    </row>
    <row r="7456" spans="1:27">
      <c r="A7456" s="6"/>
      <c r="B7456" s="7"/>
      <c r="C7456" s="28"/>
      <c r="G7456" s="17"/>
      <c r="H7456" s="17"/>
    </row>
    <row r="7458" spans="1:27">
      <c r="A7458" s="5"/>
    </row>
    <row r="7459" spans="1:27">
      <c r="A7459" s="6"/>
      <c r="B7459" s="7"/>
      <c r="C7459" s="28"/>
      <c r="G7459" s="17"/>
      <c r="H7459" s="17"/>
    </row>
    <row r="7460" spans="1:27">
      <c r="A7460" s="6"/>
      <c r="B7460" s="7"/>
      <c r="C7460" s="28"/>
      <c r="G7460" s="17"/>
      <c r="H7460" s="17"/>
    </row>
    <row r="7461" spans="1:27">
      <c r="A7461" s="5"/>
    </row>
    <row r="7462" spans="1:27">
      <c r="A7462" s="6"/>
      <c r="B7462" s="7"/>
      <c r="C7462" s="28"/>
      <c r="G7462" s="17"/>
      <c r="H7462" s="17"/>
    </row>
    <row r="7463" spans="1:27" s="2" customFormat="1" ht="13.8">
      <c r="A7463" s="8"/>
      <c r="B7463" s="9"/>
      <c r="C7463" s="18"/>
      <c r="D7463" s="18"/>
      <c r="E7463" s="18"/>
      <c r="F7463" s="18"/>
      <c r="G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</row>
    <row r="7464" spans="1:27">
      <c r="A7464" s="6"/>
      <c r="B7464" s="7"/>
      <c r="C7464" s="28"/>
      <c r="G7464" s="17"/>
      <c r="H7464" s="17"/>
    </row>
    <row r="7465" spans="1:27">
      <c r="A7465" s="5"/>
    </row>
    <row r="7466" spans="1:27">
      <c r="A7466" s="6"/>
      <c r="B7466" s="7"/>
      <c r="C7466" s="28"/>
      <c r="G7466" s="17"/>
      <c r="H7466" s="17"/>
    </row>
    <row r="7468" spans="1:27">
      <c r="A7468" s="6"/>
      <c r="B7468" s="7"/>
      <c r="C7468" s="28"/>
      <c r="G7468" s="17"/>
      <c r="H7468" s="17"/>
    </row>
    <row r="7469" spans="1:27" s="2" customFormat="1" ht="13.8">
      <c r="A7469" s="8"/>
      <c r="B7469" s="9"/>
      <c r="C7469" s="18"/>
      <c r="D7469" s="18"/>
      <c r="E7469" s="18"/>
      <c r="F7469" s="18"/>
      <c r="G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8"/>
      <c r="AA7469" s="18"/>
    </row>
    <row r="7470" spans="1:27">
      <c r="A7470" s="6"/>
      <c r="B7470" s="7"/>
      <c r="C7470" s="28"/>
      <c r="G7470" s="17"/>
      <c r="H7470" s="17"/>
    </row>
    <row r="7471" spans="1:27">
      <c r="A7471" s="6"/>
      <c r="B7471" s="7"/>
      <c r="C7471" s="28"/>
      <c r="G7471" s="17"/>
      <c r="H7471" s="17"/>
    </row>
    <row r="7472" spans="1:27">
      <c r="A7472" s="5"/>
    </row>
    <row r="7473" spans="1:27" s="2" customFormat="1" ht="13.8">
      <c r="A7473" s="8"/>
      <c r="B7473" s="9"/>
      <c r="C7473" s="18"/>
      <c r="D7473" s="18"/>
      <c r="E7473" s="18"/>
      <c r="F7473" s="18"/>
      <c r="G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  <c r="R7473" s="18"/>
      <c r="S7473" s="18"/>
      <c r="T7473" s="18"/>
      <c r="U7473" s="18"/>
      <c r="V7473" s="18"/>
      <c r="W7473" s="18"/>
      <c r="X7473" s="18"/>
      <c r="Y7473" s="18"/>
      <c r="Z7473" s="18"/>
      <c r="AA7473" s="18"/>
    </row>
    <row r="7474" spans="1:27">
      <c r="A7474" s="6"/>
      <c r="B7474" s="7"/>
      <c r="C7474" s="28"/>
      <c r="G7474" s="17"/>
      <c r="H7474" s="17"/>
    </row>
    <row r="7475" spans="1:27">
      <c r="A7475" s="6"/>
      <c r="B7475" s="7"/>
      <c r="C7475" s="28"/>
      <c r="G7475" s="17"/>
      <c r="H7475" s="17"/>
    </row>
    <row r="7477" spans="1:27">
      <c r="A7477" s="5"/>
    </row>
    <row r="7478" spans="1:27">
      <c r="A7478" s="5"/>
    </row>
    <row r="7481" spans="1:27">
      <c r="A7481" s="6"/>
      <c r="B7481" s="7"/>
      <c r="C7481" s="28"/>
      <c r="G7481" s="17"/>
      <c r="H7481" s="17"/>
    </row>
    <row r="7483" spans="1:27">
      <c r="A7483" s="6"/>
      <c r="B7483" s="7"/>
      <c r="C7483" s="28"/>
      <c r="G7483" s="17"/>
      <c r="H7483" s="17"/>
    </row>
    <row r="7484" spans="1:27">
      <c r="A7484" s="6"/>
      <c r="B7484" s="7"/>
      <c r="C7484" s="28"/>
      <c r="G7484" s="17"/>
      <c r="H7484" s="17"/>
    </row>
    <row r="7485" spans="1:27">
      <c r="A7485" s="5"/>
    </row>
    <row r="7486" spans="1:27">
      <c r="A7486" s="6"/>
      <c r="B7486" s="7"/>
      <c r="C7486" s="28"/>
      <c r="G7486" s="17"/>
      <c r="H7486" s="17"/>
    </row>
    <row r="7487" spans="1:27">
      <c r="A7487" s="5"/>
    </row>
    <row r="7489" spans="1:27" s="2" customFormat="1" ht="13.8">
      <c r="A7489" s="8"/>
      <c r="B7489" s="9"/>
      <c r="C7489" s="18"/>
      <c r="D7489" s="18"/>
      <c r="E7489" s="18"/>
      <c r="F7489" s="18"/>
      <c r="G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8"/>
      <c r="R7489" s="18"/>
      <c r="S7489" s="18"/>
      <c r="T7489" s="18"/>
      <c r="U7489" s="18"/>
      <c r="V7489" s="18"/>
      <c r="W7489" s="18"/>
      <c r="X7489" s="18"/>
      <c r="Y7489" s="18"/>
      <c r="Z7489" s="18"/>
      <c r="AA7489" s="18"/>
    </row>
    <row r="7490" spans="1:27" s="2" customFormat="1" ht="13.8">
      <c r="A7490" s="8"/>
      <c r="B7490" s="9"/>
      <c r="C7490" s="18"/>
      <c r="D7490" s="18"/>
      <c r="E7490" s="18"/>
      <c r="F7490" s="18"/>
      <c r="G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8"/>
      <c r="R7490" s="18"/>
      <c r="S7490" s="18"/>
      <c r="T7490" s="18"/>
      <c r="U7490" s="18"/>
      <c r="V7490" s="18"/>
      <c r="W7490" s="18"/>
      <c r="X7490" s="18"/>
      <c r="Y7490" s="18"/>
      <c r="Z7490" s="18"/>
      <c r="AA7490" s="18"/>
    </row>
    <row r="7491" spans="1:27">
      <c r="A7491" s="6"/>
      <c r="B7491" s="7"/>
      <c r="C7491" s="28"/>
      <c r="G7491" s="17"/>
      <c r="H7491" s="17"/>
    </row>
    <row r="7492" spans="1:27">
      <c r="A7492" s="6"/>
      <c r="B7492" s="7"/>
      <c r="C7492" s="28"/>
      <c r="G7492" s="17"/>
      <c r="H7492" s="17"/>
    </row>
    <row r="7493" spans="1:27" s="2" customFormat="1" ht="13.8">
      <c r="A7493" s="8"/>
      <c r="B7493" s="9"/>
      <c r="C7493" s="18"/>
      <c r="D7493" s="18"/>
      <c r="E7493" s="18"/>
      <c r="F7493" s="18"/>
      <c r="G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</row>
    <row r="7494" spans="1:27">
      <c r="A7494" s="5"/>
    </row>
    <row r="7495" spans="1:27">
      <c r="A7495" s="6"/>
      <c r="B7495" s="7"/>
      <c r="C7495" s="28"/>
      <c r="G7495" s="17"/>
      <c r="H7495" s="17"/>
    </row>
    <row r="7496" spans="1:27">
      <c r="A7496" s="6"/>
      <c r="B7496" s="7"/>
      <c r="C7496" s="28"/>
      <c r="G7496" s="17"/>
      <c r="H7496" s="17"/>
    </row>
    <row r="7497" spans="1:27" s="2" customFormat="1" ht="13.8">
      <c r="A7497" s="8"/>
      <c r="B7497" s="9"/>
      <c r="C7497" s="18"/>
      <c r="D7497" s="18"/>
      <c r="E7497" s="18"/>
      <c r="F7497" s="18"/>
      <c r="G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</row>
    <row r="7498" spans="1:27">
      <c r="A7498" s="6"/>
      <c r="B7498" s="7"/>
      <c r="C7498" s="28"/>
      <c r="G7498" s="17"/>
      <c r="H7498" s="17"/>
    </row>
    <row r="7499" spans="1:27">
      <c r="A7499" s="6"/>
      <c r="B7499" s="7"/>
      <c r="C7499" s="28"/>
      <c r="G7499" s="17"/>
      <c r="H7499" s="17"/>
    </row>
    <row r="7500" spans="1:27">
      <c r="A7500" s="6"/>
      <c r="B7500" s="7"/>
      <c r="C7500" s="28"/>
      <c r="G7500" s="17"/>
      <c r="H7500" s="17"/>
    </row>
    <row r="7502" spans="1:27">
      <c r="A7502" s="6"/>
      <c r="B7502" s="7"/>
      <c r="C7502" s="28"/>
      <c r="G7502" s="17"/>
      <c r="H7502" s="17"/>
    </row>
    <row r="7504" spans="1:27">
      <c r="A7504" s="5"/>
    </row>
    <row r="7505" spans="1:27" s="2" customFormat="1" ht="13.8">
      <c r="A7505" s="8"/>
      <c r="B7505" s="9"/>
      <c r="C7505" s="18"/>
      <c r="D7505" s="18"/>
      <c r="E7505" s="18"/>
      <c r="F7505" s="18"/>
      <c r="G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8"/>
      <c r="R7505" s="18"/>
      <c r="S7505" s="18"/>
      <c r="T7505" s="18"/>
      <c r="U7505" s="18"/>
      <c r="V7505" s="18"/>
      <c r="W7505" s="18"/>
      <c r="X7505" s="18"/>
      <c r="Y7505" s="18"/>
      <c r="Z7505" s="18"/>
      <c r="AA7505" s="18"/>
    </row>
    <row r="7506" spans="1:27">
      <c r="A7506" s="5"/>
    </row>
    <row r="7508" spans="1:27">
      <c r="A7508" s="6"/>
      <c r="B7508" s="7"/>
      <c r="C7508" s="28"/>
      <c r="G7508" s="17"/>
      <c r="H7508" s="17"/>
    </row>
    <row r="7509" spans="1:27">
      <c r="A7509" s="6"/>
      <c r="B7509" s="7"/>
      <c r="C7509" s="28"/>
      <c r="G7509" s="17"/>
      <c r="H7509" s="17"/>
    </row>
    <row r="7510" spans="1:27" s="2" customFormat="1" ht="13.8">
      <c r="A7510" s="8"/>
      <c r="B7510" s="9"/>
      <c r="C7510" s="18"/>
      <c r="D7510" s="18"/>
      <c r="E7510" s="18"/>
      <c r="F7510" s="18"/>
      <c r="G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  <c r="R7510" s="18"/>
      <c r="S7510" s="18"/>
      <c r="T7510" s="18"/>
      <c r="U7510" s="18"/>
      <c r="V7510" s="18"/>
      <c r="W7510" s="18"/>
      <c r="X7510" s="18"/>
      <c r="Y7510" s="18"/>
      <c r="Z7510" s="18"/>
      <c r="AA7510" s="18"/>
    </row>
    <row r="7511" spans="1:27" s="2" customFormat="1" ht="13.8">
      <c r="A7511" s="8"/>
      <c r="B7511" s="9"/>
      <c r="C7511" s="18"/>
      <c r="D7511" s="18"/>
      <c r="E7511" s="18"/>
      <c r="F7511" s="18"/>
      <c r="G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8"/>
      <c r="R7511" s="18"/>
      <c r="S7511" s="18"/>
      <c r="T7511" s="18"/>
      <c r="U7511" s="18"/>
      <c r="V7511" s="18"/>
      <c r="W7511" s="18"/>
      <c r="X7511" s="18"/>
      <c r="Y7511" s="18"/>
      <c r="Z7511" s="18"/>
      <c r="AA7511" s="18"/>
    </row>
    <row r="7512" spans="1:27" s="2" customFormat="1" ht="13.8">
      <c r="A7512" s="8"/>
      <c r="B7512" s="9"/>
      <c r="C7512" s="18"/>
      <c r="D7512" s="18"/>
      <c r="E7512" s="18"/>
      <c r="F7512" s="18"/>
      <c r="G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8"/>
      <c r="R7512" s="18"/>
      <c r="S7512" s="18"/>
      <c r="T7512" s="18"/>
      <c r="U7512" s="18"/>
      <c r="V7512" s="18"/>
      <c r="W7512" s="18"/>
      <c r="X7512" s="18"/>
      <c r="Y7512" s="18"/>
      <c r="Z7512" s="18"/>
      <c r="AA7512" s="18"/>
    </row>
    <row r="7513" spans="1:27">
      <c r="A7513" s="6"/>
      <c r="B7513" s="7"/>
      <c r="C7513" s="28"/>
      <c r="G7513" s="17"/>
      <c r="H7513" s="17"/>
    </row>
    <row r="7514" spans="1:27">
      <c r="A7514" s="6"/>
      <c r="B7514" s="7"/>
      <c r="C7514" s="28"/>
      <c r="G7514" s="17"/>
      <c r="H7514" s="17"/>
    </row>
    <row r="7515" spans="1:27">
      <c r="A7515" s="6"/>
      <c r="B7515" s="7"/>
      <c r="C7515" s="28"/>
      <c r="G7515" s="17"/>
      <c r="H7515" s="17"/>
    </row>
    <row r="7516" spans="1:27">
      <c r="A7516" s="6"/>
      <c r="B7516" s="7"/>
      <c r="C7516" s="28"/>
      <c r="G7516" s="17"/>
      <c r="H7516" s="17"/>
    </row>
    <row r="7517" spans="1:27" s="2" customFormat="1" ht="13.8">
      <c r="A7517" s="8"/>
      <c r="B7517" s="9"/>
      <c r="C7517" s="18"/>
      <c r="D7517" s="18"/>
      <c r="E7517" s="18"/>
      <c r="F7517" s="18"/>
      <c r="G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8"/>
      <c r="R7517" s="18"/>
      <c r="S7517" s="18"/>
      <c r="T7517" s="18"/>
      <c r="U7517" s="18"/>
      <c r="V7517" s="18"/>
      <c r="W7517" s="18"/>
      <c r="X7517" s="18"/>
      <c r="Y7517" s="18"/>
      <c r="Z7517" s="18"/>
      <c r="AA7517" s="18"/>
    </row>
    <row r="7518" spans="1:27">
      <c r="A7518" s="6"/>
      <c r="B7518" s="7"/>
      <c r="C7518" s="28"/>
      <c r="G7518" s="17"/>
      <c r="H7518" s="17"/>
    </row>
    <row r="7519" spans="1:27">
      <c r="A7519" s="6"/>
      <c r="B7519" s="7"/>
      <c r="C7519" s="28"/>
      <c r="G7519" s="17"/>
      <c r="H7519" s="17"/>
    </row>
    <row r="7520" spans="1:27" s="2" customFormat="1" ht="13.8">
      <c r="A7520" s="8"/>
      <c r="B7520" s="9"/>
      <c r="C7520" s="18"/>
      <c r="D7520" s="18"/>
      <c r="E7520" s="18"/>
      <c r="F7520" s="18"/>
      <c r="G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  <c r="R7520" s="18"/>
      <c r="S7520" s="18"/>
      <c r="T7520" s="18"/>
      <c r="U7520" s="18"/>
      <c r="V7520" s="18"/>
      <c r="W7520" s="18"/>
      <c r="X7520" s="18"/>
      <c r="Y7520" s="18"/>
      <c r="Z7520" s="18"/>
      <c r="AA7520" s="18"/>
    </row>
    <row r="7522" spans="1:27" s="2" customFormat="1" ht="13.8">
      <c r="A7522" s="8"/>
      <c r="B7522" s="9"/>
      <c r="C7522" s="18"/>
      <c r="D7522" s="18"/>
      <c r="E7522" s="18"/>
      <c r="F7522" s="18"/>
      <c r="G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  <c r="R7522" s="18"/>
      <c r="S7522" s="18"/>
      <c r="T7522" s="18"/>
      <c r="U7522" s="18"/>
      <c r="V7522" s="18"/>
      <c r="W7522" s="18"/>
      <c r="X7522" s="18"/>
      <c r="Y7522" s="18"/>
      <c r="Z7522" s="18"/>
      <c r="AA7522" s="18"/>
    </row>
    <row r="7523" spans="1:27">
      <c r="A7523" s="6"/>
      <c r="B7523" s="7"/>
      <c r="C7523" s="28"/>
      <c r="G7523" s="17"/>
      <c r="H7523" s="17"/>
    </row>
    <row r="7524" spans="1:27">
      <c r="A7524" s="6"/>
      <c r="B7524" s="7"/>
      <c r="C7524" s="28"/>
      <c r="G7524" s="17"/>
      <c r="H7524" s="17"/>
    </row>
    <row r="7525" spans="1:27">
      <c r="A7525" s="6"/>
      <c r="B7525" s="7"/>
      <c r="C7525" s="28"/>
      <c r="G7525" s="17"/>
      <c r="H7525" s="17"/>
    </row>
    <row r="7526" spans="1:27">
      <c r="A7526" s="5"/>
    </row>
    <row r="7527" spans="1:27">
      <c r="A7527" s="6"/>
      <c r="B7527" s="7"/>
      <c r="C7527" s="28"/>
      <c r="G7527" s="17"/>
      <c r="H7527" s="17"/>
    </row>
    <row r="7528" spans="1:27">
      <c r="A7528" s="6"/>
      <c r="B7528" s="7"/>
      <c r="C7528" s="28"/>
      <c r="G7528" s="17"/>
      <c r="H7528" s="17"/>
    </row>
    <row r="7529" spans="1:27">
      <c r="A7529" s="6"/>
      <c r="B7529" s="7"/>
      <c r="C7529" s="28"/>
      <c r="G7529" s="17"/>
      <c r="H7529" s="17"/>
    </row>
    <row r="7530" spans="1:27">
      <c r="A7530" s="6"/>
      <c r="B7530" s="7"/>
      <c r="C7530" s="28"/>
      <c r="G7530" s="17"/>
      <c r="H7530" s="17"/>
    </row>
    <row r="7531" spans="1:27">
      <c r="A7531" s="6"/>
      <c r="B7531" s="7"/>
      <c r="C7531" s="28"/>
      <c r="G7531" s="17"/>
      <c r="H7531" s="17"/>
    </row>
    <row r="7532" spans="1:27">
      <c r="A7532" s="6"/>
      <c r="B7532" s="7"/>
      <c r="C7532" s="28"/>
      <c r="G7532" s="17"/>
      <c r="H7532" s="17"/>
    </row>
    <row r="7533" spans="1:27">
      <c r="A7533" s="6"/>
      <c r="B7533" s="7"/>
      <c r="C7533" s="28"/>
      <c r="G7533" s="17"/>
      <c r="H7533" s="17"/>
    </row>
    <row r="7534" spans="1:27">
      <c r="A7534" s="6"/>
      <c r="B7534" s="7"/>
      <c r="C7534" s="28"/>
      <c r="G7534" s="17"/>
      <c r="H7534" s="17"/>
    </row>
    <row r="7535" spans="1:27">
      <c r="A7535" s="6"/>
      <c r="B7535" s="7"/>
      <c r="C7535" s="28"/>
      <c r="G7535" s="17"/>
      <c r="H7535" s="17"/>
    </row>
    <row r="7536" spans="1:27">
      <c r="A7536" s="6"/>
      <c r="B7536" s="7"/>
      <c r="C7536" s="28"/>
      <c r="G7536" s="17"/>
      <c r="H7536" s="17"/>
    </row>
    <row r="7537" spans="1:27">
      <c r="A7537" s="6"/>
      <c r="B7537" s="7"/>
      <c r="C7537" s="28"/>
      <c r="G7537" s="17"/>
      <c r="H7537" s="17"/>
    </row>
    <row r="7538" spans="1:27">
      <c r="A7538" s="6"/>
      <c r="B7538" s="7"/>
      <c r="C7538" s="28"/>
      <c r="G7538" s="17"/>
      <c r="H7538" s="17"/>
    </row>
    <row r="7539" spans="1:27">
      <c r="A7539" s="6"/>
      <c r="B7539" s="7"/>
      <c r="C7539" s="28"/>
      <c r="G7539" s="17"/>
      <c r="H7539" s="17"/>
    </row>
    <row r="7541" spans="1:27">
      <c r="A7541" s="6"/>
      <c r="B7541" s="7"/>
      <c r="C7541" s="28"/>
      <c r="G7541" s="17"/>
      <c r="H7541" s="17"/>
    </row>
    <row r="7542" spans="1:27">
      <c r="A7542" s="6"/>
      <c r="B7542" s="7"/>
      <c r="C7542" s="28"/>
      <c r="G7542" s="17"/>
      <c r="H7542" s="17"/>
    </row>
    <row r="7543" spans="1:27" s="2" customFormat="1" ht="13.8">
      <c r="A7543" s="8"/>
      <c r="B7543" s="9"/>
      <c r="C7543" s="18"/>
      <c r="D7543" s="18"/>
      <c r="E7543" s="18"/>
      <c r="F7543" s="18"/>
      <c r="G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</row>
    <row r="7544" spans="1:27" s="2" customFormat="1" ht="13.8">
      <c r="A7544" s="8"/>
      <c r="B7544" s="9"/>
      <c r="C7544" s="18"/>
      <c r="D7544" s="18"/>
      <c r="E7544" s="18"/>
      <c r="F7544" s="18"/>
      <c r="G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8"/>
      <c r="R7544" s="18"/>
      <c r="S7544" s="18"/>
      <c r="T7544" s="18"/>
      <c r="U7544" s="18"/>
      <c r="V7544" s="18"/>
      <c r="W7544" s="18"/>
      <c r="X7544" s="18"/>
      <c r="Y7544" s="18"/>
      <c r="Z7544" s="18"/>
      <c r="AA7544" s="18"/>
    </row>
    <row r="7545" spans="1:27" s="2" customFormat="1" ht="13.8">
      <c r="A7545" s="8"/>
      <c r="B7545" s="9"/>
      <c r="C7545" s="18"/>
      <c r="D7545" s="18"/>
      <c r="E7545" s="18"/>
      <c r="F7545" s="18"/>
      <c r="G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</row>
    <row r="7546" spans="1:27" s="2" customFormat="1" ht="13.8">
      <c r="A7546" s="8"/>
      <c r="B7546" s="9"/>
      <c r="C7546" s="18"/>
      <c r="D7546" s="18"/>
      <c r="E7546" s="18"/>
      <c r="F7546" s="18"/>
      <c r="G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8"/>
      <c r="R7546" s="18"/>
      <c r="S7546" s="18"/>
      <c r="T7546" s="18"/>
      <c r="U7546" s="18"/>
      <c r="V7546" s="18"/>
      <c r="W7546" s="18"/>
      <c r="X7546" s="18"/>
      <c r="Y7546" s="18"/>
      <c r="Z7546" s="18"/>
      <c r="AA7546" s="18"/>
    </row>
    <row r="7547" spans="1:27" s="2" customFormat="1" ht="13.8">
      <c r="A7547" s="8"/>
      <c r="B7547" s="9"/>
      <c r="C7547" s="18"/>
      <c r="D7547" s="18"/>
      <c r="E7547" s="18"/>
      <c r="F7547" s="18"/>
      <c r="G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</row>
    <row r="7548" spans="1:27" s="2" customFormat="1" ht="13.8">
      <c r="A7548" s="8"/>
      <c r="B7548" s="9"/>
      <c r="C7548" s="18"/>
      <c r="D7548" s="18"/>
      <c r="E7548" s="18"/>
      <c r="F7548" s="18"/>
      <c r="G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8"/>
      <c r="R7548" s="18"/>
      <c r="S7548" s="18"/>
      <c r="T7548" s="18"/>
      <c r="U7548" s="18"/>
      <c r="V7548" s="18"/>
      <c r="W7548" s="18"/>
      <c r="X7548" s="18"/>
      <c r="Y7548" s="18"/>
      <c r="Z7548" s="18"/>
      <c r="AA7548" s="18"/>
    </row>
    <row r="7549" spans="1:27" s="2" customFormat="1" ht="13.8">
      <c r="A7549" s="8"/>
      <c r="B7549" s="9"/>
      <c r="C7549" s="18"/>
      <c r="D7549" s="18"/>
      <c r="E7549" s="18"/>
      <c r="F7549" s="18"/>
      <c r="G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</row>
    <row r="7550" spans="1:27" s="2" customFormat="1" ht="13.8">
      <c r="A7550" s="8"/>
      <c r="B7550" s="9"/>
      <c r="C7550" s="18"/>
      <c r="D7550" s="18"/>
      <c r="E7550" s="18"/>
      <c r="F7550" s="18"/>
      <c r="G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8"/>
      <c r="R7550" s="18"/>
      <c r="S7550" s="18"/>
      <c r="T7550" s="18"/>
      <c r="U7550" s="18"/>
      <c r="V7550" s="18"/>
      <c r="W7550" s="18"/>
      <c r="X7550" s="18"/>
      <c r="Y7550" s="18"/>
      <c r="Z7550" s="18"/>
      <c r="AA7550" s="18"/>
    </row>
    <row r="7551" spans="1:27" s="2" customFormat="1" ht="13.8">
      <c r="A7551" s="8"/>
      <c r="B7551" s="9"/>
      <c r="C7551" s="18"/>
      <c r="D7551" s="18"/>
      <c r="E7551" s="18"/>
      <c r="F7551" s="18"/>
      <c r="G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  <c r="W7551" s="18"/>
      <c r="X7551" s="18"/>
      <c r="Y7551" s="18"/>
      <c r="Z7551" s="18"/>
      <c r="AA7551" s="18"/>
    </row>
    <row r="7552" spans="1:27">
      <c r="A7552" s="6"/>
      <c r="B7552" s="7"/>
      <c r="C7552" s="28"/>
      <c r="G7552" s="17"/>
      <c r="H7552" s="17"/>
    </row>
    <row r="7553" spans="1:27">
      <c r="A7553" s="6"/>
      <c r="B7553" s="7"/>
      <c r="C7553" s="28"/>
      <c r="G7553" s="17"/>
      <c r="H7553" s="17"/>
    </row>
    <row r="7554" spans="1:27">
      <c r="A7554" s="5"/>
    </row>
    <row r="7555" spans="1:27">
      <c r="A7555" s="6"/>
      <c r="B7555" s="7"/>
      <c r="C7555" s="28"/>
      <c r="G7555" s="17"/>
      <c r="H7555" s="17"/>
    </row>
    <row r="7556" spans="1:27">
      <c r="A7556" s="5"/>
    </row>
    <row r="7557" spans="1:27">
      <c r="A7557" s="5"/>
    </row>
    <row r="7558" spans="1:27">
      <c r="A7558" s="6"/>
      <c r="B7558" s="7"/>
      <c r="C7558" s="28"/>
      <c r="G7558" s="17"/>
      <c r="H7558" s="17"/>
    </row>
    <row r="7559" spans="1:27" s="2" customFormat="1" ht="13.8">
      <c r="A7559" s="8"/>
      <c r="B7559" s="9"/>
      <c r="C7559" s="18"/>
      <c r="D7559" s="18"/>
      <c r="E7559" s="18"/>
      <c r="F7559" s="18"/>
      <c r="G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8"/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</row>
    <row r="7560" spans="1:27" s="2" customFormat="1" ht="13.8">
      <c r="A7560" s="8"/>
      <c r="B7560" s="9"/>
      <c r="C7560" s="18"/>
      <c r="D7560" s="18"/>
      <c r="E7560" s="18"/>
      <c r="F7560" s="18"/>
      <c r="G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8"/>
      <c r="R7560" s="18"/>
      <c r="S7560" s="18"/>
      <c r="T7560" s="18"/>
      <c r="U7560" s="18"/>
      <c r="V7560" s="18"/>
      <c r="W7560" s="18"/>
      <c r="X7560" s="18"/>
      <c r="Y7560" s="18"/>
      <c r="Z7560" s="18"/>
      <c r="AA7560" s="18"/>
    </row>
    <row r="7561" spans="1:27">
      <c r="A7561" s="6"/>
      <c r="B7561" s="7"/>
      <c r="C7561" s="28"/>
      <c r="G7561" s="17"/>
      <c r="H7561" s="17"/>
    </row>
    <row r="7562" spans="1:27">
      <c r="A7562" s="6"/>
      <c r="B7562" s="7"/>
      <c r="C7562" s="28"/>
      <c r="G7562" s="17"/>
      <c r="H7562" s="17"/>
    </row>
    <row r="7563" spans="1:27">
      <c r="A7563" s="6"/>
      <c r="B7563" s="7"/>
      <c r="C7563" s="28"/>
      <c r="G7563" s="17"/>
      <c r="H7563" s="17"/>
    </row>
    <row r="7564" spans="1:27" s="2" customFormat="1" ht="13.8">
      <c r="A7564" s="8"/>
      <c r="B7564" s="9"/>
      <c r="C7564" s="18"/>
      <c r="D7564" s="18"/>
      <c r="E7564" s="18"/>
      <c r="F7564" s="18"/>
      <c r="G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8"/>
      <c r="X7564" s="18"/>
      <c r="Y7564" s="18"/>
      <c r="Z7564" s="18"/>
      <c r="AA7564" s="18"/>
    </row>
    <row r="7566" spans="1:27">
      <c r="A7566" s="6"/>
      <c r="B7566" s="7"/>
      <c r="C7566" s="28"/>
      <c r="G7566" s="17"/>
      <c r="H7566" s="17"/>
    </row>
    <row r="7567" spans="1:27" s="2" customFormat="1" ht="13.8">
      <c r="A7567" s="8"/>
      <c r="B7567" s="9"/>
      <c r="C7567" s="18"/>
      <c r="D7567" s="18"/>
      <c r="E7567" s="18"/>
      <c r="F7567" s="18"/>
      <c r="G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8"/>
      <c r="R7567" s="18"/>
      <c r="S7567" s="18"/>
      <c r="T7567" s="18"/>
      <c r="U7567" s="18"/>
      <c r="V7567" s="18"/>
      <c r="W7567" s="18"/>
      <c r="X7567" s="18"/>
      <c r="Y7567" s="18"/>
      <c r="Z7567" s="18"/>
      <c r="AA7567" s="18"/>
    </row>
    <row r="7568" spans="1:27">
      <c r="A7568" s="6"/>
      <c r="B7568" s="7"/>
      <c r="C7568" s="28"/>
      <c r="G7568" s="17"/>
      <c r="H7568" s="17"/>
    </row>
    <row r="7569" spans="1:27">
      <c r="A7569" s="6"/>
      <c r="B7569" s="7"/>
      <c r="C7569" s="28"/>
      <c r="G7569" s="17"/>
      <c r="H7569" s="17"/>
    </row>
    <row r="7570" spans="1:27">
      <c r="A7570" s="5"/>
    </row>
    <row r="7571" spans="1:27">
      <c r="A7571" s="6"/>
      <c r="B7571" s="7"/>
      <c r="C7571" s="28"/>
      <c r="G7571" s="17"/>
      <c r="H7571" s="17"/>
    </row>
    <row r="7572" spans="1:27" s="2" customFormat="1" ht="13.8">
      <c r="A7572" s="8"/>
      <c r="B7572" s="9"/>
      <c r="C7572" s="18"/>
      <c r="D7572" s="18"/>
      <c r="E7572" s="18"/>
      <c r="F7572" s="18"/>
      <c r="G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8"/>
      <c r="R7572" s="18"/>
      <c r="S7572" s="18"/>
      <c r="T7572" s="18"/>
      <c r="U7572" s="18"/>
      <c r="V7572" s="18"/>
      <c r="W7572" s="18"/>
      <c r="X7572" s="18"/>
      <c r="Y7572" s="18"/>
      <c r="Z7572" s="18"/>
      <c r="AA7572" s="18"/>
    </row>
    <row r="7573" spans="1:27">
      <c r="A7573" s="6"/>
      <c r="B7573" s="7"/>
      <c r="C7573" s="28"/>
      <c r="G7573" s="17"/>
      <c r="H7573" s="17"/>
    </row>
    <row r="7574" spans="1:27">
      <c r="A7574" s="6"/>
      <c r="B7574" s="7"/>
      <c r="C7574" s="28"/>
      <c r="G7574" s="17"/>
      <c r="H7574" s="17"/>
    </row>
    <row r="7575" spans="1:27">
      <c r="A7575" s="6"/>
      <c r="B7575" s="7"/>
      <c r="C7575" s="28"/>
      <c r="G7575" s="17"/>
      <c r="H7575" s="17"/>
    </row>
    <row r="7576" spans="1:27" s="2" customFormat="1" ht="13.8">
      <c r="A7576" s="8"/>
      <c r="B7576" s="9"/>
      <c r="C7576" s="18"/>
      <c r="D7576" s="18"/>
      <c r="E7576" s="18"/>
      <c r="F7576" s="18"/>
      <c r="G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  <c r="R7576" s="18"/>
      <c r="S7576" s="18"/>
      <c r="T7576" s="18"/>
      <c r="U7576" s="18"/>
      <c r="V7576" s="18"/>
      <c r="W7576" s="18"/>
      <c r="X7576" s="18"/>
      <c r="Y7576" s="18"/>
      <c r="Z7576" s="18"/>
      <c r="AA7576" s="18"/>
    </row>
    <row r="7577" spans="1:27" s="2" customFormat="1" ht="13.8">
      <c r="A7577" s="8"/>
      <c r="B7577" s="9"/>
      <c r="C7577" s="18"/>
      <c r="D7577" s="18"/>
      <c r="E7577" s="18"/>
      <c r="F7577" s="18"/>
      <c r="G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</row>
    <row r="7578" spans="1:27">
      <c r="A7578" s="6"/>
      <c r="B7578" s="7"/>
      <c r="C7578" s="28"/>
      <c r="G7578" s="17"/>
      <c r="H7578" s="17"/>
    </row>
    <row r="7579" spans="1:27">
      <c r="A7579" s="6"/>
      <c r="B7579" s="7"/>
      <c r="C7579" s="28"/>
      <c r="G7579" s="17"/>
      <c r="H7579" s="17"/>
    </row>
    <row r="7580" spans="1:27" s="2" customFormat="1" ht="13.8">
      <c r="A7580" s="8"/>
      <c r="B7580" s="9"/>
      <c r="C7580" s="18"/>
      <c r="D7580" s="18"/>
      <c r="E7580" s="18"/>
      <c r="F7580" s="18"/>
      <c r="G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  <c r="R7580" s="18"/>
      <c r="S7580" s="18"/>
      <c r="T7580" s="18"/>
      <c r="U7580" s="18"/>
      <c r="V7580" s="18"/>
      <c r="W7580" s="18"/>
      <c r="X7580" s="18"/>
      <c r="Y7580" s="18"/>
      <c r="Z7580" s="18"/>
      <c r="AA7580" s="18"/>
    </row>
    <row r="7581" spans="1:27" s="2" customFormat="1" ht="13.8">
      <c r="A7581" s="8"/>
      <c r="B7581" s="9"/>
      <c r="C7581" s="18"/>
      <c r="D7581" s="18"/>
      <c r="E7581" s="18"/>
      <c r="F7581" s="18"/>
      <c r="G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8"/>
      <c r="R7581" s="18"/>
      <c r="S7581" s="18"/>
      <c r="T7581" s="18"/>
      <c r="U7581" s="18"/>
      <c r="V7581" s="18"/>
      <c r="W7581" s="18"/>
      <c r="X7581" s="18"/>
      <c r="Y7581" s="18"/>
      <c r="Z7581" s="18"/>
      <c r="AA7581" s="18"/>
    </row>
    <row r="7582" spans="1:27" s="2" customFormat="1" ht="13.8">
      <c r="A7582" s="8"/>
      <c r="B7582" s="9"/>
      <c r="C7582" s="18"/>
      <c r="D7582" s="18"/>
      <c r="E7582" s="18"/>
      <c r="F7582" s="18"/>
      <c r="G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8"/>
      <c r="R7582" s="18"/>
      <c r="S7582" s="18"/>
      <c r="T7582" s="18"/>
      <c r="U7582" s="18"/>
      <c r="V7582" s="18"/>
      <c r="W7582" s="18"/>
      <c r="X7582" s="18"/>
      <c r="Y7582" s="18"/>
      <c r="Z7582" s="18"/>
      <c r="AA7582" s="18"/>
    </row>
    <row r="7583" spans="1:27">
      <c r="A7583" s="6"/>
      <c r="B7583" s="7"/>
      <c r="C7583" s="28"/>
      <c r="G7583" s="17"/>
      <c r="H7583" s="17"/>
    </row>
    <row r="7584" spans="1:27">
      <c r="A7584" s="6"/>
      <c r="B7584" s="7"/>
      <c r="C7584" s="28"/>
      <c r="G7584" s="17"/>
      <c r="H7584" s="17"/>
    </row>
    <row r="7585" spans="1:27">
      <c r="A7585" s="6"/>
      <c r="B7585" s="7"/>
      <c r="C7585" s="28"/>
      <c r="G7585" s="17"/>
      <c r="H7585" s="17"/>
    </row>
    <row r="7586" spans="1:27" s="2" customFormat="1" ht="13.8">
      <c r="A7586" s="8"/>
      <c r="B7586" s="9"/>
      <c r="C7586" s="18"/>
      <c r="D7586" s="18"/>
      <c r="E7586" s="18"/>
      <c r="F7586" s="18"/>
      <c r="G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8"/>
      <c r="R7586" s="18"/>
      <c r="S7586" s="18"/>
      <c r="T7586" s="18"/>
      <c r="U7586" s="18"/>
      <c r="V7586" s="18"/>
      <c r="W7586" s="18"/>
      <c r="X7586" s="18"/>
      <c r="Y7586" s="18"/>
      <c r="Z7586" s="18"/>
      <c r="AA7586" s="18"/>
    </row>
    <row r="7587" spans="1:27" s="2" customFormat="1" ht="13.8">
      <c r="A7587" s="8"/>
      <c r="B7587" s="9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</row>
    <row r="7588" spans="1:27" s="2" customFormat="1" ht="13.8">
      <c r="A7588" s="8"/>
      <c r="B7588" s="9"/>
      <c r="C7588" s="18"/>
      <c r="D7588" s="18"/>
      <c r="E7588" s="18"/>
      <c r="F7588" s="18"/>
      <c r="G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  <c r="R7588" s="18"/>
      <c r="S7588" s="18"/>
      <c r="T7588" s="18"/>
      <c r="U7588" s="18"/>
      <c r="V7588" s="18"/>
      <c r="W7588" s="18"/>
      <c r="X7588" s="18"/>
      <c r="Y7588" s="18"/>
      <c r="Z7588" s="18"/>
      <c r="AA7588" s="18"/>
    </row>
    <row r="7590" spans="1:27">
      <c r="A7590" s="6"/>
      <c r="B7590" s="7"/>
      <c r="C7590" s="28"/>
      <c r="G7590" s="17"/>
      <c r="H7590" s="17"/>
    </row>
    <row r="7591" spans="1:27" s="2" customFormat="1" ht="13.8">
      <c r="A7591" s="8"/>
      <c r="B7591" s="9"/>
      <c r="C7591" s="18"/>
      <c r="D7591" s="18"/>
      <c r="E7591" s="18"/>
      <c r="F7591" s="18"/>
      <c r="G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8"/>
      <c r="R7591" s="18"/>
      <c r="S7591" s="18"/>
      <c r="T7591" s="18"/>
      <c r="U7591" s="18"/>
      <c r="V7591" s="18"/>
      <c r="W7591" s="18"/>
      <c r="X7591" s="18"/>
      <c r="Y7591" s="18"/>
      <c r="Z7591" s="18"/>
      <c r="AA7591" s="18"/>
    </row>
    <row r="7592" spans="1:27" s="2" customFormat="1" ht="13.8">
      <c r="A7592" s="8"/>
      <c r="B7592" s="9"/>
      <c r="C7592" s="18"/>
      <c r="D7592" s="18"/>
      <c r="E7592" s="18"/>
      <c r="F7592" s="18"/>
      <c r="G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8"/>
      <c r="R7592" s="18"/>
      <c r="S7592" s="18"/>
      <c r="T7592" s="18"/>
      <c r="U7592" s="18"/>
      <c r="V7592" s="18"/>
      <c r="W7592" s="18"/>
      <c r="X7592" s="18"/>
      <c r="Y7592" s="18"/>
      <c r="Z7592" s="18"/>
      <c r="AA7592" s="18"/>
    </row>
    <row r="7594" spans="1:27">
      <c r="A7594" s="6"/>
      <c r="B7594" s="7"/>
      <c r="C7594" s="28"/>
      <c r="G7594" s="17"/>
      <c r="H7594" s="17"/>
    </row>
    <row r="7595" spans="1:27">
      <c r="A7595" s="6"/>
      <c r="B7595" s="7"/>
      <c r="C7595" s="28"/>
      <c r="G7595" s="17"/>
      <c r="H7595" s="17"/>
    </row>
    <row r="7596" spans="1:27">
      <c r="A7596" s="5"/>
    </row>
    <row r="7597" spans="1:27">
      <c r="A7597" s="6"/>
      <c r="B7597" s="7"/>
      <c r="C7597" s="28"/>
      <c r="G7597" s="17"/>
      <c r="H7597" s="17"/>
    </row>
    <row r="7598" spans="1:27">
      <c r="A7598" s="5"/>
    </row>
    <row r="7599" spans="1:27">
      <c r="A7599" s="5"/>
    </row>
    <row r="7602" spans="1:27">
      <c r="A7602" s="6"/>
      <c r="B7602" s="7"/>
      <c r="C7602" s="28"/>
      <c r="G7602" s="17"/>
      <c r="H7602" s="17"/>
    </row>
    <row r="7603" spans="1:27">
      <c r="A7603" s="6"/>
      <c r="B7603" s="7"/>
      <c r="C7603" s="28"/>
      <c r="G7603" s="17"/>
      <c r="H7603" s="17"/>
    </row>
    <row r="7604" spans="1:27" s="2" customFormat="1" ht="13.8">
      <c r="A7604" s="8"/>
      <c r="B7604" s="9"/>
      <c r="C7604" s="18"/>
      <c r="D7604" s="18"/>
      <c r="E7604" s="18"/>
      <c r="F7604" s="18"/>
      <c r="G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8"/>
      <c r="R7604" s="18"/>
      <c r="S7604" s="18"/>
      <c r="T7604" s="18"/>
      <c r="U7604" s="18"/>
      <c r="V7604" s="18"/>
      <c r="W7604" s="18"/>
      <c r="X7604" s="18"/>
      <c r="Y7604" s="18"/>
      <c r="Z7604" s="18"/>
      <c r="AA7604" s="18"/>
    </row>
    <row r="7605" spans="1:27">
      <c r="A7605" s="6"/>
      <c r="B7605" s="7"/>
      <c r="C7605" s="28"/>
      <c r="G7605" s="17"/>
      <c r="H7605" s="17"/>
    </row>
    <row r="7606" spans="1:27">
      <c r="A7606" s="6"/>
      <c r="B7606" s="7"/>
      <c r="C7606" s="28"/>
      <c r="G7606" s="17"/>
      <c r="H7606" s="17"/>
    </row>
    <row r="7608" spans="1:27">
      <c r="A7608" s="6"/>
      <c r="B7608" s="7"/>
      <c r="C7608" s="28"/>
      <c r="G7608" s="17"/>
      <c r="H7608" s="17"/>
    </row>
    <row r="7610" spans="1:27">
      <c r="A7610" s="6"/>
      <c r="B7610" s="7"/>
      <c r="C7610" s="28"/>
      <c r="G7610" s="17"/>
      <c r="H7610" s="17"/>
    </row>
    <row r="7611" spans="1:27">
      <c r="A7611" s="5"/>
    </row>
    <row r="7612" spans="1:27">
      <c r="A7612" s="6"/>
      <c r="B7612" s="7"/>
      <c r="C7612" s="28"/>
      <c r="G7612" s="17"/>
      <c r="H7612" s="17"/>
    </row>
    <row r="7614" spans="1:27">
      <c r="A7614" s="6"/>
      <c r="B7614" s="7"/>
      <c r="C7614" s="28"/>
      <c r="G7614" s="17"/>
      <c r="H7614" s="17"/>
    </row>
    <row r="7615" spans="1:27">
      <c r="A7615" s="6"/>
      <c r="B7615" s="7"/>
      <c r="C7615" s="28"/>
      <c r="G7615" s="17"/>
      <c r="H7615" s="17"/>
    </row>
    <row r="7616" spans="1:27">
      <c r="A7616" s="6"/>
      <c r="B7616" s="7"/>
      <c r="C7616" s="28"/>
      <c r="G7616" s="17"/>
      <c r="H7616" s="17"/>
    </row>
    <row r="7617" spans="1:27">
      <c r="A7617" s="6"/>
      <c r="B7617" s="7"/>
      <c r="C7617" s="28"/>
      <c r="G7617" s="17"/>
      <c r="H7617" s="17"/>
    </row>
    <row r="7618" spans="1:27">
      <c r="A7618" s="6"/>
      <c r="B7618" s="7"/>
      <c r="C7618" s="28"/>
      <c r="G7618" s="17"/>
      <c r="H7618" s="17"/>
    </row>
    <row r="7619" spans="1:27" s="2" customFormat="1" ht="13.8">
      <c r="A7619" s="8"/>
      <c r="B7619" s="9"/>
      <c r="C7619" s="18"/>
      <c r="D7619" s="18"/>
      <c r="E7619" s="18"/>
      <c r="F7619" s="18"/>
      <c r="G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8"/>
      <c r="R7619" s="18"/>
      <c r="S7619" s="18"/>
      <c r="T7619" s="18"/>
      <c r="U7619" s="18"/>
      <c r="V7619" s="18"/>
      <c r="W7619" s="18"/>
      <c r="X7619" s="18"/>
      <c r="Y7619" s="18"/>
      <c r="Z7619" s="18"/>
      <c r="AA7619" s="18"/>
    </row>
    <row r="7620" spans="1:27" s="2" customFormat="1" ht="13.8">
      <c r="A7620" s="8"/>
      <c r="B7620" s="9"/>
      <c r="C7620" s="18"/>
      <c r="D7620" s="18"/>
      <c r="E7620" s="18"/>
      <c r="F7620" s="18"/>
      <c r="G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8"/>
      <c r="R7620" s="18"/>
      <c r="S7620" s="18"/>
      <c r="T7620" s="18"/>
      <c r="U7620" s="18"/>
      <c r="V7620" s="18"/>
      <c r="W7620" s="18"/>
      <c r="X7620" s="18"/>
      <c r="Y7620" s="18"/>
      <c r="Z7620" s="18"/>
      <c r="AA7620" s="18"/>
    </row>
    <row r="7621" spans="1:27" s="2" customFormat="1" ht="13.8">
      <c r="A7621" s="8"/>
      <c r="B7621" s="9"/>
      <c r="C7621" s="18"/>
      <c r="D7621" s="18"/>
      <c r="E7621" s="18"/>
      <c r="F7621" s="18"/>
      <c r="G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8"/>
      <c r="R7621" s="18"/>
      <c r="S7621" s="18"/>
      <c r="T7621" s="18"/>
      <c r="U7621" s="18"/>
      <c r="V7621" s="18"/>
      <c r="W7621" s="18"/>
      <c r="X7621" s="18"/>
      <c r="Y7621" s="18"/>
      <c r="Z7621" s="18"/>
      <c r="AA7621" s="18"/>
    </row>
    <row r="7623" spans="1:27" s="2" customFormat="1" ht="13.8">
      <c r="A7623" s="8"/>
      <c r="B7623" s="9"/>
      <c r="C7623" s="18"/>
      <c r="D7623" s="18"/>
      <c r="E7623" s="18"/>
      <c r="F7623" s="18"/>
      <c r="G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  <c r="W7623" s="18"/>
      <c r="X7623" s="18"/>
      <c r="Y7623" s="18"/>
      <c r="Z7623" s="18"/>
      <c r="AA7623" s="18"/>
    </row>
    <row r="7625" spans="1:27">
      <c r="A7625" s="6"/>
      <c r="B7625" s="7"/>
      <c r="C7625" s="28"/>
      <c r="G7625" s="17"/>
      <c r="H7625" s="17"/>
    </row>
    <row r="7626" spans="1:27">
      <c r="A7626" s="5"/>
    </row>
    <row r="7627" spans="1:27">
      <c r="A7627" s="6"/>
      <c r="B7627" s="7"/>
      <c r="C7627" s="28"/>
      <c r="G7627" s="17"/>
      <c r="H7627" s="17"/>
    </row>
    <row r="7628" spans="1:27">
      <c r="A7628" s="6"/>
      <c r="B7628" s="7"/>
      <c r="C7628" s="28"/>
      <c r="G7628" s="17"/>
      <c r="H7628" s="17"/>
    </row>
    <row r="7629" spans="1:27">
      <c r="A7629" s="6"/>
      <c r="B7629" s="7"/>
      <c r="C7629" s="28"/>
      <c r="G7629" s="17"/>
      <c r="H7629" s="17"/>
    </row>
    <row r="7630" spans="1:27">
      <c r="A7630" s="5"/>
    </row>
    <row r="7631" spans="1:27">
      <c r="A7631" s="6"/>
      <c r="B7631" s="7"/>
      <c r="C7631" s="28"/>
      <c r="G7631" s="17"/>
      <c r="H7631" s="17"/>
    </row>
    <row r="7632" spans="1:27" s="2" customFormat="1" ht="13.8">
      <c r="A7632" s="8"/>
      <c r="B7632" s="9"/>
      <c r="C7632" s="18"/>
      <c r="D7632" s="18"/>
      <c r="E7632" s="18"/>
      <c r="F7632" s="18"/>
      <c r="G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8"/>
      <c r="R7632" s="18"/>
      <c r="S7632" s="18"/>
      <c r="T7632" s="18"/>
      <c r="U7632" s="18"/>
      <c r="V7632" s="18"/>
      <c r="W7632" s="18"/>
      <c r="X7632" s="18"/>
      <c r="Y7632" s="18"/>
      <c r="Z7632" s="18"/>
      <c r="AA7632" s="18"/>
    </row>
    <row r="7633" spans="1:27">
      <c r="A7633" s="6"/>
      <c r="B7633" s="7"/>
      <c r="C7633" s="28"/>
      <c r="G7633" s="17"/>
      <c r="H7633" s="17"/>
    </row>
    <row r="7634" spans="1:27">
      <c r="A7634" s="6"/>
      <c r="B7634" s="7"/>
      <c r="C7634" s="28"/>
      <c r="G7634" s="17"/>
      <c r="H7634" s="17"/>
    </row>
    <row r="7635" spans="1:27" s="2" customFormat="1" ht="13.8">
      <c r="A7635" s="8"/>
      <c r="B7635" s="9"/>
      <c r="C7635" s="18"/>
      <c r="D7635" s="18"/>
      <c r="E7635" s="18"/>
      <c r="F7635" s="18"/>
      <c r="G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  <c r="R7635" s="18"/>
      <c r="S7635" s="18"/>
      <c r="T7635" s="18"/>
      <c r="U7635" s="18"/>
      <c r="V7635" s="18"/>
      <c r="W7635" s="18"/>
      <c r="X7635" s="18"/>
      <c r="Y7635" s="18"/>
      <c r="Z7635" s="18"/>
      <c r="AA7635" s="18"/>
    </row>
    <row r="7636" spans="1:27">
      <c r="A7636" s="5"/>
    </row>
    <row r="7637" spans="1:27" s="2" customFormat="1" ht="13.8">
      <c r="A7637" s="8"/>
      <c r="B7637" s="9"/>
      <c r="C7637" s="18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8"/>
      <c r="X7637" s="18"/>
      <c r="Y7637" s="18"/>
      <c r="Z7637" s="18"/>
      <c r="AA7637" s="18"/>
    </row>
    <row r="7638" spans="1:27">
      <c r="A7638" s="6"/>
      <c r="B7638" s="7"/>
      <c r="C7638" s="28"/>
      <c r="G7638" s="17"/>
      <c r="H7638" s="17"/>
    </row>
    <row r="7639" spans="1:27">
      <c r="A7639" s="5"/>
    </row>
    <row r="7640" spans="1:27">
      <c r="A7640" s="6"/>
      <c r="B7640" s="7"/>
      <c r="C7640" s="28"/>
      <c r="G7640" s="17"/>
      <c r="H7640" s="17"/>
    </row>
    <row r="7641" spans="1:27" s="2" customFormat="1" ht="13.8">
      <c r="A7641" s="8"/>
      <c r="B7641" s="9"/>
      <c r="C7641" s="18"/>
      <c r="D7641" s="18"/>
      <c r="E7641" s="18"/>
      <c r="F7641" s="18"/>
      <c r="G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  <c r="R7641" s="18"/>
      <c r="S7641" s="18"/>
      <c r="T7641" s="18"/>
      <c r="U7641" s="18"/>
      <c r="V7641" s="18"/>
      <c r="W7641" s="18"/>
      <c r="X7641" s="18"/>
      <c r="Y7641" s="18"/>
      <c r="Z7641" s="18"/>
      <c r="AA7641" s="18"/>
    </row>
    <row r="7642" spans="1:27">
      <c r="A7642" s="6"/>
      <c r="B7642" s="7"/>
      <c r="C7642" s="28"/>
      <c r="G7642" s="17"/>
      <c r="H7642" s="17"/>
    </row>
    <row r="7643" spans="1:27">
      <c r="A7643" s="6"/>
      <c r="B7643" s="7"/>
      <c r="C7643" s="28"/>
      <c r="G7643" s="17"/>
      <c r="H7643" s="17"/>
    </row>
    <row r="7645" spans="1:27">
      <c r="A7645" s="6"/>
      <c r="B7645" s="7"/>
      <c r="C7645" s="28"/>
      <c r="G7645" s="17"/>
      <c r="H7645" s="17"/>
    </row>
    <row r="7646" spans="1:27">
      <c r="A7646" s="6"/>
      <c r="B7646" s="7"/>
      <c r="C7646" s="28"/>
      <c r="G7646" s="17"/>
      <c r="H7646" s="17"/>
    </row>
    <row r="7647" spans="1:27">
      <c r="A7647" s="6"/>
      <c r="B7647" s="7"/>
      <c r="C7647" s="28"/>
      <c r="G7647" s="17"/>
      <c r="H7647" s="17"/>
    </row>
    <row r="7648" spans="1:27">
      <c r="A7648" s="6"/>
      <c r="B7648" s="7"/>
      <c r="C7648" s="28"/>
      <c r="G7648" s="17"/>
      <c r="H7648" s="17"/>
    </row>
    <row r="7649" spans="1:27">
      <c r="A7649" s="6"/>
      <c r="B7649" s="7"/>
      <c r="C7649" s="28"/>
      <c r="G7649" s="17"/>
      <c r="H7649" s="17"/>
    </row>
    <row r="7650" spans="1:27">
      <c r="A7650" s="6"/>
      <c r="B7650" s="7"/>
      <c r="C7650" s="28"/>
      <c r="G7650" s="17"/>
      <c r="H7650" s="17"/>
    </row>
    <row r="7651" spans="1:27">
      <c r="A7651" s="6"/>
      <c r="B7651" s="7"/>
      <c r="C7651" s="28"/>
      <c r="G7651" s="17"/>
      <c r="H7651" s="17"/>
    </row>
    <row r="7652" spans="1:27">
      <c r="A7652" s="6"/>
      <c r="B7652" s="7"/>
      <c r="C7652" s="28"/>
      <c r="G7652" s="17"/>
      <c r="H7652" s="17"/>
    </row>
    <row r="7653" spans="1:27">
      <c r="A7653" s="6"/>
      <c r="B7653" s="7"/>
      <c r="C7653" s="28"/>
      <c r="G7653" s="17"/>
      <c r="H7653" s="17"/>
    </row>
    <row r="7654" spans="1:27">
      <c r="A7654" s="6"/>
      <c r="B7654" s="7"/>
      <c r="C7654" s="28"/>
      <c r="G7654" s="17"/>
      <c r="H7654" s="17"/>
    </row>
    <row r="7655" spans="1:27">
      <c r="A7655" s="6"/>
      <c r="B7655" s="7"/>
      <c r="C7655" s="28"/>
      <c r="G7655" s="17"/>
      <c r="H7655" s="17"/>
    </row>
    <row r="7656" spans="1:27">
      <c r="A7656" s="6"/>
      <c r="B7656" s="7"/>
      <c r="C7656" s="28"/>
      <c r="G7656" s="17"/>
      <c r="H7656" s="17"/>
    </row>
    <row r="7657" spans="1:27">
      <c r="A7657" s="5"/>
    </row>
    <row r="7658" spans="1:27">
      <c r="A7658" s="6"/>
      <c r="B7658" s="7"/>
      <c r="C7658" s="28"/>
      <c r="G7658" s="17"/>
      <c r="H7658" s="17"/>
    </row>
    <row r="7659" spans="1:27">
      <c r="A7659" s="6"/>
      <c r="B7659" s="7"/>
      <c r="C7659" s="28"/>
      <c r="G7659" s="17"/>
      <c r="H7659" s="17"/>
    </row>
    <row r="7660" spans="1:27">
      <c r="A7660" s="6"/>
      <c r="B7660" s="7"/>
      <c r="C7660" s="28"/>
      <c r="G7660" s="17"/>
      <c r="H7660" s="17"/>
    </row>
    <row r="7661" spans="1:27">
      <c r="A7661" s="6"/>
      <c r="B7661" s="7"/>
      <c r="C7661" s="28"/>
      <c r="G7661" s="17"/>
      <c r="H7661" s="17"/>
    </row>
    <row r="7662" spans="1:27">
      <c r="A7662" s="6"/>
      <c r="B7662" s="7"/>
      <c r="C7662" s="28"/>
      <c r="G7662" s="17"/>
      <c r="H7662" s="17"/>
    </row>
    <row r="7663" spans="1:27" s="2" customFormat="1" ht="13.8">
      <c r="A7663" s="8"/>
      <c r="B7663" s="9"/>
      <c r="C7663" s="18"/>
      <c r="D7663" s="18"/>
      <c r="E7663" s="18"/>
      <c r="F7663" s="18"/>
      <c r="G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8"/>
      <c r="R7663" s="18"/>
      <c r="S7663" s="18"/>
      <c r="T7663" s="18"/>
      <c r="U7663" s="18"/>
      <c r="V7663" s="18"/>
      <c r="W7663" s="18"/>
      <c r="X7663" s="18"/>
      <c r="Y7663" s="18"/>
      <c r="Z7663" s="18"/>
      <c r="AA7663" s="18"/>
    </row>
    <row r="7664" spans="1:27" s="2" customFormat="1" ht="13.8">
      <c r="A7664" s="8"/>
      <c r="B7664" s="9"/>
      <c r="C7664" s="18"/>
      <c r="D7664" s="18"/>
      <c r="E7664" s="18"/>
      <c r="F7664" s="18"/>
      <c r="G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8"/>
      <c r="R7664" s="18"/>
      <c r="S7664" s="18"/>
      <c r="T7664" s="18"/>
      <c r="U7664" s="18"/>
      <c r="V7664" s="18"/>
      <c r="W7664" s="18"/>
      <c r="X7664" s="18"/>
      <c r="Y7664" s="18"/>
      <c r="Z7664" s="18"/>
      <c r="AA7664" s="18"/>
    </row>
    <row r="7665" spans="1:27">
      <c r="A7665" s="5"/>
    </row>
    <row r="7666" spans="1:27">
      <c r="A7666" s="6"/>
      <c r="B7666" s="7"/>
      <c r="C7666" s="28"/>
      <c r="G7666" s="17"/>
      <c r="H7666" s="17"/>
    </row>
    <row r="7667" spans="1:27">
      <c r="A7667" s="6"/>
      <c r="B7667" s="7"/>
      <c r="C7667" s="28"/>
      <c r="G7667" s="17"/>
      <c r="H7667" s="17"/>
    </row>
    <row r="7669" spans="1:27">
      <c r="A7669" s="6"/>
      <c r="B7669" s="7"/>
      <c r="C7669" s="28"/>
      <c r="G7669" s="17"/>
      <c r="H7669" s="17"/>
    </row>
    <row r="7670" spans="1:27">
      <c r="A7670" s="6"/>
      <c r="B7670" s="7"/>
      <c r="C7670" s="28"/>
      <c r="G7670" s="17"/>
      <c r="H7670" s="17"/>
    </row>
    <row r="7671" spans="1:27">
      <c r="A7671" s="6"/>
      <c r="B7671" s="7"/>
      <c r="C7671" s="28"/>
      <c r="G7671" s="17"/>
      <c r="H7671" s="17"/>
    </row>
    <row r="7672" spans="1:27">
      <c r="A7672" s="6"/>
      <c r="B7672" s="7"/>
      <c r="C7672" s="28"/>
      <c r="G7672" s="17"/>
      <c r="H7672" s="17"/>
    </row>
    <row r="7673" spans="1:27">
      <c r="A7673" s="6"/>
      <c r="B7673" s="7"/>
      <c r="C7673" s="28"/>
      <c r="G7673" s="17"/>
      <c r="H7673" s="17"/>
    </row>
    <row r="7674" spans="1:27">
      <c r="A7674" s="6"/>
      <c r="B7674" s="7"/>
      <c r="C7674" s="28"/>
      <c r="G7674" s="17"/>
      <c r="H7674" s="17"/>
    </row>
    <row r="7675" spans="1:27">
      <c r="A7675" s="6"/>
      <c r="B7675" s="7"/>
      <c r="C7675" s="28"/>
      <c r="G7675" s="17"/>
      <c r="H7675" s="17"/>
    </row>
    <row r="7677" spans="1:27">
      <c r="A7677" s="6"/>
      <c r="B7677" s="7"/>
      <c r="C7677" s="28"/>
      <c r="G7677" s="17"/>
      <c r="H7677" s="17"/>
    </row>
    <row r="7678" spans="1:27" s="2" customFormat="1" ht="13.8">
      <c r="A7678" s="8"/>
      <c r="B7678" s="9"/>
      <c r="C7678" s="18"/>
      <c r="D7678" s="18"/>
      <c r="E7678" s="18"/>
      <c r="F7678" s="18"/>
      <c r="G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  <c r="R7678" s="18"/>
      <c r="S7678" s="18"/>
      <c r="T7678" s="18"/>
      <c r="U7678" s="18"/>
      <c r="V7678" s="18"/>
      <c r="W7678" s="18"/>
      <c r="X7678" s="18"/>
      <c r="Y7678" s="18"/>
      <c r="Z7678" s="18"/>
      <c r="AA7678" s="18"/>
    </row>
    <row r="7679" spans="1:27" s="2" customFormat="1" ht="13.8">
      <c r="A7679" s="8"/>
      <c r="B7679" s="9"/>
      <c r="C7679" s="18"/>
      <c r="D7679" s="18"/>
      <c r="E7679" s="18"/>
      <c r="F7679" s="18"/>
      <c r="G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  <c r="W7679" s="18"/>
      <c r="X7679" s="18"/>
      <c r="Y7679" s="18"/>
      <c r="Z7679" s="18"/>
      <c r="AA7679" s="18"/>
    </row>
    <row r="7681" spans="1:27" s="2" customFormat="1" ht="13.8">
      <c r="A7681" s="8"/>
      <c r="B7681" s="9"/>
      <c r="C7681" s="18"/>
      <c r="D7681" s="18"/>
      <c r="E7681" s="18"/>
      <c r="F7681" s="18"/>
      <c r="G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  <c r="W7681" s="18"/>
      <c r="X7681" s="18"/>
      <c r="Y7681" s="18"/>
      <c r="Z7681" s="18"/>
      <c r="AA7681" s="18"/>
    </row>
    <row r="7682" spans="1:27">
      <c r="A7682" s="6"/>
      <c r="B7682" s="7"/>
      <c r="C7682" s="28"/>
      <c r="G7682" s="17"/>
      <c r="H7682" s="17"/>
    </row>
    <row r="7683" spans="1:27">
      <c r="A7683" s="5"/>
    </row>
    <row r="7684" spans="1:27">
      <c r="A7684" s="5"/>
    </row>
    <row r="7685" spans="1:27" s="2" customFormat="1" ht="13.8">
      <c r="A7685" s="8"/>
      <c r="B7685" s="9"/>
      <c r="C7685" s="18"/>
      <c r="D7685" s="18"/>
      <c r="E7685" s="18"/>
      <c r="F7685" s="18"/>
      <c r="G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  <c r="W7685" s="18"/>
      <c r="X7685" s="18"/>
      <c r="Y7685" s="18"/>
      <c r="Z7685" s="18"/>
      <c r="AA7685" s="18"/>
    </row>
    <row r="7688" spans="1:27" s="2" customFormat="1" ht="13.8">
      <c r="A7688" s="8"/>
      <c r="B7688" s="9"/>
      <c r="C7688" s="18"/>
      <c r="D7688" s="18"/>
      <c r="E7688" s="18"/>
      <c r="F7688" s="18"/>
      <c r="G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8"/>
      <c r="R7688" s="18"/>
      <c r="S7688" s="18"/>
      <c r="T7688" s="18"/>
      <c r="U7688" s="18"/>
      <c r="V7688" s="18"/>
      <c r="W7688" s="18"/>
      <c r="X7688" s="18"/>
      <c r="Y7688" s="18"/>
      <c r="Z7688" s="18"/>
      <c r="AA7688" s="18"/>
    </row>
    <row r="7689" spans="1:27">
      <c r="A7689" s="6"/>
      <c r="B7689" s="7"/>
      <c r="C7689" s="28"/>
      <c r="G7689" s="17"/>
      <c r="H7689" s="17"/>
    </row>
    <row r="7690" spans="1:27">
      <c r="A7690" s="6"/>
      <c r="B7690" s="7"/>
      <c r="C7690" s="28"/>
      <c r="G7690" s="17"/>
      <c r="H7690" s="17"/>
    </row>
    <row r="7691" spans="1:27">
      <c r="A7691" s="6"/>
      <c r="B7691" s="7"/>
      <c r="C7691" s="28"/>
      <c r="G7691" s="17"/>
      <c r="H7691" s="17"/>
    </row>
    <row r="7692" spans="1:27">
      <c r="A7692" s="6"/>
      <c r="B7692" s="7"/>
      <c r="C7692" s="28"/>
      <c r="G7692" s="17"/>
      <c r="H7692" s="17"/>
    </row>
    <row r="7695" spans="1:27">
      <c r="A7695" s="6"/>
      <c r="B7695" s="7"/>
      <c r="C7695" s="28"/>
      <c r="G7695" s="17"/>
      <c r="H7695" s="17"/>
    </row>
    <row r="7696" spans="1:27">
      <c r="A7696" s="6"/>
      <c r="B7696" s="7"/>
      <c r="C7696" s="28"/>
      <c r="G7696" s="17"/>
      <c r="H7696" s="17"/>
    </row>
    <row r="7697" spans="1:27" s="2" customFormat="1" ht="13.8">
      <c r="A7697" s="8"/>
      <c r="B7697" s="9"/>
      <c r="C7697" s="18"/>
      <c r="D7697" s="18"/>
      <c r="E7697" s="18"/>
      <c r="F7697" s="18"/>
      <c r="G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8"/>
      <c r="R7697" s="18"/>
      <c r="S7697" s="18"/>
      <c r="T7697" s="18"/>
      <c r="U7697" s="18"/>
      <c r="V7697" s="18"/>
      <c r="W7697" s="18"/>
      <c r="X7697" s="18"/>
      <c r="Y7697" s="18"/>
      <c r="Z7697" s="18"/>
      <c r="AA7697" s="18"/>
    </row>
    <row r="7698" spans="1:27">
      <c r="A7698" s="6"/>
      <c r="B7698" s="7"/>
      <c r="C7698" s="28"/>
      <c r="G7698" s="17"/>
      <c r="H7698" s="17"/>
    </row>
    <row r="7699" spans="1:27">
      <c r="A7699" s="6"/>
      <c r="B7699" s="7"/>
      <c r="C7699" s="28"/>
      <c r="G7699" s="17"/>
      <c r="H7699" s="17"/>
    </row>
    <row r="7700" spans="1:27">
      <c r="A7700" s="5"/>
    </row>
    <row r="7701" spans="1:27">
      <c r="A7701" s="5"/>
    </row>
    <row r="7702" spans="1:27" s="2" customFormat="1" ht="13.8">
      <c r="A7702" s="8"/>
      <c r="B7702" s="9"/>
      <c r="C7702" s="18"/>
      <c r="D7702" s="18"/>
      <c r="E7702" s="18"/>
      <c r="F7702" s="18"/>
      <c r="G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  <c r="R7702" s="18"/>
      <c r="S7702" s="18"/>
      <c r="T7702" s="18"/>
      <c r="U7702" s="18"/>
      <c r="V7702" s="18"/>
      <c r="W7702" s="18"/>
      <c r="X7702" s="18"/>
      <c r="Y7702" s="18"/>
      <c r="Z7702" s="18"/>
      <c r="AA7702" s="18"/>
    </row>
    <row r="7703" spans="1:27" s="2" customFormat="1" ht="13.8">
      <c r="A7703" s="8"/>
      <c r="B7703" s="9"/>
      <c r="C7703" s="18"/>
      <c r="D7703" s="18"/>
      <c r="E7703" s="18"/>
      <c r="F7703" s="18"/>
      <c r="G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8"/>
      <c r="R7703" s="18"/>
      <c r="S7703" s="18"/>
      <c r="T7703" s="18"/>
      <c r="U7703" s="18"/>
      <c r="V7703" s="18"/>
      <c r="W7703" s="18"/>
      <c r="X7703" s="18"/>
      <c r="Y7703" s="18"/>
      <c r="Z7703" s="18"/>
      <c r="AA7703" s="18"/>
    </row>
    <row r="7706" spans="1:27">
      <c r="A7706" s="6"/>
      <c r="B7706" s="7"/>
      <c r="C7706" s="28"/>
      <c r="G7706" s="17"/>
      <c r="H7706" s="17"/>
    </row>
    <row r="7709" spans="1:27" s="2" customFormat="1" ht="13.8">
      <c r="A7709" s="8"/>
      <c r="B7709" s="9"/>
      <c r="C7709" s="18"/>
      <c r="D7709" s="18"/>
      <c r="E7709" s="18"/>
      <c r="F7709" s="18"/>
      <c r="G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8"/>
      <c r="X7709" s="18"/>
      <c r="Y7709" s="18"/>
      <c r="Z7709" s="18"/>
      <c r="AA7709" s="18"/>
    </row>
    <row r="7710" spans="1:27">
      <c r="A7710" s="6"/>
      <c r="B7710" s="7"/>
      <c r="C7710" s="28"/>
      <c r="G7710" s="17"/>
      <c r="H7710" s="17"/>
    </row>
    <row r="7711" spans="1:27" s="2" customFormat="1" ht="13.8">
      <c r="A7711" s="8"/>
      <c r="B7711" s="9"/>
      <c r="C7711" s="18"/>
      <c r="D7711" s="18"/>
      <c r="E7711" s="18"/>
      <c r="F7711" s="18"/>
      <c r="G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8"/>
      <c r="R7711" s="18"/>
      <c r="S7711" s="18"/>
      <c r="T7711" s="18"/>
      <c r="U7711" s="18"/>
      <c r="V7711" s="18"/>
      <c r="W7711" s="18"/>
      <c r="X7711" s="18"/>
      <c r="Y7711" s="18"/>
      <c r="Z7711" s="18"/>
      <c r="AA7711" s="18"/>
    </row>
    <row r="7712" spans="1:27">
      <c r="A7712" s="6"/>
      <c r="B7712" s="7"/>
      <c r="C7712" s="28"/>
      <c r="G7712" s="17"/>
      <c r="H7712" s="17"/>
    </row>
    <row r="7713" spans="1:27">
      <c r="A7713" s="5"/>
    </row>
    <row r="7714" spans="1:27">
      <c r="A7714" s="6"/>
      <c r="B7714" s="7"/>
      <c r="C7714" s="28"/>
      <c r="G7714" s="17"/>
      <c r="H7714" s="17"/>
    </row>
    <row r="7715" spans="1:27">
      <c r="A7715" s="6"/>
      <c r="B7715" s="7"/>
      <c r="C7715" s="28"/>
      <c r="G7715" s="17"/>
      <c r="H7715" s="17"/>
    </row>
    <row r="7716" spans="1:27">
      <c r="A7716" s="6"/>
      <c r="B7716" s="7"/>
      <c r="C7716" s="28"/>
      <c r="G7716" s="17"/>
      <c r="H7716" s="17"/>
    </row>
    <row r="7717" spans="1:27">
      <c r="A7717" s="6"/>
      <c r="B7717" s="7"/>
      <c r="C7717" s="28"/>
      <c r="G7717" s="17"/>
      <c r="H7717" s="17"/>
    </row>
    <row r="7718" spans="1:27">
      <c r="A7718" s="6"/>
      <c r="B7718" s="7"/>
      <c r="C7718" s="28"/>
      <c r="G7718" s="17"/>
      <c r="H7718" s="17"/>
    </row>
    <row r="7719" spans="1:27">
      <c r="A7719" s="6"/>
      <c r="B7719" s="7"/>
      <c r="C7719" s="28"/>
      <c r="G7719" s="17"/>
      <c r="H7719" s="17"/>
    </row>
    <row r="7720" spans="1:27">
      <c r="A7720" s="6"/>
      <c r="B7720" s="7"/>
      <c r="C7720" s="28"/>
      <c r="G7720" s="17"/>
      <c r="H7720" s="17"/>
    </row>
    <row r="7721" spans="1:27">
      <c r="A7721" s="6"/>
      <c r="B7721" s="7"/>
      <c r="C7721" s="28"/>
      <c r="G7721" s="17"/>
      <c r="H7721" s="17"/>
    </row>
    <row r="7722" spans="1:27">
      <c r="A7722" s="6"/>
      <c r="B7722" s="7"/>
      <c r="C7722" s="28"/>
      <c r="G7722" s="17"/>
      <c r="H7722" s="17"/>
    </row>
    <row r="7723" spans="1:27">
      <c r="A7723" s="6"/>
      <c r="B7723" s="7"/>
      <c r="C7723" s="28"/>
      <c r="G7723" s="17"/>
      <c r="H7723" s="17"/>
    </row>
    <row r="7724" spans="1:27" s="2" customFormat="1" ht="13.8">
      <c r="A7724" s="8"/>
      <c r="B7724" s="9"/>
      <c r="C7724" s="18"/>
      <c r="D7724" s="18"/>
      <c r="E7724" s="18"/>
      <c r="F7724" s="18"/>
      <c r="G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  <c r="R7724" s="18"/>
      <c r="S7724" s="18"/>
      <c r="T7724" s="18"/>
      <c r="U7724" s="18"/>
      <c r="V7724" s="18"/>
      <c r="W7724" s="18"/>
      <c r="X7724" s="18"/>
      <c r="Y7724" s="18"/>
      <c r="Z7724" s="18"/>
      <c r="AA7724" s="18"/>
    </row>
    <row r="7725" spans="1:27">
      <c r="A7725" s="5"/>
    </row>
    <row r="7726" spans="1:27">
      <c r="A7726" s="6"/>
      <c r="B7726" s="7"/>
      <c r="C7726" s="28"/>
      <c r="G7726" s="17"/>
      <c r="H7726" s="17"/>
    </row>
    <row r="7727" spans="1:27">
      <c r="A7727" s="5"/>
    </row>
    <row r="7728" spans="1:27">
      <c r="A7728" s="5"/>
    </row>
    <row r="7729" spans="1:27">
      <c r="A7729" s="6"/>
      <c r="B7729" s="7"/>
      <c r="C7729" s="28"/>
      <c r="G7729" s="17"/>
      <c r="H7729" s="17"/>
    </row>
    <row r="7730" spans="1:27">
      <c r="A7730" s="6"/>
      <c r="B7730" s="7"/>
      <c r="C7730" s="28"/>
      <c r="G7730" s="17"/>
      <c r="H7730" s="17"/>
    </row>
    <row r="7731" spans="1:27">
      <c r="A7731" s="6"/>
      <c r="B7731" s="7"/>
      <c r="C7731" s="28"/>
      <c r="G7731" s="17"/>
      <c r="H7731" s="17"/>
    </row>
    <row r="7732" spans="1:27">
      <c r="A7732" s="5"/>
    </row>
    <row r="7733" spans="1:27">
      <c r="A7733" s="6"/>
      <c r="B7733" s="7"/>
      <c r="C7733" s="28"/>
      <c r="G7733" s="17"/>
      <c r="H7733" s="17"/>
    </row>
    <row r="7734" spans="1:27">
      <c r="A7734" s="6"/>
      <c r="B7734" s="7"/>
      <c r="C7734" s="28"/>
      <c r="G7734" s="17"/>
      <c r="H7734" s="17"/>
    </row>
    <row r="7735" spans="1:27">
      <c r="A7735" s="5"/>
    </row>
    <row r="7736" spans="1:27">
      <c r="A7736" s="5"/>
    </row>
    <row r="7737" spans="1:27">
      <c r="A7737" s="6"/>
      <c r="B7737" s="7"/>
      <c r="C7737" s="28"/>
      <c r="G7737" s="17"/>
      <c r="H7737" s="17"/>
    </row>
    <row r="7738" spans="1:27">
      <c r="A7738" s="6"/>
      <c r="B7738" s="7"/>
      <c r="C7738" s="28"/>
      <c r="G7738" s="17"/>
      <c r="H7738" s="17"/>
    </row>
    <row r="7739" spans="1:27" s="2" customFormat="1" ht="13.8">
      <c r="A7739" s="8"/>
      <c r="B7739" s="9"/>
      <c r="C7739" s="18"/>
      <c r="D7739" s="18"/>
      <c r="E7739" s="18"/>
      <c r="F7739" s="18"/>
      <c r="G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8"/>
      <c r="R7739" s="18"/>
      <c r="S7739" s="18"/>
      <c r="T7739" s="18"/>
      <c r="U7739" s="18"/>
      <c r="V7739" s="18"/>
      <c r="W7739" s="18"/>
      <c r="X7739" s="18"/>
      <c r="Y7739" s="18"/>
      <c r="Z7739" s="18"/>
      <c r="AA7739" s="18"/>
    </row>
    <row r="7740" spans="1:27" s="2" customFormat="1" ht="13.8">
      <c r="A7740" s="8"/>
      <c r="B7740" s="9"/>
      <c r="C7740" s="18"/>
      <c r="D7740" s="18"/>
      <c r="E7740" s="18"/>
      <c r="F7740" s="18"/>
      <c r="G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8"/>
      <c r="R7740" s="18"/>
      <c r="S7740" s="18"/>
      <c r="T7740" s="18"/>
      <c r="U7740" s="18"/>
      <c r="V7740" s="18"/>
      <c r="W7740" s="18"/>
      <c r="X7740" s="18"/>
      <c r="Y7740" s="18"/>
      <c r="Z7740" s="18"/>
      <c r="AA7740" s="18"/>
    </row>
    <row r="7741" spans="1:27">
      <c r="A7741" s="6"/>
      <c r="B7741" s="7"/>
      <c r="C7741" s="28"/>
      <c r="G7741" s="17"/>
      <c r="H7741" s="17"/>
    </row>
    <row r="7742" spans="1:27">
      <c r="A7742" s="6"/>
      <c r="B7742" s="7"/>
      <c r="C7742" s="28"/>
      <c r="G7742" s="17"/>
      <c r="H7742" s="17"/>
    </row>
    <row r="7743" spans="1:27" s="2" customFormat="1" ht="13.8">
      <c r="A7743" s="8"/>
      <c r="B7743" s="9"/>
      <c r="C7743" s="18"/>
      <c r="D7743" s="18"/>
      <c r="E7743" s="18"/>
      <c r="F7743" s="18"/>
      <c r="G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  <c r="R7743" s="18"/>
      <c r="S7743" s="18"/>
      <c r="T7743" s="18"/>
      <c r="U7743" s="18"/>
      <c r="V7743" s="18"/>
      <c r="W7743" s="18"/>
      <c r="X7743" s="18"/>
      <c r="Y7743" s="18"/>
      <c r="Z7743" s="18"/>
      <c r="AA7743" s="18"/>
    </row>
    <row r="7744" spans="1:27" s="2" customFormat="1" ht="13.8">
      <c r="A7744" s="8"/>
      <c r="B7744" s="9"/>
      <c r="C7744" s="18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8"/>
      <c r="X7744" s="18"/>
      <c r="Y7744" s="18"/>
      <c r="Z7744" s="18"/>
      <c r="AA7744" s="18"/>
    </row>
    <row r="7745" spans="1:27" s="2" customFormat="1" ht="13.8">
      <c r="A7745" s="8"/>
      <c r="B7745" s="9"/>
      <c r="C7745" s="18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8"/>
      <c r="X7745" s="18"/>
      <c r="Y7745" s="18"/>
      <c r="Z7745" s="18"/>
      <c r="AA7745" s="18"/>
    </row>
    <row r="7746" spans="1:27" s="2" customFormat="1" ht="13.8">
      <c r="A7746" s="8"/>
      <c r="B7746" s="9"/>
      <c r="C7746" s="18"/>
      <c r="D7746" s="18"/>
      <c r="E7746" s="18"/>
      <c r="F7746" s="18"/>
      <c r="G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  <c r="R7746" s="18"/>
      <c r="S7746" s="18"/>
      <c r="T7746" s="18"/>
      <c r="U7746" s="18"/>
      <c r="V7746" s="18"/>
      <c r="W7746" s="18"/>
      <c r="X7746" s="18"/>
      <c r="Y7746" s="18"/>
      <c r="Z7746" s="18"/>
      <c r="AA7746" s="18"/>
    </row>
    <row r="7747" spans="1:27">
      <c r="A7747" s="6"/>
      <c r="B7747" s="7"/>
      <c r="C7747" s="28"/>
      <c r="G7747" s="17"/>
      <c r="H7747" s="17"/>
    </row>
    <row r="7748" spans="1:27">
      <c r="A7748" s="6"/>
      <c r="B7748" s="7"/>
      <c r="C7748" s="28"/>
      <c r="G7748" s="17"/>
      <c r="H7748" s="17"/>
    </row>
    <row r="7749" spans="1:27" s="2" customFormat="1" ht="13.8">
      <c r="A7749" s="8"/>
      <c r="B7749" s="9"/>
      <c r="C7749" s="18"/>
      <c r="D7749" s="18"/>
      <c r="E7749" s="18"/>
      <c r="F7749" s="18"/>
      <c r="G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8"/>
      <c r="R7749" s="18"/>
      <c r="S7749" s="18"/>
      <c r="T7749" s="18"/>
      <c r="U7749" s="18"/>
      <c r="V7749" s="18"/>
      <c r="W7749" s="18"/>
      <c r="X7749" s="18"/>
      <c r="Y7749" s="18"/>
      <c r="Z7749" s="18"/>
      <c r="AA7749" s="18"/>
    </row>
    <row r="7750" spans="1:27" s="2" customFormat="1" ht="13.8">
      <c r="A7750" s="8"/>
      <c r="B7750" s="9"/>
      <c r="C7750" s="18"/>
      <c r="D7750" s="18"/>
      <c r="E7750" s="18"/>
      <c r="F7750" s="18"/>
      <c r="G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8"/>
      <c r="R7750" s="18"/>
      <c r="S7750" s="18"/>
      <c r="T7750" s="18"/>
      <c r="U7750" s="18"/>
      <c r="V7750" s="18"/>
      <c r="W7750" s="18"/>
      <c r="X7750" s="18"/>
      <c r="Y7750" s="18"/>
      <c r="Z7750" s="18"/>
      <c r="AA7750" s="18"/>
    </row>
    <row r="7751" spans="1:27">
      <c r="A7751" s="6"/>
      <c r="B7751" s="7"/>
      <c r="C7751" s="28"/>
      <c r="G7751" s="17"/>
      <c r="H7751" s="17"/>
    </row>
    <row r="7752" spans="1:27">
      <c r="A7752" s="6"/>
      <c r="B7752" s="7"/>
      <c r="C7752" s="28"/>
      <c r="G7752" s="17"/>
      <c r="H7752" s="17"/>
    </row>
    <row r="7753" spans="1:27">
      <c r="A7753" s="6"/>
      <c r="B7753" s="7"/>
      <c r="C7753" s="28"/>
      <c r="G7753" s="17"/>
      <c r="H7753" s="17"/>
    </row>
    <row r="7754" spans="1:27">
      <c r="A7754" s="6"/>
      <c r="B7754" s="7"/>
      <c r="C7754" s="28"/>
      <c r="G7754" s="17"/>
      <c r="H7754" s="17"/>
    </row>
    <row r="7755" spans="1:27">
      <c r="A7755" s="6"/>
      <c r="B7755" s="7"/>
      <c r="C7755" s="28"/>
      <c r="G7755" s="17"/>
      <c r="H7755" s="17"/>
    </row>
    <row r="7756" spans="1:27">
      <c r="A7756" s="6"/>
      <c r="B7756" s="7"/>
      <c r="C7756" s="28"/>
      <c r="G7756" s="17"/>
      <c r="H7756" s="17"/>
    </row>
    <row r="7757" spans="1:27">
      <c r="A7757" s="6"/>
      <c r="B7757" s="7"/>
      <c r="C7757" s="28"/>
      <c r="G7757" s="17"/>
      <c r="H7757" s="17"/>
    </row>
    <row r="7758" spans="1:27">
      <c r="A7758" s="6"/>
      <c r="B7758" s="7"/>
      <c r="C7758" s="28"/>
      <c r="G7758" s="17"/>
      <c r="H7758" s="17"/>
    </row>
    <row r="7759" spans="1:27" s="2" customFormat="1" ht="13.8">
      <c r="A7759" s="8"/>
      <c r="B7759" s="9"/>
      <c r="C7759" s="18"/>
      <c r="D7759" s="18"/>
      <c r="E7759" s="18"/>
      <c r="F7759" s="18"/>
      <c r="G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8"/>
      <c r="R7759" s="18"/>
      <c r="S7759" s="18"/>
      <c r="T7759" s="18"/>
      <c r="U7759" s="18"/>
      <c r="V7759" s="18"/>
      <c r="W7759" s="18"/>
      <c r="X7759" s="18"/>
      <c r="Y7759" s="18"/>
      <c r="Z7759" s="18"/>
      <c r="AA7759" s="18"/>
    </row>
    <row r="7760" spans="1:27" s="2" customFormat="1" ht="13.8">
      <c r="A7760" s="8"/>
      <c r="B7760" s="9"/>
      <c r="C7760" s="18"/>
      <c r="D7760" s="18"/>
      <c r="E7760" s="18"/>
      <c r="F7760" s="18"/>
      <c r="G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8"/>
      <c r="R7760" s="18"/>
      <c r="S7760" s="18"/>
      <c r="T7760" s="18"/>
      <c r="U7760" s="18"/>
      <c r="V7760" s="18"/>
      <c r="W7760" s="18"/>
      <c r="X7760" s="18"/>
      <c r="Y7760" s="18"/>
      <c r="Z7760" s="18"/>
      <c r="AA7760" s="18"/>
    </row>
    <row r="7761" spans="1:27" s="2" customFormat="1" ht="13.8">
      <c r="A7761" s="8"/>
      <c r="B7761" s="9"/>
      <c r="C7761" s="18"/>
      <c r="D7761" s="18"/>
      <c r="E7761" s="18"/>
      <c r="F7761" s="18"/>
      <c r="G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8"/>
      <c r="R7761" s="18"/>
      <c r="S7761" s="18"/>
      <c r="T7761" s="18"/>
      <c r="U7761" s="18"/>
      <c r="V7761" s="18"/>
      <c r="W7761" s="18"/>
      <c r="X7761" s="18"/>
      <c r="Y7761" s="18"/>
      <c r="Z7761" s="18"/>
      <c r="AA7761" s="18"/>
    </row>
    <row r="7762" spans="1:27">
      <c r="A7762" s="5"/>
    </row>
    <row r="7763" spans="1:27">
      <c r="A7763" s="5"/>
    </row>
    <row r="7764" spans="1:27" s="2" customFormat="1" ht="13.8">
      <c r="A7764" s="8"/>
      <c r="B7764" s="9"/>
      <c r="C7764" s="18"/>
      <c r="D7764" s="18"/>
      <c r="E7764" s="18"/>
      <c r="F7764" s="18"/>
      <c r="G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8"/>
      <c r="R7764" s="18"/>
      <c r="S7764" s="18"/>
      <c r="T7764" s="18"/>
      <c r="U7764" s="18"/>
      <c r="V7764" s="18"/>
      <c r="W7764" s="18"/>
      <c r="X7764" s="18"/>
      <c r="Y7764" s="18"/>
      <c r="Z7764" s="18"/>
      <c r="AA7764" s="18"/>
    </row>
    <row r="7765" spans="1:27" s="2" customFormat="1" ht="13.8">
      <c r="A7765" s="8"/>
      <c r="B7765" s="9"/>
      <c r="C7765" s="18"/>
      <c r="D7765" s="18"/>
      <c r="E7765" s="18"/>
      <c r="F7765" s="18"/>
      <c r="G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8"/>
      <c r="R7765" s="18"/>
      <c r="S7765" s="18"/>
      <c r="T7765" s="18"/>
      <c r="U7765" s="18"/>
      <c r="V7765" s="18"/>
      <c r="W7765" s="18"/>
      <c r="X7765" s="18"/>
      <c r="Y7765" s="18"/>
      <c r="Z7765" s="18"/>
      <c r="AA7765" s="18"/>
    </row>
    <row r="7766" spans="1:27">
      <c r="A7766" s="6"/>
      <c r="B7766" s="7"/>
      <c r="C7766" s="28"/>
      <c r="G7766" s="17"/>
      <c r="H7766" s="17"/>
    </row>
    <row r="7767" spans="1:27">
      <c r="A7767" s="5"/>
    </row>
    <row r="7768" spans="1:27" s="2" customFormat="1" ht="13.8">
      <c r="A7768" s="8"/>
      <c r="B7768" s="9"/>
      <c r="C7768" s="18"/>
      <c r="D7768" s="18"/>
      <c r="E7768" s="18"/>
      <c r="F7768" s="18"/>
      <c r="G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  <c r="R7768" s="18"/>
      <c r="S7768" s="18"/>
      <c r="T7768" s="18"/>
      <c r="U7768" s="18"/>
      <c r="V7768" s="18"/>
      <c r="W7768" s="18"/>
      <c r="X7768" s="18"/>
      <c r="Y7768" s="18"/>
      <c r="Z7768" s="18"/>
      <c r="AA7768" s="18"/>
    </row>
    <row r="7769" spans="1:27" s="2" customFormat="1" ht="13.8">
      <c r="A7769" s="8"/>
      <c r="B7769" s="9"/>
      <c r="C7769" s="18"/>
      <c r="D7769" s="18"/>
      <c r="E7769" s="18"/>
      <c r="F7769" s="18"/>
      <c r="G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  <c r="W7769" s="18"/>
      <c r="X7769" s="18"/>
      <c r="Y7769" s="18"/>
      <c r="Z7769" s="18"/>
      <c r="AA7769" s="18"/>
    </row>
    <row r="7771" spans="1:27">
      <c r="A7771" s="6"/>
      <c r="B7771" s="7"/>
      <c r="C7771" s="28"/>
      <c r="G7771" s="17"/>
      <c r="H7771" s="17"/>
    </row>
    <row r="7773" spans="1:27">
      <c r="A7773" s="5"/>
    </row>
    <row r="7776" spans="1:27">
      <c r="A7776" s="5"/>
    </row>
    <row r="7777" spans="1:27">
      <c r="A7777" s="6"/>
      <c r="B7777" s="7"/>
      <c r="C7777" s="28"/>
      <c r="G7777" s="17"/>
      <c r="H7777" s="17"/>
    </row>
    <row r="7779" spans="1:27">
      <c r="A7779" s="5"/>
    </row>
    <row r="7780" spans="1:27">
      <c r="A7780" s="6"/>
      <c r="B7780" s="7"/>
      <c r="C7780" s="28"/>
      <c r="G7780" s="17"/>
      <c r="H7780" s="17"/>
    </row>
    <row r="7781" spans="1:27" s="2" customFormat="1" ht="13.8">
      <c r="A7781" s="8"/>
      <c r="B7781" s="9"/>
      <c r="C7781" s="18"/>
      <c r="D7781" s="18"/>
      <c r="E7781" s="18"/>
      <c r="F7781" s="18"/>
      <c r="G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  <c r="X7781" s="18"/>
      <c r="Y7781" s="18"/>
      <c r="Z7781" s="18"/>
      <c r="AA7781" s="18"/>
    </row>
    <row r="7782" spans="1:27" s="2" customFormat="1" ht="13.8">
      <c r="A7782" s="8"/>
      <c r="B7782" s="9"/>
      <c r="C7782" s="18"/>
      <c r="D7782" s="18"/>
      <c r="E7782" s="18"/>
      <c r="F7782" s="18"/>
      <c r="G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  <c r="R7782" s="18"/>
      <c r="S7782" s="18"/>
      <c r="T7782" s="18"/>
      <c r="U7782" s="18"/>
      <c r="V7782" s="18"/>
      <c r="W7782" s="18"/>
      <c r="X7782" s="18"/>
      <c r="Y7782" s="18"/>
      <c r="Z7782" s="18"/>
      <c r="AA7782" s="18"/>
    </row>
    <row r="7783" spans="1:27">
      <c r="A7783" s="6"/>
      <c r="B7783" s="7"/>
      <c r="C7783" s="28"/>
      <c r="G7783" s="17"/>
      <c r="H7783" s="17"/>
    </row>
    <row r="7785" spans="1:27">
      <c r="A7785" s="6"/>
      <c r="B7785" s="7"/>
      <c r="C7785" s="28"/>
      <c r="G7785" s="17"/>
      <c r="H7785" s="17"/>
    </row>
    <row r="7786" spans="1:27">
      <c r="A7786" s="5"/>
    </row>
    <row r="7789" spans="1:27">
      <c r="A7789" s="5"/>
    </row>
    <row r="7790" spans="1:27" s="2" customFormat="1" ht="13.8">
      <c r="A7790" s="8"/>
      <c r="B7790" s="9"/>
      <c r="C7790" s="18"/>
      <c r="D7790" s="18"/>
      <c r="E7790" s="18"/>
      <c r="F7790" s="18"/>
      <c r="G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8"/>
      <c r="R7790" s="18"/>
      <c r="S7790" s="18"/>
      <c r="T7790" s="18"/>
      <c r="U7790" s="18"/>
      <c r="V7790" s="18"/>
      <c r="W7790" s="18"/>
      <c r="X7790" s="18"/>
      <c r="Y7790" s="18"/>
      <c r="Z7790" s="18"/>
      <c r="AA7790" s="18"/>
    </row>
    <row r="7791" spans="1:27">
      <c r="A7791" s="6"/>
      <c r="B7791" s="7"/>
      <c r="C7791" s="28"/>
      <c r="G7791" s="17"/>
      <c r="H7791" s="17"/>
    </row>
    <row r="7792" spans="1:27">
      <c r="A7792" s="6"/>
      <c r="B7792" s="7"/>
      <c r="C7792" s="28"/>
      <c r="G7792" s="17"/>
      <c r="H7792" s="17"/>
    </row>
    <row r="7793" spans="1:27">
      <c r="A7793" s="6"/>
      <c r="B7793" s="7"/>
      <c r="C7793" s="28"/>
      <c r="G7793" s="17"/>
      <c r="H7793" s="17"/>
    </row>
    <row r="7794" spans="1:27">
      <c r="A7794" s="6"/>
      <c r="B7794" s="7"/>
      <c r="C7794" s="28"/>
      <c r="G7794" s="17"/>
      <c r="H7794" s="17"/>
    </row>
    <row r="7795" spans="1:27">
      <c r="A7795" s="6"/>
      <c r="B7795" s="7"/>
      <c r="C7795" s="28"/>
      <c r="G7795" s="17"/>
      <c r="H7795" s="17"/>
    </row>
    <row r="7796" spans="1:27">
      <c r="A7796" s="6"/>
      <c r="B7796" s="7"/>
      <c r="C7796" s="28"/>
      <c r="G7796" s="17"/>
      <c r="H7796" s="17"/>
    </row>
    <row r="7797" spans="1:27">
      <c r="A7797" s="6"/>
      <c r="B7797" s="7"/>
      <c r="C7797" s="28"/>
      <c r="G7797" s="17"/>
      <c r="H7797" s="17"/>
    </row>
    <row r="7798" spans="1:27" s="2" customFormat="1" ht="13.8">
      <c r="A7798" s="8"/>
      <c r="B7798" s="9"/>
      <c r="C7798" s="18"/>
      <c r="D7798" s="18"/>
      <c r="E7798" s="18"/>
      <c r="F7798" s="18"/>
      <c r="G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8"/>
      <c r="R7798" s="18"/>
      <c r="S7798" s="18"/>
      <c r="T7798" s="18"/>
      <c r="U7798" s="18"/>
      <c r="V7798" s="18"/>
      <c r="W7798" s="18"/>
      <c r="X7798" s="18"/>
      <c r="Y7798" s="18"/>
      <c r="Z7798" s="18"/>
      <c r="AA7798" s="18"/>
    </row>
    <row r="7799" spans="1:27" s="2" customFormat="1" ht="13.8">
      <c r="A7799" s="8"/>
      <c r="B7799" s="9"/>
      <c r="C7799" s="18"/>
      <c r="D7799" s="18"/>
      <c r="E7799" s="18"/>
      <c r="F7799" s="18"/>
      <c r="G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</row>
    <row r="7800" spans="1:27">
      <c r="A7800" s="6"/>
      <c r="B7800" s="7"/>
      <c r="C7800" s="28"/>
      <c r="G7800" s="17"/>
      <c r="H7800" s="17"/>
    </row>
    <row r="7802" spans="1:27" s="2" customFormat="1" ht="13.8">
      <c r="A7802" s="8"/>
      <c r="B7802" s="9"/>
      <c r="C7802" s="18"/>
      <c r="D7802" s="18"/>
      <c r="E7802" s="18"/>
      <c r="F7802" s="18"/>
      <c r="G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  <c r="R7802" s="18"/>
      <c r="S7802" s="18"/>
      <c r="T7802" s="18"/>
      <c r="U7802" s="18"/>
      <c r="V7802" s="18"/>
      <c r="W7802" s="18"/>
      <c r="X7802" s="18"/>
      <c r="Y7802" s="18"/>
      <c r="Z7802" s="18"/>
      <c r="AA7802" s="18"/>
    </row>
    <row r="7803" spans="1:27" s="2" customFormat="1" ht="13.8">
      <c r="A7803" s="8"/>
      <c r="B7803" s="9"/>
      <c r="C7803" s="18"/>
      <c r="D7803" s="18"/>
      <c r="E7803" s="18"/>
      <c r="F7803" s="18"/>
      <c r="G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  <c r="R7803" s="18"/>
      <c r="S7803" s="18"/>
      <c r="T7803" s="18"/>
      <c r="U7803" s="18"/>
      <c r="V7803" s="18"/>
      <c r="W7803" s="18"/>
      <c r="X7803" s="18"/>
      <c r="Y7803" s="18"/>
      <c r="Z7803" s="18"/>
      <c r="AA7803" s="18"/>
    </row>
    <row r="7804" spans="1:27">
      <c r="A7804" s="6"/>
      <c r="B7804" s="7"/>
      <c r="C7804" s="28"/>
      <c r="G7804" s="17"/>
      <c r="H7804" s="17"/>
    </row>
    <row r="7805" spans="1:27">
      <c r="A7805" s="5"/>
    </row>
    <row r="7806" spans="1:27">
      <c r="A7806" s="5"/>
    </row>
    <row r="7807" spans="1:27">
      <c r="A7807" s="5"/>
    </row>
    <row r="7808" spans="1:27">
      <c r="A7808" s="6"/>
      <c r="B7808" s="7"/>
      <c r="C7808" s="28"/>
      <c r="G7808" s="17"/>
      <c r="H7808" s="17"/>
    </row>
    <row r="7809" spans="1:27">
      <c r="A7809" s="5"/>
    </row>
    <row r="7810" spans="1:27">
      <c r="A7810" s="6"/>
      <c r="B7810" s="7"/>
      <c r="C7810" s="28"/>
      <c r="G7810" s="17"/>
      <c r="H7810" s="17"/>
    </row>
    <row r="7811" spans="1:27" s="2" customFormat="1" ht="13.8">
      <c r="A7811" s="8"/>
      <c r="B7811" s="9"/>
      <c r="C7811" s="18"/>
      <c r="D7811" s="18"/>
      <c r="E7811" s="18"/>
      <c r="F7811" s="18"/>
      <c r="G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8"/>
      <c r="R7811" s="18"/>
      <c r="S7811" s="18"/>
      <c r="T7811" s="18"/>
      <c r="U7811" s="18"/>
      <c r="V7811" s="18"/>
      <c r="W7811" s="18"/>
      <c r="X7811" s="18"/>
      <c r="Y7811" s="18"/>
      <c r="Z7811" s="18"/>
      <c r="AA7811" s="18"/>
    </row>
    <row r="7812" spans="1:27">
      <c r="A7812" s="5"/>
    </row>
    <row r="7813" spans="1:27">
      <c r="A7813" s="6"/>
      <c r="B7813" s="7"/>
      <c r="C7813" s="28"/>
      <c r="G7813" s="17"/>
      <c r="H7813" s="17"/>
    </row>
    <row r="7814" spans="1:27">
      <c r="A7814" s="6"/>
      <c r="B7814" s="7"/>
      <c r="C7814" s="28"/>
      <c r="G7814" s="17"/>
      <c r="H7814" s="17"/>
    </row>
    <row r="7815" spans="1:27">
      <c r="A7815" s="6"/>
      <c r="B7815" s="7"/>
      <c r="C7815" s="28"/>
      <c r="G7815" s="17"/>
      <c r="H7815" s="17"/>
    </row>
    <row r="7816" spans="1:27">
      <c r="A7816" s="6"/>
      <c r="B7816" s="7"/>
      <c r="C7816" s="28"/>
      <c r="G7816" s="17"/>
      <c r="H7816" s="17"/>
    </row>
    <row r="7817" spans="1:27">
      <c r="A7817" s="6"/>
      <c r="B7817" s="7"/>
      <c r="C7817" s="28"/>
      <c r="G7817" s="17"/>
      <c r="H7817" s="17"/>
    </row>
    <row r="7818" spans="1:27">
      <c r="A7818" s="6"/>
      <c r="B7818" s="7"/>
      <c r="C7818" s="28"/>
      <c r="G7818" s="17"/>
      <c r="H7818" s="17"/>
    </row>
    <row r="7819" spans="1:27" s="2" customFormat="1" ht="13.8">
      <c r="A7819" s="8"/>
      <c r="B7819" s="9"/>
      <c r="C7819" s="18"/>
      <c r="D7819" s="18"/>
      <c r="E7819" s="18"/>
      <c r="F7819" s="18"/>
      <c r="G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8"/>
      <c r="R7819" s="18"/>
      <c r="S7819" s="18"/>
      <c r="T7819" s="18"/>
      <c r="U7819" s="18"/>
      <c r="V7819" s="18"/>
      <c r="W7819" s="18"/>
      <c r="X7819" s="18"/>
      <c r="Y7819" s="18"/>
      <c r="Z7819" s="18"/>
      <c r="AA7819" s="18"/>
    </row>
    <row r="7820" spans="1:27" s="2" customFormat="1" ht="13.8">
      <c r="A7820" s="8"/>
      <c r="B7820" s="9"/>
      <c r="C7820" s="18"/>
      <c r="D7820" s="18"/>
      <c r="E7820" s="18"/>
      <c r="F7820" s="18"/>
      <c r="G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8"/>
      <c r="R7820" s="18"/>
      <c r="S7820" s="18"/>
      <c r="T7820" s="18"/>
      <c r="U7820" s="18"/>
      <c r="V7820" s="18"/>
      <c r="W7820" s="18"/>
      <c r="X7820" s="18"/>
      <c r="Y7820" s="18"/>
      <c r="Z7820" s="18"/>
      <c r="AA7820" s="18"/>
    </row>
    <row r="7821" spans="1:27" s="2" customFormat="1" ht="13.8">
      <c r="A7821" s="8"/>
      <c r="B7821" s="9"/>
      <c r="C7821" s="18"/>
      <c r="D7821" s="18"/>
      <c r="E7821" s="18"/>
      <c r="F7821" s="18"/>
      <c r="G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8"/>
      <c r="R7821" s="18"/>
      <c r="S7821" s="18"/>
      <c r="T7821" s="18"/>
      <c r="U7821" s="18"/>
      <c r="V7821" s="18"/>
      <c r="W7821" s="18"/>
      <c r="X7821" s="18"/>
      <c r="Y7821" s="18"/>
      <c r="Z7821" s="18"/>
      <c r="AA7821" s="18"/>
    </row>
    <row r="7822" spans="1:27" s="2" customFormat="1" ht="13.8">
      <c r="A7822" s="8"/>
      <c r="B7822" s="9"/>
      <c r="C7822" s="18"/>
      <c r="D7822" s="18"/>
      <c r="E7822" s="18"/>
      <c r="F7822" s="18"/>
      <c r="G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8"/>
      <c r="R7822" s="18"/>
      <c r="S7822" s="18"/>
      <c r="T7822" s="18"/>
      <c r="U7822" s="18"/>
      <c r="V7822" s="18"/>
      <c r="W7822" s="18"/>
      <c r="X7822" s="18"/>
      <c r="Y7822" s="18"/>
      <c r="Z7822" s="18"/>
      <c r="AA7822" s="18"/>
    </row>
    <row r="7823" spans="1:27" s="2" customFormat="1" ht="13.8">
      <c r="A7823" s="8"/>
      <c r="B7823" s="9"/>
      <c r="C7823" s="18"/>
      <c r="D7823" s="18"/>
      <c r="E7823" s="18"/>
      <c r="F7823" s="18"/>
      <c r="G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8"/>
      <c r="R7823" s="18"/>
      <c r="S7823" s="18"/>
      <c r="T7823" s="18"/>
      <c r="U7823" s="18"/>
      <c r="V7823" s="18"/>
      <c r="W7823" s="18"/>
      <c r="X7823" s="18"/>
      <c r="Y7823" s="18"/>
      <c r="Z7823" s="18"/>
      <c r="AA7823" s="18"/>
    </row>
    <row r="7824" spans="1:27">
      <c r="A7824" s="6"/>
      <c r="B7824" s="7"/>
      <c r="C7824" s="28"/>
      <c r="G7824" s="17"/>
      <c r="H7824" s="17"/>
    </row>
    <row r="7826" spans="1:27">
      <c r="A7826" s="5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>
      <c r="A7827" s="6"/>
      <c r="B7827" s="7"/>
      <c r="C7827" s="28"/>
      <c r="G7827" s="17"/>
      <c r="H7827" s="17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>
      <c r="A7828" s="6"/>
      <c r="B7828" s="7"/>
      <c r="C7828" s="28"/>
      <c r="G7828" s="17"/>
      <c r="H7828" s="17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>
      <c r="A7829" s="6"/>
      <c r="B7829" s="7"/>
      <c r="C7829" s="28"/>
      <c r="G7829" s="17"/>
      <c r="H7829" s="17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>
      <c r="A7830" s="6"/>
      <c r="B7830" s="7"/>
      <c r="C7830" s="28"/>
      <c r="G7830" s="17"/>
      <c r="H7830" s="17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>
      <c r="A7831" s="5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>
      <c r="A7832" s="6"/>
      <c r="B7832" s="7"/>
      <c r="C7832" s="28"/>
      <c r="G7832" s="17"/>
      <c r="H7832" s="17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>
      <c r="A7833" s="6"/>
      <c r="B7833" s="7"/>
      <c r="C7833" s="28"/>
      <c r="G7833" s="17"/>
      <c r="H7833" s="17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>
      <c r="A7834" s="6"/>
      <c r="B7834" s="7"/>
      <c r="C7834" s="28"/>
      <c r="G7834" s="17"/>
      <c r="H7834" s="17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>
      <c r="A7835" s="6"/>
      <c r="B7835" s="7"/>
      <c r="C7835" s="28"/>
      <c r="G7835" s="17"/>
      <c r="H7835" s="17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>
      <c r="A7836" s="5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8" spans="1:27">
      <c r="A7838" s="5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>
      <c r="A7839" s="6"/>
      <c r="B7839" s="7"/>
      <c r="C7839" s="28"/>
      <c r="G7839" s="17"/>
      <c r="H7839" s="17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>
      <c r="A7840" s="5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>
      <c r="A7841" s="6"/>
      <c r="B7841" s="7"/>
      <c r="C7841" s="28"/>
      <c r="G7841" s="17"/>
      <c r="H7841" s="17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>
      <c r="A7842" s="6"/>
      <c r="B7842" s="7"/>
      <c r="C7842" s="28"/>
      <c r="G7842" s="17"/>
      <c r="H7842" s="17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>
      <c r="A7843" s="6"/>
      <c r="B7843" s="7"/>
      <c r="C7843" s="28"/>
      <c r="G7843" s="17"/>
      <c r="H7843" s="17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5" spans="1:27">
      <c r="A7845" s="6"/>
      <c r="B7845" s="7"/>
      <c r="C7845" s="28"/>
      <c r="G7845" s="17"/>
      <c r="H7845" s="17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>
      <c r="A7846" s="6"/>
      <c r="B7846" s="7"/>
      <c r="C7846" s="28"/>
      <c r="G7846" s="17"/>
      <c r="H7846" s="17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>
      <c r="A7847" s="6"/>
      <c r="B7847" s="7"/>
      <c r="C7847" s="28"/>
      <c r="G7847" s="17"/>
      <c r="H7847" s="17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>
      <c r="A7848" s="5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>
      <c r="A7849" s="6"/>
      <c r="B7849" s="7"/>
      <c r="C7849" s="28"/>
      <c r="G7849" s="17"/>
      <c r="H7849" s="17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>
      <c r="A7850" s="6"/>
      <c r="B7850" s="7"/>
      <c r="C7850" s="28"/>
      <c r="G7850" s="17"/>
      <c r="H7850" s="17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3" spans="1:27">
      <c r="A7853" s="6"/>
      <c r="B7853" s="7"/>
      <c r="C7853" s="28"/>
      <c r="G7853" s="17"/>
      <c r="H7853" s="17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>
      <c r="A7854" s="5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>
      <c r="A7855" s="6"/>
      <c r="B7855" s="7"/>
      <c r="C7855" s="28"/>
      <c r="G7855" s="17"/>
      <c r="H7855" s="17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>
      <c r="A7856" s="5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>
      <c r="A7857" s="6"/>
      <c r="B7857" s="7"/>
      <c r="C7857" s="28"/>
      <c r="G7857" s="17"/>
      <c r="H7857" s="17"/>
    </row>
    <row r="7858" spans="1:27">
      <c r="A7858" s="5"/>
    </row>
    <row r="7859" spans="1:27">
      <c r="A7859" s="6"/>
      <c r="B7859" s="7"/>
      <c r="C7859" s="28"/>
      <c r="G7859" s="17"/>
      <c r="H7859" s="17"/>
    </row>
    <row r="7860" spans="1:27" s="2" customFormat="1" ht="13.8">
      <c r="A7860" s="8"/>
      <c r="B7860" s="9"/>
      <c r="C7860" s="18"/>
      <c r="D7860" s="18"/>
      <c r="E7860" s="18"/>
      <c r="F7860" s="18"/>
      <c r="G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  <c r="R7860" s="18"/>
      <c r="S7860" s="18"/>
      <c r="T7860" s="18"/>
      <c r="U7860" s="18"/>
      <c r="V7860" s="18"/>
      <c r="W7860" s="18"/>
      <c r="X7860" s="18"/>
      <c r="Y7860" s="18"/>
      <c r="Z7860" s="18"/>
      <c r="AA7860" s="18"/>
    </row>
    <row r="7861" spans="1:27">
      <c r="A7861" s="5"/>
    </row>
    <row r="7862" spans="1:27">
      <c r="A7862" s="6"/>
      <c r="B7862" s="7"/>
      <c r="C7862" s="28"/>
      <c r="G7862" s="17"/>
      <c r="H7862" s="17"/>
    </row>
    <row r="7863" spans="1:27">
      <c r="A7863" s="6"/>
      <c r="B7863" s="7"/>
      <c r="C7863" s="28"/>
      <c r="G7863" s="17"/>
      <c r="H7863" s="17"/>
    </row>
    <row r="7864" spans="1:27" s="2" customFormat="1" ht="13.8">
      <c r="A7864" s="8"/>
      <c r="B7864" s="9"/>
      <c r="C7864" s="18"/>
      <c r="D7864" s="18"/>
      <c r="E7864" s="18"/>
      <c r="F7864" s="18"/>
      <c r="G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8"/>
      <c r="R7864" s="18"/>
      <c r="S7864" s="18"/>
      <c r="T7864" s="18"/>
      <c r="U7864" s="18"/>
      <c r="V7864" s="18"/>
      <c r="W7864" s="18"/>
      <c r="X7864" s="18"/>
      <c r="Y7864" s="18"/>
      <c r="Z7864" s="18"/>
      <c r="AA7864" s="18"/>
    </row>
    <row r="7865" spans="1:27">
      <c r="A7865" s="6"/>
      <c r="B7865" s="7"/>
      <c r="C7865" s="28"/>
      <c r="G7865" s="17"/>
      <c r="H7865" s="17"/>
    </row>
    <row r="7866" spans="1:27">
      <c r="A7866" s="6"/>
      <c r="B7866" s="7"/>
      <c r="C7866" s="28"/>
      <c r="G7866" s="17"/>
      <c r="H7866" s="17"/>
    </row>
    <row r="7867" spans="1:27">
      <c r="A7867" s="6"/>
      <c r="B7867" s="7"/>
      <c r="C7867" s="28"/>
      <c r="G7867" s="17"/>
      <c r="H7867" s="17"/>
    </row>
    <row r="7868" spans="1:27">
      <c r="A7868" s="5"/>
    </row>
    <row r="7869" spans="1:27" s="2" customFormat="1" ht="13.8">
      <c r="A7869" s="8"/>
      <c r="B7869" s="9"/>
      <c r="C7869" s="18"/>
      <c r="D7869" s="18"/>
      <c r="E7869" s="18"/>
      <c r="F7869" s="18"/>
      <c r="G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8"/>
      <c r="R7869" s="18"/>
      <c r="S7869" s="18"/>
      <c r="T7869" s="18"/>
      <c r="U7869" s="18"/>
      <c r="V7869" s="18"/>
      <c r="W7869" s="18"/>
      <c r="X7869" s="18"/>
      <c r="Y7869" s="18"/>
      <c r="Z7869" s="18"/>
      <c r="AA7869" s="18"/>
    </row>
    <row r="7870" spans="1:27" s="2" customFormat="1" ht="13.8">
      <c r="A7870" s="8"/>
      <c r="B7870" s="9"/>
      <c r="C7870" s="18"/>
      <c r="D7870" s="18"/>
      <c r="E7870" s="18"/>
      <c r="F7870" s="18"/>
      <c r="G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8"/>
      <c r="R7870" s="18"/>
      <c r="S7870" s="18"/>
      <c r="T7870" s="18"/>
      <c r="U7870" s="18"/>
      <c r="V7870" s="18"/>
      <c r="W7870" s="18"/>
      <c r="X7870" s="18"/>
      <c r="Y7870" s="18"/>
      <c r="Z7870" s="18"/>
      <c r="AA7870" s="18"/>
    </row>
    <row r="7871" spans="1:27">
      <c r="A7871" s="6"/>
      <c r="B7871" s="7"/>
      <c r="C7871" s="28"/>
      <c r="G7871" s="17"/>
      <c r="H7871" s="17"/>
    </row>
    <row r="7872" spans="1:27">
      <c r="A7872" s="6"/>
      <c r="B7872" s="7"/>
      <c r="C7872" s="28"/>
      <c r="G7872" s="17"/>
      <c r="H7872" s="17"/>
    </row>
    <row r="7873" spans="1:27">
      <c r="A7873" s="6"/>
      <c r="B7873" s="7"/>
      <c r="C7873" s="28"/>
      <c r="G7873" s="17"/>
      <c r="H7873" s="17"/>
    </row>
    <row r="7874" spans="1:27">
      <c r="A7874" s="6"/>
      <c r="B7874" s="7"/>
      <c r="C7874" s="28"/>
      <c r="G7874" s="17"/>
      <c r="H7874" s="17"/>
    </row>
    <row r="7875" spans="1:27">
      <c r="A7875" s="6"/>
      <c r="B7875" s="7"/>
      <c r="C7875" s="28"/>
      <c r="G7875" s="17"/>
      <c r="H7875" s="17"/>
    </row>
    <row r="7876" spans="1:27" s="2" customFormat="1" ht="13.8">
      <c r="A7876" s="8"/>
      <c r="B7876" s="9"/>
      <c r="C7876" s="18"/>
      <c r="D7876" s="18"/>
      <c r="E7876" s="18"/>
      <c r="F7876" s="18"/>
      <c r="G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8"/>
      <c r="R7876" s="18"/>
      <c r="S7876" s="18"/>
      <c r="T7876" s="18"/>
      <c r="U7876" s="18"/>
      <c r="V7876" s="18"/>
      <c r="W7876" s="18"/>
      <c r="X7876" s="18"/>
      <c r="Y7876" s="18"/>
      <c r="Z7876" s="18"/>
      <c r="AA7876" s="18"/>
    </row>
    <row r="7877" spans="1:27">
      <c r="A7877" s="5"/>
    </row>
    <row r="7878" spans="1:27">
      <c r="A7878" s="6"/>
      <c r="B7878" s="7"/>
      <c r="C7878" s="28"/>
      <c r="G7878" s="17"/>
      <c r="H7878" s="17"/>
    </row>
    <row r="7881" spans="1:27">
      <c r="A7881" s="6"/>
      <c r="B7881" s="7"/>
      <c r="C7881" s="28"/>
      <c r="G7881" s="17"/>
      <c r="H7881" s="17"/>
    </row>
    <row r="7882" spans="1:27">
      <c r="A7882" s="6"/>
      <c r="B7882" s="7"/>
      <c r="C7882" s="28"/>
      <c r="G7882" s="17"/>
      <c r="H7882" s="17"/>
    </row>
    <row r="7883" spans="1:27">
      <c r="A7883" s="6"/>
      <c r="B7883" s="7"/>
      <c r="C7883" s="28"/>
      <c r="G7883" s="17"/>
      <c r="H7883" s="17"/>
    </row>
    <row r="7884" spans="1:27">
      <c r="A7884" s="6"/>
      <c r="B7884" s="7"/>
      <c r="C7884" s="28"/>
      <c r="G7884" s="17"/>
      <c r="H7884" s="17"/>
    </row>
    <row r="7886" spans="1:27">
      <c r="A7886" s="5"/>
    </row>
    <row r="7887" spans="1:27" s="2" customFormat="1" ht="13.8">
      <c r="A7887" s="8"/>
      <c r="B7887" s="9"/>
      <c r="C7887" s="18"/>
      <c r="D7887" s="18"/>
      <c r="E7887" s="18"/>
      <c r="F7887" s="18"/>
      <c r="G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  <c r="R7887" s="18"/>
      <c r="S7887" s="18"/>
      <c r="T7887" s="18"/>
      <c r="U7887" s="18"/>
      <c r="V7887" s="18"/>
      <c r="W7887" s="18"/>
      <c r="X7887" s="18"/>
      <c r="Y7887" s="18"/>
      <c r="Z7887" s="18"/>
      <c r="AA7887" s="18"/>
    </row>
    <row r="7888" spans="1:27">
      <c r="A7888" s="6"/>
      <c r="B7888" s="7"/>
      <c r="C7888" s="28"/>
      <c r="G7888" s="17"/>
      <c r="H7888" s="17"/>
    </row>
    <row r="7889" spans="1:27" s="2" customFormat="1" ht="13.8">
      <c r="A7889" s="8"/>
      <c r="B7889" s="9"/>
      <c r="C7889" s="18"/>
      <c r="D7889" s="18"/>
      <c r="E7889" s="18"/>
      <c r="F7889" s="18"/>
      <c r="G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  <c r="X7889" s="18"/>
      <c r="Y7889" s="18"/>
      <c r="Z7889" s="18"/>
      <c r="AA7889" s="18"/>
    </row>
    <row r="7890" spans="1:27">
      <c r="A7890" s="5"/>
    </row>
    <row r="7891" spans="1:27">
      <c r="A7891" s="5"/>
    </row>
    <row r="7892" spans="1:27">
      <c r="A7892" s="6"/>
      <c r="B7892" s="7"/>
      <c r="C7892" s="28"/>
      <c r="G7892" s="17"/>
      <c r="H7892" s="17"/>
    </row>
    <row r="7893" spans="1:27">
      <c r="A7893" s="6"/>
      <c r="B7893" s="7"/>
      <c r="C7893" s="28"/>
      <c r="G7893" s="17"/>
      <c r="H7893" s="17"/>
    </row>
    <row r="7894" spans="1:27">
      <c r="A7894" s="6"/>
      <c r="B7894" s="7"/>
      <c r="C7894" s="28"/>
      <c r="G7894" s="17"/>
      <c r="H7894" s="17"/>
    </row>
    <row r="7895" spans="1:27">
      <c r="A7895" s="5"/>
    </row>
    <row r="7896" spans="1:27">
      <c r="A7896" s="6"/>
      <c r="B7896" s="7"/>
      <c r="C7896" s="28"/>
      <c r="G7896" s="17"/>
      <c r="H7896" s="17"/>
    </row>
    <row r="7897" spans="1:27">
      <c r="A7897" s="6"/>
      <c r="B7897" s="7"/>
      <c r="C7897" s="28"/>
      <c r="G7897" s="17"/>
      <c r="H7897" s="17"/>
    </row>
    <row r="7898" spans="1:27">
      <c r="A7898" s="5"/>
    </row>
    <row r="7899" spans="1:27" s="2" customFormat="1" ht="13.8">
      <c r="A7899" s="8"/>
      <c r="B7899" s="9"/>
      <c r="C7899" s="18"/>
      <c r="D7899" s="18"/>
      <c r="E7899" s="18"/>
      <c r="F7899" s="18"/>
      <c r="G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  <c r="R7899" s="18"/>
      <c r="S7899" s="18"/>
      <c r="T7899" s="18"/>
      <c r="U7899" s="18"/>
      <c r="V7899" s="18"/>
      <c r="W7899" s="18"/>
      <c r="X7899" s="18"/>
      <c r="Y7899" s="18"/>
      <c r="Z7899" s="18"/>
      <c r="AA7899" s="18"/>
    </row>
    <row r="7900" spans="1:27" s="2" customFormat="1" ht="13.8">
      <c r="A7900" s="8"/>
      <c r="B7900" s="9"/>
      <c r="C7900" s="18"/>
      <c r="D7900" s="18"/>
      <c r="E7900" s="18"/>
      <c r="F7900" s="18"/>
      <c r="G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8"/>
      <c r="R7900" s="18"/>
      <c r="S7900" s="18"/>
      <c r="T7900" s="18"/>
      <c r="U7900" s="18"/>
      <c r="V7900" s="18"/>
      <c r="W7900" s="18"/>
      <c r="X7900" s="18"/>
      <c r="Y7900" s="18"/>
      <c r="Z7900" s="18"/>
      <c r="AA7900" s="18"/>
    </row>
    <row r="7901" spans="1:27" s="2" customFormat="1" ht="13.8">
      <c r="A7901" s="8"/>
      <c r="B7901" s="9"/>
      <c r="C7901" s="18"/>
      <c r="D7901" s="18"/>
      <c r="E7901" s="18"/>
      <c r="F7901" s="18"/>
      <c r="G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8"/>
      <c r="R7901" s="18"/>
      <c r="S7901" s="18"/>
      <c r="T7901" s="18"/>
      <c r="U7901" s="18"/>
      <c r="V7901" s="18"/>
      <c r="W7901" s="18"/>
      <c r="X7901" s="18"/>
      <c r="Y7901" s="18"/>
      <c r="Z7901" s="18"/>
      <c r="AA7901" s="18"/>
    </row>
    <row r="7902" spans="1:27">
      <c r="A7902" s="5"/>
    </row>
    <row r="7904" spans="1:27">
      <c r="A7904" s="6"/>
      <c r="B7904" s="7"/>
      <c r="C7904" s="28"/>
      <c r="G7904" s="17"/>
      <c r="H7904" s="17"/>
    </row>
    <row r="7905" spans="1:27">
      <c r="A7905" s="6"/>
      <c r="B7905" s="7"/>
      <c r="C7905" s="28"/>
      <c r="G7905" s="17"/>
      <c r="H7905" s="17"/>
    </row>
    <row r="7906" spans="1:27" s="2" customFormat="1" ht="13.8">
      <c r="A7906" s="8"/>
      <c r="B7906" s="9"/>
      <c r="C7906" s="18"/>
      <c r="D7906" s="18"/>
      <c r="E7906" s="18"/>
      <c r="F7906" s="18"/>
      <c r="G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8"/>
      <c r="R7906" s="18"/>
      <c r="S7906" s="18"/>
      <c r="T7906" s="18"/>
      <c r="U7906" s="18"/>
      <c r="V7906" s="18"/>
      <c r="W7906" s="18"/>
      <c r="X7906" s="18"/>
      <c r="Y7906" s="18"/>
      <c r="Z7906" s="18"/>
      <c r="AA7906" s="18"/>
    </row>
    <row r="7907" spans="1:27">
      <c r="A7907" s="6"/>
      <c r="B7907" s="7"/>
      <c r="C7907" s="28"/>
      <c r="G7907" s="17"/>
      <c r="H7907" s="17"/>
    </row>
    <row r="7908" spans="1:27">
      <c r="A7908" s="5"/>
    </row>
    <row r="7909" spans="1:27">
      <c r="A7909" s="6"/>
      <c r="B7909" s="7"/>
      <c r="C7909" s="28"/>
      <c r="G7909" s="17"/>
      <c r="H7909" s="17"/>
    </row>
    <row r="7910" spans="1:27">
      <c r="A7910" s="6"/>
      <c r="B7910" s="7"/>
      <c r="C7910" s="28"/>
      <c r="G7910" s="17"/>
      <c r="H7910" s="17"/>
    </row>
    <row r="7911" spans="1:27">
      <c r="A7911" s="6"/>
      <c r="B7911" s="7"/>
      <c r="C7911" s="28"/>
      <c r="G7911" s="17"/>
      <c r="H7911" s="17"/>
    </row>
    <row r="7912" spans="1:27" s="2" customFormat="1" ht="13.8">
      <c r="A7912" s="8"/>
      <c r="B7912" s="9"/>
      <c r="C7912" s="18"/>
      <c r="D7912" s="18"/>
      <c r="E7912" s="18"/>
      <c r="F7912" s="18"/>
      <c r="G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  <c r="R7912" s="18"/>
      <c r="S7912" s="18"/>
      <c r="T7912" s="18"/>
      <c r="U7912" s="18"/>
      <c r="V7912" s="18"/>
      <c r="W7912" s="18"/>
      <c r="X7912" s="18"/>
      <c r="Y7912" s="18"/>
      <c r="Z7912" s="18"/>
      <c r="AA7912" s="18"/>
    </row>
    <row r="7913" spans="1:27" s="2" customFormat="1" ht="13.8">
      <c r="A7913" s="8"/>
      <c r="B7913" s="9"/>
      <c r="C7913" s="18"/>
      <c r="D7913" s="18"/>
      <c r="E7913" s="18"/>
      <c r="F7913" s="18"/>
      <c r="G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  <c r="W7913" s="18"/>
      <c r="X7913" s="18"/>
      <c r="Y7913" s="18"/>
      <c r="Z7913" s="18"/>
      <c r="AA7913" s="18"/>
    </row>
    <row r="7914" spans="1:27">
      <c r="A7914" s="6"/>
      <c r="B7914" s="7"/>
      <c r="C7914" s="28"/>
      <c r="G7914" s="17"/>
      <c r="H7914" s="17"/>
    </row>
    <row r="7915" spans="1:27">
      <c r="A7915" s="6"/>
      <c r="B7915" s="7"/>
      <c r="C7915" s="28"/>
      <c r="G7915" s="17"/>
      <c r="H7915" s="17"/>
    </row>
    <row r="7917" spans="1:27">
      <c r="A7917" s="6"/>
      <c r="B7917" s="7"/>
      <c r="C7917" s="28"/>
      <c r="G7917" s="17"/>
      <c r="H7917" s="17"/>
    </row>
    <row r="7918" spans="1:27">
      <c r="A7918" s="6"/>
      <c r="B7918" s="7"/>
      <c r="C7918" s="28"/>
      <c r="G7918" s="17"/>
      <c r="H7918" s="17"/>
    </row>
    <row r="7919" spans="1:27">
      <c r="A7919" s="5"/>
    </row>
    <row r="7920" spans="1:27">
      <c r="A7920" s="6"/>
      <c r="B7920" s="7"/>
      <c r="C7920" s="28"/>
      <c r="G7920" s="17"/>
      <c r="H7920" s="17"/>
    </row>
    <row r="7921" spans="1:27" s="2" customFormat="1" ht="13.8">
      <c r="A7921" s="8"/>
      <c r="B7921" s="9"/>
      <c r="C7921" s="18"/>
      <c r="D7921" s="18"/>
      <c r="E7921" s="18"/>
      <c r="F7921" s="18"/>
      <c r="G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  <c r="R7921" s="18"/>
      <c r="S7921" s="18"/>
      <c r="T7921" s="18"/>
      <c r="U7921" s="18"/>
      <c r="V7921" s="18"/>
      <c r="W7921" s="18"/>
      <c r="X7921" s="18"/>
      <c r="Y7921" s="18"/>
      <c r="Z7921" s="18"/>
      <c r="AA7921" s="18"/>
    </row>
    <row r="7922" spans="1:27" s="2" customFormat="1" ht="13.8">
      <c r="A7922" s="8"/>
      <c r="B7922" s="9"/>
      <c r="C7922" s="18"/>
      <c r="D7922" s="18"/>
      <c r="E7922" s="18"/>
      <c r="F7922" s="18"/>
      <c r="G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  <c r="R7922" s="18"/>
      <c r="S7922" s="18"/>
      <c r="T7922" s="18"/>
      <c r="U7922" s="18"/>
      <c r="V7922" s="18"/>
      <c r="W7922" s="18"/>
      <c r="X7922" s="18"/>
      <c r="Y7922" s="18"/>
      <c r="Z7922" s="18"/>
      <c r="AA7922" s="18"/>
    </row>
    <row r="7923" spans="1:27">
      <c r="A7923" s="6"/>
      <c r="B7923" s="7"/>
      <c r="C7923" s="28"/>
      <c r="G7923" s="17"/>
      <c r="H7923" s="17"/>
    </row>
    <row r="7924" spans="1:27" s="2" customFormat="1" ht="13.8">
      <c r="A7924" s="8"/>
      <c r="B7924" s="9"/>
      <c r="C7924" s="18"/>
      <c r="D7924" s="18"/>
      <c r="E7924" s="18"/>
      <c r="F7924" s="18"/>
      <c r="G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8"/>
      <c r="X7924" s="18"/>
      <c r="Y7924" s="18"/>
      <c r="Z7924" s="18"/>
      <c r="AA7924" s="18"/>
    </row>
    <row r="7925" spans="1:27" s="2" customFormat="1" ht="13.8">
      <c r="A7925" s="8"/>
      <c r="B7925" s="9"/>
      <c r="C7925" s="18"/>
      <c r="D7925" s="18"/>
      <c r="E7925" s="18"/>
      <c r="F7925" s="18"/>
      <c r="G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8"/>
      <c r="X7925" s="18"/>
      <c r="Y7925" s="18"/>
      <c r="Z7925" s="18"/>
      <c r="AA7925" s="18"/>
    </row>
    <row r="7926" spans="1:27">
      <c r="A7926" s="5"/>
    </row>
    <row r="7927" spans="1:27">
      <c r="A7927" s="6"/>
      <c r="B7927" s="7"/>
      <c r="C7927" s="28"/>
      <c r="G7927" s="17"/>
      <c r="H7927" s="17"/>
    </row>
    <row r="7928" spans="1:27">
      <c r="A7928" s="6"/>
      <c r="B7928" s="7"/>
      <c r="C7928" s="28"/>
      <c r="G7928" s="17"/>
      <c r="H7928" s="17"/>
    </row>
    <row r="7929" spans="1:27">
      <c r="A7929" s="6"/>
      <c r="B7929" s="7"/>
      <c r="C7929" s="28"/>
      <c r="G7929" s="17"/>
      <c r="H7929" s="17"/>
    </row>
    <row r="7930" spans="1:27">
      <c r="A7930" s="6"/>
      <c r="B7930" s="7"/>
      <c r="C7930" s="28"/>
      <c r="G7930" s="17"/>
      <c r="H7930" s="17"/>
    </row>
    <row r="7933" spans="1:27">
      <c r="A7933" s="6"/>
      <c r="B7933" s="7"/>
      <c r="C7933" s="28"/>
      <c r="G7933" s="17"/>
      <c r="H7933" s="17"/>
    </row>
    <row r="7934" spans="1:27">
      <c r="A7934" s="6"/>
      <c r="B7934" s="7"/>
      <c r="C7934" s="28"/>
      <c r="G7934" s="17"/>
      <c r="H7934" s="17"/>
    </row>
    <row r="7935" spans="1:27">
      <c r="A7935" s="5"/>
    </row>
    <row r="7937" spans="1:27">
      <c r="A7937" s="5"/>
    </row>
    <row r="7938" spans="1:27" s="2" customFormat="1" ht="13.8">
      <c r="A7938" s="8"/>
      <c r="B7938" s="9"/>
      <c r="C7938" s="18"/>
      <c r="D7938" s="18"/>
      <c r="E7938" s="18"/>
      <c r="F7938" s="18"/>
      <c r="G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8"/>
      <c r="R7938" s="18"/>
      <c r="S7938" s="18"/>
      <c r="T7938" s="18"/>
      <c r="U7938" s="18"/>
      <c r="V7938" s="18"/>
      <c r="W7938" s="18"/>
      <c r="X7938" s="18"/>
      <c r="Y7938" s="18"/>
      <c r="Z7938" s="18"/>
      <c r="AA7938" s="18"/>
    </row>
    <row r="7939" spans="1:27">
      <c r="A7939" s="6"/>
      <c r="B7939" s="7"/>
      <c r="C7939" s="28"/>
      <c r="G7939" s="17"/>
      <c r="H7939" s="17"/>
    </row>
    <row r="7940" spans="1:27">
      <c r="A7940" s="6"/>
      <c r="B7940" s="7"/>
      <c r="C7940" s="28"/>
      <c r="G7940" s="17"/>
      <c r="H7940" s="17"/>
    </row>
    <row r="7941" spans="1:27">
      <c r="A7941" s="5"/>
    </row>
    <row r="7942" spans="1:27">
      <c r="A7942" s="6"/>
      <c r="B7942" s="7"/>
      <c r="C7942" s="28"/>
      <c r="G7942" s="17"/>
      <c r="H7942" s="17"/>
    </row>
    <row r="7943" spans="1:27">
      <c r="A7943" s="6"/>
      <c r="B7943" s="7"/>
      <c r="C7943" s="28"/>
      <c r="G7943" s="17"/>
      <c r="H7943" s="17"/>
    </row>
    <row r="7944" spans="1:27">
      <c r="A7944" s="6"/>
      <c r="B7944" s="7"/>
      <c r="C7944" s="28"/>
      <c r="G7944" s="17"/>
      <c r="H7944" s="17"/>
    </row>
    <row r="7945" spans="1:27">
      <c r="A7945" s="6"/>
      <c r="B7945" s="7"/>
      <c r="C7945" s="28"/>
      <c r="G7945" s="17"/>
      <c r="H7945" s="17"/>
    </row>
    <row r="7946" spans="1:27" s="2" customFormat="1" ht="13.8">
      <c r="A7946" s="8"/>
      <c r="B7946" s="9"/>
      <c r="C7946" s="18"/>
      <c r="D7946" s="18"/>
      <c r="E7946" s="18"/>
      <c r="F7946" s="18"/>
      <c r="G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  <c r="R7946" s="18"/>
      <c r="S7946" s="18"/>
      <c r="T7946" s="18"/>
      <c r="U7946" s="18"/>
      <c r="V7946" s="18"/>
      <c r="W7946" s="18"/>
      <c r="X7946" s="18"/>
      <c r="Y7946" s="18"/>
      <c r="Z7946" s="18"/>
      <c r="AA7946" s="18"/>
    </row>
    <row r="7947" spans="1:27" s="2" customFormat="1" ht="13.8">
      <c r="A7947" s="8"/>
      <c r="B7947" s="9"/>
      <c r="C7947" s="18"/>
      <c r="D7947" s="18"/>
      <c r="E7947" s="18"/>
      <c r="F7947" s="18"/>
      <c r="G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8"/>
      <c r="R7947" s="18"/>
      <c r="S7947" s="18"/>
      <c r="T7947" s="18"/>
      <c r="U7947" s="18"/>
      <c r="V7947" s="18"/>
      <c r="W7947" s="18"/>
      <c r="X7947" s="18"/>
      <c r="Y7947" s="18"/>
      <c r="Z7947" s="18"/>
      <c r="AA7947" s="18"/>
    </row>
    <row r="7948" spans="1:27" s="2" customFormat="1" ht="13.8">
      <c r="A7948" s="8"/>
      <c r="B7948" s="9"/>
      <c r="C7948" s="18"/>
      <c r="D7948" s="18"/>
      <c r="E7948" s="18"/>
      <c r="F7948" s="18"/>
      <c r="G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8"/>
      <c r="R7948" s="18"/>
      <c r="S7948" s="18"/>
      <c r="T7948" s="18"/>
      <c r="U7948" s="18"/>
      <c r="V7948" s="18"/>
      <c r="W7948" s="18"/>
      <c r="X7948" s="18"/>
      <c r="Y7948" s="18"/>
      <c r="Z7948" s="18"/>
      <c r="AA7948" s="18"/>
    </row>
    <row r="7949" spans="1:27" s="2" customFormat="1" ht="13.8">
      <c r="A7949" s="8"/>
      <c r="B7949" s="9"/>
      <c r="C7949" s="18"/>
      <c r="D7949" s="18"/>
      <c r="E7949" s="18"/>
      <c r="F7949" s="18"/>
      <c r="G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8"/>
      <c r="R7949" s="18"/>
      <c r="S7949" s="18"/>
      <c r="T7949" s="18"/>
      <c r="U7949" s="18"/>
      <c r="V7949" s="18"/>
      <c r="W7949" s="18"/>
      <c r="X7949" s="18"/>
      <c r="Y7949" s="18"/>
      <c r="Z7949" s="18"/>
      <c r="AA7949" s="18"/>
    </row>
    <row r="7950" spans="1:27">
      <c r="A7950" s="6"/>
      <c r="B7950" s="7"/>
      <c r="C7950" s="28"/>
      <c r="G7950" s="17"/>
      <c r="H7950" s="17"/>
    </row>
    <row r="7951" spans="1:27">
      <c r="A7951" s="5"/>
    </row>
    <row r="7952" spans="1:27">
      <c r="A7952" s="5"/>
    </row>
    <row r="7953" spans="1:27" s="2" customFormat="1" ht="13.8">
      <c r="A7953" s="8"/>
      <c r="B7953" s="9"/>
      <c r="C7953" s="18"/>
      <c r="D7953" s="18"/>
      <c r="E7953" s="18"/>
      <c r="F7953" s="18"/>
      <c r="G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8"/>
      <c r="R7953" s="18"/>
      <c r="S7953" s="18"/>
      <c r="T7953" s="18"/>
      <c r="U7953" s="18"/>
      <c r="V7953" s="18"/>
      <c r="W7953" s="18"/>
      <c r="X7953" s="18"/>
      <c r="Y7953" s="18"/>
      <c r="Z7953" s="18"/>
      <c r="AA7953" s="18"/>
    </row>
    <row r="7954" spans="1:27" s="2" customFormat="1" ht="13.8">
      <c r="A7954" s="8"/>
      <c r="B7954" s="9"/>
      <c r="C7954" s="18"/>
      <c r="D7954" s="18"/>
      <c r="E7954" s="18"/>
      <c r="F7954" s="18"/>
      <c r="G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8"/>
      <c r="R7954" s="18"/>
      <c r="S7954" s="18"/>
      <c r="T7954" s="18"/>
      <c r="U7954" s="18"/>
      <c r="V7954" s="18"/>
      <c r="W7954" s="18"/>
      <c r="X7954" s="18"/>
      <c r="Y7954" s="18"/>
      <c r="Z7954" s="18"/>
      <c r="AA7954" s="18"/>
    </row>
    <row r="7955" spans="1:27">
      <c r="A7955" s="6"/>
      <c r="B7955" s="7"/>
      <c r="C7955" s="28"/>
      <c r="G7955" s="17"/>
      <c r="H7955" s="17"/>
    </row>
    <row r="7956" spans="1:27">
      <c r="A7956" s="5"/>
    </row>
    <row r="7957" spans="1:27">
      <c r="A7957" s="6"/>
      <c r="B7957" s="7"/>
      <c r="C7957" s="28"/>
      <c r="G7957" s="17"/>
      <c r="H7957" s="17"/>
    </row>
    <row r="7958" spans="1:27">
      <c r="A7958" s="6"/>
      <c r="B7958" s="7"/>
      <c r="C7958" s="28"/>
      <c r="G7958" s="17"/>
      <c r="H7958" s="17"/>
    </row>
    <row r="7959" spans="1:27">
      <c r="A7959" s="6"/>
      <c r="B7959" s="7"/>
      <c r="C7959" s="28"/>
      <c r="G7959" s="17"/>
      <c r="H7959" s="17"/>
    </row>
    <row r="7960" spans="1:27" s="2" customFormat="1" ht="13.8">
      <c r="A7960" s="8"/>
      <c r="B7960" s="9"/>
      <c r="C7960" s="18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8"/>
      <c r="X7960" s="18"/>
      <c r="Y7960" s="18"/>
      <c r="Z7960" s="18"/>
      <c r="AA7960" s="18"/>
    </row>
    <row r="7961" spans="1:27">
      <c r="A7961" s="6"/>
      <c r="B7961" s="7"/>
      <c r="C7961" s="28"/>
      <c r="G7961" s="17"/>
      <c r="H7961" s="17"/>
    </row>
    <row r="7962" spans="1:27" s="2" customFormat="1" ht="13.8">
      <c r="A7962" s="8"/>
      <c r="B7962" s="9"/>
      <c r="C7962" s="18"/>
      <c r="D7962" s="18"/>
      <c r="E7962" s="18"/>
      <c r="F7962" s="18"/>
      <c r="G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8"/>
      <c r="R7962" s="18"/>
      <c r="S7962" s="18"/>
      <c r="T7962" s="18"/>
      <c r="U7962" s="18"/>
      <c r="V7962" s="18"/>
      <c r="W7962" s="18"/>
      <c r="X7962" s="18"/>
      <c r="Y7962" s="18"/>
      <c r="Z7962" s="18"/>
      <c r="AA7962" s="18"/>
    </row>
    <row r="7963" spans="1:27" s="2" customFormat="1" ht="13.8">
      <c r="A7963" s="8"/>
      <c r="B7963" s="9"/>
      <c r="C7963" s="18"/>
      <c r="D7963" s="18"/>
      <c r="E7963" s="18"/>
      <c r="F7963" s="18"/>
      <c r="G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8"/>
      <c r="R7963" s="18"/>
      <c r="S7963" s="18"/>
      <c r="T7963" s="18"/>
      <c r="U7963" s="18"/>
      <c r="V7963" s="18"/>
      <c r="W7963" s="18"/>
      <c r="X7963" s="18"/>
      <c r="Y7963" s="18"/>
      <c r="Z7963" s="18"/>
      <c r="AA7963" s="18"/>
    </row>
    <row r="7964" spans="1:27" s="2" customFormat="1" ht="13.8">
      <c r="A7964" s="8"/>
      <c r="B7964" s="9"/>
      <c r="C7964" s="18"/>
      <c r="D7964" s="18"/>
      <c r="E7964" s="18"/>
      <c r="F7964" s="18"/>
      <c r="G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8"/>
      <c r="R7964" s="18"/>
      <c r="S7964" s="18"/>
      <c r="T7964" s="18"/>
      <c r="U7964" s="18"/>
      <c r="V7964" s="18"/>
      <c r="W7964" s="18"/>
      <c r="X7964" s="18"/>
      <c r="Y7964" s="18"/>
      <c r="Z7964" s="18"/>
      <c r="AA7964" s="18"/>
    </row>
    <row r="7965" spans="1:27">
      <c r="A7965" s="6"/>
      <c r="B7965" s="7"/>
      <c r="C7965" s="28"/>
      <c r="G7965" s="17"/>
      <c r="H7965" s="17"/>
    </row>
    <row r="7966" spans="1:27">
      <c r="A7966" s="6"/>
      <c r="B7966" s="7"/>
      <c r="C7966" s="28"/>
      <c r="G7966" s="17"/>
      <c r="H7966" s="17"/>
    </row>
    <row r="7967" spans="1:27">
      <c r="A7967" s="5"/>
    </row>
    <row r="7968" spans="1:27">
      <c r="A7968" s="6"/>
      <c r="B7968" s="7"/>
      <c r="C7968" s="28"/>
      <c r="G7968" s="17"/>
      <c r="H7968" s="17"/>
    </row>
    <row r="7969" spans="1:27" s="2" customFormat="1" ht="13.8">
      <c r="A7969" s="8"/>
      <c r="B7969" s="9"/>
      <c r="C7969" s="18"/>
      <c r="D7969" s="18"/>
      <c r="E7969" s="18"/>
      <c r="F7969" s="18"/>
      <c r="G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  <c r="R7969" s="18"/>
      <c r="S7969" s="18"/>
      <c r="T7969" s="18"/>
      <c r="U7969" s="18"/>
      <c r="V7969" s="18"/>
      <c r="W7969" s="18"/>
      <c r="X7969" s="18"/>
      <c r="Y7969" s="18"/>
      <c r="Z7969" s="18"/>
      <c r="AA7969" s="18"/>
    </row>
    <row r="7970" spans="1:27" s="2" customFormat="1" ht="13.8">
      <c r="A7970" s="8"/>
      <c r="B7970" s="9"/>
      <c r="C7970" s="18"/>
      <c r="D7970" s="18"/>
      <c r="E7970" s="18"/>
      <c r="F7970" s="18"/>
      <c r="G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  <c r="R7970" s="18"/>
      <c r="S7970" s="18"/>
      <c r="T7970" s="18"/>
      <c r="U7970" s="18"/>
      <c r="V7970" s="18"/>
      <c r="W7970" s="18"/>
      <c r="X7970" s="18"/>
      <c r="Y7970" s="18"/>
      <c r="Z7970" s="18"/>
      <c r="AA7970" s="18"/>
    </row>
    <row r="7971" spans="1:27" s="2" customFormat="1" ht="13.8">
      <c r="A7971" s="8"/>
      <c r="B7971" s="9"/>
      <c r="C7971" s="18"/>
      <c r="D7971" s="18"/>
      <c r="E7971" s="18"/>
      <c r="F7971" s="18"/>
      <c r="G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  <c r="W7971" s="18"/>
      <c r="X7971" s="18"/>
      <c r="Y7971" s="18"/>
      <c r="Z7971" s="18"/>
      <c r="AA7971" s="18"/>
    </row>
    <row r="7972" spans="1:27" s="2" customFormat="1" ht="13.8">
      <c r="A7972" s="8"/>
      <c r="B7972" s="9"/>
      <c r="C7972" s="18"/>
      <c r="D7972" s="18"/>
      <c r="E7972" s="18"/>
      <c r="F7972" s="18"/>
      <c r="G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8"/>
      <c r="R7972" s="18"/>
      <c r="S7972" s="18"/>
      <c r="T7972" s="18"/>
      <c r="U7972" s="18"/>
      <c r="V7972" s="18"/>
      <c r="W7972" s="18"/>
      <c r="X7972" s="18"/>
      <c r="Y7972" s="18"/>
      <c r="Z7972" s="18"/>
      <c r="AA7972" s="18"/>
    </row>
    <row r="7973" spans="1:27">
      <c r="A7973" s="6"/>
      <c r="B7973" s="7"/>
      <c r="C7973" s="28"/>
      <c r="G7973" s="17"/>
      <c r="H7973" s="17"/>
    </row>
    <row r="7974" spans="1:27">
      <c r="A7974" s="6"/>
      <c r="B7974" s="7"/>
      <c r="C7974" s="28"/>
      <c r="G7974" s="17"/>
      <c r="H7974" s="17"/>
    </row>
    <row r="7975" spans="1:27">
      <c r="A7975" s="6"/>
      <c r="B7975" s="7"/>
      <c r="C7975" s="28"/>
      <c r="G7975" s="17"/>
      <c r="H7975" s="17"/>
    </row>
    <row r="7976" spans="1:27" s="2" customFormat="1" ht="13.8">
      <c r="A7976" s="8"/>
      <c r="B7976" s="9"/>
      <c r="C7976" s="18"/>
      <c r="D7976" s="18"/>
      <c r="E7976" s="18"/>
      <c r="F7976" s="18"/>
      <c r="G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8"/>
      <c r="R7976" s="18"/>
      <c r="S7976" s="18"/>
      <c r="T7976" s="18"/>
      <c r="U7976" s="18"/>
      <c r="V7976" s="18"/>
      <c r="W7976" s="18"/>
      <c r="X7976" s="18"/>
      <c r="Y7976" s="18"/>
      <c r="Z7976" s="18"/>
      <c r="AA7976" s="18"/>
    </row>
    <row r="7977" spans="1:27" s="2" customFormat="1" ht="13.8">
      <c r="A7977" s="8"/>
      <c r="B7977" s="9"/>
      <c r="C7977" s="18"/>
      <c r="D7977" s="18"/>
      <c r="E7977" s="18"/>
      <c r="F7977" s="18"/>
      <c r="G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8"/>
      <c r="R7977" s="18"/>
      <c r="S7977" s="18"/>
      <c r="T7977" s="18"/>
      <c r="U7977" s="18"/>
      <c r="V7977" s="18"/>
      <c r="W7977" s="18"/>
      <c r="X7977" s="18"/>
      <c r="Y7977" s="18"/>
      <c r="Z7977" s="18"/>
      <c r="AA7977" s="18"/>
    </row>
    <row r="7978" spans="1:27" s="2" customFormat="1" ht="13.8">
      <c r="A7978" s="8"/>
      <c r="B7978" s="9"/>
      <c r="C7978" s="18"/>
      <c r="D7978" s="18"/>
      <c r="E7978" s="18"/>
      <c r="F7978" s="18"/>
      <c r="G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8"/>
      <c r="R7978" s="18"/>
      <c r="S7978" s="18"/>
      <c r="T7978" s="18"/>
      <c r="U7978" s="18"/>
      <c r="V7978" s="18"/>
      <c r="W7978" s="18"/>
      <c r="X7978" s="18"/>
      <c r="Y7978" s="18"/>
      <c r="Z7978" s="18"/>
      <c r="AA7978" s="18"/>
    </row>
    <row r="7979" spans="1:27" s="2" customFormat="1" ht="13.8">
      <c r="A7979" s="8"/>
      <c r="B7979" s="9"/>
      <c r="C7979" s="18"/>
      <c r="D7979" s="18"/>
      <c r="E7979" s="18"/>
      <c r="F7979" s="18"/>
      <c r="G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8"/>
      <c r="R7979" s="18"/>
      <c r="S7979" s="18"/>
      <c r="T7979" s="18"/>
      <c r="U7979" s="18"/>
      <c r="V7979" s="18"/>
      <c r="W7979" s="18"/>
      <c r="X7979" s="18"/>
      <c r="Y7979" s="18"/>
      <c r="Z7979" s="18"/>
      <c r="AA7979" s="18"/>
    </row>
    <row r="7980" spans="1:27" s="2" customFormat="1" ht="13.8">
      <c r="A7980" s="8"/>
      <c r="B7980" s="9"/>
      <c r="C7980" s="18"/>
      <c r="D7980" s="18"/>
      <c r="E7980" s="18"/>
      <c r="F7980" s="18"/>
      <c r="G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  <c r="R7980" s="18"/>
      <c r="S7980" s="18"/>
      <c r="T7980" s="18"/>
      <c r="U7980" s="18"/>
      <c r="V7980" s="18"/>
      <c r="W7980" s="18"/>
      <c r="X7980" s="18"/>
      <c r="Y7980" s="18"/>
      <c r="Z7980" s="18"/>
      <c r="AA7980" s="18"/>
    </row>
    <row r="7981" spans="1:27" s="2" customFormat="1" ht="13.8">
      <c r="A7981" s="8"/>
      <c r="B7981" s="9"/>
      <c r="C7981" s="18"/>
      <c r="D7981" s="18"/>
      <c r="E7981" s="18"/>
      <c r="F7981" s="18"/>
      <c r="G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  <c r="R7981" s="18"/>
      <c r="S7981" s="18"/>
      <c r="T7981" s="18"/>
      <c r="U7981" s="18"/>
      <c r="V7981" s="18"/>
      <c r="W7981" s="18"/>
      <c r="X7981" s="18"/>
      <c r="Y7981" s="18"/>
      <c r="Z7981" s="18"/>
      <c r="AA7981" s="18"/>
    </row>
    <row r="7982" spans="1:27" s="2" customFormat="1" ht="13.8">
      <c r="A7982" s="8"/>
      <c r="B7982" s="9"/>
      <c r="C7982" s="18"/>
      <c r="D7982" s="18"/>
      <c r="E7982" s="18"/>
      <c r="F7982" s="18"/>
      <c r="G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  <c r="R7982" s="18"/>
      <c r="S7982" s="18"/>
      <c r="T7982" s="18"/>
      <c r="U7982" s="18"/>
      <c r="V7982" s="18"/>
      <c r="W7982" s="18"/>
      <c r="X7982" s="18"/>
      <c r="Y7982" s="18"/>
      <c r="Z7982" s="18"/>
      <c r="AA7982" s="18"/>
    </row>
    <row r="7983" spans="1:27" s="2" customFormat="1" ht="13.8">
      <c r="A7983" s="8"/>
      <c r="B7983" s="9"/>
      <c r="C7983" s="18"/>
      <c r="D7983" s="18"/>
      <c r="E7983" s="18"/>
      <c r="F7983" s="18"/>
      <c r="G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  <c r="W7983" s="18"/>
      <c r="X7983" s="18"/>
      <c r="Y7983" s="18"/>
      <c r="Z7983" s="18"/>
      <c r="AA7983" s="18"/>
    </row>
    <row r="7984" spans="1:27" s="2" customFormat="1" ht="13.8">
      <c r="A7984" s="8"/>
      <c r="B7984" s="9"/>
      <c r="C7984" s="18"/>
      <c r="D7984" s="18"/>
      <c r="E7984" s="18"/>
      <c r="F7984" s="18"/>
      <c r="G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8"/>
      <c r="R7984" s="18"/>
      <c r="S7984" s="18"/>
      <c r="T7984" s="18"/>
      <c r="U7984" s="18"/>
      <c r="V7984" s="18"/>
      <c r="W7984" s="18"/>
      <c r="X7984" s="18"/>
      <c r="Y7984" s="18"/>
      <c r="Z7984" s="18"/>
      <c r="AA7984" s="18"/>
    </row>
    <row r="7985" spans="1:27" s="2" customFormat="1" ht="13.8">
      <c r="A7985" s="8"/>
      <c r="B7985" s="9"/>
      <c r="C7985" s="18"/>
      <c r="D7985" s="18"/>
      <c r="E7985" s="18"/>
      <c r="F7985" s="18"/>
      <c r="G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8"/>
      <c r="R7985" s="18"/>
      <c r="S7985" s="18"/>
      <c r="T7985" s="18"/>
      <c r="U7985" s="18"/>
      <c r="V7985" s="18"/>
      <c r="W7985" s="18"/>
      <c r="X7985" s="18"/>
      <c r="Y7985" s="18"/>
      <c r="Z7985" s="18"/>
      <c r="AA7985" s="18"/>
    </row>
    <row r="7986" spans="1:27" s="2" customFormat="1" ht="13.8">
      <c r="A7986" s="8"/>
      <c r="B7986" s="9"/>
      <c r="C7986" s="18"/>
      <c r="D7986" s="18"/>
      <c r="E7986" s="18"/>
      <c r="F7986" s="18"/>
      <c r="G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8"/>
      <c r="R7986" s="18"/>
      <c r="S7986" s="18"/>
      <c r="T7986" s="18"/>
      <c r="U7986" s="18"/>
      <c r="V7986" s="18"/>
      <c r="W7986" s="18"/>
      <c r="X7986" s="18"/>
      <c r="Y7986" s="18"/>
      <c r="Z7986" s="18"/>
      <c r="AA7986" s="18"/>
    </row>
    <row r="7987" spans="1:27" s="2" customFormat="1" ht="13.8">
      <c r="A7987" s="8"/>
      <c r="B7987" s="9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8"/>
      <c r="R7987" s="18"/>
      <c r="S7987" s="18"/>
      <c r="T7987" s="18"/>
      <c r="U7987" s="18"/>
      <c r="V7987" s="18"/>
      <c r="W7987" s="18"/>
      <c r="X7987" s="18"/>
      <c r="Y7987" s="18"/>
      <c r="Z7987" s="18"/>
      <c r="AA7987" s="18"/>
    </row>
    <row r="7988" spans="1:27" s="2" customFormat="1" ht="13.8">
      <c r="A7988" s="8"/>
      <c r="B7988" s="9"/>
      <c r="C7988" s="18"/>
      <c r="D7988" s="18"/>
      <c r="E7988" s="18"/>
      <c r="F7988" s="18"/>
      <c r="G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8"/>
      <c r="R7988" s="18"/>
      <c r="S7988" s="18"/>
      <c r="T7988" s="18"/>
      <c r="U7988" s="18"/>
      <c r="V7988" s="18"/>
      <c r="W7988" s="18"/>
      <c r="X7988" s="18"/>
      <c r="Y7988" s="18"/>
      <c r="Z7988" s="18"/>
      <c r="AA7988" s="18"/>
    </row>
    <row r="7989" spans="1:27" s="2" customFormat="1" ht="13.8">
      <c r="A7989" s="8"/>
      <c r="B7989" s="9"/>
      <c r="C7989" s="18"/>
      <c r="D7989" s="18"/>
      <c r="E7989" s="18"/>
      <c r="F7989" s="18"/>
      <c r="G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8"/>
      <c r="R7989" s="18"/>
      <c r="S7989" s="18"/>
      <c r="T7989" s="18"/>
      <c r="U7989" s="18"/>
      <c r="V7989" s="18"/>
      <c r="W7989" s="18"/>
      <c r="X7989" s="18"/>
      <c r="Y7989" s="18"/>
      <c r="Z7989" s="18"/>
      <c r="AA7989" s="18"/>
    </row>
    <row r="7990" spans="1:27" s="2" customFormat="1" ht="13.8">
      <c r="A7990" s="8"/>
      <c r="B7990" s="9"/>
      <c r="C7990" s="18"/>
      <c r="D7990" s="18"/>
      <c r="E7990" s="18"/>
      <c r="F7990" s="18"/>
      <c r="G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8"/>
      <c r="R7990" s="18"/>
      <c r="S7990" s="18"/>
      <c r="T7990" s="18"/>
      <c r="U7990" s="18"/>
      <c r="V7990" s="18"/>
      <c r="W7990" s="18"/>
      <c r="X7990" s="18"/>
      <c r="Y7990" s="18"/>
      <c r="Z7990" s="18"/>
      <c r="AA7990" s="18"/>
    </row>
    <row r="7991" spans="1:27" s="2" customFormat="1" ht="13.8">
      <c r="A7991" s="8"/>
      <c r="B7991" s="9"/>
      <c r="C7991" s="18"/>
      <c r="D7991" s="18"/>
      <c r="E7991" s="18"/>
      <c r="F7991" s="18"/>
      <c r="G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8"/>
      <c r="R7991" s="18"/>
      <c r="S7991" s="18"/>
      <c r="T7991" s="18"/>
      <c r="U7991" s="18"/>
      <c r="V7991" s="18"/>
      <c r="W7991" s="18"/>
      <c r="X7991" s="18"/>
      <c r="Y7991" s="18"/>
      <c r="Z7991" s="18"/>
      <c r="AA7991" s="18"/>
    </row>
    <row r="7992" spans="1:27" s="2" customFormat="1" ht="13.8">
      <c r="A7992" s="8"/>
      <c r="B7992" s="9"/>
      <c r="C7992" s="18"/>
      <c r="D7992" s="18"/>
      <c r="E7992" s="18"/>
      <c r="F7992" s="18"/>
      <c r="G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  <c r="R7992" s="18"/>
      <c r="S7992" s="18"/>
      <c r="T7992" s="18"/>
      <c r="U7992" s="18"/>
      <c r="V7992" s="18"/>
      <c r="W7992" s="18"/>
      <c r="X7992" s="18"/>
      <c r="Y7992" s="18"/>
      <c r="Z7992" s="18"/>
      <c r="AA7992" s="18"/>
    </row>
    <row r="7993" spans="1:27" s="2" customFormat="1" ht="13.8">
      <c r="A7993" s="8"/>
      <c r="B7993" s="9"/>
      <c r="C7993" s="18"/>
      <c r="D7993" s="18"/>
      <c r="E7993" s="18"/>
      <c r="F7993" s="18"/>
      <c r="G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  <c r="R7993" s="18"/>
      <c r="S7993" s="18"/>
      <c r="T7993" s="18"/>
      <c r="U7993" s="18"/>
      <c r="V7993" s="18"/>
      <c r="W7993" s="18"/>
      <c r="X7993" s="18"/>
      <c r="Y7993" s="18"/>
      <c r="Z7993" s="18"/>
      <c r="AA7993" s="18"/>
    </row>
    <row r="7994" spans="1:27" s="2" customFormat="1" ht="13.8">
      <c r="A7994" s="8"/>
      <c r="B7994" s="9"/>
      <c r="C7994" s="18"/>
      <c r="D7994" s="18"/>
      <c r="E7994" s="18"/>
      <c r="F7994" s="18"/>
      <c r="G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  <c r="R7994" s="18"/>
      <c r="S7994" s="18"/>
      <c r="T7994" s="18"/>
      <c r="U7994" s="18"/>
      <c r="V7994" s="18"/>
      <c r="W7994" s="18"/>
      <c r="X7994" s="18"/>
      <c r="Y7994" s="18"/>
      <c r="Z7994" s="18"/>
      <c r="AA7994" s="18"/>
    </row>
    <row r="7995" spans="1:27" s="2" customFormat="1" ht="13.8">
      <c r="A7995" s="8"/>
      <c r="B7995" s="9"/>
      <c r="C7995" s="18"/>
      <c r="D7995" s="18"/>
      <c r="E7995" s="18"/>
      <c r="F7995" s="18"/>
      <c r="G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  <c r="R7995" s="18"/>
      <c r="S7995" s="18"/>
      <c r="T7995" s="18"/>
      <c r="U7995" s="18"/>
      <c r="V7995" s="18"/>
      <c r="W7995" s="18"/>
      <c r="X7995" s="18"/>
      <c r="Y7995" s="18"/>
      <c r="Z7995" s="18"/>
      <c r="AA7995" s="18"/>
    </row>
    <row r="7996" spans="1:27" s="2" customFormat="1" ht="13.8">
      <c r="A7996" s="8"/>
      <c r="B7996" s="9"/>
      <c r="C7996" s="18"/>
      <c r="D7996" s="18"/>
      <c r="E7996" s="18"/>
      <c r="F7996" s="18"/>
      <c r="G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8"/>
      <c r="X7996" s="18"/>
      <c r="Y7996" s="18"/>
      <c r="Z7996" s="18"/>
      <c r="AA7996" s="18"/>
    </row>
    <row r="7997" spans="1:27" s="2" customFormat="1" ht="13.8">
      <c r="A7997" s="8"/>
      <c r="B7997" s="9"/>
      <c r="C7997" s="18"/>
      <c r="D7997" s="18"/>
      <c r="E7997" s="18"/>
      <c r="F7997" s="18"/>
      <c r="G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8"/>
      <c r="X7997" s="18"/>
      <c r="Y7997" s="18"/>
      <c r="Z7997" s="18"/>
      <c r="AA7997" s="18"/>
    </row>
    <row r="7998" spans="1:27" s="2" customFormat="1" ht="13.8">
      <c r="A7998" s="8"/>
      <c r="B7998" s="9"/>
      <c r="C7998" s="18"/>
      <c r="D7998" s="18"/>
      <c r="E7998" s="18"/>
      <c r="F7998" s="18"/>
      <c r="G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8"/>
      <c r="R7998" s="18"/>
      <c r="S7998" s="18"/>
      <c r="T7998" s="18"/>
      <c r="U7998" s="18"/>
      <c r="V7998" s="18"/>
      <c r="W7998" s="18"/>
      <c r="X7998" s="18"/>
      <c r="Y7998" s="18"/>
      <c r="Z7998" s="18"/>
      <c r="AA7998" s="18"/>
    </row>
    <row r="7999" spans="1:27" s="2" customFormat="1" ht="13.8">
      <c r="A7999" s="8"/>
      <c r="B7999" s="9"/>
      <c r="C7999" s="18"/>
      <c r="D7999" s="18"/>
      <c r="E7999" s="18"/>
      <c r="F7999" s="18"/>
      <c r="G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8"/>
      <c r="R7999" s="18"/>
      <c r="S7999" s="18"/>
      <c r="T7999" s="18"/>
      <c r="U7999" s="18"/>
      <c r="V7999" s="18"/>
      <c r="W7999" s="18"/>
      <c r="X7999" s="18"/>
      <c r="Y7999" s="18"/>
      <c r="Z7999" s="18"/>
      <c r="AA7999" s="18"/>
    </row>
    <row r="8000" spans="1:27" s="2" customFormat="1" ht="13.8">
      <c r="A8000" s="8"/>
      <c r="B8000" s="9"/>
      <c r="C8000" s="18"/>
      <c r="D8000" s="18"/>
      <c r="E8000" s="18"/>
      <c r="F8000" s="18"/>
      <c r="G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8"/>
      <c r="R8000" s="18"/>
      <c r="S8000" s="18"/>
      <c r="T8000" s="18"/>
      <c r="U8000" s="18"/>
      <c r="V8000" s="18"/>
      <c r="W8000" s="18"/>
      <c r="X8000" s="18"/>
      <c r="Y8000" s="18"/>
      <c r="Z8000" s="18"/>
      <c r="AA8000" s="18"/>
    </row>
    <row r="8001" spans="1:27" s="2" customFormat="1" ht="13.8">
      <c r="A8001" s="8"/>
      <c r="B8001" s="9"/>
      <c r="C8001" s="18"/>
      <c r="D8001" s="18"/>
      <c r="E8001" s="18"/>
      <c r="F8001" s="18"/>
      <c r="G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8"/>
      <c r="R8001" s="18"/>
      <c r="S8001" s="18"/>
      <c r="T8001" s="18"/>
      <c r="U8001" s="18"/>
      <c r="V8001" s="18"/>
      <c r="W8001" s="18"/>
      <c r="X8001" s="18"/>
      <c r="Y8001" s="18"/>
      <c r="Z8001" s="18"/>
      <c r="AA8001" s="18"/>
    </row>
    <row r="8002" spans="1:27" s="2" customFormat="1" ht="13.8">
      <c r="A8002" s="8"/>
      <c r="B8002" s="9"/>
      <c r="C8002" s="18"/>
      <c r="D8002" s="18"/>
      <c r="E8002" s="18"/>
      <c r="F8002" s="18"/>
      <c r="G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8"/>
      <c r="R8002" s="18"/>
      <c r="S8002" s="18"/>
      <c r="T8002" s="18"/>
      <c r="U8002" s="18"/>
      <c r="V8002" s="18"/>
      <c r="W8002" s="18"/>
      <c r="X8002" s="18"/>
      <c r="Y8002" s="18"/>
      <c r="Z8002" s="18"/>
      <c r="AA8002" s="18"/>
    </row>
    <row r="8003" spans="1:27" s="2" customFormat="1" ht="13.8">
      <c r="A8003" s="8"/>
      <c r="B8003" s="9"/>
      <c r="C8003" s="18"/>
      <c r="D8003" s="18"/>
      <c r="E8003" s="18"/>
      <c r="F8003" s="18"/>
      <c r="G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8"/>
      <c r="R8003" s="18"/>
      <c r="S8003" s="18"/>
      <c r="T8003" s="18"/>
      <c r="U8003" s="18"/>
      <c r="V8003" s="18"/>
      <c r="W8003" s="18"/>
      <c r="X8003" s="18"/>
      <c r="Y8003" s="18"/>
      <c r="Z8003" s="18"/>
      <c r="AA8003" s="18"/>
    </row>
    <row r="8004" spans="1:27" s="2" customFormat="1" ht="13.8">
      <c r="A8004" s="8"/>
      <c r="B8004" s="9"/>
      <c r="C8004" s="18"/>
      <c r="D8004" s="18"/>
      <c r="E8004" s="18"/>
      <c r="F8004" s="18"/>
      <c r="G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  <c r="R8004" s="18"/>
      <c r="S8004" s="18"/>
      <c r="T8004" s="18"/>
      <c r="U8004" s="18"/>
      <c r="V8004" s="18"/>
      <c r="W8004" s="18"/>
      <c r="X8004" s="18"/>
      <c r="Y8004" s="18"/>
      <c r="Z8004" s="18"/>
      <c r="AA8004" s="18"/>
    </row>
    <row r="8005" spans="1:27" s="2" customFormat="1" ht="13.8">
      <c r="A8005" s="8"/>
      <c r="B8005" s="9"/>
      <c r="C8005" s="18"/>
      <c r="D8005" s="18"/>
      <c r="E8005" s="18"/>
      <c r="F8005" s="18"/>
      <c r="G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  <c r="R8005" s="18"/>
      <c r="S8005" s="18"/>
      <c r="T8005" s="18"/>
      <c r="U8005" s="18"/>
      <c r="V8005" s="18"/>
      <c r="W8005" s="18"/>
      <c r="X8005" s="18"/>
      <c r="Y8005" s="18"/>
      <c r="Z8005" s="18"/>
      <c r="AA8005" s="18"/>
    </row>
    <row r="8006" spans="1:27" s="2" customFormat="1" ht="13.8">
      <c r="A8006" s="8"/>
      <c r="B8006" s="9"/>
      <c r="C8006" s="18"/>
      <c r="D8006" s="18"/>
      <c r="E8006" s="18"/>
      <c r="F8006" s="18"/>
      <c r="G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  <c r="R8006" s="18"/>
      <c r="S8006" s="18"/>
      <c r="T8006" s="18"/>
      <c r="U8006" s="18"/>
      <c r="V8006" s="18"/>
      <c r="W8006" s="18"/>
      <c r="X8006" s="18"/>
      <c r="Y8006" s="18"/>
      <c r="Z8006" s="18"/>
      <c r="AA8006" s="18"/>
    </row>
    <row r="8007" spans="1:27" s="2" customFormat="1" ht="13.8">
      <c r="A8007" s="8"/>
      <c r="B8007" s="9"/>
      <c r="C8007" s="18"/>
      <c r="D8007" s="18"/>
      <c r="E8007" s="18"/>
      <c r="F8007" s="18"/>
      <c r="G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  <c r="R8007" s="18"/>
      <c r="S8007" s="18"/>
      <c r="T8007" s="18"/>
      <c r="U8007" s="18"/>
      <c r="V8007" s="18"/>
      <c r="W8007" s="18"/>
      <c r="X8007" s="18"/>
      <c r="Y8007" s="18"/>
      <c r="Z8007" s="18"/>
      <c r="AA8007" s="18"/>
    </row>
    <row r="8008" spans="1:27" s="2" customFormat="1" ht="13.8">
      <c r="A8008" s="8"/>
      <c r="B8008" s="9"/>
      <c r="C8008" s="18"/>
      <c r="D8008" s="18"/>
      <c r="E8008" s="18"/>
      <c r="F8008" s="18"/>
      <c r="G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8"/>
      <c r="R8008" s="18"/>
      <c r="S8008" s="18"/>
      <c r="T8008" s="18"/>
      <c r="U8008" s="18"/>
      <c r="V8008" s="18"/>
      <c r="W8008" s="18"/>
      <c r="X8008" s="18"/>
      <c r="Y8008" s="18"/>
      <c r="Z8008" s="18"/>
      <c r="AA8008" s="18"/>
    </row>
    <row r="8009" spans="1:27" s="2" customFormat="1" ht="13.8">
      <c r="A8009" s="8"/>
      <c r="B8009" s="9"/>
      <c r="C8009" s="18"/>
      <c r="D8009" s="18"/>
      <c r="E8009" s="18"/>
      <c r="F8009" s="18"/>
      <c r="G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8"/>
      <c r="R8009" s="18"/>
      <c r="S8009" s="18"/>
      <c r="T8009" s="18"/>
      <c r="U8009" s="18"/>
      <c r="V8009" s="18"/>
      <c r="W8009" s="18"/>
      <c r="X8009" s="18"/>
      <c r="Y8009" s="18"/>
      <c r="Z8009" s="18"/>
      <c r="AA8009" s="18"/>
    </row>
    <row r="8010" spans="1:27" s="2" customFormat="1" ht="13.8">
      <c r="A8010" s="8"/>
      <c r="B8010" s="9"/>
      <c r="C8010" s="18"/>
      <c r="D8010" s="18"/>
      <c r="E8010" s="18"/>
      <c r="F8010" s="18"/>
      <c r="G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8"/>
      <c r="R8010" s="18"/>
      <c r="S8010" s="18"/>
      <c r="T8010" s="18"/>
      <c r="U8010" s="18"/>
      <c r="V8010" s="18"/>
      <c r="W8010" s="18"/>
      <c r="X8010" s="18"/>
      <c r="Y8010" s="18"/>
      <c r="Z8010" s="18"/>
      <c r="AA8010" s="18"/>
    </row>
    <row r="8011" spans="1:27" s="2" customFormat="1" ht="13.8">
      <c r="A8011" s="8"/>
      <c r="B8011" s="9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8"/>
      <c r="R8011" s="18"/>
      <c r="S8011" s="18"/>
      <c r="T8011" s="18"/>
      <c r="U8011" s="18"/>
      <c r="V8011" s="18"/>
      <c r="W8011" s="18"/>
      <c r="X8011" s="18"/>
      <c r="Y8011" s="18"/>
      <c r="Z8011" s="18"/>
      <c r="AA8011" s="18"/>
    </row>
    <row r="8012" spans="1:27" s="2" customFormat="1" ht="13.8">
      <c r="A8012" s="8"/>
      <c r="B8012" s="9"/>
      <c r="C8012" s="18"/>
      <c r="D8012" s="18"/>
      <c r="E8012" s="18"/>
      <c r="F8012" s="18"/>
      <c r="G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8"/>
      <c r="R8012" s="18"/>
      <c r="S8012" s="18"/>
      <c r="T8012" s="18"/>
      <c r="U8012" s="18"/>
      <c r="V8012" s="18"/>
      <c r="W8012" s="18"/>
      <c r="X8012" s="18"/>
      <c r="Y8012" s="18"/>
      <c r="Z8012" s="18"/>
      <c r="AA8012" s="18"/>
    </row>
    <row r="8013" spans="1:27" s="2" customFormat="1" ht="13.8">
      <c r="A8013" s="8"/>
      <c r="B8013" s="9"/>
      <c r="C8013" s="18"/>
      <c r="D8013" s="18"/>
      <c r="E8013" s="18"/>
      <c r="F8013" s="18"/>
      <c r="G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8"/>
      <c r="R8013" s="18"/>
      <c r="S8013" s="18"/>
      <c r="T8013" s="18"/>
      <c r="U8013" s="18"/>
      <c r="V8013" s="18"/>
      <c r="W8013" s="18"/>
      <c r="X8013" s="18"/>
      <c r="Y8013" s="18"/>
      <c r="Z8013" s="18"/>
      <c r="AA8013" s="18"/>
    </row>
    <row r="8014" spans="1:27" s="2" customFormat="1" ht="13.8">
      <c r="A8014" s="8"/>
      <c r="B8014" s="9"/>
      <c r="C8014" s="18"/>
      <c r="D8014" s="18"/>
      <c r="E8014" s="18"/>
      <c r="F8014" s="18"/>
      <c r="G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8"/>
      <c r="R8014" s="18"/>
      <c r="S8014" s="18"/>
      <c r="T8014" s="18"/>
      <c r="U8014" s="18"/>
      <c r="V8014" s="18"/>
      <c r="W8014" s="18"/>
      <c r="X8014" s="18"/>
      <c r="Y8014" s="18"/>
      <c r="Z8014" s="18"/>
      <c r="AA8014" s="18"/>
    </row>
    <row r="8015" spans="1:27">
      <c r="A8015" s="5"/>
    </row>
    <row r="8016" spans="1:27">
      <c r="A8016" s="6"/>
      <c r="B8016" s="7"/>
      <c r="C8016" s="28"/>
      <c r="G8016" s="17"/>
      <c r="H8016" s="17"/>
    </row>
    <row r="8018" spans="1:27">
      <c r="A8018" s="5"/>
    </row>
    <row r="8019" spans="1:27">
      <c r="A8019" s="5"/>
    </row>
    <row r="8020" spans="1:27">
      <c r="A8020" s="5"/>
    </row>
    <row r="8021" spans="1:27">
      <c r="A8021" s="6"/>
      <c r="B8021" s="7"/>
      <c r="C8021" s="28"/>
      <c r="G8021" s="17"/>
      <c r="H8021" s="17"/>
    </row>
    <row r="8022" spans="1:27">
      <c r="A8022" s="5"/>
    </row>
    <row r="8023" spans="1:27" s="2" customFormat="1" ht="13.8">
      <c r="A8023" s="8"/>
      <c r="B8023" s="9"/>
      <c r="C8023" s="18"/>
      <c r="D8023" s="18"/>
      <c r="E8023" s="18"/>
      <c r="F8023" s="18"/>
      <c r="G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8"/>
      <c r="R8023" s="18"/>
      <c r="S8023" s="18"/>
      <c r="T8023" s="18"/>
      <c r="U8023" s="18"/>
      <c r="V8023" s="18"/>
      <c r="W8023" s="18"/>
      <c r="X8023" s="18"/>
      <c r="Y8023" s="18"/>
      <c r="Z8023" s="18"/>
      <c r="AA8023" s="18"/>
    </row>
    <row r="8024" spans="1:27">
      <c r="A8024" s="6"/>
      <c r="B8024" s="7"/>
      <c r="C8024" s="28"/>
      <c r="G8024" s="17"/>
      <c r="H8024" s="17"/>
    </row>
    <row r="8025" spans="1:27">
      <c r="A8025" s="6"/>
      <c r="B8025" s="7"/>
      <c r="C8025" s="28"/>
      <c r="G8025" s="17"/>
      <c r="H8025" s="17"/>
    </row>
    <row r="8026" spans="1:27">
      <c r="A8026" s="6"/>
      <c r="B8026" s="7"/>
      <c r="C8026" s="28"/>
      <c r="G8026" s="17"/>
      <c r="H8026" s="17"/>
    </row>
    <row r="8027" spans="1:27">
      <c r="A8027" s="6"/>
      <c r="B8027" s="7"/>
      <c r="C8027" s="28"/>
      <c r="G8027" s="17"/>
      <c r="H8027" s="17"/>
    </row>
    <row r="8028" spans="1:27">
      <c r="A8028" s="6"/>
      <c r="B8028" s="7"/>
      <c r="C8028" s="28"/>
      <c r="G8028" s="17"/>
      <c r="H8028" s="17"/>
    </row>
    <row r="8029" spans="1:27">
      <c r="A8029" s="5"/>
    </row>
    <row r="8030" spans="1:27">
      <c r="A8030" s="6"/>
      <c r="B8030" s="7"/>
      <c r="C8030" s="28"/>
      <c r="G8030" s="17"/>
      <c r="H8030" s="17"/>
    </row>
    <row r="8031" spans="1:27">
      <c r="A8031" s="5"/>
    </row>
    <row r="8032" spans="1:27">
      <c r="A8032" s="5"/>
    </row>
    <row r="8033" spans="1:27">
      <c r="A8033" s="6"/>
      <c r="B8033" s="7"/>
      <c r="C8033" s="28"/>
      <c r="G8033" s="17"/>
      <c r="H8033" s="17"/>
    </row>
    <row r="8034" spans="1:27" s="2" customFormat="1" ht="13.8">
      <c r="A8034" s="8"/>
      <c r="B8034" s="9"/>
      <c r="C8034" s="18"/>
      <c r="D8034" s="18"/>
      <c r="E8034" s="18"/>
      <c r="F8034" s="18"/>
      <c r="G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  <c r="R8034" s="18"/>
      <c r="S8034" s="18"/>
      <c r="T8034" s="18"/>
      <c r="U8034" s="18"/>
      <c r="V8034" s="18"/>
      <c r="W8034" s="18"/>
      <c r="X8034" s="18"/>
      <c r="Y8034" s="18"/>
      <c r="Z8034" s="18"/>
      <c r="AA8034" s="18"/>
    </row>
    <row r="8035" spans="1:27" s="2" customFormat="1" ht="13.8">
      <c r="A8035" s="8"/>
      <c r="B8035" s="9"/>
      <c r="C8035" s="18"/>
      <c r="D8035" s="18"/>
      <c r="E8035" s="18"/>
      <c r="F8035" s="18"/>
      <c r="G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8"/>
      <c r="R8035" s="18"/>
      <c r="S8035" s="18"/>
      <c r="T8035" s="18"/>
      <c r="U8035" s="18"/>
      <c r="V8035" s="18"/>
      <c r="W8035" s="18"/>
      <c r="X8035" s="18"/>
      <c r="Y8035" s="18"/>
      <c r="Z8035" s="18"/>
      <c r="AA8035" s="18"/>
    </row>
    <row r="8036" spans="1:27" s="2" customFormat="1" ht="13.8">
      <c r="A8036" s="8"/>
      <c r="B8036" s="9"/>
      <c r="C8036" s="18"/>
      <c r="D8036" s="18"/>
      <c r="E8036" s="18"/>
      <c r="F8036" s="18"/>
      <c r="G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8"/>
      <c r="R8036" s="18"/>
      <c r="S8036" s="18"/>
      <c r="T8036" s="18"/>
      <c r="U8036" s="18"/>
      <c r="V8036" s="18"/>
      <c r="W8036" s="18"/>
      <c r="X8036" s="18"/>
      <c r="Y8036" s="18"/>
      <c r="Z8036" s="18"/>
      <c r="AA8036" s="18"/>
    </row>
    <row r="8037" spans="1:27" s="2" customFormat="1" ht="13.8">
      <c r="A8037" s="8"/>
      <c r="B8037" s="9"/>
      <c r="C8037" s="18"/>
      <c r="D8037" s="18"/>
      <c r="E8037" s="18"/>
      <c r="F8037" s="18"/>
      <c r="G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8"/>
      <c r="R8037" s="18"/>
      <c r="S8037" s="18"/>
      <c r="T8037" s="18"/>
      <c r="U8037" s="18"/>
      <c r="V8037" s="18"/>
      <c r="W8037" s="18"/>
      <c r="X8037" s="18"/>
      <c r="Y8037" s="18"/>
      <c r="Z8037" s="18"/>
      <c r="AA8037" s="18"/>
    </row>
    <row r="8038" spans="1:27" s="2" customFormat="1" ht="13.8">
      <c r="A8038" s="8"/>
      <c r="B8038" s="9"/>
      <c r="C8038" s="18"/>
      <c r="D8038" s="18"/>
      <c r="E8038" s="18"/>
      <c r="F8038" s="18"/>
      <c r="G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8"/>
      <c r="R8038" s="18"/>
      <c r="S8038" s="18"/>
      <c r="T8038" s="18"/>
      <c r="U8038" s="18"/>
      <c r="V8038" s="18"/>
      <c r="W8038" s="18"/>
      <c r="X8038" s="18"/>
      <c r="Y8038" s="18"/>
      <c r="Z8038" s="18"/>
      <c r="AA8038" s="18"/>
    </row>
    <row r="8039" spans="1:27">
      <c r="A8039" s="6"/>
      <c r="B8039" s="7"/>
      <c r="C8039" s="28"/>
      <c r="G8039" s="17"/>
      <c r="H8039" s="17"/>
    </row>
    <row r="8040" spans="1:27">
      <c r="A8040" s="6"/>
      <c r="B8040" s="7"/>
      <c r="C8040" s="28"/>
      <c r="G8040" s="17"/>
      <c r="H8040" s="17"/>
    </row>
    <row r="8041" spans="1:27">
      <c r="A8041" s="5"/>
    </row>
    <row r="8042" spans="1:27">
      <c r="A8042" s="6"/>
      <c r="B8042" s="7"/>
      <c r="C8042" s="28"/>
      <c r="G8042" s="17"/>
      <c r="H8042" s="17"/>
    </row>
    <row r="8043" spans="1:27">
      <c r="A8043" s="6"/>
      <c r="B8043" s="7"/>
      <c r="C8043" s="28"/>
      <c r="G8043" s="17"/>
      <c r="H8043" s="17"/>
    </row>
    <row r="8044" spans="1:27">
      <c r="A8044" s="6"/>
      <c r="B8044" s="7"/>
      <c r="C8044" s="28"/>
      <c r="G8044" s="17"/>
      <c r="H8044" s="17"/>
    </row>
    <row r="8045" spans="1:27">
      <c r="A8045" s="6"/>
      <c r="B8045" s="7"/>
      <c r="C8045" s="28"/>
      <c r="G8045" s="17"/>
      <c r="H8045" s="17"/>
    </row>
    <row r="8046" spans="1:27">
      <c r="A8046" s="6"/>
      <c r="B8046" s="7"/>
      <c r="C8046" s="28"/>
      <c r="G8046" s="17"/>
      <c r="H8046" s="17"/>
    </row>
    <row r="8047" spans="1:27">
      <c r="A8047" s="6"/>
      <c r="B8047" s="7"/>
      <c r="C8047" s="28"/>
      <c r="G8047" s="17"/>
      <c r="H8047" s="17"/>
    </row>
    <row r="8048" spans="1:27">
      <c r="A8048" s="6"/>
      <c r="B8048" s="7"/>
      <c r="C8048" s="28"/>
      <c r="G8048" s="17"/>
      <c r="H8048" s="17"/>
    </row>
    <row r="8049" spans="1:27">
      <c r="A8049" s="6"/>
      <c r="B8049" s="7"/>
      <c r="C8049" s="28"/>
      <c r="G8049" s="17"/>
      <c r="H8049" s="17"/>
    </row>
    <row r="8050" spans="1:27">
      <c r="A8050" s="6"/>
      <c r="B8050" s="7"/>
      <c r="C8050" s="28"/>
      <c r="G8050" s="17"/>
      <c r="H8050" s="17"/>
    </row>
    <row r="8051" spans="1:27">
      <c r="A8051" s="6"/>
      <c r="B8051" s="7"/>
      <c r="C8051" s="28"/>
      <c r="G8051" s="17"/>
      <c r="H8051" s="17"/>
    </row>
    <row r="8052" spans="1:27" s="2" customFormat="1" ht="13.8">
      <c r="A8052" s="8"/>
      <c r="B8052" s="9"/>
      <c r="C8052" s="18"/>
      <c r="D8052" s="18"/>
      <c r="E8052" s="18"/>
      <c r="F8052" s="18"/>
      <c r="G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8"/>
      <c r="R8052" s="18"/>
      <c r="S8052" s="18"/>
      <c r="T8052" s="18"/>
      <c r="U8052" s="18"/>
      <c r="V8052" s="18"/>
      <c r="W8052" s="18"/>
      <c r="X8052" s="18"/>
      <c r="Y8052" s="18"/>
      <c r="Z8052" s="18"/>
      <c r="AA8052" s="18"/>
    </row>
    <row r="8053" spans="1:27">
      <c r="A8053" s="6"/>
      <c r="B8053" s="7"/>
      <c r="C8053" s="28"/>
      <c r="G8053" s="17"/>
      <c r="H8053" s="17"/>
    </row>
    <row r="8054" spans="1:27">
      <c r="A8054" s="5"/>
    </row>
    <row r="8055" spans="1:27">
      <c r="A8055" s="5"/>
    </row>
    <row r="8056" spans="1:27">
      <c r="A8056" s="6"/>
      <c r="B8056" s="7"/>
      <c r="C8056" s="28"/>
      <c r="G8056" s="17"/>
      <c r="H8056" s="17"/>
    </row>
    <row r="8057" spans="1:27">
      <c r="A8057" s="6"/>
      <c r="B8057" s="7"/>
      <c r="C8057" s="28"/>
      <c r="G8057" s="17"/>
      <c r="H8057" s="17"/>
    </row>
    <row r="8060" spans="1:27">
      <c r="A8060" s="6"/>
      <c r="B8060" s="7"/>
      <c r="C8060" s="28"/>
      <c r="G8060" s="17"/>
      <c r="H8060" s="17"/>
    </row>
    <row r="8061" spans="1:27">
      <c r="A8061" s="6"/>
      <c r="B8061" s="7"/>
      <c r="C8061" s="28"/>
      <c r="G8061" s="17"/>
      <c r="H8061" s="17"/>
    </row>
    <row r="8062" spans="1:27" s="2" customFormat="1" ht="13.8">
      <c r="A8062" s="8"/>
      <c r="B8062" s="9"/>
      <c r="C8062" s="18"/>
      <c r="D8062" s="18"/>
      <c r="E8062" s="18"/>
      <c r="F8062" s="18"/>
      <c r="G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8"/>
      <c r="R8062" s="18"/>
      <c r="S8062" s="18"/>
      <c r="T8062" s="18"/>
      <c r="U8062" s="18"/>
      <c r="V8062" s="18"/>
      <c r="W8062" s="18"/>
      <c r="X8062" s="18"/>
      <c r="Y8062" s="18"/>
      <c r="Z8062" s="18"/>
      <c r="AA8062" s="18"/>
    </row>
    <row r="8063" spans="1:27">
      <c r="A8063" s="6"/>
      <c r="B8063" s="7"/>
      <c r="C8063" s="28"/>
      <c r="G8063" s="17"/>
      <c r="H8063" s="17"/>
    </row>
    <row r="8064" spans="1:27" s="2" customFormat="1" ht="13.8">
      <c r="A8064" s="8"/>
      <c r="B8064" s="9"/>
      <c r="C8064" s="18"/>
      <c r="D8064" s="18"/>
      <c r="E8064" s="18"/>
      <c r="F8064" s="18"/>
      <c r="G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8"/>
      <c r="R8064" s="18"/>
      <c r="S8064" s="18"/>
      <c r="T8064" s="18"/>
      <c r="U8064" s="18"/>
      <c r="V8064" s="18"/>
      <c r="W8064" s="18"/>
      <c r="X8064" s="18"/>
      <c r="Y8064" s="18"/>
      <c r="Z8064" s="18"/>
      <c r="AA8064" s="18"/>
    </row>
    <row r="8065" spans="1:27">
      <c r="A8065" s="6"/>
      <c r="B8065" s="7"/>
      <c r="C8065" s="28"/>
      <c r="G8065" s="17"/>
      <c r="H8065" s="17"/>
    </row>
    <row r="8066" spans="1:27">
      <c r="A8066" s="6"/>
      <c r="B8066" s="7"/>
      <c r="C8066" s="28"/>
      <c r="G8066" s="17"/>
      <c r="H8066" s="17"/>
    </row>
    <row r="8067" spans="1:27" s="2" customFormat="1" ht="13.8">
      <c r="A8067" s="8"/>
      <c r="B8067" s="9"/>
      <c r="C8067" s="18"/>
      <c r="D8067" s="18"/>
      <c r="E8067" s="18"/>
      <c r="F8067" s="18"/>
      <c r="G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8"/>
      <c r="R8067" s="18"/>
      <c r="S8067" s="18"/>
      <c r="T8067" s="18"/>
      <c r="U8067" s="18"/>
      <c r="V8067" s="18"/>
      <c r="W8067" s="18"/>
      <c r="X8067" s="18"/>
      <c r="Y8067" s="18"/>
      <c r="Z8067" s="18"/>
      <c r="AA8067" s="18"/>
    </row>
    <row r="8068" spans="1:27">
      <c r="A8068" s="6"/>
      <c r="B8068" s="7"/>
      <c r="C8068" s="28"/>
      <c r="G8068" s="17"/>
      <c r="H8068" s="17"/>
    </row>
    <row r="8069" spans="1:27">
      <c r="A8069" s="6"/>
      <c r="B8069" s="7"/>
      <c r="C8069" s="28"/>
      <c r="G8069" s="17"/>
      <c r="H8069" s="17"/>
    </row>
    <row r="8070" spans="1:27">
      <c r="A8070" s="5"/>
    </row>
    <row r="8071" spans="1:27">
      <c r="A8071" s="6"/>
      <c r="B8071" s="7"/>
      <c r="C8071" s="28"/>
      <c r="G8071" s="17"/>
      <c r="H8071" s="17"/>
    </row>
    <row r="8072" spans="1:27">
      <c r="A8072" s="6"/>
      <c r="B8072" s="7"/>
      <c r="C8072" s="28"/>
      <c r="G8072" s="17"/>
      <c r="H8072" s="17"/>
    </row>
    <row r="8073" spans="1:27">
      <c r="A8073" s="6"/>
      <c r="B8073" s="7"/>
      <c r="C8073" s="28"/>
      <c r="G8073" s="17"/>
      <c r="H8073" s="17"/>
    </row>
    <row r="8074" spans="1:27">
      <c r="A8074" s="6"/>
      <c r="B8074" s="7"/>
      <c r="C8074" s="28"/>
      <c r="G8074" s="17"/>
      <c r="H8074" s="17"/>
    </row>
    <row r="8075" spans="1:27">
      <c r="A8075" s="6"/>
      <c r="B8075" s="7"/>
      <c r="C8075" s="28"/>
      <c r="G8075" s="17"/>
      <c r="H8075" s="17"/>
    </row>
    <row r="8076" spans="1:27" s="2" customFormat="1" ht="13.8">
      <c r="A8076" s="8"/>
      <c r="B8076" s="9"/>
      <c r="C8076" s="18"/>
      <c r="D8076" s="18"/>
      <c r="E8076" s="18"/>
      <c r="F8076" s="18"/>
      <c r="G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8"/>
      <c r="R8076" s="18"/>
      <c r="S8076" s="18"/>
      <c r="T8076" s="18"/>
      <c r="U8076" s="18"/>
      <c r="V8076" s="18"/>
      <c r="W8076" s="18"/>
      <c r="X8076" s="18"/>
      <c r="Y8076" s="18"/>
      <c r="Z8076" s="18"/>
      <c r="AA8076" s="18"/>
    </row>
    <row r="8077" spans="1:27">
      <c r="A8077" s="6"/>
      <c r="B8077" s="7"/>
      <c r="C8077" s="28"/>
      <c r="G8077" s="17"/>
      <c r="H8077" s="17"/>
    </row>
    <row r="8078" spans="1:27">
      <c r="A8078" s="5"/>
    </row>
    <row r="8079" spans="1:27">
      <c r="A8079" s="6"/>
      <c r="B8079" s="7"/>
      <c r="C8079" s="28"/>
      <c r="G8079" s="17"/>
      <c r="H8079" s="17"/>
    </row>
    <row r="8080" spans="1:27" s="2" customFormat="1" ht="13.8">
      <c r="A8080" s="8"/>
      <c r="B8080" s="9"/>
      <c r="C8080" s="18"/>
      <c r="D8080" s="18"/>
      <c r="E8080" s="18"/>
      <c r="F8080" s="18"/>
      <c r="G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  <c r="R8080" s="18"/>
      <c r="S8080" s="18"/>
      <c r="T8080" s="18"/>
      <c r="U8080" s="18"/>
      <c r="V8080" s="18"/>
      <c r="W8080" s="18"/>
      <c r="X8080" s="18"/>
      <c r="Y8080" s="18"/>
      <c r="Z8080" s="18"/>
      <c r="AA8080" s="18"/>
    </row>
    <row r="8081" spans="1:27">
      <c r="A8081" s="6"/>
      <c r="B8081" s="7"/>
      <c r="C8081" s="28"/>
      <c r="G8081" s="17"/>
      <c r="H8081" s="17"/>
    </row>
    <row r="8082" spans="1:27" s="2" customFormat="1" ht="13.8">
      <c r="A8082" s="8"/>
      <c r="B8082" s="9"/>
      <c r="C8082" s="18"/>
      <c r="D8082" s="18"/>
      <c r="E8082" s="18"/>
      <c r="F8082" s="18"/>
      <c r="G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  <c r="R8082" s="18"/>
      <c r="S8082" s="18"/>
      <c r="T8082" s="18"/>
      <c r="U8082" s="18"/>
      <c r="V8082" s="18"/>
      <c r="W8082" s="18"/>
      <c r="X8082" s="18"/>
      <c r="Y8082" s="18"/>
      <c r="Z8082" s="18"/>
      <c r="AA8082" s="18"/>
    </row>
    <row r="8083" spans="1:27">
      <c r="A8083" s="6"/>
      <c r="B8083" s="7"/>
      <c r="C8083" s="28"/>
      <c r="G8083" s="17"/>
      <c r="H8083" s="17"/>
    </row>
    <row r="8084" spans="1:27">
      <c r="A8084" s="6"/>
      <c r="B8084" s="7"/>
      <c r="C8084" s="28"/>
      <c r="G8084" s="17"/>
      <c r="H8084" s="17"/>
    </row>
    <row r="8085" spans="1:27">
      <c r="A8085" s="6"/>
      <c r="B8085" s="7"/>
      <c r="C8085" s="28"/>
      <c r="G8085" s="17"/>
      <c r="H8085" s="17"/>
    </row>
    <row r="8088" spans="1:27" s="2" customFormat="1" ht="13.8">
      <c r="A8088" s="8"/>
      <c r="B8088" s="9"/>
      <c r="C8088" s="18"/>
      <c r="D8088" s="18"/>
      <c r="E8088" s="18"/>
      <c r="F8088" s="18"/>
      <c r="G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  <c r="R8088" s="18"/>
      <c r="S8088" s="18"/>
      <c r="T8088" s="18"/>
      <c r="U8088" s="18"/>
      <c r="V8088" s="18"/>
      <c r="W8088" s="18"/>
      <c r="X8088" s="18"/>
      <c r="Y8088" s="18"/>
      <c r="Z8088" s="18"/>
      <c r="AA8088" s="18"/>
    </row>
    <row r="8089" spans="1:27">
      <c r="A8089" s="6"/>
      <c r="B8089" s="7"/>
      <c r="C8089" s="28"/>
      <c r="G8089" s="17"/>
      <c r="H8089" s="17"/>
    </row>
    <row r="8092" spans="1:27" s="2" customFormat="1" ht="13.8">
      <c r="A8092" s="8"/>
      <c r="B8092" s="9"/>
      <c r="C8092" s="18"/>
      <c r="D8092" s="18"/>
      <c r="E8092" s="18"/>
      <c r="F8092" s="18"/>
      <c r="G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  <c r="R8092" s="18"/>
      <c r="S8092" s="18"/>
      <c r="T8092" s="18"/>
      <c r="U8092" s="18"/>
      <c r="V8092" s="18"/>
      <c r="W8092" s="18"/>
      <c r="X8092" s="18"/>
      <c r="Y8092" s="18"/>
      <c r="Z8092" s="18"/>
      <c r="AA8092" s="18"/>
    </row>
    <row r="8093" spans="1:27" s="2" customFormat="1" ht="13.8">
      <c r="A8093" s="8"/>
      <c r="B8093" s="9"/>
      <c r="C8093" s="18"/>
      <c r="D8093" s="18"/>
      <c r="E8093" s="18"/>
      <c r="F8093" s="18"/>
      <c r="G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  <c r="W8093" s="18"/>
      <c r="X8093" s="18"/>
      <c r="Y8093" s="18"/>
      <c r="Z8093" s="18"/>
      <c r="AA8093" s="18"/>
    </row>
    <row r="8094" spans="1:27" s="2" customFormat="1" ht="13.8">
      <c r="A8094" s="8"/>
      <c r="B8094" s="9"/>
      <c r="C8094" s="18"/>
      <c r="D8094" s="18"/>
      <c r="E8094" s="18"/>
      <c r="F8094" s="18"/>
      <c r="G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  <c r="R8094" s="18"/>
      <c r="S8094" s="18"/>
      <c r="T8094" s="18"/>
      <c r="U8094" s="18"/>
      <c r="V8094" s="18"/>
      <c r="W8094" s="18"/>
      <c r="X8094" s="18"/>
      <c r="Y8094" s="18"/>
      <c r="Z8094" s="18"/>
      <c r="AA8094" s="18"/>
    </row>
    <row r="8095" spans="1:27" s="2" customFormat="1" ht="13.8">
      <c r="A8095" s="8"/>
      <c r="B8095" s="9"/>
      <c r="C8095" s="18"/>
      <c r="D8095" s="18"/>
      <c r="E8095" s="18"/>
      <c r="F8095" s="18"/>
      <c r="G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  <c r="W8095" s="18"/>
      <c r="X8095" s="18"/>
      <c r="Y8095" s="18"/>
      <c r="Z8095" s="18"/>
      <c r="AA8095" s="18"/>
    </row>
    <row r="8096" spans="1:27" s="2" customFormat="1" ht="13.8">
      <c r="A8096" s="8"/>
      <c r="B8096" s="9"/>
      <c r="C8096" s="18"/>
      <c r="D8096" s="18"/>
      <c r="E8096" s="18"/>
      <c r="F8096" s="18"/>
      <c r="G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  <c r="R8096" s="18"/>
      <c r="S8096" s="18"/>
      <c r="T8096" s="18"/>
      <c r="U8096" s="18"/>
      <c r="V8096" s="18"/>
      <c r="W8096" s="18"/>
      <c r="X8096" s="18"/>
      <c r="Y8096" s="18"/>
      <c r="Z8096" s="18"/>
      <c r="AA8096" s="18"/>
    </row>
    <row r="8097" spans="1:27">
      <c r="A8097" s="6"/>
      <c r="B8097" s="7"/>
      <c r="C8097" s="28"/>
      <c r="G8097" s="17"/>
      <c r="H8097" s="17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>
      <c r="A8098" s="6"/>
      <c r="B8098" s="7"/>
      <c r="C8098" s="28"/>
      <c r="G8098" s="17"/>
      <c r="H8098" s="17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>
      <c r="A8099" s="6"/>
      <c r="B8099" s="7"/>
      <c r="C8099" s="28"/>
      <c r="G8099" s="17"/>
      <c r="H8099" s="17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>
      <c r="A8100" s="6"/>
      <c r="B8100" s="7"/>
      <c r="C8100" s="28"/>
      <c r="G8100" s="17"/>
      <c r="H8100" s="17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>
      <c r="A8101" s="5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>
      <c r="A8102" s="5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>
      <c r="A8103" s="5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>
      <c r="A8104" s="6"/>
      <c r="B8104" s="7"/>
      <c r="C8104" s="28"/>
      <c r="G8104" s="17"/>
      <c r="H8104" s="17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>
      <c r="A8105" s="6"/>
      <c r="B8105" s="7"/>
      <c r="C8105" s="28"/>
      <c r="G8105" s="17"/>
      <c r="H8105" s="17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>
      <c r="A8106" s="5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>
      <c r="A8107" s="6"/>
      <c r="B8107" s="7"/>
      <c r="C8107" s="28"/>
      <c r="G8107" s="17"/>
      <c r="H8107" s="17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10" spans="1:27">
      <c r="A8110" s="6"/>
      <c r="B8110" s="7"/>
      <c r="C8110" s="28"/>
      <c r="G8110" s="17"/>
      <c r="H8110" s="17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>
      <c r="A8111" s="5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>
      <c r="A8112" s="5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>
      <c r="A8113" s="5"/>
    </row>
    <row r="8114" spans="1:27" s="2" customFormat="1" ht="13.8">
      <c r="A8114" s="8"/>
      <c r="B8114" s="9"/>
      <c r="C8114" s="18"/>
      <c r="D8114" s="18"/>
      <c r="E8114" s="18"/>
      <c r="F8114" s="18"/>
      <c r="G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  <c r="R8114" s="18"/>
      <c r="S8114" s="18"/>
      <c r="T8114" s="18"/>
      <c r="U8114" s="18"/>
      <c r="V8114" s="18"/>
      <c r="W8114" s="18"/>
      <c r="X8114" s="18"/>
      <c r="Y8114" s="18"/>
      <c r="Z8114" s="18"/>
      <c r="AA8114" s="18"/>
    </row>
    <row r="8115" spans="1:27">
      <c r="A8115" s="6"/>
      <c r="B8115" s="7"/>
      <c r="C8115" s="28"/>
      <c r="G8115" s="17"/>
      <c r="H8115" s="17"/>
    </row>
    <row r="8117" spans="1:27">
      <c r="A8117" s="6"/>
      <c r="B8117" s="7"/>
      <c r="C8117" s="28"/>
      <c r="G8117" s="17"/>
      <c r="H8117" s="17"/>
    </row>
    <row r="8118" spans="1:27">
      <c r="A8118" s="6"/>
      <c r="B8118" s="7"/>
      <c r="C8118" s="28"/>
      <c r="G8118" s="17"/>
      <c r="H8118" s="17"/>
    </row>
    <row r="8119" spans="1:27" s="2" customFormat="1" ht="13.8">
      <c r="A8119" s="8"/>
      <c r="B8119" s="9"/>
      <c r="C8119" s="18"/>
      <c r="D8119" s="18"/>
      <c r="E8119" s="18"/>
      <c r="F8119" s="18"/>
      <c r="G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8"/>
      <c r="R8119" s="18"/>
      <c r="S8119" s="18"/>
      <c r="T8119" s="18"/>
      <c r="U8119" s="18"/>
      <c r="V8119" s="18"/>
      <c r="W8119" s="18"/>
      <c r="X8119" s="18"/>
      <c r="Y8119" s="18"/>
      <c r="Z8119" s="18"/>
      <c r="AA8119" s="18"/>
    </row>
    <row r="8120" spans="1:27" s="2" customFormat="1" ht="13.8">
      <c r="A8120" s="8"/>
      <c r="B8120" s="9"/>
      <c r="C8120" s="18"/>
      <c r="D8120" s="18"/>
      <c r="E8120" s="18"/>
      <c r="F8120" s="18"/>
      <c r="G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8"/>
      <c r="R8120" s="18"/>
      <c r="S8120" s="18"/>
      <c r="T8120" s="18"/>
      <c r="U8120" s="18"/>
      <c r="V8120" s="18"/>
      <c r="W8120" s="18"/>
      <c r="X8120" s="18"/>
      <c r="Y8120" s="18"/>
      <c r="Z8120" s="18"/>
      <c r="AA8120" s="18"/>
    </row>
    <row r="8121" spans="1:27" s="2" customFormat="1" ht="13.8">
      <c r="A8121" s="8"/>
      <c r="B8121" s="9"/>
      <c r="C8121" s="18"/>
      <c r="D8121" s="18"/>
      <c r="E8121" s="18"/>
      <c r="F8121" s="18"/>
      <c r="G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8"/>
      <c r="R8121" s="18"/>
      <c r="S8121" s="18"/>
      <c r="T8121" s="18"/>
      <c r="U8121" s="18"/>
      <c r="V8121" s="18"/>
      <c r="W8121" s="18"/>
      <c r="X8121" s="18"/>
      <c r="Y8121" s="18"/>
      <c r="Z8121" s="18"/>
      <c r="AA8121" s="18"/>
    </row>
    <row r="8122" spans="1:27">
      <c r="A8122" s="5"/>
    </row>
    <row r="8123" spans="1:27" s="2" customFormat="1" ht="13.8">
      <c r="A8123" s="8"/>
      <c r="B8123" s="9"/>
      <c r="C8123" s="18"/>
      <c r="D8123" s="18"/>
      <c r="E8123" s="18"/>
      <c r="F8123" s="18"/>
      <c r="G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  <c r="R8123" s="18"/>
      <c r="S8123" s="18"/>
      <c r="T8123" s="18"/>
      <c r="U8123" s="18"/>
      <c r="V8123" s="18"/>
      <c r="W8123" s="18"/>
      <c r="X8123" s="18"/>
      <c r="Y8123" s="18"/>
      <c r="Z8123" s="18"/>
      <c r="AA8123" s="18"/>
    </row>
    <row r="8124" spans="1:27" s="2" customFormat="1" ht="13.8">
      <c r="A8124" s="8"/>
      <c r="B8124" s="9"/>
      <c r="C8124" s="18"/>
      <c r="D8124" s="18"/>
      <c r="E8124" s="18"/>
      <c r="F8124" s="18"/>
      <c r="G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  <c r="R8124" s="18"/>
      <c r="S8124" s="18"/>
      <c r="T8124" s="18"/>
      <c r="U8124" s="18"/>
      <c r="V8124" s="18"/>
      <c r="W8124" s="18"/>
      <c r="X8124" s="18"/>
      <c r="Y8124" s="18"/>
      <c r="Z8124" s="18"/>
      <c r="AA8124" s="18"/>
    </row>
    <row r="8125" spans="1:27" s="2" customFormat="1" ht="13.8">
      <c r="A8125" s="8"/>
      <c r="B8125" s="9"/>
      <c r="C8125" s="18"/>
      <c r="D8125" s="18"/>
      <c r="E8125" s="18"/>
      <c r="F8125" s="18"/>
      <c r="G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  <c r="W8125" s="18"/>
      <c r="X8125" s="18"/>
      <c r="Y8125" s="18"/>
      <c r="Z8125" s="18"/>
      <c r="AA8125" s="18"/>
    </row>
    <row r="8126" spans="1:27" s="2" customFormat="1" ht="13.8">
      <c r="A8126" s="8"/>
      <c r="B8126" s="9"/>
      <c r="C8126" s="18"/>
      <c r="D8126" s="18"/>
      <c r="E8126" s="18"/>
      <c r="F8126" s="18"/>
      <c r="G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  <c r="R8126" s="18"/>
      <c r="S8126" s="18"/>
      <c r="T8126" s="18"/>
      <c r="U8126" s="18"/>
      <c r="V8126" s="18"/>
      <c r="W8126" s="18"/>
      <c r="X8126" s="18"/>
      <c r="Y8126" s="18"/>
      <c r="Z8126" s="18"/>
      <c r="AA8126" s="18"/>
    </row>
    <row r="8127" spans="1:27">
      <c r="A8127" s="5"/>
    </row>
    <row r="8128" spans="1:27">
      <c r="A8128" s="5"/>
    </row>
    <row r="8129" spans="1:27">
      <c r="A8129" s="6"/>
      <c r="B8129" s="7"/>
      <c r="C8129" s="28"/>
      <c r="G8129" s="17"/>
      <c r="H8129" s="17"/>
    </row>
    <row r="8130" spans="1:27">
      <c r="A8130" s="6"/>
      <c r="B8130" s="7"/>
      <c r="C8130" s="28"/>
      <c r="G8130" s="17"/>
      <c r="H8130" s="17"/>
    </row>
    <row r="8131" spans="1:27">
      <c r="A8131" s="5"/>
    </row>
    <row r="8132" spans="1:27">
      <c r="A8132" s="6"/>
      <c r="B8132" s="7"/>
      <c r="C8132" s="28"/>
      <c r="G8132" s="17"/>
      <c r="H8132" s="17"/>
    </row>
    <row r="8133" spans="1:27">
      <c r="A8133" s="6"/>
      <c r="B8133" s="7"/>
      <c r="C8133" s="28"/>
      <c r="G8133" s="17"/>
      <c r="H8133" s="17"/>
    </row>
    <row r="8134" spans="1:27" s="2" customFormat="1" ht="13.8">
      <c r="A8134" s="8"/>
      <c r="B8134" s="9"/>
      <c r="C8134" s="18"/>
      <c r="D8134" s="18"/>
      <c r="E8134" s="18"/>
      <c r="F8134" s="18"/>
      <c r="G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  <c r="R8134" s="18"/>
      <c r="S8134" s="18"/>
      <c r="T8134" s="18"/>
      <c r="U8134" s="18"/>
      <c r="V8134" s="18"/>
      <c r="W8134" s="18"/>
      <c r="X8134" s="18"/>
      <c r="Y8134" s="18"/>
      <c r="Z8134" s="18"/>
      <c r="AA8134" s="18"/>
    </row>
    <row r="8135" spans="1:27">
      <c r="A8135" s="6"/>
      <c r="B8135" s="7"/>
      <c r="C8135" s="28"/>
      <c r="G8135" s="17"/>
      <c r="H8135" s="17"/>
    </row>
    <row r="8136" spans="1:27">
      <c r="A8136" s="6"/>
      <c r="B8136" s="7"/>
      <c r="C8136" s="28"/>
      <c r="G8136" s="17"/>
      <c r="H8136" s="17"/>
    </row>
    <row r="8137" spans="1:27">
      <c r="A8137" s="6"/>
      <c r="B8137" s="7"/>
      <c r="C8137" s="28"/>
      <c r="G8137" s="17"/>
      <c r="H8137" s="17"/>
    </row>
    <row r="8138" spans="1:27">
      <c r="A8138" s="6"/>
      <c r="B8138" s="7"/>
      <c r="C8138" s="28"/>
      <c r="G8138" s="17"/>
      <c r="H8138" s="17"/>
    </row>
    <row r="8139" spans="1:27" s="2" customFormat="1" ht="13.8">
      <c r="A8139" s="8"/>
      <c r="B8139" s="9"/>
      <c r="C8139" s="18"/>
      <c r="D8139" s="18"/>
      <c r="E8139" s="18"/>
      <c r="F8139" s="18"/>
      <c r="G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8"/>
      <c r="R8139" s="18"/>
      <c r="S8139" s="18"/>
      <c r="T8139" s="18"/>
      <c r="U8139" s="18"/>
      <c r="V8139" s="18"/>
      <c r="W8139" s="18"/>
      <c r="X8139" s="18"/>
      <c r="Y8139" s="18"/>
      <c r="Z8139" s="18"/>
      <c r="AA8139" s="18"/>
    </row>
    <row r="8143" spans="1:27" s="2" customFormat="1" ht="13.8">
      <c r="A8143" s="8"/>
      <c r="B8143" s="9"/>
      <c r="C8143" s="18"/>
      <c r="D8143" s="18"/>
      <c r="E8143" s="18"/>
      <c r="F8143" s="18"/>
      <c r="G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8"/>
      <c r="R8143" s="18"/>
      <c r="S8143" s="18"/>
      <c r="T8143" s="18"/>
      <c r="U8143" s="18"/>
      <c r="V8143" s="18"/>
      <c r="W8143" s="18"/>
      <c r="X8143" s="18"/>
      <c r="Y8143" s="18"/>
      <c r="Z8143" s="18"/>
      <c r="AA8143" s="18"/>
    </row>
    <row r="8145" spans="1:27" s="2" customFormat="1" ht="13.8">
      <c r="A8145" s="8"/>
      <c r="B8145" s="9"/>
      <c r="C8145" s="18"/>
      <c r="D8145" s="18"/>
      <c r="E8145" s="18"/>
      <c r="F8145" s="18"/>
      <c r="G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8"/>
      <c r="R8145" s="18"/>
      <c r="S8145" s="18"/>
      <c r="T8145" s="18"/>
      <c r="U8145" s="18"/>
      <c r="V8145" s="18"/>
      <c r="W8145" s="18"/>
      <c r="X8145" s="18"/>
      <c r="Y8145" s="18"/>
      <c r="Z8145" s="18"/>
      <c r="AA8145" s="18"/>
    </row>
    <row r="8146" spans="1:27">
      <c r="A8146" s="6"/>
      <c r="B8146" s="7"/>
      <c r="C8146" s="28"/>
      <c r="G8146" s="17"/>
      <c r="H8146" s="17"/>
    </row>
    <row r="8147" spans="1:27">
      <c r="A8147" s="6"/>
      <c r="B8147" s="7"/>
      <c r="C8147" s="28"/>
      <c r="G8147" s="17"/>
      <c r="H8147" s="17"/>
    </row>
    <row r="8150" spans="1:27">
      <c r="A8150" s="6"/>
      <c r="B8150" s="7"/>
      <c r="C8150" s="28"/>
      <c r="G8150" s="17"/>
      <c r="H8150" s="17"/>
    </row>
    <row r="8151" spans="1:27">
      <c r="A8151" s="6"/>
      <c r="B8151" s="7"/>
      <c r="C8151" s="28"/>
      <c r="G8151" s="17"/>
      <c r="H8151" s="17"/>
    </row>
    <row r="8152" spans="1:27" s="2" customFormat="1" ht="13.8">
      <c r="A8152" s="8"/>
      <c r="B8152" s="9"/>
      <c r="C8152" s="18"/>
      <c r="D8152" s="18"/>
      <c r="E8152" s="18"/>
      <c r="F8152" s="18"/>
      <c r="G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8"/>
      <c r="R8152" s="18"/>
      <c r="S8152" s="18"/>
      <c r="T8152" s="18"/>
      <c r="U8152" s="18"/>
      <c r="V8152" s="18"/>
      <c r="W8152" s="18"/>
      <c r="X8152" s="18"/>
      <c r="Y8152" s="18"/>
      <c r="Z8152" s="18"/>
      <c r="AA8152" s="18"/>
    </row>
    <row r="8153" spans="1:27">
      <c r="A8153" s="6"/>
      <c r="B8153" s="7"/>
      <c r="C8153" s="28"/>
      <c r="G8153" s="17"/>
      <c r="H8153" s="17"/>
    </row>
    <row r="8154" spans="1:27">
      <c r="A8154" s="6"/>
      <c r="B8154" s="7"/>
      <c r="C8154" s="28"/>
      <c r="G8154" s="17"/>
      <c r="H8154" s="17"/>
    </row>
    <row r="8155" spans="1:27" s="2" customFormat="1" ht="13.8">
      <c r="A8155" s="8"/>
      <c r="B8155" s="9"/>
      <c r="C8155" s="18"/>
      <c r="D8155" s="18"/>
      <c r="E8155" s="18"/>
      <c r="F8155" s="18"/>
      <c r="G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8"/>
      <c r="R8155" s="18"/>
      <c r="S8155" s="18"/>
      <c r="T8155" s="18"/>
      <c r="U8155" s="18"/>
      <c r="V8155" s="18"/>
      <c r="W8155" s="18"/>
      <c r="X8155" s="18"/>
      <c r="Y8155" s="18"/>
      <c r="Z8155" s="18"/>
      <c r="AA8155" s="18"/>
    </row>
    <row r="8156" spans="1:27" s="2" customFormat="1" ht="13.8">
      <c r="A8156" s="8"/>
      <c r="B8156" s="9"/>
      <c r="C8156" s="18"/>
      <c r="D8156" s="18"/>
      <c r="E8156" s="18"/>
      <c r="F8156" s="18"/>
      <c r="G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8"/>
      <c r="R8156" s="18"/>
      <c r="S8156" s="18"/>
      <c r="T8156" s="18"/>
      <c r="U8156" s="18"/>
      <c r="V8156" s="18"/>
      <c r="W8156" s="18"/>
      <c r="X8156" s="18"/>
      <c r="Y8156" s="18"/>
      <c r="Z8156" s="18"/>
      <c r="AA8156" s="18"/>
    </row>
    <row r="8157" spans="1:27" s="2" customFormat="1" ht="13.8">
      <c r="A8157" s="8"/>
      <c r="B8157" s="9"/>
      <c r="C8157" s="18"/>
      <c r="D8157" s="18"/>
      <c r="E8157" s="18"/>
      <c r="F8157" s="18"/>
      <c r="G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8"/>
      <c r="R8157" s="18"/>
      <c r="S8157" s="18"/>
      <c r="T8157" s="18"/>
      <c r="U8157" s="18"/>
      <c r="V8157" s="18"/>
      <c r="W8157" s="18"/>
      <c r="X8157" s="18"/>
      <c r="Y8157" s="18"/>
      <c r="Z8157" s="18"/>
      <c r="AA8157" s="18"/>
    </row>
    <row r="8158" spans="1:27" s="2" customFormat="1" ht="13.8">
      <c r="A8158" s="8"/>
      <c r="B8158" s="9"/>
      <c r="C8158" s="18"/>
      <c r="D8158" s="18"/>
      <c r="E8158" s="18"/>
      <c r="F8158" s="18"/>
      <c r="G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8"/>
      <c r="R8158" s="18"/>
      <c r="S8158" s="18"/>
      <c r="T8158" s="18"/>
      <c r="U8158" s="18"/>
      <c r="V8158" s="18"/>
      <c r="W8158" s="18"/>
      <c r="X8158" s="18"/>
      <c r="Y8158" s="18"/>
      <c r="Z8158" s="18"/>
      <c r="AA8158" s="18"/>
    </row>
    <row r="8160" spans="1:27" s="2" customFormat="1" ht="13.8">
      <c r="A8160" s="8"/>
      <c r="B8160" s="9"/>
      <c r="C8160" s="18"/>
      <c r="D8160" s="18"/>
      <c r="E8160" s="18"/>
      <c r="F8160" s="18"/>
      <c r="G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8"/>
      <c r="R8160" s="18"/>
      <c r="S8160" s="18"/>
      <c r="T8160" s="18"/>
      <c r="U8160" s="18"/>
      <c r="V8160" s="18"/>
      <c r="W8160" s="18"/>
      <c r="X8160" s="18"/>
      <c r="Y8160" s="18"/>
      <c r="Z8160" s="18"/>
      <c r="AA8160" s="18"/>
    </row>
    <row r="8161" spans="1:27" s="2" customFormat="1" ht="13.8">
      <c r="A8161" s="8"/>
      <c r="B8161" s="9"/>
      <c r="C8161" s="18"/>
      <c r="D8161" s="18"/>
      <c r="E8161" s="18"/>
      <c r="F8161" s="18"/>
      <c r="G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8"/>
      <c r="R8161" s="18"/>
      <c r="S8161" s="18"/>
      <c r="T8161" s="18"/>
      <c r="U8161" s="18"/>
      <c r="V8161" s="18"/>
      <c r="W8161" s="18"/>
      <c r="X8161" s="18"/>
      <c r="Y8161" s="18"/>
      <c r="Z8161" s="18"/>
      <c r="AA8161" s="18"/>
    </row>
    <row r="8163" spans="1:27">
      <c r="A8163" s="6"/>
      <c r="B8163" s="7"/>
      <c r="C8163" s="28"/>
      <c r="G8163" s="17"/>
      <c r="H8163" s="17"/>
    </row>
    <row r="8164" spans="1:27" s="2" customFormat="1" ht="13.8">
      <c r="A8164" s="8"/>
      <c r="B8164" s="9"/>
      <c r="C8164" s="18"/>
      <c r="D8164" s="18"/>
      <c r="E8164" s="18"/>
      <c r="F8164" s="18"/>
      <c r="G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8"/>
      <c r="R8164" s="18"/>
      <c r="S8164" s="18"/>
      <c r="T8164" s="18"/>
      <c r="U8164" s="18"/>
      <c r="V8164" s="18"/>
      <c r="W8164" s="18"/>
      <c r="X8164" s="18"/>
      <c r="Y8164" s="18"/>
      <c r="Z8164" s="18"/>
      <c r="AA8164" s="18"/>
    </row>
    <row r="8167" spans="1:27">
      <c r="A8167" s="6"/>
      <c r="B8167" s="7"/>
      <c r="C8167" s="28"/>
      <c r="G8167" s="17"/>
      <c r="H8167" s="17"/>
    </row>
    <row r="8169" spans="1:27">
      <c r="A8169" s="6"/>
      <c r="B8169" s="7"/>
      <c r="C8169" s="28"/>
      <c r="G8169" s="17"/>
      <c r="H8169" s="17"/>
    </row>
    <row r="8170" spans="1:27">
      <c r="A8170" s="6"/>
      <c r="B8170" s="7"/>
      <c r="C8170" s="28"/>
      <c r="G8170" s="17"/>
      <c r="H8170" s="17"/>
    </row>
    <row r="8171" spans="1:27">
      <c r="A8171" s="6"/>
      <c r="B8171" s="7"/>
      <c r="C8171" s="28"/>
      <c r="G8171" s="17"/>
      <c r="H8171" s="17"/>
    </row>
    <row r="8172" spans="1:27">
      <c r="A8172" s="6"/>
      <c r="B8172" s="7"/>
      <c r="C8172" s="28"/>
      <c r="G8172" s="17"/>
      <c r="H8172" s="17"/>
    </row>
    <row r="8173" spans="1:27">
      <c r="A8173" s="6"/>
      <c r="B8173" s="7"/>
      <c r="C8173" s="28"/>
      <c r="G8173" s="17"/>
      <c r="H8173" s="17"/>
    </row>
    <row r="8174" spans="1:27">
      <c r="A8174" s="6"/>
      <c r="B8174" s="7"/>
      <c r="C8174" s="28"/>
      <c r="G8174" s="17"/>
      <c r="H8174" s="17"/>
    </row>
    <row r="8175" spans="1:27">
      <c r="A8175" s="6"/>
      <c r="B8175" s="7"/>
      <c r="C8175" s="28"/>
      <c r="G8175" s="17"/>
      <c r="H8175" s="17"/>
    </row>
    <row r="8176" spans="1:27">
      <c r="A8176" s="6"/>
      <c r="B8176" s="7"/>
      <c r="C8176" s="28"/>
      <c r="G8176" s="17"/>
      <c r="H8176" s="17"/>
    </row>
    <row r="8177" spans="1:27">
      <c r="A8177" s="6"/>
      <c r="B8177" s="7"/>
      <c r="C8177" s="28"/>
      <c r="G8177" s="17"/>
      <c r="H8177" s="17"/>
    </row>
    <row r="8178" spans="1:27" s="2" customFormat="1" ht="13.8">
      <c r="A8178" s="8"/>
      <c r="B8178" s="9"/>
      <c r="C8178" s="18"/>
      <c r="D8178" s="18"/>
      <c r="E8178" s="18"/>
      <c r="F8178" s="18"/>
      <c r="G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8"/>
      <c r="R8178" s="18"/>
      <c r="S8178" s="18"/>
      <c r="T8178" s="18"/>
      <c r="U8178" s="18"/>
      <c r="V8178" s="18"/>
      <c r="W8178" s="18"/>
      <c r="X8178" s="18"/>
      <c r="Y8178" s="18"/>
      <c r="Z8178" s="18"/>
      <c r="AA8178" s="18"/>
    </row>
    <row r="8179" spans="1:27" s="2" customFormat="1" ht="13.8">
      <c r="A8179" s="8"/>
      <c r="B8179" s="9"/>
      <c r="C8179" s="18"/>
      <c r="D8179" s="18"/>
      <c r="E8179" s="18"/>
      <c r="F8179" s="18"/>
      <c r="G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8"/>
      <c r="R8179" s="18"/>
      <c r="S8179" s="18"/>
      <c r="T8179" s="18"/>
      <c r="U8179" s="18"/>
      <c r="V8179" s="18"/>
      <c r="W8179" s="18"/>
      <c r="X8179" s="18"/>
      <c r="Y8179" s="18"/>
      <c r="Z8179" s="18"/>
      <c r="AA8179" s="18"/>
    </row>
    <row r="8180" spans="1:27" s="2" customFormat="1" ht="13.8">
      <c r="A8180" s="8"/>
      <c r="B8180" s="9"/>
      <c r="C8180" s="18"/>
      <c r="D8180" s="18"/>
      <c r="E8180" s="18"/>
      <c r="F8180" s="18"/>
      <c r="G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8"/>
      <c r="R8180" s="18"/>
      <c r="S8180" s="18"/>
      <c r="T8180" s="18"/>
      <c r="U8180" s="18"/>
      <c r="V8180" s="18"/>
      <c r="W8180" s="18"/>
      <c r="X8180" s="18"/>
      <c r="Y8180" s="18"/>
      <c r="Z8180" s="18"/>
      <c r="AA8180" s="18"/>
    </row>
    <row r="8182" spans="1:27">
      <c r="A8182" s="6"/>
      <c r="B8182" s="7"/>
      <c r="C8182" s="28"/>
      <c r="G8182" s="17"/>
      <c r="H8182" s="17"/>
    </row>
    <row r="8183" spans="1:27">
      <c r="A8183" s="5"/>
    </row>
    <row r="8185" spans="1:27">
      <c r="A8185" s="6"/>
      <c r="B8185" s="7"/>
      <c r="C8185" s="28"/>
      <c r="G8185" s="17"/>
      <c r="H8185" s="17"/>
    </row>
    <row r="8186" spans="1:27">
      <c r="A8186" s="6"/>
      <c r="B8186" s="7"/>
      <c r="C8186" s="28"/>
      <c r="G8186" s="17"/>
      <c r="H8186" s="17"/>
    </row>
    <row r="8187" spans="1:27">
      <c r="A8187" s="6"/>
      <c r="B8187" s="7"/>
      <c r="C8187" s="28"/>
      <c r="G8187" s="17"/>
      <c r="H8187" s="17"/>
    </row>
    <row r="8188" spans="1:27">
      <c r="A8188" s="6"/>
      <c r="B8188" s="7"/>
      <c r="C8188" s="28"/>
      <c r="G8188" s="17"/>
      <c r="H8188" s="17"/>
    </row>
    <row r="8189" spans="1:27">
      <c r="A8189" s="6"/>
      <c r="B8189" s="7"/>
      <c r="C8189" s="28"/>
      <c r="G8189" s="17"/>
      <c r="H8189" s="17"/>
    </row>
    <row r="8190" spans="1:27">
      <c r="A8190" s="6"/>
      <c r="B8190" s="7"/>
      <c r="C8190" s="28"/>
      <c r="G8190" s="17"/>
      <c r="H8190" s="17"/>
    </row>
    <row r="8191" spans="1:27">
      <c r="A8191" s="6"/>
      <c r="B8191" s="7"/>
      <c r="C8191" s="28"/>
      <c r="G8191" s="17"/>
      <c r="H8191" s="17"/>
    </row>
    <row r="8192" spans="1:27" s="2" customFormat="1" ht="13.8">
      <c r="A8192" s="8"/>
      <c r="B8192" s="9"/>
      <c r="C8192" s="18"/>
      <c r="D8192" s="18"/>
      <c r="E8192" s="18"/>
      <c r="F8192" s="18"/>
      <c r="G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  <c r="R8192" s="18"/>
      <c r="S8192" s="18"/>
      <c r="T8192" s="18"/>
      <c r="U8192" s="18"/>
      <c r="V8192" s="18"/>
      <c r="W8192" s="18"/>
      <c r="X8192" s="18"/>
      <c r="Y8192" s="18"/>
      <c r="Z8192" s="18"/>
      <c r="AA8192" s="18"/>
    </row>
    <row r="8193" spans="1:27">
      <c r="A8193" s="5"/>
    </row>
    <row r="8194" spans="1:27">
      <c r="A8194" s="6"/>
      <c r="B8194" s="7"/>
      <c r="C8194" s="28"/>
      <c r="G8194" s="17"/>
      <c r="H8194" s="17"/>
    </row>
    <row r="8195" spans="1:27">
      <c r="A8195" s="6"/>
      <c r="B8195" s="7"/>
      <c r="C8195" s="28"/>
      <c r="G8195" s="17"/>
      <c r="H8195" s="17"/>
    </row>
    <row r="8196" spans="1:27" s="2" customFormat="1" ht="13.8">
      <c r="A8196" s="8"/>
      <c r="B8196" s="9"/>
      <c r="C8196" s="18"/>
      <c r="D8196" s="18"/>
      <c r="E8196" s="18"/>
      <c r="F8196" s="18"/>
      <c r="G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8"/>
      <c r="R8196" s="18"/>
      <c r="S8196" s="18"/>
      <c r="T8196" s="18"/>
      <c r="U8196" s="18"/>
      <c r="V8196" s="18"/>
      <c r="W8196" s="18"/>
      <c r="X8196" s="18"/>
      <c r="Y8196" s="18"/>
      <c r="Z8196" s="18"/>
      <c r="AA8196" s="18"/>
    </row>
    <row r="8197" spans="1:27" s="2" customFormat="1" ht="13.8">
      <c r="A8197" s="8"/>
      <c r="B8197" s="9"/>
      <c r="C8197" s="18"/>
      <c r="D8197" s="18"/>
      <c r="E8197" s="18"/>
      <c r="F8197" s="18"/>
      <c r="G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8"/>
      <c r="R8197" s="18"/>
      <c r="S8197" s="18"/>
      <c r="T8197" s="18"/>
      <c r="U8197" s="18"/>
      <c r="V8197" s="18"/>
      <c r="W8197" s="18"/>
      <c r="X8197" s="18"/>
      <c r="Y8197" s="18"/>
      <c r="Z8197" s="18"/>
      <c r="AA8197" s="18"/>
    </row>
    <row r="8198" spans="1:27">
      <c r="A8198" s="6"/>
      <c r="B8198" s="7"/>
      <c r="C8198" s="28"/>
      <c r="G8198" s="17"/>
      <c r="H8198" s="17"/>
    </row>
    <row r="8199" spans="1:27">
      <c r="A8199" s="5"/>
    </row>
    <row r="8201" spans="1:27" s="2" customFormat="1" ht="13.8">
      <c r="A8201" s="8"/>
      <c r="B8201" s="9"/>
      <c r="C8201" s="18"/>
      <c r="D8201" s="18"/>
      <c r="E8201" s="18"/>
      <c r="F8201" s="18"/>
      <c r="G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  <c r="W8201" s="18"/>
      <c r="X8201" s="18"/>
      <c r="Y8201" s="18"/>
      <c r="Z8201" s="18"/>
      <c r="AA8201" s="18"/>
    </row>
    <row r="8202" spans="1:27" s="2" customFormat="1" ht="13.8">
      <c r="A8202" s="8"/>
      <c r="B8202" s="9"/>
      <c r="C8202" s="18"/>
      <c r="D8202" s="18"/>
      <c r="E8202" s="18"/>
      <c r="F8202" s="18"/>
      <c r="G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  <c r="R8202" s="18"/>
      <c r="S8202" s="18"/>
      <c r="T8202" s="18"/>
      <c r="U8202" s="18"/>
      <c r="V8202" s="18"/>
      <c r="W8202" s="18"/>
      <c r="X8202" s="18"/>
      <c r="Y8202" s="18"/>
      <c r="Z8202" s="18"/>
      <c r="AA8202" s="18"/>
    </row>
    <row r="8203" spans="1:27" s="2" customFormat="1" ht="13.8">
      <c r="A8203" s="8"/>
      <c r="B8203" s="9"/>
      <c r="C8203" s="18"/>
      <c r="D8203" s="18"/>
      <c r="E8203" s="18"/>
      <c r="F8203" s="18"/>
      <c r="G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8"/>
      <c r="R8203" s="18"/>
      <c r="S8203" s="18"/>
      <c r="T8203" s="18"/>
      <c r="U8203" s="18"/>
      <c r="V8203" s="18"/>
      <c r="W8203" s="18"/>
      <c r="X8203" s="18"/>
      <c r="Y8203" s="18"/>
      <c r="Z8203" s="18"/>
      <c r="AA8203" s="18"/>
    </row>
    <row r="8204" spans="1:27" s="2" customFormat="1" ht="13.8">
      <c r="A8204" s="8"/>
      <c r="B8204" s="9"/>
      <c r="C8204" s="18"/>
      <c r="D8204" s="18"/>
      <c r="E8204" s="18"/>
      <c r="F8204" s="18"/>
      <c r="G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8"/>
      <c r="R8204" s="18"/>
      <c r="S8204" s="18"/>
      <c r="T8204" s="18"/>
      <c r="U8204" s="18"/>
      <c r="V8204" s="18"/>
      <c r="W8204" s="18"/>
      <c r="X8204" s="18"/>
      <c r="Y8204" s="18"/>
      <c r="Z8204" s="18"/>
      <c r="AA8204" s="18"/>
    </row>
    <row r="8205" spans="1:27" s="2" customFormat="1" ht="13.8">
      <c r="A8205" s="8"/>
      <c r="B8205" s="9"/>
      <c r="C8205" s="18"/>
      <c r="D8205" s="18"/>
      <c r="E8205" s="18"/>
      <c r="F8205" s="18"/>
      <c r="G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8"/>
      <c r="R8205" s="18"/>
      <c r="S8205" s="18"/>
      <c r="T8205" s="18"/>
      <c r="U8205" s="18"/>
      <c r="V8205" s="18"/>
      <c r="W8205" s="18"/>
      <c r="X8205" s="18"/>
      <c r="Y8205" s="18"/>
      <c r="Z8205" s="18"/>
      <c r="AA8205" s="18"/>
    </row>
    <row r="8206" spans="1:27">
      <c r="A8206" s="5"/>
    </row>
    <row r="8207" spans="1:27">
      <c r="A8207" s="6"/>
      <c r="B8207" s="7"/>
      <c r="C8207" s="28"/>
      <c r="G8207" s="17"/>
      <c r="H8207" s="17"/>
    </row>
    <row r="8208" spans="1:27" s="2" customFormat="1" ht="13.8">
      <c r="A8208" s="8"/>
      <c r="B8208" s="9"/>
      <c r="C8208" s="18"/>
      <c r="D8208" s="18"/>
      <c r="E8208" s="18"/>
      <c r="F8208" s="18"/>
      <c r="G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8"/>
      <c r="R8208" s="18"/>
      <c r="S8208" s="18"/>
      <c r="T8208" s="18"/>
      <c r="U8208" s="18"/>
      <c r="V8208" s="18"/>
      <c r="W8208" s="18"/>
      <c r="X8208" s="18"/>
      <c r="Y8208" s="18"/>
      <c r="Z8208" s="18"/>
      <c r="AA8208" s="18"/>
    </row>
    <row r="8209" spans="1:27" s="2" customFormat="1" ht="13.8">
      <c r="A8209" s="8"/>
      <c r="B8209" s="9"/>
      <c r="C8209" s="18"/>
      <c r="D8209" s="18"/>
      <c r="E8209" s="18"/>
      <c r="F8209" s="18"/>
      <c r="G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8"/>
      <c r="R8209" s="18"/>
      <c r="S8209" s="18"/>
      <c r="T8209" s="18"/>
      <c r="U8209" s="18"/>
      <c r="V8209" s="18"/>
      <c r="W8209" s="18"/>
      <c r="X8209" s="18"/>
      <c r="Y8209" s="18"/>
      <c r="Z8209" s="18"/>
      <c r="AA8209" s="18"/>
    </row>
    <row r="8210" spans="1:27" s="2" customFormat="1" ht="13.8">
      <c r="A8210" s="8"/>
      <c r="B8210" s="9"/>
      <c r="C8210" s="18"/>
      <c r="D8210" s="18"/>
      <c r="E8210" s="18"/>
      <c r="F8210" s="18"/>
      <c r="G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8"/>
      <c r="R8210" s="18"/>
      <c r="S8210" s="18"/>
      <c r="T8210" s="18"/>
      <c r="U8210" s="18"/>
      <c r="V8210" s="18"/>
      <c r="W8210" s="18"/>
      <c r="X8210" s="18"/>
      <c r="Y8210" s="18"/>
      <c r="Z8210" s="18"/>
      <c r="AA8210" s="18"/>
    </row>
    <row r="8211" spans="1:27" s="2" customFormat="1" ht="13.8">
      <c r="A8211" s="8"/>
      <c r="B8211" s="9"/>
      <c r="C8211" s="18"/>
      <c r="D8211" s="18"/>
      <c r="E8211" s="18"/>
      <c r="F8211" s="18"/>
      <c r="G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8"/>
      <c r="R8211" s="18"/>
      <c r="S8211" s="18"/>
      <c r="T8211" s="18"/>
      <c r="U8211" s="18"/>
      <c r="V8211" s="18"/>
      <c r="W8211" s="18"/>
      <c r="X8211" s="18"/>
      <c r="Y8211" s="18"/>
      <c r="Z8211" s="18"/>
      <c r="AA8211" s="18"/>
    </row>
    <row r="8212" spans="1:27">
      <c r="A8212" s="6"/>
      <c r="B8212" s="7"/>
      <c r="C8212" s="28"/>
      <c r="G8212" s="17"/>
      <c r="H8212" s="17"/>
    </row>
    <row r="8213" spans="1:27">
      <c r="A8213" s="6"/>
      <c r="B8213" s="7"/>
      <c r="C8213" s="28"/>
      <c r="G8213" s="17"/>
      <c r="H8213" s="17"/>
    </row>
    <row r="8214" spans="1:27">
      <c r="A8214" s="6"/>
      <c r="B8214" s="7"/>
      <c r="C8214" s="28"/>
      <c r="G8214" s="17"/>
      <c r="H8214" s="17"/>
    </row>
    <row r="8215" spans="1:27">
      <c r="A8215" s="6"/>
      <c r="B8215" s="7"/>
      <c r="C8215" s="28"/>
      <c r="G8215" s="17"/>
      <c r="H8215" s="17"/>
    </row>
    <row r="8216" spans="1:27">
      <c r="A8216" s="5"/>
    </row>
    <row r="8217" spans="1:27" s="2" customFormat="1" ht="13.8">
      <c r="A8217" s="8"/>
      <c r="B8217" s="9"/>
      <c r="C8217" s="18"/>
      <c r="D8217" s="18"/>
      <c r="E8217" s="18"/>
      <c r="F8217" s="18"/>
      <c r="G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8"/>
      <c r="R8217" s="18"/>
      <c r="S8217" s="18"/>
      <c r="T8217" s="18"/>
      <c r="U8217" s="18"/>
      <c r="V8217" s="18"/>
      <c r="W8217" s="18"/>
      <c r="X8217" s="18"/>
      <c r="Y8217" s="18"/>
      <c r="Z8217" s="18"/>
      <c r="AA8217" s="18"/>
    </row>
    <row r="8218" spans="1:27" s="2" customFormat="1" ht="13.8">
      <c r="A8218" s="8"/>
      <c r="B8218" s="9"/>
      <c r="C8218" s="18"/>
      <c r="D8218" s="18"/>
      <c r="E8218" s="18"/>
      <c r="F8218" s="18"/>
      <c r="G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8"/>
      <c r="R8218" s="18"/>
      <c r="S8218" s="18"/>
      <c r="T8218" s="18"/>
      <c r="U8218" s="18"/>
      <c r="V8218" s="18"/>
      <c r="W8218" s="18"/>
      <c r="X8218" s="18"/>
      <c r="Y8218" s="18"/>
      <c r="Z8218" s="18"/>
      <c r="AA8218" s="18"/>
    </row>
    <row r="8220" spans="1:27" s="2" customFormat="1" ht="13.8">
      <c r="A8220" s="8"/>
      <c r="B8220" s="9"/>
      <c r="C8220" s="18"/>
      <c r="D8220" s="18"/>
      <c r="E8220" s="18"/>
      <c r="F8220" s="18"/>
      <c r="G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8"/>
      <c r="R8220" s="18"/>
      <c r="S8220" s="18"/>
      <c r="T8220" s="18"/>
      <c r="U8220" s="18"/>
      <c r="V8220" s="18"/>
      <c r="W8220" s="18"/>
      <c r="X8220" s="18"/>
      <c r="Y8220" s="18"/>
      <c r="Z8220" s="18"/>
      <c r="AA8220" s="18"/>
    </row>
    <row r="8221" spans="1:27" s="2" customFormat="1" ht="13.8">
      <c r="A8221" s="8"/>
      <c r="B8221" s="9"/>
      <c r="C8221" s="18"/>
      <c r="D8221" s="18"/>
      <c r="E8221" s="18"/>
      <c r="F8221" s="18"/>
      <c r="G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8"/>
      <c r="R8221" s="18"/>
      <c r="S8221" s="18"/>
      <c r="T8221" s="18"/>
      <c r="U8221" s="18"/>
      <c r="V8221" s="18"/>
      <c r="W8221" s="18"/>
      <c r="X8221" s="18"/>
      <c r="Y8221" s="18"/>
      <c r="Z8221" s="18"/>
      <c r="AA8221" s="18"/>
    </row>
    <row r="8222" spans="1:27" s="2" customFormat="1" ht="13.8">
      <c r="A8222" s="8"/>
      <c r="B8222" s="9"/>
      <c r="C8222" s="18"/>
      <c r="D8222" s="18"/>
      <c r="E8222" s="18"/>
      <c r="F8222" s="18"/>
      <c r="G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8"/>
      <c r="R8222" s="18"/>
      <c r="S8222" s="18"/>
      <c r="T8222" s="18"/>
      <c r="U8222" s="18"/>
      <c r="V8222" s="18"/>
      <c r="W8222" s="18"/>
      <c r="X8222" s="18"/>
      <c r="Y8222" s="18"/>
      <c r="Z8222" s="18"/>
      <c r="AA8222" s="18"/>
    </row>
    <row r="8225" spans="1:27">
      <c r="A8225" s="5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>
      <c r="A8226" s="5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>
      <c r="A8227" s="6"/>
      <c r="B8227" s="7"/>
      <c r="C8227" s="28"/>
      <c r="G8227" s="17"/>
      <c r="H8227" s="17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>
      <c r="A8228" s="6"/>
      <c r="B8228" s="7"/>
      <c r="C8228" s="28"/>
      <c r="G8228" s="17"/>
      <c r="H8228" s="17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>
      <c r="A8229" s="6"/>
      <c r="B8229" s="7"/>
      <c r="C8229" s="28"/>
      <c r="G8229" s="17"/>
      <c r="H8229" s="17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>
      <c r="A8230" s="6"/>
      <c r="B8230" s="7"/>
      <c r="C8230" s="28"/>
      <c r="G8230" s="17"/>
      <c r="H8230" s="17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>
      <c r="A8231" s="5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>
      <c r="A8232" s="5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5" spans="1:27">
      <c r="A8235" s="5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>
      <c r="A8236" s="6"/>
      <c r="B8236" s="7"/>
      <c r="C8236" s="28"/>
      <c r="G8236" s="17"/>
      <c r="H8236" s="17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40" spans="1:27">
      <c r="A8240" s="5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>
      <c r="A8241" s="6"/>
      <c r="B8241" s="7"/>
      <c r="C8241" s="28"/>
      <c r="G8241" s="17"/>
      <c r="H8241" s="17"/>
    </row>
    <row r="8242" spans="1:27">
      <c r="A8242" s="6"/>
      <c r="B8242" s="7"/>
      <c r="C8242" s="28"/>
      <c r="G8242" s="17"/>
      <c r="H8242" s="17"/>
    </row>
    <row r="8243" spans="1:27">
      <c r="A8243" s="6"/>
      <c r="B8243" s="7"/>
      <c r="C8243" s="28"/>
      <c r="G8243" s="17"/>
      <c r="H8243" s="17"/>
    </row>
    <row r="8244" spans="1:27">
      <c r="A8244" s="6"/>
      <c r="B8244" s="7"/>
      <c r="C8244" s="28"/>
      <c r="G8244" s="17"/>
      <c r="H8244" s="17"/>
    </row>
    <row r="8245" spans="1:27">
      <c r="A8245" s="6"/>
      <c r="B8245" s="7"/>
      <c r="C8245" s="28"/>
      <c r="G8245" s="17"/>
      <c r="H8245" s="17"/>
    </row>
    <row r="8246" spans="1:27">
      <c r="A8246" s="5"/>
    </row>
    <row r="8247" spans="1:27" s="2" customFormat="1" ht="13.8">
      <c r="A8247" s="8"/>
      <c r="B8247" s="9"/>
      <c r="C8247" s="18"/>
      <c r="D8247" s="18"/>
      <c r="E8247" s="18"/>
      <c r="F8247" s="18"/>
      <c r="G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8"/>
      <c r="R8247" s="18"/>
      <c r="S8247" s="18"/>
      <c r="T8247" s="18"/>
      <c r="U8247" s="18"/>
      <c r="V8247" s="18"/>
      <c r="W8247" s="18"/>
      <c r="X8247" s="18"/>
      <c r="Y8247" s="18"/>
      <c r="Z8247" s="18"/>
      <c r="AA8247" s="18"/>
    </row>
    <row r="8248" spans="1:27" s="2" customFormat="1" ht="13.8">
      <c r="A8248" s="8"/>
      <c r="B8248" s="9"/>
      <c r="C8248" s="18"/>
      <c r="D8248" s="18"/>
      <c r="E8248" s="18"/>
      <c r="F8248" s="18"/>
      <c r="G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8"/>
      <c r="X8248" s="18"/>
      <c r="Y8248" s="18"/>
      <c r="Z8248" s="18"/>
      <c r="AA8248" s="18"/>
    </row>
    <row r="8249" spans="1:27" s="2" customFormat="1" ht="13.8">
      <c r="A8249" s="8"/>
      <c r="B8249" s="9"/>
      <c r="C8249" s="18"/>
      <c r="D8249" s="18"/>
      <c r="E8249" s="18"/>
      <c r="F8249" s="18"/>
      <c r="G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8"/>
      <c r="X8249" s="18"/>
      <c r="Y8249" s="18"/>
      <c r="Z8249" s="18"/>
      <c r="AA8249" s="18"/>
    </row>
    <row r="8250" spans="1:27">
      <c r="A8250" s="6"/>
      <c r="B8250" s="7"/>
      <c r="C8250" s="28"/>
      <c r="G8250" s="17"/>
      <c r="H8250" s="17"/>
    </row>
    <row r="8251" spans="1:27">
      <c r="A8251" s="6"/>
      <c r="B8251" s="7"/>
      <c r="C8251" s="28"/>
      <c r="G8251" s="17"/>
      <c r="H8251" s="17"/>
    </row>
    <row r="8252" spans="1:27">
      <c r="A8252" s="6"/>
      <c r="B8252" s="7"/>
      <c r="C8252" s="28"/>
      <c r="G8252" s="17"/>
      <c r="H8252" s="17"/>
    </row>
    <row r="8253" spans="1:27">
      <c r="A8253" s="6"/>
      <c r="B8253" s="7"/>
      <c r="C8253" s="28"/>
      <c r="G8253" s="17"/>
      <c r="H8253" s="17"/>
    </row>
    <row r="8254" spans="1:27" s="2" customFormat="1" ht="13.8">
      <c r="A8254" s="8"/>
      <c r="B8254" s="9"/>
      <c r="C8254" s="18"/>
      <c r="D8254" s="18"/>
      <c r="E8254" s="18"/>
      <c r="F8254" s="18"/>
      <c r="G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  <c r="W8254" s="18"/>
      <c r="X8254" s="18"/>
      <c r="Y8254" s="18"/>
      <c r="Z8254" s="18"/>
      <c r="AA8254" s="18"/>
    </row>
    <row r="8255" spans="1:27" s="2" customFormat="1" ht="13.8">
      <c r="A8255" s="8"/>
      <c r="B8255" s="9"/>
      <c r="C8255" s="18"/>
      <c r="D8255" s="18"/>
      <c r="E8255" s="18"/>
      <c r="F8255" s="18"/>
      <c r="G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8"/>
      <c r="X8255" s="18"/>
      <c r="Y8255" s="18"/>
      <c r="Z8255" s="18"/>
      <c r="AA8255" s="18"/>
    </row>
    <row r="8256" spans="1:27" s="2" customFormat="1" ht="13.8">
      <c r="A8256" s="8"/>
      <c r="B8256" s="9"/>
      <c r="C8256" s="18"/>
      <c r="D8256" s="18"/>
      <c r="E8256" s="18"/>
      <c r="F8256" s="18"/>
      <c r="G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  <c r="R8256" s="18"/>
      <c r="S8256" s="18"/>
      <c r="T8256" s="18"/>
      <c r="U8256" s="18"/>
      <c r="V8256" s="18"/>
      <c r="W8256" s="18"/>
      <c r="X8256" s="18"/>
      <c r="Y8256" s="18"/>
      <c r="Z8256" s="18"/>
      <c r="AA8256" s="18"/>
    </row>
    <row r="8257" spans="1:27" s="2" customFormat="1" ht="13.8">
      <c r="A8257" s="8"/>
      <c r="B8257" s="9"/>
      <c r="C8257" s="18"/>
      <c r="D8257" s="18"/>
      <c r="E8257" s="18"/>
      <c r="F8257" s="18"/>
      <c r="G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  <c r="W8257" s="18"/>
      <c r="X8257" s="18"/>
      <c r="Y8257" s="18"/>
      <c r="Z8257" s="18"/>
      <c r="AA8257" s="18"/>
    </row>
    <row r="8258" spans="1:27" s="2" customFormat="1" ht="13.8">
      <c r="A8258" s="8"/>
      <c r="B8258" s="9"/>
      <c r="C8258" s="18"/>
      <c r="D8258" s="18"/>
      <c r="E8258" s="18"/>
      <c r="F8258" s="18"/>
      <c r="G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  <c r="R8258" s="18"/>
      <c r="S8258" s="18"/>
      <c r="T8258" s="18"/>
      <c r="U8258" s="18"/>
      <c r="V8258" s="18"/>
      <c r="W8258" s="18"/>
      <c r="X8258" s="18"/>
      <c r="Y8258" s="18"/>
      <c r="Z8258" s="18"/>
      <c r="AA8258" s="18"/>
    </row>
    <row r="8259" spans="1:27" s="2" customFormat="1" ht="13.8">
      <c r="A8259" s="8"/>
      <c r="B8259" s="9"/>
      <c r="C8259" s="18"/>
      <c r="D8259" s="18"/>
      <c r="E8259" s="18"/>
      <c r="F8259" s="18"/>
      <c r="G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  <c r="R8259" s="18"/>
      <c r="S8259" s="18"/>
      <c r="T8259" s="18"/>
      <c r="U8259" s="18"/>
      <c r="V8259" s="18"/>
      <c r="W8259" s="18"/>
      <c r="X8259" s="18"/>
      <c r="Y8259" s="18"/>
      <c r="Z8259" s="18"/>
      <c r="AA8259" s="18"/>
    </row>
    <row r="8260" spans="1:27">
      <c r="A8260" s="6"/>
      <c r="B8260" s="7"/>
      <c r="C8260" s="28"/>
      <c r="G8260" s="17"/>
      <c r="H8260" s="17"/>
    </row>
    <row r="8261" spans="1:27" s="2" customFormat="1" ht="13.8">
      <c r="A8261" s="8"/>
      <c r="B8261" s="9"/>
      <c r="C8261" s="18"/>
      <c r="D8261" s="18"/>
      <c r="E8261" s="18"/>
      <c r="F8261" s="18"/>
      <c r="G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  <c r="W8261" s="18"/>
      <c r="X8261" s="18"/>
      <c r="Y8261" s="18"/>
      <c r="Z8261" s="18"/>
      <c r="AA8261" s="18"/>
    </row>
    <row r="8262" spans="1:27">
      <c r="A8262" s="6"/>
      <c r="B8262" s="7"/>
      <c r="C8262" s="28"/>
      <c r="G8262" s="17"/>
      <c r="H8262" s="17"/>
    </row>
    <row r="8263" spans="1:27">
      <c r="A8263" s="6"/>
      <c r="B8263" s="7"/>
      <c r="C8263" s="28"/>
      <c r="G8263" s="17"/>
      <c r="H8263" s="17"/>
    </row>
    <row r="8264" spans="1:27">
      <c r="A8264" s="6"/>
      <c r="B8264" s="7"/>
      <c r="C8264" s="28"/>
      <c r="G8264" s="17"/>
      <c r="H8264" s="17"/>
    </row>
    <row r="8265" spans="1:27" s="2" customFormat="1" ht="13.8">
      <c r="A8265" s="8"/>
      <c r="B8265" s="9"/>
      <c r="C8265" s="18"/>
      <c r="D8265" s="18"/>
      <c r="E8265" s="18"/>
      <c r="F8265" s="18"/>
      <c r="G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8"/>
      <c r="R8265" s="18"/>
      <c r="S8265" s="18"/>
      <c r="T8265" s="18"/>
      <c r="U8265" s="18"/>
      <c r="V8265" s="18"/>
      <c r="W8265" s="18"/>
      <c r="X8265" s="18"/>
      <c r="Y8265" s="18"/>
      <c r="Z8265" s="18"/>
      <c r="AA8265" s="18"/>
    </row>
    <row r="8266" spans="1:27" s="2" customFormat="1" ht="13.8">
      <c r="A8266" s="8"/>
      <c r="B8266" s="9"/>
      <c r="C8266" s="18"/>
      <c r="D8266" s="18"/>
      <c r="E8266" s="18"/>
      <c r="F8266" s="18"/>
      <c r="G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8"/>
      <c r="R8266" s="18"/>
      <c r="S8266" s="18"/>
      <c r="T8266" s="18"/>
      <c r="U8266" s="18"/>
      <c r="V8266" s="18"/>
      <c r="W8266" s="18"/>
      <c r="X8266" s="18"/>
      <c r="Y8266" s="18"/>
      <c r="Z8266" s="18"/>
      <c r="AA8266" s="18"/>
    </row>
    <row r="8267" spans="1:27" s="2" customFormat="1" ht="13.8">
      <c r="A8267" s="8"/>
      <c r="B8267" s="9"/>
      <c r="C8267" s="18"/>
      <c r="D8267" s="18"/>
      <c r="E8267" s="18"/>
      <c r="F8267" s="18"/>
      <c r="G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8"/>
      <c r="R8267" s="18"/>
      <c r="S8267" s="18"/>
      <c r="T8267" s="18"/>
      <c r="U8267" s="18"/>
      <c r="V8267" s="18"/>
      <c r="W8267" s="18"/>
      <c r="X8267" s="18"/>
      <c r="Y8267" s="18"/>
      <c r="Z8267" s="18"/>
      <c r="AA8267" s="18"/>
    </row>
    <row r="8268" spans="1:27" s="2" customFormat="1" ht="13.8">
      <c r="A8268" s="8"/>
      <c r="B8268" s="9"/>
      <c r="C8268" s="18"/>
      <c r="D8268" s="18"/>
      <c r="E8268" s="18"/>
      <c r="F8268" s="18"/>
      <c r="G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8"/>
      <c r="R8268" s="18"/>
      <c r="S8268" s="18"/>
      <c r="T8268" s="18"/>
      <c r="U8268" s="18"/>
      <c r="V8268" s="18"/>
      <c r="W8268" s="18"/>
      <c r="X8268" s="18"/>
      <c r="Y8268" s="18"/>
      <c r="Z8268" s="18"/>
      <c r="AA8268" s="18"/>
    </row>
    <row r="8269" spans="1:27" s="2" customFormat="1" ht="13.8">
      <c r="A8269" s="8"/>
      <c r="B8269" s="9"/>
      <c r="C8269" s="18"/>
      <c r="D8269" s="18"/>
      <c r="E8269" s="18"/>
      <c r="F8269" s="18"/>
      <c r="G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8"/>
      <c r="R8269" s="18"/>
      <c r="S8269" s="18"/>
      <c r="T8269" s="18"/>
      <c r="U8269" s="18"/>
      <c r="V8269" s="18"/>
      <c r="W8269" s="18"/>
      <c r="X8269" s="18"/>
      <c r="Y8269" s="18"/>
      <c r="Z8269" s="18"/>
      <c r="AA8269" s="18"/>
    </row>
    <row r="8270" spans="1:27" s="2" customFormat="1" ht="13.8">
      <c r="A8270" s="8"/>
      <c r="B8270" s="9"/>
      <c r="C8270" s="18"/>
      <c r="D8270" s="18"/>
      <c r="E8270" s="18"/>
      <c r="F8270" s="18"/>
      <c r="G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8"/>
      <c r="R8270" s="18"/>
      <c r="S8270" s="18"/>
      <c r="T8270" s="18"/>
      <c r="U8270" s="18"/>
      <c r="V8270" s="18"/>
      <c r="W8270" s="18"/>
      <c r="X8270" s="18"/>
      <c r="Y8270" s="18"/>
      <c r="Z8270" s="18"/>
      <c r="AA8270" s="18"/>
    </row>
    <row r="8271" spans="1:27">
      <c r="A8271" s="5"/>
    </row>
    <row r="8272" spans="1:27">
      <c r="A8272" s="5"/>
    </row>
    <row r="8273" spans="1:27">
      <c r="A8273" s="6"/>
      <c r="B8273" s="7"/>
      <c r="C8273" s="28"/>
      <c r="G8273" s="17"/>
      <c r="H8273" s="17"/>
    </row>
    <row r="8274" spans="1:27">
      <c r="A8274" s="6"/>
      <c r="B8274" s="7"/>
      <c r="C8274" s="28"/>
      <c r="G8274" s="17"/>
      <c r="H8274" s="17"/>
    </row>
    <row r="8275" spans="1:27">
      <c r="A8275" s="5"/>
    </row>
    <row r="8276" spans="1:27">
      <c r="A8276" s="6"/>
      <c r="B8276" s="7"/>
      <c r="C8276" s="28"/>
      <c r="G8276" s="17"/>
      <c r="H8276" s="17"/>
    </row>
    <row r="8277" spans="1:27">
      <c r="A8277" s="5"/>
    </row>
    <row r="8278" spans="1:27">
      <c r="A8278" s="6"/>
      <c r="B8278" s="7"/>
      <c r="C8278" s="28"/>
      <c r="G8278" s="17"/>
      <c r="H8278" s="17"/>
    </row>
    <row r="8279" spans="1:27">
      <c r="A8279" s="6"/>
      <c r="B8279" s="7"/>
      <c r="C8279" s="28"/>
      <c r="G8279" s="17"/>
      <c r="H8279" s="17"/>
    </row>
    <row r="8280" spans="1:27">
      <c r="A8280" s="5"/>
    </row>
    <row r="8281" spans="1:27">
      <c r="A8281" s="6"/>
      <c r="B8281" s="7"/>
      <c r="C8281" s="28"/>
      <c r="G8281" s="17"/>
      <c r="H8281" s="17"/>
    </row>
    <row r="8283" spans="1:27">
      <c r="A8283" s="6"/>
      <c r="B8283" s="7"/>
      <c r="C8283" s="28"/>
      <c r="G8283" s="17"/>
      <c r="H8283" s="17"/>
    </row>
    <row r="8284" spans="1:27">
      <c r="A8284" s="5"/>
    </row>
    <row r="8285" spans="1:27">
      <c r="A8285" s="6"/>
      <c r="B8285" s="7"/>
      <c r="C8285" s="28"/>
      <c r="G8285" s="17"/>
      <c r="H8285" s="17"/>
    </row>
    <row r="8286" spans="1:27" s="2" customFormat="1" ht="13.8">
      <c r="A8286" s="8"/>
      <c r="B8286" s="9"/>
      <c r="C8286" s="18"/>
      <c r="D8286" s="18"/>
      <c r="E8286" s="18"/>
      <c r="F8286" s="18"/>
      <c r="G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8"/>
      <c r="R8286" s="18"/>
      <c r="S8286" s="18"/>
      <c r="T8286" s="18"/>
      <c r="U8286" s="18"/>
      <c r="V8286" s="18"/>
      <c r="W8286" s="18"/>
      <c r="X8286" s="18"/>
      <c r="Y8286" s="18"/>
      <c r="Z8286" s="18"/>
      <c r="AA8286" s="18"/>
    </row>
    <row r="8287" spans="1:27" s="2" customFormat="1" ht="13.8">
      <c r="A8287" s="8"/>
      <c r="B8287" s="9"/>
      <c r="C8287" s="18"/>
      <c r="D8287" s="18"/>
      <c r="E8287" s="18"/>
      <c r="F8287" s="18"/>
      <c r="G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8"/>
      <c r="R8287" s="18"/>
      <c r="S8287" s="18"/>
      <c r="T8287" s="18"/>
      <c r="U8287" s="18"/>
      <c r="V8287" s="18"/>
      <c r="W8287" s="18"/>
      <c r="X8287" s="18"/>
      <c r="Y8287" s="18"/>
      <c r="Z8287" s="18"/>
      <c r="AA8287" s="18"/>
    </row>
    <row r="8289" spans="1:27" s="2" customFormat="1" ht="13.8">
      <c r="A8289" s="8"/>
      <c r="B8289" s="9"/>
      <c r="C8289" s="18"/>
      <c r="D8289" s="18"/>
      <c r="E8289" s="18"/>
      <c r="F8289" s="18"/>
      <c r="G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8"/>
      <c r="R8289" s="18"/>
      <c r="S8289" s="18"/>
      <c r="T8289" s="18"/>
      <c r="U8289" s="18"/>
      <c r="V8289" s="18"/>
      <c r="W8289" s="18"/>
      <c r="X8289" s="18"/>
      <c r="Y8289" s="18"/>
      <c r="Z8289" s="18"/>
      <c r="AA8289" s="18"/>
    </row>
    <row r="8290" spans="1:27" s="2" customFormat="1" ht="13.8">
      <c r="A8290" s="8"/>
      <c r="B8290" s="9"/>
      <c r="C8290" s="18"/>
      <c r="D8290" s="18"/>
      <c r="E8290" s="18"/>
      <c r="F8290" s="18"/>
      <c r="G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8"/>
      <c r="R8290" s="18"/>
      <c r="S8290" s="18"/>
      <c r="T8290" s="18"/>
      <c r="U8290" s="18"/>
      <c r="V8290" s="18"/>
      <c r="W8290" s="18"/>
      <c r="X8290" s="18"/>
      <c r="Y8290" s="18"/>
      <c r="Z8290" s="18"/>
      <c r="AA8290" s="18"/>
    </row>
    <row r="8291" spans="1:27">
      <c r="A8291" s="6"/>
      <c r="B8291" s="7"/>
      <c r="C8291" s="28"/>
      <c r="G8291" s="17"/>
      <c r="H8291" s="17"/>
    </row>
    <row r="8292" spans="1:27">
      <c r="A8292" s="6"/>
      <c r="B8292" s="7"/>
      <c r="C8292" s="28"/>
      <c r="G8292" s="17"/>
      <c r="H8292" s="17"/>
    </row>
    <row r="8293" spans="1:27">
      <c r="A8293" s="5"/>
    </row>
    <row r="8294" spans="1:27" s="2" customFormat="1" ht="13.8">
      <c r="A8294" s="8"/>
      <c r="B8294" s="9"/>
      <c r="C8294" s="18"/>
      <c r="D8294" s="18"/>
      <c r="E8294" s="18"/>
      <c r="F8294" s="18"/>
      <c r="G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8"/>
      <c r="R8294" s="18"/>
      <c r="S8294" s="18"/>
      <c r="T8294" s="18"/>
      <c r="U8294" s="18"/>
      <c r="V8294" s="18"/>
      <c r="W8294" s="18"/>
      <c r="X8294" s="18"/>
      <c r="Y8294" s="18"/>
      <c r="Z8294" s="18"/>
      <c r="AA8294" s="18"/>
    </row>
    <row r="8295" spans="1:27" s="2" customFormat="1" ht="13.8">
      <c r="A8295" s="8"/>
      <c r="B8295" s="9"/>
      <c r="C8295" s="18"/>
      <c r="D8295" s="18"/>
      <c r="E8295" s="18"/>
      <c r="F8295" s="18"/>
      <c r="G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  <c r="R8295" s="18"/>
      <c r="S8295" s="18"/>
      <c r="T8295" s="18"/>
      <c r="U8295" s="18"/>
      <c r="V8295" s="18"/>
      <c r="W8295" s="18"/>
      <c r="X8295" s="18"/>
      <c r="Y8295" s="18"/>
      <c r="Z8295" s="18"/>
      <c r="AA8295" s="18"/>
    </row>
    <row r="8296" spans="1:27">
      <c r="A8296" s="5"/>
    </row>
    <row r="8297" spans="1:27">
      <c r="A8297" s="6"/>
      <c r="B8297" s="7"/>
      <c r="C8297" s="28"/>
      <c r="G8297" s="17"/>
      <c r="H8297" s="17"/>
    </row>
    <row r="8298" spans="1:27">
      <c r="A8298" s="5"/>
    </row>
    <row r="8300" spans="1:27">
      <c r="A8300" s="6"/>
      <c r="B8300" s="7"/>
      <c r="C8300" s="28"/>
      <c r="G8300" s="17"/>
      <c r="H8300" s="17"/>
    </row>
    <row r="8301" spans="1:27">
      <c r="A8301" s="6"/>
      <c r="B8301" s="7"/>
      <c r="C8301" s="28"/>
      <c r="G8301" s="17"/>
      <c r="H8301" s="17"/>
    </row>
    <row r="8302" spans="1:27">
      <c r="A8302" s="5"/>
    </row>
    <row r="8303" spans="1:27">
      <c r="A8303" s="6"/>
      <c r="B8303" s="7"/>
      <c r="C8303" s="28"/>
      <c r="G8303" s="17"/>
      <c r="H8303" s="17"/>
    </row>
    <row r="8304" spans="1:27">
      <c r="A8304" s="5"/>
    </row>
    <row r="8305" spans="1:27">
      <c r="A8305" s="6"/>
      <c r="B8305" s="7"/>
      <c r="C8305" s="28"/>
      <c r="G8305" s="17"/>
      <c r="H8305" s="17"/>
    </row>
    <row r="8306" spans="1:27">
      <c r="A8306" s="6"/>
      <c r="B8306" s="7"/>
      <c r="C8306" s="28"/>
      <c r="G8306" s="17"/>
      <c r="H8306" s="17"/>
    </row>
    <row r="8307" spans="1:27">
      <c r="A8307" s="6"/>
      <c r="B8307" s="7"/>
      <c r="C8307" s="28"/>
      <c r="G8307" s="17"/>
      <c r="H8307" s="17"/>
    </row>
    <row r="8309" spans="1:27">
      <c r="A8309" s="6"/>
      <c r="B8309" s="7"/>
      <c r="C8309" s="28"/>
      <c r="G8309" s="17"/>
      <c r="H8309" s="17"/>
    </row>
    <row r="8310" spans="1:27" s="2" customFormat="1" ht="13.8">
      <c r="A8310" s="8"/>
      <c r="B8310" s="9"/>
      <c r="C8310" s="18"/>
      <c r="D8310" s="18"/>
      <c r="E8310" s="18"/>
      <c r="F8310" s="18"/>
      <c r="G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  <c r="R8310" s="18"/>
      <c r="S8310" s="18"/>
      <c r="T8310" s="18"/>
      <c r="U8310" s="18"/>
      <c r="V8310" s="18"/>
      <c r="W8310" s="18"/>
      <c r="X8310" s="18"/>
      <c r="Y8310" s="18"/>
      <c r="Z8310" s="18"/>
      <c r="AA8310" s="18"/>
    </row>
    <row r="8311" spans="1:27">
      <c r="A8311" s="5"/>
    </row>
    <row r="8312" spans="1:27" s="2" customFormat="1" ht="13.8">
      <c r="A8312" s="8"/>
      <c r="B8312" s="9"/>
      <c r="C8312" s="18"/>
      <c r="D8312" s="18"/>
      <c r="E8312" s="18"/>
      <c r="F8312" s="18"/>
      <c r="G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8"/>
      <c r="R8312" s="18"/>
      <c r="S8312" s="18"/>
      <c r="T8312" s="18"/>
      <c r="U8312" s="18"/>
      <c r="V8312" s="18"/>
      <c r="W8312" s="18"/>
      <c r="X8312" s="18"/>
      <c r="Y8312" s="18"/>
      <c r="Z8312" s="18"/>
      <c r="AA8312" s="18"/>
    </row>
    <row r="8313" spans="1:27">
      <c r="A8313" s="5"/>
    </row>
    <row r="8314" spans="1:27" s="2" customFormat="1" ht="13.8">
      <c r="A8314" s="8"/>
      <c r="B8314" s="9"/>
      <c r="C8314" s="18"/>
      <c r="D8314" s="18"/>
      <c r="E8314" s="18"/>
      <c r="F8314" s="18"/>
      <c r="G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8"/>
      <c r="R8314" s="18"/>
      <c r="S8314" s="18"/>
      <c r="T8314" s="18"/>
      <c r="U8314" s="18"/>
      <c r="V8314" s="18"/>
      <c r="W8314" s="18"/>
      <c r="X8314" s="18"/>
      <c r="Y8314" s="18"/>
      <c r="Z8314" s="18"/>
      <c r="AA8314" s="18"/>
    </row>
    <row r="8315" spans="1:27">
      <c r="A8315" s="6"/>
      <c r="B8315" s="7"/>
      <c r="C8315" s="28"/>
      <c r="G8315" s="17"/>
      <c r="H8315" s="17"/>
    </row>
    <row r="8316" spans="1:27">
      <c r="A8316" s="6"/>
      <c r="B8316" s="7"/>
      <c r="C8316" s="28"/>
      <c r="G8316" s="17"/>
      <c r="H8316" s="17"/>
    </row>
    <row r="8317" spans="1:27">
      <c r="A8317" s="6"/>
      <c r="B8317" s="7"/>
      <c r="C8317" s="28"/>
      <c r="G8317" s="17"/>
      <c r="H8317" s="17"/>
    </row>
    <row r="8318" spans="1:27">
      <c r="A8318" s="6"/>
      <c r="B8318" s="7"/>
      <c r="C8318" s="28"/>
      <c r="G8318" s="17"/>
      <c r="H8318" s="17"/>
    </row>
    <row r="8319" spans="1:27" s="2" customFormat="1" ht="13.8">
      <c r="A8319" s="8"/>
      <c r="B8319" s="9"/>
      <c r="C8319" s="18"/>
      <c r="D8319" s="18"/>
      <c r="E8319" s="18"/>
      <c r="F8319" s="18"/>
      <c r="G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  <c r="R8319" s="18"/>
      <c r="S8319" s="18"/>
      <c r="T8319" s="18"/>
      <c r="U8319" s="18"/>
      <c r="V8319" s="18"/>
      <c r="W8319" s="18"/>
      <c r="X8319" s="18"/>
      <c r="Y8319" s="18"/>
      <c r="Z8319" s="18"/>
      <c r="AA8319" s="18"/>
    </row>
    <row r="8320" spans="1:27">
      <c r="A8320" s="6"/>
      <c r="B8320" s="7"/>
      <c r="C8320" s="28"/>
      <c r="G8320" s="17"/>
      <c r="H8320" s="17"/>
    </row>
    <row r="8321" spans="1:27">
      <c r="A8321" s="6"/>
      <c r="B8321" s="7"/>
      <c r="C8321" s="28"/>
      <c r="G8321" s="17"/>
      <c r="H8321" s="17"/>
    </row>
    <row r="8322" spans="1:27" s="2" customFormat="1" ht="13.8">
      <c r="A8322" s="8"/>
      <c r="B8322" s="9"/>
      <c r="C8322" s="18"/>
      <c r="D8322" s="18"/>
      <c r="E8322" s="18"/>
      <c r="F8322" s="18"/>
      <c r="G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  <c r="R8322" s="18"/>
      <c r="S8322" s="18"/>
      <c r="T8322" s="18"/>
      <c r="U8322" s="18"/>
      <c r="V8322" s="18"/>
      <c r="W8322" s="18"/>
      <c r="X8322" s="18"/>
      <c r="Y8322" s="18"/>
      <c r="Z8322" s="18"/>
      <c r="AA8322" s="18"/>
    </row>
    <row r="8323" spans="1:27">
      <c r="A8323" s="6"/>
      <c r="B8323" s="7"/>
      <c r="C8323" s="28"/>
      <c r="G8323" s="17"/>
      <c r="H8323" s="17"/>
    </row>
    <row r="8324" spans="1:27">
      <c r="A8324" s="5"/>
    </row>
    <row r="8325" spans="1:27">
      <c r="A8325" s="5"/>
    </row>
    <row r="8327" spans="1:27" s="2" customFormat="1" ht="13.8">
      <c r="A8327" s="8"/>
      <c r="B8327" s="9"/>
      <c r="C8327" s="18"/>
      <c r="D8327" s="18"/>
      <c r="E8327" s="18"/>
      <c r="F8327" s="18"/>
      <c r="G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8"/>
      <c r="R8327" s="18"/>
      <c r="S8327" s="18"/>
      <c r="T8327" s="18"/>
      <c r="U8327" s="18"/>
      <c r="V8327" s="18"/>
      <c r="W8327" s="18"/>
      <c r="X8327" s="18"/>
      <c r="Y8327" s="18"/>
      <c r="Z8327" s="18"/>
      <c r="AA8327" s="18"/>
    </row>
    <row r="8328" spans="1:27">
      <c r="A8328" s="6"/>
      <c r="B8328" s="7"/>
      <c r="C8328" s="28"/>
      <c r="G8328" s="17"/>
      <c r="H8328" s="17"/>
    </row>
    <row r="8329" spans="1:27">
      <c r="A8329" s="6"/>
      <c r="B8329" s="7"/>
      <c r="C8329" s="28"/>
      <c r="G8329" s="17"/>
      <c r="H8329" s="17"/>
    </row>
    <row r="8334" spans="1:27" s="2" customFormat="1" ht="13.8">
      <c r="A8334" s="8"/>
      <c r="B8334" s="9"/>
      <c r="C8334" s="18"/>
      <c r="D8334" s="18"/>
      <c r="E8334" s="18"/>
      <c r="F8334" s="18"/>
      <c r="G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8"/>
      <c r="R8334" s="18"/>
      <c r="S8334" s="18"/>
      <c r="T8334" s="18"/>
      <c r="U8334" s="18"/>
      <c r="V8334" s="18"/>
      <c r="W8334" s="18"/>
      <c r="X8334" s="18"/>
      <c r="Y8334" s="18"/>
      <c r="Z8334" s="18"/>
      <c r="AA8334" s="18"/>
    </row>
    <row r="8335" spans="1:27">
      <c r="A8335" s="5"/>
    </row>
    <row r="8336" spans="1:27" s="2" customFormat="1" ht="13.8">
      <c r="A8336" s="8"/>
      <c r="B8336" s="9"/>
      <c r="C8336" s="18"/>
      <c r="D8336" s="18"/>
      <c r="E8336" s="18"/>
      <c r="F8336" s="18"/>
      <c r="G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8"/>
      <c r="R8336" s="18"/>
      <c r="S8336" s="18"/>
      <c r="T8336" s="18"/>
      <c r="U8336" s="18"/>
      <c r="V8336" s="18"/>
      <c r="W8336" s="18"/>
      <c r="X8336" s="18"/>
      <c r="Y8336" s="18"/>
      <c r="Z8336" s="18"/>
      <c r="AA8336" s="18"/>
    </row>
    <row r="8337" spans="1:27" s="2" customFormat="1" ht="13.8">
      <c r="A8337" s="8"/>
      <c r="B8337" s="9"/>
      <c r="C8337" s="18"/>
      <c r="D8337" s="18"/>
      <c r="E8337" s="18"/>
      <c r="F8337" s="18"/>
      <c r="G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8"/>
      <c r="R8337" s="18"/>
      <c r="S8337" s="18"/>
      <c r="T8337" s="18"/>
      <c r="U8337" s="18"/>
      <c r="V8337" s="18"/>
      <c r="W8337" s="18"/>
      <c r="X8337" s="18"/>
      <c r="Y8337" s="18"/>
      <c r="Z8337" s="18"/>
      <c r="AA8337" s="18"/>
    </row>
    <row r="8339" spans="1:27">
      <c r="A8339" s="6"/>
      <c r="B8339" s="7"/>
      <c r="C8339" s="28"/>
      <c r="G8339" s="17"/>
      <c r="H8339" s="17"/>
    </row>
    <row r="8340" spans="1:27">
      <c r="A8340" s="6"/>
      <c r="B8340" s="7"/>
      <c r="C8340" s="28"/>
      <c r="G8340" s="17"/>
      <c r="H8340" s="17"/>
    </row>
    <row r="8341" spans="1:27">
      <c r="A8341" s="6"/>
      <c r="B8341" s="7"/>
      <c r="C8341" s="28"/>
      <c r="G8341" s="17"/>
      <c r="H8341" s="17"/>
    </row>
    <row r="8342" spans="1:27">
      <c r="A8342" s="6"/>
      <c r="B8342" s="7"/>
      <c r="C8342" s="28"/>
      <c r="G8342" s="17"/>
      <c r="H8342" s="17"/>
    </row>
    <row r="8343" spans="1:27">
      <c r="A8343" s="6"/>
      <c r="B8343" s="7"/>
      <c r="C8343" s="28"/>
      <c r="G8343" s="17"/>
      <c r="H8343" s="17"/>
    </row>
    <row r="8344" spans="1:27">
      <c r="A8344" s="6"/>
      <c r="B8344" s="7"/>
      <c r="C8344" s="28"/>
      <c r="G8344" s="17"/>
      <c r="H8344" s="17"/>
    </row>
    <row r="8345" spans="1:27">
      <c r="A8345" s="6"/>
      <c r="B8345" s="7"/>
      <c r="C8345" s="28"/>
      <c r="G8345" s="17"/>
      <c r="H8345" s="17"/>
    </row>
    <row r="8346" spans="1:27" s="2" customFormat="1" ht="13.8">
      <c r="A8346" s="8"/>
      <c r="B8346" s="9"/>
      <c r="C8346" s="18"/>
      <c r="D8346" s="18"/>
      <c r="E8346" s="18"/>
      <c r="F8346" s="18"/>
      <c r="G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8"/>
      <c r="R8346" s="18"/>
      <c r="S8346" s="18"/>
      <c r="T8346" s="18"/>
      <c r="U8346" s="18"/>
      <c r="V8346" s="18"/>
      <c r="W8346" s="18"/>
      <c r="X8346" s="18"/>
      <c r="Y8346" s="18"/>
      <c r="Z8346" s="18"/>
      <c r="AA8346" s="18"/>
    </row>
    <row r="8347" spans="1:27">
      <c r="A8347" s="6"/>
      <c r="B8347" s="7"/>
      <c r="C8347" s="28"/>
      <c r="G8347" s="17"/>
      <c r="H8347" s="17"/>
    </row>
    <row r="8348" spans="1:27">
      <c r="A8348" s="6"/>
      <c r="B8348" s="7"/>
      <c r="C8348" s="28"/>
      <c r="G8348" s="17"/>
      <c r="H8348" s="17"/>
    </row>
    <row r="8349" spans="1:27">
      <c r="A8349" s="6"/>
      <c r="B8349" s="7"/>
      <c r="C8349" s="28"/>
      <c r="G8349" s="17"/>
      <c r="H8349" s="17"/>
    </row>
    <row r="8350" spans="1:27">
      <c r="A8350" s="5"/>
    </row>
    <row r="8351" spans="1:27">
      <c r="A8351" s="6"/>
      <c r="B8351" s="7"/>
      <c r="C8351" s="28"/>
      <c r="G8351" s="17"/>
      <c r="H8351" s="17"/>
    </row>
    <row r="8352" spans="1:27">
      <c r="A8352" s="6"/>
      <c r="B8352" s="7"/>
      <c r="C8352" s="28"/>
      <c r="G8352" s="17"/>
      <c r="H8352" s="17"/>
    </row>
    <row r="8353" spans="1:27" s="2" customFormat="1" ht="13.8">
      <c r="A8353" s="8"/>
      <c r="B8353" s="9"/>
      <c r="C8353" s="18"/>
      <c r="D8353" s="18"/>
      <c r="E8353" s="18"/>
      <c r="F8353" s="18"/>
      <c r="G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  <c r="W8353" s="18"/>
      <c r="X8353" s="18"/>
      <c r="Y8353" s="18"/>
      <c r="Z8353" s="18"/>
      <c r="AA8353" s="18"/>
    </row>
    <row r="8354" spans="1:27">
      <c r="A8354" s="6"/>
      <c r="B8354" s="7"/>
      <c r="C8354" s="28"/>
      <c r="G8354" s="17"/>
      <c r="H8354" s="17"/>
    </row>
    <row r="8355" spans="1:27">
      <c r="A8355" s="6"/>
      <c r="B8355" s="7"/>
      <c r="C8355" s="28"/>
      <c r="G8355" s="17"/>
      <c r="H8355" s="17"/>
    </row>
    <row r="8356" spans="1:27">
      <c r="A8356" s="6"/>
      <c r="B8356" s="7"/>
      <c r="C8356" s="28"/>
      <c r="G8356" s="17"/>
      <c r="H8356" s="17"/>
    </row>
    <row r="8357" spans="1:27">
      <c r="A8357" s="6"/>
      <c r="B8357" s="7"/>
      <c r="C8357" s="28"/>
      <c r="G8357" s="17"/>
      <c r="H8357" s="17"/>
    </row>
    <row r="8358" spans="1:27" s="2" customFormat="1" ht="13.8">
      <c r="A8358" s="8"/>
      <c r="B8358" s="9"/>
      <c r="C8358" s="18"/>
      <c r="D8358" s="18"/>
      <c r="E8358" s="18"/>
      <c r="F8358" s="18"/>
      <c r="G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8"/>
      <c r="R8358" s="18"/>
      <c r="S8358" s="18"/>
      <c r="T8358" s="18"/>
      <c r="U8358" s="18"/>
      <c r="V8358" s="18"/>
      <c r="W8358" s="18"/>
      <c r="X8358" s="18"/>
      <c r="Y8358" s="18"/>
      <c r="Z8358" s="18"/>
      <c r="AA8358" s="18"/>
    </row>
    <row r="8359" spans="1:27">
      <c r="A8359" s="6"/>
      <c r="B8359" s="7"/>
      <c r="C8359" s="28"/>
      <c r="G8359" s="17"/>
      <c r="H8359" s="17"/>
    </row>
    <row r="8360" spans="1:27">
      <c r="A8360" s="6"/>
      <c r="B8360" s="7"/>
      <c r="C8360" s="28"/>
      <c r="G8360" s="17"/>
      <c r="H8360" s="17"/>
    </row>
    <row r="8361" spans="1:27">
      <c r="A8361" s="5"/>
    </row>
    <row r="8362" spans="1:27">
      <c r="A8362" s="6"/>
      <c r="B8362" s="7"/>
      <c r="C8362" s="28"/>
      <c r="G8362" s="17"/>
      <c r="H8362" s="17"/>
    </row>
    <row r="8363" spans="1:27">
      <c r="A8363" s="6"/>
      <c r="B8363" s="7"/>
      <c r="C8363" s="28"/>
      <c r="G8363" s="17"/>
      <c r="H8363" s="17"/>
    </row>
    <row r="8364" spans="1:27">
      <c r="A8364" s="6"/>
      <c r="B8364" s="7"/>
      <c r="C8364" s="28"/>
      <c r="G8364" s="17"/>
      <c r="H8364" s="17"/>
    </row>
    <row r="8365" spans="1:27">
      <c r="A8365" s="5"/>
    </row>
    <row r="8368" spans="1:27">
      <c r="A8368" s="6"/>
      <c r="B8368" s="7"/>
      <c r="C8368" s="28"/>
      <c r="G8368" s="17"/>
      <c r="H8368" s="17"/>
    </row>
    <row r="8369" spans="1:27">
      <c r="A8369" s="6"/>
      <c r="B8369" s="7"/>
      <c r="C8369" s="28"/>
      <c r="G8369" s="17"/>
      <c r="H8369" s="17"/>
    </row>
    <row r="8370" spans="1:27">
      <c r="A8370" s="5"/>
    </row>
    <row r="8371" spans="1:27" s="2" customFormat="1" ht="13.8">
      <c r="A8371" s="8"/>
      <c r="B8371" s="9"/>
      <c r="C8371" s="18"/>
      <c r="D8371" s="18"/>
      <c r="E8371" s="18"/>
      <c r="F8371" s="18"/>
      <c r="G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8"/>
      <c r="R8371" s="18"/>
      <c r="S8371" s="18"/>
      <c r="T8371" s="18"/>
      <c r="U8371" s="18"/>
      <c r="V8371" s="18"/>
      <c r="W8371" s="18"/>
      <c r="X8371" s="18"/>
      <c r="Y8371" s="18"/>
      <c r="Z8371" s="18"/>
      <c r="AA8371" s="18"/>
    </row>
    <row r="8373" spans="1:27" s="2" customFormat="1" ht="13.8">
      <c r="A8373" s="8"/>
      <c r="B8373" s="9"/>
      <c r="C8373" s="18"/>
      <c r="D8373" s="18"/>
      <c r="E8373" s="18"/>
      <c r="F8373" s="18"/>
      <c r="G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  <c r="W8373" s="18"/>
      <c r="X8373" s="18"/>
      <c r="Y8373" s="18"/>
      <c r="Z8373" s="18"/>
      <c r="AA8373" s="18"/>
    </row>
    <row r="8374" spans="1:27">
      <c r="A8374" s="6"/>
      <c r="B8374" s="7"/>
      <c r="C8374" s="28"/>
      <c r="G8374" s="17"/>
      <c r="H8374" s="17"/>
    </row>
    <row r="8375" spans="1:27" s="2" customFormat="1" ht="13.8">
      <c r="A8375" s="8"/>
      <c r="B8375" s="9"/>
      <c r="C8375" s="18"/>
      <c r="D8375" s="18"/>
      <c r="E8375" s="18"/>
      <c r="F8375" s="18"/>
      <c r="G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  <c r="W8375" s="18"/>
      <c r="X8375" s="18"/>
      <c r="Y8375" s="18"/>
      <c r="Z8375" s="18"/>
      <c r="AA8375" s="18"/>
    </row>
    <row r="8376" spans="1:27" s="2" customFormat="1" ht="13.8">
      <c r="A8376" s="8"/>
      <c r="B8376" s="9"/>
      <c r="C8376" s="18"/>
      <c r="D8376" s="18"/>
      <c r="E8376" s="18"/>
      <c r="F8376" s="18"/>
      <c r="G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  <c r="R8376" s="18"/>
      <c r="S8376" s="18"/>
      <c r="T8376" s="18"/>
      <c r="U8376" s="18"/>
      <c r="V8376" s="18"/>
      <c r="W8376" s="18"/>
      <c r="X8376" s="18"/>
      <c r="Y8376" s="18"/>
      <c r="Z8376" s="18"/>
      <c r="AA8376" s="18"/>
    </row>
    <row r="8377" spans="1:27" s="2" customFormat="1" ht="13.8">
      <c r="A8377" s="8"/>
      <c r="B8377" s="9"/>
      <c r="C8377" s="18"/>
      <c r="D8377" s="18"/>
      <c r="E8377" s="18"/>
      <c r="F8377" s="18"/>
      <c r="G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8"/>
      <c r="X8377" s="18"/>
      <c r="Y8377" s="18"/>
      <c r="Z8377" s="18"/>
      <c r="AA8377" s="18"/>
    </row>
    <row r="8378" spans="1:27">
      <c r="A8378" s="6"/>
      <c r="B8378" s="7"/>
      <c r="C8378" s="28"/>
      <c r="G8378" s="17"/>
      <c r="H8378" s="17"/>
    </row>
    <row r="8379" spans="1:27">
      <c r="A8379" s="6"/>
      <c r="B8379" s="7"/>
      <c r="C8379" s="28"/>
      <c r="G8379" s="17"/>
      <c r="H8379" s="17"/>
    </row>
    <row r="8380" spans="1:27" s="2" customFormat="1" ht="13.8">
      <c r="A8380" s="8"/>
      <c r="B8380" s="9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  <c r="R8380" s="18"/>
      <c r="S8380" s="18"/>
      <c r="T8380" s="18"/>
      <c r="U8380" s="18"/>
      <c r="V8380" s="18"/>
      <c r="W8380" s="18"/>
      <c r="X8380" s="18"/>
      <c r="Y8380" s="18"/>
      <c r="Z8380" s="18"/>
      <c r="AA8380" s="18"/>
    </row>
    <row r="8381" spans="1:27">
      <c r="A8381" s="6"/>
      <c r="B8381" s="7"/>
      <c r="C8381" s="28"/>
      <c r="G8381" s="17"/>
      <c r="H8381" s="17"/>
    </row>
    <row r="8382" spans="1:27" s="2" customFormat="1" ht="13.8">
      <c r="A8382" s="8"/>
      <c r="B8382" s="9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  <c r="R8382" s="18"/>
      <c r="S8382" s="18"/>
      <c r="T8382" s="18"/>
      <c r="U8382" s="18"/>
      <c r="V8382" s="18"/>
      <c r="W8382" s="18"/>
      <c r="X8382" s="18"/>
      <c r="Y8382" s="18"/>
      <c r="Z8382" s="18"/>
      <c r="AA8382" s="18"/>
    </row>
    <row r="8383" spans="1:27">
      <c r="A8383" s="6"/>
      <c r="B8383" s="7"/>
      <c r="C8383" s="28"/>
      <c r="G8383" s="17"/>
      <c r="H8383" s="17"/>
    </row>
    <row r="8384" spans="1:27">
      <c r="A8384" s="6"/>
      <c r="B8384" s="7"/>
      <c r="C8384" s="28"/>
      <c r="G8384" s="17"/>
      <c r="H8384" s="17"/>
    </row>
    <row r="8385" spans="1:27" s="2" customFormat="1" ht="13.8">
      <c r="A8385" s="8"/>
      <c r="B8385" s="9"/>
      <c r="C8385" s="18"/>
      <c r="D8385" s="18"/>
      <c r="E8385" s="18"/>
      <c r="F8385" s="18"/>
      <c r="G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  <c r="R8385" s="18"/>
      <c r="S8385" s="18"/>
      <c r="T8385" s="18"/>
      <c r="U8385" s="18"/>
      <c r="V8385" s="18"/>
      <c r="W8385" s="18"/>
      <c r="X8385" s="18"/>
      <c r="Y8385" s="18"/>
      <c r="Z8385" s="18"/>
      <c r="AA8385" s="18"/>
    </row>
    <row r="8386" spans="1:27">
      <c r="A8386" s="6"/>
      <c r="B8386" s="7"/>
      <c r="C8386" s="28"/>
      <c r="G8386" s="17"/>
      <c r="H8386" s="17"/>
    </row>
    <row r="8387" spans="1:27">
      <c r="A8387" s="6"/>
      <c r="B8387" s="7"/>
      <c r="C8387" s="28"/>
      <c r="G8387" s="17"/>
      <c r="H8387" s="17"/>
    </row>
    <row r="8388" spans="1:27" s="2" customFormat="1" ht="13.8">
      <c r="A8388" s="8"/>
      <c r="B8388" s="9"/>
      <c r="C8388" s="18"/>
      <c r="D8388" s="18"/>
      <c r="E8388" s="18"/>
      <c r="F8388" s="18"/>
      <c r="G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  <c r="R8388" s="18"/>
      <c r="S8388" s="18"/>
      <c r="T8388" s="18"/>
      <c r="U8388" s="18"/>
      <c r="V8388" s="18"/>
      <c r="W8388" s="18"/>
      <c r="X8388" s="18"/>
      <c r="Y8388" s="18"/>
      <c r="Z8388" s="18"/>
      <c r="AA8388" s="18"/>
    </row>
    <row r="8389" spans="1:27" s="2" customFormat="1" ht="13.8">
      <c r="A8389" s="8"/>
      <c r="B8389" s="9"/>
      <c r="C8389" s="18"/>
      <c r="D8389" s="18"/>
      <c r="E8389" s="18"/>
      <c r="F8389" s="18"/>
      <c r="G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  <c r="R8389" s="18"/>
      <c r="S8389" s="18"/>
      <c r="T8389" s="18"/>
      <c r="U8389" s="18"/>
      <c r="V8389" s="18"/>
      <c r="W8389" s="18"/>
      <c r="X8389" s="18"/>
      <c r="Y8389" s="18"/>
      <c r="Z8389" s="18"/>
      <c r="AA8389" s="18"/>
    </row>
    <row r="8390" spans="1:27">
      <c r="A8390" s="5"/>
    </row>
    <row r="8391" spans="1:27">
      <c r="A8391" s="5"/>
    </row>
    <row r="8392" spans="1:27">
      <c r="A8392" s="6"/>
      <c r="B8392" s="7"/>
      <c r="C8392" s="28"/>
      <c r="G8392" s="17"/>
      <c r="H8392" s="17"/>
    </row>
    <row r="8393" spans="1:27">
      <c r="A8393" s="6"/>
      <c r="B8393" s="7"/>
      <c r="C8393" s="28"/>
      <c r="G8393" s="17"/>
      <c r="H8393" s="17"/>
    </row>
    <row r="8394" spans="1:27">
      <c r="A8394" s="6"/>
      <c r="B8394" s="7"/>
      <c r="C8394" s="28"/>
      <c r="G8394" s="17"/>
      <c r="H8394" s="17"/>
    </row>
    <row r="8395" spans="1:27" s="2" customFormat="1" ht="13.8">
      <c r="A8395" s="8"/>
      <c r="B8395" s="9"/>
      <c r="C8395" s="18"/>
      <c r="D8395" s="18"/>
      <c r="E8395" s="18"/>
      <c r="F8395" s="18"/>
      <c r="G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8"/>
      <c r="R8395" s="18"/>
      <c r="S8395" s="18"/>
      <c r="T8395" s="18"/>
      <c r="U8395" s="18"/>
      <c r="V8395" s="18"/>
      <c r="W8395" s="18"/>
      <c r="X8395" s="18"/>
      <c r="Y8395" s="18"/>
      <c r="Z8395" s="18"/>
      <c r="AA8395" s="18"/>
    </row>
    <row r="8396" spans="1:27">
      <c r="A8396" s="5"/>
    </row>
    <row r="8397" spans="1:27">
      <c r="A8397" s="6"/>
      <c r="B8397" s="7"/>
      <c r="C8397" s="28"/>
      <c r="G8397" s="17"/>
      <c r="H8397" s="17"/>
    </row>
    <row r="8398" spans="1:27">
      <c r="A8398" s="5"/>
    </row>
    <row r="8399" spans="1:27">
      <c r="A8399" s="6"/>
      <c r="B8399" s="7"/>
      <c r="C8399" s="28"/>
      <c r="G8399" s="17"/>
      <c r="H8399" s="17"/>
    </row>
    <row r="8400" spans="1:27">
      <c r="A8400" s="6"/>
      <c r="B8400" s="7"/>
      <c r="C8400" s="28"/>
      <c r="G8400" s="17"/>
      <c r="H8400" s="17"/>
    </row>
    <row r="8401" spans="1:27">
      <c r="A8401" s="6"/>
      <c r="B8401" s="7"/>
      <c r="C8401" s="28"/>
      <c r="G8401" s="17"/>
      <c r="H8401" s="17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>
      <c r="A8402" s="6"/>
      <c r="B8402" s="7"/>
      <c r="C8402" s="28"/>
      <c r="G8402" s="17"/>
      <c r="H8402" s="17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>
      <c r="A8403" s="6"/>
      <c r="B8403" s="7"/>
      <c r="C8403" s="28"/>
      <c r="G8403" s="17"/>
      <c r="H8403" s="17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>
      <c r="A8404" s="6"/>
      <c r="B8404" s="7"/>
      <c r="C8404" s="28"/>
      <c r="G8404" s="17"/>
      <c r="H8404" s="17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>
      <c r="A8405" s="5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>
      <c r="A8406" s="6"/>
      <c r="B8406" s="7"/>
      <c r="C8406" s="28"/>
      <c r="G8406" s="17"/>
      <c r="H8406" s="17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>
      <c r="A8407" s="6"/>
      <c r="B8407" s="7"/>
      <c r="C8407" s="28"/>
      <c r="G8407" s="17"/>
      <c r="H8407" s="17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>
      <c r="A8408" s="6"/>
      <c r="B8408" s="7"/>
      <c r="C8408" s="28"/>
      <c r="G8408" s="17"/>
      <c r="H8408" s="17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>
      <c r="A8409" s="6"/>
      <c r="B8409" s="7"/>
      <c r="C8409" s="28"/>
      <c r="G8409" s="17"/>
      <c r="H8409" s="17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>
      <c r="A8410" s="6"/>
      <c r="B8410" s="7"/>
      <c r="C8410" s="28"/>
      <c r="G8410" s="17"/>
      <c r="H8410" s="17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>
      <c r="A8411" s="6"/>
      <c r="B8411" s="7"/>
      <c r="C8411" s="28"/>
      <c r="G8411" s="17"/>
      <c r="H8411" s="17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>
      <c r="A8412" s="6"/>
      <c r="B8412" s="7"/>
      <c r="C8412" s="28"/>
      <c r="G8412" s="17"/>
      <c r="H8412" s="17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>
      <c r="A8413" s="6"/>
      <c r="B8413" s="7"/>
      <c r="C8413" s="28"/>
      <c r="G8413" s="17"/>
      <c r="H8413" s="17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>
      <c r="A8414" s="6"/>
      <c r="B8414" s="7"/>
      <c r="C8414" s="28"/>
      <c r="G8414" s="17"/>
      <c r="H8414" s="17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>
      <c r="A8415" s="6"/>
      <c r="B8415" s="7"/>
      <c r="C8415" s="28"/>
      <c r="G8415" s="17"/>
      <c r="H8415" s="17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>
      <c r="A8416" s="5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>
      <c r="A8417" s="6"/>
      <c r="B8417" s="7"/>
      <c r="C8417" s="28"/>
      <c r="G8417" s="17"/>
      <c r="H8417" s="17"/>
    </row>
    <row r="8418" spans="1:27">
      <c r="A8418" s="6"/>
      <c r="B8418" s="7"/>
      <c r="C8418" s="28"/>
      <c r="G8418" s="17"/>
      <c r="H8418" s="17"/>
    </row>
    <row r="8419" spans="1:27">
      <c r="A8419" s="6"/>
      <c r="B8419" s="7"/>
      <c r="C8419" s="28"/>
      <c r="G8419" s="17"/>
      <c r="H8419" s="17"/>
    </row>
    <row r="8420" spans="1:27">
      <c r="A8420" s="6"/>
      <c r="B8420" s="7"/>
      <c r="C8420" s="28"/>
      <c r="G8420" s="17"/>
      <c r="H8420" s="17"/>
    </row>
    <row r="8421" spans="1:27">
      <c r="A8421" s="6"/>
      <c r="B8421" s="7"/>
      <c r="C8421" s="28"/>
      <c r="G8421" s="17"/>
      <c r="H8421" s="17"/>
    </row>
    <row r="8422" spans="1:27">
      <c r="A8422" s="6"/>
      <c r="B8422" s="7"/>
      <c r="C8422" s="28"/>
      <c r="G8422" s="17"/>
      <c r="H8422" s="17"/>
    </row>
    <row r="8423" spans="1:27">
      <c r="A8423" s="6"/>
      <c r="B8423" s="7"/>
      <c r="C8423" s="28"/>
      <c r="G8423" s="17"/>
      <c r="H8423" s="17"/>
    </row>
    <row r="8426" spans="1:27">
      <c r="A8426" s="6"/>
      <c r="B8426" s="7"/>
      <c r="C8426" s="28"/>
      <c r="G8426" s="17"/>
      <c r="H8426" s="17"/>
    </row>
    <row r="8427" spans="1:27">
      <c r="A8427" s="6"/>
      <c r="B8427" s="7"/>
      <c r="C8427" s="28"/>
      <c r="G8427" s="17"/>
      <c r="H8427" s="17"/>
    </row>
    <row r="8428" spans="1:27">
      <c r="A8428" s="5"/>
    </row>
    <row r="8429" spans="1:27" s="2" customFormat="1" ht="13.8">
      <c r="A8429" s="8"/>
      <c r="B8429" s="9"/>
      <c r="C8429" s="18"/>
      <c r="D8429" s="18"/>
      <c r="E8429" s="18"/>
      <c r="F8429" s="18"/>
      <c r="G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8"/>
      <c r="X8429" s="18"/>
      <c r="Y8429" s="18"/>
      <c r="Z8429" s="18"/>
      <c r="AA8429" s="18"/>
    </row>
    <row r="8430" spans="1:27">
      <c r="A8430" s="6"/>
      <c r="B8430" s="7"/>
      <c r="C8430" s="28"/>
      <c r="G8430" s="17"/>
      <c r="H8430" s="17"/>
    </row>
    <row r="8431" spans="1:27" s="2" customFormat="1" ht="13.8">
      <c r="A8431" s="8"/>
      <c r="B8431" s="9"/>
      <c r="C8431" s="18"/>
      <c r="D8431" s="18"/>
      <c r="E8431" s="18"/>
      <c r="F8431" s="18"/>
      <c r="G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8"/>
      <c r="X8431" s="18"/>
      <c r="Y8431" s="18"/>
      <c r="Z8431" s="18"/>
      <c r="AA8431" s="18"/>
    </row>
    <row r="8432" spans="1:27" s="2" customFormat="1" ht="13.8">
      <c r="A8432" s="8"/>
      <c r="B8432" s="9"/>
      <c r="C8432" s="18"/>
      <c r="D8432" s="18"/>
      <c r="E8432" s="18"/>
      <c r="F8432" s="18"/>
      <c r="G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8"/>
      <c r="R8432" s="18"/>
      <c r="S8432" s="18"/>
      <c r="T8432" s="18"/>
      <c r="U8432" s="18"/>
      <c r="V8432" s="18"/>
      <c r="W8432" s="18"/>
      <c r="X8432" s="18"/>
      <c r="Y8432" s="18"/>
      <c r="Z8432" s="18"/>
      <c r="AA8432" s="18"/>
    </row>
    <row r="8433" spans="1:27" s="2" customFormat="1" ht="13.8">
      <c r="A8433" s="8"/>
      <c r="B8433" s="9"/>
      <c r="C8433" s="18"/>
      <c r="D8433" s="18"/>
      <c r="E8433" s="18"/>
      <c r="F8433" s="18"/>
      <c r="G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8"/>
      <c r="R8433" s="18"/>
      <c r="S8433" s="18"/>
      <c r="T8433" s="18"/>
      <c r="U8433" s="18"/>
      <c r="V8433" s="18"/>
      <c r="W8433" s="18"/>
      <c r="X8433" s="18"/>
      <c r="Y8433" s="18"/>
      <c r="Z8433" s="18"/>
      <c r="AA8433" s="18"/>
    </row>
    <row r="8434" spans="1:27">
      <c r="A8434" s="6"/>
      <c r="B8434" s="7"/>
      <c r="C8434" s="28"/>
      <c r="G8434" s="17"/>
      <c r="H8434" s="17"/>
    </row>
    <row r="8435" spans="1:27">
      <c r="A8435" s="6"/>
      <c r="B8435" s="7"/>
      <c r="C8435" s="28"/>
      <c r="G8435" s="17"/>
      <c r="H8435" s="17"/>
    </row>
    <row r="8436" spans="1:27">
      <c r="A8436" s="6"/>
      <c r="B8436" s="7"/>
      <c r="C8436" s="28"/>
      <c r="G8436" s="17"/>
      <c r="H8436" s="17"/>
    </row>
    <row r="8437" spans="1:27">
      <c r="A8437" s="6"/>
      <c r="B8437" s="7"/>
      <c r="C8437" s="28"/>
      <c r="G8437" s="17"/>
      <c r="H8437" s="17"/>
    </row>
    <row r="8438" spans="1:27" s="2" customFormat="1" ht="13.8">
      <c r="A8438" s="8"/>
      <c r="B8438" s="9"/>
      <c r="C8438" s="18"/>
      <c r="D8438" s="18"/>
      <c r="E8438" s="18"/>
      <c r="F8438" s="18"/>
      <c r="G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8"/>
      <c r="R8438" s="18"/>
      <c r="S8438" s="18"/>
      <c r="T8438" s="18"/>
      <c r="U8438" s="18"/>
      <c r="V8438" s="18"/>
      <c r="W8438" s="18"/>
      <c r="X8438" s="18"/>
      <c r="Y8438" s="18"/>
      <c r="Z8438" s="18"/>
      <c r="AA8438" s="18"/>
    </row>
    <row r="8439" spans="1:27">
      <c r="A8439" s="6"/>
      <c r="B8439" s="7"/>
      <c r="C8439" s="28"/>
      <c r="G8439" s="17"/>
      <c r="H8439" s="17"/>
    </row>
    <row r="8440" spans="1:27" s="2" customFormat="1" ht="13.8">
      <c r="A8440" s="8"/>
      <c r="B8440" s="9"/>
      <c r="C8440" s="18"/>
      <c r="D8440" s="18"/>
      <c r="E8440" s="18"/>
      <c r="F8440" s="18"/>
      <c r="G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  <c r="R8440" s="18"/>
      <c r="S8440" s="18"/>
      <c r="T8440" s="18"/>
      <c r="U8440" s="18"/>
      <c r="V8440" s="18"/>
      <c r="W8440" s="18"/>
      <c r="X8440" s="18"/>
      <c r="Y8440" s="18"/>
      <c r="Z8440" s="18"/>
      <c r="AA8440" s="18"/>
    </row>
    <row r="8441" spans="1:27">
      <c r="A8441" s="6"/>
      <c r="B8441" s="7"/>
      <c r="C8441" s="28"/>
      <c r="G8441" s="17"/>
      <c r="H8441" s="17"/>
    </row>
    <row r="8442" spans="1:27">
      <c r="A8442" s="6"/>
      <c r="B8442" s="7"/>
      <c r="C8442" s="28"/>
      <c r="G8442" s="17"/>
      <c r="H8442" s="17"/>
    </row>
    <row r="8443" spans="1:27">
      <c r="A8443" s="6"/>
      <c r="B8443" s="7"/>
      <c r="C8443" s="28"/>
      <c r="G8443" s="17"/>
      <c r="H8443" s="17"/>
    </row>
    <row r="8447" spans="1:27">
      <c r="A8447" s="6"/>
      <c r="B8447" s="7"/>
      <c r="C8447" s="28"/>
      <c r="G8447" s="17"/>
      <c r="H8447" s="17"/>
    </row>
    <row r="8449" spans="1:27">
      <c r="A8449" s="6"/>
      <c r="B8449" s="7"/>
      <c r="C8449" s="28"/>
      <c r="G8449" s="17"/>
      <c r="H8449" s="17"/>
    </row>
    <row r="8450" spans="1:27" s="2" customFormat="1" ht="13.8">
      <c r="A8450" s="8"/>
      <c r="B8450" s="9"/>
      <c r="C8450" s="18"/>
      <c r="D8450" s="18"/>
      <c r="E8450" s="18"/>
      <c r="F8450" s="18"/>
      <c r="G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8"/>
      <c r="R8450" s="18"/>
      <c r="S8450" s="18"/>
      <c r="T8450" s="18"/>
      <c r="U8450" s="18"/>
      <c r="V8450" s="18"/>
      <c r="W8450" s="18"/>
      <c r="X8450" s="18"/>
      <c r="Y8450" s="18"/>
      <c r="Z8450" s="18"/>
      <c r="AA8450" s="18"/>
    </row>
    <row r="8451" spans="1:27" s="2" customFormat="1" ht="13.8">
      <c r="A8451" s="8"/>
      <c r="B8451" s="9"/>
      <c r="C8451" s="18"/>
      <c r="D8451" s="18"/>
      <c r="E8451" s="18"/>
      <c r="F8451" s="18"/>
      <c r="G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8"/>
      <c r="R8451" s="18"/>
      <c r="S8451" s="18"/>
      <c r="T8451" s="18"/>
      <c r="U8451" s="18"/>
      <c r="V8451" s="18"/>
      <c r="W8451" s="18"/>
      <c r="X8451" s="18"/>
      <c r="Y8451" s="18"/>
      <c r="Z8451" s="18"/>
      <c r="AA8451" s="18"/>
    </row>
    <row r="8452" spans="1:27" s="2" customFormat="1" ht="13.8">
      <c r="A8452" s="8"/>
      <c r="B8452" s="9"/>
      <c r="C8452" s="18"/>
      <c r="D8452" s="18"/>
      <c r="E8452" s="18"/>
      <c r="F8452" s="18"/>
      <c r="G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  <c r="R8452" s="18"/>
      <c r="S8452" s="18"/>
      <c r="T8452" s="18"/>
      <c r="U8452" s="18"/>
      <c r="V8452" s="18"/>
      <c r="W8452" s="18"/>
      <c r="X8452" s="18"/>
      <c r="Y8452" s="18"/>
      <c r="Z8452" s="18"/>
      <c r="AA8452" s="18"/>
    </row>
    <row r="8453" spans="1:27">
      <c r="A8453" s="6"/>
      <c r="B8453" s="7"/>
      <c r="C8453" s="28"/>
      <c r="G8453" s="17"/>
      <c r="H8453" s="17"/>
    </row>
    <row r="8454" spans="1:27">
      <c r="A8454" s="6"/>
      <c r="B8454" s="7"/>
      <c r="C8454" s="28"/>
      <c r="G8454" s="17"/>
      <c r="H8454" s="17"/>
    </row>
    <row r="8455" spans="1:27">
      <c r="A8455" s="6"/>
      <c r="B8455" s="7"/>
      <c r="C8455" s="28"/>
      <c r="G8455" s="17"/>
      <c r="H8455" s="17"/>
    </row>
    <row r="8456" spans="1:27" s="2" customFormat="1" ht="13.8">
      <c r="A8456" s="8"/>
      <c r="B8456" s="9"/>
      <c r="C8456" s="18"/>
      <c r="D8456" s="18"/>
      <c r="E8456" s="18"/>
      <c r="F8456" s="18"/>
      <c r="G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  <c r="R8456" s="18"/>
      <c r="S8456" s="18"/>
      <c r="T8456" s="18"/>
      <c r="U8456" s="18"/>
      <c r="V8456" s="18"/>
      <c r="W8456" s="18"/>
      <c r="X8456" s="18"/>
      <c r="Y8456" s="18"/>
      <c r="Z8456" s="18"/>
      <c r="AA8456" s="18"/>
    </row>
    <row r="8457" spans="1:27" s="2" customFormat="1" ht="13.8">
      <c r="A8457" s="8"/>
      <c r="B8457" s="9"/>
      <c r="C8457" s="18"/>
      <c r="D8457" s="18"/>
      <c r="E8457" s="18"/>
      <c r="F8457" s="18"/>
      <c r="G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  <c r="W8457" s="18"/>
      <c r="X8457" s="18"/>
      <c r="Y8457" s="18"/>
      <c r="Z8457" s="18"/>
      <c r="AA8457" s="18"/>
    </row>
    <row r="8458" spans="1:27">
      <c r="A8458" s="5"/>
    </row>
    <row r="8459" spans="1:27">
      <c r="A8459" s="6"/>
      <c r="B8459" s="7"/>
      <c r="C8459" s="28"/>
      <c r="G8459" s="17"/>
      <c r="H8459" s="17"/>
    </row>
    <row r="8462" spans="1:27" s="2" customFormat="1" ht="13.8">
      <c r="A8462" s="8"/>
      <c r="B8462" s="9"/>
      <c r="C8462" s="18"/>
      <c r="D8462" s="18"/>
      <c r="E8462" s="18"/>
      <c r="F8462" s="18"/>
      <c r="G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8"/>
      <c r="R8462" s="18"/>
      <c r="S8462" s="18"/>
      <c r="T8462" s="18"/>
      <c r="U8462" s="18"/>
      <c r="V8462" s="18"/>
      <c r="W8462" s="18"/>
      <c r="X8462" s="18"/>
      <c r="Y8462" s="18"/>
      <c r="Z8462" s="18"/>
      <c r="AA8462" s="18"/>
    </row>
    <row r="8463" spans="1:27">
      <c r="A8463" s="6"/>
      <c r="B8463" s="7"/>
      <c r="C8463" s="28"/>
      <c r="G8463" s="17"/>
      <c r="H8463" s="17"/>
    </row>
    <row r="8464" spans="1:27" s="2" customFormat="1" ht="13.8">
      <c r="A8464" s="8"/>
      <c r="B8464" s="9"/>
      <c r="C8464" s="18"/>
      <c r="D8464" s="18"/>
      <c r="E8464" s="18"/>
      <c r="F8464" s="18"/>
      <c r="G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  <c r="R8464" s="18"/>
      <c r="S8464" s="18"/>
      <c r="T8464" s="18"/>
      <c r="U8464" s="18"/>
      <c r="V8464" s="18"/>
      <c r="W8464" s="18"/>
      <c r="X8464" s="18"/>
      <c r="Y8464" s="18"/>
      <c r="Z8464" s="18"/>
      <c r="AA8464" s="18"/>
    </row>
    <row r="8465" spans="1:27" s="2" customFormat="1" ht="13.8">
      <c r="A8465" s="8"/>
      <c r="B8465" s="9"/>
      <c r="C8465" s="18"/>
      <c r="D8465" s="18"/>
      <c r="E8465" s="18"/>
      <c r="F8465" s="18"/>
      <c r="G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  <c r="W8465" s="18"/>
      <c r="X8465" s="18"/>
      <c r="Y8465" s="18"/>
      <c r="Z8465" s="18"/>
      <c r="AA8465" s="18"/>
    </row>
    <row r="8466" spans="1:27">
      <c r="A8466" s="6"/>
      <c r="B8466" s="7"/>
      <c r="C8466" s="28"/>
      <c r="G8466" s="17"/>
      <c r="H8466" s="17"/>
    </row>
    <row r="8467" spans="1:27" s="2" customFormat="1" ht="13.8">
      <c r="A8467" s="8"/>
      <c r="B8467" s="9"/>
      <c r="C8467" s="18"/>
      <c r="D8467" s="18"/>
      <c r="E8467" s="18"/>
      <c r="F8467" s="18"/>
      <c r="G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8"/>
      <c r="X8467" s="18"/>
      <c r="Y8467" s="18"/>
      <c r="Z8467" s="18"/>
      <c r="AA8467" s="18"/>
    </row>
    <row r="8468" spans="1:27" s="2" customFormat="1" ht="13.8">
      <c r="A8468" s="8"/>
      <c r="B8468" s="9"/>
      <c r="C8468" s="18"/>
      <c r="D8468" s="18"/>
      <c r="E8468" s="18"/>
      <c r="F8468" s="18"/>
      <c r="G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8"/>
      <c r="R8468" s="18"/>
      <c r="S8468" s="18"/>
      <c r="T8468" s="18"/>
      <c r="U8468" s="18"/>
      <c r="V8468" s="18"/>
      <c r="W8468" s="18"/>
      <c r="X8468" s="18"/>
      <c r="Y8468" s="18"/>
      <c r="Z8468" s="18"/>
      <c r="AA8468" s="18"/>
    </row>
    <row r="8469" spans="1:27" s="2" customFormat="1" ht="13.8">
      <c r="A8469" s="8"/>
      <c r="B8469" s="9"/>
      <c r="C8469" s="18"/>
      <c r="D8469" s="18"/>
      <c r="E8469" s="18"/>
      <c r="F8469" s="18"/>
      <c r="G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8"/>
      <c r="R8469" s="18"/>
      <c r="S8469" s="18"/>
      <c r="T8469" s="18"/>
      <c r="U8469" s="18"/>
      <c r="V8469" s="18"/>
      <c r="W8469" s="18"/>
      <c r="X8469" s="18"/>
      <c r="Y8469" s="18"/>
      <c r="Z8469" s="18"/>
      <c r="AA8469" s="18"/>
    </row>
    <row r="8470" spans="1:27" s="2" customFormat="1" ht="13.8">
      <c r="A8470" s="8"/>
      <c r="B8470" s="9"/>
      <c r="C8470" s="18"/>
      <c r="D8470" s="18"/>
      <c r="E8470" s="18"/>
      <c r="F8470" s="18"/>
      <c r="G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8"/>
      <c r="R8470" s="18"/>
      <c r="S8470" s="18"/>
      <c r="T8470" s="18"/>
      <c r="U8470" s="18"/>
      <c r="V8470" s="18"/>
      <c r="W8470" s="18"/>
      <c r="X8470" s="18"/>
      <c r="Y8470" s="18"/>
      <c r="Z8470" s="18"/>
      <c r="AA8470" s="18"/>
    </row>
    <row r="8471" spans="1:27" s="2" customFormat="1" ht="13.8">
      <c r="A8471" s="8"/>
      <c r="B8471" s="9"/>
      <c r="C8471" s="18"/>
      <c r="D8471" s="18"/>
      <c r="E8471" s="18"/>
      <c r="F8471" s="18"/>
      <c r="G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8"/>
      <c r="R8471" s="18"/>
      <c r="S8471" s="18"/>
      <c r="T8471" s="18"/>
      <c r="U8471" s="18"/>
      <c r="V8471" s="18"/>
      <c r="W8471" s="18"/>
      <c r="X8471" s="18"/>
      <c r="Y8471" s="18"/>
      <c r="Z8471" s="18"/>
      <c r="AA8471" s="18"/>
    </row>
    <row r="8472" spans="1:27" s="2" customFormat="1" ht="13.8">
      <c r="A8472" s="8"/>
      <c r="B8472" s="9"/>
      <c r="C8472" s="18"/>
      <c r="D8472" s="18"/>
      <c r="E8472" s="18"/>
      <c r="F8472" s="18"/>
      <c r="G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8"/>
      <c r="R8472" s="18"/>
      <c r="S8472" s="18"/>
      <c r="T8472" s="18"/>
      <c r="U8472" s="18"/>
      <c r="V8472" s="18"/>
      <c r="W8472" s="18"/>
      <c r="X8472" s="18"/>
      <c r="Y8472" s="18"/>
      <c r="Z8472" s="18"/>
      <c r="AA8472" s="18"/>
    </row>
    <row r="8473" spans="1:27" s="2" customFormat="1" ht="13.8">
      <c r="A8473" s="8"/>
      <c r="B8473" s="9"/>
      <c r="C8473" s="18"/>
      <c r="D8473" s="18"/>
      <c r="E8473" s="18"/>
      <c r="F8473" s="18"/>
      <c r="G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8"/>
      <c r="R8473" s="18"/>
      <c r="S8473" s="18"/>
      <c r="T8473" s="18"/>
      <c r="U8473" s="18"/>
      <c r="V8473" s="18"/>
      <c r="W8473" s="18"/>
      <c r="X8473" s="18"/>
      <c r="Y8473" s="18"/>
      <c r="Z8473" s="18"/>
      <c r="AA8473" s="18"/>
    </row>
    <row r="8474" spans="1:27">
      <c r="A8474" s="6"/>
      <c r="B8474" s="7"/>
      <c r="C8474" s="28"/>
      <c r="G8474" s="17"/>
      <c r="H8474" s="17"/>
    </row>
    <row r="8475" spans="1:27">
      <c r="A8475" s="5"/>
    </row>
    <row r="8476" spans="1:27">
      <c r="A8476" s="6"/>
      <c r="B8476" s="7"/>
      <c r="C8476" s="28"/>
      <c r="G8476" s="17"/>
      <c r="H8476" s="17"/>
    </row>
    <row r="8477" spans="1:27" s="2" customFormat="1" ht="13.8">
      <c r="A8477" s="8"/>
      <c r="B8477" s="9"/>
      <c r="C8477" s="18"/>
      <c r="D8477" s="18"/>
      <c r="E8477" s="18"/>
      <c r="F8477" s="18"/>
      <c r="G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  <c r="W8477" s="18"/>
      <c r="X8477" s="18"/>
      <c r="Y8477" s="18"/>
      <c r="Z8477" s="18"/>
      <c r="AA8477" s="18"/>
    </row>
    <row r="8478" spans="1:27">
      <c r="A8478" s="6"/>
      <c r="B8478" s="7"/>
      <c r="C8478" s="28"/>
      <c r="G8478" s="17"/>
      <c r="H8478" s="17"/>
    </row>
    <row r="8479" spans="1:27">
      <c r="A8479" s="6"/>
      <c r="B8479" s="7"/>
      <c r="C8479" s="28"/>
      <c r="G8479" s="17"/>
      <c r="H8479" s="17"/>
    </row>
    <row r="8482" spans="1:27">
      <c r="A8482" s="6"/>
      <c r="B8482" s="7"/>
      <c r="C8482" s="28"/>
      <c r="G8482" s="17"/>
      <c r="H8482" s="17"/>
    </row>
    <row r="8483" spans="1:27" s="2" customFormat="1" ht="13.8">
      <c r="A8483" s="8"/>
      <c r="B8483" s="9"/>
      <c r="C8483" s="18"/>
      <c r="D8483" s="18"/>
      <c r="E8483" s="18"/>
      <c r="F8483" s="18"/>
      <c r="G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8"/>
      <c r="R8483" s="18"/>
      <c r="S8483" s="18"/>
      <c r="T8483" s="18"/>
      <c r="U8483" s="18"/>
      <c r="V8483" s="18"/>
      <c r="W8483" s="18"/>
      <c r="X8483" s="18"/>
      <c r="Y8483" s="18"/>
      <c r="Z8483" s="18"/>
      <c r="AA8483" s="18"/>
    </row>
    <row r="8484" spans="1:27" s="2" customFormat="1" ht="13.8">
      <c r="A8484" s="8"/>
      <c r="B8484" s="9"/>
      <c r="C8484" s="18"/>
      <c r="D8484" s="18"/>
      <c r="E8484" s="18"/>
      <c r="F8484" s="18"/>
      <c r="G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8"/>
      <c r="R8484" s="18"/>
      <c r="S8484" s="18"/>
      <c r="T8484" s="18"/>
      <c r="U8484" s="18"/>
      <c r="V8484" s="18"/>
      <c r="W8484" s="18"/>
      <c r="X8484" s="18"/>
      <c r="Y8484" s="18"/>
      <c r="Z8484" s="18"/>
      <c r="AA8484" s="18"/>
    </row>
    <row r="8485" spans="1:27" s="2" customFormat="1" ht="13.8">
      <c r="A8485" s="8"/>
      <c r="B8485" s="9"/>
      <c r="C8485" s="18"/>
      <c r="D8485" s="18"/>
      <c r="E8485" s="18"/>
      <c r="F8485" s="18"/>
      <c r="G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8"/>
      <c r="R8485" s="18"/>
      <c r="S8485" s="18"/>
      <c r="T8485" s="18"/>
      <c r="U8485" s="18"/>
      <c r="V8485" s="18"/>
      <c r="W8485" s="18"/>
      <c r="X8485" s="18"/>
      <c r="Y8485" s="18"/>
      <c r="Z8485" s="18"/>
      <c r="AA8485" s="18"/>
    </row>
    <row r="8486" spans="1:27" s="2" customFormat="1" ht="13.8">
      <c r="A8486" s="8"/>
      <c r="B8486" s="9"/>
      <c r="C8486" s="18"/>
      <c r="D8486" s="18"/>
      <c r="E8486" s="18"/>
      <c r="F8486" s="18"/>
      <c r="G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8"/>
      <c r="R8486" s="18"/>
      <c r="S8486" s="18"/>
      <c r="T8486" s="18"/>
      <c r="U8486" s="18"/>
      <c r="V8486" s="18"/>
      <c r="W8486" s="18"/>
      <c r="X8486" s="18"/>
      <c r="Y8486" s="18"/>
      <c r="Z8486" s="18"/>
      <c r="AA8486" s="18"/>
    </row>
    <row r="8487" spans="1:27">
      <c r="A8487" s="6"/>
      <c r="B8487" s="7"/>
      <c r="C8487" s="28"/>
      <c r="G8487" s="17"/>
      <c r="H8487" s="17"/>
    </row>
    <row r="8488" spans="1:27">
      <c r="A8488" s="6"/>
      <c r="B8488" s="7"/>
      <c r="C8488" s="28"/>
      <c r="G8488" s="17"/>
      <c r="H8488" s="17"/>
    </row>
    <row r="8489" spans="1:27">
      <c r="A8489" s="6"/>
      <c r="B8489" s="7"/>
      <c r="C8489" s="28"/>
      <c r="G8489" s="17"/>
      <c r="H8489" s="17"/>
    </row>
    <row r="8490" spans="1:27">
      <c r="A8490" s="5"/>
    </row>
    <row r="8491" spans="1:27">
      <c r="A8491" s="6"/>
      <c r="B8491" s="7"/>
      <c r="C8491" s="28"/>
      <c r="G8491" s="17"/>
      <c r="H8491" s="17"/>
    </row>
    <row r="8492" spans="1:27">
      <c r="A8492" s="5"/>
    </row>
    <row r="8493" spans="1:27">
      <c r="A8493" s="6"/>
      <c r="B8493" s="7"/>
      <c r="C8493" s="28"/>
      <c r="G8493" s="17"/>
      <c r="H8493" s="17"/>
    </row>
    <row r="8494" spans="1:27">
      <c r="A8494" s="6"/>
      <c r="B8494" s="7"/>
      <c r="C8494" s="28"/>
      <c r="G8494" s="17"/>
      <c r="H8494" s="17"/>
    </row>
    <row r="8495" spans="1:27">
      <c r="A8495" s="6"/>
      <c r="B8495" s="7"/>
      <c r="C8495" s="28"/>
      <c r="G8495" s="17"/>
      <c r="H8495" s="17"/>
    </row>
    <row r="8496" spans="1:27">
      <c r="A8496" s="6"/>
      <c r="B8496" s="7"/>
      <c r="C8496" s="28"/>
      <c r="G8496" s="17"/>
      <c r="H8496" s="17"/>
    </row>
    <row r="8497" spans="1:27">
      <c r="A8497" s="6"/>
      <c r="B8497" s="7"/>
      <c r="C8497" s="28"/>
      <c r="G8497" s="17"/>
      <c r="H8497" s="17"/>
    </row>
    <row r="8498" spans="1:27">
      <c r="A8498" s="6"/>
      <c r="B8498" s="7"/>
      <c r="C8498" s="28"/>
      <c r="G8498" s="17"/>
      <c r="H8498" s="17"/>
    </row>
    <row r="8499" spans="1:27" s="2" customFormat="1" ht="13.8">
      <c r="A8499" s="8"/>
      <c r="B8499" s="9"/>
      <c r="C8499" s="18"/>
      <c r="D8499" s="18"/>
      <c r="E8499" s="18"/>
      <c r="F8499" s="18"/>
      <c r="G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8"/>
      <c r="R8499" s="18"/>
      <c r="S8499" s="18"/>
      <c r="T8499" s="18"/>
      <c r="U8499" s="18"/>
      <c r="V8499" s="18"/>
      <c r="W8499" s="18"/>
      <c r="X8499" s="18"/>
      <c r="Y8499" s="18"/>
      <c r="Z8499" s="18"/>
      <c r="AA8499" s="18"/>
    </row>
    <row r="8500" spans="1:27" s="2" customFormat="1" ht="13.8">
      <c r="A8500" s="8"/>
      <c r="B8500" s="9"/>
      <c r="C8500" s="18"/>
      <c r="D8500" s="18"/>
      <c r="E8500" s="18"/>
      <c r="F8500" s="18"/>
      <c r="G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  <c r="R8500" s="18"/>
      <c r="S8500" s="18"/>
      <c r="T8500" s="18"/>
      <c r="U8500" s="18"/>
      <c r="V8500" s="18"/>
      <c r="W8500" s="18"/>
      <c r="X8500" s="18"/>
      <c r="Y8500" s="18"/>
      <c r="Z8500" s="18"/>
      <c r="AA8500" s="18"/>
    </row>
    <row r="8501" spans="1:27">
      <c r="A8501" s="6"/>
      <c r="B8501" s="7"/>
      <c r="C8501" s="28"/>
      <c r="G8501" s="17"/>
      <c r="H8501" s="17"/>
    </row>
    <row r="8502" spans="1:27">
      <c r="A8502" s="6"/>
      <c r="B8502" s="7"/>
      <c r="C8502" s="28"/>
      <c r="G8502" s="17"/>
      <c r="H8502" s="17"/>
    </row>
    <row r="8503" spans="1:27" s="2" customFormat="1" ht="13.8">
      <c r="A8503" s="8"/>
      <c r="B8503" s="9"/>
      <c r="C8503" s="18"/>
      <c r="D8503" s="18"/>
      <c r="E8503" s="18"/>
      <c r="F8503" s="18"/>
      <c r="G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8"/>
      <c r="R8503" s="18"/>
      <c r="S8503" s="18"/>
      <c r="T8503" s="18"/>
      <c r="U8503" s="18"/>
      <c r="V8503" s="18"/>
      <c r="W8503" s="18"/>
      <c r="X8503" s="18"/>
      <c r="Y8503" s="18"/>
      <c r="Z8503" s="18"/>
      <c r="AA8503" s="18"/>
    </row>
    <row r="8504" spans="1:27" s="2" customFormat="1" ht="13.8">
      <c r="A8504" s="8"/>
      <c r="B8504" s="9"/>
      <c r="C8504" s="18"/>
      <c r="D8504" s="18"/>
      <c r="E8504" s="18"/>
      <c r="F8504" s="18"/>
      <c r="G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8"/>
      <c r="R8504" s="18"/>
      <c r="S8504" s="18"/>
      <c r="T8504" s="18"/>
      <c r="U8504" s="18"/>
      <c r="V8504" s="18"/>
      <c r="W8504" s="18"/>
      <c r="X8504" s="18"/>
      <c r="Y8504" s="18"/>
      <c r="Z8504" s="18"/>
      <c r="AA8504" s="18"/>
    </row>
    <row r="8505" spans="1:27" s="2" customFormat="1" ht="13.8">
      <c r="A8505" s="8"/>
      <c r="B8505" s="9"/>
      <c r="C8505" s="18"/>
      <c r="D8505" s="18"/>
      <c r="E8505" s="18"/>
      <c r="F8505" s="18"/>
      <c r="G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8"/>
      <c r="R8505" s="18"/>
      <c r="S8505" s="18"/>
      <c r="T8505" s="18"/>
      <c r="U8505" s="18"/>
      <c r="V8505" s="18"/>
      <c r="W8505" s="18"/>
      <c r="X8505" s="18"/>
      <c r="Y8505" s="18"/>
      <c r="Z8505" s="18"/>
      <c r="AA8505" s="18"/>
    </row>
    <row r="8506" spans="1:27" s="2" customFormat="1" ht="13.8">
      <c r="A8506" s="8"/>
      <c r="B8506" s="9"/>
      <c r="C8506" s="18"/>
      <c r="D8506" s="18"/>
      <c r="E8506" s="18"/>
      <c r="F8506" s="18"/>
      <c r="G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8"/>
      <c r="R8506" s="18"/>
      <c r="S8506" s="18"/>
      <c r="T8506" s="18"/>
      <c r="U8506" s="18"/>
      <c r="V8506" s="18"/>
      <c r="W8506" s="18"/>
      <c r="X8506" s="18"/>
      <c r="Y8506" s="18"/>
      <c r="Z8506" s="18"/>
      <c r="AA8506" s="18"/>
    </row>
    <row r="8507" spans="1:27" s="2" customFormat="1" ht="13.8">
      <c r="A8507" s="8"/>
      <c r="B8507" s="9"/>
      <c r="C8507" s="18"/>
      <c r="D8507" s="18"/>
      <c r="E8507" s="18"/>
      <c r="F8507" s="18"/>
      <c r="G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8"/>
      <c r="R8507" s="18"/>
      <c r="S8507" s="18"/>
      <c r="T8507" s="18"/>
      <c r="U8507" s="18"/>
      <c r="V8507" s="18"/>
      <c r="W8507" s="18"/>
      <c r="X8507" s="18"/>
      <c r="Y8507" s="18"/>
      <c r="Z8507" s="18"/>
      <c r="AA8507" s="18"/>
    </row>
    <row r="8508" spans="1:27">
      <c r="A8508" s="5"/>
    </row>
    <row r="8509" spans="1:27">
      <c r="A8509" s="6"/>
      <c r="B8509" s="7"/>
      <c r="C8509" s="28"/>
      <c r="G8509" s="17"/>
      <c r="H8509" s="17"/>
    </row>
    <row r="8510" spans="1:27">
      <c r="A8510" s="6"/>
      <c r="B8510" s="7"/>
      <c r="C8510" s="28"/>
      <c r="G8510" s="17"/>
      <c r="H8510" s="17"/>
    </row>
    <row r="8511" spans="1:27">
      <c r="A8511" s="6"/>
      <c r="B8511" s="7"/>
      <c r="C8511" s="28"/>
      <c r="G8511" s="17"/>
      <c r="H8511" s="17"/>
    </row>
    <row r="8512" spans="1:27" s="2" customFormat="1" ht="13.8">
      <c r="A8512" s="8"/>
      <c r="B8512" s="9"/>
      <c r="C8512" s="18"/>
      <c r="D8512" s="18"/>
      <c r="E8512" s="18"/>
      <c r="F8512" s="18"/>
      <c r="G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  <c r="R8512" s="18"/>
      <c r="S8512" s="18"/>
      <c r="T8512" s="18"/>
      <c r="U8512" s="18"/>
      <c r="V8512" s="18"/>
      <c r="W8512" s="18"/>
      <c r="X8512" s="18"/>
      <c r="Y8512" s="18"/>
      <c r="Z8512" s="18"/>
      <c r="AA8512" s="18"/>
    </row>
    <row r="8513" spans="1:27">
      <c r="A8513" s="6"/>
      <c r="B8513" s="7"/>
      <c r="C8513" s="28"/>
      <c r="G8513" s="17"/>
      <c r="H8513" s="17"/>
    </row>
    <row r="8514" spans="1:27" s="2" customFormat="1" ht="13.8">
      <c r="A8514" s="8"/>
      <c r="B8514" s="9"/>
      <c r="C8514" s="18"/>
      <c r="D8514" s="18"/>
      <c r="E8514" s="18"/>
      <c r="F8514" s="18"/>
      <c r="G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  <c r="R8514" s="18"/>
      <c r="S8514" s="18"/>
      <c r="T8514" s="18"/>
      <c r="U8514" s="18"/>
      <c r="V8514" s="18"/>
      <c r="W8514" s="18"/>
      <c r="X8514" s="18"/>
      <c r="Y8514" s="18"/>
      <c r="Z8514" s="18"/>
      <c r="AA8514" s="18"/>
    </row>
    <row r="8515" spans="1:27" s="2" customFormat="1" ht="13.8">
      <c r="A8515" s="8"/>
      <c r="B8515" s="9"/>
      <c r="C8515" s="18"/>
      <c r="D8515" s="18"/>
      <c r="E8515" s="18"/>
      <c r="F8515" s="18"/>
      <c r="G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8"/>
      <c r="X8515" s="18"/>
      <c r="Y8515" s="18"/>
      <c r="Z8515" s="18"/>
      <c r="AA8515" s="18"/>
    </row>
    <row r="8516" spans="1:27">
      <c r="A8516" s="6"/>
      <c r="B8516" s="7"/>
      <c r="C8516" s="28"/>
      <c r="G8516" s="17"/>
      <c r="H8516" s="17"/>
    </row>
    <row r="8517" spans="1:27" s="2" customFormat="1" ht="13.8">
      <c r="A8517" s="8"/>
      <c r="B8517" s="9"/>
      <c r="C8517" s="18"/>
      <c r="D8517" s="18"/>
      <c r="E8517" s="18"/>
      <c r="F8517" s="18"/>
      <c r="G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8"/>
      <c r="X8517" s="18"/>
      <c r="Y8517" s="18"/>
      <c r="Z8517" s="18"/>
      <c r="AA8517" s="18"/>
    </row>
    <row r="8518" spans="1:27">
      <c r="A8518" s="6"/>
      <c r="B8518" s="7"/>
      <c r="C8518" s="28"/>
      <c r="G8518" s="17"/>
      <c r="H8518" s="17"/>
    </row>
    <row r="8519" spans="1:27">
      <c r="A8519" s="6"/>
      <c r="B8519" s="7"/>
      <c r="C8519" s="28"/>
      <c r="G8519" s="17"/>
      <c r="H8519" s="17"/>
    </row>
    <row r="8520" spans="1:27">
      <c r="A8520" s="6"/>
      <c r="B8520" s="7"/>
      <c r="C8520" s="28"/>
      <c r="G8520" s="17"/>
      <c r="H8520" s="17"/>
    </row>
    <row r="8521" spans="1:27" s="2" customFormat="1" ht="13.8">
      <c r="A8521" s="8"/>
      <c r="B8521" s="9"/>
      <c r="C8521" s="18"/>
      <c r="D8521" s="18"/>
      <c r="E8521" s="18"/>
      <c r="F8521" s="18"/>
      <c r="G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8"/>
      <c r="X8521" s="18"/>
      <c r="Y8521" s="18"/>
      <c r="Z8521" s="18"/>
      <c r="AA8521" s="18"/>
    </row>
    <row r="8522" spans="1:27" s="2" customFormat="1" ht="13.8">
      <c r="A8522" s="8"/>
      <c r="B8522" s="9"/>
      <c r="C8522" s="18"/>
      <c r="D8522" s="18"/>
      <c r="E8522" s="18"/>
      <c r="F8522" s="18"/>
      <c r="G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8"/>
      <c r="X8522" s="18"/>
      <c r="Y8522" s="18"/>
      <c r="Z8522" s="18"/>
      <c r="AA8522" s="18"/>
    </row>
    <row r="8523" spans="1:27" s="2" customFormat="1" ht="13.8">
      <c r="A8523" s="8"/>
      <c r="B8523" s="9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  <c r="W8523" s="18"/>
      <c r="X8523" s="18"/>
      <c r="Y8523" s="18"/>
      <c r="Z8523" s="18"/>
      <c r="AA8523" s="18"/>
    </row>
    <row r="8524" spans="1:27" s="2" customFormat="1" ht="13.8">
      <c r="A8524" s="8"/>
      <c r="B8524" s="9"/>
      <c r="C8524" s="18"/>
      <c r="D8524" s="18"/>
      <c r="E8524" s="18"/>
      <c r="F8524" s="18"/>
      <c r="G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  <c r="W8524" s="18"/>
      <c r="X8524" s="18"/>
      <c r="Y8524" s="18"/>
      <c r="Z8524" s="18"/>
      <c r="AA8524" s="18"/>
    </row>
    <row r="8525" spans="1:27" s="2" customFormat="1" ht="13.8">
      <c r="A8525" s="8"/>
      <c r="B8525" s="9"/>
      <c r="C8525" s="18"/>
      <c r="D8525" s="18"/>
      <c r="E8525" s="18"/>
      <c r="F8525" s="18"/>
      <c r="G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  <c r="W8525" s="18"/>
      <c r="X8525" s="18"/>
      <c r="Y8525" s="18"/>
      <c r="Z8525" s="18"/>
      <c r="AA8525" s="18"/>
    </row>
    <row r="8526" spans="1:27" s="2" customFormat="1" ht="13.8">
      <c r="A8526" s="8"/>
      <c r="B8526" s="9"/>
      <c r="C8526" s="18"/>
      <c r="D8526" s="18"/>
      <c r="E8526" s="18"/>
      <c r="F8526" s="18"/>
      <c r="G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  <c r="R8526" s="18"/>
      <c r="S8526" s="18"/>
      <c r="T8526" s="18"/>
      <c r="U8526" s="18"/>
      <c r="V8526" s="18"/>
      <c r="W8526" s="18"/>
      <c r="X8526" s="18"/>
      <c r="Y8526" s="18"/>
      <c r="Z8526" s="18"/>
      <c r="AA8526" s="18"/>
    </row>
    <row r="8527" spans="1:27" s="2" customFormat="1" ht="13.8">
      <c r="A8527" s="8"/>
      <c r="B8527" s="9"/>
      <c r="C8527" s="18"/>
      <c r="D8527" s="18"/>
      <c r="E8527" s="18"/>
      <c r="F8527" s="18"/>
      <c r="G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8"/>
      <c r="X8527" s="18"/>
      <c r="Y8527" s="18"/>
      <c r="Z8527" s="18"/>
      <c r="AA8527" s="18"/>
    </row>
    <row r="8528" spans="1:27" s="2" customFormat="1" ht="13.8">
      <c r="A8528" s="8"/>
      <c r="B8528" s="9"/>
      <c r="C8528" s="18"/>
      <c r="D8528" s="18"/>
      <c r="E8528" s="18"/>
      <c r="F8528" s="18"/>
      <c r="G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8"/>
      <c r="R8528" s="18"/>
      <c r="S8528" s="18"/>
      <c r="T8528" s="18"/>
      <c r="U8528" s="18"/>
      <c r="V8528" s="18"/>
      <c r="W8528" s="18"/>
      <c r="X8528" s="18"/>
      <c r="Y8528" s="18"/>
      <c r="Z8528" s="18"/>
      <c r="AA8528" s="18"/>
    </row>
    <row r="8529" spans="1:27" s="2" customFormat="1" ht="13.8">
      <c r="A8529" s="8"/>
      <c r="B8529" s="9"/>
      <c r="C8529" s="18"/>
      <c r="D8529" s="18"/>
      <c r="E8529" s="18"/>
      <c r="F8529" s="18"/>
      <c r="G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8"/>
      <c r="R8529" s="18"/>
      <c r="S8529" s="18"/>
      <c r="T8529" s="18"/>
      <c r="U8529" s="18"/>
      <c r="V8529" s="18"/>
      <c r="W8529" s="18"/>
      <c r="X8529" s="18"/>
      <c r="Y8529" s="18"/>
      <c r="Z8529" s="18"/>
      <c r="AA8529" s="18"/>
    </row>
    <row r="8530" spans="1:27" s="2" customFormat="1" ht="13.8">
      <c r="A8530" s="8"/>
      <c r="B8530" s="9"/>
      <c r="C8530" s="18"/>
      <c r="D8530" s="18"/>
      <c r="E8530" s="18"/>
      <c r="F8530" s="18"/>
      <c r="G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8"/>
      <c r="R8530" s="18"/>
      <c r="S8530" s="18"/>
      <c r="T8530" s="18"/>
      <c r="U8530" s="18"/>
      <c r="V8530" s="18"/>
      <c r="W8530" s="18"/>
      <c r="X8530" s="18"/>
      <c r="Y8530" s="18"/>
      <c r="Z8530" s="18"/>
      <c r="AA8530" s="18"/>
    </row>
    <row r="8531" spans="1:27" s="2" customFormat="1" ht="13.8">
      <c r="A8531" s="8"/>
      <c r="B8531" s="9"/>
      <c r="C8531" s="18"/>
      <c r="D8531" s="18"/>
      <c r="E8531" s="18"/>
      <c r="F8531" s="18"/>
      <c r="G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8"/>
      <c r="R8531" s="18"/>
      <c r="S8531" s="18"/>
      <c r="T8531" s="18"/>
      <c r="U8531" s="18"/>
      <c r="V8531" s="18"/>
      <c r="W8531" s="18"/>
      <c r="X8531" s="18"/>
      <c r="Y8531" s="18"/>
      <c r="Z8531" s="18"/>
      <c r="AA8531" s="18"/>
    </row>
    <row r="8532" spans="1:27" s="2" customFormat="1" ht="13.8">
      <c r="A8532" s="8"/>
      <c r="B8532" s="9"/>
      <c r="C8532" s="18"/>
      <c r="D8532" s="18"/>
      <c r="E8532" s="18"/>
      <c r="F8532" s="18"/>
      <c r="G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8"/>
      <c r="R8532" s="18"/>
      <c r="S8532" s="18"/>
      <c r="T8532" s="18"/>
      <c r="U8532" s="18"/>
      <c r="V8532" s="18"/>
      <c r="W8532" s="18"/>
      <c r="X8532" s="18"/>
      <c r="Y8532" s="18"/>
      <c r="Z8532" s="18"/>
      <c r="AA8532" s="18"/>
    </row>
    <row r="8533" spans="1:27" s="2" customFormat="1" ht="13.8">
      <c r="A8533" s="8"/>
      <c r="B8533" s="9"/>
      <c r="C8533" s="18"/>
      <c r="D8533" s="18"/>
      <c r="E8533" s="18"/>
      <c r="F8533" s="18"/>
      <c r="G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8"/>
      <c r="X8533" s="18"/>
      <c r="Y8533" s="18"/>
      <c r="Z8533" s="18"/>
      <c r="AA8533" s="18"/>
    </row>
    <row r="8534" spans="1:27" s="2" customFormat="1" ht="13.8">
      <c r="A8534" s="8"/>
      <c r="B8534" s="9"/>
      <c r="C8534" s="18"/>
      <c r="D8534" s="18"/>
      <c r="E8534" s="18"/>
      <c r="F8534" s="18"/>
      <c r="G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8"/>
      <c r="R8534" s="18"/>
      <c r="S8534" s="18"/>
      <c r="T8534" s="18"/>
      <c r="U8534" s="18"/>
      <c r="V8534" s="18"/>
      <c r="W8534" s="18"/>
      <c r="X8534" s="18"/>
      <c r="Y8534" s="18"/>
      <c r="Z8534" s="18"/>
      <c r="AA8534" s="18"/>
    </row>
    <row r="8535" spans="1:27" s="2" customFormat="1" ht="13.8">
      <c r="A8535" s="8"/>
      <c r="B8535" s="9"/>
      <c r="C8535" s="18"/>
      <c r="D8535" s="18"/>
      <c r="E8535" s="18"/>
      <c r="F8535" s="18"/>
      <c r="G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8"/>
      <c r="X8535" s="18"/>
      <c r="Y8535" s="18"/>
      <c r="Z8535" s="18"/>
      <c r="AA8535" s="18"/>
    </row>
    <row r="8536" spans="1:27" s="2" customFormat="1" ht="13.8">
      <c r="A8536" s="8"/>
      <c r="B8536" s="9"/>
      <c r="C8536" s="18"/>
      <c r="D8536" s="18"/>
      <c r="E8536" s="18"/>
      <c r="F8536" s="18"/>
      <c r="G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8"/>
      <c r="X8536" s="18"/>
      <c r="Y8536" s="18"/>
      <c r="Z8536" s="18"/>
      <c r="AA8536" s="18"/>
    </row>
    <row r="8537" spans="1:27" s="2" customFormat="1" ht="13.8">
      <c r="A8537" s="8"/>
      <c r="B8537" s="9"/>
      <c r="C8537" s="18"/>
      <c r="D8537" s="18"/>
      <c r="E8537" s="18"/>
      <c r="F8537" s="18"/>
      <c r="G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8"/>
      <c r="X8537" s="18"/>
      <c r="Y8537" s="18"/>
      <c r="Z8537" s="18"/>
      <c r="AA8537" s="18"/>
    </row>
    <row r="8538" spans="1:27" s="2" customFormat="1" ht="13.8">
      <c r="A8538" s="8"/>
      <c r="B8538" s="9"/>
      <c r="C8538" s="18"/>
      <c r="D8538" s="18"/>
      <c r="E8538" s="18"/>
      <c r="F8538" s="18"/>
      <c r="G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  <c r="W8538" s="18"/>
      <c r="X8538" s="18"/>
      <c r="Y8538" s="18"/>
      <c r="Z8538" s="18"/>
      <c r="AA8538" s="18"/>
    </row>
    <row r="8539" spans="1:27">
      <c r="A8539" s="6"/>
      <c r="B8539" s="7"/>
      <c r="C8539" s="28"/>
      <c r="G8539" s="17"/>
      <c r="H8539" s="17"/>
    </row>
    <row r="8540" spans="1:27" s="2" customFormat="1" ht="13.8">
      <c r="A8540" s="8"/>
      <c r="B8540" s="9"/>
      <c r="C8540" s="18"/>
      <c r="D8540" s="18"/>
      <c r="E8540" s="18"/>
      <c r="F8540" s="18"/>
      <c r="G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8"/>
      <c r="R8540" s="18"/>
      <c r="S8540" s="18"/>
      <c r="T8540" s="18"/>
      <c r="U8540" s="18"/>
      <c r="V8540" s="18"/>
      <c r="W8540" s="18"/>
      <c r="X8540" s="18"/>
      <c r="Y8540" s="18"/>
      <c r="Z8540" s="18"/>
      <c r="AA8540" s="18"/>
    </row>
    <row r="8541" spans="1:27">
      <c r="A8541" s="6"/>
      <c r="B8541" s="7"/>
      <c r="C8541" s="28"/>
      <c r="G8541" s="17"/>
      <c r="H8541" s="17"/>
    </row>
    <row r="8542" spans="1:27">
      <c r="A8542" s="5"/>
    </row>
    <row r="8545" spans="1:27">
      <c r="A8545" s="6"/>
      <c r="B8545" s="7"/>
      <c r="C8545" s="28"/>
      <c r="G8545" s="17"/>
      <c r="H8545" s="17"/>
    </row>
    <row r="8546" spans="1:27">
      <c r="A8546" s="5"/>
    </row>
    <row r="8547" spans="1:27">
      <c r="A8547" s="6"/>
      <c r="B8547" s="7"/>
      <c r="C8547" s="28"/>
      <c r="G8547" s="17"/>
      <c r="H8547" s="17"/>
    </row>
    <row r="8548" spans="1:27">
      <c r="A8548" s="6"/>
      <c r="B8548" s="7"/>
      <c r="C8548" s="28"/>
      <c r="G8548" s="17"/>
      <c r="H8548" s="17"/>
    </row>
    <row r="8549" spans="1:27">
      <c r="A8549" s="6"/>
      <c r="B8549" s="7"/>
      <c r="C8549" s="28"/>
      <c r="G8549" s="17"/>
      <c r="H8549" s="17"/>
    </row>
    <row r="8550" spans="1:27">
      <c r="A8550" s="6"/>
      <c r="B8550" s="7"/>
      <c r="C8550" s="28"/>
      <c r="G8550" s="17"/>
      <c r="H8550" s="17"/>
    </row>
    <row r="8551" spans="1:27" s="2" customFormat="1" ht="13.8">
      <c r="A8551" s="8"/>
      <c r="B8551" s="9"/>
      <c r="C8551" s="18"/>
      <c r="D8551" s="18"/>
      <c r="E8551" s="18"/>
      <c r="F8551" s="18"/>
      <c r="G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  <c r="W8551" s="18"/>
      <c r="X8551" s="18"/>
      <c r="Y8551" s="18"/>
      <c r="Z8551" s="18"/>
      <c r="AA8551" s="18"/>
    </row>
    <row r="8552" spans="1:27">
      <c r="A8552" s="6"/>
      <c r="B8552" s="7"/>
      <c r="C8552" s="28"/>
      <c r="G8552" s="17"/>
      <c r="H8552" s="17"/>
    </row>
    <row r="8553" spans="1:27">
      <c r="A8553" s="6"/>
      <c r="B8553" s="7"/>
      <c r="C8553" s="28"/>
      <c r="G8553" s="17"/>
      <c r="H8553" s="17"/>
    </row>
    <row r="8554" spans="1:27">
      <c r="A8554" s="6"/>
      <c r="B8554" s="7"/>
      <c r="C8554" s="28"/>
      <c r="G8554" s="17"/>
      <c r="H8554" s="17"/>
    </row>
    <row r="8555" spans="1:27">
      <c r="A8555" s="6"/>
      <c r="B8555" s="7"/>
      <c r="C8555" s="28"/>
      <c r="G8555" s="17"/>
      <c r="H8555" s="17"/>
    </row>
    <row r="8556" spans="1:27">
      <c r="A8556" s="6"/>
      <c r="B8556" s="7"/>
      <c r="C8556" s="28"/>
      <c r="G8556" s="17"/>
      <c r="H8556" s="17"/>
    </row>
    <row r="8557" spans="1:27">
      <c r="A8557" s="6"/>
      <c r="B8557" s="7"/>
      <c r="C8557" s="28"/>
      <c r="G8557" s="17"/>
      <c r="H8557" s="17"/>
    </row>
    <row r="8558" spans="1:27">
      <c r="A8558" s="6"/>
      <c r="B8558" s="7"/>
      <c r="C8558" s="28"/>
      <c r="G8558" s="17"/>
      <c r="H8558" s="17"/>
    </row>
    <row r="8559" spans="1:27" s="2" customFormat="1" ht="13.8">
      <c r="A8559" s="8"/>
      <c r="B8559" s="9"/>
      <c r="C8559" s="18"/>
      <c r="D8559" s="18"/>
      <c r="E8559" s="18"/>
      <c r="F8559" s="18"/>
      <c r="G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8"/>
      <c r="R8559" s="18"/>
      <c r="S8559" s="18"/>
      <c r="T8559" s="18"/>
      <c r="U8559" s="18"/>
      <c r="V8559" s="18"/>
      <c r="W8559" s="18"/>
      <c r="X8559" s="18"/>
      <c r="Y8559" s="18"/>
      <c r="Z8559" s="18"/>
      <c r="AA8559" s="18"/>
    </row>
    <row r="8560" spans="1:27">
      <c r="A8560" s="6"/>
      <c r="B8560" s="7"/>
      <c r="C8560" s="28"/>
      <c r="G8560" s="17"/>
      <c r="H8560" s="17"/>
    </row>
    <row r="8561" spans="1:27">
      <c r="A8561" s="6"/>
      <c r="B8561" s="7"/>
      <c r="C8561" s="28"/>
      <c r="G8561" s="17"/>
      <c r="H8561" s="17"/>
    </row>
    <row r="8562" spans="1:27">
      <c r="A8562" s="6"/>
      <c r="B8562" s="7"/>
      <c r="C8562" s="28"/>
      <c r="G8562" s="17"/>
      <c r="H8562" s="17"/>
    </row>
    <row r="8563" spans="1:27">
      <c r="A8563" s="6"/>
      <c r="B8563" s="7"/>
      <c r="C8563" s="28"/>
      <c r="G8563" s="17"/>
      <c r="H8563" s="17"/>
    </row>
    <row r="8564" spans="1:27">
      <c r="A8564" s="6"/>
      <c r="B8564" s="7"/>
      <c r="C8564" s="28"/>
      <c r="G8564" s="17"/>
      <c r="H8564" s="17"/>
    </row>
    <row r="8565" spans="1:27">
      <c r="A8565" s="6"/>
      <c r="B8565" s="7"/>
      <c r="C8565" s="28"/>
      <c r="G8565" s="17"/>
      <c r="H8565" s="17"/>
    </row>
    <row r="8566" spans="1:27">
      <c r="A8566" s="6"/>
      <c r="B8566" s="7"/>
      <c r="C8566" s="28"/>
      <c r="G8566" s="17"/>
      <c r="H8566" s="17"/>
    </row>
    <row r="8567" spans="1:27" s="2" customFormat="1" ht="13.8">
      <c r="A8567" s="8"/>
      <c r="B8567" s="9"/>
      <c r="C8567" s="18"/>
      <c r="D8567" s="18"/>
      <c r="E8567" s="18"/>
      <c r="F8567" s="18"/>
      <c r="G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8"/>
      <c r="R8567" s="18"/>
      <c r="S8567" s="18"/>
      <c r="T8567" s="18"/>
      <c r="U8567" s="18"/>
      <c r="V8567" s="18"/>
      <c r="W8567" s="18"/>
      <c r="X8567" s="18"/>
      <c r="Y8567" s="18"/>
      <c r="Z8567" s="18"/>
      <c r="AA8567" s="18"/>
    </row>
    <row r="8568" spans="1:27" s="2" customFormat="1" ht="13.8">
      <c r="A8568" s="8"/>
      <c r="B8568" s="9"/>
      <c r="C8568" s="18"/>
      <c r="D8568" s="18"/>
      <c r="E8568" s="18"/>
      <c r="F8568" s="18"/>
      <c r="G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8"/>
      <c r="R8568" s="18"/>
      <c r="S8568" s="18"/>
      <c r="T8568" s="18"/>
      <c r="U8568" s="18"/>
      <c r="V8568" s="18"/>
      <c r="W8568" s="18"/>
      <c r="X8568" s="18"/>
      <c r="Y8568" s="18"/>
      <c r="Z8568" s="18"/>
      <c r="AA8568" s="18"/>
    </row>
    <row r="8569" spans="1:27" s="2" customFormat="1" ht="13.8">
      <c r="A8569" s="8"/>
      <c r="B8569" s="9"/>
      <c r="C8569" s="18"/>
      <c r="D8569" s="18"/>
      <c r="E8569" s="18"/>
      <c r="F8569" s="18"/>
      <c r="G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8"/>
      <c r="R8569" s="18"/>
      <c r="S8569" s="18"/>
      <c r="T8569" s="18"/>
      <c r="U8569" s="18"/>
      <c r="V8569" s="18"/>
      <c r="W8569" s="18"/>
      <c r="X8569" s="18"/>
      <c r="Y8569" s="18"/>
      <c r="Z8569" s="18"/>
      <c r="AA8569" s="18"/>
    </row>
    <row r="8570" spans="1:27" s="2" customFormat="1" ht="13.8">
      <c r="A8570" s="8"/>
      <c r="B8570" s="9"/>
      <c r="C8570" s="18"/>
      <c r="D8570" s="18"/>
      <c r="E8570" s="18"/>
      <c r="F8570" s="18"/>
      <c r="G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8"/>
      <c r="R8570" s="18"/>
      <c r="S8570" s="18"/>
      <c r="T8570" s="18"/>
      <c r="U8570" s="18"/>
      <c r="V8570" s="18"/>
      <c r="W8570" s="18"/>
      <c r="X8570" s="18"/>
      <c r="Y8570" s="18"/>
      <c r="Z8570" s="18"/>
      <c r="AA8570" s="18"/>
    </row>
    <row r="8571" spans="1:27" s="2" customFormat="1" ht="13.8">
      <c r="A8571" s="8"/>
      <c r="B8571" s="9"/>
      <c r="C8571" s="18"/>
      <c r="D8571" s="18"/>
      <c r="E8571" s="18"/>
      <c r="F8571" s="18"/>
      <c r="G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8"/>
      <c r="R8571" s="18"/>
      <c r="S8571" s="18"/>
      <c r="T8571" s="18"/>
      <c r="U8571" s="18"/>
      <c r="V8571" s="18"/>
      <c r="W8571" s="18"/>
      <c r="X8571" s="18"/>
      <c r="Y8571" s="18"/>
      <c r="Z8571" s="18"/>
      <c r="AA8571" s="18"/>
    </row>
    <row r="8572" spans="1:27" s="2" customFormat="1" ht="13.8">
      <c r="A8572" s="8"/>
      <c r="B8572" s="9"/>
      <c r="C8572" s="18"/>
      <c r="D8572" s="18"/>
      <c r="E8572" s="18"/>
      <c r="F8572" s="18"/>
      <c r="G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8"/>
      <c r="X8572" s="18"/>
      <c r="Y8572" s="18"/>
      <c r="Z8572" s="18"/>
      <c r="AA8572" s="18"/>
    </row>
    <row r="8573" spans="1:27" s="2" customFormat="1" ht="13.8">
      <c r="A8573" s="8"/>
      <c r="B8573" s="9"/>
      <c r="C8573" s="18"/>
      <c r="D8573" s="18"/>
      <c r="E8573" s="18"/>
      <c r="F8573" s="18"/>
      <c r="G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8"/>
      <c r="X8573" s="18"/>
      <c r="Y8573" s="18"/>
      <c r="Z8573" s="18"/>
      <c r="AA8573" s="18"/>
    </row>
    <row r="8574" spans="1:27" s="2" customFormat="1" ht="13.8">
      <c r="A8574" s="8"/>
      <c r="B8574" s="9"/>
      <c r="C8574" s="18"/>
      <c r="D8574" s="18"/>
      <c r="E8574" s="18"/>
      <c r="F8574" s="18"/>
      <c r="G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8"/>
      <c r="R8574" s="18"/>
      <c r="S8574" s="18"/>
      <c r="T8574" s="18"/>
      <c r="U8574" s="18"/>
      <c r="V8574" s="18"/>
      <c r="W8574" s="18"/>
      <c r="X8574" s="18"/>
      <c r="Y8574" s="18"/>
      <c r="Z8574" s="18"/>
      <c r="AA8574" s="18"/>
    </row>
    <row r="8575" spans="1:27" s="2" customFormat="1" ht="13.8">
      <c r="A8575" s="8"/>
      <c r="B8575" s="9"/>
      <c r="C8575" s="18"/>
      <c r="D8575" s="18"/>
      <c r="E8575" s="18"/>
      <c r="F8575" s="18"/>
      <c r="G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8"/>
      <c r="R8575" s="18"/>
      <c r="S8575" s="18"/>
      <c r="T8575" s="18"/>
      <c r="U8575" s="18"/>
      <c r="V8575" s="18"/>
      <c r="W8575" s="18"/>
      <c r="X8575" s="18"/>
      <c r="Y8575" s="18"/>
      <c r="Z8575" s="18"/>
      <c r="AA8575" s="18"/>
    </row>
    <row r="8576" spans="1:27" s="2" customFormat="1" ht="13.8">
      <c r="A8576" s="8"/>
      <c r="B8576" s="9"/>
      <c r="C8576" s="18"/>
      <c r="D8576" s="18"/>
      <c r="E8576" s="18"/>
      <c r="F8576" s="18"/>
      <c r="G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8"/>
      <c r="R8576" s="18"/>
      <c r="S8576" s="18"/>
      <c r="T8576" s="18"/>
      <c r="U8576" s="18"/>
      <c r="V8576" s="18"/>
      <c r="W8576" s="18"/>
      <c r="X8576" s="18"/>
      <c r="Y8576" s="18"/>
      <c r="Z8576" s="18"/>
      <c r="AA8576" s="18"/>
    </row>
    <row r="8577" spans="1:27" s="2" customFormat="1" ht="13.8">
      <c r="A8577" s="8"/>
      <c r="B8577" s="9"/>
      <c r="C8577" s="18"/>
      <c r="D8577" s="18"/>
      <c r="E8577" s="18"/>
      <c r="F8577" s="18"/>
      <c r="G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8"/>
      <c r="R8577" s="18"/>
      <c r="S8577" s="18"/>
      <c r="T8577" s="18"/>
      <c r="U8577" s="18"/>
      <c r="V8577" s="18"/>
      <c r="W8577" s="18"/>
      <c r="X8577" s="18"/>
      <c r="Y8577" s="18"/>
      <c r="Z8577" s="18"/>
      <c r="AA8577" s="18"/>
    </row>
    <row r="8578" spans="1:27" s="2" customFormat="1" ht="13.8">
      <c r="A8578" s="8"/>
      <c r="B8578" s="9"/>
      <c r="C8578" s="18"/>
      <c r="D8578" s="18"/>
      <c r="E8578" s="18"/>
      <c r="F8578" s="18"/>
      <c r="G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8"/>
      <c r="R8578" s="18"/>
      <c r="S8578" s="18"/>
      <c r="T8578" s="18"/>
      <c r="U8578" s="18"/>
      <c r="V8578" s="18"/>
      <c r="W8578" s="18"/>
      <c r="X8578" s="18"/>
      <c r="Y8578" s="18"/>
      <c r="Z8578" s="18"/>
      <c r="AA8578" s="18"/>
    </row>
    <row r="8579" spans="1:27" s="2" customFormat="1" ht="13.8">
      <c r="A8579" s="8"/>
      <c r="B8579" s="9"/>
      <c r="C8579" s="18"/>
      <c r="D8579" s="18"/>
      <c r="E8579" s="18"/>
      <c r="F8579" s="18"/>
      <c r="G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8"/>
      <c r="X8579" s="18"/>
      <c r="Y8579" s="18"/>
      <c r="Z8579" s="18"/>
      <c r="AA8579" s="18"/>
    </row>
    <row r="8580" spans="1:27" s="2" customFormat="1" ht="13.8">
      <c r="A8580" s="8"/>
      <c r="B8580" s="9"/>
      <c r="C8580" s="18"/>
      <c r="D8580" s="18"/>
      <c r="E8580" s="18"/>
      <c r="F8580" s="18"/>
      <c r="G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8"/>
      <c r="R8580" s="18"/>
      <c r="S8580" s="18"/>
      <c r="T8580" s="18"/>
      <c r="U8580" s="18"/>
      <c r="V8580" s="18"/>
      <c r="W8580" s="18"/>
      <c r="X8580" s="18"/>
      <c r="Y8580" s="18"/>
      <c r="Z8580" s="18"/>
      <c r="AA8580" s="18"/>
    </row>
    <row r="8581" spans="1:27" s="2" customFormat="1" ht="13.8">
      <c r="A8581" s="8"/>
      <c r="B8581" s="9"/>
      <c r="C8581" s="18"/>
      <c r="D8581" s="18"/>
      <c r="E8581" s="18"/>
      <c r="F8581" s="18"/>
      <c r="G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8"/>
      <c r="X8581" s="18"/>
      <c r="Y8581" s="18"/>
      <c r="Z8581" s="18"/>
      <c r="AA8581" s="18"/>
    </row>
    <row r="8582" spans="1:27" s="2" customFormat="1" ht="13.8">
      <c r="A8582" s="8"/>
      <c r="B8582" s="9"/>
      <c r="C8582" s="18"/>
      <c r="D8582" s="18"/>
      <c r="E8582" s="18"/>
      <c r="F8582" s="18"/>
      <c r="G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8"/>
      <c r="R8582" s="18"/>
      <c r="S8582" s="18"/>
      <c r="T8582" s="18"/>
      <c r="U8582" s="18"/>
      <c r="V8582" s="18"/>
      <c r="W8582" s="18"/>
      <c r="X8582" s="18"/>
      <c r="Y8582" s="18"/>
      <c r="Z8582" s="18"/>
      <c r="AA8582" s="18"/>
    </row>
    <row r="8583" spans="1:27" s="2" customFormat="1" ht="13.8">
      <c r="A8583" s="8"/>
      <c r="B8583" s="9"/>
      <c r="C8583" s="18"/>
      <c r="D8583" s="18"/>
      <c r="E8583" s="18"/>
      <c r="F8583" s="18"/>
      <c r="G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8"/>
      <c r="X8583" s="18"/>
      <c r="Y8583" s="18"/>
      <c r="Z8583" s="18"/>
      <c r="AA8583" s="18"/>
    </row>
    <row r="8584" spans="1:27" s="2" customFormat="1" ht="13.8">
      <c r="A8584" s="8"/>
      <c r="B8584" s="9"/>
      <c r="C8584" s="18"/>
      <c r="D8584" s="18"/>
      <c r="E8584" s="18"/>
      <c r="F8584" s="18"/>
      <c r="G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8"/>
      <c r="R8584" s="18"/>
      <c r="S8584" s="18"/>
      <c r="T8584" s="18"/>
      <c r="U8584" s="18"/>
      <c r="V8584" s="18"/>
      <c r="W8584" s="18"/>
      <c r="X8584" s="18"/>
      <c r="Y8584" s="18"/>
      <c r="Z8584" s="18"/>
      <c r="AA8584" s="18"/>
    </row>
    <row r="8585" spans="1:27" s="2" customFormat="1" ht="13.8">
      <c r="A8585" s="8"/>
      <c r="B8585" s="9"/>
      <c r="C8585" s="18"/>
      <c r="D8585" s="18"/>
      <c r="E8585" s="18"/>
      <c r="F8585" s="18"/>
      <c r="G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8"/>
      <c r="X8585" s="18"/>
      <c r="Y8585" s="18"/>
      <c r="Z8585" s="18"/>
      <c r="AA8585" s="18"/>
    </row>
    <row r="8586" spans="1:27" s="2" customFormat="1" ht="13.8">
      <c r="A8586" s="8"/>
      <c r="B8586" s="9"/>
      <c r="C8586" s="18"/>
      <c r="D8586" s="18"/>
      <c r="E8586" s="18"/>
      <c r="F8586" s="18"/>
      <c r="G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8"/>
      <c r="R8586" s="18"/>
      <c r="S8586" s="18"/>
      <c r="T8586" s="18"/>
      <c r="U8586" s="18"/>
      <c r="V8586" s="18"/>
      <c r="W8586" s="18"/>
      <c r="X8586" s="18"/>
      <c r="Y8586" s="18"/>
      <c r="Z8586" s="18"/>
      <c r="AA8586" s="18"/>
    </row>
    <row r="8587" spans="1:27" s="2" customFormat="1" ht="13.8">
      <c r="A8587" s="8"/>
      <c r="B8587" s="9"/>
      <c r="C8587" s="18"/>
      <c r="D8587" s="18"/>
      <c r="E8587" s="18"/>
      <c r="F8587" s="18"/>
      <c r="G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8"/>
      <c r="R8587" s="18"/>
      <c r="S8587" s="18"/>
      <c r="T8587" s="18"/>
      <c r="U8587" s="18"/>
      <c r="V8587" s="18"/>
      <c r="W8587" s="18"/>
      <c r="X8587" s="18"/>
      <c r="Y8587" s="18"/>
      <c r="Z8587" s="18"/>
      <c r="AA8587" s="18"/>
    </row>
    <row r="8588" spans="1:27" s="2" customFormat="1" ht="13.8">
      <c r="A8588" s="8"/>
      <c r="B8588" s="9"/>
      <c r="C8588" s="18"/>
      <c r="D8588" s="18"/>
      <c r="E8588" s="18"/>
      <c r="F8588" s="18"/>
      <c r="G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8"/>
      <c r="R8588" s="18"/>
      <c r="S8588" s="18"/>
      <c r="T8588" s="18"/>
      <c r="U8588" s="18"/>
      <c r="V8588" s="18"/>
      <c r="W8588" s="18"/>
      <c r="X8588" s="18"/>
      <c r="Y8588" s="18"/>
      <c r="Z8588" s="18"/>
      <c r="AA8588" s="18"/>
    </row>
    <row r="8589" spans="1:27" s="2" customFormat="1" ht="13.8">
      <c r="A8589" s="8"/>
      <c r="B8589" s="9"/>
      <c r="C8589" s="18"/>
      <c r="D8589" s="18"/>
      <c r="E8589" s="18"/>
      <c r="F8589" s="18"/>
      <c r="G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8"/>
      <c r="R8589" s="18"/>
      <c r="S8589" s="18"/>
      <c r="T8589" s="18"/>
      <c r="U8589" s="18"/>
      <c r="V8589" s="18"/>
      <c r="W8589" s="18"/>
      <c r="X8589" s="18"/>
      <c r="Y8589" s="18"/>
      <c r="Z8589" s="18"/>
      <c r="AA8589" s="18"/>
    </row>
    <row r="8590" spans="1:27" s="2" customFormat="1" ht="13.8">
      <c r="A8590" s="8"/>
      <c r="B8590" s="9"/>
      <c r="C8590" s="18"/>
      <c r="D8590" s="18"/>
      <c r="E8590" s="18"/>
      <c r="F8590" s="18"/>
      <c r="G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8"/>
      <c r="R8590" s="18"/>
      <c r="S8590" s="18"/>
      <c r="T8590" s="18"/>
      <c r="U8590" s="18"/>
      <c r="V8590" s="18"/>
      <c r="W8590" s="18"/>
      <c r="X8590" s="18"/>
      <c r="Y8590" s="18"/>
      <c r="Z8590" s="18"/>
      <c r="AA8590" s="18"/>
    </row>
    <row r="8591" spans="1:27" s="2" customFormat="1" ht="13.8">
      <c r="A8591" s="8"/>
      <c r="B8591" s="9"/>
      <c r="C8591" s="18"/>
      <c r="D8591" s="18"/>
      <c r="E8591" s="18"/>
      <c r="F8591" s="18"/>
      <c r="G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8"/>
      <c r="R8591" s="18"/>
      <c r="S8591" s="18"/>
      <c r="T8591" s="18"/>
      <c r="U8591" s="18"/>
      <c r="V8591" s="18"/>
      <c r="W8591" s="18"/>
      <c r="X8591" s="18"/>
      <c r="Y8591" s="18"/>
      <c r="Z8591" s="18"/>
      <c r="AA8591" s="18"/>
    </row>
    <row r="8592" spans="1:27" s="2" customFormat="1" ht="13.8">
      <c r="A8592" s="8"/>
      <c r="B8592" s="9"/>
      <c r="C8592" s="18"/>
      <c r="D8592" s="18"/>
      <c r="E8592" s="18"/>
      <c r="F8592" s="18"/>
      <c r="G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8"/>
      <c r="R8592" s="18"/>
      <c r="S8592" s="18"/>
      <c r="T8592" s="18"/>
      <c r="U8592" s="18"/>
      <c r="V8592" s="18"/>
      <c r="W8592" s="18"/>
      <c r="X8592" s="18"/>
      <c r="Y8592" s="18"/>
      <c r="Z8592" s="18"/>
      <c r="AA8592" s="18"/>
    </row>
    <row r="8593" spans="1:27" s="2" customFormat="1" ht="13.8">
      <c r="A8593" s="8"/>
      <c r="B8593" s="9"/>
      <c r="C8593" s="18"/>
      <c r="D8593" s="18"/>
      <c r="E8593" s="18"/>
      <c r="F8593" s="18"/>
      <c r="G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8"/>
      <c r="R8593" s="18"/>
      <c r="S8593" s="18"/>
      <c r="T8593" s="18"/>
      <c r="U8593" s="18"/>
      <c r="V8593" s="18"/>
      <c r="W8593" s="18"/>
      <c r="X8593" s="18"/>
      <c r="Y8593" s="18"/>
      <c r="Z8593" s="18"/>
      <c r="AA8593" s="18"/>
    </row>
    <row r="8594" spans="1:27" s="2" customFormat="1" ht="13.8">
      <c r="A8594" s="8"/>
      <c r="B8594" s="9"/>
      <c r="C8594" s="18"/>
      <c r="D8594" s="18"/>
      <c r="E8594" s="18"/>
      <c r="F8594" s="18"/>
      <c r="G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8"/>
      <c r="R8594" s="18"/>
      <c r="S8594" s="18"/>
      <c r="T8594" s="18"/>
      <c r="U8594" s="18"/>
      <c r="V8594" s="18"/>
      <c r="W8594" s="18"/>
      <c r="X8594" s="18"/>
      <c r="Y8594" s="18"/>
      <c r="Z8594" s="18"/>
      <c r="AA8594" s="18"/>
    </row>
    <row r="8595" spans="1:27" s="2" customFormat="1" ht="13.8">
      <c r="A8595" s="8"/>
      <c r="B8595" s="9"/>
      <c r="C8595" s="18"/>
      <c r="D8595" s="18"/>
      <c r="E8595" s="18"/>
      <c r="F8595" s="18"/>
      <c r="G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8"/>
      <c r="R8595" s="18"/>
      <c r="S8595" s="18"/>
      <c r="T8595" s="18"/>
      <c r="U8595" s="18"/>
      <c r="V8595" s="18"/>
      <c r="W8595" s="18"/>
      <c r="X8595" s="18"/>
      <c r="Y8595" s="18"/>
      <c r="Z8595" s="18"/>
      <c r="AA8595" s="18"/>
    </row>
    <row r="8596" spans="1:27" s="2" customFormat="1" ht="13.8">
      <c r="A8596" s="8"/>
      <c r="B8596" s="9"/>
      <c r="C8596" s="18"/>
      <c r="D8596" s="18"/>
      <c r="E8596" s="18"/>
      <c r="F8596" s="18"/>
      <c r="G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8"/>
      <c r="R8596" s="18"/>
      <c r="S8596" s="18"/>
      <c r="T8596" s="18"/>
      <c r="U8596" s="18"/>
      <c r="V8596" s="18"/>
      <c r="W8596" s="18"/>
      <c r="X8596" s="18"/>
      <c r="Y8596" s="18"/>
      <c r="Z8596" s="18"/>
      <c r="AA8596" s="18"/>
    </row>
    <row r="8597" spans="1:27" s="2" customFormat="1" ht="13.8">
      <c r="A8597" s="8"/>
      <c r="B8597" s="9"/>
      <c r="C8597" s="18"/>
      <c r="D8597" s="18"/>
      <c r="E8597" s="18"/>
      <c r="F8597" s="18"/>
      <c r="G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8"/>
      <c r="R8597" s="18"/>
      <c r="S8597" s="18"/>
      <c r="T8597" s="18"/>
      <c r="U8597" s="18"/>
      <c r="V8597" s="18"/>
      <c r="W8597" s="18"/>
      <c r="X8597" s="18"/>
      <c r="Y8597" s="18"/>
      <c r="Z8597" s="18"/>
      <c r="AA8597" s="18"/>
    </row>
    <row r="8598" spans="1:27" s="2" customFormat="1" ht="13.8">
      <c r="A8598" s="8"/>
      <c r="B8598" s="9"/>
      <c r="C8598" s="18"/>
      <c r="D8598" s="18"/>
      <c r="E8598" s="18"/>
      <c r="F8598" s="18"/>
      <c r="G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8"/>
      <c r="R8598" s="18"/>
      <c r="S8598" s="18"/>
      <c r="T8598" s="18"/>
      <c r="U8598" s="18"/>
      <c r="V8598" s="18"/>
      <c r="W8598" s="18"/>
      <c r="X8598" s="18"/>
      <c r="Y8598" s="18"/>
      <c r="Z8598" s="18"/>
      <c r="AA8598" s="18"/>
    </row>
    <row r="8599" spans="1:27" s="2" customFormat="1" ht="13.8">
      <c r="A8599" s="8"/>
      <c r="B8599" s="9"/>
      <c r="C8599" s="18"/>
      <c r="D8599" s="18"/>
      <c r="E8599" s="18"/>
      <c r="F8599" s="18"/>
      <c r="G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8"/>
      <c r="X8599" s="18"/>
      <c r="Y8599" s="18"/>
      <c r="Z8599" s="18"/>
      <c r="AA8599" s="18"/>
    </row>
    <row r="8600" spans="1:27" s="2" customFormat="1" ht="13.8">
      <c r="A8600" s="8"/>
      <c r="B8600" s="9"/>
      <c r="C8600" s="18"/>
      <c r="D8600" s="18"/>
      <c r="E8600" s="18"/>
      <c r="F8600" s="18"/>
      <c r="G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8"/>
      <c r="R8600" s="18"/>
      <c r="S8600" s="18"/>
      <c r="T8600" s="18"/>
      <c r="U8600" s="18"/>
      <c r="V8600" s="18"/>
      <c r="W8600" s="18"/>
      <c r="X8600" s="18"/>
      <c r="Y8600" s="18"/>
      <c r="Z8600" s="18"/>
      <c r="AA8600" s="18"/>
    </row>
    <row r="8601" spans="1:27" s="2" customFormat="1" ht="13.8">
      <c r="A8601" s="8"/>
      <c r="B8601" s="9"/>
      <c r="C8601" s="18"/>
      <c r="D8601" s="18"/>
      <c r="E8601" s="18"/>
      <c r="F8601" s="18"/>
      <c r="G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8"/>
      <c r="R8601" s="18"/>
      <c r="S8601" s="18"/>
      <c r="T8601" s="18"/>
      <c r="U8601" s="18"/>
      <c r="V8601" s="18"/>
      <c r="W8601" s="18"/>
      <c r="X8601" s="18"/>
      <c r="Y8601" s="18"/>
      <c r="Z8601" s="18"/>
      <c r="AA8601" s="18"/>
    </row>
    <row r="8602" spans="1:27" s="2" customFormat="1" ht="13.8">
      <c r="A8602" s="8"/>
      <c r="B8602" s="9"/>
      <c r="C8602" s="18"/>
      <c r="D8602" s="18"/>
      <c r="E8602" s="18"/>
      <c r="F8602" s="18"/>
      <c r="G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8"/>
      <c r="R8602" s="18"/>
      <c r="S8602" s="18"/>
      <c r="T8602" s="18"/>
      <c r="U8602" s="18"/>
      <c r="V8602" s="18"/>
      <c r="W8602" s="18"/>
      <c r="X8602" s="18"/>
      <c r="Y8602" s="18"/>
      <c r="Z8602" s="18"/>
      <c r="AA8602" s="18"/>
    </row>
    <row r="8603" spans="1:27" s="2" customFormat="1" ht="13.8">
      <c r="A8603" s="8"/>
      <c r="B8603" s="9"/>
      <c r="C8603" s="18"/>
      <c r="D8603" s="18"/>
      <c r="E8603" s="18"/>
      <c r="F8603" s="18"/>
      <c r="G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8"/>
      <c r="X8603" s="18"/>
      <c r="Y8603" s="18"/>
      <c r="Z8603" s="18"/>
      <c r="AA8603" s="18"/>
    </row>
    <row r="8604" spans="1:27" s="2" customFormat="1" ht="13.8">
      <c r="A8604" s="8"/>
      <c r="B8604" s="9"/>
      <c r="C8604" s="18"/>
      <c r="D8604" s="18"/>
      <c r="E8604" s="18"/>
      <c r="F8604" s="18"/>
      <c r="G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8"/>
      <c r="R8604" s="18"/>
      <c r="S8604" s="18"/>
      <c r="T8604" s="18"/>
      <c r="U8604" s="18"/>
      <c r="V8604" s="18"/>
      <c r="W8604" s="18"/>
      <c r="X8604" s="18"/>
      <c r="Y8604" s="18"/>
      <c r="Z8604" s="18"/>
      <c r="AA8604" s="18"/>
    </row>
    <row r="8605" spans="1:27" s="2" customFormat="1" ht="13.8">
      <c r="A8605" s="8"/>
      <c r="B8605" s="9"/>
      <c r="C8605" s="18"/>
      <c r="D8605" s="18"/>
      <c r="E8605" s="18"/>
      <c r="F8605" s="18"/>
      <c r="G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8"/>
      <c r="X8605" s="18"/>
      <c r="Y8605" s="18"/>
      <c r="Z8605" s="18"/>
      <c r="AA8605" s="18"/>
    </row>
    <row r="8606" spans="1:27" s="2" customFormat="1" ht="13.8">
      <c r="A8606" s="8"/>
      <c r="B8606" s="9"/>
      <c r="C8606" s="18"/>
      <c r="D8606" s="18"/>
      <c r="E8606" s="18"/>
      <c r="F8606" s="18"/>
      <c r="G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8"/>
      <c r="R8606" s="18"/>
      <c r="S8606" s="18"/>
      <c r="T8606" s="18"/>
      <c r="U8606" s="18"/>
      <c r="V8606" s="18"/>
      <c r="W8606" s="18"/>
      <c r="X8606" s="18"/>
      <c r="Y8606" s="18"/>
      <c r="Z8606" s="18"/>
      <c r="AA8606" s="18"/>
    </row>
    <row r="8607" spans="1:27" s="2" customFormat="1" ht="13.8">
      <c r="A8607" s="8"/>
      <c r="B8607" s="9"/>
      <c r="C8607" s="18"/>
      <c r="D8607" s="18"/>
      <c r="E8607" s="18"/>
      <c r="F8607" s="18"/>
      <c r="G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8"/>
      <c r="R8607" s="18"/>
      <c r="S8607" s="18"/>
      <c r="T8607" s="18"/>
      <c r="U8607" s="18"/>
      <c r="V8607" s="18"/>
      <c r="W8607" s="18"/>
      <c r="X8607" s="18"/>
      <c r="Y8607" s="18"/>
      <c r="Z8607" s="18"/>
      <c r="AA8607" s="18"/>
    </row>
    <row r="8608" spans="1:27" s="2" customFormat="1" ht="13.8">
      <c r="A8608" s="8"/>
      <c r="B8608" s="9"/>
      <c r="C8608" s="18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8"/>
      <c r="X8608" s="18"/>
      <c r="Y8608" s="18"/>
      <c r="Z8608" s="18"/>
      <c r="AA8608" s="18"/>
    </row>
    <row r="8609" spans="1:27" s="2" customFormat="1" ht="13.8">
      <c r="A8609" s="8"/>
      <c r="B8609" s="9"/>
      <c r="C8609" s="18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8"/>
      <c r="X8609" s="18"/>
      <c r="Y8609" s="18"/>
      <c r="Z8609" s="18"/>
      <c r="AA8609" s="18"/>
    </row>
    <row r="8610" spans="1:27" s="2" customFormat="1" ht="13.8">
      <c r="A8610" s="8"/>
      <c r="B8610" s="9"/>
      <c r="C8610" s="18"/>
      <c r="D8610" s="18"/>
      <c r="E8610" s="18"/>
      <c r="F8610" s="18"/>
      <c r="G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8"/>
      <c r="R8610" s="18"/>
      <c r="S8610" s="18"/>
      <c r="T8610" s="18"/>
      <c r="U8610" s="18"/>
      <c r="V8610" s="18"/>
      <c r="W8610" s="18"/>
      <c r="X8610" s="18"/>
      <c r="Y8610" s="18"/>
      <c r="Z8610" s="18"/>
      <c r="AA8610" s="18"/>
    </row>
    <row r="8611" spans="1:27" s="2" customFormat="1" ht="13.8">
      <c r="A8611" s="8"/>
      <c r="B8611" s="9"/>
      <c r="C8611" s="18"/>
      <c r="D8611" s="18"/>
      <c r="E8611" s="18"/>
      <c r="F8611" s="18"/>
      <c r="G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8"/>
      <c r="X8611" s="18"/>
      <c r="Y8611" s="18"/>
      <c r="Z8611" s="18"/>
      <c r="AA8611" s="18"/>
    </row>
    <row r="8612" spans="1:27" s="2" customFormat="1" ht="13.8">
      <c r="A8612" s="8"/>
      <c r="B8612" s="9"/>
      <c r="C8612" s="18"/>
      <c r="D8612" s="18"/>
      <c r="E8612" s="18"/>
      <c r="F8612" s="18"/>
      <c r="G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8"/>
      <c r="X8612" s="18"/>
      <c r="Y8612" s="18"/>
      <c r="Z8612" s="18"/>
      <c r="AA8612" s="18"/>
    </row>
    <row r="8613" spans="1:27" s="2" customFormat="1" ht="13.8">
      <c r="A8613" s="8"/>
      <c r="B8613" s="9"/>
      <c r="C8613" s="18"/>
      <c r="D8613" s="18"/>
      <c r="E8613" s="18"/>
      <c r="F8613" s="18"/>
      <c r="G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8"/>
      <c r="X8613" s="18"/>
      <c r="Y8613" s="18"/>
      <c r="Z8613" s="18"/>
      <c r="AA8613" s="18"/>
    </row>
    <row r="8614" spans="1:27" s="2" customFormat="1" ht="13.8">
      <c r="A8614" s="8"/>
      <c r="B8614" s="9"/>
      <c r="C8614" s="18"/>
      <c r="D8614" s="18"/>
      <c r="E8614" s="18"/>
      <c r="F8614" s="18"/>
      <c r="G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8"/>
      <c r="R8614" s="18"/>
      <c r="S8614" s="18"/>
      <c r="T8614" s="18"/>
      <c r="U8614" s="18"/>
      <c r="V8614" s="18"/>
      <c r="W8614" s="18"/>
      <c r="X8614" s="18"/>
      <c r="Y8614" s="18"/>
      <c r="Z8614" s="18"/>
      <c r="AA8614" s="18"/>
    </row>
    <row r="8615" spans="1:27" s="2" customFormat="1" ht="13.8">
      <c r="A8615" s="8"/>
      <c r="B8615" s="9"/>
      <c r="C8615" s="18"/>
      <c r="D8615" s="18"/>
      <c r="E8615" s="18"/>
      <c r="F8615" s="18"/>
      <c r="G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8"/>
      <c r="X8615" s="18"/>
      <c r="Y8615" s="18"/>
      <c r="Z8615" s="18"/>
      <c r="AA8615" s="18"/>
    </row>
    <row r="8616" spans="1:27">
      <c r="A8616" s="6"/>
      <c r="B8616" s="7"/>
      <c r="C8616" s="28"/>
      <c r="G8616" s="17"/>
      <c r="H8616" s="17"/>
    </row>
    <row r="8617" spans="1:27" s="2" customFormat="1" ht="13.8">
      <c r="A8617" s="8"/>
      <c r="B8617" s="9"/>
      <c r="C8617" s="18"/>
      <c r="D8617" s="18"/>
      <c r="E8617" s="18"/>
      <c r="F8617" s="18"/>
      <c r="G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8"/>
      <c r="R8617" s="18"/>
      <c r="S8617" s="18"/>
      <c r="T8617" s="18"/>
      <c r="U8617" s="18"/>
      <c r="V8617" s="18"/>
      <c r="W8617" s="18"/>
      <c r="X8617" s="18"/>
      <c r="Y8617" s="18"/>
      <c r="Z8617" s="18"/>
      <c r="AA8617" s="18"/>
    </row>
    <row r="8618" spans="1:27">
      <c r="A8618" s="6"/>
      <c r="B8618" s="7"/>
      <c r="C8618" s="28"/>
      <c r="G8618" s="17"/>
      <c r="H8618" s="17"/>
    </row>
    <row r="8619" spans="1:27">
      <c r="A8619" s="6"/>
      <c r="B8619" s="7"/>
      <c r="C8619" s="28"/>
      <c r="G8619" s="17"/>
      <c r="H8619" s="17"/>
    </row>
    <row r="8620" spans="1:27">
      <c r="A8620" s="6"/>
      <c r="B8620" s="7"/>
      <c r="C8620" s="28"/>
      <c r="G8620" s="17"/>
      <c r="H8620" s="17"/>
    </row>
    <row r="8621" spans="1:27">
      <c r="A8621" s="6"/>
      <c r="B8621" s="7"/>
      <c r="C8621" s="28"/>
      <c r="G8621" s="17"/>
      <c r="H8621" s="17"/>
    </row>
    <row r="8622" spans="1:27">
      <c r="A8622" s="5"/>
    </row>
    <row r="8623" spans="1:27">
      <c r="A8623" s="5"/>
    </row>
    <row r="8624" spans="1:27">
      <c r="A8624" s="6"/>
      <c r="B8624" s="7"/>
      <c r="C8624" s="28"/>
      <c r="G8624" s="17"/>
      <c r="H8624" s="17"/>
    </row>
    <row r="8625" spans="1:27">
      <c r="A8625" s="6"/>
      <c r="B8625" s="7"/>
      <c r="C8625" s="28"/>
      <c r="G8625" s="17"/>
      <c r="H8625" s="17"/>
    </row>
    <row r="8626" spans="1:27">
      <c r="A8626" s="6"/>
      <c r="B8626" s="7"/>
      <c r="C8626" s="28"/>
      <c r="G8626" s="17"/>
      <c r="H8626" s="17"/>
    </row>
    <row r="8627" spans="1:27">
      <c r="A8627" s="6"/>
      <c r="B8627" s="7"/>
      <c r="C8627" s="28"/>
      <c r="G8627" s="17"/>
      <c r="H8627" s="17"/>
    </row>
    <row r="8628" spans="1:27">
      <c r="A8628" s="6"/>
      <c r="B8628" s="7"/>
      <c r="C8628" s="28"/>
      <c r="G8628" s="17"/>
      <c r="H8628" s="17"/>
    </row>
    <row r="8629" spans="1:27">
      <c r="A8629" s="6"/>
      <c r="B8629" s="7"/>
      <c r="C8629" s="28"/>
      <c r="G8629" s="17"/>
      <c r="H8629" s="17"/>
    </row>
    <row r="8630" spans="1:27">
      <c r="A8630" s="6"/>
      <c r="B8630" s="7"/>
      <c r="C8630" s="28"/>
      <c r="G8630" s="17"/>
      <c r="H8630" s="17"/>
    </row>
    <row r="8631" spans="1:27">
      <c r="A8631" s="6"/>
      <c r="B8631" s="7"/>
      <c r="C8631" s="28"/>
      <c r="G8631" s="17"/>
      <c r="H8631" s="17"/>
    </row>
    <row r="8632" spans="1:27">
      <c r="A8632" s="5"/>
    </row>
    <row r="8633" spans="1:27">
      <c r="A8633" s="6"/>
      <c r="B8633" s="7"/>
      <c r="C8633" s="28"/>
      <c r="G8633" s="17"/>
      <c r="H8633" s="17"/>
    </row>
    <row r="8634" spans="1:27">
      <c r="A8634" s="6"/>
      <c r="B8634" s="7"/>
      <c r="C8634" s="28"/>
      <c r="G8634" s="17"/>
      <c r="H8634" s="17"/>
    </row>
    <row r="8635" spans="1:27">
      <c r="A8635" s="6"/>
      <c r="B8635" s="7"/>
      <c r="C8635" s="28"/>
      <c r="G8635" s="17"/>
      <c r="H8635" s="17"/>
    </row>
    <row r="8636" spans="1:27">
      <c r="A8636" s="6"/>
      <c r="B8636" s="7"/>
      <c r="C8636" s="28"/>
      <c r="G8636" s="17"/>
      <c r="H8636" s="17"/>
    </row>
    <row r="8637" spans="1:27">
      <c r="A8637" s="6"/>
      <c r="B8637" s="7"/>
      <c r="C8637" s="28"/>
      <c r="G8637" s="17"/>
      <c r="H8637" s="17"/>
    </row>
    <row r="8638" spans="1:27">
      <c r="A8638" s="6"/>
      <c r="B8638" s="7"/>
      <c r="C8638" s="28"/>
      <c r="G8638" s="17"/>
      <c r="H8638" s="17"/>
    </row>
    <row r="8639" spans="1:27" s="2" customFormat="1" ht="13.8">
      <c r="A8639" s="8"/>
      <c r="B8639" s="9"/>
      <c r="C8639" s="18"/>
      <c r="D8639" s="18"/>
      <c r="E8639" s="18"/>
      <c r="F8639" s="18"/>
      <c r="G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8"/>
      <c r="R8639" s="18"/>
      <c r="S8639" s="18"/>
      <c r="T8639" s="18"/>
      <c r="U8639" s="18"/>
      <c r="V8639" s="18"/>
      <c r="W8639" s="18"/>
      <c r="X8639" s="18"/>
      <c r="Y8639" s="18"/>
      <c r="Z8639" s="18"/>
      <c r="AA8639" s="18"/>
    </row>
    <row r="8640" spans="1:27">
      <c r="A8640" s="5"/>
    </row>
    <row r="8641" spans="1:27">
      <c r="A8641" s="6"/>
      <c r="B8641" s="7"/>
      <c r="C8641" s="28"/>
      <c r="G8641" s="17"/>
      <c r="H8641" s="17"/>
    </row>
    <row r="8642" spans="1:27" s="2" customFormat="1" ht="13.8">
      <c r="A8642" s="8"/>
      <c r="B8642" s="9"/>
      <c r="C8642" s="18"/>
      <c r="D8642" s="18"/>
      <c r="E8642" s="18"/>
      <c r="F8642" s="18"/>
      <c r="G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8"/>
      <c r="R8642" s="18"/>
      <c r="S8642" s="18"/>
      <c r="T8642" s="18"/>
      <c r="U8642" s="18"/>
      <c r="V8642" s="18"/>
      <c r="W8642" s="18"/>
      <c r="X8642" s="18"/>
      <c r="Y8642" s="18"/>
      <c r="Z8642" s="18"/>
      <c r="AA8642" s="18"/>
    </row>
    <row r="8643" spans="1:27">
      <c r="A8643" s="6"/>
      <c r="B8643" s="7"/>
      <c r="C8643" s="28"/>
      <c r="G8643" s="17"/>
      <c r="H8643" s="17"/>
    </row>
    <row r="8644" spans="1:27">
      <c r="A8644" s="6"/>
      <c r="B8644" s="7"/>
      <c r="C8644" s="28"/>
      <c r="G8644" s="17"/>
      <c r="H8644" s="17"/>
    </row>
    <row r="8645" spans="1:27">
      <c r="A8645" s="6"/>
      <c r="B8645" s="7"/>
      <c r="C8645" s="28"/>
      <c r="G8645" s="17"/>
      <c r="H8645" s="17"/>
    </row>
    <row r="8646" spans="1:27">
      <c r="A8646" s="6"/>
      <c r="B8646" s="7"/>
      <c r="C8646" s="28"/>
      <c r="G8646" s="17"/>
      <c r="H8646" s="17"/>
    </row>
    <row r="8647" spans="1:27">
      <c r="A8647" s="6"/>
      <c r="B8647" s="7"/>
      <c r="C8647" s="28"/>
      <c r="G8647" s="17"/>
      <c r="H8647" s="17"/>
    </row>
    <row r="8648" spans="1:27">
      <c r="A8648" s="6"/>
      <c r="B8648" s="7"/>
      <c r="C8648" s="28"/>
      <c r="G8648" s="17"/>
      <c r="H8648" s="17"/>
    </row>
    <row r="8649" spans="1:27">
      <c r="A8649" s="5"/>
    </row>
    <row r="8653" spans="1:27">
      <c r="A8653" s="5"/>
    </row>
    <row r="8654" spans="1:27">
      <c r="A8654" s="5"/>
    </row>
    <row r="8655" spans="1:27">
      <c r="A8655" s="6"/>
      <c r="B8655" s="7"/>
      <c r="C8655" s="28"/>
      <c r="G8655" s="17"/>
      <c r="H8655" s="17"/>
    </row>
    <row r="8656" spans="1:27">
      <c r="A8656" s="6"/>
      <c r="B8656" s="7"/>
      <c r="C8656" s="28"/>
      <c r="G8656" s="17"/>
      <c r="H8656" s="17"/>
    </row>
    <row r="8657" spans="1:27">
      <c r="A8657" s="6"/>
      <c r="B8657" s="7"/>
      <c r="C8657" s="28"/>
      <c r="G8657" s="17"/>
      <c r="H8657" s="17"/>
    </row>
    <row r="8658" spans="1:27">
      <c r="A8658" s="6"/>
      <c r="B8658" s="7"/>
      <c r="C8658" s="28"/>
      <c r="G8658" s="17"/>
      <c r="H8658" s="17"/>
    </row>
    <row r="8659" spans="1:27">
      <c r="A8659" s="6"/>
      <c r="B8659" s="7"/>
      <c r="C8659" s="28"/>
      <c r="G8659" s="17"/>
      <c r="H8659" s="17"/>
    </row>
    <row r="8660" spans="1:27">
      <c r="A8660" s="6"/>
      <c r="B8660" s="7"/>
      <c r="C8660" s="28"/>
      <c r="G8660" s="17"/>
      <c r="H8660" s="17"/>
    </row>
    <row r="8661" spans="1:27" s="2" customFormat="1" ht="13.8">
      <c r="A8661" s="8"/>
      <c r="B8661" s="9"/>
      <c r="C8661" s="18"/>
      <c r="D8661" s="18"/>
      <c r="E8661" s="18"/>
      <c r="F8661" s="18"/>
      <c r="G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8"/>
      <c r="R8661" s="18"/>
      <c r="S8661" s="18"/>
      <c r="T8661" s="18"/>
      <c r="U8661" s="18"/>
      <c r="V8661" s="18"/>
      <c r="W8661" s="18"/>
      <c r="X8661" s="18"/>
      <c r="Y8661" s="18"/>
      <c r="Z8661" s="18"/>
      <c r="AA8661" s="18"/>
    </row>
    <row r="8662" spans="1:27">
      <c r="A8662" s="6"/>
      <c r="B8662" s="7"/>
      <c r="C8662" s="28"/>
      <c r="G8662" s="17"/>
      <c r="H8662" s="17"/>
    </row>
    <row r="8663" spans="1:27">
      <c r="A8663" s="6"/>
      <c r="B8663" s="7"/>
      <c r="C8663" s="28"/>
      <c r="G8663" s="17"/>
      <c r="H8663" s="17"/>
    </row>
    <row r="8664" spans="1:27">
      <c r="A8664" s="6"/>
      <c r="B8664" s="7"/>
      <c r="C8664" s="28"/>
      <c r="G8664" s="17"/>
      <c r="H8664" s="17"/>
    </row>
    <row r="8665" spans="1:27">
      <c r="A8665" s="6"/>
      <c r="B8665" s="7"/>
      <c r="C8665" s="28"/>
      <c r="G8665" s="17"/>
      <c r="H8665" s="17"/>
    </row>
    <row r="8666" spans="1:27">
      <c r="A8666" s="6"/>
      <c r="B8666" s="7"/>
      <c r="C8666" s="28"/>
      <c r="G8666" s="17"/>
      <c r="H8666" s="17"/>
    </row>
    <row r="8667" spans="1:27" s="2" customFormat="1" ht="13.8">
      <c r="A8667" s="8"/>
      <c r="B8667" s="9"/>
      <c r="C8667" s="18"/>
      <c r="D8667" s="18"/>
      <c r="E8667" s="18"/>
      <c r="F8667" s="18"/>
      <c r="G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8"/>
      <c r="X8667" s="18"/>
      <c r="Y8667" s="18"/>
      <c r="Z8667" s="18"/>
      <c r="AA8667" s="18"/>
    </row>
    <row r="8668" spans="1:27">
      <c r="A8668" s="6"/>
      <c r="B8668" s="7"/>
      <c r="C8668" s="28"/>
      <c r="G8668" s="17"/>
      <c r="H8668" s="17"/>
    </row>
    <row r="8669" spans="1:27">
      <c r="A8669" s="6"/>
      <c r="B8669" s="7"/>
      <c r="C8669" s="28"/>
      <c r="G8669" s="17"/>
      <c r="H8669" s="17"/>
    </row>
    <row r="8670" spans="1:27">
      <c r="A8670" s="6"/>
      <c r="B8670" s="7"/>
      <c r="C8670" s="28"/>
      <c r="G8670" s="17"/>
      <c r="H8670" s="17"/>
    </row>
    <row r="8671" spans="1:27">
      <c r="A8671" s="6"/>
      <c r="B8671" s="7"/>
      <c r="C8671" s="28"/>
      <c r="G8671" s="17"/>
      <c r="H8671" s="17"/>
    </row>
    <row r="8672" spans="1:27">
      <c r="A8672" s="6"/>
      <c r="B8672" s="7"/>
      <c r="C8672" s="28"/>
      <c r="G8672" s="17"/>
      <c r="H8672" s="17"/>
    </row>
    <row r="8673" spans="1:27">
      <c r="A8673" s="6"/>
      <c r="B8673" s="7"/>
      <c r="C8673" s="28"/>
      <c r="G8673" s="17"/>
      <c r="H8673" s="17"/>
    </row>
    <row r="8674" spans="1:27">
      <c r="A8674" s="6"/>
      <c r="B8674" s="7"/>
      <c r="C8674" s="28"/>
      <c r="G8674" s="17"/>
      <c r="H8674" s="17"/>
    </row>
    <row r="8675" spans="1:27">
      <c r="A8675" s="5"/>
    </row>
    <row r="8676" spans="1:27">
      <c r="A8676" s="6"/>
      <c r="B8676" s="7"/>
      <c r="C8676" s="28"/>
      <c r="G8676" s="17"/>
      <c r="H8676" s="17"/>
    </row>
    <row r="8677" spans="1:27">
      <c r="A8677" s="6"/>
      <c r="B8677" s="7"/>
      <c r="C8677" s="28"/>
      <c r="G8677" s="17"/>
      <c r="H8677" s="17"/>
    </row>
    <row r="8678" spans="1:27">
      <c r="A8678" s="6"/>
      <c r="B8678" s="7"/>
      <c r="C8678" s="28"/>
      <c r="G8678" s="17"/>
      <c r="H8678" s="17"/>
    </row>
    <row r="8679" spans="1:27">
      <c r="A8679" s="6"/>
      <c r="B8679" s="7"/>
      <c r="C8679" s="28"/>
      <c r="G8679" s="17"/>
      <c r="H8679" s="17"/>
    </row>
    <row r="8680" spans="1:27">
      <c r="A8680" s="6"/>
      <c r="B8680" s="7"/>
      <c r="C8680" s="28"/>
      <c r="G8680" s="17"/>
      <c r="H8680" s="17"/>
    </row>
    <row r="8681" spans="1:27" s="2" customFormat="1" ht="13.8">
      <c r="A8681" s="8"/>
      <c r="B8681" s="9"/>
      <c r="C8681" s="18"/>
      <c r="D8681" s="18"/>
      <c r="E8681" s="18"/>
      <c r="F8681" s="18"/>
      <c r="G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8"/>
      <c r="X8681" s="18"/>
      <c r="Y8681" s="18"/>
      <c r="Z8681" s="18"/>
      <c r="AA8681" s="18"/>
    </row>
    <row r="8682" spans="1:27" s="2" customFormat="1" ht="13.8">
      <c r="A8682" s="8"/>
      <c r="B8682" s="9"/>
      <c r="C8682" s="18"/>
      <c r="D8682" s="18"/>
      <c r="E8682" s="18"/>
      <c r="F8682" s="18"/>
      <c r="G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8"/>
      <c r="R8682" s="18"/>
      <c r="S8682" s="18"/>
      <c r="T8682" s="18"/>
      <c r="U8682" s="18"/>
      <c r="V8682" s="18"/>
      <c r="W8682" s="18"/>
      <c r="X8682" s="18"/>
      <c r="Y8682" s="18"/>
      <c r="Z8682" s="18"/>
      <c r="AA8682" s="18"/>
    </row>
    <row r="8683" spans="1:27" s="2" customFormat="1" ht="13.8">
      <c r="A8683" s="8"/>
      <c r="B8683" s="9"/>
      <c r="C8683" s="18"/>
      <c r="D8683" s="18"/>
      <c r="E8683" s="18"/>
      <c r="F8683" s="18"/>
      <c r="G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8"/>
      <c r="R8683" s="18"/>
      <c r="S8683" s="18"/>
      <c r="T8683" s="18"/>
      <c r="U8683" s="18"/>
      <c r="V8683" s="18"/>
      <c r="W8683" s="18"/>
      <c r="X8683" s="18"/>
      <c r="Y8683" s="18"/>
      <c r="Z8683" s="18"/>
      <c r="AA8683" s="18"/>
    </row>
    <row r="8684" spans="1:27" s="2" customFormat="1" ht="13.8">
      <c r="A8684" s="8"/>
      <c r="B8684" s="9"/>
      <c r="C8684" s="18"/>
      <c r="D8684" s="18"/>
      <c r="E8684" s="18"/>
      <c r="F8684" s="18"/>
      <c r="G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8"/>
      <c r="X8684" s="18"/>
      <c r="Y8684" s="18"/>
      <c r="Z8684" s="18"/>
      <c r="AA8684" s="18"/>
    </row>
    <row r="8685" spans="1:27">
      <c r="A8685" s="6"/>
      <c r="B8685" s="7"/>
      <c r="C8685" s="28"/>
      <c r="G8685" s="17"/>
      <c r="H8685" s="17"/>
    </row>
    <row r="8686" spans="1:27">
      <c r="A8686" s="6"/>
      <c r="B8686" s="7"/>
      <c r="C8686" s="28"/>
      <c r="G8686" s="17"/>
      <c r="H8686" s="17"/>
    </row>
    <row r="8687" spans="1:27" s="2" customFormat="1" ht="13.8">
      <c r="A8687" s="8"/>
      <c r="B8687" s="9"/>
      <c r="C8687" s="18"/>
      <c r="D8687" s="18"/>
      <c r="E8687" s="18"/>
      <c r="F8687" s="18"/>
      <c r="G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8"/>
      <c r="X8687" s="18"/>
      <c r="Y8687" s="18"/>
      <c r="Z8687" s="18"/>
      <c r="AA8687" s="18"/>
    </row>
    <row r="8688" spans="1:27" s="2" customFormat="1" ht="13.8">
      <c r="A8688" s="8"/>
      <c r="B8688" s="9"/>
      <c r="C8688" s="18"/>
      <c r="D8688" s="18"/>
      <c r="E8688" s="18"/>
      <c r="F8688" s="18"/>
      <c r="G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8"/>
      <c r="R8688" s="18"/>
      <c r="S8688" s="18"/>
      <c r="T8688" s="18"/>
      <c r="U8688" s="18"/>
      <c r="V8688" s="18"/>
      <c r="W8688" s="18"/>
      <c r="X8688" s="18"/>
      <c r="Y8688" s="18"/>
      <c r="Z8688" s="18"/>
      <c r="AA8688" s="18"/>
    </row>
    <row r="8689" spans="1:27" s="2" customFormat="1" ht="13.8">
      <c r="A8689" s="8"/>
      <c r="B8689" s="9"/>
      <c r="C8689" s="18"/>
      <c r="D8689" s="18"/>
      <c r="E8689" s="18"/>
      <c r="F8689" s="18"/>
      <c r="G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8"/>
      <c r="R8689" s="18"/>
      <c r="S8689" s="18"/>
      <c r="T8689" s="18"/>
      <c r="U8689" s="18"/>
      <c r="V8689" s="18"/>
      <c r="W8689" s="18"/>
      <c r="X8689" s="18"/>
      <c r="Y8689" s="18"/>
      <c r="Z8689" s="18"/>
      <c r="AA8689" s="18"/>
    </row>
    <row r="8690" spans="1:27">
      <c r="A8690" s="6"/>
      <c r="B8690" s="7"/>
      <c r="C8690" s="28"/>
      <c r="G8690" s="17"/>
      <c r="H8690" s="17"/>
    </row>
    <row r="8691" spans="1:27">
      <c r="A8691" s="6"/>
      <c r="B8691" s="7"/>
      <c r="C8691" s="28"/>
      <c r="G8691" s="17"/>
      <c r="H8691" s="17"/>
    </row>
    <row r="8692" spans="1:27">
      <c r="A8692" s="6"/>
      <c r="B8692" s="7"/>
      <c r="C8692" s="28"/>
      <c r="G8692" s="17"/>
      <c r="H8692" s="17"/>
    </row>
    <row r="8693" spans="1:27">
      <c r="A8693" s="6"/>
      <c r="B8693" s="7"/>
      <c r="C8693" s="28"/>
      <c r="G8693" s="17"/>
      <c r="H8693" s="17"/>
    </row>
    <row r="8695" spans="1:27">
      <c r="A8695" s="6"/>
      <c r="B8695" s="7"/>
      <c r="C8695" s="28"/>
      <c r="G8695" s="17"/>
      <c r="H8695" s="17"/>
    </row>
    <row r="8696" spans="1:27" s="2" customFormat="1" ht="13.8">
      <c r="A8696" s="8"/>
      <c r="B8696" s="9"/>
      <c r="C8696" s="18"/>
      <c r="D8696" s="18"/>
      <c r="E8696" s="18"/>
      <c r="F8696" s="18"/>
      <c r="G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8"/>
      <c r="R8696" s="18"/>
      <c r="S8696" s="18"/>
      <c r="T8696" s="18"/>
      <c r="U8696" s="18"/>
      <c r="V8696" s="18"/>
      <c r="W8696" s="18"/>
      <c r="X8696" s="18"/>
      <c r="Y8696" s="18"/>
      <c r="Z8696" s="18"/>
      <c r="AA8696" s="18"/>
    </row>
    <row r="8697" spans="1:27">
      <c r="A8697" s="6"/>
      <c r="B8697" s="7"/>
      <c r="C8697" s="28"/>
      <c r="G8697" s="17"/>
      <c r="H8697" s="17"/>
    </row>
    <row r="8698" spans="1:27">
      <c r="A8698" s="6"/>
      <c r="B8698" s="7"/>
      <c r="C8698" s="28"/>
      <c r="G8698" s="17"/>
      <c r="H8698" s="17"/>
    </row>
    <row r="8699" spans="1:27">
      <c r="A8699" s="5"/>
    </row>
    <row r="8700" spans="1:27">
      <c r="A8700" s="6"/>
      <c r="B8700" s="7"/>
      <c r="C8700" s="28"/>
      <c r="G8700" s="17"/>
      <c r="H8700" s="17"/>
    </row>
    <row r="8701" spans="1:27">
      <c r="A8701" s="6"/>
      <c r="B8701" s="7"/>
      <c r="C8701" s="28"/>
      <c r="G8701" s="17"/>
      <c r="H8701" s="17"/>
    </row>
    <row r="8702" spans="1:27" s="2" customFormat="1" ht="13.8">
      <c r="A8702" s="8"/>
      <c r="B8702" s="9"/>
      <c r="C8702" s="18"/>
      <c r="D8702" s="18"/>
      <c r="E8702" s="18"/>
      <c r="F8702" s="18"/>
      <c r="G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8"/>
      <c r="X8702" s="18"/>
      <c r="Y8702" s="18"/>
      <c r="Z8702" s="18"/>
      <c r="AA8702" s="18"/>
    </row>
    <row r="8703" spans="1:27">
      <c r="A8703" s="6"/>
      <c r="B8703" s="7"/>
      <c r="C8703" s="28"/>
      <c r="G8703" s="17"/>
      <c r="H8703" s="17"/>
    </row>
    <row r="8704" spans="1:27">
      <c r="A8704" s="5"/>
    </row>
    <row r="8707" spans="1:27">
      <c r="A8707" s="6"/>
      <c r="B8707" s="7"/>
      <c r="C8707" s="28"/>
      <c r="G8707" s="17"/>
      <c r="H8707" s="17"/>
    </row>
    <row r="8708" spans="1:27" s="2" customFormat="1" ht="13.8">
      <c r="A8708" s="8"/>
      <c r="B8708" s="9"/>
      <c r="C8708" s="18"/>
      <c r="D8708" s="18"/>
      <c r="E8708" s="18"/>
      <c r="F8708" s="18"/>
      <c r="G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8"/>
      <c r="X8708" s="18"/>
      <c r="Y8708" s="18"/>
      <c r="Z8708" s="18"/>
      <c r="AA8708" s="18"/>
    </row>
    <row r="8709" spans="1:27">
      <c r="A8709" s="6"/>
      <c r="B8709" s="7"/>
      <c r="C8709" s="28"/>
      <c r="G8709" s="17"/>
      <c r="H8709" s="17"/>
    </row>
    <row r="8710" spans="1:27">
      <c r="A8710" s="6"/>
      <c r="B8710" s="7"/>
      <c r="C8710" s="28"/>
      <c r="G8710" s="17"/>
      <c r="H8710" s="17"/>
    </row>
    <row r="8711" spans="1:27">
      <c r="A8711" s="6"/>
      <c r="B8711" s="7"/>
      <c r="C8711" s="28"/>
      <c r="G8711" s="17"/>
      <c r="H8711" s="17"/>
    </row>
    <row r="8713" spans="1:27">
      <c r="A8713" s="5"/>
    </row>
    <row r="8715" spans="1:27">
      <c r="A8715" s="6"/>
      <c r="B8715" s="7"/>
      <c r="C8715" s="28"/>
      <c r="G8715" s="17"/>
      <c r="H8715" s="17"/>
    </row>
    <row r="8716" spans="1:27">
      <c r="A8716" s="6"/>
      <c r="B8716" s="7"/>
      <c r="C8716" s="28"/>
      <c r="G8716" s="17"/>
      <c r="H8716" s="17"/>
    </row>
    <row r="8717" spans="1:27">
      <c r="A8717" s="5"/>
    </row>
    <row r="8718" spans="1:27">
      <c r="A8718" s="6"/>
      <c r="B8718" s="7"/>
      <c r="C8718" s="28"/>
      <c r="G8718" s="17"/>
      <c r="H8718" s="17"/>
    </row>
    <row r="8719" spans="1:27">
      <c r="A8719" s="6"/>
      <c r="B8719" s="7"/>
      <c r="C8719" s="28"/>
      <c r="G8719" s="17"/>
      <c r="H8719" s="17"/>
    </row>
    <row r="8720" spans="1:27" s="2" customFormat="1" ht="13.8">
      <c r="A8720" s="8"/>
      <c r="B8720" s="9"/>
      <c r="C8720" s="18"/>
      <c r="D8720" s="18"/>
      <c r="E8720" s="18"/>
      <c r="F8720" s="18"/>
      <c r="G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8"/>
      <c r="R8720" s="18"/>
      <c r="S8720" s="18"/>
      <c r="T8720" s="18"/>
      <c r="U8720" s="18"/>
      <c r="V8720" s="18"/>
      <c r="W8720" s="18"/>
      <c r="X8720" s="18"/>
      <c r="Y8720" s="18"/>
      <c r="Z8720" s="18"/>
      <c r="AA8720" s="18"/>
    </row>
    <row r="8721" spans="1:27">
      <c r="A8721" s="6"/>
      <c r="B8721" s="7"/>
      <c r="C8721" s="28"/>
      <c r="G8721" s="17"/>
      <c r="H8721" s="17"/>
    </row>
    <row r="8722" spans="1:27">
      <c r="A8722" s="5"/>
    </row>
    <row r="8723" spans="1:27">
      <c r="A8723" s="6"/>
      <c r="B8723" s="7"/>
      <c r="C8723" s="28"/>
      <c r="G8723" s="17"/>
      <c r="H8723" s="17"/>
    </row>
    <row r="8724" spans="1:27">
      <c r="A8724" s="5"/>
    </row>
    <row r="8725" spans="1:27" s="2" customFormat="1" ht="13.8">
      <c r="A8725" s="8"/>
      <c r="B8725" s="9"/>
      <c r="C8725" s="18"/>
      <c r="D8725" s="18"/>
      <c r="E8725" s="18"/>
      <c r="F8725" s="18"/>
      <c r="G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8"/>
      <c r="R8725" s="18"/>
      <c r="S8725" s="18"/>
      <c r="T8725" s="18"/>
      <c r="U8725" s="18"/>
      <c r="V8725" s="18"/>
      <c r="W8725" s="18"/>
      <c r="X8725" s="18"/>
      <c r="Y8725" s="18"/>
      <c r="Z8725" s="18"/>
      <c r="AA8725" s="18"/>
    </row>
    <row r="8726" spans="1:27" s="2" customFormat="1" ht="13.8">
      <c r="A8726" s="8"/>
      <c r="B8726" s="9"/>
      <c r="C8726" s="18"/>
      <c r="D8726" s="18"/>
      <c r="E8726" s="18"/>
      <c r="F8726" s="18"/>
      <c r="G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8"/>
      <c r="R8726" s="18"/>
      <c r="S8726" s="18"/>
      <c r="T8726" s="18"/>
      <c r="U8726" s="18"/>
      <c r="V8726" s="18"/>
      <c r="W8726" s="18"/>
      <c r="X8726" s="18"/>
      <c r="Y8726" s="18"/>
      <c r="Z8726" s="18"/>
      <c r="AA8726" s="18"/>
    </row>
    <row r="8729" spans="1:27">
      <c r="A8729" s="6"/>
      <c r="B8729" s="7"/>
      <c r="C8729" s="28"/>
      <c r="G8729" s="17"/>
      <c r="H8729" s="17"/>
    </row>
    <row r="8731" spans="1:27" s="2" customFormat="1" ht="13.8">
      <c r="A8731" s="8"/>
      <c r="B8731" s="9"/>
      <c r="C8731" s="18"/>
      <c r="D8731" s="18"/>
      <c r="E8731" s="18"/>
      <c r="F8731" s="18"/>
      <c r="G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8"/>
      <c r="R8731" s="18"/>
      <c r="S8731" s="18"/>
      <c r="T8731" s="18"/>
      <c r="U8731" s="18"/>
      <c r="V8731" s="18"/>
      <c r="W8731" s="18"/>
      <c r="X8731" s="18"/>
      <c r="Y8731" s="18"/>
      <c r="Z8731" s="18"/>
      <c r="AA8731" s="18"/>
    </row>
    <row r="8732" spans="1:27">
      <c r="A8732" s="6"/>
      <c r="B8732" s="7"/>
      <c r="C8732" s="28"/>
      <c r="G8732" s="17"/>
      <c r="H8732" s="17"/>
    </row>
    <row r="8733" spans="1:27">
      <c r="A8733" s="6"/>
      <c r="B8733" s="7"/>
      <c r="C8733" s="28"/>
      <c r="G8733" s="17"/>
      <c r="H8733" s="17"/>
    </row>
    <row r="8734" spans="1:27">
      <c r="A8734" s="6"/>
      <c r="B8734" s="7"/>
      <c r="C8734" s="28"/>
      <c r="G8734" s="17"/>
      <c r="H8734" s="17"/>
    </row>
    <row r="8735" spans="1:27">
      <c r="A8735" s="6"/>
      <c r="B8735" s="7"/>
      <c r="C8735" s="28"/>
      <c r="G8735" s="17"/>
      <c r="H8735" s="17"/>
    </row>
    <row r="8736" spans="1:27">
      <c r="A8736" s="6"/>
      <c r="B8736" s="7"/>
      <c r="C8736" s="28"/>
      <c r="G8736" s="17"/>
      <c r="H8736" s="17"/>
    </row>
    <row r="8737" spans="1:27">
      <c r="A8737" s="6"/>
      <c r="B8737" s="7"/>
      <c r="C8737" s="28"/>
      <c r="G8737" s="17"/>
      <c r="H8737" s="17"/>
    </row>
    <row r="8739" spans="1:27">
      <c r="A8739" s="6"/>
      <c r="B8739" s="7"/>
      <c r="C8739" s="28"/>
      <c r="G8739" s="17"/>
      <c r="H8739" s="17"/>
    </row>
    <row r="8740" spans="1:27">
      <c r="A8740" s="6"/>
      <c r="B8740" s="7"/>
      <c r="C8740" s="28"/>
      <c r="G8740" s="17"/>
      <c r="H8740" s="17"/>
    </row>
    <row r="8741" spans="1:27">
      <c r="A8741" s="6"/>
      <c r="B8741" s="7"/>
      <c r="C8741" s="28"/>
      <c r="G8741" s="17"/>
      <c r="H8741" s="17"/>
    </row>
    <row r="8742" spans="1:27" s="2" customFormat="1" ht="13.8">
      <c r="A8742" s="8"/>
      <c r="B8742" s="9"/>
      <c r="C8742" s="18"/>
      <c r="D8742" s="18"/>
      <c r="E8742" s="18"/>
      <c r="F8742" s="18"/>
      <c r="G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8"/>
      <c r="R8742" s="18"/>
      <c r="S8742" s="18"/>
      <c r="T8742" s="18"/>
      <c r="U8742" s="18"/>
      <c r="V8742" s="18"/>
      <c r="W8742" s="18"/>
      <c r="X8742" s="18"/>
      <c r="Y8742" s="18"/>
      <c r="Z8742" s="18"/>
      <c r="AA8742" s="18"/>
    </row>
    <row r="8743" spans="1:27">
      <c r="A8743" s="6"/>
      <c r="B8743" s="7"/>
      <c r="C8743" s="28"/>
      <c r="G8743" s="17"/>
      <c r="H8743" s="17"/>
    </row>
    <row r="8744" spans="1:27">
      <c r="A8744" s="6"/>
      <c r="B8744" s="7"/>
      <c r="C8744" s="28"/>
      <c r="G8744" s="17"/>
      <c r="H8744" s="17"/>
    </row>
    <row r="8745" spans="1:27">
      <c r="A8745" s="5"/>
    </row>
    <row r="8746" spans="1:27">
      <c r="A8746" s="5"/>
    </row>
    <row r="8749" spans="1:27">
      <c r="A8749" s="5"/>
    </row>
    <row r="8750" spans="1:27">
      <c r="A8750" s="6"/>
      <c r="B8750" s="7"/>
      <c r="C8750" s="28"/>
      <c r="G8750" s="17"/>
      <c r="H8750" s="17"/>
    </row>
    <row r="8751" spans="1:27">
      <c r="A8751" s="6"/>
      <c r="B8751" s="7"/>
      <c r="C8751" s="28"/>
      <c r="G8751" s="17"/>
      <c r="H8751" s="17"/>
    </row>
    <row r="8752" spans="1:27">
      <c r="A8752" s="6"/>
      <c r="B8752" s="7"/>
      <c r="C8752" s="28"/>
      <c r="G8752" s="17"/>
      <c r="H8752" s="17"/>
    </row>
    <row r="8754" spans="1:27">
      <c r="A8754" s="6"/>
      <c r="B8754" s="7"/>
      <c r="C8754" s="28"/>
      <c r="G8754" s="17"/>
      <c r="H8754" s="17"/>
    </row>
    <row r="8755" spans="1:27">
      <c r="A8755" s="6"/>
      <c r="B8755" s="7"/>
      <c r="C8755" s="28"/>
      <c r="G8755" s="17"/>
      <c r="H8755" s="17"/>
    </row>
    <row r="8756" spans="1:27">
      <c r="A8756" s="6"/>
      <c r="B8756" s="7"/>
      <c r="C8756" s="28"/>
      <c r="G8756" s="17"/>
      <c r="H8756" s="17"/>
    </row>
    <row r="8757" spans="1:27">
      <c r="A8757" s="6"/>
      <c r="B8757" s="7"/>
      <c r="C8757" s="28"/>
      <c r="G8757" s="17"/>
      <c r="H8757" s="17"/>
    </row>
    <row r="8758" spans="1:27">
      <c r="A8758" s="6"/>
      <c r="B8758" s="7"/>
      <c r="C8758" s="28"/>
      <c r="G8758" s="17"/>
      <c r="H8758" s="17"/>
    </row>
    <row r="8759" spans="1:27">
      <c r="A8759" s="6"/>
      <c r="B8759" s="7"/>
      <c r="C8759" s="28"/>
      <c r="G8759" s="17"/>
      <c r="H8759" s="17"/>
    </row>
    <row r="8760" spans="1:27">
      <c r="A8760" s="5"/>
    </row>
    <row r="8761" spans="1:27" s="2" customFormat="1" ht="13.8">
      <c r="A8761" s="8"/>
      <c r="B8761" s="9"/>
      <c r="C8761" s="18"/>
      <c r="D8761" s="18"/>
      <c r="E8761" s="18"/>
      <c r="F8761" s="18"/>
      <c r="G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/>
      <c r="Y8761" s="18"/>
      <c r="Z8761" s="18"/>
      <c r="AA8761" s="18"/>
    </row>
    <row r="8762" spans="1:27">
      <c r="A8762" s="6"/>
      <c r="B8762" s="7"/>
      <c r="C8762" s="28"/>
      <c r="G8762" s="17"/>
      <c r="H8762" s="17"/>
    </row>
    <row r="8763" spans="1:27">
      <c r="A8763" s="5"/>
    </row>
    <row r="8764" spans="1:27" s="2" customFormat="1" ht="13.8">
      <c r="A8764" s="8"/>
      <c r="B8764" s="9"/>
      <c r="C8764" s="18"/>
      <c r="D8764" s="18"/>
      <c r="E8764" s="18"/>
      <c r="F8764" s="18"/>
      <c r="G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8"/>
      <c r="R8764" s="18"/>
      <c r="S8764" s="18"/>
      <c r="T8764" s="18"/>
      <c r="U8764" s="18"/>
      <c r="V8764" s="18"/>
      <c r="W8764" s="18"/>
      <c r="X8764" s="18"/>
      <c r="Y8764" s="18"/>
      <c r="Z8764" s="18"/>
      <c r="AA8764" s="18"/>
    </row>
    <row r="8765" spans="1:27" s="2" customFormat="1" ht="13.8">
      <c r="A8765" s="8"/>
      <c r="B8765" s="9"/>
      <c r="C8765" s="18"/>
      <c r="D8765" s="18"/>
      <c r="E8765" s="18"/>
      <c r="F8765" s="18"/>
      <c r="G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8"/>
      <c r="R8765" s="18"/>
      <c r="S8765" s="18"/>
      <c r="T8765" s="18"/>
      <c r="U8765" s="18"/>
      <c r="V8765" s="18"/>
      <c r="W8765" s="18"/>
      <c r="X8765" s="18"/>
      <c r="Y8765" s="18"/>
      <c r="Z8765" s="18"/>
      <c r="AA8765" s="18"/>
    </row>
    <row r="8766" spans="1:27">
      <c r="A8766" s="6"/>
      <c r="B8766" s="7"/>
      <c r="C8766" s="28"/>
      <c r="G8766" s="17"/>
      <c r="H8766" s="17"/>
    </row>
    <row r="8767" spans="1:27" s="2" customFormat="1" ht="13.8">
      <c r="A8767" s="8"/>
      <c r="B8767" s="9"/>
      <c r="C8767" s="18"/>
      <c r="D8767" s="18"/>
      <c r="E8767" s="18"/>
      <c r="F8767" s="18"/>
      <c r="G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8"/>
      <c r="R8767" s="18"/>
      <c r="S8767" s="18"/>
      <c r="T8767" s="18"/>
      <c r="U8767" s="18"/>
      <c r="V8767" s="18"/>
      <c r="W8767" s="18"/>
      <c r="X8767" s="18"/>
      <c r="Y8767" s="18"/>
      <c r="Z8767" s="18"/>
      <c r="AA8767" s="18"/>
    </row>
    <row r="8768" spans="1:27">
      <c r="A8768" s="5"/>
    </row>
    <row r="8769" spans="1:27">
      <c r="A8769" s="5"/>
    </row>
    <row r="8770" spans="1:27">
      <c r="A8770" s="5"/>
    </row>
    <row r="8771" spans="1:27" s="2" customFormat="1" ht="13.8">
      <c r="A8771" s="8"/>
      <c r="B8771" s="9"/>
      <c r="C8771" s="18"/>
      <c r="D8771" s="18"/>
      <c r="E8771" s="18"/>
      <c r="F8771" s="18"/>
      <c r="G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8"/>
      <c r="R8771" s="18"/>
      <c r="S8771" s="18"/>
      <c r="T8771" s="18"/>
      <c r="U8771" s="18"/>
      <c r="V8771" s="18"/>
      <c r="W8771" s="18"/>
      <c r="X8771" s="18"/>
      <c r="Y8771" s="18"/>
      <c r="Z8771" s="18"/>
      <c r="AA8771" s="18"/>
    </row>
    <row r="8772" spans="1:27">
      <c r="A8772" s="6"/>
      <c r="B8772" s="7"/>
      <c r="C8772" s="28"/>
      <c r="G8772" s="17"/>
      <c r="H8772" s="17"/>
    </row>
    <row r="8773" spans="1:27">
      <c r="A8773" s="6"/>
      <c r="B8773" s="7"/>
      <c r="C8773" s="28"/>
      <c r="G8773" s="17"/>
      <c r="H8773" s="17"/>
    </row>
    <row r="8774" spans="1:27">
      <c r="A8774" s="6"/>
      <c r="B8774" s="7"/>
      <c r="C8774" s="28"/>
      <c r="G8774" s="17"/>
      <c r="H8774" s="17"/>
    </row>
    <row r="8775" spans="1:27">
      <c r="A8775" s="6"/>
      <c r="B8775" s="7"/>
      <c r="C8775" s="28"/>
      <c r="G8775" s="17"/>
      <c r="H8775" s="17"/>
    </row>
    <row r="8776" spans="1:27">
      <c r="A8776" s="6"/>
      <c r="B8776" s="7"/>
      <c r="C8776" s="28"/>
      <c r="G8776" s="17"/>
      <c r="H8776" s="17"/>
    </row>
    <row r="8778" spans="1:27" s="2" customFormat="1" ht="13.8">
      <c r="A8778" s="8"/>
      <c r="B8778" s="9"/>
      <c r="C8778" s="18"/>
      <c r="D8778" s="18"/>
      <c r="E8778" s="18"/>
      <c r="F8778" s="18"/>
      <c r="G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8"/>
      <c r="R8778" s="18"/>
      <c r="S8778" s="18"/>
      <c r="T8778" s="18"/>
      <c r="U8778" s="18"/>
      <c r="V8778" s="18"/>
      <c r="W8778" s="18"/>
      <c r="X8778" s="18"/>
      <c r="Y8778" s="18"/>
      <c r="Z8778" s="18"/>
      <c r="AA8778" s="18"/>
    </row>
    <row r="8779" spans="1:27" s="2" customFormat="1" ht="13.8">
      <c r="A8779" s="8"/>
      <c r="B8779" s="9"/>
      <c r="C8779" s="18"/>
      <c r="D8779" s="18"/>
      <c r="E8779" s="18"/>
      <c r="F8779" s="18"/>
      <c r="G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8"/>
      <c r="R8779" s="18"/>
      <c r="S8779" s="18"/>
      <c r="T8779" s="18"/>
      <c r="U8779" s="18"/>
      <c r="V8779" s="18"/>
      <c r="W8779" s="18"/>
      <c r="X8779" s="18"/>
      <c r="Y8779" s="18"/>
      <c r="Z8779" s="18"/>
      <c r="AA8779" s="18"/>
    </row>
    <row r="8780" spans="1:27" s="2" customFormat="1" ht="13.8">
      <c r="A8780" s="8"/>
      <c r="B8780" s="9"/>
      <c r="C8780" s="18"/>
      <c r="D8780" s="18"/>
      <c r="E8780" s="18"/>
      <c r="F8780" s="18"/>
      <c r="G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8"/>
      <c r="R8780" s="18"/>
      <c r="S8780" s="18"/>
      <c r="T8780" s="18"/>
      <c r="U8780" s="18"/>
      <c r="V8780" s="18"/>
      <c r="W8780" s="18"/>
      <c r="X8780" s="18"/>
      <c r="Y8780" s="18"/>
      <c r="Z8780" s="18"/>
      <c r="AA8780" s="18"/>
    </row>
    <row r="8781" spans="1:27">
      <c r="A8781" s="6"/>
      <c r="B8781" s="7"/>
      <c r="C8781" s="28"/>
      <c r="G8781" s="17"/>
      <c r="H8781" s="17"/>
    </row>
    <row r="8782" spans="1:27" s="2" customFormat="1" ht="13.8">
      <c r="A8782" s="8"/>
      <c r="B8782" s="9"/>
      <c r="C8782" s="18"/>
      <c r="D8782" s="18"/>
      <c r="E8782" s="18"/>
      <c r="F8782" s="18"/>
      <c r="G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8"/>
      <c r="R8782" s="18"/>
      <c r="S8782" s="18"/>
      <c r="T8782" s="18"/>
      <c r="U8782" s="18"/>
      <c r="V8782" s="18"/>
      <c r="W8782" s="18"/>
      <c r="X8782" s="18"/>
      <c r="Y8782" s="18"/>
      <c r="Z8782" s="18"/>
      <c r="AA8782" s="18"/>
    </row>
    <row r="8783" spans="1:27">
      <c r="A8783" s="5"/>
    </row>
    <row r="8786" spans="1:27">
      <c r="A8786" s="5"/>
    </row>
    <row r="8787" spans="1:27">
      <c r="A8787" s="6"/>
      <c r="B8787" s="7"/>
      <c r="C8787" s="28"/>
      <c r="G8787" s="17"/>
      <c r="H8787" s="17"/>
    </row>
    <row r="8788" spans="1:27">
      <c r="A8788" s="5"/>
    </row>
    <row r="8789" spans="1:27" s="2" customFormat="1" ht="13.8">
      <c r="A8789" s="8"/>
      <c r="B8789" s="9"/>
      <c r="C8789" s="18"/>
      <c r="D8789" s="18"/>
      <c r="E8789" s="18"/>
      <c r="F8789" s="18"/>
      <c r="G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/>
      <c r="Y8789" s="18"/>
      <c r="Z8789" s="18"/>
      <c r="AA8789" s="18"/>
    </row>
    <row r="8790" spans="1:27" s="2" customFormat="1" ht="13.8">
      <c r="A8790" s="8"/>
      <c r="B8790" s="9"/>
      <c r="C8790" s="18"/>
      <c r="D8790" s="18"/>
      <c r="E8790" s="18"/>
      <c r="F8790" s="18"/>
      <c r="G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  <c r="R8790" s="18"/>
      <c r="S8790" s="18"/>
      <c r="T8790" s="18"/>
      <c r="U8790" s="18"/>
      <c r="V8790" s="18"/>
      <c r="W8790" s="18"/>
      <c r="X8790" s="18"/>
      <c r="Y8790" s="18"/>
      <c r="Z8790" s="18"/>
      <c r="AA8790" s="18"/>
    </row>
    <row r="8791" spans="1:27">
      <c r="A8791" s="6"/>
      <c r="B8791" s="7"/>
      <c r="C8791" s="28"/>
      <c r="G8791" s="17"/>
      <c r="H8791" s="17"/>
    </row>
    <row r="8792" spans="1:27">
      <c r="A8792" s="6"/>
      <c r="B8792" s="7"/>
      <c r="C8792" s="28"/>
      <c r="G8792" s="17"/>
      <c r="H8792" s="17"/>
    </row>
    <row r="8793" spans="1:27">
      <c r="A8793" s="6"/>
      <c r="B8793" s="7"/>
      <c r="C8793" s="28"/>
      <c r="G8793" s="17"/>
      <c r="H8793" s="17"/>
    </row>
    <row r="8794" spans="1:27">
      <c r="A8794" s="6"/>
      <c r="B8794" s="7"/>
      <c r="C8794" s="28"/>
      <c r="G8794" s="17"/>
      <c r="H8794" s="17"/>
    </row>
    <row r="8795" spans="1:27">
      <c r="A8795" s="5"/>
    </row>
    <row r="8796" spans="1:27" s="2" customFormat="1" ht="13.8">
      <c r="A8796" s="8"/>
      <c r="B8796" s="9"/>
      <c r="C8796" s="18"/>
      <c r="D8796" s="18"/>
      <c r="E8796" s="18"/>
      <c r="F8796" s="18"/>
      <c r="G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8"/>
      <c r="X8796" s="18"/>
      <c r="Y8796" s="18"/>
      <c r="Z8796" s="18"/>
      <c r="AA8796" s="18"/>
    </row>
    <row r="8798" spans="1:27" s="2" customFormat="1" ht="13.8">
      <c r="A8798" s="8"/>
      <c r="B8798" s="9"/>
      <c r="C8798" s="18"/>
      <c r="D8798" s="18"/>
      <c r="E8798" s="18"/>
      <c r="F8798" s="18"/>
      <c r="G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8"/>
      <c r="X8798" s="18"/>
      <c r="Y8798" s="18"/>
      <c r="Z8798" s="18"/>
      <c r="AA8798" s="18"/>
    </row>
    <row r="8799" spans="1:27">
      <c r="A8799" s="6"/>
      <c r="B8799" s="7"/>
      <c r="C8799" s="28"/>
      <c r="G8799" s="17"/>
      <c r="H8799" s="17"/>
    </row>
    <row r="8800" spans="1:27">
      <c r="A8800" s="5"/>
    </row>
    <row r="8801" spans="1:27">
      <c r="A8801" s="6"/>
      <c r="B8801" s="7"/>
      <c r="C8801" s="28"/>
      <c r="G8801" s="17"/>
      <c r="H8801" s="17"/>
    </row>
    <row r="8802" spans="1:27">
      <c r="A8802" s="6"/>
      <c r="B8802" s="7"/>
      <c r="C8802" s="28"/>
      <c r="G8802" s="17"/>
      <c r="H8802" s="17"/>
    </row>
    <row r="8803" spans="1:27">
      <c r="A8803" s="5"/>
    </row>
    <row r="8804" spans="1:27">
      <c r="A8804" s="6"/>
      <c r="B8804" s="7"/>
      <c r="C8804" s="28"/>
      <c r="G8804" s="17"/>
      <c r="H8804" s="17"/>
    </row>
    <row r="8805" spans="1:27">
      <c r="A8805" s="6"/>
      <c r="B8805" s="7"/>
      <c r="C8805" s="28"/>
      <c r="G8805" s="17"/>
      <c r="H8805" s="17"/>
    </row>
    <row r="8806" spans="1:27">
      <c r="A8806" s="6"/>
      <c r="B8806" s="7"/>
      <c r="C8806" s="28"/>
      <c r="G8806" s="17"/>
      <c r="H8806" s="17"/>
    </row>
    <row r="8808" spans="1:27">
      <c r="A8808" s="6"/>
      <c r="B8808" s="7"/>
      <c r="C8808" s="28"/>
      <c r="G8808" s="17"/>
      <c r="H8808" s="17"/>
    </row>
    <row r="8809" spans="1:27">
      <c r="A8809" s="6"/>
      <c r="B8809" s="7"/>
      <c r="C8809" s="28"/>
      <c r="G8809" s="17"/>
      <c r="H8809" s="17"/>
    </row>
    <row r="8810" spans="1:27">
      <c r="A8810" s="6"/>
      <c r="B8810" s="7"/>
      <c r="C8810" s="28"/>
      <c r="G8810" s="17"/>
      <c r="H8810" s="17"/>
    </row>
    <row r="8811" spans="1:27">
      <c r="A8811" s="6"/>
      <c r="B8811" s="7"/>
      <c r="C8811" s="28"/>
      <c r="G8811" s="17"/>
      <c r="H8811" s="17"/>
    </row>
    <row r="8812" spans="1:27" s="2" customFormat="1" ht="13.8">
      <c r="A8812" s="8"/>
      <c r="B8812" s="9"/>
      <c r="C8812" s="18"/>
      <c r="D8812" s="18"/>
      <c r="E8812" s="18"/>
      <c r="F8812" s="18"/>
      <c r="G8812" s="18"/>
      <c r="H8812" s="18"/>
      <c r="I8812" s="18"/>
      <c r="J8812" s="18"/>
      <c r="K8812" s="18"/>
      <c r="L8812" s="18"/>
      <c r="M8812" s="18"/>
      <c r="N8812" s="18"/>
      <c r="O8812" s="18"/>
      <c r="P8812" s="18"/>
      <c r="Q8812" s="18"/>
      <c r="R8812" s="18"/>
      <c r="S8812" s="18"/>
      <c r="T8812" s="18"/>
      <c r="U8812" s="18"/>
      <c r="V8812" s="18"/>
      <c r="W8812" s="18"/>
      <c r="X8812" s="18"/>
      <c r="Y8812" s="18"/>
      <c r="Z8812" s="18"/>
      <c r="AA8812" s="18"/>
    </row>
    <row r="8813" spans="1:27">
      <c r="A8813" s="6"/>
      <c r="B8813" s="7"/>
      <c r="C8813" s="28"/>
      <c r="G8813" s="17"/>
      <c r="H8813" s="17"/>
    </row>
    <row r="8814" spans="1:27">
      <c r="A8814" s="6"/>
      <c r="B8814" s="7"/>
      <c r="C8814" s="28"/>
      <c r="G8814" s="17"/>
      <c r="H8814" s="17"/>
    </row>
    <row r="8816" spans="1:27" s="2" customFormat="1" ht="13.8">
      <c r="A8816" s="8"/>
      <c r="B8816" s="9"/>
      <c r="C8816" s="18"/>
      <c r="D8816" s="18"/>
      <c r="E8816" s="18"/>
      <c r="F8816" s="18"/>
      <c r="G8816" s="18"/>
      <c r="H8816" s="18"/>
      <c r="I8816" s="18"/>
      <c r="J8816" s="18"/>
      <c r="K8816" s="18"/>
      <c r="L8816" s="18"/>
      <c r="M8816" s="18"/>
      <c r="N8816" s="18"/>
      <c r="O8816" s="18"/>
      <c r="P8816" s="18"/>
      <c r="Q8816" s="18"/>
      <c r="R8816" s="18"/>
      <c r="S8816" s="18"/>
      <c r="T8816" s="18"/>
      <c r="U8816" s="18"/>
      <c r="V8816" s="18"/>
      <c r="W8816" s="18"/>
      <c r="X8816" s="18"/>
      <c r="Y8816" s="18"/>
      <c r="Z8816" s="18"/>
      <c r="AA8816" s="18"/>
    </row>
    <row r="8817" spans="1:27">
      <c r="A8817" s="6"/>
      <c r="B8817" s="7"/>
      <c r="C8817" s="28"/>
      <c r="G8817" s="17"/>
      <c r="H8817" s="17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>
      <c r="A8818" s="6"/>
      <c r="B8818" s="7"/>
      <c r="C8818" s="28"/>
      <c r="G8818" s="17"/>
      <c r="H8818" s="17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20" spans="1:27">
      <c r="A8820" s="6"/>
      <c r="B8820" s="7"/>
      <c r="C8820" s="28"/>
      <c r="G8820" s="17"/>
      <c r="H8820" s="17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>
      <c r="A8821" s="6"/>
      <c r="B8821" s="7"/>
      <c r="C8821" s="28"/>
      <c r="G8821" s="17"/>
      <c r="H8821" s="17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>
      <c r="A8822" s="6"/>
      <c r="B8822" s="7"/>
      <c r="C8822" s="28"/>
      <c r="G8822" s="17"/>
      <c r="H8822" s="17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>
      <c r="A8823" s="6"/>
      <c r="B8823" s="7"/>
      <c r="C8823" s="28"/>
      <c r="G8823" s="17"/>
      <c r="H8823" s="17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>
      <c r="A8824" s="6"/>
      <c r="B8824" s="7"/>
      <c r="C8824" s="28"/>
      <c r="G8824" s="17"/>
      <c r="H8824" s="17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>
      <c r="A8825" s="6"/>
      <c r="B8825" s="7"/>
      <c r="C8825" s="28"/>
      <c r="G8825" s="17"/>
      <c r="H8825" s="17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>
      <c r="A8826" s="6"/>
      <c r="B8826" s="7"/>
      <c r="C8826" s="28"/>
      <c r="G8826" s="17"/>
      <c r="H8826" s="17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8" spans="1:27">
      <c r="A8828" s="5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>
      <c r="A8829" s="6"/>
      <c r="B8829" s="7"/>
      <c r="C8829" s="28"/>
      <c r="G8829" s="17"/>
      <c r="H8829" s="17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>
      <c r="A8830" s="6"/>
      <c r="B8830" s="7"/>
      <c r="C8830" s="28"/>
      <c r="G8830" s="17"/>
      <c r="H8830" s="17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>
      <c r="A8831" s="6"/>
      <c r="B8831" s="7"/>
      <c r="C8831" s="28"/>
      <c r="G8831" s="17"/>
      <c r="H8831" s="17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>
      <c r="A8832" s="6"/>
      <c r="B8832" s="7"/>
      <c r="C8832" s="28"/>
      <c r="G8832" s="17"/>
      <c r="H8832" s="17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s="2" customFormat="1" ht="13.8">
      <c r="A8833" s="8"/>
      <c r="B8833" s="9"/>
      <c r="C8833" s="18"/>
      <c r="D8833" s="18"/>
      <c r="E8833" s="18"/>
      <c r="F8833" s="18"/>
      <c r="G8833" s="18"/>
      <c r="H8833" s="18"/>
      <c r="I8833" s="18"/>
      <c r="J8833" s="18"/>
      <c r="K8833" s="18"/>
      <c r="L8833" s="18"/>
      <c r="M8833" s="18"/>
      <c r="N8833" s="18"/>
      <c r="O8833" s="18"/>
      <c r="P8833" s="18"/>
      <c r="Q8833" s="18"/>
      <c r="R8833" s="18"/>
      <c r="S8833" s="18"/>
      <c r="T8833" s="18"/>
      <c r="U8833" s="18"/>
      <c r="V8833" s="18"/>
      <c r="W8833" s="18"/>
      <c r="X8833" s="18"/>
      <c r="Y8833" s="18"/>
      <c r="Z8833" s="18"/>
      <c r="AA8833" s="18"/>
    </row>
    <row r="8834" spans="1:27">
      <c r="A8834" s="5"/>
    </row>
    <row r="8835" spans="1:27">
      <c r="A8835" s="6"/>
      <c r="B8835" s="7"/>
      <c r="C8835" s="28"/>
      <c r="G8835" s="17"/>
      <c r="H8835" s="17"/>
    </row>
    <row r="8836" spans="1:27" s="2" customFormat="1" ht="13.8">
      <c r="A8836" s="8"/>
      <c r="B8836" s="9"/>
      <c r="C8836" s="18"/>
      <c r="D8836" s="18"/>
      <c r="E8836" s="18"/>
      <c r="F8836" s="18"/>
      <c r="G8836" s="18"/>
      <c r="H8836" s="18"/>
      <c r="I8836" s="18"/>
      <c r="J8836" s="18"/>
      <c r="K8836" s="18"/>
      <c r="L8836" s="18"/>
      <c r="M8836" s="18"/>
      <c r="N8836" s="18"/>
      <c r="O8836" s="18"/>
      <c r="P8836" s="18"/>
      <c r="Q8836" s="18"/>
      <c r="R8836" s="18"/>
      <c r="S8836" s="18"/>
      <c r="T8836" s="18"/>
      <c r="U8836" s="18"/>
      <c r="V8836" s="18"/>
      <c r="W8836" s="18"/>
      <c r="X8836" s="18"/>
      <c r="Y8836" s="18"/>
      <c r="Z8836" s="18"/>
      <c r="AA8836" s="18"/>
    </row>
    <row r="8837" spans="1:27">
      <c r="A8837" s="5"/>
    </row>
    <row r="8838" spans="1:27">
      <c r="A8838" s="5"/>
    </row>
    <row r="8839" spans="1:27" s="2" customFormat="1" ht="13.8">
      <c r="A8839" s="8"/>
      <c r="B8839" s="9"/>
      <c r="C8839" s="18"/>
      <c r="D8839" s="18"/>
      <c r="E8839" s="18"/>
      <c r="F8839" s="18"/>
      <c r="G8839" s="18"/>
      <c r="H8839" s="18"/>
      <c r="I8839" s="18"/>
      <c r="J8839" s="18"/>
      <c r="K8839" s="18"/>
      <c r="L8839" s="18"/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8"/>
      <c r="X8839" s="18"/>
      <c r="Y8839" s="18"/>
      <c r="Z8839" s="18"/>
      <c r="AA8839" s="18"/>
    </row>
    <row r="8840" spans="1:27" s="2" customFormat="1" ht="13.8">
      <c r="A8840" s="8"/>
      <c r="B8840" s="9"/>
      <c r="C8840" s="18"/>
      <c r="D8840" s="18"/>
      <c r="E8840" s="18"/>
      <c r="F8840" s="18"/>
      <c r="G8840" s="18"/>
      <c r="H8840" s="18"/>
      <c r="I8840" s="18"/>
      <c r="J8840" s="18"/>
      <c r="K8840" s="18"/>
      <c r="L8840" s="18"/>
      <c r="M8840" s="18"/>
      <c r="N8840" s="18"/>
      <c r="O8840" s="18"/>
      <c r="P8840" s="18"/>
      <c r="Q8840" s="18"/>
      <c r="R8840" s="18"/>
      <c r="S8840" s="18"/>
      <c r="T8840" s="18"/>
      <c r="U8840" s="18"/>
      <c r="V8840" s="18"/>
      <c r="W8840" s="18"/>
      <c r="X8840" s="18"/>
      <c r="Y8840" s="18"/>
      <c r="Z8840" s="18"/>
      <c r="AA8840" s="18"/>
    </row>
    <row r="8841" spans="1:27" s="2" customFormat="1" ht="13.8">
      <c r="A8841" s="8"/>
      <c r="B8841" s="9"/>
      <c r="C8841" s="18"/>
      <c r="D8841" s="18"/>
      <c r="E8841" s="18"/>
      <c r="F8841" s="18"/>
      <c r="G8841" s="18"/>
      <c r="H8841" s="18"/>
      <c r="I8841" s="18"/>
      <c r="J8841" s="18"/>
      <c r="K8841" s="18"/>
      <c r="L8841" s="18"/>
      <c r="M8841" s="18"/>
      <c r="N8841" s="18"/>
      <c r="O8841" s="18"/>
      <c r="P8841" s="18"/>
      <c r="Q8841" s="18"/>
      <c r="R8841" s="18"/>
      <c r="S8841" s="18"/>
      <c r="T8841" s="18"/>
      <c r="U8841" s="18"/>
      <c r="V8841" s="18"/>
      <c r="W8841" s="18"/>
      <c r="X8841" s="18"/>
      <c r="Y8841" s="18"/>
      <c r="Z8841" s="18"/>
      <c r="AA8841" s="18"/>
    </row>
    <row r="8842" spans="1:27" s="2" customFormat="1" ht="13.8">
      <c r="A8842" s="8"/>
      <c r="B8842" s="9"/>
      <c r="C8842" s="18"/>
      <c r="D8842" s="18"/>
      <c r="E8842" s="18"/>
      <c r="F8842" s="18"/>
      <c r="G8842" s="18"/>
      <c r="H8842" s="18"/>
      <c r="I8842" s="18"/>
      <c r="J8842" s="18"/>
      <c r="K8842" s="18"/>
      <c r="L8842" s="18"/>
      <c r="M8842" s="18"/>
      <c r="N8842" s="18"/>
      <c r="O8842" s="18"/>
      <c r="P8842" s="18"/>
      <c r="Q8842" s="18"/>
      <c r="R8842" s="18"/>
      <c r="S8842" s="18"/>
      <c r="T8842" s="18"/>
      <c r="U8842" s="18"/>
      <c r="V8842" s="18"/>
      <c r="W8842" s="18"/>
      <c r="X8842" s="18"/>
      <c r="Y8842" s="18"/>
      <c r="Z8842" s="18"/>
      <c r="AA8842" s="18"/>
    </row>
    <row r="8843" spans="1:27" s="2" customFormat="1" ht="13.8">
      <c r="A8843" s="8"/>
      <c r="B8843" s="9"/>
      <c r="C8843" s="18"/>
      <c r="D8843" s="18"/>
      <c r="E8843" s="18"/>
      <c r="F8843" s="18"/>
      <c r="G8843" s="18"/>
      <c r="H8843" s="18"/>
      <c r="I8843" s="18"/>
      <c r="J8843" s="18"/>
      <c r="K8843" s="18"/>
      <c r="L8843" s="18"/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8"/>
      <c r="X8843" s="18"/>
      <c r="Y8843" s="18"/>
      <c r="Z8843" s="18"/>
      <c r="AA8843" s="18"/>
    </row>
    <row r="8844" spans="1:27">
      <c r="A8844" s="6"/>
      <c r="B8844" s="7"/>
      <c r="C8844" s="28"/>
      <c r="G8844" s="17"/>
      <c r="H8844" s="17"/>
    </row>
    <row r="8845" spans="1:27">
      <c r="A8845" s="6"/>
      <c r="B8845" s="7"/>
      <c r="C8845" s="28"/>
      <c r="G8845" s="17"/>
      <c r="H8845" s="17"/>
    </row>
    <row r="8846" spans="1:27">
      <c r="A8846" s="6"/>
      <c r="B8846" s="7"/>
      <c r="C8846" s="28"/>
      <c r="G8846" s="17"/>
      <c r="H8846" s="17"/>
    </row>
    <row r="8847" spans="1:27">
      <c r="A8847" s="6"/>
      <c r="B8847" s="7"/>
      <c r="C8847" s="28"/>
      <c r="G8847" s="17"/>
      <c r="H8847" s="17"/>
    </row>
    <row r="8848" spans="1:27">
      <c r="A8848" s="6"/>
      <c r="B8848" s="7"/>
      <c r="C8848" s="28"/>
      <c r="G8848" s="17"/>
      <c r="H8848" s="17"/>
    </row>
    <row r="8849" spans="1:27">
      <c r="A8849" s="6"/>
      <c r="B8849" s="7"/>
      <c r="C8849" s="28"/>
      <c r="G8849" s="17"/>
      <c r="H8849" s="17"/>
    </row>
    <row r="8850" spans="1:27">
      <c r="A8850" s="6"/>
      <c r="B8850" s="7"/>
      <c r="C8850" s="28"/>
      <c r="G8850" s="17"/>
      <c r="H8850" s="17"/>
    </row>
    <row r="8851" spans="1:27">
      <c r="A8851" s="6"/>
      <c r="B8851" s="7"/>
      <c r="C8851" s="28"/>
      <c r="G8851" s="17"/>
      <c r="H8851" s="17"/>
    </row>
    <row r="8852" spans="1:27">
      <c r="A8852" s="6"/>
      <c r="B8852" s="7"/>
      <c r="C8852" s="28"/>
      <c r="G8852" s="17"/>
      <c r="H8852" s="17"/>
    </row>
    <row r="8853" spans="1:27">
      <c r="A8853" s="6"/>
      <c r="B8853" s="7"/>
      <c r="C8853" s="28"/>
      <c r="G8853" s="17"/>
      <c r="H8853" s="17"/>
    </row>
    <row r="8854" spans="1:27">
      <c r="A8854" s="5"/>
    </row>
    <row r="8855" spans="1:27">
      <c r="A8855" s="6"/>
      <c r="B8855" s="7"/>
      <c r="C8855" s="28"/>
      <c r="G8855" s="17"/>
      <c r="H8855" s="17"/>
    </row>
    <row r="8856" spans="1:27">
      <c r="A8856" s="6"/>
      <c r="B8856" s="7"/>
      <c r="C8856" s="28"/>
      <c r="G8856" s="17"/>
      <c r="H8856" s="17"/>
    </row>
    <row r="8857" spans="1:27">
      <c r="A8857" s="6"/>
      <c r="B8857" s="7"/>
      <c r="C8857" s="28"/>
      <c r="G8857" s="17"/>
      <c r="H8857" s="17"/>
    </row>
    <row r="8858" spans="1:27" s="2" customFormat="1" ht="13.8">
      <c r="A8858" s="8"/>
      <c r="B8858" s="9"/>
      <c r="C8858" s="18"/>
      <c r="D8858" s="18"/>
      <c r="E8858" s="18"/>
      <c r="F8858" s="18"/>
      <c r="G8858" s="18"/>
      <c r="H8858" s="18"/>
      <c r="I8858" s="18"/>
      <c r="J8858" s="18"/>
      <c r="K8858" s="18"/>
      <c r="L8858" s="18"/>
      <c r="M8858" s="18"/>
      <c r="N8858" s="18"/>
      <c r="O8858" s="18"/>
      <c r="P8858" s="18"/>
      <c r="Q8858" s="18"/>
      <c r="R8858" s="18"/>
      <c r="S8858" s="18"/>
      <c r="T8858" s="18"/>
      <c r="U8858" s="18"/>
      <c r="V8858" s="18"/>
      <c r="W8858" s="18"/>
      <c r="X8858" s="18"/>
      <c r="Y8858" s="18"/>
      <c r="Z8858" s="18"/>
      <c r="AA8858" s="18"/>
    </row>
    <row r="8859" spans="1:27" s="2" customFormat="1" ht="13.8">
      <c r="A8859" s="8"/>
      <c r="B8859" s="9"/>
      <c r="C8859" s="18"/>
      <c r="D8859" s="18"/>
      <c r="E8859" s="18"/>
      <c r="F8859" s="18"/>
      <c r="G8859" s="18"/>
      <c r="H8859" s="18"/>
      <c r="I8859" s="18"/>
      <c r="J8859" s="18"/>
      <c r="K8859" s="18"/>
      <c r="L8859" s="18"/>
      <c r="M8859" s="18"/>
      <c r="N8859" s="18"/>
      <c r="O8859" s="18"/>
      <c r="P8859" s="18"/>
      <c r="Q8859" s="18"/>
      <c r="R8859" s="18"/>
      <c r="S8859" s="18"/>
      <c r="T8859" s="18"/>
      <c r="U8859" s="18"/>
      <c r="V8859" s="18"/>
      <c r="W8859" s="18"/>
      <c r="X8859" s="18"/>
      <c r="Y8859" s="18"/>
      <c r="Z8859" s="18"/>
      <c r="AA8859" s="18"/>
    </row>
    <row r="8860" spans="1:27">
      <c r="A8860" s="6"/>
      <c r="B8860" s="7"/>
      <c r="C8860" s="28"/>
      <c r="G8860" s="17"/>
      <c r="H8860" s="17"/>
    </row>
    <row r="8861" spans="1:27" s="2" customFormat="1" ht="13.8">
      <c r="A8861" s="8"/>
      <c r="B8861" s="9"/>
      <c r="C8861" s="18"/>
      <c r="D8861" s="18"/>
      <c r="E8861" s="18"/>
      <c r="F8861" s="18"/>
      <c r="G8861" s="18"/>
      <c r="H8861" s="18"/>
      <c r="I8861" s="18"/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8"/>
      <c r="X8861" s="18"/>
      <c r="Y8861" s="18"/>
      <c r="Z8861" s="18"/>
      <c r="AA8861" s="18"/>
    </row>
    <row r="8862" spans="1:27">
      <c r="A8862" s="5"/>
    </row>
    <row r="8863" spans="1:27" s="2" customFormat="1" ht="13.8">
      <c r="A8863" s="8"/>
      <c r="B8863" s="9"/>
      <c r="C8863" s="18"/>
      <c r="D8863" s="18"/>
      <c r="E8863" s="18"/>
      <c r="F8863" s="18"/>
      <c r="G8863" s="18"/>
      <c r="H8863" s="18"/>
      <c r="I8863" s="18"/>
      <c r="J8863" s="18"/>
      <c r="K8863" s="18"/>
      <c r="L8863" s="18"/>
      <c r="M8863" s="18"/>
      <c r="N8863" s="18"/>
      <c r="O8863" s="18"/>
      <c r="P8863" s="18"/>
      <c r="Q8863" s="18"/>
      <c r="R8863" s="18"/>
      <c r="S8863" s="18"/>
      <c r="T8863" s="18"/>
      <c r="U8863" s="18"/>
      <c r="V8863" s="18"/>
      <c r="W8863" s="18"/>
      <c r="X8863" s="18"/>
      <c r="Y8863" s="18"/>
      <c r="Z8863" s="18"/>
      <c r="AA8863" s="18"/>
    </row>
    <row r="8864" spans="1:27" s="2" customFormat="1" ht="13.8">
      <c r="A8864" s="8"/>
      <c r="B8864" s="9"/>
      <c r="C8864" s="18"/>
      <c r="D8864" s="18"/>
      <c r="E8864" s="18"/>
      <c r="F8864" s="18"/>
      <c r="G8864" s="18"/>
      <c r="H8864" s="18"/>
      <c r="I8864" s="18"/>
      <c r="J8864" s="18"/>
      <c r="K8864" s="18"/>
      <c r="L8864" s="18"/>
      <c r="M8864" s="18"/>
      <c r="N8864" s="18"/>
      <c r="O8864" s="18"/>
      <c r="P8864" s="18"/>
      <c r="Q8864" s="18"/>
      <c r="R8864" s="18"/>
      <c r="S8864" s="18"/>
      <c r="T8864" s="18"/>
      <c r="U8864" s="18"/>
      <c r="V8864" s="18"/>
      <c r="W8864" s="18"/>
      <c r="X8864" s="18"/>
      <c r="Y8864" s="18"/>
      <c r="Z8864" s="18"/>
      <c r="AA8864" s="18"/>
    </row>
    <row r="8865" spans="1:27" s="2" customFormat="1" ht="13.8">
      <c r="A8865" s="8"/>
      <c r="B8865" s="9"/>
      <c r="C8865" s="18"/>
      <c r="D8865" s="18"/>
      <c r="E8865" s="18"/>
      <c r="F8865" s="18"/>
      <c r="G8865" s="18"/>
      <c r="H8865" s="18"/>
      <c r="I8865" s="18"/>
      <c r="J8865" s="18"/>
      <c r="K8865" s="18"/>
      <c r="L8865" s="18"/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8"/>
      <c r="X8865" s="18"/>
      <c r="Y8865" s="18"/>
      <c r="Z8865" s="18"/>
      <c r="AA8865" s="18"/>
    </row>
    <row r="8866" spans="1:27" s="2" customFormat="1" ht="13.8">
      <c r="A8866" s="8"/>
      <c r="B8866" s="9"/>
      <c r="C8866" s="18"/>
      <c r="D8866" s="18"/>
      <c r="E8866" s="18"/>
      <c r="F8866" s="18"/>
      <c r="G8866" s="18"/>
      <c r="H8866" s="18"/>
      <c r="I8866" s="18"/>
      <c r="J8866" s="18"/>
      <c r="K8866" s="18"/>
      <c r="L8866" s="18"/>
      <c r="M8866" s="18"/>
      <c r="N8866" s="18"/>
      <c r="O8866" s="18"/>
      <c r="P8866" s="18"/>
      <c r="Q8866" s="18"/>
      <c r="R8866" s="18"/>
      <c r="S8866" s="18"/>
      <c r="T8866" s="18"/>
      <c r="U8866" s="18"/>
      <c r="V8866" s="18"/>
      <c r="W8866" s="18"/>
      <c r="X8866" s="18"/>
      <c r="Y8866" s="18"/>
      <c r="Z8866" s="18"/>
      <c r="AA8866" s="18"/>
    </row>
    <row r="8867" spans="1:27" s="2" customFormat="1" ht="13.8">
      <c r="A8867" s="8"/>
      <c r="B8867" s="9"/>
      <c r="C8867" s="18"/>
      <c r="D8867" s="18"/>
      <c r="E8867" s="18"/>
      <c r="F8867" s="18"/>
      <c r="G8867" s="18"/>
      <c r="H8867" s="18"/>
      <c r="I8867" s="18"/>
      <c r="J8867" s="18"/>
      <c r="K8867" s="18"/>
      <c r="L8867" s="18"/>
      <c r="M8867" s="18"/>
      <c r="N8867" s="18"/>
      <c r="O8867" s="18"/>
      <c r="P8867" s="18"/>
      <c r="Q8867" s="18"/>
      <c r="R8867" s="18"/>
      <c r="S8867" s="18"/>
      <c r="T8867" s="18"/>
      <c r="U8867" s="18"/>
      <c r="V8867" s="18"/>
      <c r="W8867" s="18"/>
      <c r="X8867" s="18"/>
      <c r="Y8867" s="18"/>
      <c r="Z8867" s="18"/>
      <c r="AA8867" s="18"/>
    </row>
    <row r="8868" spans="1:27" s="2" customFormat="1" ht="13.8">
      <c r="A8868" s="8"/>
      <c r="B8868" s="9"/>
      <c r="C8868" s="18"/>
      <c r="D8868" s="18"/>
      <c r="E8868" s="18"/>
      <c r="F8868" s="18"/>
      <c r="G8868" s="18"/>
      <c r="H8868" s="18"/>
      <c r="I8868" s="18"/>
      <c r="J8868" s="18"/>
      <c r="K8868" s="18"/>
      <c r="L8868" s="18"/>
      <c r="M8868" s="18"/>
      <c r="N8868" s="18"/>
      <c r="O8868" s="18"/>
      <c r="P8868" s="18"/>
      <c r="Q8868" s="18"/>
      <c r="R8868" s="18"/>
      <c r="S8868" s="18"/>
      <c r="T8868" s="18"/>
      <c r="U8868" s="18"/>
      <c r="V8868" s="18"/>
      <c r="W8868" s="18"/>
      <c r="X8868" s="18"/>
      <c r="Y8868" s="18"/>
      <c r="Z8868" s="18"/>
      <c r="AA8868" s="18"/>
    </row>
    <row r="8869" spans="1:27" s="2" customFormat="1" ht="13.8">
      <c r="A8869" s="8"/>
      <c r="B8869" s="9"/>
      <c r="C8869" s="18"/>
      <c r="D8869" s="18"/>
      <c r="E8869" s="18"/>
      <c r="F8869" s="18"/>
      <c r="G8869" s="18"/>
      <c r="H8869" s="18"/>
      <c r="I8869" s="18"/>
      <c r="J8869" s="18"/>
      <c r="K8869" s="18"/>
      <c r="L8869" s="18"/>
      <c r="M8869" s="18"/>
      <c r="N8869" s="18"/>
      <c r="O8869" s="18"/>
      <c r="P8869" s="18"/>
      <c r="Q8869" s="18"/>
      <c r="R8869" s="18"/>
      <c r="S8869" s="18"/>
      <c r="T8869" s="18"/>
      <c r="U8869" s="18"/>
      <c r="V8869" s="18"/>
      <c r="W8869" s="18"/>
      <c r="X8869" s="18"/>
      <c r="Y8869" s="18"/>
      <c r="Z8869" s="18"/>
      <c r="AA8869" s="18"/>
    </row>
    <row r="8870" spans="1:27" s="2" customFormat="1" ht="13.8">
      <c r="A8870" s="8"/>
      <c r="B8870" s="9"/>
      <c r="C8870" s="18"/>
      <c r="D8870" s="18"/>
      <c r="E8870" s="18"/>
      <c r="F8870" s="18"/>
      <c r="G8870" s="18"/>
      <c r="H8870" s="18"/>
      <c r="I8870" s="18"/>
      <c r="J8870" s="18"/>
      <c r="K8870" s="18"/>
      <c r="L8870" s="18"/>
      <c r="M8870" s="18"/>
      <c r="N8870" s="18"/>
      <c r="O8870" s="18"/>
      <c r="P8870" s="18"/>
      <c r="Q8870" s="18"/>
      <c r="R8870" s="18"/>
      <c r="S8870" s="18"/>
      <c r="T8870" s="18"/>
      <c r="U8870" s="18"/>
      <c r="V8870" s="18"/>
      <c r="W8870" s="18"/>
      <c r="X8870" s="18"/>
      <c r="Y8870" s="18"/>
      <c r="Z8870" s="18"/>
      <c r="AA8870" s="18"/>
    </row>
    <row r="8871" spans="1:27" s="2" customFormat="1" ht="13.8">
      <c r="A8871" s="8"/>
      <c r="B8871" s="9"/>
      <c r="C8871" s="18"/>
      <c r="D8871" s="18"/>
      <c r="E8871" s="18"/>
      <c r="F8871" s="18"/>
      <c r="G8871" s="18"/>
      <c r="H8871" s="18"/>
      <c r="I8871" s="18"/>
      <c r="J8871" s="18"/>
      <c r="K8871" s="18"/>
      <c r="L8871" s="18"/>
      <c r="M8871" s="18"/>
      <c r="N8871" s="18"/>
      <c r="O8871" s="18"/>
      <c r="P8871" s="18"/>
      <c r="Q8871" s="18"/>
      <c r="R8871" s="18"/>
      <c r="S8871" s="18"/>
      <c r="T8871" s="18"/>
      <c r="U8871" s="18"/>
      <c r="V8871" s="18"/>
      <c r="W8871" s="18"/>
      <c r="X8871" s="18"/>
      <c r="Y8871" s="18"/>
      <c r="Z8871" s="18"/>
      <c r="AA8871" s="18"/>
    </row>
    <row r="8872" spans="1:27" s="2" customFormat="1" ht="13.8">
      <c r="A8872" s="8"/>
      <c r="B8872" s="9"/>
      <c r="C8872" s="18"/>
      <c r="D8872" s="18"/>
      <c r="E8872" s="18"/>
      <c r="F8872" s="18"/>
      <c r="G8872" s="18"/>
      <c r="H8872" s="18"/>
      <c r="I8872" s="18"/>
      <c r="J8872" s="18"/>
      <c r="K8872" s="18"/>
      <c r="L8872" s="18"/>
      <c r="M8872" s="18"/>
      <c r="N8872" s="18"/>
      <c r="O8872" s="18"/>
      <c r="P8872" s="18"/>
      <c r="Q8872" s="18"/>
      <c r="R8872" s="18"/>
      <c r="S8872" s="18"/>
      <c r="T8872" s="18"/>
      <c r="U8872" s="18"/>
      <c r="V8872" s="18"/>
      <c r="W8872" s="18"/>
      <c r="X8872" s="18"/>
      <c r="Y8872" s="18"/>
      <c r="Z8872" s="18"/>
      <c r="AA8872" s="18"/>
    </row>
    <row r="8873" spans="1:27" s="2" customFormat="1" ht="13.8">
      <c r="A8873" s="8"/>
      <c r="B8873" s="9"/>
      <c r="C8873" s="18"/>
      <c r="D8873" s="18"/>
      <c r="E8873" s="18"/>
      <c r="F8873" s="18"/>
      <c r="G8873" s="18"/>
      <c r="H8873" s="18"/>
      <c r="I8873" s="18"/>
      <c r="J8873" s="18"/>
      <c r="K8873" s="18"/>
      <c r="L8873" s="18"/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8"/>
      <c r="X8873" s="18"/>
      <c r="Y8873" s="18"/>
      <c r="Z8873" s="18"/>
      <c r="AA8873" s="18"/>
    </row>
    <row r="8874" spans="1:27" s="2" customFormat="1" ht="13.8">
      <c r="A8874" s="8"/>
      <c r="B8874" s="9"/>
      <c r="C8874" s="18"/>
      <c r="D8874" s="18"/>
      <c r="E8874" s="18"/>
      <c r="F8874" s="18"/>
      <c r="G8874" s="18"/>
      <c r="H8874" s="18"/>
      <c r="I8874" s="18"/>
      <c r="J8874" s="18"/>
      <c r="K8874" s="18"/>
      <c r="L8874" s="18"/>
      <c r="M8874" s="18"/>
      <c r="N8874" s="18"/>
      <c r="O8874" s="18"/>
      <c r="P8874" s="18"/>
      <c r="Q8874" s="18"/>
      <c r="R8874" s="18"/>
      <c r="S8874" s="18"/>
      <c r="T8874" s="18"/>
      <c r="U8874" s="18"/>
      <c r="V8874" s="18"/>
      <c r="W8874" s="18"/>
      <c r="X8874" s="18"/>
      <c r="Y8874" s="18"/>
      <c r="Z8874" s="18"/>
      <c r="AA8874" s="18"/>
    </row>
    <row r="8875" spans="1:27" s="2" customFormat="1" ht="13.8">
      <c r="A8875" s="8"/>
      <c r="B8875" s="9"/>
      <c r="C8875" s="18"/>
      <c r="D8875" s="18"/>
      <c r="E8875" s="18"/>
      <c r="F8875" s="18"/>
      <c r="G8875" s="18"/>
      <c r="H8875" s="18"/>
      <c r="I8875" s="18"/>
      <c r="J8875" s="18"/>
      <c r="K8875" s="18"/>
      <c r="L8875" s="18"/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8"/>
      <c r="X8875" s="18"/>
      <c r="Y8875" s="18"/>
      <c r="Z8875" s="18"/>
      <c r="AA8875" s="18"/>
    </row>
    <row r="8876" spans="1:27" s="2" customFormat="1" ht="13.8">
      <c r="A8876" s="8"/>
      <c r="B8876" s="9"/>
      <c r="C8876" s="18"/>
      <c r="D8876" s="18"/>
      <c r="E8876" s="18"/>
      <c r="F8876" s="18"/>
      <c r="G8876" s="18"/>
      <c r="H8876" s="18"/>
      <c r="I8876" s="18"/>
      <c r="J8876" s="18"/>
      <c r="K8876" s="18"/>
      <c r="L8876" s="18"/>
      <c r="M8876" s="18"/>
      <c r="N8876" s="18"/>
      <c r="O8876" s="18"/>
      <c r="P8876" s="18"/>
      <c r="Q8876" s="18"/>
      <c r="R8876" s="18"/>
      <c r="S8876" s="18"/>
      <c r="T8876" s="18"/>
      <c r="U8876" s="18"/>
      <c r="V8876" s="18"/>
      <c r="W8876" s="18"/>
      <c r="X8876" s="18"/>
      <c r="Y8876" s="18"/>
      <c r="Z8876" s="18"/>
      <c r="AA8876" s="18"/>
    </row>
    <row r="8877" spans="1:27">
      <c r="A8877" s="6"/>
      <c r="B8877" s="7"/>
      <c r="C8877" s="28"/>
      <c r="G8877" s="17"/>
      <c r="H8877" s="17"/>
    </row>
    <row r="8878" spans="1:27">
      <c r="A8878" s="6"/>
      <c r="B8878" s="7"/>
      <c r="C8878" s="28"/>
      <c r="G8878" s="17"/>
      <c r="H8878" s="17"/>
    </row>
    <row r="8879" spans="1:27">
      <c r="A8879" s="6"/>
      <c r="B8879" s="7"/>
      <c r="C8879" s="28"/>
      <c r="G8879" s="17"/>
      <c r="H8879" s="17"/>
    </row>
    <row r="8880" spans="1:27">
      <c r="A8880" s="6"/>
      <c r="B8880" s="7"/>
      <c r="C8880" s="28"/>
      <c r="G8880" s="17"/>
      <c r="H8880" s="17"/>
    </row>
    <row r="8881" spans="1:27">
      <c r="A8881" s="6"/>
      <c r="B8881" s="7"/>
      <c r="C8881" s="28"/>
      <c r="G8881" s="17"/>
      <c r="H8881" s="17"/>
    </row>
    <row r="8882" spans="1:27">
      <c r="A8882" s="5"/>
    </row>
    <row r="8883" spans="1:27">
      <c r="A8883" s="6"/>
      <c r="B8883" s="7"/>
      <c r="C8883" s="28"/>
      <c r="G8883" s="17"/>
      <c r="H8883" s="17"/>
    </row>
    <row r="8884" spans="1:27">
      <c r="A8884" s="6"/>
      <c r="B8884" s="7"/>
      <c r="C8884" s="28"/>
      <c r="G8884" s="17"/>
      <c r="H8884" s="17"/>
    </row>
    <row r="8885" spans="1:27">
      <c r="A8885" s="6"/>
      <c r="B8885" s="7"/>
      <c r="C8885" s="28"/>
      <c r="G8885" s="17"/>
      <c r="H8885" s="17"/>
    </row>
    <row r="8886" spans="1:27">
      <c r="A8886" s="5"/>
    </row>
    <row r="8887" spans="1:27">
      <c r="A8887" s="6"/>
      <c r="B8887" s="7"/>
      <c r="C8887" s="28"/>
      <c r="G8887" s="17"/>
      <c r="H8887" s="17"/>
    </row>
    <row r="8888" spans="1:27">
      <c r="A8888" s="6"/>
      <c r="B8888" s="7"/>
      <c r="C8888" s="28"/>
      <c r="G8888" s="17"/>
      <c r="H8888" s="17"/>
    </row>
    <row r="8889" spans="1:27">
      <c r="A8889" s="6"/>
      <c r="B8889" s="7"/>
      <c r="C8889" s="28"/>
      <c r="G8889" s="17"/>
      <c r="H8889" s="17"/>
    </row>
    <row r="8890" spans="1:27">
      <c r="A8890" s="5"/>
    </row>
    <row r="8891" spans="1:27">
      <c r="A8891" s="6"/>
      <c r="B8891" s="7"/>
      <c r="C8891" s="28"/>
      <c r="G8891" s="17"/>
      <c r="H8891" s="17"/>
    </row>
    <row r="8892" spans="1:27">
      <c r="A8892" s="6"/>
      <c r="B8892" s="7"/>
      <c r="C8892" s="28"/>
      <c r="G8892" s="17"/>
      <c r="H8892" s="17"/>
    </row>
    <row r="8893" spans="1:27">
      <c r="A8893" s="5"/>
    </row>
    <row r="8894" spans="1:27">
      <c r="A8894" s="6"/>
      <c r="B8894" s="7"/>
      <c r="C8894" s="28"/>
      <c r="G8894" s="17"/>
      <c r="H8894" s="17"/>
    </row>
    <row r="8895" spans="1:27" s="2" customFormat="1" ht="13.8">
      <c r="A8895" s="8"/>
      <c r="B8895" s="9"/>
      <c r="C8895" s="18"/>
      <c r="D8895" s="18"/>
      <c r="E8895" s="18"/>
      <c r="F8895" s="18"/>
      <c r="G8895" s="18"/>
      <c r="H8895" s="18"/>
      <c r="I8895" s="18"/>
      <c r="J8895" s="18"/>
      <c r="K8895" s="18"/>
      <c r="L8895" s="18"/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8"/>
      <c r="X8895" s="18"/>
      <c r="Y8895" s="18"/>
      <c r="Z8895" s="18"/>
      <c r="AA8895" s="18"/>
    </row>
    <row r="8896" spans="1:27" s="2" customFormat="1" ht="13.8">
      <c r="A8896" s="8"/>
      <c r="B8896" s="9"/>
      <c r="C8896" s="18"/>
      <c r="D8896" s="18"/>
      <c r="E8896" s="18"/>
      <c r="F8896" s="18"/>
      <c r="G8896" s="18"/>
      <c r="H8896" s="18"/>
      <c r="I8896" s="18"/>
      <c r="J8896" s="18"/>
      <c r="K8896" s="18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8"/>
      <c r="X8896" s="18"/>
      <c r="Y8896" s="18"/>
      <c r="Z8896" s="18"/>
      <c r="AA8896" s="18"/>
    </row>
    <row r="8897" spans="1:27">
      <c r="A8897" s="6"/>
      <c r="B8897" s="7"/>
      <c r="C8897" s="28"/>
      <c r="G8897" s="17"/>
      <c r="H8897" s="17"/>
    </row>
    <row r="8898" spans="1:27">
      <c r="A8898" s="6"/>
      <c r="B8898" s="7"/>
      <c r="C8898" s="28"/>
      <c r="G8898" s="17"/>
      <c r="H8898" s="17"/>
    </row>
    <row r="8899" spans="1:27">
      <c r="A8899" s="6"/>
      <c r="B8899" s="7"/>
      <c r="C8899" s="28"/>
      <c r="G8899" s="17"/>
      <c r="H8899" s="17"/>
    </row>
    <row r="8900" spans="1:27" s="2" customFormat="1" ht="13.8">
      <c r="A8900" s="8"/>
      <c r="B8900" s="9"/>
      <c r="C8900" s="18"/>
      <c r="D8900" s="18"/>
      <c r="E8900" s="18"/>
      <c r="F8900" s="18"/>
      <c r="G8900" s="18"/>
      <c r="H8900" s="18"/>
      <c r="I8900" s="18"/>
      <c r="J8900" s="18"/>
      <c r="K8900" s="18"/>
      <c r="L8900" s="18"/>
      <c r="M8900" s="18"/>
      <c r="N8900" s="18"/>
      <c r="O8900" s="18"/>
      <c r="P8900" s="18"/>
      <c r="Q8900" s="18"/>
      <c r="R8900" s="18"/>
      <c r="S8900" s="18"/>
      <c r="T8900" s="18"/>
      <c r="U8900" s="18"/>
      <c r="V8900" s="18"/>
      <c r="W8900" s="18"/>
      <c r="X8900" s="18"/>
      <c r="Y8900" s="18"/>
      <c r="Z8900" s="18"/>
      <c r="AA8900" s="18"/>
    </row>
    <row r="8901" spans="1:27">
      <c r="A8901" s="6"/>
      <c r="B8901" s="7"/>
      <c r="C8901" s="28"/>
      <c r="G8901" s="17"/>
      <c r="H8901" s="17"/>
    </row>
    <row r="8902" spans="1:27">
      <c r="A8902" s="6"/>
      <c r="B8902" s="7"/>
      <c r="C8902" s="28"/>
      <c r="G8902" s="17"/>
      <c r="H8902" s="17"/>
    </row>
    <row r="8903" spans="1:27">
      <c r="A8903" s="6"/>
      <c r="B8903" s="7"/>
      <c r="C8903" s="28"/>
      <c r="G8903" s="17"/>
      <c r="H8903" s="17"/>
    </row>
    <row r="8904" spans="1:27">
      <c r="A8904" s="6"/>
      <c r="B8904" s="7"/>
      <c r="C8904" s="28"/>
      <c r="G8904" s="17"/>
      <c r="H8904" s="17"/>
    </row>
    <row r="8905" spans="1:27">
      <c r="A8905" s="6"/>
      <c r="B8905" s="7"/>
      <c r="C8905" s="28"/>
      <c r="G8905" s="17"/>
      <c r="H8905" s="17"/>
    </row>
    <row r="8906" spans="1:27">
      <c r="A8906" s="6"/>
      <c r="B8906" s="7"/>
      <c r="C8906" s="28"/>
      <c r="G8906" s="17"/>
      <c r="H8906" s="17"/>
    </row>
    <row r="8907" spans="1:27">
      <c r="A8907" s="6"/>
      <c r="B8907" s="7"/>
      <c r="C8907" s="28"/>
      <c r="G8907" s="17"/>
      <c r="H8907" s="17"/>
    </row>
    <row r="8908" spans="1:27">
      <c r="A8908" s="6"/>
      <c r="B8908" s="7"/>
      <c r="C8908" s="28"/>
      <c r="G8908" s="17"/>
      <c r="H8908" s="17"/>
    </row>
    <row r="8909" spans="1:27" s="2" customFormat="1" ht="13.8">
      <c r="A8909" s="8"/>
      <c r="B8909" s="9"/>
      <c r="C8909" s="18"/>
      <c r="D8909" s="18"/>
      <c r="E8909" s="18"/>
      <c r="F8909" s="18"/>
      <c r="G8909" s="18"/>
      <c r="H8909" s="18"/>
      <c r="I8909" s="18"/>
      <c r="J8909" s="18"/>
      <c r="K8909" s="18"/>
      <c r="L8909" s="18"/>
      <c r="M8909" s="18"/>
      <c r="N8909" s="18"/>
      <c r="O8909" s="18"/>
      <c r="P8909" s="18"/>
      <c r="Q8909" s="18"/>
      <c r="R8909" s="18"/>
      <c r="S8909" s="18"/>
      <c r="T8909" s="18"/>
      <c r="U8909" s="18"/>
      <c r="V8909" s="18"/>
      <c r="W8909" s="18"/>
      <c r="X8909" s="18"/>
      <c r="Y8909" s="18"/>
      <c r="Z8909" s="18"/>
      <c r="AA8909" s="18"/>
    </row>
    <row r="8910" spans="1:27" s="2" customFormat="1" ht="13.8">
      <c r="A8910" s="8"/>
      <c r="B8910" s="9"/>
      <c r="C8910" s="18"/>
      <c r="D8910" s="18"/>
      <c r="E8910" s="18"/>
      <c r="F8910" s="18"/>
      <c r="G8910" s="18"/>
      <c r="H8910" s="18"/>
      <c r="I8910" s="18"/>
      <c r="J8910" s="18"/>
      <c r="K8910" s="18"/>
      <c r="L8910" s="18"/>
      <c r="M8910" s="18"/>
      <c r="N8910" s="18"/>
      <c r="O8910" s="18"/>
      <c r="P8910" s="18"/>
      <c r="Q8910" s="18"/>
      <c r="R8910" s="18"/>
      <c r="S8910" s="18"/>
      <c r="T8910" s="18"/>
      <c r="U8910" s="18"/>
      <c r="V8910" s="18"/>
      <c r="W8910" s="18"/>
      <c r="X8910" s="18"/>
      <c r="Y8910" s="18"/>
      <c r="Z8910" s="18"/>
      <c r="AA8910" s="18"/>
    </row>
    <row r="8912" spans="1:27">
      <c r="A8912" s="6"/>
      <c r="B8912" s="7"/>
      <c r="C8912" s="28"/>
      <c r="G8912" s="17"/>
      <c r="H8912" s="17"/>
    </row>
    <row r="8913" spans="1:27">
      <c r="A8913" s="6"/>
      <c r="B8913" s="7"/>
      <c r="C8913" s="28"/>
      <c r="G8913" s="17"/>
      <c r="H8913" s="17"/>
    </row>
    <row r="8914" spans="1:27">
      <c r="A8914" s="5"/>
    </row>
    <row r="8915" spans="1:27">
      <c r="A8915" s="5"/>
    </row>
    <row r="8916" spans="1:27">
      <c r="A8916" s="6"/>
      <c r="B8916" s="7"/>
      <c r="C8916" s="28"/>
      <c r="G8916" s="17"/>
      <c r="H8916" s="17"/>
    </row>
    <row r="8917" spans="1:27" s="2" customFormat="1" ht="13.8">
      <c r="A8917" s="8"/>
      <c r="B8917" s="9"/>
      <c r="C8917" s="18"/>
      <c r="D8917" s="18"/>
      <c r="E8917" s="18"/>
      <c r="F8917" s="18"/>
      <c r="G8917" s="18"/>
      <c r="H8917" s="18"/>
      <c r="I8917" s="18"/>
      <c r="J8917" s="18"/>
      <c r="K8917" s="18"/>
      <c r="L8917" s="18"/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8"/>
      <c r="X8917" s="18"/>
      <c r="Y8917" s="18"/>
      <c r="Z8917" s="18"/>
      <c r="AA8917" s="18"/>
    </row>
    <row r="8918" spans="1:27" s="2" customFormat="1" ht="13.8">
      <c r="A8918" s="8"/>
      <c r="B8918" s="9"/>
      <c r="C8918" s="18"/>
      <c r="D8918" s="18"/>
      <c r="E8918" s="18"/>
      <c r="F8918" s="18"/>
      <c r="G8918" s="18"/>
      <c r="H8918" s="18"/>
      <c r="I8918" s="18"/>
      <c r="J8918" s="18"/>
      <c r="K8918" s="18"/>
      <c r="L8918" s="18"/>
      <c r="M8918" s="18"/>
      <c r="N8918" s="18"/>
      <c r="O8918" s="18"/>
      <c r="P8918" s="18"/>
      <c r="Q8918" s="18"/>
      <c r="R8918" s="18"/>
      <c r="S8918" s="18"/>
      <c r="T8918" s="18"/>
      <c r="U8918" s="18"/>
      <c r="V8918" s="18"/>
      <c r="W8918" s="18"/>
      <c r="X8918" s="18"/>
      <c r="Y8918" s="18"/>
      <c r="Z8918" s="18"/>
      <c r="AA8918" s="18"/>
    </row>
    <row r="8919" spans="1:27" s="2" customFormat="1" ht="13.8">
      <c r="A8919" s="8"/>
      <c r="B8919" s="9"/>
      <c r="C8919" s="18"/>
      <c r="D8919" s="18"/>
      <c r="E8919" s="18"/>
      <c r="F8919" s="18"/>
      <c r="G8919" s="18"/>
      <c r="H8919" s="18"/>
      <c r="I8919" s="18"/>
      <c r="J8919" s="18"/>
      <c r="K8919" s="18"/>
      <c r="L8919" s="18"/>
      <c r="M8919" s="18"/>
      <c r="N8919" s="18"/>
      <c r="O8919" s="18"/>
      <c r="P8919" s="18"/>
      <c r="Q8919" s="18"/>
      <c r="R8919" s="18"/>
      <c r="S8919" s="18"/>
      <c r="T8919" s="18"/>
      <c r="U8919" s="18"/>
      <c r="V8919" s="18"/>
      <c r="W8919" s="18"/>
      <c r="X8919" s="18"/>
      <c r="Y8919" s="18"/>
      <c r="Z8919" s="18"/>
      <c r="AA8919" s="18"/>
    </row>
    <row r="8920" spans="1:27" s="2" customFormat="1" ht="13.8">
      <c r="A8920" s="8"/>
      <c r="B8920" s="9"/>
      <c r="C8920" s="18"/>
      <c r="D8920" s="18"/>
      <c r="E8920" s="18"/>
      <c r="F8920" s="18"/>
      <c r="G8920" s="18"/>
      <c r="H8920" s="18"/>
      <c r="I8920" s="18"/>
      <c r="J8920" s="18"/>
      <c r="K8920" s="18"/>
      <c r="L8920" s="18"/>
      <c r="M8920" s="18"/>
      <c r="N8920" s="18"/>
      <c r="O8920" s="18"/>
      <c r="P8920" s="18"/>
      <c r="Q8920" s="18"/>
      <c r="R8920" s="18"/>
      <c r="S8920" s="18"/>
      <c r="T8920" s="18"/>
      <c r="U8920" s="18"/>
      <c r="V8920" s="18"/>
      <c r="W8920" s="18"/>
      <c r="X8920" s="18"/>
      <c r="Y8920" s="18"/>
      <c r="Z8920" s="18"/>
      <c r="AA8920" s="18"/>
    </row>
    <row r="8921" spans="1:27" s="2" customFormat="1" ht="13.8">
      <c r="A8921" s="8"/>
      <c r="B8921" s="9"/>
      <c r="C8921" s="18"/>
      <c r="D8921" s="18"/>
      <c r="E8921" s="18"/>
      <c r="F8921" s="18"/>
      <c r="G8921" s="18"/>
      <c r="H8921" s="18"/>
      <c r="I8921" s="18"/>
      <c r="J8921" s="18"/>
      <c r="K8921" s="18"/>
      <c r="L8921" s="18"/>
      <c r="M8921" s="18"/>
      <c r="N8921" s="18"/>
      <c r="O8921" s="18"/>
      <c r="P8921" s="18"/>
      <c r="Q8921" s="18"/>
      <c r="R8921" s="18"/>
      <c r="S8921" s="18"/>
      <c r="T8921" s="18"/>
      <c r="U8921" s="18"/>
      <c r="V8921" s="18"/>
      <c r="W8921" s="18"/>
      <c r="X8921" s="18"/>
      <c r="Y8921" s="18"/>
      <c r="Z8921" s="18"/>
      <c r="AA8921" s="18"/>
    </row>
    <row r="8922" spans="1:27" s="2" customFormat="1" ht="13.8">
      <c r="A8922" s="8"/>
      <c r="B8922" s="9"/>
      <c r="C8922" s="18"/>
      <c r="D8922" s="18"/>
      <c r="E8922" s="18"/>
      <c r="F8922" s="18"/>
      <c r="G8922" s="18"/>
      <c r="H8922" s="18"/>
      <c r="I8922" s="18"/>
      <c r="J8922" s="18"/>
      <c r="K8922" s="18"/>
      <c r="L8922" s="18"/>
      <c r="M8922" s="18"/>
      <c r="N8922" s="18"/>
      <c r="O8922" s="18"/>
      <c r="P8922" s="18"/>
      <c r="Q8922" s="18"/>
      <c r="R8922" s="18"/>
      <c r="S8922" s="18"/>
      <c r="T8922" s="18"/>
      <c r="U8922" s="18"/>
      <c r="V8922" s="18"/>
      <c r="W8922" s="18"/>
      <c r="X8922" s="18"/>
      <c r="Y8922" s="18"/>
      <c r="Z8922" s="18"/>
      <c r="AA8922" s="18"/>
    </row>
    <row r="8923" spans="1:27" s="2" customFormat="1" ht="13.8">
      <c r="A8923" s="8"/>
      <c r="B8923" s="9"/>
      <c r="C8923" s="18"/>
      <c r="D8923" s="18"/>
      <c r="E8923" s="18"/>
      <c r="F8923" s="18"/>
      <c r="G8923" s="18"/>
      <c r="H8923" s="18"/>
      <c r="I8923" s="18"/>
      <c r="J8923" s="18"/>
      <c r="K8923" s="18"/>
      <c r="L8923" s="18"/>
      <c r="M8923" s="18"/>
      <c r="N8923" s="18"/>
      <c r="O8923" s="18"/>
      <c r="P8923" s="18"/>
      <c r="Q8923" s="18"/>
      <c r="R8923" s="18"/>
      <c r="S8923" s="18"/>
      <c r="T8923" s="18"/>
      <c r="U8923" s="18"/>
      <c r="V8923" s="18"/>
      <c r="W8923" s="18"/>
      <c r="X8923" s="18"/>
      <c r="Y8923" s="18"/>
      <c r="Z8923" s="18"/>
      <c r="AA8923" s="18"/>
    </row>
    <row r="8924" spans="1:27" s="2" customFormat="1" ht="13.8">
      <c r="A8924" s="8"/>
      <c r="B8924" s="9"/>
      <c r="C8924" s="18"/>
      <c r="D8924" s="18"/>
      <c r="E8924" s="18"/>
      <c r="F8924" s="18"/>
      <c r="G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8"/>
      <c r="X8924" s="18"/>
      <c r="Y8924" s="18"/>
      <c r="Z8924" s="18"/>
      <c r="AA8924" s="18"/>
    </row>
    <row r="8925" spans="1:27" s="2" customFormat="1" ht="13.8">
      <c r="A8925" s="8"/>
      <c r="B8925" s="9"/>
      <c r="C8925" s="18"/>
      <c r="D8925" s="18"/>
      <c r="E8925" s="18"/>
      <c r="F8925" s="18"/>
      <c r="G8925" s="18"/>
      <c r="H8925" s="18"/>
      <c r="I8925" s="18"/>
      <c r="J8925" s="18"/>
      <c r="K8925" s="18"/>
      <c r="L8925" s="18"/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8"/>
      <c r="X8925" s="18"/>
      <c r="Y8925" s="18"/>
      <c r="Z8925" s="18"/>
      <c r="AA8925" s="18"/>
    </row>
    <row r="8926" spans="1:27" s="2" customFormat="1" ht="13.8">
      <c r="A8926" s="8"/>
      <c r="B8926" s="9"/>
      <c r="C8926" s="18"/>
      <c r="D8926" s="18"/>
      <c r="E8926" s="18"/>
      <c r="F8926" s="18"/>
      <c r="G8926" s="18"/>
      <c r="H8926" s="18"/>
      <c r="I8926" s="18"/>
      <c r="J8926" s="18"/>
      <c r="K8926" s="18"/>
      <c r="L8926" s="18"/>
      <c r="M8926" s="18"/>
      <c r="N8926" s="18"/>
      <c r="O8926" s="18"/>
      <c r="P8926" s="18"/>
      <c r="Q8926" s="18"/>
      <c r="R8926" s="18"/>
      <c r="S8926" s="18"/>
      <c r="T8926" s="18"/>
      <c r="U8926" s="18"/>
      <c r="V8926" s="18"/>
      <c r="W8926" s="18"/>
      <c r="X8926" s="18"/>
      <c r="Y8926" s="18"/>
      <c r="Z8926" s="18"/>
      <c r="AA8926" s="18"/>
    </row>
    <row r="8927" spans="1:27" s="2" customFormat="1" ht="13.8">
      <c r="A8927" s="8"/>
      <c r="B8927" s="9"/>
      <c r="C8927" s="18"/>
      <c r="D8927" s="18"/>
      <c r="E8927" s="18"/>
      <c r="F8927" s="18"/>
      <c r="G8927" s="18"/>
      <c r="H8927" s="18"/>
      <c r="I8927" s="18"/>
      <c r="J8927" s="18"/>
      <c r="K8927" s="18"/>
      <c r="L8927" s="18"/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8"/>
      <c r="X8927" s="18"/>
      <c r="Y8927" s="18"/>
      <c r="Z8927" s="18"/>
      <c r="AA8927" s="18"/>
    </row>
    <row r="8929" spans="1:27" s="2" customFormat="1" ht="13.8">
      <c r="A8929" s="8"/>
      <c r="B8929" s="9"/>
      <c r="C8929" s="18"/>
      <c r="D8929" s="18"/>
      <c r="E8929" s="18"/>
      <c r="F8929" s="18"/>
      <c r="G8929" s="18"/>
      <c r="H8929" s="18"/>
      <c r="I8929" s="18"/>
      <c r="J8929" s="18"/>
      <c r="K8929" s="18"/>
      <c r="L8929" s="18"/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8"/>
      <c r="X8929" s="18"/>
      <c r="Y8929" s="18"/>
      <c r="Z8929" s="18"/>
      <c r="AA8929" s="18"/>
    </row>
    <row r="8930" spans="1:27" s="2" customFormat="1" ht="13.8">
      <c r="A8930" s="8"/>
      <c r="B8930" s="9"/>
      <c r="C8930" s="18"/>
      <c r="D8930" s="18"/>
      <c r="E8930" s="18"/>
      <c r="F8930" s="18"/>
      <c r="G8930" s="18"/>
      <c r="H8930" s="18"/>
      <c r="I8930" s="18"/>
      <c r="J8930" s="18"/>
      <c r="K8930" s="18"/>
      <c r="L8930" s="18"/>
      <c r="M8930" s="18"/>
      <c r="N8930" s="18"/>
      <c r="O8930" s="18"/>
      <c r="P8930" s="18"/>
      <c r="Q8930" s="18"/>
      <c r="R8930" s="18"/>
      <c r="S8930" s="18"/>
      <c r="T8930" s="18"/>
      <c r="U8930" s="18"/>
      <c r="V8930" s="18"/>
      <c r="W8930" s="18"/>
      <c r="X8930" s="18"/>
      <c r="Y8930" s="18"/>
      <c r="Z8930" s="18"/>
      <c r="AA8930" s="18"/>
    </row>
    <row r="8931" spans="1:27" s="2" customFormat="1" ht="13.8">
      <c r="A8931" s="8"/>
      <c r="B8931" s="9"/>
      <c r="C8931" s="18"/>
      <c r="D8931" s="18"/>
      <c r="E8931" s="18"/>
      <c r="F8931" s="18"/>
      <c r="G8931" s="18"/>
      <c r="H8931" s="18"/>
      <c r="I8931" s="18"/>
      <c r="J8931" s="18"/>
      <c r="K8931" s="18"/>
      <c r="L8931" s="18"/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8"/>
      <c r="X8931" s="18"/>
      <c r="Y8931" s="18"/>
      <c r="Z8931" s="18"/>
      <c r="AA8931" s="18"/>
    </row>
    <row r="8932" spans="1:27" s="2" customFormat="1" ht="13.8">
      <c r="A8932" s="8"/>
      <c r="B8932" s="9"/>
      <c r="C8932" s="18"/>
      <c r="D8932" s="18"/>
      <c r="E8932" s="18"/>
      <c r="F8932" s="18"/>
      <c r="G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8"/>
      <c r="X8932" s="18"/>
      <c r="Y8932" s="18"/>
      <c r="Z8932" s="18"/>
      <c r="AA8932" s="18"/>
    </row>
    <row r="8933" spans="1:27" s="2" customFormat="1" ht="13.8">
      <c r="A8933" s="8"/>
      <c r="B8933" s="9"/>
      <c r="C8933" s="18"/>
      <c r="D8933" s="18"/>
      <c r="E8933" s="18"/>
      <c r="F8933" s="18"/>
      <c r="G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  <c r="X8933" s="18"/>
      <c r="Y8933" s="18"/>
      <c r="Z8933" s="18"/>
      <c r="AA8933" s="18"/>
    </row>
    <row r="8934" spans="1:27" s="2" customFormat="1" ht="13.8">
      <c r="A8934" s="8"/>
      <c r="B8934" s="9"/>
      <c r="C8934" s="18"/>
      <c r="D8934" s="18"/>
      <c r="E8934" s="18"/>
      <c r="F8934" s="18"/>
      <c r="G8934" s="18"/>
      <c r="H8934" s="18"/>
      <c r="I8934" s="18"/>
      <c r="J8934" s="18"/>
      <c r="K8934" s="18"/>
      <c r="L8934" s="18"/>
      <c r="M8934" s="18"/>
      <c r="N8934" s="18"/>
      <c r="O8934" s="18"/>
      <c r="P8934" s="18"/>
      <c r="Q8934" s="18"/>
      <c r="R8934" s="18"/>
      <c r="S8934" s="18"/>
      <c r="T8934" s="18"/>
      <c r="U8934" s="18"/>
      <c r="V8934" s="18"/>
      <c r="W8934" s="18"/>
      <c r="X8934" s="18"/>
      <c r="Y8934" s="18"/>
      <c r="Z8934" s="18"/>
      <c r="AA8934" s="18"/>
    </row>
    <row r="8935" spans="1:27" s="2" customFormat="1" ht="13.8">
      <c r="A8935" s="8"/>
      <c r="B8935" s="9"/>
      <c r="C8935" s="18"/>
      <c r="D8935" s="18"/>
      <c r="E8935" s="18"/>
      <c r="F8935" s="18"/>
      <c r="G8935" s="18"/>
      <c r="H8935" s="18"/>
      <c r="I8935" s="18"/>
      <c r="J8935" s="18"/>
      <c r="K8935" s="18"/>
      <c r="L8935" s="18"/>
      <c r="M8935" s="18"/>
      <c r="N8935" s="18"/>
      <c r="O8935" s="18"/>
      <c r="P8935" s="18"/>
      <c r="Q8935" s="18"/>
      <c r="R8935" s="18"/>
      <c r="S8935" s="18"/>
      <c r="T8935" s="18"/>
      <c r="U8935" s="18"/>
      <c r="V8935" s="18"/>
      <c r="W8935" s="18"/>
      <c r="X8935" s="18"/>
      <c r="Y8935" s="18"/>
      <c r="Z8935" s="18"/>
      <c r="AA8935" s="18"/>
    </row>
    <row r="8936" spans="1:27" s="2" customFormat="1" ht="13.8">
      <c r="A8936" s="8"/>
      <c r="B8936" s="9"/>
      <c r="C8936" s="18"/>
      <c r="D8936" s="18"/>
      <c r="E8936" s="18"/>
      <c r="F8936" s="18"/>
      <c r="G8936" s="18"/>
      <c r="H8936" s="18"/>
      <c r="I8936" s="18"/>
      <c r="J8936" s="18"/>
      <c r="K8936" s="18"/>
      <c r="L8936" s="18"/>
      <c r="M8936" s="18"/>
      <c r="N8936" s="18"/>
      <c r="O8936" s="18"/>
      <c r="P8936" s="18"/>
      <c r="Q8936" s="18"/>
      <c r="R8936" s="18"/>
      <c r="S8936" s="18"/>
      <c r="T8936" s="18"/>
      <c r="U8936" s="18"/>
      <c r="V8936" s="18"/>
      <c r="W8936" s="18"/>
      <c r="X8936" s="18"/>
      <c r="Y8936" s="18"/>
      <c r="Z8936" s="18"/>
      <c r="AA8936" s="18"/>
    </row>
    <row r="8937" spans="1:27" s="2" customFormat="1" ht="13.8">
      <c r="A8937" s="8"/>
      <c r="B8937" s="9"/>
      <c r="C8937" s="18"/>
      <c r="D8937" s="18"/>
      <c r="E8937" s="18"/>
      <c r="F8937" s="18"/>
      <c r="G8937" s="18"/>
      <c r="H8937" s="18"/>
      <c r="I8937" s="18"/>
      <c r="J8937" s="18"/>
      <c r="K8937" s="18"/>
      <c r="L8937" s="18"/>
      <c r="M8937" s="18"/>
      <c r="N8937" s="18"/>
      <c r="O8937" s="18"/>
      <c r="P8937" s="18"/>
      <c r="Q8937" s="18"/>
      <c r="R8937" s="18"/>
      <c r="S8937" s="18"/>
      <c r="T8937" s="18"/>
      <c r="U8937" s="18"/>
      <c r="V8937" s="18"/>
      <c r="W8937" s="18"/>
      <c r="X8937" s="18"/>
      <c r="Y8937" s="18"/>
      <c r="Z8937" s="18"/>
      <c r="AA8937" s="18"/>
    </row>
    <row r="8938" spans="1:27" s="2" customFormat="1" ht="13.8">
      <c r="A8938" s="8"/>
      <c r="B8938" s="9"/>
      <c r="C8938" s="18"/>
      <c r="D8938" s="18"/>
      <c r="E8938" s="18"/>
      <c r="F8938" s="18"/>
      <c r="G8938" s="18"/>
      <c r="H8938" s="18"/>
      <c r="I8938" s="18"/>
      <c r="J8938" s="18"/>
      <c r="K8938" s="18"/>
      <c r="L8938" s="18"/>
      <c r="M8938" s="18"/>
      <c r="N8938" s="18"/>
      <c r="O8938" s="18"/>
      <c r="P8938" s="18"/>
      <c r="Q8938" s="18"/>
      <c r="R8938" s="18"/>
      <c r="S8938" s="18"/>
      <c r="T8938" s="18"/>
      <c r="U8938" s="18"/>
      <c r="V8938" s="18"/>
      <c r="W8938" s="18"/>
      <c r="X8938" s="18"/>
      <c r="Y8938" s="18"/>
      <c r="Z8938" s="18"/>
      <c r="AA8938" s="18"/>
    </row>
    <row r="8939" spans="1:27" s="2" customFormat="1" ht="13.8">
      <c r="A8939" s="8"/>
      <c r="B8939" s="9"/>
      <c r="C8939" s="18"/>
      <c r="D8939" s="18"/>
      <c r="E8939" s="18"/>
      <c r="F8939" s="18"/>
      <c r="G8939" s="18"/>
      <c r="H8939" s="18"/>
      <c r="I8939" s="18"/>
      <c r="J8939" s="18"/>
      <c r="K8939" s="18"/>
      <c r="L8939" s="18"/>
      <c r="M8939" s="18"/>
      <c r="N8939" s="18"/>
      <c r="O8939" s="18"/>
      <c r="P8939" s="18"/>
      <c r="Q8939" s="18"/>
      <c r="R8939" s="18"/>
      <c r="S8939" s="18"/>
      <c r="T8939" s="18"/>
      <c r="U8939" s="18"/>
      <c r="V8939" s="18"/>
      <c r="W8939" s="18"/>
      <c r="X8939" s="18"/>
      <c r="Y8939" s="18"/>
      <c r="Z8939" s="18"/>
      <c r="AA8939" s="18"/>
    </row>
    <row r="8940" spans="1:27" s="2" customFormat="1" ht="13.8">
      <c r="A8940" s="8"/>
      <c r="B8940" s="9"/>
      <c r="C8940" s="18"/>
      <c r="D8940" s="18"/>
      <c r="E8940" s="18"/>
      <c r="F8940" s="18"/>
      <c r="G8940" s="18"/>
      <c r="H8940" s="18"/>
      <c r="I8940" s="18"/>
      <c r="J8940" s="18"/>
      <c r="K8940" s="18"/>
      <c r="L8940" s="18"/>
      <c r="M8940" s="18"/>
      <c r="N8940" s="18"/>
      <c r="O8940" s="18"/>
      <c r="P8940" s="18"/>
      <c r="Q8940" s="18"/>
      <c r="R8940" s="18"/>
      <c r="S8940" s="18"/>
      <c r="T8940" s="18"/>
      <c r="U8940" s="18"/>
      <c r="V8940" s="18"/>
      <c r="W8940" s="18"/>
      <c r="X8940" s="18"/>
      <c r="Y8940" s="18"/>
      <c r="Z8940" s="18"/>
      <c r="AA8940" s="18"/>
    </row>
    <row r="8941" spans="1:27" s="2" customFormat="1" ht="13.8">
      <c r="A8941" s="8"/>
      <c r="B8941" s="9"/>
      <c r="C8941" s="18"/>
      <c r="D8941" s="18"/>
      <c r="E8941" s="18"/>
      <c r="F8941" s="18"/>
      <c r="G8941" s="18"/>
      <c r="H8941" s="18"/>
      <c r="I8941" s="18"/>
      <c r="J8941" s="18"/>
      <c r="K8941" s="18"/>
      <c r="L8941" s="18"/>
      <c r="M8941" s="18"/>
      <c r="N8941" s="18"/>
      <c r="O8941" s="18"/>
      <c r="P8941" s="18"/>
      <c r="Q8941" s="18"/>
      <c r="R8941" s="18"/>
      <c r="S8941" s="18"/>
      <c r="T8941" s="18"/>
      <c r="U8941" s="18"/>
      <c r="V8941" s="18"/>
      <c r="W8941" s="18"/>
      <c r="X8941" s="18"/>
      <c r="Y8941" s="18"/>
      <c r="Z8941" s="18"/>
      <c r="AA8941" s="18"/>
    </row>
    <row r="8942" spans="1:27" s="2" customFormat="1" ht="13.8">
      <c r="A8942" s="8"/>
      <c r="B8942" s="9"/>
      <c r="C8942" s="18"/>
      <c r="D8942" s="18"/>
      <c r="E8942" s="18"/>
      <c r="F8942" s="18"/>
      <c r="G8942" s="18"/>
      <c r="H8942" s="18"/>
      <c r="I8942" s="18"/>
      <c r="J8942" s="18"/>
      <c r="K8942" s="18"/>
      <c r="L8942" s="18"/>
      <c r="M8942" s="18"/>
      <c r="N8942" s="18"/>
      <c r="O8942" s="18"/>
      <c r="P8942" s="18"/>
      <c r="Q8942" s="18"/>
      <c r="R8942" s="18"/>
      <c r="S8942" s="18"/>
      <c r="T8942" s="18"/>
      <c r="U8942" s="18"/>
      <c r="V8942" s="18"/>
      <c r="W8942" s="18"/>
      <c r="X8942" s="18"/>
      <c r="Y8942" s="18"/>
      <c r="Z8942" s="18"/>
      <c r="AA8942" s="18"/>
    </row>
    <row r="8943" spans="1:27" s="2" customFormat="1" ht="13.8">
      <c r="A8943" s="8"/>
      <c r="B8943" s="9"/>
      <c r="C8943" s="18"/>
      <c r="D8943" s="18"/>
      <c r="E8943" s="18"/>
      <c r="F8943" s="18"/>
      <c r="G8943" s="18"/>
      <c r="H8943" s="18"/>
      <c r="I8943" s="18"/>
      <c r="J8943" s="18"/>
      <c r="K8943" s="18"/>
      <c r="L8943" s="18"/>
      <c r="M8943" s="18"/>
      <c r="N8943" s="18"/>
      <c r="O8943" s="18"/>
      <c r="P8943" s="18"/>
      <c r="Q8943" s="18"/>
      <c r="R8943" s="18"/>
      <c r="S8943" s="18"/>
      <c r="T8943" s="18"/>
      <c r="U8943" s="18"/>
      <c r="V8943" s="18"/>
      <c r="W8943" s="18"/>
      <c r="X8943" s="18"/>
      <c r="Y8943" s="18"/>
      <c r="Z8943" s="18"/>
      <c r="AA8943" s="18"/>
    </row>
    <row r="8944" spans="1:27" s="2" customFormat="1" ht="13.8">
      <c r="A8944" s="8"/>
      <c r="B8944" s="9"/>
      <c r="C8944" s="18"/>
      <c r="D8944" s="18"/>
      <c r="E8944" s="18"/>
      <c r="F8944" s="18"/>
      <c r="G8944" s="18"/>
      <c r="H8944" s="18"/>
      <c r="I8944" s="18"/>
      <c r="J8944" s="18"/>
      <c r="K8944" s="18"/>
      <c r="L8944" s="18"/>
      <c r="M8944" s="18"/>
      <c r="N8944" s="18"/>
      <c r="O8944" s="18"/>
      <c r="P8944" s="18"/>
      <c r="Q8944" s="18"/>
      <c r="R8944" s="18"/>
      <c r="S8944" s="18"/>
      <c r="T8944" s="18"/>
      <c r="U8944" s="18"/>
      <c r="V8944" s="18"/>
      <c r="W8944" s="18"/>
      <c r="X8944" s="18"/>
      <c r="Y8944" s="18"/>
      <c r="Z8944" s="18"/>
      <c r="AA8944" s="18"/>
    </row>
    <row r="8945" spans="1:27" s="2" customFormat="1" ht="13.8">
      <c r="A8945" s="8"/>
      <c r="B8945" s="9"/>
      <c r="C8945" s="18"/>
      <c r="D8945" s="18"/>
      <c r="E8945" s="18"/>
      <c r="F8945" s="18"/>
      <c r="G8945" s="18"/>
      <c r="H8945" s="18"/>
      <c r="I8945" s="18"/>
      <c r="J8945" s="18"/>
      <c r="K8945" s="18"/>
      <c r="L8945" s="18"/>
      <c r="M8945" s="18"/>
      <c r="N8945" s="18"/>
      <c r="O8945" s="18"/>
      <c r="P8945" s="18"/>
      <c r="Q8945" s="18"/>
      <c r="R8945" s="18"/>
      <c r="S8945" s="18"/>
      <c r="T8945" s="18"/>
      <c r="U8945" s="18"/>
      <c r="V8945" s="18"/>
      <c r="W8945" s="18"/>
      <c r="X8945" s="18"/>
      <c r="Y8945" s="18"/>
      <c r="Z8945" s="18"/>
      <c r="AA8945" s="18"/>
    </row>
    <row r="8946" spans="1:27" s="2" customFormat="1" ht="13.8">
      <c r="A8946" s="8"/>
      <c r="B8946" s="9"/>
      <c r="C8946" s="18"/>
      <c r="D8946" s="18"/>
      <c r="E8946" s="18"/>
      <c r="F8946" s="18"/>
      <c r="G8946" s="18"/>
      <c r="H8946" s="18"/>
      <c r="I8946" s="18"/>
      <c r="J8946" s="18"/>
      <c r="K8946" s="18"/>
      <c r="L8946" s="18"/>
      <c r="M8946" s="18"/>
      <c r="N8946" s="18"/>
      <c r="O8946" s="18"/>
      <c r="P8946" s="18"/>
      <c r="Q8946" s="18"/>
      <c r="R8946" s="18"/>
      <c r="S8946" s="18"/>
      <c r="T8946" s="18"/>
      <c r="U8946" s="18"/>
      <c r="V8946" s="18"/>
      <c r="W8946" s="18"/>
      <c r="X8946" s="18"/>
      <c r="Y8946" s="18"/>
      <c r="Z8946" s="18"/>
      <c r="AA8946" s="18"/>
    </row>
    <row r="8947" spans="1:27" s="2" customFormat="1" ht="13.8">
      <c r="A8947" s="8"/>
      <c r="B8947" s="9"/>
      <c r="C8947" s="18"/>
      <c r="D8947" s="18"/>
      <c r="E8947" s="18"/>
      <c r="F8947" s="18"/>
      <c r="G8947" s="18"/>
      <c r="H8947" s="18"/>
      <c r="I8947" s="18"/>
      <c r="J8947" s="18"/>
      <c r="K8947" s="18"/>
      <c r="L8947" s="18"/>
      <c r="M8947" s="18"/>
      <c r="N8947" s="18"/>
      <c r="O8947" s="18"/>
      <c r="P8947" s="18"/>
      <c r="Q8947" s="18"/>
      <c r="R8947" s="18"/>
      <c r="S8947" s="18"/>
      <c r="T8947" s="18"/>
      <c r="U8947" s="18"/>
      <c r="V8947" s="18"/>
      <c r="W8947" s="18"/>
      <c r="X8947" s="18"/>
      <c r="Y8947" s="18"/>
      <c r="Z8947" s="18"/>
      <c r="AA8947" s="18"/>
    </row>
    <row r="8948" spans="1:27" s="2" customFormat="1" ht="13.8">
      <c r="A8948" s="8"/>
      <c r="B8948" s="9"/>
      <c r="C8948" s="18"/>
      <c r="D8948" s="18"/>
      <c r="E8948" s="18"/>
      <c r="F8948" s="18"/>
      <c r="G8948" s="18"/>
      <c r="H8948" s="18"/>
      <c r="I8948" s="18"/>
      <c r="J8948" s="18"/>
      <c r="K8948" s="18"/>
      <c r="L8948" s="18"/>
      <c r="M8948" s="18"/>
      <c r="N8948" s="18"/>
      <c r="O8948" s="18"/>
      <c r="P8948" s="18"/>
      <c r="Q8948" s="18"/>
      <c r="R8948" s="18"/>
      <c r="S8948" s="18"/>
      <c r="T8948" s="18"/>
      <c r="U8948" s="18"/>
      <c r="V8948" s="18"/>
      <c r="W8948" s="18"/>
      <c r="X8948" s="18"/>
      <c r="Y8948" s="18"/>
      <c r="Z8948" s="18"/>
      <c r="AA8948" s="18"/>
    </row>
    <row r="8949" spans="1:27" s="2" customFormat="1" ht="13.8">
      <c r="A8949" s="8"/>
      <c r="B8949" s="9"/>
      <c r="C8949" s="18"/>
      <c r="D8949" s="18"/>
      <c r="E8949" s="18"/>
      <c r="F8949" s="18"/>
      <c r="G8949" s="18"/>
      <c r="H8949" s="18"/>
      <c r="I8949" s="18"/>
      <c r="J8949" s="18"/>
      <c r="K8949" s="18"/>
      <c r="L8949" s="18"/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8"/>
      <c r="X8949" s="18"/>
      <c r="Y8949" s="18"/>
      <c r="Z8949" s="18"/>
      <c r="AA8949" s="18"/>
    </row>
    <row r="8950" spans="1:27" s="2" customFormat="1" ht="13.8">
      <c r="A8950" s="8"/>
      <c r="B8950" s="9"/>
      <c r="C8950" s="18"/>
      <c r="D8950" s="18"/>
      <c r="E8950" s="18"/>
      <c r="F8950" s="18"/>
      <c r="G8950" s="18"/>
      <c r="H8950" s="18"/>
      <c r="I8950" s="18"/>
      <c r="J8950" s="18"/>
      <c r="K8950" s="18"/>
      <c r="L8950" s="18"/>
      <c r="M8950" s="18"/>
      <c r="N8950" s="18"/>
      <c r="O8950" s="18"/>
      <c r="P8950" s="18"/>
      <c r="Q8950" s="18"/>
      <c r="R8950" s="18"/>
      <c r="S8950" s="18"/>
      <c r="T8950" s="18"/>
      <c r="U8950" s="18"/>
      <c r="V8950" s="18"/>
      <c r="W8950" s="18"/>
      <c r="X8950" s="18"/>
      <c r="Y8950" s="18"/>
      <c r="Z8950" s="18"/>
      <c r="AA8950" s="18"/>
    </row>
    <row r="8951" spans="1:27" s="2" customFormat="1" ht="13.8">
      <c r="A8951" s="8"/>
      <c r="B8951" s="9"/>
      <c r="C8951" s="18"/>
      <c r="D8951" s="18"/>
      <c r="E8951" s="18"/>
      <c r="F8951" s="18"/>
      <c r="G8951" s="18"/>
      <c r="H8951" s="18"/>
      <c r="I8951" s="18"/>
      <c r="J8951" s="18"/>
      <c r="K8951" s="18"/>
      <c r="L8951" s="18"/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8"/>
      <c r="X8951" s="18"/>
      <c r="Y8951" s="18"/>
      <c r="Z8951" s="18"/>
      <c r="AA8951" s="18"/>
    </row>
    <row r="8952" spans="1:27" s="2" customFormat="1" ht="13.8">
      <c r="A8952" s="8"/>
      <c r="B8952" s="9"/>
      <c r="C8952" s="18"/>
      <c r="D8952" s="18"/>
      <c r="E8952" s="18"/>
      <c r="F8952" s="18"/>
      <c r="G8952" s="18"/>
      <c r="H8952" s="18"/>
      <c r="I8952" s="18"/>
      <c r="J8952" s="18"/>
      <c r="K8952" s="18"/>
      <c r="L8952" s="18"/>
      <c r="M8952" s="18"/>
      <c r="N8952" s="18"/>
      <c r="O8952" s="18"/>
      <c r="P8952" s="18"/>
      <c r="Q8952" s="18"/>
      <c r="R8952" s="18"/>
      <c r="S8952" s="18"/>
      <c r="T8952" s="18"/>
      <c r="U8952" s="18"/>
      <c r="V8952" s="18"/>
      <c r="W8952" s="18"/>
      <c r="X8952" s="18"/>
      <c r="Y8952" s="18"/>
      <c r="Z8952" s="18"/>
      <c r="AA8952" s="18"/>
    </row>
    <row r="8953" spans="1:27" s="2" customFormat="1" ht="13.8">
      <c r="A8953" s="8"/>
      <c r="B8953" s="9"/>
      <c r="C8953" s="18"/>
      <c r="D8953" s="18"/>
      <c r="E8953" s="18"/>
      <c r="F8953" s="18"/>
      <c r="G8953" s="18"/>
      <c r="H8953" s="18"/>
      <c r="I8953" s="18"/>
      <c r="J8953" s="18"/>
      <c r="K8953" s="18"/>
      <c r="L8953" s="18"/>
      <c r="M8953" s="18"/>
      <c r="N8953" s="18"/>
      <c r="O8953" s="18"/>
      <c r="P8953" s="18"/>
      <c r="Q8953" s="18"/>
      <c r="R8953" s="18"/>
      <c r="S8953" s="18"/>
      <c r="T8953" s="18"/>
      <c r="U8953" s="18"/>
      <c r="V8953" s="18"/>
      <c r="W8953" s="18"/>
      <c r="X8953" s="18"/>
      <c r="Y8953" s="18"/>
      <c r="Z8953" s="18"/>
      <c r="AA8953" s="18"/>
    </row>
    <row r="8954" spans="1:27" s="2" customFormat="1" ht="13.8">
      <c r="A8954" s="8"/>
      <c r="B8954" s="9"/>
      <c r="C8954" s="18"/>
      <c r="D8954" s="18"/>
      <c r="E8954" s="18"/>
      <c r="F8954" s="18"/>
      <c r="G8954" s="18"/>
      <c r="H8954" s="18"/>
      <c r="I8954" s="18"/>
      <c r="J8954" s="18"/>
      <c r="K8954" s="18"/>
      <c r="L8954" s="18"/>
      <c r="M8954" s="18"/>
      <c r="N8954" s="18"/>
      <c r="O8954" s="18"/>
      <c r="P8954" s="18"/>
      <c r="Q8954" s="18"/>
      <c r="R8954" s="18"/>
      <c r="S8954" s="18"/>
      <c r="T8954" s="18"/>
      <c r="U8954" s="18"/>
      <c r="V8954" s="18"/>
      <c r="W8954" s="18"/>
      <c r="X8954" s="18"/>
      <c r="Y8954" s="18"/>
      <c r="Z8954" s="18"/>
      <c r="AA8954" s="18"/>
    </row>
    <row r="8955" spans="1:27" s="2" customFormat="1" ht="13.8">
      <c r="A8955" s="8"/>
      <c r="B8955" s="9"/>
      <c r="C8955" s="18"/>
      <c r="D8955" s="18"/>
      <c r="E8955" s="18"/>
      <c r="F8955" s="18"/>
      <c r="G8955" s="18"/>
      <c r="H8955" s="18"/>
      <c r="I8955" s="18"/>
      <c r="J8955" s="18"/>
      <c r="K8955" s="18"/>
      <c r="L8955" s="18"/>
      <c r="M8955" s="18"/>
      <c r="N8955" s="18"/>
      <c r="O8955" s="18"/>
      <c r="P8955" s="18"/>
      <c r="Q8955" s="18"/>
      <c r="R8955" s="18"/>
      <c r="S8955" s="18"/>
      <c r="T8955" s="18"/>
      <c r="U8955" s="18"/>
      <c r="V8955" s="18"/>
      <c r="W8955" s="18"/>
      <c r="X8955" s="18"/>
      <c r="Y8955" s="18"/>
      <c r="Z8955" s="18"/>
      <c r="AA8955" s="18"/>
    </row>
    <row r="8956" spans="1:27" s="2" customFormat="1" ht="13.8">
      <c r="A8956" s="8"/>
      <c r="B8956" s="9"/>
      <c r="C8956" s="18"/>
      <c r="D8956" s="18"/>
      <c r="E8956" s="18"/>
      <c r="F8956" s="18"/>
      <c r="G8956" s="18"/>
      <c r="H8956" s="18"/>
      <c r="I8956" s="18"/>
      <c r="J8956" s="18"/>
      <c r="K8956" s="18"/>
      <c r="L8956" s="18"/>
      <c r="M8956" s="18"/>
      <c r="N8956" s="18"/>
      <c r="O8956" s="18"/>
      <c r="P8956" s="18"/>
      <c r="Q8956" s="18"/>
      <c r="R8956" s="18"/>
      <c r="S8956" s="18"/>
      <c r="T8956" s="18"/>
      <c r="U8956" s="18"/>
      <c r="V8956" s="18"/>
      <c r="W8956" s="18"/>
      <c r="X8956" s="18"/>
      <c r="Y8956" s="18"/>
      <c r="Z8956" s="18"/>
      <c r="AA8956" s="18"/>
    </row>
    <row r="8957" spans="1:27" s="2" customFormat="1" ht="13.8">
      <c r="A8957" s="8"/>
      <c r="B8957" s="9"/>
      <c r="C8957" s="18"/>
      <c r="D8957" s="18"/>
      <c r="E8957" s="18"/>
      <c r="F8957" s="18"/>
      <c r="G8957" s="18"/>
      <c r="H8957" s="18"/>
      <c r="I8957" s="18"/>
      <c r="J8957" s="18"/>
      <c r="K8957" s="18"/>
      <c r="L8957" s="18"/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/>
      <c r="Y8957" s="18"/>
      <c r="Z8957" s="18"/>
      <c r="AA8957" s="18"/>
    </row>
    <row r="8958" spans="1:27" s="2" customFormat="1" ht="13.8">
      <c r="A8958" s="8"/>
      <c r="B8958" s="9"/>
      <c r="C8958" s="18"/>
      <c r="D8958" s="18"/>
      <c r="E8958" s="18"/>
      <c r="F8958" s="18"/>
      <c r="G8958" s="18"/>
      <c r="H8958" s="18"/>
      <c r="I8958" s="18"/>
      <c r="J8958" s="18"/>
      <c r="K8958" s="18"/>
      <c r="L8958" s="18"/>
      <c r="M8958" s="18"/>
      <c r="N8958" s="18"/>
      <c r="O8958" s="18"/>
      <c r="P8958" s="18"/>
      <c r="Q8958" s="18"/>
      <c r="R8958" s="18"/>
      <c r="S8958" s="18"/>
      <c r="T8958" s="18"/>
      <c r="U8958" s="18"/>
      <c r="V8958" s="18"/>
      <c r="W8958" s="18"/>
      <c r="X8958" s="18"/>
      <c r="Y8958" s="18"/>
      <c r="Z8958" s="18"/>
      <c r="AA8958" s="18"/>
    </row>
    <row r="8959" spans="1:27" s="2" customFormat="1" ht="13.8">
      <c r="A8959" s="8"/>
      <c r="B8959" s="9"/>
      <c r="C8959" s="18"/>
      <c r="D8959" s="18"/>
      <c r="E8959" s="18"/>
      <c r="F8959" s="18"/>
      <c r="G8959" s="18"/>
      <c r="H8959" s="18"/>
      <c r="I8959" s="18"/>
      <c r="J8959" s="18"/>
      <c r="K8959" s="18"/>
      <c r="L8959" s="18"/>
      <c r="M8959" s="18"/>
      <c r="N8959" s="18"/>
      <c r="O8959" s="18"/>
      <c r="P8959" s="18"/>
      <c r="Q8959" s="18"/>
      <c r="R8959" s="18"/>
      <c r="S8959" s="18"/>
      <c r="T8959" s="18"/>
      <c r="U8959" s="18"/>
      <c r="V8959" s="18"/>
      <c r="W8959" s="18"/>
      <c r="X8959" s="18"/>
      <c r="Y8959" s="18"/>
      <c r="Z8959" s="18"/>
      <c r="AA8959" s="18"/>
    </row>
    <row r="8960" spans="1:27" s="2" customFormat="1" ht="13.8">
      <c r="A8960" s="8"/>
      <c r="B8960" s="9"/>
      <c r="C8960" s="18"/>
      <c r="D8960" s="18"/>
      <c r="E8960" s="18"/>
      <c r="F8960" s="18"/>
      <c r="G8960" s="18"/>
      <c r="H8960" s="18"/>
      <c r="I8960" s="18"/>
      <c r="J8960" s="18"/>
      <c r="K8960" s="18"/>
      <c r="L8960" s="18"/>
      <c r="M8960" s="18"/>
      <c r="N8960" s="18"/>
      <c r="O8960" s="18"/>
      <c r="P8960" s="18"/>
      <c r="Q8960" s="18"/>
      <c r="R8960" s="18"/>
      <c r="S8960" s="18"/>
      <c r="T8960" s="18"/>
      <c r="U8960" s="18"/>
      <c r="V8960" s="18"/>
      <c r="W8960" s="18"/>
      <c r="X8960" s="18"/>
      <c r="Y8960" s="18"/>
      <c r="Z8960" s="18"/>
      <c r="AA8960" s="18"/>
    </row>
    <row r="8961" spans="1:27" s="2" customFormat="1" ht="13.8">
      <c r="A8961" s="8"/>
      <c r="B8961" s="9"/>
      <c r="C8961" s="18"/>
      <c r="D8961" s="18"/>
      <c r="E8961" s="18"/>
      <c r="F8961" s="18"/>
      <c r="G8961" s="18"/>
      <c r="H8961" s="18"/>
      <c r="I8961" s="18"/>
      <c r="J8961" s="18"/>
      <c r="K8961" s="18"/>
      <c r="L8961" s="18"/>
      <c r="M8961" s="18"/>
      <c r="N8961" s="18"/>
      <c r="O8961" s="18"/>
      <c r="P8961" s="18"/>
      <c r="Q8961" s="18"/>
      <c r="R8961" s="18"/>
      <c r="S8961" s="18"/>
      <c r="T8961" s="18"/>
      <c r="U8961" s="18"/>
      <c r="V8961" s="18"/>
      <c r="W8961" s="18"/>
      <c r="X8961" s="18"/>
      <c r="Y8961" s="18"/>
      <c r="Z8961" s="18"/>
      <c r="AA8961" s="18"/>
    </row>
    <row r="8962" spans="1:27" s="2" customFormat="1" ht="13.8">
      <c r="A8962" s="8"/>
      <c r="B8962" s="9"/>
      <c r="C8962" s="18"/>
      <c r="D8962" s="18"/>
      <c r="E8962" s="18"/>
      <c r="F8962" s="18"/>
      <c r="G8962" s="18"/>
      <c r="H8962" s="18"/>
      <c r="I8962" s="18"/>
      <c r="J8962" s="18"/>
      <c r="K8962" s="18"/>
      <c r="L8962" s="18"/>
      <c r="M8962" s="18"/>
      <c r="N8962" s="18"/>
      <c r="O8962" s="18"/>
      <c r="P8962" s="18"/>
      <c r="Q8962" s="18"/>
      <c r="R8962" s="18"/>
      <c r="S8962" s="18"/>
      <c r="T8962" s="18"/>
      <c r="U8962" s="18"/>
      <c r="V8962" s="18"/>
      <c r="W8962" s="18"/>
      <c r="X8962" s="18"/>
      <c r="Y8962" s="18"/>
      <c r="Z8962" s="18"/>
      <c r="AA8962" s="18"/>
    </row>
    <row r="8963" spans="1:27" s="2" customFormat="1" ht="13.8">
      <c r="A8963" s="8"/>
      <c r="B8963" s="9"/>
      <c r="C8963" s="18"/>
      <c r="D8963" s="18"/>
      <c r="E8963" s="18"/>
      <c r="F8963" s="18"/>
      <c r="G8963" s="18"/>
      <c r="H8963" s="18"/>
      <c r="I8963" s="18"/>
      <c r="J8963" s="18"/>
      <c r="K8963" s="18"/>
      <c r="L8963" s="18"/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8"/>
      <c r="X8963" s="18"/>
      <c r="Y8963" s="18"/>
      <c r="Z8963" s="18"/>
      <c r="AA8963" s="18"/>
    </row>
    <row r="8964" spans="1:27" s="2" customFormat="1" ht="13.8">
      <c r="A8964" s="8"/>
      <c r="B8964" s="9"/>
      <c r="C8964" s="18"/>
      <c r="D8964" s="18"/>
      <c r="E8964" s="18"/>
      <c r="F8964" s="18"/>
      <c r="G8964" s="18"/>
      <c r="H8964" s="18"/>
      <c r="I8964" s="18"/>
      <c r="J8964" s="18"/>
      <c r="K8964" s="18"/>
      <c r="L8964" s="18"/>
      <c r="M8964" s="18"/>
      <c r="N8964" s="18"/>
      <c r="O8964" s="18"/>
      <c r="P8964" s="18"/>
      <c r="Q8964" s="18"/>
      <c r="R8964" s="18"/>
      <c r="S8964" s="18"/>
      <c r="T8964" s="18"/>
      <c r="U8964" s="18"/>
      <c r="V8964" s="18"/>
      <c r="W8964" s="18"/>
      <c r="X8964" s="18"/>
      <c r="Y8964" s="18"/>
      <c r="Z8964" s="18"/>
      <c r="AA8964" s="18"/>
    </row>
    <row r="8965" spans="1:27" s="2" customFormat="1" ht="13.8">
      <c r="A8965" s="8"/>
      <c r="B8965" s="9"/>
      <c r="C8965" s="18"/>
      <c r="D8965" s="18"/>
      <c r="E8965" s="18"/>
      <c r="F8965" s="18"/>
      <c r="G8965" s="18"/>
      <c r="H8965" s="18"/>
      <c r="I8965" s="18"/>
      <c r="J8965" s="18"/>
      <c r="K8965" s="18"/>
      <c r="L8965" s="18"/>
      <c r="M8965" s="18"/>
      <c r="N8965" s="18"/>
      <c r="O8965" s="18"/>
      <c r="P8965" s="18"/>
      <c r="Q8965" s="18"/>
      <c r="R8965" s="18"/>
      <c r="S8965" s="18"/>
      <c r="T8965" s="18"/>
      <c r="U8965" s="18"/>
      <c r="V8965" s="18"/>
      <c r="W8965" s="18"/>
      <c r="X8965" s="18"/>
      <c r="Y8965" s="18"/>
      <c r="Z8965" s="18"/>
      <c r="AA8965" s="18"/>
    </row>
    <row r="8966" spans="1:27" s="2" customFormat="1" ht="13.8">
      <c r="A8966" s="8"/>
      <c r="B8966" s="9"/>
      <c r="C8966" s="18"/>
      <c r="D8966" s="18"/>
      <c r="E8966" s="18"/>
      <c r="F8966" s="18"/>
      <c r="G8966" s="18"/>
      <c r="H8966" s="18"/>
      <c r="I8966" s="18"/>
      <c r="J8966" s="18"/>
      <c r="K8966" s="18"/>
      <c r="L8966" s="18"/>
      <c r="M8966" s="18"/>
      <c r="N8966" s="18"/>
      <c r="O8966" s="18"/>
      <c r="P8966" s="18"/>
      <c r="Q8966" s="18"/>
      <c r="R8966" s="18"/>
      <c r="S8966" s="18"/>
      <c r="T8966" s="18"/>
      <c r="U8966" s="18"/>
      <c r="V8966" s="18"/>
      <c r="W8966" s="18"/>
      <c r="X8966" s="18"/>
      <c r="Y8966" s="18"/>
      <c r="Z8966" s="18"/>
      <c r="AA8966" s="18"/>
    </row>
    <row r="8967" spans="1:27" s="2" customFormat="1" ht="13.8">
      <c r="A8967" s="8"/>
      <c r="B8967" s="9"/>
      <c r="C8967" s="18"/>
      <c r="D8967" s="18"/>
      <c r="E8967" s="18"/>
      <c r="F8967" s="18"/>
      <c r="G8967" s="18"/>
      <c r="H8967" s="18"/>
      <c r="I8967" s="18"/>
      <c r="J8967" s="18"/>
      <c r="K8967" s="18"/>
      <c r="L8967" s="18"/>
      <c r="M8967" s="18"/>
      <c r="N8967" s="18"/>
      <c r="O8967" s="18"/>
      <c r="P8967" s="18"/>
      <c r="Q8967" s="18"/>
      <c r="R8967" s="18"/>
      <c r="S8967" s="18"/>
      <c r="T8967" s="18"/>
      <c r="U8967" s="18"/>
      <c r="V8967" s="18"/>
      <c r="W8967" s="18"/>
      <c r="X8967" s="18"/>
      <c r="Y8967" s="18"/>
      <c r="Z8967" s="18"/>
      <c r="AA8967" s="18"/>
    </row>
    <row r="8968" spans="1:27" s="2" customFormat="1" ht="13.8">
      <c r="A8968" s="8"/>
      <c r="B8968" s="9"/>
      <c r="C8968" s="18"/>
      <c r="D8968" s="18"/>
      <c r="E8968" s="18"/>
      <c r="F8968" s="18"/>
      <c r="G8968" s="18"/>
      <c r="H8968" s="18"/>
      <c r="I8968" s="18"/>
      <c r="J8968" s="18"/>
      <c r="K8968" s="18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8"/>
      <c r="X8968" s="18"/>
      <c r="Y8968" s="18"/>
      <c r="Z8968" s="18"/>
      <c r="AA8968" s="18"/>
    </row>
    <row r="8969" spans="1:27" s="2" customFormat="1" ht="13.8">
      <c r="A8969" s="8"/>
      <c r="B8969" s="9"/>
      <c r="C8969" s="18"/>
      <c r="D8969" s="18"/>
      <c r="E8969" s="18"/>
      <c r="F8969" s="18"/>
      <c r="G8969" s="18"/>
      <c r="H8969" s="18"/>
      <c r="I8969" s="18"/>
      <c r="J8969" s="18"/>
      <c r="K8969" s="18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8"/>
      <c r="X8969" s="18"/>
      <c r="Y8969" s="18"/>
      <c r="Z8969" s="18"/>
      <c r="AA8969" s="18"/>
    </row>
    <row r="8970" spans="1:27" s="2" customFormat="1" ht="13.8">
      <c r="A8970" s="8"/>
      <c r="B8970" s="9"/>
      <c r="C8970" s="18"/>
      <c r="D8970" s="18"/>
      <c r="E8970" s="18"/>
      <c r="F8970" s="18"/>
      <c r="G8970" s="18"/>
      <c r="H8970" s="18"/>
      <c r="I8970" s="18"/>
      <c r="J8970" s="18"/>
      <c r="K8970" s="18"/>
      <c r="L8970" s="18"/>
      <c r="M8970" s="18"/>
      <c r="N8970" s="18"/>
      <c r="O8970" s="18"/>
      <c r="P8970" s="18"/>
      <c r="Q8970" s="18"/>
      <c r="R8970" s="18"/>
      <c r="S8970" s="18"/>
      <c r="T8970" s="18"/>
      <c r="U8970" s="18"/>
      <c r="V8970" s="18"/>
      <c r="W8970" s="18"/>
      <c r="X8970" s="18"/>
      <c r="Y8970" s="18"/>
      <c r="Z8970" s="18"/>
      <c r="AA8970" s="18"/>
    </row>
    <row r="8971" spans="1:27" s="2" customFormat="1" ht="13.8">
      <c r="A8971" s="8"/>
      <c r="B8971" s="9"/>
      <c r="C8971" s="18"/>
      <c r="D8971" s="18"/>
      <c r="E8971" s="18"/>
      <c r="F8971" s="18"/>
      <c r="G8971" s="18"/>
      <c r="H8971" s="18"/>
      <c r="I8971" s="18"/>
      <c r="J8971" s="18"/>
      <c r="K8971" s="18"/>
      <c r="L8971" s="18"/>
      <c r="M8971" s="18"/>
      <c r="N8971" s="18"/>
      <c r="O8971" s="18"/>
      <c r="P8971" s="18"/>
      <c r="Q8971" s="18"/>
      <c r="R8971" s="18"/>
      <c r="S8971" s="18"/>
      <c r="T8971" s="18"/>
      <c r="U8971" s="18"/>
      <c r="V8971" s="18"/>
      <c r="W8971" s="18"/>
      <c r="X8971" s="18"/>
      <c r="Y8971" s="18"/>
      <c r="Z8971" s="18"/>
      <c r="AA8971" s="18"/>
    </row>
    <row r="8972" spans="1:27" s="2" customFormat="1" ht="13.8">
      <c r="A8972" s="8"/>
      <c r="B8972" s="9"/>
      <c r="C8972" s="18"/>
      <c r="D8972" s="18"/>
      <c r="E8972" s="18"/>
      <c r="F8972" s="18"/>
      <c r="G8972" s="18"/>
      <c r="H8972" s="18"/>
      <c r="I8972" s="18"/>
      <c r="J8972" s="18"/>
      <c r="K8972" s="18"/>
      <c r="L8972" s="18"/>
      <c r="M8972" s="18"/>
      <c r="N8972" s="18"/>
      <c r="O8972" s="18"/>
      <c r="P8972" s="18"/>
      <c r="Q8972" s="18"/>
      <c r="R8972" s="18"/>
      <c r="S8972" s="18"/>
      <c r="T8972" s="18"/>
      <c r="U8972" s="18"/>
      <c r="V8972" s="18"/>
      <c r="W8972" s="18"/>
      <c r="X8972" s="18"/>
      <c r="Y8972" s="18"/>
      <c r="Z8972" s="18"/>
      <c r="AA8972" s="18"/>
    </row>
    <row r="8973" spans="1:27" s="2" customFormat="1" ht="13.8">
      <c r="A8973" s="8"/>
      <c r="B8973" s="9"/>
      <c r="C8973" s="18"/>
      <c r="D8973" s="18"/>
      <c r="E8973" s="18"/>
      <c r="F8973" s="18"/>
      <c r="G8973" s="18"/>
      <c r="H8973" s="18"/>
      <c r="I8973" s="18"/>
      <c r="J8973" s="18"/>
      <c r="K8973" s="18"/>
      <c r="L8973" s="18"/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8"/>
      <c r="X8973" s="18"/>
      <c r="Y8973" s="18"/>
      <c r="Z8973" s="18"/>
      <c r="AA8973" s="18"/>
    </row>
    <row r="8974" spans="1:27" s="2" customFormat="1" ht="13.8">
      <c r="A8974" s="8"/>
      <c r="B8974" s="9"/>
      <c r="C8974" s="18"/>
      <c r="D8974" s="18"/>
      <c r="E8974" s="18"/>
      <c r="F8974" s="18"/>
      <c r="G8974" s="18"/>
      <c r="H8974" s="18"/>
      <c r="I8974" s="18"/>
      <c r="J8974" s="18"/>
      <c r="K8974" s="18"/>
      <c r="L8974" s="18"/>
      <c r="M8974" s="18"/>
      <c r="N8974" s="18"/>
      <c r="O8974" s="18"/>
      <c r="P8974" s="18"/>
      <c r="Q8974" s="18"/>
      <c r="R8974" s="18"/>
      <c r="S8974" s="18"/>
      <c r="T8974" s="18"/>
      <c r="U8974" s="18"/>
      <c r="V8974" s="18"/>
      <c r="W8974" s="18"/>
      <c r="X8974" s="18"/>
      <c r="Y8974" s="18"/>
      <c r="Z8974" s="18"/>
      <c r="AA8974" s="18"/>
    </row>
    <row r="8975" spans="1:27" s="2" customFormat="1" ht="13.8">
      <c r="A8975" s="8"/>
      <c r="B8975" s="9"/>
      <c r="C8975" s="18"/>
      <c r="D8975" s="18"/>
      <c r="E8975" s="18"/>
      <c r="F8975" s="18"/>
      <c r="G8975" s="18"/>
      <c r="H8975" s="18"/>
      <c r="I8975" s="18"/>
      <c r="J8975" s="18"/>
      <c r="K8975" s="18"/>
      <c r="L8975" s="18"/>
      <c r="M8975" s="18"/>
      <c r="N8975" s="18"/>
      <c r="O8975" s="18"/>
      <c r="P8975" s="18"/>
      <c r="Q8975" s="18"/>
      <c r="R8975" s="18"/>
      <c r="S8975" s="18"/>
      <c r="T8975" s="18"/>
      <c r="U8975" s="18"/>
      <c r="V8975" s="18"/>
      <c r="W8975" s="18"/>
      <c r="X8975" s="18"/>
      <c r="Y8975" s="18"/>
      <c r="Z8975" s="18"/>
      <c r="AA8975" s="18"/>
    </row>
    <row r="8976" spans="1:27" s="2" customFormat="1" ht="13.8">
      <c r="A8976" s="8"/>
      <c r="B8976" s="9"/>
      <c r="C8976" s="18"/>
      <c r="D8976" s="18"/>
      <c r="E8976" s="18"/>
      <c r="F8976" s="18"/>
      <c r="G8976" s="18"/>
      <c r="H8976" s="18"/>
      <c r="I8976" s="18"/>
      <c r="J8976" s="18"/>
      <c r="K8976" s="18"/>
      <c r="L8976" s="18"/>
      <c r="M8976" s="18"/>
      <c r="N8976" s="18"/>
      <c r="O8976" s="18"/>
      <c r="P8976" s="18"/>
      <c r="Q8976" s="18"/>
      <c r="R8976" s="18"/>
      <c r="S8976" s="18"/>
      <c r="T8976" s="18"/>
      <c r="U8976" s="18"/>
      <c r="V8976" s="18"/>
      <c r="W8976" s="18"/>
      <c r="X8976" s="18"/>
      <c r="Y8976" s="18"/>
      <c r="Z8976" s="18"/>
      <c r="AA8976" s="18"/>
    </row>
    <row r="8977" spans="1:27" s="2" customFormat="1" ht="13.8">
      <c r="A8977" s="8"/>
      <c r="B8977" s="9"/>
      <c r="C8977" s="18"/>
      <c r="D8977" s="18"/>
      <c r="E8977" s="18"/>
      <c r="F8977" s="18"/>
      <c r="G8977" s="18"/>
      <c r="H8977" s="18"/>
      <c r="I8977" s="18"/>
      <c r="J8977" s="18"/>
      <c r="K8977" s="18"/>
      <c r="L8977" s="18"/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8"/>
      <c r="X8977" s="18"/>
      <c r="Y8977" s="18"/>
      <c r="Z8977" s="18"/>
      <c r="AA8977" s="18"/>
    </row>
    <row r="8978" spans="1:27" s="2" customFormat="1" ht="13.8">
      <c r="A8978" s="8"/>
      <c r="B8978" s="9"/>
      <c r="C8978" s="18"/>
      <c r="D8978" s="18"/>
      <c r="E8978" s="18"/>
      <c r="F8978" s="18"/>
      <c r="G8978" s="18"/>
      <c r="H8978" s="18"/>
      <c r="I8978" s="18"/>
      <c r="J8978" s="18"/>
      <c r="K8978" s="18"/>
      <c r="L8978" s="18"/>
      <c r="M8978" s="18"/>
      <c r="N8978" s="18"/>
      <c r="O8978" s="18"/>
      <c r="P8978" s="18"/>
      <c r="Q8978" s="18"/>
      <c r="R8978" s="18"/>
      <c r="S8978" s="18"/>
      <c r="T8978" s="18"/>
      <c r="U8978" s="18"/>
      <c r="V8978" s="18"/>
      <c r="W8978" s="18"/>
      <c r="X8978" s="18"/>
      <c r="Y8978" s="18"/>
      <c r="Z8978" s="18"/>
      <c r="AA8978" s="18"/>
    </row>
    <row r="8979" spans="1:27" s="2" customFormat="1" ht="13.8">
      <c r="A8979" s="8"/>
      <c r="B8979" s="9"/>
      <c r="C8979" s="18"/>
      <c r="D8979" s="18"/>
      <c r="E8979" s="18"/>
      <c r="F8979" s="18"/>
      <c r="G8979" s="18"/>
      <c r="H8979" s="18"/>
      <c r="I8979" s="18"/>
      <c r="J8979" s="18"/>
      <c r="K8979" s="18"/>
      <c r="L8979" s="18"/>
      <c r="M8979" s="18"/>
      <c r="N8979" s="18"/>
      <c r="O8979" s="18"/>
      <c r="P8979" s="18"/>
      <c r="Q8979" s="18"/>
      <c r="R8979" s="18"/>
      <c r="S8979" s="18"/>
      <c r="T8979" s="18"/>
      <c r="U8979" s="18"/>
      <c r="V8979" s="18"/>
      <c r="W8979" s="18"/>
      <c r="X8979" s="18"/>
      <c r="Y8979" s="18"/>
      <c r="Z8979" s="18"/>
      <c r="AA8979" s="18"/>
    </row>
    <row r="8981" spans="1:27">
      <c r="A8981" s="6"/>
      <c r="B8981" s="7"/>
      <c r="C8981" s="28"/>
      <c r="G8981" s="17"/>
      <c r="H8981" s="17"/>
    </row>
    <row r="8982" spans="1:27">
      <c r="A8982" s="6"/>
      <c r="B8982" s="7"/>
      <c r="C8982" s="28"/>
      <c r="G8982" s="17"/>
      <c r="H8982" s="17"/>
    </row>
    <row r="8983" spans="1:27">
      <c r="A8983" s="5"/>
    </row>
    <row r="8984" spans="1:27">
      <c r="A8984" s="6"/>
      <c r="B8984" s="7"/>
      <c r="C8984" s="28"/>
      <c r="G8984" s="17"/>
      <c r="H8984" s="17"/>
    </row>
    <row r="8985" spans="1:27">
      <c r="A8985" s="6"/>
      <c r="B8985" s="7"/>
      <c r="C8985" s="28"/>
      <c r="G8985" s="17"/>
      <c r="H8985" s="17"/>
    </row>
    <row r="8986" spans="1:27">
      <c r="A8986" s="6"/>
      <c r="B8986" s="7"/>
      <c r="C8986" s="28"/>
      <c r="G8986" s="17"/>
      <c r="H8986" s="17"/>
    </row>
    <row r="8987" spans="1:27">
      <c r="A8987" s="5"/>
    </row>
    <row r="8988" spans="1:27">
      <c r="A8988" s="6"/>
      <c r="B8988" s="7"/>
      <c r="C8988" s="28"/>
      <c r="G8988" s="17"/>
      <c r="H8988" s="17"/>
    </row>
    <row r="8989" spans="1:27">
      <c r="A8989" s="6"/>
      <c r="B8989" s="7"/>
      <c r="C8989" s="28"/>
      <c r="G8989" s="17"/>
      <c r="H8989" s="17"/>
    </row>
    <row r="8990" spans="1:27">
      <c r="A8990" s="6"/>
      <c r="B8990" s="7"/>
      <c r="C8990" s="28"/>
      <c r="G8990" s="17"/>
      <c r="H8990" s="17"/>
    </row>
    <row r="8991" spans="1:27">
      <c r="A8991" s="5"/>
    </row>
    <row r="8992" spans="1:27">
      <c r="A8992" s="5"/>
    </row>
    <row r="8993" spans="1:27">
      <c r="A8993" s="5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>
      <c r="A8994" s="5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>
      <c r="A8995" s="6"/>
      <c r="B8995" s="7"/>
      <c r="C8995" s="28"/>
      <c r="G8995" s="17"/>
      <c r="H8995" s="17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>
      <c r="A8996" s="6"/>
      <c r="B8996" s="7"/>
      <c r="C8996" s="28"/>
      <c r="G8996" s="17"/>
      <c r="H8996" s="17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>
      <c r="A8997" s="5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>
      <c r="A8998" s="5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>
      <c r="A8999" s="5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>
      <c r="A9000" s="5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>
      <c r="A9001" s="6"/>
      <c r="B9001" s="7"/>
      <c r="C9001" s="28"/>
      <c r="G9001" s="17"/>
      <c r="H9001" s="17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>
      <c r="A9002" s="6"/>
      <c r="B9002" s="7"/>
      <c r="C9002" s="28"/>
      <c r="G9002" s="17"/>
      <c r="H9002" s="17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17" spans="1:27">
      <c r="A9017" s="6"/>
      <c r="B9017" s="7"/>
      <c r="C9017" s="28"/>
      <c r="G9017" s="17"/>
      <c r="H9017" s="17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>
      <c r="A9018" s="6"/>
      <c r="B9018" s="7"/>
      <c r="C9018" s="28"/>
      <c r="G9018" s="17"/>
      <c r="H9018" s="17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>
      <c r="A9019" s="6"/>
      <c r="B9019" s="7"/>
      <c r="C9019" s="28"/>
      <c r="G9019" s="17"/>
      <c r="H9019" s="17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>
      <c r="A9020" s="6"/>
      <c r="B9020" s="7"/>
      <c r="C9020" s="28"/>
      <c r="G9020" s="17"/>
      <c r="H9020" s="17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>
      <c r="A9021" s="6"/>
      <c r="B9021" s="7"/>
      <c r="C9021" s="28"/>
      <c r="G9021" s="17"/>
      <c r="H9021" s="17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>
      <c r="A9022" s="6"/>
      <c r="B9022" s="7"/>
      <c r="C9022" s="28"/>
      <c r="G9022" s="17"/>
      <c r="H9022" s="17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>
      <c r="A9023" s="6"/>
      <c r="B9023" s="7"/>
      <c r="C9023" s="28"/>
      <c r="G9023" s="17"/>
      <c r="H9023" s="17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>
      <c r="A9024" s="6"/>
      <c r="B9024" s="7"/>
      <c r="C9024" s="28"/>
      <c r="G9024" s="17"/>
      <c r="H9024" s="17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>
      <c r="A9025" s="6"/>
      <c r="B9025" s="7"/>
      <c r="C9025" s="28"/>
      <c r="G9025" s="17"/>
      <c r="H9025" s="17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>
      <c r="A9026" s="6"/>
      <c r="B9026" s="7"/>
      <c r="C9026" s="28"/>
      <c r="G9026" s="17"/>
      <c r="H9026" s="17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>
      <c r="A9027" s="6"/>
      <c r="B9027" s="7"/>
      <c r="C9027" s="28"/>
      <c r="G9027" s="17"/>
      <c r="H9027" s="17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>
      <c r="A9028" s="6"/>
      <c r="B9028" s="7"/>
      <c r="C9028" s="28"/>
      <c r="G9028" s="17"/>
      <c r="H9028" s="17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>
      <c r="A9029" s="6"/>
      <c r="B9029" s="7"/>
      <c r="C9029" s="28"/>
      <c r="G9029" s="17"/>
      <c r="H9029" s="17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>
      <c r="A9030" s="6"/>
      <c r="B9030" s="7"/>
      <c r="C9030" s="28"/>
      <c r="G9030" s="17"/>
      <c r="H9030" s="17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3" spans="1:27">
      <c r="A9033" s="6"/>
      <c r="B9033" s="7"/>
      <c r="C9033" s="28"/>
      <c r="G9033" s="17"/>
      <c r="H9033" s="17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>
      <c r="A9034" s="5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>
      <c r="A9035" s="5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>
      <c r="A9036" s="6"/>
      <c r="B9036" s="7"/>
      <c r="C9036" s="28"/>
      <c r="G9036" s="17"/>
      <c r="H9036" s="17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>
      <c r="A9037" s="5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>
      <c r="A9038" s="6"/>
      <c r="B9038" s="7"/>
      <c r="C9038" s="28"/>
      <c r="G9038" s="17"/>
      <c r="H9038" s="17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>
      <c r="A9039" s="6"/>
      <c r="B9039" s="7"/>
      <c r="C9039" s="28"/>
      <c r="G9039" s="17"/>
      <c r="H9039" s="17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>
      <c r="A9040" s="5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>
      <c r="A9041" s="6"/>
      <c r="B9041" s="7"/>
      <c r="C9041" s="28"/>
      <c r="G9041" s="17"/>
      <c r="H9041" s="17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>
      <c r="A9042" s="6"/>
      <c r="B9042" s="7"/>
      <c r="C9042" s="28"/>
      <c r="G9042" s="17"/>
      <c r="H9042" s="17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>
      <c r="A9043" s="6"/>
      <c r="B9043" s="7"/>
      <c r="C9043" s="28"/>
      <c r="G9043" s="17"/>
      <c r="H9043" s="17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>
      <c r="A9044" s="6"/>
      <c r="B9044" s="7"/>
      <c r="C9044" s="28"/>
      <c r="G9044" s="17"/>
      <c r="H9044" s="17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>
      <c r="A9045" s="6"/>
      <c r="B9045" s="7"/>
      <c r="C9045" s="28"/>
      <c r="G9045" s="17"/>
      <c r="H9045" s="17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>
      <c r="A9046" s="6"/>
      <c r="B9046" s="7"/>
      <c r="C9046" s="28"/>
      <c r="G9046" s="17"/>
      <c r="H9046" s="17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>
      <c r="A9047" s="5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>
      <c r="A9048" s="6"/>
      <c r="B9048" s="7"/>
      <c r="C9048" s="28"/>
      <c r="G9048" s="17"/>
      <c r="H9048" s="17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>
      <c r="A9049" s="6"/>
      <c r="B9049" s="7"/>
      <c r="C9049" s="28"/>
      <c r="G9049" s="17"/>
      <c r="H9049" s="17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>
      <c r="A9050" s="6"/>
      <c r="B9050" s="7"/>
      <c r="C9050" s="28"/>
      <c r="G9050" s="17"/>
      <c r="H9050" s="17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>
      <c r="A9051" s="6"/>
      <c r="B9051" s="7"/>
      <c r="C9051" s="28"/>
      <c r="G9051" s="17"/>
      <c r="H9051" s="17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>
      <c r="A9052" s="6"/>
      <c r="B9052" s="7"/>
      <c r="C9052" s="28"/>
      <c r="G9052" s="17"/>
      <c r="H9052" s="17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>
      <c r="A9053" s="6"/>
      <c r="B9053" s="7"/>
      <c r="C9053" s="28"/>
      <c r="G9053" s="17"/>
      <c r="H9053" s="17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>
      <c r="A9054" s="6"/>
      <c r="B9054" s="7"/>
      <c r="C9054" s="28"/>
      <c r="G9054" s="17"/>
      <c r="H9054" s="17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>
      <c r="A9055" s="5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>
      <c r="A9056" s="6"/>
      <c r="B9056" s="7"/>
      <c r="C9056" s="28"/>
      <c r="G9056" s="17"/>
      <c r="H9056" s="17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>
      <c r="A9057" s="6"/>
      <c r="B9057" s="7"/>
      <c r="C9057" s="28"/>
      <c r="G9057" s="17"/>
      <c r="H9057" s="17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>
      <c r="A9058" s="6"/>
      <c r="B9058" s="7"/>
      <c r="C9058" s="28"/>
      <c r="G9058" s="17"/>
      <c r="H9058" s="17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>
      <c r="A9059" s="6"/>
      <c r="B9059" s="7"/>
      <c r="C9059" s="28"/>
      <c r="G9059" s="17"/>
      <c r="H9059" s="17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>
      <c r="A9060" s="6"/>
      <c r="B9060" s="7"/>
      <c r="C9060" s="28"/>
      <c r="G9060" s="17"/>
      <c r="H9060" s="17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>
      <c r="A9061" s="6"/>
      <c r="B9061" s="7"/>
      <c r="C9061" s="28"/>
      <c r="G9061" s="17"/>
      <c r="H9061" s="17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>
      <c r="A9062" s="6"/>
      <c r="B9062" s="7"/>
      <c r="C9062" s="28"/>
      <c r="G9062" s="17"/>
      <c r="H9062" s="17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>
      <c r="A9063" s="5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>
      <c r="A9064" s="6"/>
      <c r="B9064" s="7"/>
      <c r="C9064" s="28"/>
      <c r="G9064" s="17"/>
      <c r="H9064" s="17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>
      <c r="A9065" s="6"/>
      <c r="B9065" s="7"/>
      <c r="C9065" s="28"/>
      <c r="G9065" s="17"/>
      <c r="H9065" s="17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>
      <c r="A9066" s="6"/>
      <c r="B9066" s="7"/>
      <c r="C9066" s="28"/>
      <c r="G9066" s="17"/>
      <c r="H9066" s="17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>
      <c r="A9067" s="6"/>
      <c r="B9067" s="7"/>
      <c r="C9067" s="28"/>
      <c r="G9067" s="17"/>
      <c r="H9067" s="17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>
      <c r="A9068" s="6"/>
      <c r="B9068" s="7"/>
      <c r="C9068" s="28"/>
      <c r="G9068" s="17"/>
      <c r="H9068" s="17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>
      <c r="A9069" s="6"/>
      <c r="B9069" s="7"/>
      <c r="C9069" s="28"/>
      <c r="G9069" s="17"/>
      <c r="H9069" s="17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>
      <c r="A9070" s="6"/>
      <c r="B9070" s="7"/>
      <c r="C9070" s="28"/>
      <c r="G9070" s="17"/>
      <c r="H9070" s="17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>
      <c r="A9071" s="5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>
      <c r="A9072" s="6"/>
      <c r="B9072" s="7"/>
      <c r="C9072" s="28"/>
      <c r="G9072" s="17"/>
      <c r="H9072" s="17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>
      <c r="A9073" s="5"/>
    </row>
    <row r="9074" spans="1:27">
      <c r="A9074" s="6"/>
      <c r="B9074" s="7"/>
      <c r="C9074" s="28"/>
      <c r="G9074" s="17"/>
      <c r="H9074" s="17"/>
    </row>
    <row r="9075" spans="1:27" s="2" customFormat="1" ht="13.8">
      <c r="A9075" s="8"/>
      <c r="B9075" s="9"/>
      <c r="C9075" s="18"/>
      <c r="D9075" s="18"/>
      <c r="E9075" s="18"/>
      <c r="F9075" s="18"/>
      <c r="G9075" s="18"/>
      <c r="H9075" s="18"/>
      <c r="I9075" s="18"/>
      <c r="J9075" s="18"/>
      <c r="K9075" s="18"/>
      <c r="L9075" s="18"/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8"/>
      <c r="X9075" s="18"/>
      <c r="Y9075" s="18"/>
      <c r="Z9075" s="18"/>
      <c r="AA9075" s="18"/>
    </row>
    <row r="9076" spans="1:27" s="2" customFormat="1" ht="13.8">
      <c r="A9076" s="8"/>
      <c r="B9076" s="9"/>
      <c r="C9076" s="18"/>
      <c r="D9076" s="18"/>
      <c r="E9076" s="18"/>
      <c r="F9076" s="18"/>
      <c r="G9076" s="18"/>
      <c r="H9076" s="18"/>
      <c r="I9076" s="18"/>
      <c r="J9076" s="18"/>
      <c r="K9076" s="18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  <c r="X9076" s="18"/>
      <c r="Y9076" s="18"/>
      <c r="Z9076" s="18"/>
      <c r="AA9076" s="18"/>
    </row>
    <row r="9077" spans="1:27">
      <c r="A9077" s="6"/>
      <c r="B9077" s="7"/>
      <c r="C9077" s="28"/>
      <c r="G9077" s="17"/>
      <c r="H9077" s="17"/>
    </row>
    <row r="9078" spans="1:27">
      <c r="A9078" s="6"/>
      <c r="B9078" s="7"/>
      <c r="C9078" s="28"/>
      <c r="G9078" s="17"/>
      <c r="H9078" s="17"/>
    </row>
    <row r="9079" spans="1:27">
      <c r="A9079" s="6"/>
      <c r="B9079" s="7"/>
      <c r="C9079" s="28"/>
      <c r="G9079" s="17"/>
      <c r="H9079" s="17"/>
    </row>
    <row r="9080" spans="1:27">
      <c r="A9080" s="6"/>
      <c r="B9080" s="7"/>
      <c r="C9080" s="28"/>
      <c r="G9080" s="17"/>
      <c r="H9080" s="17"/>
    </row>
    <row r="9081" spans="1:27">
      <c r="A9081" s="6"/>
      <c r="B9081" s="7"/>
      <c r="C9081" s="28"/>
      <c r="G9081" s="17"/>
      <c r="H9081" s="17"/>
    </row>
    <row r="9082" spans="1:27">
      <c r="A9082" s="6"/>
      <c r="B9082" s="7"/>
      <c r="C9082" s="28"/>
      <c r="G9082" s="17"/>
      <c r="H9082" s="17"/>
    </row>
    <row r="9083" spans="1:27">
      <c r="A9083" s="6"/>
      <c r="B9083" s="7"/>
      <c r="C9083" s="28"/>
      <c r="G9083" s="17"/>
      <c r="H9083" s="17"/>
    </row>
    <row r="9084" spans="1:27">
      <c r="A9084" s="6"/>
      <c r="B9084" s="7"/>
      <c r="C9084" s="28"/>
      <c r="G9084" s="17"/>
      <c r="H9084" s="17"/>
    </row>
    <row r="9085" spans="1:27">
      <c r="A9085" s="6"/>
      <c r="B9085" s="7"/>
      <c r="C9085" s="28"/>
      <c r="G9085" s="17"/>
      <c r="H9085" s="17"/>
    </row>
    <row r="9086" spans="1:27">
      <c r="A9086" s="6"/>
      <c r="B9086" s="7"/>
      <c r="C9086" s="28"/>
      <c r="G9086" s="17"/>
      <c r="H9086" s="17"/>
    </row>
    <row r="9087" spans="1:27">
      <c r="A9087" s="6"/>
      <c r="B9087" s="7"/>
      <c r="C9087" s="28"/>
      <c r="G9087" s="17"/>
      <c r="H9087" s="17"/>
    </row>
    <row r="9088" spans="1:27">
      <c r="A9088" s="6"/>
      <c r="B9088" s="7"/>
      <c r="C9088" s="28"/>
      <c r="G9088" s="17"/>
      <c r="H9088" s="17"/>
    </row>
    <row r="9089" spans="1:27">
      <c r="A9089" s="6"/>
      <c r="B9089" s="7"/>
      <c r="C9089" s="28"/>
      <c r="G9089" s="17"/>
      <c r="H9089" s="17"/>
    </row>
    <row r="9090" spans="1:27" s="2" customFormat="1" ht="13.8">
      <c r="A9090" s="8"/>
      <c r="B9090" s="9"/>
      <c r="C9090" s="18"/>
      <c r="D9090" s="18"/>
      <c r="E9090" s="18"/>
      <c r="F9090" s="18"/>
      <c r="G9090" s="18"/>
      <c r="H9090" s="18"/>
      <c r="I9090" s="18"/>
      <c r="J9090" s="18"/>
      <c r="K9090" s="18"/>
      <c r="L9090" s="18"/>
      <c r="M9090" s="18"/>
      <c r="N9090" s="18"/>
      <c r="O9090" s="18"/>
      <c r="P9090" s="18"/>
      <c r="Q9090" s="18"/>
      <c r="R9090" s="18"/>
      <c r="S9090" s="18"/>
      <c r="T9090" s="18"/>
      <c r="U9090" s="18"/>
      <c r="V9090" s="18"/>
      <c r="W9090" s="18"/>
      <c r="X9090" s="18"/>
      <c r="Y9090" s="18"/>
      <c r="Z9090" s="18"/>
      <c r="AA9090" s="18"/>
    </row>
    <row r="9091" spans="1:27" s="2" customFormat="1" ht="13.8">
      <c r="A9091" s="8"/>
      <c r="B9091" s="9"/>
      <c r="C9091" s="18"/>
      <c r="D9091" s="18"/>
      <c r="E9091" s="18"/>
      <c r="F9091" s="18"/>
      <c r="G9091" s="18"/>
      <c r="H9091" s="18"/>
      <c r="I9091" s="18"/>
      <c r="J9091" s="18"/>
      <c r="K9091" s="18"/>
      <c r="L9091" s="18"/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8"/>
      <c r="X9091" s="18"/>
      <c r="Y9091" s="18"/>
      <c r="Z9091" s="18"/>
      <c r="AA9091" s="18"/>
    </row>
    <row r="9092" spans="1:27">
      <c r="A9092" s="6"/>
      <c r="B9092" s="7"/>
      <c r="C9092" s="28"/>
      <c r="G9092" s="17"/>
      <c r="H9092" s="17"/>
    </row>
    <row r="9093" spans="1:27">
      <c r="A9093" s="5"/>
    </row>
    <row r="9094" spans="1:27">
      <c r="A9094" s="6"/>
      <c r="B9094" s="7"/>
      <c r="C9094" s="28"/>
      <c r="G9094" s="17"/>
      <c r="H9094" s="17"/>
    </row>
    <row r="9095" spans="1:27" s="2" customFormat="1" ht="13.8">
      <c r="A9095" s="8"/>
      <c r="B9095" s="9"/>
      <c r="C9095" s="18"/>
      <c r="D9095" s="18"/>
      <c r="E9095" s="18"/>
      <c r="F9095" s="18"/>
      <c r="G9095" s="18"/>
      <c r="H9095" s="18"/>
      <c r="I9095" s="18"/>
      <c r="J9095" s="18"/>
      <c r="K9095" s="18"/>
      <c r="L9095" s="18"/>
      <c r="M9095" s="18"/>
      <c r="N9095" s="18"/>
      <c r="O9095" s="18"/>
      <c r="P9095" s="18"/>
      <c r="Q9095" s="18"/>
      <c r="R9095" s="18"/>
      <c r="S9095" s="18"/>
      <c r="T9095" s="18"/>
      <c r="U9095" s="18"/>
      <c r="V9095" s="18"/>
      <c r="W9095" s="18"/>
      <c r="X9095" s="18"/>
      <c r="Y9095" s="18"/>
      <c r="Z9095" s="18"/>
      <c r="AA9095" s="18"/>
    </row>
    <row r="9096" spans="1:27">
      <c r="A9096" s="6"/>
      <c r="B9096" s="7"/>
      <c r="C9096" s="28"/>
      <c r="G9096" s="17"/>
      <c r="H9096" s="17"/>
    </row>
    <row r="9097" spans="1:27">
      <c r="A9097" s="5"/>
    </row>
    <row r="9098" spans="1:27">
      <c r="A9098" s="6"/>
      <c r="B9098" s="7"/>
      <c r="C9098" s="28"/>
      <c r="G9098" s="17"/>
      <c r="H9098" s="17"/>
    </row>
    <row r="9099" spans="1:27">
      <c r="A9099" s="6"/>
      <c r="B9099" s="7"/>
      <c r="C9099" s="28"/>
      <c r="G9099" s="17"/>
      <c r="H9099" s="17"/>
    </row>
    <row r="9100" spans="1:27">
      <c r="A9100" s="5"/>
    </row>
    <row r="9101" spans="1:27">
      <c r="A9101" s="6"/>
      <c r="B9101" s="7"/>
      <c r="C9101" s="28"/>
      <c r="G9101" s="17"/>
      <c r="H9101" s="17"/>
    </row>
    <row r="9102" spans="1:27">
      <c r="A9102" s="6"/>
      <c r="B9102" s="7"/>
      <c r="C9102" s="28"/>
      <c r="G9102" s="17"/>
      <c r="H9102" s="17"/>
    </row>
    <row r="9103" spans="1:27">
      <c r="A9103" s="5"/>
    </row>
    <row r="9104" spans="1:27">
      <c r="A9104" s="6"/>
      <c r="B9104" s="7"/>
      <c r="C9104" s="28"/>
      <c r="G9104" s="17"/>
      <c r="H9104" s="17"/>
    </row>
    <row r="9105" spans="1:27">
      <c r="A9105" s="6"/>
      <c r="B9105" s="7"/>
      <c r="C9105" s="28"/>
      <c r="G9105" s="17"/>
      <c r="H9105" s="17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>
      <c r="A9106" s="6"/>
      <c r="B9106" s="7"/>
      <c r="C9106" s="28"/>
      <c r="G9106" s="17"/>
      <c r="H9106" s="17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>
      <c r="A9107" s="6"/>
      <c r="B9107" s="7"/>
      <c r="C9107" s="28"/>
      <c r="G9107" s="17"/>
      <c r="H9107" s="17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>
      <c r="A9108" s="6"/>
      <c r="B9108" s="7"/>
      <c r="C9108" s="28"/>
      <c r="G9108" s="17"/>
      <c r="H9108" s="17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>
      <c r="A9109" s="6"/>
      <c r="B9109" s="7"/>
      <c r="C9109" s="28"/>
      <c r="G9109" s="17"/>
      <c r="H9109" s="17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>
      <c r="A9110" s="6"/>
      <c r="B9110" s="7"/>
      <c r="C9110" s="28"/>
      <c r="G9110" s="17"/>
      <c r="H9110" s="17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>
      <c r="A9111" s="5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>
      <c r="A9112" s="6"/>
      <c r="B9112" s="7"/>
      <c r="C9112" s="28"/>
      <c r="G9112" s="17"/>
      <c r="H9112" s="17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>
      <c r="A9113" s="6"/>
      <c r="B9113" s="7"/>
      <c r="C9113" s="28"/>
      <c r="G9113" s="17"/>
      <c r="H9113" s="17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>
      <c r="A9114" s="6"/>
      <c r="B9114" s="7"/>
      <c r="C9114" s="28"/>
      <c r="G9114" s="17"/>
      <c r="H9114" s="17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>
      <c r="A9115" s="6"/>
      <c r="B9115" s="7"/>
      <c r="C9115" s="28"/>
      <c r="G9115" s="17"/>
      <c r="H9115" s="17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>
      <c r="A9116" s="6"/>
      <c r="B9116" s="7"/>
      <c r="C9116" s="28"/>
      <c r="G9116" s="17"/>
      <c r="H9116" s="17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>
      <c r="A9117" s="6"/>
      <c r="B9117" s="7"/>
      <c r="C9117" s="28"/>
      <c r="G9117" s="17"/>
      <c r="H9117" s="17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>
      <c r="A9118" s="6"/>
      <c r="B9118" s="7"/>
      <c r="C9118" s="28"/>
      <c r="G9118" s="17"/>
      <c r="H9118" s="17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>
      <c r="A9119" s="5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>
      <c r="A9120" s="6"/>
      <c r="B9120" s="7"/>
      <c r="C9120" s="28"/>
      <c r="G9120" s="17"/>
      <c r="H9120" s="17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>
      <c r="A9121" s="6"/>
      <c r="B9121" s="7"/>
      <c r="C9121" s="28"/>
      <c r="G9121" s="17"/>
      <c r="H9121" s="17"/>
    </row>
    <row r="9122" spans="1:27">
      <c r="A9122" s="6"/>
      <c r="B9122" s="7"/>
      <c r="C9122" s="28"/>
      <c r="G9122" s="17"/>
      <c r="H9122" s="17"/>
    </row>
    <row r="9123" spans="1:27">
      <c r="A9123" s="6"/>
      <c r="B9123" s="7"/>
      <c r="C9123" s="28"/>
      <c r="G9123" s="17"/>
      <c r="H9123" s="17"/>
    </row>
    <row r="9124" spans="1:27">
      <c r="A9124" s="6"/>
      <c r="B9124" s="7"/>
      <c r="C9124" s="28"/>
      <c r="G9124" s="17"/>
      <c r="H9124" s="17"/>
    </row>
    <row r="9125" spans="1:27">
      <c r="A9125" s="6"/>
      <c r="B9125" s="7"/>
      <c r="C9125" s="28"/>
      <c r="G9125" s="17"/>
      <c r="H9125" s="17"/>
    </row>
    <row r="9126" spans="1:27">
      <c r="A9126" s="6"/>
      <c r="B9126" s="7"/>
      <c r="C9126" s="28"/>
      <c r="G9126" s="17"/>
      <c r="H9126" s="17"/>
    </row>
    <row r="9127" spans="1:27" s="2" customFormat="1" ht="13.8">
      <c r="A9127" s="8"/>
      <c r="B9127" s="9"/>
      <c r="C9127" s="18"/>
      <c r="D9127" s="18"/>
      <c r="E9127" s="18"/>
      <c r="F9127" s="18"/>
      <c r="G9127" s="18"/>
      <c r="H9127" s="18"/>
      <c r="I9127" s="18"/>
      <c r="J9127" s="18"/>
      <c r="K9127" s="18"/>
      <c r="L9127" s="18"/>
      <c r="M9127" s="18"/>
      <c r="N9127" s="18"/>
      <c r="O9127" s="18"/>
      <c r="P9127" s="18"/>
      <c r="Q9127" s="18"/>
      <c r="R9127" s="18"/>
      <c r="S9127" s="18"/>
      <c r="T9127" s="18"/>
      <c r="U9127" s="18"/>
      <c r="V9127" s="18"/>
      <c r="W9127" s="18"/>
      <c r="X9127" s="18"/>
      <c r="Y9127" s="18"/>
      <c r="Z9127" s="18"/>
      <c r="AA9127" s="18"/>
    </row>
    <row r="9128" spans="1:27" s="2" customFormat="1" ht="13.8">
      <c r="A9128" s="8"/>
      <c r="B9128" s="9"/>
      <c r="C9128" s="18"/>
      <c r="D9128" s="18"/>
      <c r="E9128" s="18"/>
      <c r="F9128" s="18"/>
      <c r="G9128" s="18"/>
      <c r="H9128" s="18"/>
      <c r="I9128" s="18"/>
      <c r="J9128" s="18"/>
      <c r="K9128" s="18"/>
      <c r="L9128" s="18"/>
      <c r="M9128" s="18"/>
      <c r="N9128" s="18"/>
      <c r="O9128" s="18"/>
      <c r="P9128" s="18"/>
      <c r="Q9128" s="18"/>
      <c r="R9128" s="18"/>
      <c r="S9128" s="18"/>
      <c r="T9128" s="18"/>
      <c r="U9128" s="18"/>
      <c r="V9128" s="18"/>
      <c r="W9128" s="18"/>
      <c r="X9128" s="18"/>
      <c r="Y9128" s="18"/>
      <c r="Z9128" s="18"/>
      <c r="AA9128" s="18"/>
    </row>
    <row r="9129" spans="1:27">
      <c r="A9129" s="6"/>
      <c r="B9129" s="7"/>
      <c r="C9129" s="28"/>
      <c r="G9129" s="17"/>
      <c r="H9129" s="17"/>
    </row>
    <row r="9130" spans="1:27" s="2" customFormat="1" ht="13.8">
      <c r="A9130" s="8"/>
      <c r="B9130" s="9"/>
      <c r="C9130" s="18"/>
      <c r="D9130" s="18"/>
      <c r="E9130" s="18"/>
      <c r="F9130" s="18"/>
      <c r="G9130" s="18"/>
      <c r="H9130" s="18"/>
      <c r="I9130" s="18"/>
      <c r="J9130" s="18"/>
      <c r="K9130" s="18"/>
      <c r="L9130" s="18"/>
      <c r="M9130" s="18"/>
      <c r="N9130" s="18"/>
      <c r="O9130" s="18"/>
      <c r="P9130" s="18"/>
      <c r="Q9130" s="18"/>
      <c r="R9130" s="18"/>
      <c r="S9130" s="18"/>
      <c r="T9130" s="18"/>
      <c r="U9130" s="18"/>
      <c r="V9130" s="18"/>
      <c r="W9130" s="18"/>
      <c r="X9130" s="18"/>
      <c r="Y9130" s="18"/>
      <c r="Z9130" s="18"/>
      <c r="AA9130" s="18"/>
    </row>
    <row r="9131" spans="1:27">
      <c r="A9131" s="6"/>
      <c r="B9131" s="7"/>
      <c r="C9131" s="28"/>
      <c r="G9131" s="17"/>
      <c r="H9131" s="17"/>
    </row>
    <row r="9132" spans="1:27">
      <c r="A9132" s="6"/>
      <c r="B9132" s="7"/>
      <c r="C9132" s="28"/>
      <c r="G9132" s="17"/>
      <c r="H9132" s="17"/>
    </row>
    <row r="9133" spans="1:27">
      <c r="A9133" s="6"/>
      <c r="B9133" s="7"/>
      <c r="C9133" s="28"/>
      <c r="G9133" s="17"/>
      <c r="H9133" s="17"/>
    </row>
    <row r="9134" spans="1:27">
      <c r="A9134" s="6"/>
      <c r="B9134" s="7"/>
      <c r="C9134" s="28"/>
      <c r="G9134" s="17"/>
      <c r="H9134" s="17"/>
    </row>
    <row r="9135" spans="1:27">
      <c r="A9135" s="6"/>
      <c r="B9135" s="7"/>
      <c r="C9135" s="28"/>
      <c r="G9135" s="17"/>
      <c r="H9135" s="17"/>
    </row>
    <row r="9136" spans="1:27" s="2" customFormat="1" ht="13.8">
      <c r="A9136" s="8"/>
      <c r="B9136" s="9"/>
      <c r="C9136" s="18"/>
      <c r="D9136" s="18"/>
      <c r="E9136" s="18"/>
      <c r="F9136" s="18"/>
      <c r="G9136" s="18"/>
      <c r="H9136" s="18"/>
      <c r="I9136" s="18"/>
      <c r="J9136" s="18"/>
      <c r="K9136" s="18"/>
      <c r="L9136" s="18"/>
      <c r="M9136" s="18"/>
      <c r="N9136" s="18"/>
      <c r="O9136" s="18"/>
      <c r="P9136" s="18"/>
      <c r="Q9136" s="18"/>
      <c r="R9136" s="18"/>
      <c r="S9136" s="18"/>
      <c r="T9136" s="18"/>
      <c r="U9136" s="18"/>
      <c r="V9136" s="18"/>
      <c r="W9136" s="18"/>
      <c r="X9136" s="18"/>
      <c r="Y9136" s="18"/>
      <c r="Z9136" s="18"/>
      <c r="AA9136" s="18"/>
    </row>
    <row r="9137" spans="1:27" s="2" customFormat="1" ht="13.8">
      <c r="A9137" s="8"/>
      <c r="B9137" s="9"/>
      <c r="C9137" s="18"/>
      <c r="D9137" s="18"/>
      <c r="E9137" s="18"/>
      <c r="F9137" s="18"/>
      <c r="G9137" s="18"/>
      <c r="H9137" s="18"/>
      <c r="I9137" s="18"/>
      <c r="J9137" s="18"/>
      <c r="K9137" s="18"/>
      <c r="L9137" s="18"/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8"/>
      <c r="X9137" s="18"/>
      <c r="Y9137" s="18"/>
      <c r="Z9137" s="18"/>
      <c r="AA9137" s="18"/>
    </row>
    <row r="9138" spans="1:27">
      <c r="A9138" s="6"/>
      <c r="B9138" s="7"/>
      <c r="C9138" s="28"/>
      <c r="G9138" s="17"/>
      <c r="H9138" s="17"/>
    </row>
    <row r="9139" spans="1:27">
      <c r="A9139" s="6"/>
      <c r="B9139" s="7"/>
      <c r="C9139" s="28"/>
      <c r="G9139" s="17"/>
      <c r="H9139" s="17"/>
    </row>
    <row r="9140" spans="1:27">
      <c r="A9140" s="6"/>
      <c r="B9140" s="7"/>
      <c r="C9140" s="28"/>
      <c r="G9140" s="17"/>
      <c r="H9140" s="17"/>
    </row>
    <row r="9141" spans="1:27">
      <c r="A9141" s="6"/>
      <c r="B9141" s="7"/>
      <c r="C9141" s="28"/>
      <c r="G9141" s="17"/>
      <c r="H9141" s="17"/>
    </row>
    <row r="9142" spans="1:27">
      <c r="A9142" s="5"/>
    </row>
    <row r="9143" spans="1:27">
      <c r="A9143" s="6"/>
      <c r="B9143" s="7"/>
      <c r="C9143" s="28"/>
      <c r="G9143" s="17"/>
      <c r="H9143" s="17"/>
    </row>
    <row r="9144" spans="1:27">
      <c r="A9144" s="6"/>
      <c r="B9144" s="7"/>
      <c r="C9144" s="28"/>
      <c r="G9144" s="17"/>
      <c r="H9144" s="17"/>
    </row>
    <row r="9145" spans="1:27">
      <c r="A9145" s="5"/>
    </row>
    <row r="9146" spans="1:27" s="2" customFormat="1" ht="13.8">
      <c r="A9146" s="8"/>
      <c r="B9146" s="9"/>
      <c r="C9146" s="18"/>
      <c r="D9146" s="18"/>
      <c r="E9146" s="18"/>
      <c r="F9146" s="18"/>
      <c r="G9146" s="18"/>
      <c r="H9146" s="18"/>
      <c r="I9146" s="18"/>
      <c r="J9146" s="18"/>
      <c r="K9146" s="18"/>
      <c r="L9146" s="18"/>
      <c r="M9146" s="18"/>
      <c r="N9146" s="18"/>
      <c r="O9146" s="18"/>
      <c r="P9146" s="18"/>
      <c r="Q9146" s="18"/>
      <c r="R9146" s="18"/>
      <c r="S9146" s="18"/>
      <c r="T9146" s="18"/>
      <c r="U9146" s="18"/>
      <c r="V9146" s="18"/>
      <c r="W9146" s="18"/>
      <c r="X9146" s="18"/>
      <c r="Y9146" s="18"/>
      <c r="Z9146" s="18"/>
      <c r="AA9146" s="18"/>
    </row>
    <row r="9147" spans="1:27" s="2" customFormat="1" ht="13.8">
      <c r="A9147" s="8"/>
      <c r="B9147" s="9"/>
      <c r="C9147" s="18"/>
      <c r="D9147" s="18"/>
      <c r="E9147" s="18"/>
      <c r="F9147" s="18"/>
      <c r="G9147" s="18"/>
      <c r="H9147" s="18"/>
      <c r="I9147" s="18"/>
      <c r="J9147" s="18"/>
      <c r="K9147" s="18"/>
      <c r="L9147" s="18"/>
      <c r="M9147" s="18"/>
      <c r="N9147" s="18"/>
      <c r="O9147" s="18"/>
      <c r="P9147" s="18"/>
      <c r="Q9147" s="18"/>
      <c r="R9147" s="18"/>
      <c r="S9147" s="18"/>
      <c r="T9147" s="18"/>
      <c r="U9147" s="18"/>
      <c r="V9147" s="18"/>
      <c r="W9147" s="18"/>
      <c r="X9147" s="18"/>
      <c r="Y9147" s="18"/>
      <c r="Z9147" s="18"/>
      <c r="AA9147" s="18"/>
    </row>
    <row r="9148" spans="1:27" s="2" customFormat="1" ht="13.8">
      <c r="A9148" s="8"/>
      <c r="B9148" s="9"/>
      <c r="C9148" s="18"/>
      <c r="D9148" s="18"/>
      <c r="E9148" s="18"/>
      <c r="F9148" s="18"/>
      <c r="G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8"/>
      <c r="X9148" s="18"/>
      <c r="Y9148" s="18"/>
      <c r="Z9148" s="18"/>
      <c r="AA9148" s="18"/>
    </row>
    <row r="9149" spans="1:27">
      <c r="A9149" s="6"/>
      <c r="B9149" s="7"/>
      <c r="C9149" s="28"/>
      <c r="G9149" s="17"/>
      <c r="H9149" s="17"/>
    </row>
    <row r="9150" spans="1:27" s="2" customFormat="1" ht="13.8">
      <c r="A9150" s="8"/>
      <c r="B9150" s="9"/>
      <c r="C9150" s="18"/>
      <c r="D9150" s="18"/>
      <c r="E9150" s="18"/>
      <c r="F9150" s="18"/>
      <c r="G9150" s="18"/>
      <c r="H9150" s="18"/>
      <c r="I9150" s="18"/>
      <c r="J9150" s="18"/>
      <c r="K9150" s="18"/>
      <c r="L9150" s="18"/>
      <c r="M9150" s="18"/>
      <c r="N9150" s="18"/>
      <c r="O9150" s="18"/>
      <c r="P9150" s="18"/>
      <c r="Q9150" s="18"/>
      <c r="R9150" s="18"/>
      <c r="S9150" s="18"/>
      <c r="T9150" s="18"/>
      <c r="U9150" s="18"/>
      <c r="V9150" s="18"/>
      <c r="W9150" s="18"/>
      <c r="X9150" s="18"/>
      <c r="Y9150" s="18"/>
      <c r="Z9150" s="18"/>
      <c r="AA9150" s="18"/>
    </row>
    <row r="9151" spans="1:27">
      <c r="A9151" s="6"/>
      <c r="B9151" s="7"/>
      <c r="C9151" s="28"/>
      <c r="G9151" s="17"/>
      <c r="H9151" s="17"/>
    </row>
    <row r="9152" spans="1:27">
      <c r="A9152" s="5"/>
    </row>
    <row r="9153" spans="1:27">
      <c r="A9153" s="5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>
      <c r="A9154" s="6"/>
      <c r="B9154" s="7"/>
      <c r="C9154" s="28"/>
      <c r="G9154" s="17"/>
      <c r="H9154" s="17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>
      <c r="A9155" s="6"/>
      <c r="B9155" s="7"/>
      <c r="C9155" s="28"/>
      <c r="G9155" s="17"/>
      <c r="H9155" s="17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>
      <c r="A9156" s="6"/>
      <c r="B9156" s="7"/>
      <c r="C9156" s="28"/>
      <c r="G9156" s="17"/>
      <c r="H9156" s="17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>
      <c r="A9157" s="5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>
      <c r="A9158" s="6"/>
      <c r="B9158" s="7"/>
      <c r="C9158" s="28"/>
      <c r="G9158" s="17"/>
      <c r="H9158" s="17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>
      <c r="A9159" s="6"/>
      <c r="B9159" s="7"/>
      <c r="C9159" s="28"/>
      <c r="G9159" s="17"/>
      <c r="H9159" s="17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>
      <c r="A9160" s="5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</row>
    <row r="9162" spans="1:27">
      <c r="A9162" s="5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>
      <c r="A9163" s="5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>
      <c r="A9164" s="6"/>
      <c r="B9164" s="7"/>
      <c r="C9164" s="28"/>
      <c r="G9164" s="17"/>
      <c r="H9164" s="17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6" spans="1:27">
      <c r="A9166" s="6"/>
      <c r="B9166" s="7"/>
      <c r="C9166" s="28"/>
      <c r="G9166" s="17"/>
      <c r="H9166" s="17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>
      <c r="A9167" s="6"/>
      <c r="B9167" s="7"/>
      <c r="C9167" s="28"/>
      <c r="G9167" s="17"/>
      <c r="H9167" s="17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>
      <c r="A9168" s="5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70" spans="1:27" s="2" customFormat="1" ht="13.8">
      <c r="A9170" s="8"/>
      <c r="B9170" s="9"/>
      <c r="C9170" s="18"/>
      <c r="D9170" s="18"/>
      <c r="E9170" s="18"/>
      <c r="F9170" s="18"/>
      <c r="G9170" s="18"/>
      <c r="H9170" s="18"/>
      <c r="I9170" s="18"/>
      <c r="J9170" s="18"/>
      <c r="K9170" s="18"/>
      <c r="L9170" s="18"/>
      <c r="M9170" s="18"/>
      <c r="N9170" s="18"/>
      <c r="O9170" s="18"/>
      <c r="P9170" s="18"/>
      <c r="Q9170" s="18"/>
      <c r="R9170" s="18"/>
      <c r="S9170" s="18"/>
      <c r="T9170" s="18"/>
      <c r="U9170" s="18"/>
      <c r="V9170" s="18"/>
      <c r="W9170" s="18"/>
      <c r="X9170" s="18"/>
      <c r="Y9170" s="18"/>
      <c r="Z9170" s="18"/>
      <c r="AA9170" s="18"/>
    </row>
    <row r="9171" spans="1:27" s="2" customFormat="1" ht="13.8">
      <c r="A9171" s="8"/>
      <c r="B9171" s="9"/>
      <c r="C9171" s="18"/>
      <c r="D9171" s="18"/>
      <c r="E9171" s="18"/>
      <c r="F9171" s="18"/>
      <c r="G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8"/>
      <c r="X9171" s="18"/>
      <c r="Y9171" s="18"/>
      <c r="Z9171" s="18"/>
      <c r="AA9171" s="18"/>
    </row>
    <row r="9172" spans="1:27">
      <c r="A9172" s="6"/>
      <c r="B9172" s="7"/>
      <c r="C9172" s="28"/>
      <c r="G9172" s="17"/>
      <c r="H9172" s="17"/>
    </row>
    <row r="9173" spans="1:27">
      <c r="A9173" s="6"/>
      <c r="B9173" s="7"/>
      <c r="C9173" s="28"/>
      <c r="G9173" s="17"/>
      <c r="H9173" s="17"/>
    </row>
    <row r="9174" spans="1:27">
      <c r="A9174" s="6"/>
      <c r="B9174" s="7"/>
      <c r="C9174" s="28"/>
      <c r="G9174" s="17"/>
      <c r="H9174" s="17"/>
    </row>
    <row r="9175" spans="1:27">
      <c r="A9175" s="6"/>
      <c r="B9175" s="7"/>
      <c r="C9175" s="28"/>
      <c r="G9175" s="17"/>
      <c r="H9175" s="17"/>
    </row>
    <row r="9176" spans="1:27">
      <c r="A9176" s="5"/>
    </row>
    <row r="9177" spans="1:27">
      <c r="A9177" s="6"/>
      <c r="B9177" s="7"/>
      <c r="C9177" s="28"/>
      <c r="G9177" s="17"/>
      <c r="H9177" s="17"/>
    </row>
    <row r="9178" spans="1:27">
      <c r="A9178" s="5"/>
    </row>
    <row r="9179" spans="1:27" s="2" customFormat="1" ht="13.8">
      <c r="A9179" s="8"/>
      <c r="B9179" s="9"/>
      <c r="C9179" s="18"/>
      <c r="D9179" s="18"/>
      <c r="E9179" s="18"/>
      <c r="F9179" s="18"/>
      <c r="G9179" s="18"/>
      <c r="H9179" s="18"/>
      <c r="I9179" s="18"/>
      <c r="J9179" s="18"/>
      <c r="K9179" s="18"/>
      <c r="L9179" s="18"/>
      <c r="M9179" s="18"/>
      <c r="N9179" s="18"/>
      <c r="O9179" s="18"/>
      <c r="P9179" s="18"/>
      <c r="Q9179" s="18"/>
      <c r="R9179" s="18"/>
      <c r="S9179" s="18"/>
      <c r="T9179" s="18"/>
      <c r="U9179" s="18"/>
      <c r="V9179" s="18"/>
      <c r="W9179" s="18"/>
      <c r="X9179" s="18"/>
      <c r="Y9179" s="18"/>
      <c r="Z9179" s="18"/>
      <c r="AA9179" s="18"/>
    </row>
    <row r="9180" spans="1:27" s="2" customFormat="1" ht="13.8">
      <c r="A9180" s="8"/>
      <c r="B9180" s="9"/>
      <c r="C9180" s="18"/>
      <c r="D9180" s="18"/>
      <c r="E9180" s="18"/>
      <c r="F9180" s="18"/>
      <c r="G9180" s="18"/>
      <c r="H9180" s="18"/>
      <c r="I9180" s="18"/>
      <c r="J9180" s="18"/>
      <c r="K9180" s="18"/>
      <c r="L9180" s="18"/>
      <c r="M9180" s="18"/>
      <c r="N9180" s="18"/>
      <c r="O9180" s="18"/>
      <c r="P9180" s="18"/>
      <c r="Q9180" s="18"/>
      <c r="R9180" s="18"/>
      <c r="S9180" s="18"/>
      <c r="T9180" s="18"/>
      <c r="U9180" s="18"/>
      <c r="V9180" s="18"/>
      <c r="W9180" s="18"/>
      <c r="X9180" s="18"/>
      <c r="Y9180" s="18"/>
      <c r="Z9180" s="18"/>
      <c r="AA9180" s="18"/>
    </row>
    <row r="9181" spans="1:27" s="2" customFormat="1" ht="13.8">
      <c r="A9181" s="8"/>
      <c r="B9181" s="9"/>
      <c r="C9181" s="18"/>
      <c r="D9181" s="18"/>
      <c r="E9181" s="18"/>
      <c r="F9181" s="18"/>
      <c r="G9181" s="18"/>
      <c r="H9181" s="18"/>
      <c r="I9181" s="18"/>
      <c r="J9181" s="18"/>
      <c r="K9181" s="18"/>
      <c r="L9181" s="18"/>
      <c r="M9181" s="18"/>
      <c r="N9181" s="18"/>
      <c r="O9181" s="18"/>
      <c r="P9181" s="18"/>
      <c r="Q9181" s="18"/>
      <c r="R9181" s="18"/>
      <c r="S9181" s="18"/>
      <c r="T9181" s="18"/>
      <c r="U9181" s="18"/>
      <c r="V9181" s="18"/>
      <c r="W9181" s="18"/>
      <c r="X9181" s="18"/>
      <c r="Y9181" s="18"/>
      <c r="Z9181" s="18"/>
      <c r="AA9181" s="18"/>
    </row>
    <row r="9182" spans="1:27" s="2" customFormat="1" ht="13.8">
      <c r="A9182" s="8"/>
      <c r="B9182" s="9"/>
      <c r="C9182" s="18"/>
      <c r="D9182" s="18"/>
      <c r="E9182" s="18"/>
      <c r="F9182" s="18"/>
      <c r="G9182" s="18"/>
      <c r="H9182" s="18"/>
      <c r="I9182" s="18"/>
      <c r="J9182" s="18"/>
      <c r="K9182" s="18"/>
      <c r="L9182" s="18"/>
      <c r="M9182" s="18"/>
      <c r="N9182" s="18"/>
      <c r="O9182" s="18"/>
      <c r="P9182" s="18"/>
      <c r="Q9182" s="18"/>
      <c r="R9182" s="18"/>
      <c r="S9182" s="18"/>
      <c r="T9182" s="18"/>
      <c r="U9182" s="18"/>
      <c r="V9182" s="18"/>
      <c r="W9182" s="18"/>
      <c r="X9182" s="18"/>
      <c r="Y9182" s="18"/>
      <c r="Z9182" s="18"/>
      <c r="AA9182" s="18"/>
    </row>
    <row r="9183" spans="1:27" s="2" customFormat="1" ht="13.8">
      <c r="A9183" s="8"/>
      <c r="B9183" s="9"/>
      <c r="C9183" s="18"/>
      <c r="D9183" s="18"/>
      <c r="E9183" s="18"/>
      <c r="F9183" s="18"/>
      <c r="G9183" s="18"/>
      <c r="H9183" s="18"/>
      <c r="I9183" s="18"/>
      <c r="J9183" s="18"/>
      <c r="K9183" s="18"/>
      <c r="L9183" s="18"/>
      <c r="M9183" s="18"/>
      <c r="N9183" s="18"/>
      <c r="O9183" s="18"/>
      <c r="P9183" s="18"/>
      <c r="Q9183" s="18"/>
      <c r="R9183" s="18"/>
      <c r="S9183" s="18"/>
      <c r="T9183" s="18"/>
      <c r="U9183" s="18"/>
      <c r="V9183" s="18"/>
      <c r="W9183" s="18"/>
      <c r="X9183" s="18"/>
      <c r="Y9183" s="18"/>
      <c r="Z9183" s="18"/>
      <c r="AA9183" s="18"/>
    </row>
    <row r="9184" spans="1:27" s="2" customFormat="1" ht="13.8">
      <c r="A9184" s="8"/>
      <c r="B9184" s="9"/>
      <c r="C9184" s="18"/>
      <c r="D9184" s="18"/>
      <c r="E9184" s="18"/>
      <c r="F9184" s="18"/>
      <c r="G9184" s="18"/>
      <c r="H9184" s="18"/>
      <c r="I9184" s="18"/>
      <c r="J9184" s="18"/>
      <c r="K9184" s="18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  <c r="X9184" s="18"/>
      <c r="Y9184" s="18"/>
      <c r="Z9184" s="18"/>
      <c r="AA9184" s="18"/>
    </row>
    <row r="9185" spans="1:27">
      <c r="A9185" s="6"/>
      <c r="B9185" s="7"/>
      <c r="C9185" s="28"/>
      <c r="G9185" s="17"/>
      <c r="H9185" s="17"/>
    </row>
    <row r="9186" spans="1:27">
      <c r="A9186" s="6"/>
      <c r="B9186" s="7"/>
      <c r="C9186" s="28"/>
      <c r="G9186" s="17"/>
      <c r="H9186" s="17"/>
    </row>
    <row r="9189" spans="1:27" s="2" customFormat="1" ht="13.8">
      <c r="A9189" s="8"/>
      <c r="B9189" s="9"/>
      <c r="C9189" s="18"/>
      <c r="D9189" s="18"/>
      <c r="E9189" s="18"/>
      <c r="F9189" s="18"/>
      <c r="G9189" s="18"/>
      <c r="H9189" s="18"/>
      <c r="I9189" s="18"/>
      <c r="J9189" s="18"/>
      <c r="K9189" s="18"/>
      <c r="L9189" s="18"/>
      <c r="M9189" s="18"/>
      <c r="N9189" s="18"/>
      <c r="O9189" s="18"/>
      <c r="P9189" s="18"/>
      <c r="Q9189" s="18"/>
      <c r="R9189" s="18"/>
      <c r="S9189" s="18"/>
      <c r="T9189" s="18"/>
      <c r="U9189" s="18"/>
      <c r="V9189" s="18"/>
      <c r="W9189" s="18"/>
      <c r="X9189" s="18"/>
      <c r="Y9189" s="18"/>
      <c r="Z9189" s="18"/>
      <c r="AA9189" s="18"/>
    </row>
    <row r="9190" spans="1:27" s="2" customFormat="1" ht="13.8">
      <c r="A9190" s="8"/>
      <c r="B9190" s="9"/>
      <c r="C9190" s="18"/>
      <c r="D9190" s="18"/>
      <c r="E9190" s="18"/>
      <c r="F9190" s="18"/>
      <c r="G9190" s="18"/>
      <c r="H9190" s="18"/>
      <c r="I9190" s="18"/>
      <c r="J9190" s="18"/>
      <c r="K9190" s="18"/>
      <c r="L9190" s="18"/>
      <c r="M9190" s="18"/>
      <c r="N9190" s="18"/>
      <c r="O9190" s="18"/>
      <c r="P9190" s="18"/>
      <c r="Q9190" s="18"/>
      <c r="R9190" s="18"/>
      <c r="S9190" s="18"/>
      <c r="T9190" s="18"/>
      <c r="U9190" s="18"/>
      <c r="V9190" s="18"/>
      <c r="W9190" s="18"/>
      <c r="X9190" s="18"/>
      <c r="Y9190" s="18"/>
      <c r="Z9190" s="18"/>
      <c r="AA9190" s="18"/>
    </row>
    <row r="9191" spans="1:27" s="2" customFormat="1" ht="13.8">
      <c r="A9191" s="8"/>
      <c r="B9191" s="9"/>
      <c r="C9191" s="18"/>
      <c r="D9191" s="18"/>
      <c r="E9191" s="18"/>
      <c r="F9191" s="18"/>
      <c r="G9191" s="18"/>
      <c r="H9191" s="18"/>
      <c r="I9191" s="18"/>
      <c r="J9191" s="18"/>
      <c r="K9191" s="18"/>
      <c r="L9191" s="18"/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8"/>
      <c r="X9191" s="18"/>
      <c r="Y9191" s="18"/>
      <c r="Z9191" s="18"/>
      <c r="AA9191" s="18"/>
    </row>
    <row r="9192" spans="1:27" s="2" customFormat="1" ht="13.8">
      <c r="A9192" s="8"/>
      <c r="B9192" s="9"/>
      <c r="C9192" s="18"/>
      <c r="D9192" s="18"/>
      <c r="E9192" s="18"/>
      <c r="F9192" s="18"/>
      <c r="G9192" s="18"/>
      <c r="H9192" s="18"/>
      <c r="I9192" s="18"/>
      <c r="J9192" s="18"/>
      <c r="K9192" s="18"/>
      <c r="L9192" s="18"/>
      <c r="M9192" s="18"/>
      <c r="N9192" s="18"/>
      <c r="O9192" s="18"/>
      <c r="P9192" s="18"/>
      <c r="Q9192" s="18"/>
      <c r="R9192" s="18"/>
      <c r="S9192" s="18"/>
      <c r="T9192" s="18"/>
      <c r="U9192" s="18"/>
      <c r="V9192" s="18"/>
      <c r="W9192" s="18"/>
      <c r="X9192" s="18"/>
      <c r="Y9192" s="18"/>
      <c r="Z9192" s="18"/>
      <c r="AA9192" s="18"/>
    </row>
    <row r="9193" spans="1:27">
      <c r="A9193" s="5"/>
    </row>
    <row r="9194" spans="1:27">
      <c r="A9194" s="6"/>
      <c r="B9194" s="7"/>
      <c r="C9194" s="28"/>
      <c r="G9194" s="17"/>
      <c r="H9194" s="17"/>
    </row>
    <row r="9195" spans="1:27">
      <c r="A9195" s="6"/>
      <c r="B9195" s="7"/>
      <c r="C9195" s="28"/>
      <c r="G9195" s="17"/>
      <c r="H9195" s="17"/>
    </row>
    <row r="9196" spans="1:27">
      <c r="A9196" s="6"/>
      <c r="B9196" s="7"/>
      <c r="C9196" s="28"/>
      <c r="G9196" s="17"/>
      <c r="H9196" s="17"/>
    </row>
    <row r="9197" spans="1:27">
      <c r="A9197" s="5"/>
    </row>
    <row r="9198" spans="1:27" s="2" customFormat="1" ht="13.8">
      <c r="A9198" s="8"/>
      <c r="B9198" s="9"/>
      <c r="C9198" s="18"/>
      <c r="D9198" s="18"/>
      <c r="E9198" s="18"/>
      <c r="F9198" s="18"/>
      <c r="G9198" s="18"/>
      <c r="H9198" s="18"/>
      <c r="I9198" s="18"/>
      <c r="J9198" s="18"/>
      <c r="K9198" s="18"/>
      <c r="L9198" s="18"/>
      <c r="M9198" s="18"/>
      <c r="N9198" s="18"/>
      <c r="O9198" s="18"/>
      <c r="P9198" s="18"/>
      <c r="Q9198" s="18"/>
      <c r="R9198" s="18"/>
      <c r="S9198" s="18"/>
      <c r="T9198" s="18"/>
      <c r="U9198" s="18"/>
      <c r="V9198" s="18"/>
      <c r="W9198" s="18"/>
      <c r="X9198" s="18"/>
      <c r="Y9198" s="18"/>
      <c r="Z9198" s="18"/>
      <c r="AA9198" s="18"/>
    </row>
    <row r="9199" spans="1:27">
      <c r="A9199" s="5"/>
    </row>
    <row r="9200" spans="1:27">
      <c r="A9200" s="6"/>
      <c r="B9200" s="7"/>
      <c r="C9200" s="28"/>
      <c r="G9200" s="17"/>
      <c r="H9200" s="17"/>
    </row>
    <row r="9201" spans="1:27">
      <c r="A9201" s="6"/>
      <c r="B9201" s="7"/>
      <c r="C9201" s="28"/>
      <c r="G9201" s="17"/>
      <c r="H9201" s="17"/>
    </row>
    <row r="9202" spans="1:27">
      <c r="A9202" s="6"/>
      <c r="B9202" s="7"/>
      <c r="C9202" s="28"/>
      <c r="G9202" s="17"/>
      <c r="H9202" s="17"/>
    </row>
    <row r="9203" spans="1:27" s="2" customFormat="1" ht="13.8">
      <c r="A9203" s="8"/>
      <c r="B9203" s="9"/>
      <c r="C9203" s="18"/>
      <c r="D9203" s="18"/>
      <c r="E9203" s="18"/>
      <c r="F9203" s="18"/>
      <c r="G9203" s="18"/>
      <c r="H9203" s="18"/>
      <c r="I9203" s="18"/>
      <c r="J9203" s="18"/>
      <c r="K9203" s="18"/>
      <c r="L9203" s="18"/>
      <c r="M9203" s="18"/>
      <c r="N9203" s="18"/>
      <c r="O9203" s="18"/>
      <c r="P9203" s="18"/>
      <c r="Q9203" s="18"/>
      <c r="R9203" s="18"/>
      <c r="S9203" s="18"/>
      <c r="T9203" s="18"/>
      <c r="U9203" s="18"/>
      <c r="V9203" s="18"/>
      <c r="W9203" s="18"/>
      <c r="X9203" s="18"/>
      <c r="Y9203" s="18"/>
      <c r="Z9203" s="18"/>
      <c r="AA9203" s="18"/>
    </row>
    <row r="9207" spans="1:27">
      <c r="A9207" s="6"/>
      <c r="B9207" s="7"/>
      <c r="C9207" s="28"/>
      <c r="G9207" s="17"/>
      <c r="H9207" s="17"/>
    </row>
    <row r="9208" spans="1:27">
      <c r="A9208" s="5"/>
    </row>
    <row r="9209" spans="1:27">
      <c r="A9209" s="6"/>
      <c r="B9209" s="7"/>
      <c r="C9209" s="28"/>
      <c r="G9209" s="17"/>
      <c r="H9209" s="17"/>
    </row>
    <row r="9210" spans="1:27">
      <c r="A9210" s="6"/>
      <c r="B9210" s="7"/>
      <c r="C9210" s="28"/>
      <c r="G9210" s="17"/>
      <c r="H9210" s="17"/>
    </row>
    <row r="9211" spans="1:27">
      <c r="A9211" s="6"/>
      <c r="B9211" s="7"/>
      <c r="C9211" s="28"/>
      <c r="G9211" s="17"/>
      <c r="H9211" s="17"/>
    </row>
    <row r="9212" spans="1:27">
      <c r="A9212" s="6"/>
      <c r="B9212" s="7"/>
      <c r="C9212" s="28"/>
      <c r="G9212" s="17"/>
      <c r="H9212" s="17"/>
    </row>
    <row r="9213" spans="1:27" s="2" customFormat="1" ht="13.8">
      <c r="A9213" s="8"/>
      <c r="B9213" s="9"/>
      <c r="C9213" s="18"/>
      <c r="D9213" s="18"/>
      <c r="E9213" s="18"/>
      <c r="F9213" s="18"/>
      <c r="G9213" s="18"/>
      <c r="H9213" s="18"/>
      <c r="I9213" s="18"/>
      <c r="J9213" s="18"/>
      <c r="K9213" s="18"/>
      <c r="L9213" s="18"/>
      <c r="M9213" s="18"/>
      <c r="N9213" s="18"/>
      <c r="O9213" s="18"/>
      <c r="P9213" s="18"/>
      <c r="Q9213" s="18"/>
      <c r="R9213" s="18"/>
      <c r="S9213" s="18"/>
      <c r="T9213" s="18"/>
      <c r="U9213" s="18"/>
      <c r="V9213" s="18"/>
      <c r="W9213" s="18"/>
      <c r="X9213" s="18"/>
      <c r="Y9213" s="18"/>
      <c r="Z9213" s="18"/>
      <c r="AA9213" s="18"/>
    </row>
    <row r="9214" spans="1:27">
      <c r="A9214" s="5"/>
    </row>
    <row r="9215" spans="1:27">
      <c r="A9215" s="6"/>
      <c r="B9215" s="7"/>
      <c r="C9215" s="28"/>
      <c r="G9215" s="17"/>
      <c r="H9215" s="17"/>
    </row>
    <row r="9216" spans="1:27" s="2" customFormat="1" ht="13.8">
      <c r="A9216" s="8"/>
      <c r="B9216" s="9"/>
      <c r="C9216" s="18"/>
      <c r="D9216" s="18"/>
      <c r="E9216" s="18"/>
      <c r="F9216" s="18"/>
      <c r="G9216" s="18"/>
      <c r="H9216" s="18"/>
      <c r="I9216" s="18"/>
      <c r="J9216" s="18"/>
      <c r="K9216" s="18"/>
      <c r="L9216" s="18"/>
      <c r="M9216" s="18"/>
      <c r="N9216" s="18"/>
      <c r="O9216" s="18"/>
      <c r="P9216" s="18"/>
      <c r="Q9216" s="18"/>
      <c r="R9216" s="18"/>
      <c r="S9216" s="18"/>
      <c r="T9216" s="18"/>
      <c r="U9216" s="18"/>
      <c r="V9216" s="18"/>
      <c r="W9216" s="18"/>
      <c r="X9216" s="18"/>
      <c r="Y9216" s="18"/>
      <c r="Z9216" s="18"/>
      <c r="AA9216" s="18"/>
    </row>
    <row r="9218" spans="1:27">
      <c r="A9218" s="6"/>
      <c r="B9218" s="7"/>
      <c r="C9218" s="28"/>
      <c r="G9218" s="17"/>
      <c r="H9218" s="17"/>
    </row>
    <row r="9219" spans="1:27">
      <c r="A9219" s="6"/>
      <c r="B9219" s="7"/>
      <c r="C9219" s="28"/>
      <c r="G9219" s="17"/>
      <c r="H9219" s="17"/>
    </row>
    <row r="9220" spans="1:27">
      <c r="A9220" s="6"/>
      <c r="B9220" s="7"/>
      <c r="C9220" s="28"/>
      <c r="G9220" s="17"/>
      <c r="H9220" s="17"/>
    </row>
    <row r="9221" spans="1:27" s="2" customFormat="1" ht="13.8">
      <c r="A9221" s="8"/>
      <c r="B9221" s="9"/>
      <c r="C9221" s="18"/>
      <c r="D9221" s="18"/>
      <c r="E9221" s="18"/>
      <c r="F9221" s="18"/>
      <c r="G9221" s="18"/>
      <c r="H9221" s="18"/>
      <c r="I9221" s="18"/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  <c r="X9221" s="18"/>
      <c r="Y9221" s="18"/>
      <c r="Z9221" s="18"/>
      <c r="AA9221" s="18"/>
    </row>
    <row r="9222" spans="1:27" s="2" customFormat="1" ht="13.8">
      <c r="A9222" s="8"/>
      <c r="B9222" s="9"/>
      <c r="C9222" s="18"/>
      <c r="D9222" s="18"/>
      <c r="E9222" s="18"/>
      <c r="F9222" s="18"/>
      <c r="G9222" s="18"/>
      <c r="H9222" s="18"/>
      <c r="I9222" s="18"/>
      <c r="J9222" s="18"/>
      <c r="K9222" s="18"/>
      <c r="L9222" s="18"/>
      <c r="M9222" s="18"/>
      <c r="N9222" s="18"/>
      <c r="O9222" s="18"/>
      <c r="P9222" s="18"/>
      <c r="Q9222" s="18"/>
      <c r="R9222" s="18"/>
      <c r="S9222" s="18"/>
      <c r="T9222" s="18"/>
      <c r="U9222" s="18"/>
      <c r="V9222" s="18"/>
      <c r="W9222" s="18"/>
      <c r="X9222" s="18"/>
      <c r="Y9222" s="18"/>
      <c r="Z9222" s="18"/>
      <c r="AA9222" s="18"/>
    </row>
    <row r="9223" spans="1:27">
      <c r="A9223" s="6"/>
      <c r="B9223" s="7"/>
      <c r="C9223" s="28"/>
      <c r="G9223" s="17"/>
      <c r="H9223" s="17"/>
    </row>
    <row r="9224" spans="1:27">
      <c r="A9224" s="6"/>
      <c r="B9224" s="7"/>
      <c r="C9224" s="28"/>
      <c r="G9224" s="17"/>
      <c r="H9224" s="17"/>
    </row>
    <row r="9226" spans="1:27">
      <c r="A9226" s="6"/>
      <c r="B9226" s="7"/>
      <c r="C9226" s="28"/>
      <c r="G9226" s="17"/>
      <c r="H9226" s="17"/>
    </row>
    <row r="9227" spans="1:27">
      <c r="A9227" s="5"/>
    </row>
    <row r="9230" spans="1:27" s="2" customFormat="1" ht="13.8">
      <c r="A9230" s="8"/>
      <c r="B9230" s="9"/>
      <c r="C9230" s="18"/>
      <c r="D9230" s="18"/>
      <c r="E9230" s="18"/>
      <c r="F9230" s="18"/>
      <c r="G9230" s="18"/>
      <c r="H9230" s="18"/>
      <c r="I9230" s="18"/>
      <c r="J9230" s="18"/>
      <c r="K9230" s="18"/>
      <c r="L9230" s="18"/>
      <c r="M9230" s="18"/>
      <c r="N9230" s="18"/>
      <c r="O9230" s="18"/>
      <c r="P9230" s="18"/>
      <c r="Q9230" s="18"/>
      <c r="R9230" s="18"/>
      <c r="S9230" s="18"/>
      <c r="T9230" s="18"/>
      <c r="U9230" s="18"/>
      <c r="V9230" s="18"/>
      <c r="W9230" s="18"/>
      <c r="X9230" s="18"/>
      <c r="Y9230" s="18"/>
      <c r="Z9230" s="18"/>
      <c r="AA9230" s="18"/>
    </row>
    <row r="9231" spans="1:27" s="2" customFormat="1" ht="13.8">
      <c r="A9231" s="8"/>
      <c r="B9231" s="9"/>
      <c r="C9231" s="18"/>
      <c r="D9231" s="18"/>
      <c r="E9231" s="18"/>
      <c r="F9231" s="18"/>
      <c r="G9231" s="18"/>
      <c r="H9231" s="18"/>
      <c r="I9231" s="18"/>
      <c r="J9231" s="18"/>
      <c r="K9231" s="18"/>
      <c r="L9231" s="18"/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8"/>
      <c r="X9231" s="18"/>
      <c r="Y9231" s="18"/>
      <c r="Z9231" s="18"/>
      <c r="AA9231" s="18"/>
    </row>
    <row r="9232" spans="1:27" s="2" customFormat="1" ht="13.8">
      <c r="A9232" s="8"/>
      <c r="B9232" s="9"/>
      <c r="C9232" s="18"/>
      <c r="D9232" s="18"/>
      <c r="E9232" s="18"/>
      <c r="F9232" s="18"/>
      <c r="G9232" s="18"/>
      <c r="H9232" s="18"/>
      <c r="I9232" s="18"/>
      <c r="J9232" s="18"/>
      <c r="K9232" s="18"/>
      <c r="L9232" s="18"/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8"/>
      <c r="X9232" s="18"/>
      <c r="Y9232" s="18"/>
      <c r="Z9232" s="18"/>
      <c r="AA9232" s="18"/>
    </row>
    <row r="9233" spans="1:27">
      <c r="A9233" s="6"/>
      <c r="B9233" s="7"/>
      <c r="C9233" s="28"/>
      <c r="G9233" s="17"/>
      <c r="H9233" s="17"/>
    </row>
    <row r="9234" spans="1:27">
      <c r="A9234" s="5"/>
    </row>
    <row r="9235" spans="1:27">
      <c r="A9235" s="6"/>
      <c r="B9235" s="7"/>
      <c r="C9235" s="28"/>
      <c r="G9235" s="17"/>
      <c r="H9235" s="17"/>
    </row>
    <row r="9236" spans="1:27">
      <c r="A9236" s="6"/>
      <c r="B9236" s="7"/>
      <c r="C9236" s="28"/>
      <c r="G9236" s="17"/>
      <c r="H9236" s="17"/>
    </row>
    <row r="9237" spans="1:27">
      <c r="A9237" s="6"/>
      <c r="B9237" s="7"/>
      <c r="C9237" s="28"/>
      <c r="G9237" s="17"/>
      <c r="H9237" s="17"/>
    </row>
    <row r="9238" spans="1:27">
      <c r="A9238" s="6"/>
      <c r="B9238" s="7"/>
      <c r="C9238" s="28"/>
      <c r="G9238" s="17"/>
      <c r="H9238" s="17"/>
    </row>
    <row r="9240" spans="1:27" s="2" customFormat="1" ht="13.8">
      <c r="A9240" s="8"/>
      <c r="B9240" s="9"/>
      <c r="C9240" s="18"/>
      <c r="D9240" s="18"/>
      <c r="E9240" s="18"/>
      <c r="F9240" s="18"/>
      <c r="G9240" s="18"/>
      <c r="H9240" s="18"/>
      <c r="I9240" s="18"/>
      <c r="J9240" s="18"/>
      <c r="K9240" s="18"/>
      <c r="L9240" s="18"/>
      <c r="M9240" s="18"/>
      <c r="N9240" s="18"/>
      <c r="O9240" s="18"/>
      <c r="P9240" s="18"/>
      <c r="Q9240" s="18"/>
      <c r="R9240" s="18"/>
      <c r="S9240" s="18"/>
      <c r="T9240" s="18"/>
      <c r="U9240" s="18"/>
      <c r="V9240" s="18"/>
      <c r="W9240" s="18"/>
      <c r="X9240" s="18"/>
      <c r="Y9240" s="18"/>
      <c r="Z9240" s="18"/>
      <c r="AA9240" s="18"/>
    </row>
    <row r="9241" spans="1:27" s="2" customFormat="1" ht="13.8">
      <c r="A9241" s="8"/>
      <c r="B9241" s="9"/>
      <c r="C9241" s="18"/>
      <c r="D9241" s="18"/>
      <c r="E9241" s="18"/>
      <c r="F9241" s="18"/>
      <c r="G9241" s="18"/>
      <c r="H9241" s="18"/>
      <c r="I9241" s="18"/>
      <c r="J9241" s="18"/>
      <c r="K9241" s="18"/>
      <c r="L9241" s="18"/>
      <c r="M9241" s="18"/>
      <c r="N9241" s="18"/>
      <c r="O9241" s="18"/>
      <c r="P9241" s="18"/>
      <c r="Q9241" s="18"/>
      <c r="R9241" s="18"/>
      <c r="S9241" s="18"/>
      <c r="T9241" s="18"/>
      <c r="U9241" s="18"/>
      <c r="V9241" s="18"/>
      <c r="W9241" s="18"/>
      <c r="X9241" s="18"/>
      <c r="Y9241" s="18"/>
      <c r="Z9241" s="18"/>
      <c r="AA9241" s="18"/>
    </row>
    <row r="9242" spans="1:27" s="2" customFormat="1" ht="13.8">
      <c r="A9242" s="8"/>
      <c r="B9242" s="9"/>
      <c r="C9242" s="18"/>
      <c r="D9242" s="18"/>
      <c r="E9242" s="18"/>
      <c r="F9242" s="18"/>
      <c r="G9242" s="18"/>
      <c r="H9242" s="18"/>
      <c r="I9242" s="18"/>
      <c r="J9242" s="18"/>
      <c r="K9242" s="18"/>
      <c r="L9242" s="18"/>
      <c r="M9242" s="18"/>
      <c r="N9242" s="18"/>
      <c r="O9242" s="18"/>
      <c r="P9242" s="18"/>
      <c r="Q9242" s="18"/>
      <c r="R9242" s="18"/>
      <c r="S9242" s="18"/>
      <c r="T9242" s="18"/>
      <c r="U9242" s="18"/>
      <c r="V9242" s="18"/>
      <c r="W9242" s="18"/>
      <c r="X9242" s="18"/>
      <c r="Y9242" s="18"/>
      <c r="Z9242" s="18"/>
      <c r="AA9242" s="18"/>
    </row>
    <row r="9243" spans="1:27" s="2" customFormat="1" ht="13.8">
      <c r="A9243" s="8"/>
      <c r="B9243" s="9"/>
      <c r="C9243" s="18"/>
      <c r="D9243" s="18"/>
      <c r="E9243" s="18"/>
      <c r="F9243" s="18"/>
      <c r="G9243" s="18"/>
      <c r="H9243" s="18"/>
      <c r="I9243" s="18"/>
      <c r="J9243" s="18"/>
      <c r="K9243" s="18"/>
      <c r="L9243" s="18"/>
      <c r="M9243" s="18"/>
      <c r="N9243" s="18"/>
      <c r="O9243" s="18"/>
      <c r="P9243" s="18"/>
      <c r="Q9243" s="18"/>
      <c r="R9243" s="18"/>
      <c r="S9243" s="18"/>
      <c r="T9243" s="18"/>
      <c r="U9243" s="18"/>
      <c r="V9243" s="18"/>
      <c r="W9243" s="18"/>
      <c r="X9243" s="18"/>
      <c r="Y9243" s="18"/>
      <c r="Z9243" s="18"/>
      <c r="AA9243" s="18"/>
    </row>
    <row r="9244" spans="1:27" s="2" customFormat="1" ht="13.8">
      <c r="A9244" s="8"/>
      <c r="B9244" s="9"/>
      <c r="C9244" s="18"/>
      <c r="D9244" s="18"/>
      <c r="E9244" s="18"/>
      <c r="F9244" s="18"/>
      <c r="G9244" s="18"/>
      <c r="H9244" s="18"/>
      <c r="I9244" s="18"/>
      <c r="J9244" s="18"/>
      <c r="K9244" s="18"/>
      <c r="L9244" s="18"/>
      <c r="M9244" s="18"/>
      <c r="N9244" s="18"/>
      <c r="O9244" s="18"/>
      <c r="P9244" s="18"/>
      <c r="Q9244" s="18"/>
      <c r="R9244" s="18"/>
      <c r="S9244" s="18"/>
      <c r="T9244" s="18"/>
      <c r="U9244" s="18"/>
      <c r="V9244" s="18"/>
      <c r="W9244" s="18"/>
      <c r="X9244" s="18"/>
      <c r="Y9244" s="18"/>
      <c r="Z9244" s="18"/>
      <c r="AA9244" s="18"/>
    </row>
    <row r="9245" spans="1:27" s="2" customFormat="1" ht="13.8">
      <c r="A9245" s="8"/>
      <c r="B9245" s="9"/>
      <c r="C9245" s="18"/>
      <c r="D9245" s="18"/>
      <c r="E9245" s="18"/>
      <c r="F9245" s="18"/>
      <c r="G9245" s="18"/>
      <c r="H9245" s="18"/>
      <c r="I9245" s="18"/>
      <c r="J9245" s="18"/>
      <c r="K9245" s="18"/>
      <c r="L9245" s="18"/>
      <c r="M9245" s="18"/>
      <c r="N9245" s="18"/>
      <c r="O9245" s="18"/>
      <c r="P9245" s="18"/>
      <c r="Q9245" s="18"/>
      <c r="R9245" s="18"/>
      <c r="S9245" s="18"/>
      <c r="T9245" s="18"/>
      <c r="U9245" s="18"/>
      <c r="V9245" s="18"/>
      <c r="W9245" s="18"/>
      <c r="X9245" s="18"/>
      <c r="Y9245" s="18"/>
      <c r="Z9245" s="18"/>
      <c r="AA9245" s="18"/>
    </row>
    <row r="9246" spans="1:27">
      <c r="A9246" s="6"/>
      <c r="B9246" s="7"/>
      <c r="C9246" s="28"/>
      <c r="G9246" s="17"/>
      <c r="H9246" s="17"/>
    </row>
    <row r="9247" spans="1:27">
      <c r="A9247" s="6"/>
      <c r="B9247" s="7"/>
      <c r="C9247" s="28"/>
      <c r="G9247" s="17"/>
      <c r="H9247" s="17"/>
    </row>
    <row r="9248" spans="1:27">
      <c r="A9248" s="6"/>
      <c r="B9248" s="7"/>
      <c r="C9248" s="28"/>
      <c r="G9248" s="17"/>
      <c r="H9248" s="17"/>
    </row>
    <row r="9249" spans="1:27">
      <c r="A9249" s="6"/>
      <c r="B9249" s="7"/>
      <c r="C9249" s="28"/>
      <c r="G9249" s="17"/>
      <c r="H9249" s="17"/>
    </row>
    <row r="9250" spans="1:27" s="2" customFormat="1" ht="13.8">
      <c r="A9250" s="8"/>
      <c r="B9250" s="9"/>
      <c r="C9250" s="18"/>
      <c r="D9250" s="18"/>
      <c r="E9250" s="18"/>
      <c r="F9250" s="18"/>
      <c r="G9250" s="18"/>
      <c r="H9250" s="18"/>
      <c r="I9250" s="18"/>
      <c r="J9250" s="18"/>
      <c r="K9250" s="18"/>
      <c r="L9250" s="18"/>
      <c r="M9250" s="18"/>
      <c r="N9250" s="18"/>
      <c r="O9250" s="18"/>
      <c r="P9250" s="18"/>
      <c r="Q9250" s="18"/>
      <c r="R9250" s="18"/>
      <c r="S9250" s="18"/>
      <c r="T9250" s="18"/>
      <c r="U9250" s="18"/>
      <c r="V9250" s="18"/>
      <c r="W9250" s="18"/>
      <c r="X9250" s="18"/>
      <c r="Y9250" s="18"/>
      <c r="Z9250" s="18"/>
      <c r="AA9250" s="18"/>
    </row>
    <row r="9251" spans="1:27">
      <c r="A9251" s="6"/>
      <c r="B9251" s="7"/>
      <c r="C9251" s="28"/>
      <c r="G9251" s="17"/>
      <c r="H9251" s="17"/>
    </row>
    <row r="9252" spans="1:27">
      <c r="A9252" s="6"/>
      <c r="B9252" s="7"/>
      <c r="C9252" s="28"/>
      <c r="G9252" s="17"/>
      <c r="H9252" s="17"/>
    </row>
    <row r="9253" spans="1:27">
      <c r="A9253" s="5"/>
    </row>
    <row r="9254" spans="1:27">
      <c r="A9254" s="6"/>
      <c r="B9254" s="7"/>
      <c r="C9254" s="28"/>
      <c r="G9254" s="17"/>
      <c r="H9254" s="17"/>
    </row>
    <row r="9255" spans="1:27">
      <c r="A9255" s="6"/>
      <c r="B9255" s="7"/>
      <c r="C9255" s="28"/>
      <c r="G9255" s="17"/>
      <c r="H9255" s="17"/>
    </row>
    <row r="9256" spans="1:27">
      <c r="A9256" s="6"/>
      <c r="B9256" s="7"/>
      <c r="C9256" s="28"/>
      <c r="G9256" s="17"/>
      <c r="H9256" s="17"/>
    </row>
    <row r="9257" spans="1:27">
      <c r="A9257" s="6"/>
      <c r="B9257" s="7"/>
      <c r="C9257" s="28"/>
      <c r="G9257" s="17"/>
      <c r="H9257" s="17"/>
    </row>
    <row r="9258" spans="1:27">
      <c r="A9258" s="6"/>
      <c r="B9258" s="7"/>
      <c r="C9258" s="28"/>
      <c r="G9258" s="17"/>
      <c r="H9258" s="17"/>
    </row>
    <row r="9259" spans="1:27">
      <c r="A9259" s="6"/>
      <c r="B9259" s="7"/>
      <c r="C9259" s="28"/>
      <c r="G9259" s="17"/>
      <c r="H9259" s="17"/>
    </row>
    <row r="9260" spans="1:27" s="2" customFormat="1" ht="13.8">
      <c r="A9260" s="8"/>
      <c r="B9260" s="9"/>
      <c r="C9260" s="18"/>
      <c r="D9260" s="18"/>
      <c r="E9260" s="18"/>
      <c r="F9260" s="18"/>
      <c r="G9260" s="18"/>
      <c r="H9260" s="18"/>
      <c r="I9260" s="18"/>
      <c r="J9260" s="18"/>
      <c r="K9260" s="18"/>
      <c r="L9260" s="18"/>
      <c r="M9260" s="18"/>
      <c r="N9260" s="18"/>
      <c r="O9260" s="18"/>
      <c r="P9260" s="18"/>
      <c r="Q9260" s="18"/>
      <c r="R9260" s="18"/>
      <c r="S9260" s="18"/>
      <c r="T9260" s="18"/>
      <c r="U9260" s="18"/>
      <c r="V9260" s="18"/>
      <c r="W9260" s="18"/>
      <c r="X9260" s="18"/>
      <c r="Y9260" s="18"/>
      <c r="Z9260" s="18"/>
      <c r="AA9260" s="18"/>
    </row>
    <row r="9261" spans="1:27">
      <c r="A9261" s="5"/>
    </row>
    <row r="9262" spans="1:27">
      <c r="A9262" s="6"/>
      <c r="B9262" s="7"/>
      <c r="C9262" s="28"/>
      <c r="G9262" s="17"/>
      <c r="H9262" s="17"/>
    </row>
    <row r="9263" spans="1:27">
      <c r="A9263" s="5"/>
    </row>
    <row r="9264" spans="1:27">
      <c r="A9264" s="6"/>
      <c r="B9264" s="7"/>
      <c r="C9264" s="28"/>
      <c r="G9264" s="17"/>
      <c r="H9264" s="17"/>
    </row>
    <row r="9265" spans="1:27">
      <c r="A9265" s="5"/>
    </row>
    <row r="9266" spans="1:27">
      <c r="A9266" s="6"/>
      <c r="B9266" s="7"/>
      <c r="C9266" s="28"/>
      <c r="G9266" s="17"/>
      <c r="H9266" s="17"/>
    </row>
    <row r="9267" spans="1:27">
      <c r="A9267" s="6"/>
      <c r="B9267" s="7"/>
      <c r="C9267" s="28"/>
      <c r="G9267" s="17"/>
      <c r="H9267" s="17"/>
    </row>
    <row r="9268" spans="1:27">
      <c r="A9268" s="6"/>
      <c r="B9268" s="7"/>
      <c r="C9268" s="28"/>
      <c r="G9268" s="17"/>
      <c r="H9268" s="17"/>
    </row>
    <row r="9269" spans="1:27">
      <c r="A9269" s="6"/>
      <c r="B9269" s="7"/>
      <c r="C9269" s="28"/>
      <c r="G9269" s="17"/>
      <c r="H9269" s="17"/>
    </row>
    <row r="9271" spans="1:27">
      <c r="A9271" s="6"/>
      <c r="B9271" s="7"/>
      <c r="C9271" s="28"/>
      <c r="G9271" s="17"/>
      <c r="H9271" s="17"/>
    </row>
    <row r="9272" spans="1:27">
      <c r="A9272" s="6"/>
      <c r="B9272" s="7"/>
      <c r="C9272" s="28"/>
      <c r="G9272" s="17"/>
      <c r="H9272" s="17"/>
    </row>
    <row r="9273" spans="1:27" s="2" customFormat="1" ht="13.8">
      <c r="A9273" s="8"/>
      <c r="B9273" s="9"/>
      <c r="C9273" s="18"/>
      <c r="D9273" s="18"/>
      <c r="E9273" s="18"/>
      <c r="F9273" s="18"/>
      <c r="G9273" s="18"/>
      <c r="H9273" s="18"/>
      <c r="I9273" s="18"/>
      <c r="J9273" s="18"/>
      <c r="K9273" s="18"/>
      <c r="L9273" s="18"/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8"/>
      <c r="X9273" s="18"/>
      <c r="Y9273" s="18"/>
      <c r="Z9273" s="18"/>
      <c r="AA9273" s="18"/>
    </row>
    <row r="9274" spans="1:27" s="2" customFormat="1" ht="13.8">
      <c r="A9274" s="8"/>
      <c r="B9274" s="9"/>
      <c r="C9274" s="18"/>
      <c r="D9274" s="18"/>
      <c r="E9274" s="18"/>
      <c r="F9274" s="18"/>
      <c r="G9274" s="18"/>
      <c r="H9274" s="18"/>
      <c r="I9274" s="18"/>
      <c r="J9274" s="18"/>
      <c r="K9274" s="18"/>
      <c r="L9274" s="18"/>
      <c r="M9274" s="18"/>
      <c r="N9274" s="18"/>
      <c r="O9274" s="18"/>
      <c r="P9274" s="18"/>
      <c r="Q9274" s="18"/>
      <c r="R9274" s="18"/>
      <c r="S9274" s="18"/>
      <c r="T9274" s="18"/>
      <c r="U9274" s="18"/>
      <c r="V9274" s="18"/>
      <c r="W9274" s="18"/>
      <c r="X9274" s="18"/>
      <c r="Y9274" s="18"/>
      <c r="Z9274" s="18"/>
      <c r="AA9274" s="18"/>
    </row>
    <row r="9275" spans="1:27" s="2" customFormat="1" ht="13.8">
      <c r="A9275" s="8"/>
      <c r="B9275" s="9"/>
      <c r="C9275" s="18"/>
      <c r="D9275" s="18"/>
      <c r="E9275" s="18"/>
      <c r="F9275" s="18"/>
      <c r="G9275" s="18"/>
      <c r="H9275" s="18"/>
      <c r="I9275" s="18"/>
      <c r="J9275" s="18"/>
      <c r="K9275" s="18"/>
      <c r="L9275" s="18"/>
      <c r="M9275" s="18"/>
      <c r="N9275" s="18"/>
      <c r="O9275" s="18"/>
      <c r="P9275" s="18"/>
      <c r="Q9275" s="18"/>
      <c r="R9275" s="18"/>
      <c r="S9275" s="18"/>
      <c r="T9275" s="18"/>
      <c r="U9275" s="18"/>
      <c r="V9275" s="18"/>
      <c r="W9275" s="18"/>
      <c r="X9275" s="18"/>
      <c r="Y9275" s="18"/>
      <c r="Z9275" s="18"/>
      <c r="AA9275" s="18"/>
    </row>
    <row r="9276" spans="1:27" s="2" customFormat="1" ht="13.8">
      <c r="A9276" s="8"/>
      <c r="B9276" s="9"/>
      <c r="C9276" s="18"/>
      <c r="D9276" s="18"/>
      <c r="E9276" s="18"/>
      <c r="F9276" s="18"/>
      <c r="G9276" s="18"/>
      <c r="H9276" s="18"/>
      <c r="I9276" s="18"/>
      <c r="J9276" s="18"/>
      <c r="K9276" s="18"/>
      <c r="L9276" s="18"/>
      <c r="M9276" s="18"/>
      <c r="N9276" s="18"/>
      <c r="O9276" s="18"/>
      <c r="P9276" s="18"/>
      <c r="Q9276" s="18"/>
      <c r="R9276" s="18"/>
      <c r="S9276" s="18"/>
      <c r="T9276" s="18"/>
      <c r="U9276" s="18"/>
      <c r="V9276" s="18"/>
      <c r="W9276" s="18"/>
      <c r="X9276" s="18"/>
      <c r="Y9276" s="18"/>
      <c r="Z9276" s="18"/>
      <c r="AA9276" s="18"/>
    </row>
    <row r="9277" spans="1:27" s="2" customFormat="1" ht="13.8">
      <c r="A9277" s="8"/>
      <c r="B9277" s="9"/>
      <c r="C9277" s="18"/>
      <c r="D9277" s="18"/>
      <c r="E9277" s="18"/>
      <c r="F9277" s="18"/>
      <c r="G9277" s="18"/>
      <c r="H9277" s="18"/>
      <c r="I9277" s="18"/>
      <c r="J9277" s="18"/>
      <c r="K9277" s="18"/>
      <c r="L9277" s="18"/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/>
      <c r="Y9277" s="18"/>
      <c r="Z9277" s="18"/>
      <c r="AA9277" s="18"/>
    </row>
    <row r="9278" spans="1:27" s="2" customFormat="1" ht="13.8">
      <c r="A9278" s="8"/>
      <c r="B9278" s="9"/>
      <c r="C9278" s="18"/>
      <c r="D9278" s="18"/>
      <c r="E9278" s="18"/>
      <c r="F9278" s="18"/>
      <c r="G9278" s="18"/>
      <c r="H9278" s="18"/>
      <c r="I9278" s="18"/>
      <c r="J9278" s="18"/>
      <c r="K9278" s="18"/>
      <c r="L9278" s="18"/>
      <c r="M9278" s="18"/>
      <c r="N9278" s="18"/>
      <c r="O9278" s="18"/>
      <c r="P9278" s="18"/>
      <c r="Q9278" s="18"/>
      <c r="R9278" s="18"/>
      <c r="S9278" s="18"/>
      <c r="T9278" s="18"/>
      <c r="U9278" s="18"/>
      <c r="V9278" s="18"/>
      <c r="W9278" s="18"/>
      <c r="X9278" s="18"/>
      <c r="Y9278" s="18"/>
      <c r="Z9278" s="18"/>
      <c r="AA9278" s="18"/>
    </row>
    <row r="9279" spans="1:27" s="2" customFormat="1" ht="13.8">
      <c r="A9279" s="8"/>
      <c r="B9279" s="9"/>
      <c r="C9279" s="18"/>
      <c r="D9279" s="18"/>
      <c r="E9279" s="18"/>
      <c r="F9279" s="18"/>
      <c r="G9279" s="18"/>
      <c r="H9279" s="18"/>
      <c r="I9279" s="18"/>
      <c r="J9279" s="18"/>
      <c r="K9279" s="18"/>
      <c r="L9279" s="18"/>
      <c r="M9279" s="18"/>
      <c r="N9279" s="18"/>
      <c r="O9279" s="18"/>
      <c r="P9279" s="18"/>
      <c r="Q9279" s="18"/>
      <c r="R9279" s="18"/>
      <c r="S9279" s="18"/>
      <c r="T9279" s="18"/>
      <c r="U9279" s="18"/>
      <c r="V9279" s="18"/>
      <c r="W9279" s="18"/>
      <c r="X9279" s="18"/>
      <c r="Y9279" s="18"/>
      <c r="Z9279" s="18"/>
      <c r="AA9279" s="18"/>
    </row>
    <row r="9280" spans="1:27" s="2" customFormat="1" ht="13.8">
      <c r="A9280" s="8"/>
      <c r="B9280" s="9"/>
      <c r="C9280" s="18"/>
      <c r="D9280" s="18"/>
      <c r="E9280" s="18"/>
      <c r="F9280" s="18"/>
      <c r="G9280" s="18"/>
      <c r="H9280" s="18"/>
      <c r="I9280" s="18"/>
      <c r="J9280" s="18"/>
      <c r="K9280" s="18"/>
      <c r="L9280" s="18"/>
      <c r="M9280" s="18"/>
      <c r="N9280" s="18"/>
      <c r="O9280" s="18"/>
      <c r="P9280" s="18"/>
      <c r="Q9280" s="18"/>
      <c r="R9280" s="18"/>
      <c r="S9280" s="18"/>
      <c r="T9280" s="18"/>
      <c r="U9280" s="18"/>
      <c r="V9280" s="18"/>
      <c r="W9280" s="18"/>
      <c r="X9280" s="18"/>
      <c r="Y9280" s="18"/>
      <c r="Z9280" s="18"/>
      <c r="AA9280" s="18"/>
    </row>
    <row r="9281" spans="1:27" s="2" customFormat="1" ht="13.8">
      <c r="A9281" s="8"/>
      <c r="B9281" s="9"/>
      <c r="C9281" s="18"/>
      <c r="D9281" s="18"/>
      <c r="E9281" s="18"/>
      <c r="F9281" s="18"/>
      <c r="G9281" s="18"/>
      <c r="H9281" s="18"/>
      <c r="I9281" s="18"/>
      <c r="J9281" s="18"/>
      <c r="K9281" s="18"/>
      <c r="L9281" s="18"/>
      <c r="M9281" s="18"/>
      <c r="N9281" s="18"/>
      <c r="O9281" s="18"/>
      <c r="P9281" s="18"/>
      <c r="Q9281" s="18"/>
      <c r="R9281" s="18"/>
      <c r="S9281" s="18"/>
      <c r="T9281" s="18"/>
      <c r="U9281" s="18"/>
      <c r="V9281" s="18"/>
      <c r="W9281" s="18"/>
      <c r="X9281" s="18"/>
      <c r="Y9281" s="18"/>
      <c r="Z9281" s="18"/>
      <c r="AA9281" s="18"/>
    </row>
    <row r="9282" spans="1:27" s="2" customFormat="1" ht="13.8">
      <c r="A9282" s="8"/>
      <c r="B9282" s="9"/>
      <c r="C9282" s="18"/>
      <c r="D9282" s="18"/>
      <c r="E9282" s="18"/>
      <c r="F9282" s="18"/>
      <c r="G9282" s="18"/>
      <c r="H9282" s="18"/>
      <c r="I9282" s="18"/>
      <c r="J9282" s="18"/>
      <c r="K9282" s="18"/>
      <c r="L9282" s="18"/>
      <c r="M9282" s="18"/>
      <c r="N9282" s="18"/>
      <c r="O9282" s="18"/>
      <c r="P9282" s="18"/>
      <c r="Q9282" s="18"/>
      <c r="R9282" s="18"/>
      <c r="S9282" s="18"/>
      <c r="T9282" s="18"/>
      <c r="U9282" s="18"/>
      <c r="V9282" s="18"/>
      <c r="W9282" s="18"/>
      <c r="X9282" s="18"/>
      <c r="Y9282" s="18"/>
      <c r="Z9282" s="18"/>
      <c r="AA9282" s="18"/>
    </row>
    <row r="9283" spans="1:27" s="2" customFormat="1" ht="13.8">
      <c r="A9283" s="8"/>
      <c r="B9283" s="9"/>
      <c r="C9283" s="18"/>
      <c r="D9283" s="18"/>
      <c r="E9283" s="18"/>
      <c r="F9283" s="18"/>
      <c r="G9283" s="18"/>
      <c r="H9283" s="18"/>
      <c r="I9283" s="18"/>
      <c r="J9283" s="18"/>
      <c r="K9283" s="18"/>
      <c r="L9283" s="18"/>
      <c r="M9283" s="18"/>
      <c r="N9283" s="18"/>
      <c r="O9283" s="18"/>
      <c r="P9283" s="18"/>
      <c r="Q9283" s="18"/>
      <c r="R9283" s="18"/>
      <c r="S9283" s="18"/>
      <c r="T9283" s="18"/>
      <c r="U9283" s="18"/>
      <c r="V9283" s="18"/>
      <c r="W9283" s="18"/>
      <c r="X9283" s="18"/>
      <c r="Y9283" s="18"/>
      <c r="Z9283" s="18"/>
      <c r="AA9283" s="18"/>
    </row>
    <row r="9284" spans="1:27" s="2" customFormat="1" ht="13.8">
      <c r="A9284" s="8"/>
      <c r="B9284" s="9"/>
      <c r="C9284" s="18"/>
      <c r="D9284" s="18"/>
      <c r="E9284" s="18"/>
      <c r="F9284" s="18"/>
      <c r="G9284" s="18"/>
      <c r="H9284" s="18"/>
      <c r="I9284" s="18"/>
      <c r="J9284" s="18"/>
      <c r="K9284" s="18"/>
      <c r="L9284" s="18"/>
      <c r="M9284" s="18"/>
      <c r="N9284" s="18"/>
      <c r="O9284" s="18"/>
      <c r="P9284" s="18"/>
      <c r="Q9284" s="18"/>
      <c r="R9284" s="18"/>
      <c r="S9284" s="18"/>
      <c r="T9284" s="18"/>
      <c r="U9284" s="18"/>
      <c r="V9284" s="18"/>
      <c r="W9284" s="18"/>
      <c r="X9284" s="18"/>
      <c r="Y9284" s="18"/>
      <c r="Z9284" s="18"/>
      <c r="AA9284" s="18"/>
    </row>
    <row r="9285" spans="1:27" s="2" customFormat="1" ht="13.8">
      <c r="A9285" s="8"/>
      <c r="B9285" s="9"/>
      <c r="C9285" s="18"/>
      <c r="D9285" s="18"/>
      <c r="E9285" s="18"/>
      <c r="F9285" s="18"/>
      <c r="G9285" s="18"/>
      <c r="H9285" s="18"/>
      <c r="I9285" s="18"/>
      <c r="J9285" s="18"/>
      <c r="K9285" s="18"/>
      <c r="L9285" s="18"/>
      <c r="M9285" s="18"/>
      <c r="N9285" s="18"/>
      <c r="O9285" s="18"/>
      <c r="P9285" s="18"/>
      <c r="Q9285" s="18"/>
      <c r="R9285" s="18"/>
      <c r="S9285" s="18"/>
      <c r="T9285" s="18"/>
      <c r="U9285" s="18"/>
      <c r="V9285" s="18"/>
      <c r="W9285" s="18"/>
      <c r="X9285" s="18"/>
      <c r="Y9285" s="18"/>
      <c r="Z9285" s="18"/>
      <c r="AA9285" s="18"/>
    </row>
    <row r="9286" spans="1:27" s="2" customFormat="1" ht="13.8">
      <c r="A9286" s="8"/>
      <c r="B9286" s="9"/>
      <c r="C9286" s="18"/>
      <c r="D9286" s="18"/>
      <c r="E9286" s="18"/>
      <c r="F9286" s="18"/>
      <c r="G9286" s="18"/>
      <c r="H9286" s="18"/>
      <c r="I9286" s="18"/>
      <c r="J9286" s="18"/>
      <c r="K9286" s="18"/>
      <c r="L9286" s="18"/>
      <c r="M9286" s="18"/>
      <c r="N9286" s="18"/>
      <c r="O9286" s="18"/>
      <c r="P9286" s="18"/>
      <c r="Q9286" s="18"/>
      <c r="R9286" s="18"/>
      <c r="S9286" s="18"/>
      <c r="T9286" s="18"/>
      <c r="U9286" s="18"/>
      <c r="V9286" s="18"/>
      <c r="W9286" s="18"/>
      <c r="X9286" s="18"/>
      <c r="Y9286" s="18"/>
      <c r="Z9286" s="18"/>
      <c r="AA9286" s="18"/>
    </row>
    <row r="9287" spans="1:27" s="2" customFormat="1" ht="13.8">
      <c r="A9287" s="8"/>
      <c r="B9287" s="9"/>
      <c r="C9287" s="18"/>
      <c r="D9287" s="18"/>
      <c r="E9287" s="18"/>
      <c r="F9287" s="18"/>
      <c r="G9287" s="18"/>
      <c r="H9287" s="18"/>
      <c r="I9287" s="18"/>
      <c r="J9287" s="18"/>
      <c r="K9287" s="18"/>
      <c r="L9287" s="18"/>
      <c r="M9287" s="18"/>
      <c r="N9287" s="18"/>
      <c r="O9287" s="18"/>
      <c r="P9287" s="18"/>
      <c r="Q9287" s="18"/>
      <c r="R9287" s="18"/>
      <c r="S9287" s="18"/>
      <c r="T9287" s="18"/>
      <c r="U9287" s="18"/>
      <c r="V9287" s="18"/>
      <c r="W9287" s="18"/>
      <c r="X9287" s="18"/>
      <c r="Y9287" s="18"/>
      <c r="Z9287" s="18"/>
      <c r="AA9287" s="18"/>
    </row>
    <row r="9288" spans="1:27" s="2" customFormat="1" ht="13.8">
      <c r="A9288" s="8"/>
      <c r="B9288" s="9"/>
      <c r="C9288" s="18"/>
      <c r="D9288" s="18"/>
      <c r="E9288" s="18"/>
      <c r="F9288" s="18"/>
      <c r="G9288" s="18"/>
      <c r="H9288" s="18"/>
      <c r="I9288" s="18"/>
      <c r="J9288" s="18"/>
      <c r="K9288" s="18"/>
      <c r="L9288" s="18"/>
      <c r="M9288" s="18"/>
      <c r="N9288" s="18"/>
      <c r="O9288" s="18"/>
      <c r="P9288" s="18"/>
      <c r="Q9288" s="18"/>
      <c r="R9288" s="18"/>
      <c r="S9288" s="18"/>
      <c r="T9288" s="18"/>
      <c r="U9288" s="18"/>
      <c r="V9288" s="18"/>
      <c r="W9288" s="18"/>
      <c r="X9288" s="18"/>
      <c r="Y9288" s="18"/>
      <c r="Z9288" s="18"/>
      <c r="AA9288" s="18"/>
    </row>
    <row r="9289" spans="1:27" s="2" customFormat="1" ht="13.8">
      <c r="A9289" s="8"/>
      <c r="B9289" s="9"/>
      <c r="C9289" s="18"/>
      <c r="D9289" s="18"/>
      <c r="E9289" s="18"/>
      <c r="F9289" s="18"/>
      <c r="G9289" s="18"/>
      <c r="H9289" s="18"/>
      <c r="I9289" s="18"/>
      <c r="J9289" s="18"/>
      <c r="K9289" s="18"/>
      <c r="L9289" s="18"/>
      <c r="M9289" s="18"/>
      <c r="N9289" s="18"/>
      <c r="O9289" s="18"/>
      <c r="P9289" s="18"/>
      <c r="Q9289" s="18"/>
      <c r="R9289" s="18"/>
      <c r="S9289" s="18"/>
      <c r="T9289" s="18"/>
      <c r="U9289" s="18"/>
      <c r="V9289" s="18"/>
      <c r="W9289" s="18"/>
      <c r="X9289" s="18"/>
      <c r="Y9289" s="18"/>
      <c r="Z9289" s="18"/>
      <c r="AA9289" s="18"/>
    </row>
    <row r="9290" spans="1:27" s="2" customFormat="1" ht="13.8">
      <c r="A9290" s="8"/>
      <c r="B9290" s="9"/>
      <c r="C9290" s="18"/>
      <c r="D9290" s="18"/>
      <c r="E9290" s="18"/>
      <c r="F9290" s="18"/>
      <c r="G9290" s="18"/>
      <c r="H9290" s="18"/>
      <c r="I9290" s="18"/>
      <c r="J9290" s="18"/>
      <c r="K9290" s="18"/>
      <c r="L9290" s="18"/>
      <c r="M9290" s="18"/>
      <c r="N9290" s="18"/>
      <c r="O9290" s="18"/>
      <c r="P9290" s="18"/>
      <c r="Q9290" s="18"/>
      <c r="R9290" s="18"/>
      <c r="S9290" s="18"/>
      <c r="T9290" s="18"/>
      <c r="U9290" s="18"/>
      <c r="V9290" s="18"/>
      <c r="W9290" s="18"/>
      <c r="X9290" s="18"/>
      <c r="Y9290" s="18"/>
      <c r="Z9290" s="18"/>
      <c r="AA9290" s="18"/>
    </row>
    <row r="9291" spans="1:27" s="2" customFormat="1" ht="13.8">
      <c r="A9291" s="8"/>
      <c r="B9291" s="9"/>
      <c r="C9291" s="18"/>
      <c r="D9291" s="18"/>
      <c r="E9291" s="18"/>
      <c r="F9291" s="18"/>
      <c r="G9291" s="18"/>
      <c r="H9291" s="18"/>
      <c r="I9291" s="18"/>
      <c r="J9291" s="18"/>
      <c r="K9291" s="18"/>
      <c r="L9291" s="18"/>
      <c r="M9291" s="18"/>
      <c r="N9291" s="18"/>
      <c r="O9291" s="18"/>
      <c r="P9291" s="18"/>
      <c r="Q9291" s="18"/>
      <c r="R9291" s="18"/>
      <c r="S9291" s="18"/>
      <c r="T9291" s="18"/>
      <c r="U9291" s="18"/>
      <c r="V9291" s="18"/>
      <c r="W9291" s="18"/>
      <c r="X9291" s="18"/>
      <c r="Y9291" s="18"/>
      <c r="Z9291" s="18"/>
      <c r="AA9291" s="18"/>
    </row>
    <row r="9292" spans="1:27" s="2" customFormat="1" ht="13.8">
      <c r="A9292" s="8"/>
      <c r="B9292" s="9"/>
      <c r="C9292" s="18"/>
      <c r="D9292" s="18"/>
      <c r="E9292" s="18"/>
      <c r="F9292" s="18"/>
      <c r="G9292" s="18"/>
      <c r="H9292" s="18"/>
      <c r="I9292" s="18"/>
      <c r="J9292" s="18"/>
      <c r="K9292" s="18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  <c r="X9292" s="18"/>
      <c r="Y9292" s="18"/>
      <c r="Z9292" s="18"/>
      <c r="AA9292" s="18"/>
    </row>
    <row r="9293" spans="1:27" s="2" customFormat="1" ht="13.8">
      <c r="A9293" s="8"/>
      <c r="B9293" s="9"/>
      <c r="C9293" s="18"/>
      <c r="D9293" s="18"/>
      <c r="E9293" s="18"/>
      <c r="F9293" s="18"/>
      <c r="G9293" s="18"/>
      <c r="H9293" s="18"/>
      <c r="I9293" s="18"/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  <c r="X9293" s="18"/>
      <c r="Y9293" s="18"/>
      <c r="Z9293" s="18"/>
      <c r="AA9293" s="18"/>
    </row>
    <row r="9294" spans="1:27" s="2" customFormat="1" ht="13.8">
      <c r="A9294" s="8"/>
      <c r="B9294" s="9"/>
      <c r="C9294" s="18"/>
      <c r="D9294" s="18"/>
      <c r="E9294" s="18"/>
      <c r="F9294" s="18"/>
      <c r="G9294" s="18"/>
      <c r="H9294" s="18"/>
      <c r="I9294" s="18"/>
      <c r="J9294" s="18"/>
      <c r="K9294" s="18"/>
      <c r="L9294" s="18"/>
      <c r="M9294" s="18"/>
      <c r="N9294" s="18"/>
      <c r="O9294" s="18"/>
      <c r="P9294" s="18"/>
      <c r="Q9294" s="18"/>
      <c r="R9294" s="18"/>
      <c r="S9294" s="18"/>
      <c r="T9294" s="18"/>
      <c r="U9294" s="18"/>
      <c r="V9294" s="18"/>
      <c r="W9294" s="18"/>
      <c r="X9294" s="18"/>
      <c r="Y9294" s="18"/>
      <c r="Z9294" s="18"/>
      <c r="AA9294" s="18"/>
    </row>
    <row r="9295" spans="1:27" s="2" customFormat="1" ht="13.8">
      <c r="A9295" s="8"/>
      <c r="B9295" s="9"/>
      <c r="C9295" s="18"/>
      <c r="D9295" s="18"/>
      <c r="E9295" s="18"/>
      <c r="F9295" s="18"/>
      <c r="G9295" s="18"/>
      <c r="H9295" s="18"/>
      <c r="I9295" s="18"/>
      <c r="J9295" s="18"/>
      <c r="K9295" s="18"/>
      <c r="L9295" s="18"/>
      <c r="M9295" s="18"/>
      <c r="N9295" s="18"/>
      <c r="O9295" s="18"/>
      <c r="P9295" s="18"/>
      <c r="Q9295" s="18"/>
      <c r="R9295" s="18"/>
      <c r="S9295" s="18"/>
      <c r="T9295" s="18"/>
      <c r="U9295" s="18"/>
      <c r="V9295" s="18"/>
      <c r="W9295" s="18"/>
      <c r="X9295" s="18"/>
      <c r="Y9295" s="18"/>
      <c r="Z9295" s="18"/>
      <c r="AA9295" s="18"/>
    </row>
    <row r="9296" spans="1:27" s="2" customFormat="1" ht="13.8">
      <c r="A9296" s="8"/>
      <c r="B9296" s="9"/>
      <c r="C9296" s="18"/>
      <c r="D9296" s="18"/>
      <c r="E9296" s="18"/>
      <c r="F9296" s="18"/>
      <c r="G9296" s="18"/>
      <c r="H9296" s="18"/>
      <c r="I9296" s="18"/>
      <c r="J9296" s="18"/>
      <c r="K9296" s="18"/>
      <c r="L9296" s="18"/>
      <c r="M9296" s="18"/>
      <c r="N9296" s="18"/>
      <c r="O9296" s="18"/>
      <c r="P9296" s="18"/>
      <c r="Q9296" s="18"/>
      <c r="R9296" s="18"/>
      <c r="S9296" s="18"/>
      <c r="T9296" s="18"/>
      <c r="U9296" s="18"/>
      <c r="V9296" s="18"/>
      <c r="W9296" s="18"/>
      <c r="X9296" s="18"/>
      <c r="Y9296" s="18"/>
      <c r="Z9296" s="18"/>
      <c r="AA9296" s="18"/>
    </row>
    <row r="9297" spans="1:27" s="2" customFormat="1" ht="13.8">
      <c r="A9297" s="8"/>
      <c r="B9297" s="9"/>
      <c r="C9297" s="18"/>
      <c r="D9297" s="18"/>
      <c r="E9297" s="18"/>
      <c r="F9297" s="18"/>
      <c r="G9297" s="18"/>
      <c r="H9297" s="18"/>
      <c r="I9297" s="18"/>
      <c r="J9297" s="18"/>
      <c r="K9297" s="18"/>
      <c r="L9297" s="18"/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8"/>
      <c r="X9297" s="18"/>
      <c r="Y9297" s="18"/>
      <c r="Z9297" s="18"/>
      <c r="AA9297" s="18"/>
    </row>
    <row r="9298" spans="1:27" s="2" customFormat="1" ht="13.8">
      <c r="A9298" s="8"/>
      <c r="B9298" s="9"/>
      <c r="C9298" s="18"/>
      <c r="D9298" s="18"/>
      <c r="E9298" s="18"/>
      <c r="F9298" s="18"/>
      <c r="G9298" s="18"/>
      <c r="H9298" s="18"/>
      <c r="I9298" s="18"/>
      <c r="J9298" s="18"/>
      <c r="K9298" s="18"/>
      <c r="L9298" s="18"/>
      <c r="M9298" s="18"/>
      <c r="N9298" s="18"/>
      <c r="O9298" s="18"/>
      <c r="P9298" s="18"/>
      <c r="Q9298" s="18"/>
      <c r="R9298" s="18"/>
      <c r="S9298" s="18"/>
      <c r="T9298" s="18"/>
      <c r="U9298" s="18"/>
      <c r="V9298" s="18"/>
      <c r="W9298" s="18"/>
      <c r="X9298" s="18"/>
      <c r="Y9298" s="18"/>
      <c r="Z9298" s="18"/>
      <c r="AA9298" s="18"/>
    </row>
    <row r="9299" spans="1:27" s="2" customFormat="1" ht="13.8">
      <c r="A9299" s="8"/>
      <c r="B9299" s="9"/>
      <c r="C9299" s="18"/>
      <c r="D9299" s="18"/>
      <c r="E9299" s="18"/>
      <c r="F9299" s="18"/>
      <c r="G9299" s="18"/>
      <c r="H9299" s="18"/>
      <c r="I9299" s="18"/>
      <c r="J9299" s="18"/>
      <c r="K9299" s="18"/>
      <c r="L9299" s="18"/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8"/>
      <c r="X9299" s="18"/>
      <c r="Y9299" s="18"/>
      <c r="Z9299" s="18"/>
      <c r="AA9299" s="18"/>
    </row>
    <row r="9300" spans="1:27" s="2" customFormat="1" ht="13.8">
      <c r="A9300" s="8"/>
      <c r="B9300" s="9"/>
      <c r="C9300" s="18"/>
      <c r="D9300" s="18"/>
      <c r="E9300" s="18"/>
      <c r="F9300" s="18"/>
      <c r="G9300" s="18"/>
      <c r="H9300" s="18"/>
      <c r="I9300" s="18"/>
      <c r="J9300" s="18"/>
      <c r="K9300" s="18"/>
      <c r="L9300" s="18"/>
      <c r="M9300" s="18"/>
      <c r="N9300" s="18"/>
      <c r="O9300" s="18"/>
      <c r="P9300" s="18"/>
      <c r="Q9300" s="18"/>
      <c r="R9300" s="18"/>
      <c r="S9300" s="18"/>
      <c r="T9300" s="18"/>
      <c r="U9300" s="18"/>
      <c r="V9300" s="18"/>
      <c r="W9300" s="18"/>
      <c r="X9300" s="18"/>
      <c r="Y9300" s="18"/>
      <c r="Z9300" s="18"/>
      <c r="AA9300" s="18"/>
    </row>
    <row r="9301" spans="1:27" s="2" customFormat="1" ht="13.8">
      <c r="A9301" s="8"/>
      <c r="B9301" s="9"/>
      <c r="C9301" s="18"/>
      <c r="D9301" s="18"/>
      <c r="E9301" s="18"/>
      <c r="F9301" s="18"/>
      <c r="G9301" s="18"/>
      <c r="H9301" s="18"/>
      <c r="I9301" s="18"/>
      <c r="J9301" s="18"/>
      <c r="K9301" s="18"/>
      <c r="L9301" s="18"/>
      <c r="M9301" s="18"/>
      <c r="N9301" s="18"/>
      <c r="O9301" s="18"/>
      <c r="P9301" s="18"/>
      <c r="Q9301" s="18"/>
      <c r="R9301" s="18"/>
      <c r="S9301" s="18"/>
      <c r="T9301" s="18"/>
      <c r="U9301" s="18"/>
      <c r="V9301" s="18"/>
      <c r="W9301" s="18"/>
      <c r="X9301" s="18"/>
      <c r="Y9301" s="18"/>
      <c r="Z9301" s="18"/>
      <c r="AA9301" s="18"/>
    </row>
    <row r="9302" spans="1:27" s="2" customFormat="1" ht="13.8">
      <c r="A9302" s="8"/>
      <c r="B9302" s="9"/>
      <c r="C9302" s="18"/>
      <c r="D9302" s="18"/>
      <c r="E9302" s="18"/>
      <c r="F9302" s="18"/>
      <c r="G9302" s="18"/>
      <c r="H9302" s="18"/>
      <c r="I9302" s="18"/>
      <c r="J9302" s="18"/>
      <c r="K9302" s="18"/>
      <c r="L9302" s="18"/>
      <c r="M9302" s="18"/>
      <c r="N9302" s="18"/>
      <c r="O9302" s="18"/>
      <c r="P9302" s="18"/>
      <c r="Q9302" s="18"/>
      <c r="R9302" s="18"/>
      <c r="S9302" s="18"/>
      <c r="T9302" s="18"/>
      <c r="U9302" s="18"/>
      <c r="V9302" s="18"/>
      <c r="W9302" s="18"/>
      <c r="X9302" s="18"/>
      <c r="Y9302" s="18"/>
      <c r="Z9302" s="18"/>
      <c r="AA9302" s="18"/>
    </row>
    <row r="9303" spans="1:27" s="2" customFormat="1" ht="13.8">
      <c r="A9303" s="8"/>
      <c r="B9303" s="9"/>
      <c r="C9303" s="18"/>
      <c r="D9303" s="18"/>
      <c r="E9303" s="18"/>
      <c r="F9303" s="18"/>
      <c r="G9303" s="18"/>
      <c r="H9303" s="18"/>
      <c r="I9303" s="18"/>
      <c r="J9303" s="18"/>
      <c r="K9303" s="18"/>
      <c r="L9303" s="18"/>
      <c r="M9303" s="18"/>
      <c r="N9303" s="18"/>
      <c r="O9303" s="18"/>
      <c r="P9303" s="18"/>
      <c r="Q9303" s="18"/>
      <c r="R9303" s="18"/>
      <c r="S9303" s="18"/>
      <c r="T9303" s="18"/>
      <c r="U9303" s="18"/>
      <c r="V9303" s="18"/>
      <c r="W9303" s="18"/>
      <c r="X9303" s="18"/>
      <c r="Y9303" s="18"/>
      <c r="Z9303" s="18"/>
      <c r="AA9303" s="18"/>
    </row>
    <row r="9304" spans="1:27" s="2" customFormat="1" ht="13.8">
      <c r="A9304" s="8"/>
      <c r="B9304" s="9"/>
      <c r="C9304" s="18"/>
      <c r="D9304" s="18"/>
      <c r="E9304" s="18"/>
      <c r="F9304" s="18"/>
      <c r="G9304" s="18"/>
      <c r="H9304" s="18"/>
      <c r="I9304" s="18"/>
      <c r="J9304" s="18"/>
      <c r="K9304" s="18"/>
      <c r="L9304" s="18"/>
      <c r="M9304" s="18"/>
      <c r="N9304" s="18"/>
      <c r="O9304" s="18"/>
      <c r="P9304" s="18"/>
      <c r="Q9304" s="18"/>
      <c r="R9304" s="18"/>
      <c r="S9304" s="18"/>
      <c r="T9304" s="18"/>
      <c r="U9304" s="18"/>
      <c r="V9304" s="18"/>
      <c r="W9304" s="18"/>
      <c r="X9304" s="18"/>
      <c r="Y9304" s="18"/>
      <c r="Z9304" s="18"/>
      <c r="AA9304" s="18"/>
    </row>
    <row r="9305" spans="1:27" s="2" customFormat="1" ht="13.8">
      <c r="A9305" s="8"/>
      <c r="B9305" s="9"/>
      <c r="C9305" s="18"/>
      <c r="D9305" s="18"/>
      <c r="E9305" s="18"/>
      <c r="F9305" s="18"/>
      <c r="G9305" s="18"/>
      <c r="H9305" s="18"/>
      <c r="I9305" s="18"/>
      <c r="J9305" s="18"/>
      <c r="K9305" s="18"/>
      <c r="L9305" s="18"/>
      <c r="M9305" s="18"/>
      <c r="N9305" s="18"/>
      <c r="O9305" s="18"/>
      <c r="P9305" s="18"/>
      <c r="Q9305" s="18"/>
      <c r="R9305" s="18"/>
      <c r="S9305" s="18"/>
      <c r="T9305" s="18"/>
      <c r="U9305" s="18"/>
      <c r="V9305" s="18"/>
      <c r="W9305" s="18"/>
      <c r="X9305" s="18"/>
      <c r="Y9305" s="18"/>
      <c r="Z9305" s="18"/>
      <c r="AA9305" s="18"/>
    </row>
    <row r="9306" spans="1:27" s="2" customFormat="1" ht="13.8">
      <c r="A9306" s="8"/>
      <c r="B9306" s="9"/>
      <c r="C9306" s="18"/>
      <c r="D9306" s="18"/>
      <c r="E9306" s="18"/>
      <c r="F9306" s="18"/>
      <c r="G9306" s="18"/>
      <c r="H9306" s="18"/>
      <c r="I9306" s="18"/>
      <c r="J9306" s="18"/>
      <c r="K9306" s="18"/>
      <c r="L9306" s="18"/>
      <c r="M9306" s="18"/>
      <c r="N9306" s="18"/>
      <c r="O9306" s="18"/>
      <c r="P9306" s="18"/>
      <c r="Q9306" s="18"/>
      <c r="R9306" s="18"/>
      <c r="S9306" s="18"/>
      <c r="T9306" s="18"/>
      <c r="U9306" s="18"/>
      <c r="V9306" s="18"/>
      <c r="W9306" s="18"/>
      <c r="X9306" s="18"/>
      <c r="Y9306" s="18"/>
      <c r="Z9306" s="18"/>
      <c r="AA9306" s="18"/>
    </row>
    <row r="9307" spans="1:27" s="2" customFormat="1" ht="13.8">
      <c r="A9307" s="8"/>
      <c r="B9307" s="9"/>
      <c r="C9307" s="18"/>
      <c r="D9307" s="18"/>
      <c r="E9307" s="18"/>
      <c r="F9307" s="18"/>
      <c r="G9307" s="18"/>
      <c r="H9307" s="18"/>
      <c r="I9307" s="18"/>
      <c r="J9307" s="18"/>
      <c r="K9307" s="18"/>
      <c r="L9307" s="18"/>
      <c r="M9307" s="18"/>
      <c r="N9307" s="18"/>
      <c r="O9307" s="18"/>
      <c r="P9307" s="18"/>
      <c r="Q9307" s="18"/>
      <c r="R9307" s="18"/>
      <c r="S9307" s="18"/>
      <c r="T9307" s="18"/>
      <c r="U9307" s="18"/>
      <c r="V9307" s="18"/>
      <c r="W9307" s="18"/>
      <c r="X9307" s="18"/>
      <c r="Y9307" s="18"/>
      <c r="Z9307" s="18"/>
      <c r="AA9307" s="18"/>
    </row>
    <row r="9308" spans="1:27" s="2" customFormat="1" ht="13.8">
      <c r="A9308" s="8"/>
      <c r="B9308" s="9"/>
      <c r="C9308" s="18"/>
      <c r="D9308" s="18"/>
      <c r="E9308" s="18"/>
      <c r="F9308" s="18"/>
      <c r="G9308" s="18"/>
      <c r="H9308" s="18"/>
      <c r="I9308" s="18"/>
      <c r="J9308" s="18"/>
      <c r="K9308" s="18"/>
      <c r="L9308" s="18"/>
      <c r="M9308" s="18"/>
      <c r="N9308" s="18"/>
      <c r="O9308" s="18"/>
      <c r="P9308" s="18"/>
      <c r="Q9308" s="18"/>
      <c r="R9308" s="18"/>
      <c r="S9308" s="18"/>
      <c r="T9308" s="18"/>
      <c r="U9308" s="18"/>
      <c r="V9308" s="18"/>
      <c r="W9308" s="18"/>
      <c r="X9308" s="18"/>
      <c r="Y9308" s="18"/>
      <c r="Z9308" s="18"/>
      <c r="AA9308" s="18"/>
    </row>
    <row r="9309" spans="1:27">
      <c r="A9309" s="6"/>
      <c r="B9309" s="7"/>
      <c r="C9309" s="28"/>
      <c r="G9309" s="17"/>
      <c r="H9309" s="17"/>
    </row>
    <row r="9310" spans="1:27">
      <c r="A9310" s="6"/>
      <c r="B9310" s="7"/>
      <c r="C9310" s="28"/>
      <c r="G9310" s="17"/>
      <c r="H9310" s="17"/>
    </row>
    <row r="9311" spans="1:27">
      <c r="A9311" s="5"/>
    </row>
    <row r="9313" spans="1:27">
      <c r="A9313" s="6"/>
      <c r="B9313" s="7"/>
      <c r="C9313" s="28"/>
      <c r="G9313" s="17"/>
      <c r="H9313" s="17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>
      <c r="A9314" s="6"/>
      <c r="B9314" s="7"/>
      <c r="C9314" s="28"/>
      <c r="G9314" s="17"/>
      <c r="H9314" s="17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>
      <c r="A9315" s="6"/>
      <c r="B9315" s="7"/>
      <c r="C9315" s="28"/>
      <c r="G9315" s="17"/>
      <c r="H9315" s="17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>
      <c r="A9316" s="6"/>
      <c r="B9316" s="7"/>
      <c r="C9316" s="28"/>
      <c r="G9316" s="17"/>
      <c r="H9316" s="17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>
      <c r="A9317" s="6"/>
      <c r="B9317" s="7"/>
      <c r="C9317" s="28"/>
      <c r="G9317" s="17"/>
      <c r="H9317" s="17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>
      <c r="A9318" s="6"/>
      <c r="B9318" s="7"/>
      <c r="C9318" s="28"/>
      <c r="G9318" s="17"/>
      <c r="H9318" s="17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>
      <c r="A9319" s="6"/>
      <c r="B9319" s="7"/>
      <c r="C9319" s="28"/>
      <c r="G9319" s="17"/>
      <c r="H9319" s="17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>
      <c r="A9320" s="5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>
      <c r="A9321" s="6"/>
      <c r="B9321" s="7"/>
      <c r="C9321" s="28"/>
      <c r="G9321" s="17"/>
      <c r="H9321" s="17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>
      <c r="A9322" s="6"/>
      <c r="B9322" s="7"/>
      <c r="C9322" s="28"/>
      <c r="G9322" s="17"/>
      <c r="H9322" s="17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>
      <c r="A9323" s="6"/>
      <c r="B9323" s="7"/>
      <c r="C9323" s="28"/>
      <c r="G9323" s="17"/>
      <c r="H9323" s="17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>
      <c r="A9324" s="6"/>
      <c r="B9324" s="7"/>
      <c r="C9324" s="28"/>
      <c r="G9324" s="17"/>
      <c r="H9324" s="17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>
      <c r="A9325" s="5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>
      <c r="A9326" s="6"/>
      <c r="B9326" s="7"/>
      <c r="C9326" s="28"/>
      <c r="G9326" s="17"/>
      <c r="H9326" s="17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>
      <c r="A9327" s="6"/>
      <c r="B9327" s="7"/>
      <c r="C9327" s="28"/>
      <c r="G9327" s="17"/>
      <c r="H9327" s="17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>
      <c r="A9328" s="5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>
      <c r="A9329" s="5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>
      <c r="A9330" s="5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2" spans="1:27">
      <c r="A9332" s="6"/>
      <c r="B9332" s="7"/>
      <c r="C9332" s="28"/>
      <c r="G9332" s="17"/>
      <c r="H9332" s="17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>
      <c r="A9333" s="5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>
      <c r="A9334" s="6"/>
      <c r="B9334" s="7"/>
      <c r="C9334" s="28"/>
      <c r="G9334" s="17"/>
      <c r="H9334" s="17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>
      <c r="A9335" s="6"/>
      <c r="B9335" s="7"/>
      <c r="C9335" s="28"/>
      <c r="G9335" s="17"/>
      <c r="H9335" s="17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>
      <c r="A9336" s="5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>
      <c r="A9337" s="6"/>
      <c r="B9337" s="7"/>
      <c r="C9337" s="28"/>
      <c r="G9337" s="17"/>
      <c r="H9337" s="17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>
      <c r="A9338" s="6"/>
      <c r="B9338" s="7"/>
      <c r="C9338" s="28"/>
      <c r="G9338" s="17"/>
      <c r="H9338" s="17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>
      <c r="A9339" s="6"/>
      <c r="B9339" s="7"/>
      <c r="C9339" s="28"/>
      <c r="G9339" s="17"/>
      <c r="H9339" s="17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>
      <c r="A9340" s="6"/>
      <c r="B9340" s="7"/>
      <c r="C9340" s="28"/>
      <c r="G9340" s="17"/>
      <c r="H9340" s="17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2" spans="1:27">
      <c r="A9342" s="5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>
      <c r="A9343" s="6"/>
      <c r="B9343" s="7"/>
      <c r="C9343" s="28"/>
      <c r="G9343" s="17"/>
      <c r="H9343" s="17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</row>
    <row r="9349" spans="1:27">
      <c r="A9349" s="6"/>
      <c r="B9349" s="7"/>
      <c r="C9349" s="28"/>
      <c r="G9349" s="17"/>
      <c r="H9349" s="17"/>
    </row>
    <row r="9350" spans="1:27">
      <c r="A9350" s="6"/>
      <c r="B9350" s="7"/>
      <c r="C9350" s="28"/>
      <c r="G9350" s="17"/>
      <c r="H9350" s="17"/>
    </row>
    <row r="9351" spans="1:27">
      <c r="A9351" s="6"/>
      <c r="B9351" s="7"/>
      <c r="C9351" s="28"/>
      <c r="G9351" s="17"/>
      <c r="H9351" s="17"/>
    </row>
    <row r="9353" spans="1:27" s="2" customFormat="1" ht="13.8">
      <c r="A9353" s="8"/>
      <c r="B9353" s="9"/>
      <c r="C9353" s="18"/>
      <c r="D9353" s="18"/>
      <c r="E9353" s="18"/>
      <c r="F9353" s="18"/>
      <c r="G9353" s="18"/>
      <c r="H9353" s="18"/>
      <c r="I9353" s="18"/>
      <c r="J9353" s="18"/>
      <c r="K9353" s="18"/>
      <c r="L9353" s="18"/>
      <c r="M9353" s="18"/>
      <c r="N9353" s="18"/>
      <c r="O9353" s="18"/>
      <c r="P9353" s="18"/>
      <c r="Q9353" s="18"/>
      <c r="R9353" s="18"/>
      <c r="S9353" s="18"/>
      <c r="T9353" s="18"/>
      <c r="U9353" s="18"/>
      <c r="V9353" s="18"/>
      <c r="W9353" s="18"/>
      <c r="X9353" s="18"/>
      <c r="Y9353" s="18"/>
      <c r="Z9353" s="18"/>
      <c r="AA9353" s="18"/>
    </row>
    <row r="9354" spans="1:27" s="2" customFormat="1" ht="13.8">
      <c r="A9354" s="8"/>
      <c r="B9354" s="9"/>
      <c r="C9354" s="18"/>
      <c r="D9354" s="18"/>
      <c r="E9354" s="18"/>
      <c r="F9354" s="18"/>
      <c r="G9354" s="18"/>
      <c r="H9354" s="18"/>
      <c r="I9354" s="18"/>
      <c r="J9354" s="18"/>
      <c r="K9354" s="18"/>
      <c r="L9354" s="18"/>
      <c r="M9354" s="18"/>
      <c r="N9354" s="18"/>
      <c r="O9354" s="18"/>
      <c r="P9354" s="18"/>
      <c r="Q9354" s="18"/>
      <c r="R9354" s="18"/>
      <c r="S9354" s="18"/>
      <c r="T9354" s="18"/>
      <c r="U9354" s="18"/>
      <c r="V9354" s="18"/>
      <c r="W9354" s="18"/>
      <c r="X9354" s="18"/>
      <c r="Y9354" s="18"/>
      <c r="Z9354" s="18"/>
      <c r="AA9354" s="18"/>
    </row>
    <row r="9355" spans="1:27" s="2" customFormat="1" ht="13.8">
      <c r="A9355" s="8"/>
      <c r="B9355" s="9"/>
      <c r="C9355" s="18"/>
      <c r="D9355" s="18"/>
      <c r="E9355" s="18"/>
      <c r="F9355" s="18"/>
      <c r="G9355" s="18"/>
      <c r="H9355" s="18"/>
      <c r="I9355" s="18"/>
      <c r="J9355" s="18"/>
      <c r="K9355" s="18"/>
      <c r="L9355" s="18"/>
      <c r="M9355" s="18"/>
      <c r="N9355" s="18"/>
      <c r="O9355" s="18"/>
      <c r="P9355" s="18"/>
      <c r="Q9355" s="18"/>
      <c r="R9355" s="18"/>
      <c r="S9355" s="18"/>
      <c r="T9355" s="18"/>
      <c r="U9355" s="18"/>
      <c r="V9355" s="18"/>
      <c r="W9355" s="18"/>
      <c r="X9355" s="18"/>
      <c r="Y9355" s="18"/>
      <c r="Z9355" s="18"/>
      <c r="AA9355" s="18"/>
    </row>
    <row r="9356" spans="1:27" s="2" customFormat="1" ht="13.8">
      <c r="A9356" s="8"/>
      <c r="B9356" s="9"/>
      <c r="C9356" s="18"/>
      <c r="D9356" s="18"/>
      <c r="E9356" s="18"/>
      <c r="F9356" s="18"/>
      <c r="G9356" s="18"/>
      <c r="H9356" s="18"/>
      <c r="I9356" s="18"/>
      <c r="J9356" s="18"/>
      <c r="K9356" s="18"/>
      <c r="L9356" s="18"/>
      <c r="M9356" s="18"/>
      <c r="N9356" s="18"/>
      <c r="O9356" s="18"/>
      <c r="P9356" s="18"/>
      <c r="Q9356" s="18"/>
      <c r="R9356" s="18"/>
      <c r="S9356" s="18"/>
      <c r="T9356" s="18"/>
      <c r="U9356" s="18"/>
      <c r="V9356" s="18"/>
      <c r="W9356" s="18"/>
      <c r="X9356" s="18"/>
      <c r="Y9356" s="18"/>
      <c r="Z9356" s="18"/>
      <c r="AA9356" s="18"/>
    </row>
    <row r="9357" spans="1:27" s="2" customFormat="1" ht="13.8">
      <c r="A9357" s="8"/>
      <c r="B9357" s="9"/>
      <c r="C9357" s="18"/>
      <c r="D9357" s="18"/>
      <c r="E9357" s="18"/>
      <c r="F9357" s="18"/>
      <c r="G9357" s="18"/>
      <c r="H9357" s="18"/>
      <c r="I9357" s="18"/>
      <c r="J9357" s="18"/>
      <c r="K9357" s="18"/>
      <c r="L9357" s="18"/>
      <c r="M9357" s="18"/>
      <c r="N9357" s="18"/>
      <c r="O9357" s="18"/>
      <c r="P9357" s="18"/>
      <c r="Q9357" s="18"/>
      <c r="R9357" s="18"/>
      <c r="S9357" s="18"/>
      <c r="T9357" s="18"/>
      <c r="U9357" s="18"/>
      <c r="V9357" s="18"/>
      <c r="W9357" s="18"/>
      <c r="X9357" s="18"/>
      <c r="Y9357" s="18"/>
      <c r="Z9357" s="18"/>
      <c r="AA9357" s="18"/>
    </row>
    <row r="9360" spans="1:27" s="2" customFormat="1" ht="13.8">
      <c r="A9360" s="8"/>
      <c r="B9360" s="9"/>
      <c r="C9360" s="18"/>
      <c r="D9360" s="18"/>
      <c r="E9360" s="18"/>
      <c r="F9360" s="18"/>
      <c r="G9360" s="18"/>
      <c r="H9360" s="18"/>
      <c r="I9360" s="18"/>
      <c r="J9360" s="18"/>
      <c r="K9360" s="18"/>
      <c r="L9360" s="18"/>
      <c r="M9360" s="18"/>
      <c r="N9360" s="18"/>
      <c r="O9360" s="18"/>
      <c r="P9360" s="18"/>
      <c r="Q9360" s="18"/>
      <c r="R9360" s="18"/>
      <c r="S9360" s="18"/>
      <c r="T9360" s="18"/>
      <c r="U9360" s="18"/>
      <c r="V9360" s="18"/>
      <c r="W9360" s="18"/>
      <c r="X9360" s="18"/>
      <c r="Y9360" s="18"/>
      <c r="Z9360" s="18"/>
      <c r="AA9360" s="18"/>
    </row>
    <row r="9361" spans="1:27" s="2" customFormat="1" ht="13.8">
      <c r="A9361" s="8"/>
      <c r="B9361" s="9"/>
      <c r="C9361" s="18"/>
      <c r="D9361" s="18"/>
      <c r="E9361" s="18"/>
      <c r="F9361" s="18"/>
      <c r="G9361" s="18"/>
      <c r="H9361" s="18"/>
      <c r="I9361" s="18"/>
      <c r="J9361" s="18"/>
      <c r="K9361" s="18"/>
      <c r="L9361" s="18"/>
      <c r="M9361" s="18"/>
      <c r="N9361" s="18"/>
      <c r="O9361" s="18"/>
      <c r="P9361" s="18"/>
      <c r="Q9361" s="18"/>
      <c r="R9361" s="18"/>
      <c r="S9361" s="18"/>
      <c r="T9361" s="18"/>
      <c r="U9361" s="18"/>
      <c r="V9361" s="18"/>
      <c r="W9361" s="18"/>
      <c r="X9361" s="18"/>
      <c r="Y9361" s="18"/>
      <c r="Z9361" s="18"/>
      <c r="AA9361" s="18"/>
    </row>
    <row r="9364" spans="1:27" s="2" customFormat="1" ht="13.8">
      <c r="A9364" s="8"/>
      <c r="B9364" s="9"/>
      <c r="C9364" s="18"/>
      <c r="D9364" s="18"/>
      <c r="E9364" s="18"/>
      <c r="F9364" s="18"/>
      <c r="G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  <c r="S9364" s="18"/>
      <c r="T9364" s="18"/>
      <c r="U9364" s="18"/>
      <c r="V9364" s="18"/>
      <c r="W9364" s="18"/>
      <c r="X9364" s="18"/>
      <c r="Y9364" s="18"/>
      <c r="Z9364" s="18"/>
      <c r="AA9364" s="18"/>
    </row>
    <row r="9365" spans="1:27" s="2" customFormat="1" ht="13.8">
      <c r="A9365" s="8"/>
      <c r="B9365" s="9"/>
      <c r="C9365" s="18"/>
      <c r="D9365" s="18"/>
      <c r="E9365" s="18"/>
      <c r="F9365" s="18"/>
      <c r="G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  <c r="S9365" s="18"/>
      <c r="T9365" s="18"/>
      <c r="U9365" s="18"/>
      <c r="V9365" s="18"/>
      <c r="W9365" s="18"/>
      <c r="X9365" s="18"/>
      <c r="Y9365" s="18"/>
      <c r="Z9365" s="18"/>
      <c r="AA9365" s="18"/>
    </row>
    <row r="9374" spans="1:27" s="2" customFormat="1" ht="13.8">
      <c r="A9374" s="8"/>
      <c r="B9374" s="9"/>
      <c r="C9374" s="18"/>
      <c r="D9374" s="18"/>
      <c r="E9374" s="18"/>
      <c r="F9374" s="18"/>
      <c r="G9374" s="18"/>
      <c r="H9374" s="18"/>
      <c r="I9374" s="18"/>
      <c r="J9374" s="18"/>
      <c r="K9374" s="18"/>
      <c r="L9374" s="18"/>
      <c r="M9374" s="18"/>
      <c r="N9374" s="18"/>
      <c r="O9374" s="18"/>
      <c r="P9374" s="18"/>
      <c r="Q9374" s="18"/>
      <c r="R9374" s="18"/>
      <c r="S9374" s="18"/>
      <c r="T9374" s="18"/>
      <c r="U9374" s="18"/>
      <c r="V9374" s="18"/>
      <c r="W9374" s="18"/>
      <c r="X9374" s="18"/>
      <c r="Y9374" s="18"/>
      <c r="Z9374" s="18"/>
      <c r="AA9374" s="18"/>
    </row>
    <row r="9375" spans="1:27">
      <c r="A9375" s="6"/>
      <c r="B9375" s="7"/>
      <c r="C9375" s="28"/>
      <c r="G9375" s="17"/>
      <c r="H9375" s="17"/>
    </row>
    <row r="9376" spans="1:27">
      <c r="A9376" s="6"/>
      <c r="B9376" s="7"/>
      <c r="C9376" s="28"/>
      <c r="G9376" s="17"/>
      <c r="H9376" s="17"/>
    </row>
    <row r="9377" spans="1:27" s="2" customFormat="1" ht="13.8">
      <c r="A9377" s="8"/>
      <c r="B9377" s="9"/>
      <c r="C9377" s="18"/>
      <c r="D9377" s="18"/>
      <c r="E9377" s="18"/>
      <c r="F9377" s="18"/>
      <c r="G9377" s="18"/>
      <c r="H9377" s="18"/>
      <c r="I9377" s="18"/>
      <c r="J9377" s="18"/>
      <c r="K9377" s="18"/>
      <c r="L9377" s="18"/>
      <c r="M9377" s="18"/>
      <c r="N9377" s="18"/>
      <c r="O9377" s="18"/>
      <c r="P9377" s="18"/>
      <c r="Q9377" s="18"/>
      <c r="R9377" s="18"/>
      <c r="S9377" s="18"/>
      <c r="T9377" s="18"/>
      <c r="U9377" s="18"/>
      <c r="V9377" s="18"/>
      <c r="W9377" s="18"/>
      <c r="X9377" s="18"/>
      <c r="Y9377" s="18"/>
      <c r="Z9377" s="18"/>
      <c r="AA9377" s="18"/>
    </row>
    <row r="9378" spans="1:27">
      <c r="A9378" s="6"/>
      <c r="B9378" s="7"/>
      <c r="C9378" s="28"/>
      <c r="G9378" s="17"/>
      <c r="H9378" s="17"/>
    </row>
    <row r="9379" spans="1:27">
      <c r="A9379" s="6"/>
      <c r="B9379" s="7"/>
      <c r="C9379" s="28"/>
      <c r="G9379" s="17"/>
      <c r="H9379" s="17"/>
    </row>
    <row r="9380" spans="1:27">
      <c r="A9380" s="5"/>
    </row>
    <row r="9381" spans="1:27">
      <c r="A9381" s="6"/>
      <c r="B9381" s="7"/>
      <c r="C9381" s="28"/>
      <c r="G9381" s="17"/>
      <c r="H9381" s="17"/>
    </row>
    <row r="9382" spans="1:27">
      <c r="A9382" s="6"/>
      <c r="B9382" s="7"/>
      <c r="C9382" s="28"/>
      <c r="G9382" s="17"/>
      <c r="H9382" s="17"/>
    </row>
    <row r="9383" spans="1:27" s="2" customFormat="1" ht="13.8">
      <c r="A9383" s="8"/>
      <c r="B9383" s="9"/>
      <c r="C9383" s="18"/>
      <c r="D9383" s="18"/>
      <c r="E9383" s="18"/>
      <c r="F9383" s="18"/>
      <c r="G9383" s="18"/>
      <c r="H9383" s="18"/>
      <c r="I9383" s="18"/>
      <c r="J9383" s="18"/>
      <c r="K9383" s="18"/>
      <c r="L9383" s="18"/>
      <c r="M9383" s="18"/>
      <c r="N9383" s="18"/>
      <c r="O9383" s="18"/>
      <c r="P9383" s="18"/>
      <c r="Q9383" s="18"/>
      <c r="R9383" s="18"/>
      <c r="S9383" s="18"/>
      <c r="T9383" s="18"/>
      <c r="U9383" s="18"/>
      <c r="V9383" s="18"/>
      <c r="W9383" s="18"/>
      <c r="X9383" s="18"/>
      <c r="Y9383" s="18"/>
      <c r="Z9383" s="18"/>
      <c r="AA9383" s="18"/>
    </row>
    <row r="9384" spans="1:27" s="2" customFormat="1" ht="13.8">
      <c r="A9384" s="8"/>
      <c r="B9384" s="9"/>
      <c r="C9384" s="18"/>
      <c r="D9384" s="18"/>
      <c r="E9384" s="18"/>
      <c r="F9384" s="18"/>
      <c r="G9384" s="18"/>
      <c r="H9384" s="18"/>
      <c r="I9384" s="18"/>
      <c r="J9384" s="18"/>
      <c r="K9384" s="18"/>
      <c r="L9384" s="18"/>
      <c r="M9384" s="18"/>
      <c r="N9384" s="18"/>
      <c r="O9384" s="18"/>
      <c r="P9384" s="18"/>
      <c r="Q9384" s="18"/>
      <c r="R9384" s="18"/>
      <c r="S9384" s="18"/>
      <c r="T9384" s="18"/>
      <c r="U9384" s="18"/>
      <c r="V9384" s="18"/>
      <c r="W9384" s="18"/>
      <c r="X9384" s="18"/>
      <c r="Y9384" s="18"/>
      <c r="Z9384" s="18"/>
      <c r="AA9384" s="18"/>
    </row>
    <row r="9385" spans="1:27" s="2" customFormat="1" ht="13.8">
      <c r="A9385" s="8"/>
      <c r="B9385" s="9"/>
      <c r="C9385" s="18"/>
      <c r="D9385" s="18"/>
      <c r="E9385" s="18"/>
      <c r="F9385" s="18"/>
      <c r="G9385" s="18"/>
      <c r="H9385" s="18"/>
      <c r="I9385" s="18"/>
      <c r="J9385" s="18"/>
      <c r="K9385" s="18"/>
      <c r="L9385" s="18"/>
      <c r="M9385" s="18"/>
      <c r="N9385" s="18"/>
      <c r="O9385" s="18"/>
      <c r="P9385" s="18"/>
      <c r="Q9385" s="18"/>
      <c r="R9385" s="18"/>
      <c r="S9385" s="18"/>
      <c r="T9385" s="18"/>
      <c r="U9385" s="18"/>
      <c r="V9385" s="18"/>
      <c r="W9385" s="18"/>
      <c r="X9385" s="18"/>
      <c r="Y9385" s="18"/>
      <c r="Z9385" s="18"/>
      <c r="AA9385" s="18"/>
    </row>
    <row r="9386" spans="1:27" s="2" customFormat="1" ht="13.8">
      <c r="A9386" s="8"/>
      <c r="B9386" s="9"/>
      <c r="C9386" s="18"/>
      <c r="D9386" s="18"/>
      <c r="E9386" s="18"/>
      <c r="F9386" s="18"/>
      <c r="G9386" s="18"/>
      <c r="H9386" s="18"/>
      <c r="I9386" s="18"/>
      <c r="J9386" s="18"/>
      <c r="K9386" s="18"/>
      <c r="L9386" s="18"/>
      <c r="M9386" s="18"/>
      <c r="N9386" s="18"/>
      <c r="O9386" s="18"/>
      <c r="P9386" s="18"/>
      <c r="Q9386" s="18"/>
      <c r="R9386" s="18"/>
      <c r="S9386" s="18"/>
      <c r="T9386" s="18"/>
      <c r="U9386" s="18"/>
      <c r="V9386" s="18"/>
      <c r="W9386" s="18"/>
      <c r="X9386" s="18"/>
      <c r="Y9386" s="18"/>
      <c r="Z9386" s="18"/>
      <c r="AA9386" s="18"/>
    </row>
    <row r="9387" spans="1:27" s="2" customFormat="1" ht="13.8">
      <c r="A9387" s="8"/>
      <c r="B9387" s="9"/>
      <c r="C9387" s="18"/>
      <c r="D9387" s="18"/>
      <c r="E9387" s="18"/>
      <c r="F9387" s="18"/>
      <c r="G9387" s="18"/>
      <c r="H9387" s="18"/>
      <c r="I9387" s="18"/>
      <c r="J9387" s="18"/>
      <c r="K9387" s="18"/>
      <c r="L9387" s="18"/>
      <c r="M9387" s="18"/>
      <c r="N9387" s="18"/>
      <c r="O9387" s="18"/>
      <c r="P9387" s="18"/>
      <c r="Q9387" s="18"/>
      <c r="R9387" s="18"/>
      <c r="S9387" s="18"/>
      <c r="T9387" s="18"/>
      <c r="U9387" s="18"/>
      <c r="V9387" s="18"/>
      <c r="W9387" s="18"/>
      <c r="X9387" s="18"/>
      <c r="Y9387" s="18"/>
      <c r="Z9387" s="18"/>
      <c r="AA9387" s="18"/>
    </row>
    <row r="9388" spans="1:27" s="2" customFormat="1" ht="13.8">
      <c r="A9388" s="8"/>
      <c r="B9388" s="9"/>
      <c r="C9388" s="18"/>
      <c r="D9388" s="18"/>
      <c r="E9388" s="18"/>
      <c r="F9388" s="18"/>
      <c r="G9388" s="18"/>
      <c r="H9388" s="18"/>
      <c r="I9388" s="18"/>
      <c r="J9388" s="18"/>
      <c r="K9388" s="18"/>
      <c r="L9388" s="18"/>
      <c r="M9388" s="18"/>
      <c r="N9388" s="18"/>
      <c r="O9388" s="18"/>
      <c r="P9388" s="18"/>
      <c r="Q9388" s="18"/>
      <c r="R9388" s="18"/>
      <c r="S9388" s="18"/>
      <c r="T9388" s="18"/>
      <c r="U9388" s="18"/>
      <c r="V9388" s="18"/>
      <c r="W9388" s="18"/>
      <c r="X9388" s="18"/>
      <c r="Y9388" s="18"/>
      <c r="Z9388" s="18"/>
      <c r="AA9388" s="18"/>
    </row>
    <row r="9389" spans="1:27" s="2" customFormat="1" ht="13.8">
      <c r="A9389" s="8"/>
      <c r="B9389" s="9"/>
      <c r="C9389" s="18"/>
      <c r="D9389" s="18"/>
      <c r="E9389" s="18"/>
      <c r="F9389" s="18"/>
      <c r="G9389" s="18"/>
      <c r="H9389" s="18"/>
      <c r="I9389" s="18"/>
      <c r="J9389" s="18"/>
      <c r="K9389" s="18"/>
      <c r="L9389" s="18"/>
      <c r="M9389" s="18"/>
      <c r="N9389" s="18"/>
      <c r="O9389" s="18"/>
      <c r="P9389" s="18"/>
      <c r="Q9389" s="18"/>
      <c r="R9389" s="18"/>
      <c r="S9389" s="18"/>
      <c r="T9389" s="18"/>
      <c r="U9389" s="18"/>
      <c r="V9389" s="18"/>
      <c r="W9389" s="18"/>
      <c r="X9389" s="18"/>
      <c r="Y9389" s="18"/>
      <c r="Z9389" s="18"/>
      <c r="AA9389" s="18"/>
    </row>
    <row r="9390" spans="1:27">
      <c r="A9390" s="6"/>
      <c r="B9390" s="7"/>
      <c r="C9390" s="28"/>
      <c r="G9390" s="17"/>
      <c r="H9390" s="17"/>
    </row>
    <row r="9391" spans="1:27" s="2" customFormat="1" ht="13.8">
      <c r="A9391" s="8"/>
      <c r="B9391" s="9"/>
      <c r="C9391" s="18"/>
      <c r="D9391" s="18"/>
      <c r="E9391" s="18"/>
      <c r="F9391" s="18"/>
      <c r="G9391" s="18"/>
      <c r="H9391" s="18"/>
      <c r="I9391" s="18"/>
      <c r="J9391" s="18"/>
      <c r="K9391" s="18"/>
      <c r="L9391" s="18"/>
      <c r="M9391" s="18"/>
      <c r="N9391" s="18"/>
      <c r="O9391" s="18"/>
      <c r="P9391" s="18"/>
      <c r="Q9391" s="18"/>
      <c r="R9391" s="18"/>
      <c r="S9391" s="18"/>
      <c r="T9391" s="18"/>
      <c r="U9391" s="18"/>
      <c r="V9391" s="18"/>
      <c r="W9391" s="18"/>
      <c r="X9391" s="18"/>
      <c r="Y9391" s="18"/>
      <c r="Z9391" s="18"/>
      <c r="AA9391" s="18"/>
    </row>
    <row r="9392" spans="1:27" s="2" customFormat="1" ht="13.8">
      <c r="A9392" s="8"/>
      <c r="B9392" s="9"/>
      <c r="C9392" s="18"/>
      <c r="D9392" s="18"/>
      <c r="E9392" s="18"/>
      <c r="F9392" s="18"/>
      <c r="G9392" s="18"/>
      <c r="H9392" s="18"/>
      <c r="I9392" s="18"/>
      <c r="J9392" s="18"/>
      <c r="K9392" s="18"/>
      <c r="L9392" s="18"/>
      <c r="M9392" s="18"/>
      <c r="N9392" s="18"/>
      <c r="O9392" s="18"/>
      <c r="P9392" s="18"/>
      <c r="Q9392" s="18"/>
      <c r="R9392" s="18"/>
      <c r="S9392" s="18"/>
      <c r="T9392" s="18"/>
      <c r="U9392" s="18"/>
      <c r="V9392" s="18"/>
      <c r="W9392" s="18"/>
      <c r="X9392" s="18"/>
      <c r="Y9392" s="18"/>
      <c r="Z9392" s="18"/>
      <c r="AA9392" s="18"/>
    </row>
    <row r="9393" spans="1:27">
      <c r="A9393" s="6"/>
      <c r="B9393" s="7"/>
      <c r="C9393" s="28"/>
      <c r="G9393" s="17"/>
      <c r="H9393" s="17"/>
    </row>
    <row r="9394" spans="1:27">
      <c r="A9394" s="6"/>
      <c r="B9394" s="7"/>
      <c r="C9394" s="28"/>
      <c r="G9394" s="17"/>
      <c r="H9394" s="17"/>
    </row>
    <row r="9395" spans="1:27" s="2" customFormat="1" ht="13.8">
      <c r="A9395" s="8"/>
      <c r="B9395" s="9"/>
      <c r="C9395" s="18"/>
      <c r="D9395" s="18"/>
      <c r="E9395" s="18"/>
      <c r="F9395" s="18"/>
      <c r="G9395" s="18"/>
      <c r="H9395" s="18"/>
      <c r="I9395" s="18"/>
      <c r="J9395" s="18"/>
      <c r="K9395" s="18"/>
      <c r="L9395" s="18"/>
      <c r="M9395" s="18"/>
      <c r="N9395" s="18"/>
      <c r="O9395" s="18"/>
      <c r="P9395" s="18"/>
      <c r="Q9395" s="18"/>
      <c r="R9395" s="18"/>
      <c r="S9395" s="18"/>
      <c r="T9395" s="18"/>
      <c r="U9395" s="18"/>
      <c r="V9395" s="18"/>
      <c r="W9395" s="18"/>
      <c r="X9395" s="18"/>
      <c r="Y9395" s="18"/>
      <c r="Z9395" s="18"/>
      <c r="AA9395" s="18"/>
    </row>
    <row r="9396" spans="1:27">
      <c r="A9396" s="6"/>
      <c r="B9396" s="7"/>
      <c r="C9396" s="28"/>
      <c r="G9396" s="17"/>
      <c r="H9396" s="17"/>
    </row>
    <row r="9397" spans="1:27" s="2" customFormat="1" ht="13.8">
      <c r="A9397" s="8"/>
      <c r="B9397" s="9"/>
      <c r="C9397" s="18"/>
      <c r="D9397" s="18"/>
      <c r="E9397" s="18"/>
      <c r="F9397" s="18"/>
      <c r="G9397" s="18"/>
      <c r="H9397" s="18"/>
      <c r="I9397" s="18"/>
      <c r="J9397" s="18"/>
      <c r="K9397" s="18"/>
      <c r="L9397" s="18"/>
      <c r="M9397" s="18"/>
      <c r="N9397" s="18"/>
      <c r="O9397" s="18"/>
      <c r="P9397" s="18"/>
      <c r="Q9397" s="18"/>
      <c r="R9397" s="18"/>
      <c r="S9397" s="18"/>
      <c r="T9397" s="18"/>
      <c r="U9397" s="18"/>
      <c r="V9397" s="18"/>
      <c r="W9397" s="18"/>
      <c r="X9397" s="18"/>
      <c r="Y9397" s="18"/>
      <c r="Z9397" s="18"/>
      <c r="AA9397" s="18"/>
    </row>
    <row r="9398" spans="1:27" s="2" customFormat="1" ht="13.8">
      <c r="A9398" s="8"/>
      <c r="B9398" s="9"/>
      <c r="C9398" s="18"/>
      <c r="D9398" s="18"/>
      <c r="E9398" s="18"/>
      <c r="F9398" s="18"/>
      <c r="G9398" s="18"/>
      <c r="H9398" s="18"/>
      <c r="I9398" s="18"/>
      <c r="J9398" s="18"/>
      <c r="K9398" s="18"/>
      <c r="L9398" s="18"/>
      <c r="M9398" s="18"/>
      <c r="N9398" s="18"/>
      <c r="O9398" s="18"/>
      <c r="P9398" s="18"/>
      <c r="Q9398" s="18"/>
      <c r="R9398" s="18"/>
      <c r="S9398" s="18"/>
      <c r="T9398" s="18"/>
      <c r="U9398" s="18"/>
      <c r="V9398" s="18"/>
      <c r="W9398" s="18"/>
      <c r="X9398" s="18"/>
      <c r="Y9398" s="18"/>
      <c r="Z9398" s="18"/>
      <c r="AA9398" s="18"/>
    </row>
    <row r="9399" spans="1:27" s="2" customFormat="1" ht="13.8">
      <c r="A9399" s="8"/>
      <c r="B9399" s="9"/>
      <c r="C9399" s="18"/>
      <c r="D9399" s="18"/>
      <c r="E9399" s="18"/>
      <c r="F9399" s="18"/>
      <c r="G9399" s="18"/>
      <c r="H9399" s="18"/>
      <c r="I9399" s="18"/>
      <c r="J9399" s="18"/>
      <c r="K9399" s="18"/>
      <c r="L9399" s="18"/>
      <c r="M9399" s="18"/>
      <c r="N9399" s="18"/>
      <c r="O9399" s="18"/>
      <c r="P9399" s="18"/>
      <c r="Q9399" s="18"/>
      <c r="R9399" s="18"/>
      <c r="S9399" s="18"/>
      <c r="T9399" s="18"/>
      <c r="U9399" s="18"/>
      <c r="V9399" s="18"/>
      <c r="W9399" s="18"/>
      <c r="X9399" s="18"/>
      <c r="Y9399" s="18"/>
      <c r="Z9399" s="18"/>
      <c r="AA9399" s="18"/>
    </row>
    <row r="9400" spans="1:27" s="2" customFormat="1" ht="13.8">
      <c r="A9400" s="8"/>
      <c r="B9400" s="9"/>
      <c r="C9400" s="18"/>
      <c r="D9400" s="18"/>
      <c r="E9400" s="18"/>
      <c r="F9400" s="18"/>
      <c r="G9400" s="18"/>
      <c r="H9400" s="18"/>
      <c r="I9400" s="18"/>
      <c r="J9400" s="18"/>
      <c r="K9400" s="18"/>
      <c r="L9400" s="18"/>
      <c r="M9400" s="18"/>
      <c r="N9400" s="18"/>
      <c r="O9400" s="18"/>
      <c r="P9400" s="18"/>
      <c r="Q9400" s="18"/>
      <c r="R9400" s="18"/>
      <c r="S9400" s="18"/>
      <c r="T9400" s="18"/>
      <c r="U9400" s="18"/>
      <c r="V9400" s="18"/>
      <c r="W9400" s="18"/>
      <c r="X9400" s="18"/>
      <c r="Y9400" s="18"/>
      <c r="Z9400" s="18"/>
      <c r="AA9400" s="18"/>
    </row>
    <row r="9401" spans="1:27" s="2" customFormat="1" ht="13.8">
      <c r="A9401" s="8"/>
      <c r="B9401" s="9"/>
      <c r="C9401" s="18"/>
      <c r="D9401" s="18"/>
      <c r="E9401" s="18"/>
      <c r="F9401" s="18"/>
      <c r="G9401" s="18"/>
      <c r="H9401" s="18"/>
      <c r="I9401" s="18"/>
      <c r="J9401" s="18"/>
      <c r="K9401" s="18"/>
      <c r="L9401" s="18"/>
      <c r="M9401" s="18"/>
      <c r="N9401" s="18"/>
      <c r="O9401" s="18"/>
      <c r="P9401" s="18"/>
      <c r="Q9401" s="18"/>
      <c r="R9401" s="18"/>
      <c r="S9401" s="18"/>
      <c r="T9401" s="18"/>
      <c r="U9401" s="18"/>
      <c r="V9401" s="18"/>
      <c r="W9401" s="18"/>
      <c r="X9401" s="18"/>
      <c r="Y9401" s="18"/>
      <c r="Z9401" s="18"/>
      <c r="AA9401" s="18"/>
    </row>
    <row r="9402" spans="1:27" s="2" customFormat="1" ht="13.8">
      <c r="A9402" s="8"/>
      <c r="B9402" s="9"/>
      <c r="C9402" s="18"/>
      <c r="D9402" s="18"/>
      <c r="E9402" s="18"/>
      <c r="F9402" s="18"/>
      <c r="G9402" s="18"/>
      <c r="H9402" s="18"/>
      <c r="I9402" s="18"/>
      <c r="J9402" s="18"/>
      <c r="K9402" s="18"/>
      <c r="L9402" s="18"/>
      <c r="M9402" s="18"/>
      <c r="N9402" s="18"/>
      <c r="O9402" s="18"/>
      <c r="P9402" s="18"/>
      <c r="Q9402" s="18"/>
      <c r="R9402" s="18"/>
      <c r="S9402" s="18"/>
      <c r="T9402" s="18"/>
      <c r="U9402" s="18"/>
      <c r="V9402" s="18"/>
      <c r="W9402" s="18"/>
      <c r="X9402" s="18"/>
      <c r="Y9402" s="18"/>
      <c r="Z9402" s="18"/>
      <c r="AA9402" s="18"/>
    </row>
    <row r="9403" spans="1:27" s="2" customFormat="1" ht="13.8">
      <c r="A9403" s="8"/>
      <c r="B9403" s="9"/>
      <c r="C9403" s="18"/>
      <c r="D9403" s="18"/>
      <c r="E9403" s="18"/>
      <c r="F9403" s="18"/>
      <c r="G9403" s="18"/>
      <c r="H9403" s="18"/>
      <c r="I9403" s="18"/>
      <c r="J9403" s="18"/>
      <c r="K9403" s="18"/>
      <c r="L9403" s="18"/>
      <c r="M9403" s="18"/>
      <c r="N9403" s="18"/>
      <c r="O9403" s="18"/>
      <c r="P9403" s="18"/>
      <c r="Q9403" s="18"/>
      <c r="R9403" s="18"/>
      <c r="S9403" s="18"/>
      <c r="T9403" s="18"/>
      <c r="U9403" s="18"/>
      <c r="V9403" s="18"/>
      <c r="W9403" s="18"/>
      <c r="X9403" s="18"/>
      <c r="Y9403" s="18"/>
      <c r="Z9403" s="18"/>
      <c r="AA9403" s="18"/>
    </row>
    <row r="9404" spans="1:27" s="2" customFormat="1" ht="13.8">
      <c r="A9404" s="8"/>
      <c r="B9404" s="9"/>
      <c r="C9404" s="18"/>
      <c r="D9404" s="18"/>
      <c r="E9404" s="18"/>
      <c r="F9404" s="18"/>
      <c r="G9404" s="18"/>
      <c r="H9404" s="18"/>
      <c r="I9404" s="18"/>
      <c r="J9404" s="18"/>
      <c r="K9404" s="18"/>
      <c r="L9404" s="18"/>
      <c r="M9404" s="18"/>
      <c r="N9404" s="18"/>
      <c r="O9404" s="18"/>
      <c r="P9404" s="18"/>
      <c r="Q9404" s="18"/>
      <c r="R9404" s="18"/>
      <c r="S9404" s="18"/>
      <c r="T9404" s="18"/>
      <c r="U9404" s="18"/>
      <c r="V9404" s="18"/>
      <c r="W9404" s="18"/>
      <c r="X9404" s="18"/>
      <c r="Y9404" s="18"/>
      <c r="Z9404" s="18"/>
      <c r="AA9404" s="18"/>
    </row>
    <row r="9405" spans="1:27" s="2" customFormat="1" ht="13.8">
      <c r="A9405" s="8"/>
      <c r="B9405" s="9"/>
      <c r="C9405" s="18"/>
      <c r="D9405" s="18"/>
      <c r="E9405" s="18"/>
      <c r="F9405" s="18"/>
      <c r="G9405" s="18"/>
      <c r="H9405" s="18"/>
      <c r="I9405" s="18"/>
      <c r="J9405" s="18"/>
      <c r="K9405" s="18"/>
      <c r="L9405" s="18"/>
      <c r="M9405" s="18"/>
      <c r="N9405" s="18"/>
      <c r="O9405" s="18"/>
      <c r="P9405" s="18"/>
      <c r="Q9405" s="18"/>
      <c r="R9405" s="18"/>
      <c r="S9405" s="18"/>
      <c r="T9405" s="18"/>
      <c r="U9405" s="18"/>
      <c r="V9405" s="18"/>
      <c r="W9405" s="18"/>
      <c r="X9405" s="18"/>
      <c r="Y9405" s="18"/>
      <c r="Z9405" s="18"/>
      <c r="AA9405" s="18"/>
    </row>
    <row r="9406" spans="1:27" s="2" customFormat="1" ht="13.8">
      <c r="A9406" s="8"/>
      <c r="B9406" s="9"/>
      <c r="C9406" s="18"/>
      <c r="D9406" s="18"/>
      <c r="E9406" s="18"/>
      <c r="F9406" s="18"/>
      <c r="G9406" s="18"/>
      <c r="H9406" s="18"/>
      <c r="I9406" s="18"/>
      <c r="J9406" s="18"/>
      <c r="K9406" s="18"/>
      <c r="L9406" s="18"/>
      <c r="M9406" s="18"/>
      <c r="N9406" s="18"/>
      <c r="O9406" s="18"/>
      <c r="P9406" s="18"/>
      <c r="Q9406" s="18"/>
      <c r="R9406" s="18"/>
      <c r="S9406" s="18"/>
      <c r="T9406" s="18"/>
      <c r="U9406" s="18"/>
      <c r="V9406" s="18"/>
      <c r="W9406" s="18"/>
      <c r="X9406" s="18"/>
      <c r="Y9406" s="18"/>
      <c r="Z9406" s="18"/>
      <c r="AA9406" s="18"/>
    </row>
    <row r="9407" spans="1:27" s="2" customFormat="1" ht="13.8">
      <c r="A9407" s="8"/>
      <c r="B9407" s="9"/>
      <c r="C9407" s="18"/>
      <c r="D9407" s="18"/>
      <c r="E9407" s="18"/>
      <c r="F9407" s="18"/>
      <c r="G9407" s="18"/>
      <c r="H9407" s="18"/>
      <c r="I9407" s="18"/>
      <c r="J9407" s="18"/>
      <c r="K9407" s="18"/>
      <c r="L9407" s="18"/>
      <c r="M9407" s="18"/>
      <c r="N9407" s="18"/>
      <c r="O9407" s="18"/>
      <c r="P9407" s="18"/>
      <c r="Q9407" s="18"/>
      <c r="R9407" s="18"/>
      <c r="S9407" s="18"/>
      <c r="T9407" s="18"/>
      <c r="U9407" s="18"/>
      <c r="V9407" s="18"/>
      <c r="W9407" s="18"/>
      <c r="X9407" s="18"/>
      <c r="Y9407" s="18"/>
      <c r="Z9407" s="18"/>
      <c r="AA9407" s="18"/>
    </row>
    <row r="9408" spans="1:27" s="2" customFormat="1" ht="13.8">
      <c r="A9408" s="8"/>
      <c r="B9408" s="9"/>
      <c r="C9408" s="18"/>
      <c r="D9408" s="18"/>
      <c r="E9408" s="18"/>
      <c r="F9408" s="18"/>
      <c r="G9408" s="18"/>
      <c r="H9408" s="18"/>
      <c r="I9408" s="18"/>
      <c r="J9408" s="18"/>
      <c r="K9408" s="18"/>
      <c r="L9408" s="18"/>
      <c r="M9408" s="18"/>
      <c r="N9408" s="18"/>
      <c r="O9408" s="18"/>
      <c r="P9408" s="18"/>
      <c r="Q9408" s="18"/>
      <c r="R9408" s="18"/>
      <c r="S9408" s="18"/>
      <c r="T9408" s="18"/>
      <c r="U9408" s="18"/>
      <c r="V9408" s="18"/>
      <c r="W9408" s="18"/>
      <c r="X9408" s="18"/>
      <c r="Y9408" s="18"/>
      <c r="Z9408" s="18"/>
      <c r="AA9408" s="18"/>
    </row>
    <row r="9409" spans="1:27" s="2" customFormat="1" ht="13.8">
      <c r="A9409" s="8"/>
      <c r="B9409" s="9"/>
      <c r="C9409" s="18"/>
      <c r="D9409" s="18"/>
      <c r="E9409" s="18"/>
      <c r="F9409" s="18"/>
      <c r="G9409" s="18"/>
      <c r="H9409" s="18"/>
      <c r="I9409" s="18"/>
      <c r="J9409" s="18"/>
      <c r="K9409" s="18"/>
      <c r="L9409" s="18"/>
      <c r="M9409" s="18"/>
      <c r="N9409" s="18"/>
      <c r="O9409" s="18"/>
      <c r="P9409" s="18"/>
      <c r="Q9409" s="18"/>
      <c r="R9409" s="18"/>
      <c r="S9409" s="18"/>
      <c r="T9409" s="18"/>
      <c r="U9409" s="18"/>
      <c r="V9409" s="18"/>
      <c r="W9409" s="18"/>
      <c r="X9409" s="18"/>
      <c r="Y9409" s="18"/>
      <c r="Z9409" s="18"/>
      <c r="AA9409" s="18"/>
    </row>
    <row r="9410" spans="1:27" s="2" customFormat="1" ht="13.8">
      <c r="A9410" s="8"/>
      <c r="B9410" s="9"/>
      <c r="C9410" s="18"/>
      <c r="D9410" s="18"/>
      <c r="E9410" s="18"/>
      <c r="F9410" s="18"/>
      <c r="G9410" s="18"/>
      <c r="H9410" s="18"/>
      <c r="I9410" s="18"/>
      <c r="J9410" s="18"/>
      <c r="K9410" s="18"/>
      <c r="L9410" s="18"/>
      <c r="M9410" s="18"/>
      <c r="N9410" s="18"/>
      <c r="O9410" s="18"/>
      <c r="P9410" s="18"/>
      <c r="Q9410" s="18"/>
      <c r="R9410" s="18"/>
      <c r="S9410" s="18"/>
      <c r="T9410" s="18"/>
      <c r="U9410" s="18"/>
      <c r="V9410" s="18"/>
      <c r="W9410" s="18"/>
      <c r="X9410" s="18"/>
      <c r="Y9410" s="18"/>
      <c r="Z9410" s="18"/>
      <c r="AA9410" s="18"/>
    </row>
    <row r="9411" spans="1:27" s="2" customFormat="1" ht="13.8">
      <c r="A9411" s="8"/>
      <c r="B9411" s="9"/>
      <c r="C9411" s="18"/>
      <c r="D9411" s="18"/>
      <c r="E9411" s="18"/>
      <c r="F9411" s="18"/>
      <c r="G9411" s="18"/>
      <c r="H9411" s="18"/>
      <c r="I9411" s="18"/>
      <c r="J9411" s="18"/>
      <c r="K9411" s="18"/>
      <c r="L9411" s="18"/>
      <c r="M9411" s="18"/>
      <c r="N9411" s="18"/>
      <c r="O9411" s="18"/>
      <c r="P9411" s="18"/>
      <c r="Q9411" s="18"/>
      <c r="R9411" s="18"/>
      <c r="S9411" s="18"/>
      <c r="T9411" s="18"/>
      <c r="U9411" s="18"/>
      <c r="V9411" s="18"/>
      <c r="W9411" s="18"/>
      <c r="X9411" s="18"/>
      <c r="Y9411" s="18"/>
      <c r="Z9411" s="18"/>
      <c r="AA9411" s="18"/>
    </row>
    <row r="9412" spans="1:27" s="2" customFormat="1" ht="13.8">
      <c r="A9412" s="8"/>
      <c r="B9412" s="9"/>
      <c r="C9412" s="18"/>
      <c r="D9412" s="18"/>
      <c r="E9412" s="18"/>
      <c r="F9412" s="18"/>
      <c r="G9412" s="18"/>
      <c r="H9412" s="18"/>
      <c r="I9412" s="18"/>
      <c r="J9412" s="18"/>
      <c r="K9412" s="18"/>
      <c r="L9412" s="18"/>
      <c r="M9412" s="18"/>
      <c r="N9412" s="18"/>
      <c r="O9412" s="18"/>
      <c r="P9412" s="18"/>
      <c r="Q9412" s="18"/>
      <c r="R9412" s="18"/>
      <c r="S9412" s="18"/>
      <c r="T9412" s="18"/>
      <c r="U9412" s="18"/>
      <c r="V9412" s="18"/>
      <c r="W9412" s="18"/>
      <c r="X9412" s="18"/>
      <c r="Y9412" s="18"/>
      <c r="Z9412" s="18"/>
      <c r="AA9412" s="18"/>
    </row>
    <row r="9413" spans="1:27" s="2" customFormat="1" ht="13.8">
      <c r="A9413" s="8"/>
      <c r="B9413" s="9"/>
      <c r="C9413" s="18"/>
      <c r="D9413" s="18"/>
      <c r="E9413" s="18"/>
      <c r="F9413" s="18"/>
      <c r="G9413" s="18"/>
      <c r="H9413" s="18"/>
      <c r="I9413" s="18"/>
      <c r="J9413" s="18"/>
      <c r="K9413" s="18"/>
      <c r="L9413" s="18"/>
      <c r="M9413" s="18"/>
      <c r="N9413" s="18"/>
      <c r="O9413" s="18"/>
      <c r="P9413" s="18"/>
      <c r="Q9413" s="18"/>
      <c r="R9413" s="18"/>
      <c r="S9413" s="18"/>
      <c r="T9413" s="18"/>
      <c r="U9413" s="18"/>
      <c r="V9413" s="18"/>
      <c r="W9413" s="18"/>
      <c r="X9413" s="18"/>
      <c r="Y9413" s="18"/>
      <c r="Z9413" s="18"/>
      <c r="AA9413" s="18"/>
    </row>
    <row r="9414" spans="1:27" s="2" customFormat="1" ht="13.8">
      <c r="A9414" s="8"/>
      <c r="B9414" s="9"/>
      <c r="C9414" s="18"/>
      <c r="D9414" s="18"/>
      <c r="E9414" s="18"/>
      <c r="F9414" s="18"/>
      <c r="G9414" s="18"/>
      <c r="H9414" s="18"/>
      <c r="I9414" s="18"/>
      <c r="J9414" s="18"/>
      <c r="K9414" s="18"/>
      <c r="L9414" s="18"/>
      <c r="M9414" s="18"/>
      <c r="N9414" s="18"/>
      <c r="O9414" s="18"/>
      <c r="P9414" s="18"/>
      <c r="Q9414" s="18"/>
      <c r="R9414" s="18"/>
      <c r="S9414" s="18"/>
      <c r="T9414" s="18"/>
      <c r="U9414" s="18"/>
      <c r="V9414" s="18"/>
      <c r="W9414" s="18"/>
      <c r="X9414" s="18"/>
      <c r="Y9414" s="18"/>
      <c r="Z9414" s="18"/>
      <c r="AA9414" s="18"/>
    </row>
    <row r="9415" spans="1:27" s="2" customFormat="1" ht="13.8">
      <c r="A9415" s="8"/>
      <c r="B9415" s="9"/>
      <c r="C9415" s="18"/>
      <c r="D9415" s="18"/>
      <c r="E9415" s="18"/>
      <c r="F9415" s="18"/>
      <c r="G9415" s="18"/>
      <c r="H9415" s="18"/>
      <c r="I9415" s="18"/>
      <c r="J9415" s="18"/>
      <c r="K9415" s="18"/>
      <c r="L9415" s="18"/>
      <c r="M9415" s="18"/>
      <c r="N9415" s="18"/>
      <c r="O9415" s="18"/>
      <c r="P9415" s="18"/>
      <c r="Q9415" s="18"/>
      <c r="R9415" s="18"/>
      <c r="S9415" s="18"/>
      <c r="T9415" s="18"/>
      <c r="U9415" s="18"/>
      <c r="V9415" s="18"/>
      <c r="W9415" s="18"/>
      <c r="X9415" s="18"/>
      <c r="Y9415" s="18"/>
      <c r="Z9415" s="18"/>
      <c r="AA9415" s="18"/>
    </row>
    <row r="9416" spans="1:27" s="2" customFormat="1" ht="13.8">
      <c r="A9416" s="8"/>
      <c r="B9416" s="9"/>
      <c r="C9416" s="18"/>
      <c r="D9416" s="18"/>
      <c r="E9416" s="18"/>
      <c r="F9416" s="18"/>
      <c r="G9416" s="18"/>
      <c r="H9416" s="18"/>
      <c r="I9416" s="18"/>
      <c r="J9416" s="18"/>
      <c r="K9416" s="18"/>
      <c r="L9416" s="18"/>
      <c r="M9416" s="18"/>
      <c r="N9416" s="18"/>
      <c r="O9416" s="18"/>
      <c r="P9416" s="18"/>
      <c r="Q9416" s="18"/>
      <c r="R9416" s="18"/>
      <c r="S9416" s="18"/>
      <c r="T9416" s="18"/>
      <c r="U9416" s="18"/>
      <c r="V9416" s="18"/>
      <c r="W9416" s="18"/>
      <c r="X9416" s="18"/>
      <c r="Y9416" s="18"/>
      <c r="Z9416" s="18"/>
      <c r="AA9416" s="18"/>
    </row>
    <row r="9417" spans="1:27" s="2" customFormat="1" ht="13.8">
      <c r="A9417" s="8"/>
      <c r="B9417" s="9"/>
      <c r="C9417" s="18"/>
      <c r="D9417" s="18"/>
      <c r="E9417" s="18"/>
      <c r="F9417" s="18"/>
      <c r="G9417" s="18"/>
      <c r="H9417" s="18"/>
      <c r="I9417" s="18"/>
      <c r="J9417" s="18"/>
      <c r="K9417" s="18"/>
      <c r="L9417" s="18"/>
      <c r="M9417" s="18"/>
      <c r="N9417" s="18"/>
      <c r="O9417" s="18"/>
      <c r="P9417" s="18"/>
      <c r="Q9417" s="18"/>
      <c r="R9417" s="18"/>
      <c r="S9417" s="18"/>
      <c r="T9417" s="18"/>
      <c r="U9417" s="18"/>
      <c r="V9417" s="18"/>
      <c r="W9417" s="18"/>
      <c r="X9417" s="18"/>
      <c r="Y9417" s="18"/>
      <c r="Z9417" s="18"/>
      <c r="AA9417" s="18"/>
    </row>
    <row r="9418" spans="1:27" s="2" customFormat="1" ht="13.8">
      <c r="A9418" s="8"/>
      <c r="B9418" s="9"/>
      <c r="C9418" s="18"/>
      <c r="D9418" s="18"/>
      <c r="E9418" s="18"/>
      <c r="F9418" s="18"/>
      <c r="G9418" s="18"/>
      <c r="H9418" s="18"/>
      <c r="I9418" s="18"/>
      <c r="J9418" s="18"/>
      <c r="K9418" s="18"/>
      <c r="L9418" s="18"/>
      <c r="M9418" s="18"/>
      <c r="N9418" s="18"/>
      <c r="O9418" s="18"/>
      <c r="P9418" s="18"/>
      <c r="Q9418" s="18"/>
      <c r="R9418" s="18"/>
      <c r="S9418" s="18"/>
      <c r="T9418" s="18"/>
      <c r="U9418" s="18"/>
      <c r="V9418" s="18"/>
      <c r="W9418" s="18"/>
      <c r="X9418" s="18"/>
      <c r="Y9418" s="18"/>
      <c r="Z9418" s="18"/>
      <c r="AA9418" s="18"/>
    </row>
    <row r="9419" spans="1:27" s="2" customFormat="1" ht="13.8">
      <c r="A9419" s="8"/>
      <c r="B9419" s="9"/>
      <c r="C9419" s="18"/>
      <c r="D9419" s="18"/>
      <c r="E9419" s="18"/>
      <c r="F9419" s="18"/>
      <c r="G9419" s="18"/>
      <c r="H9419" s="18"/>
      <c r="I9419" s="18"/>
      <c r="J9419" s="18"/>
      <c r="K9419" s="18"/>
      <c r="L9419" s="18"/>
      <c r="M9419" s="18"/>
      <c r="N9419" s="18"/>
      <c r="O9419" s="18"/>
      <c r="P9419" s="18"/>
      <c r="Q9419" s="18"/>
      <c r="R9419" s="18"/>
      <c r="S9419" s="18"/>
      <c r="T9419" s="18"/>
      <c r="U9419" s="18"/>
      <c r="V9419" s="18"/>
      <c r="W9419" s="18"/>
      <c r="X9419" s="18"/>
      <c r="Y9419" s="18"/>
      <c r="Z9419" s="18"/>
      <c r="AA9419" s="18"/>
    </row>
    <row r="9420" spans="1:27" s="2" customFormat="1" ht="13.8">
      <c r="A9420" s="8"/>
      <c r="B9420" s="9"/>
      <c r="C9420" s="18"/>
      <c r="D9420" s="18"/>
      <c r="E9420" s="18"/>
      <c r="F9420" s="18"/>
      <c r="G9420" s="18"/>
      <c r="H9420" s="18"/>
      <c r="I9420" s="18"/>
      <c r="J9420" s="18"/>
      <c r="K9420" s="18"/>
      <c r="L9420" s="18"/>
      <c r="M9420" s="18"/>
      <c r="N9420" s="18"/>
      <c r="O9420" s="18"/>
      <c r="P9420" s="18"/>
      <c r="Q9420" s="18"/>
      <c r="R9420" s="18"/>
      <c r="S9420" s="18"/>
      <c r="T9420" s="18"/>
      <c r="U9420" s="18"/>
      <c r="V9420" s="18"/>
      <c r="W9420" s="18"/>
      <c r="X9420" s="18"/>
      <c r="Y9420" s="18"/>
      <c r="Z9420" s="18"/>
      <c r="AA9420" s="18"/>
    </row>
    <row r="9421" spans="1:27" s="2" customFormat="1" ht="13.8">
      <c r="A9421" s="8"/>
      <c r="B9421" s="9"/>
      <c r="C9421" s="18"/>
      <c r="D9421" s="18"/>
      <c r="E9421" s="18"/>
      <c r="F9421" s="18"/>
      <c r="G9421" s="18"/>
      <c r="H9421" s="18"/>
      <c r="I9421" s="18"/>
      <c r="J9421" s="18"/>
      <c r="K9421" s="18"/>
      <c r="L9421" s="18"/>
      <c r="M9421" s="18"/>
      <c r="N9421" s="18"/>
      <c r="O9421" s="18"/>
      <c r="P9421" s="18"/>
      <c r="Q9421" s="18"/>
      <c r="R9421" s="18"/>
      <c r="S9421" s="18"/>
      <c r="T9421" s="18"/>
      <c r="U9421" s="18"/>
      <c r="V9421" s="18"/>
      <c r="W9421" s="18"/>
      <c r="X9421" s="18"/>
      <c r="Y9421" s="18"/>
      <c r="Z9421" s="18"/>
      <c r="AA9421" s="18"/>
    </row>
    <row r="9422" spans="1:27" s="2" customFormat="1" ht="13.8">
      <c r="A9422" s="8"/>
      <c r="B9422" s="9"/>
      <c r="C9422" s="18"/>
      <c r="D9422" s="18"/>
      <c r="E9422" s="18"/>
      <c r="F9422" s="18"/>
      <c r="G9422" s="18"/>
      <c r="H9422" s="18"/>
      <c r="I9422" s="18"/>
      <c r="J9422" s="18"/>
      <c r="K9422" s="18"/>
      <c r="L9422" s="18"/>
      <c r="M9422" s="18"/>
      <c r="N9422" s="18"/>
      <c r="O9422" s="18"/>
      <c r="P9422" s="18"/>
      <c r="Q9422" s="18"/>
      <c r="R9422" s="18"/>
      <c r="S9422" s="18"/>
      <c r="T9422" s="18"/>
      <c r="U9422" s="18"/>
      <c r="V9422" s="18"/>
      <c r="W9422" s="18"/>
      <c r="X9422" s="18"/>
      <c r="Y9422" s="18"/>
      <c r="Z9422" s="18"/>
      <c r="AA9422" s="18"/>
    </row>
    <row r="9423" spans="1:27" s="2" customFormat="1" ht="13.8">
      <c r="A9423" s="8"/>
      <c r="B9423" s="9"/>
      <c r="C9423" s="18"/>
      <c r="D9423" s="18"/>
      <c r="E9423" s="18"/>
      <c r="F9423" s="18"/>
      <c r="G9423" s="18"/>
      <c r="H9423" s="18"/>
      <c r="I9423" s="18"/>
      <c r="J9423" s="18"/>
      <c r="K9423" s="18"/>
      <c r="L9423" s="18"/>
      <c r="M9423" s="18"/>
      <c r="N9423" s="18"/>
      <c r="O9423" s="18"/>
      <c r="P9423" s="18"/>
      <c r="Q9423" s="18"/>
      <c r="R9423" s="18"/>
      <c r="S9423" s="18"/>
      <c r="T9423" s="18"/>
      <c r="U9423" s="18"/>
      <c r="V9423" s="18"/>
      <c r="W9423" s="18"/>
      <c r="X9423" s="18"/>
      <c r="Y9423" s="18"/>
      <c r="Z9423" s="18"/>
      <c r="AA9423" s="18"/>
    </row>
    <row r="9424" spans="1:27" s="2" customFormat="1" ht="13.8">
      <c r="A9424" s="8"/>
      <c r="B9424" s="9"/>
      <c r="C9424" s="18"/>
      <c r="D9424" s="18"/>
      <c r="E9424" s="18"/>
      <c r="F9424" s="18"/>
      <c r="G9424" s="18"/>
      <c r="H9424" s="18"/>
      <c r="I9424" s="18"/>
      <c r="J9424" s="18"/>
      <c r="K9424" s="18"/>
      <c r="L9424" s="18"/>
      <c r="M9424" s="18"/>
      <c r="N9424" s="18"/>
      <c r="O9424" s="18"/>
      <c r="P9424" s="18"/>
      <c r="Q9424" s="18"/>
      <c r="R9424" s="18"/>
      <c r="S9424" s="18"/>
      <c r="T9424" s="18"/>
      <c r="U9424" s="18"/>
      <c r="V9424" s="18"/>
      <c r="W9424" s="18"/>
      <c r="X9424" s="18"/>
      <c r="Y9424" s="18"/>
      <c r="Z9424" s="18"/>
      <c r="AA9424" s="18"/>
    </row>
    <row r="9425" spans="1:27" s="2" customFormat="1" ht="13.8">
      <c r="A9425" s="8"/>
      <c r="B9425" s="9"/>
      <c r="C9425" s="18"/>
      <c r="D9425" s="18"/>
      <c r="E9425" s="18"/>
      <c r="F9425" s="18"/>
      <c r="G9425" s="18"/>
      <c r="H9425" s="18"/>
      <c r="I9425" s="18"/>
      <c r="J9425" s="18"/>
      <c r="K9425" s="18"/>
      <c r="L9425" s="18"/>
      <c r="M9425" s="18"/>
      <c r="N9425" s="18"/>
      <c r="O9425" s="18"/>
      <c r="P9425" s="18"/>
      <c r="Q9425" s="18"/>
      <c r="R9425" s="18"/>
      <c r="S9425" s="18"/>
      <c r="T9425" s="18"/>
      <c r="U9425" s="18"/>
      <c r="V9425" s="18"/>
      <c r="W9425" s="18"/>
      <c r="X9425" s="18"/>
      <c r="Y9425" s="18"/>
      <c r="Z9425" s="18"/>
      <c r="AA9425" s="18"/>
    </row>
    <row r="9426" spans="1:27" s="2" customFormat="1" ht="13.8">
      <c r="A9426" s="8"/>
      <c r="B9426" s="9"/>
      <c r="C9426" s="18"/>
      <c r="D9426" s="18"/>
      <c r="E9426" s="18"/>
      <c r="F9426" s="18"/>
      <c r="G9426" s="18"/>
      <c r="H9426" s="18"/>
      <c r="I9426" s="18"/>
      <c r="J9426" s="18"/>
      <c r="K9426" s="18"/>
      <c r="L9426" s="18"/>
      <c r="M9426" s="18"/>
      <c r="N9426" s="18"/>
      <c r="O9426" s="18"/>
      <c r="P9426" s="18"/>
      <c r="Q9426" s="18"/>
      <c r="R9426" s="18"/>
      <c r="S9426" s="18"/>
      <c r="T9426" s="18"/>
      <c r="U9426" s="18"/>
      <c r="V9426" s="18"/>
      <c r="W9426" s="18"/>
      <c r="X9426" s="18"/>
      <c r="Y9426" s="18"/>
      <c r="Z9426" s="18"/>
      <c r="AA9426" s="18"/>
    </row>
    <row r="9427" spans="1:27" s="2" customFormat="1" ht="13.8">
      <c r="A9427" s="8"/>
      <c r="B9427" s="9"/>
      <c r="C9427" s="18"/>
      <c r="D9427" s="18"/>
      <c r="E9427" s="18"/>
      <c r="F9427" s="18"/>
      <c r="G9427" s="18"/>
      <c r="H9427" s="18"/>
      <c r="I9427" s="18"/>
      <c r="J9427" s="18"/>
      <c r="K9427" s="18"/>
      <c r="L9427" s="18"/>
      <c r="M9427" s="18"/>
      <c r="N9427" s="18"/>
      <c r="O9427" s="18"/>
      <c r="P9427" s="18"/>
      <c r="Q9427" s="18"/>
      <c r="R9427" s="18"/>
      <c r="S9427" s="18"/>
      <c r="T9427" s="18"/>
      <c r="U9427" s="18"/>
      <c r="V9427" s="18"/>
      <c r="W9427" s="18"/>
      <c r="X9427" s="18"/>
      <c r="Y9427" s="18"/>
      <c r="Z9427" s="18"/>
      <c r="AA9427" s="18"/>
    </row>
    <row r="9428" spans="1:27" s="2" customFormat="1" ht="13.8">
      <c r="A9428" s="8"/>
      <c r="B9428" s="9"/>
      <c r="C9428" s="18"/>
      <c r="D9428" s="18"/>
      <c r="E9428" s="18"/>
      <c r="F9428" s="18"/>
      <c r="G9428" s="18"/>
      <c r="H9428" s="18"/>
      <c r="I9428" s="18"/>
      <c r="J9428" s="18"/>
      <c r="K9428" s="18"/>
      <c r="L9428" s="18"/>
      <c r="M9428" s="18"/>
      <c r="N9428" s="18"/>
      <c r="O9428" s="18"/>
      <c r="P9428" s="18"/>
      <c r="Q9428" s="18"/>
      <c r="R9428" s="18"/>
      <c r="S9428" s="18"/>
      <c r="T9428" s="18"/>
      <c r="U9428" s="18"/>
      <c r="V9428" s="18"/>
      <c r="W9428" s="18"/>
      <c r="X9428" s="18"/>
      <c r="Y9428" s="18"/>
      <c r="Z9428" s="18"/>
      <c r="AA9428" s="18"/>
    </row>
    <row r="9429" spans="1:27" s="2" customFormat="1" ht="13.8">
      <c r="A9429" s="8"/>
      <c r="B9429" s="9"/>
      <c r="C9429" s="18"/>
      <c r="D9429" s="18"/>
      <c r="E9429" s="18"/>
      <c r="F9429" s="18"/>
      <c r="G9429" s="18"/>
      <c r="H9429" s="18"/>
      <c r="I9429" s="18"/>
      <c r="J9429" s="18"/>
      <c r="K9429" s="18"/>
      <c r="L9429" s="18"/>
      <c r="M9429" s="18"/>
      <c r="N9429" s="18"/>
      <c r="O9429" s="18"/>
      <c r="P9429" s="18"/>
      <c r="Q9429" s="18"/>
      <c r="R9429" s="18"/>
      <c r="S9429" s="18"/>
      <c r="T9429" s="18"/>
      <c r="U9429" s="18"/>
      <c r="V9429" s="18"/>
      <c r="W9429" s="18"/>
      <c r="X9429" s="18"/>
      <c r="Y9429" s="18"/>
      <c r="Z9429" s="18"/>
      <c r="AA9429" s="18"/>
    </row>
    <row r="9430" spans="1:27" s="2" customFormat="1" ht="13.8">
      <c r="A9430" s="8"/>
      <c r="B9430" s="9"/>
      <c r="C9430" s="18"/>
      <c r="D9430" s="18"/>
      <c r="E9430" s="18"/>
      <c r="F9430" s="18"/>
      <c r="G9430" s="18"/>
      <c r="H9430" s="18"/>
      <c r="I9430" s="18"/>
      <c r="J9430" s="18"/>
      <c r="K9430" s="18"/>
      <c r="L9430" s="18"/>
      <c r="M9430" s="18"/>
      <c r="N9430" s="18"/>
      <c r="O9430" s="18"/>
      <c r="P9430" s="18"/>
      <c r="Q9430" s="18"/>
      <c r="R9430" s="18"/>
      <c r="S9430" s="18"/>
      <c r="T9430" s="18"/>
      <c r="U9430" s="18"/>
      <c r="V9430" s="18"/>
      <c r="W9430" s="18"/>
      <c r="X9430" s="18"/>
      <c r="Y9430" s="18"/>
      <c r="Z9430" s="18"/>
      <c r="AA9430" s="18"/>
    </row>
    <row r="9431" spans="1:27" s="2" customFormat="1" ht="13.8">
      <c r="A9431" s="8"/>
      <c r="B9431" s="9"/>
      <c r="C9431" s="18"/>
      <c r="D9431" s="18"/>
      <c r="E9431" s="18"/>
      <c r="F9431" s="18"/>
      <c r="G9431" s="18"/>
      <c r="H9431" s="18"/>
      <c r="I9431" s="18"/>
      <c r="J9431" s="18"/>
      <c r="K9431" s="18"/>
      <c r="L9431" s="18"/>
      <c r="M9431" s="18"/>
      <c r="N9431" s="18"/>
      <c r="O9431" s="18"/>
      <c r="P9431" s="18"/>
      <c r="Q9431" s="18"/>
      <c r="R9431" s="18"/>
      <c r="S9431" s="18"/>
      <c r="T9431" s="18"/>
      <c r="U9431" s="18"/>
      <c r="V9431" s="18"/>
      <c r="W9431" s="18"/>
      <c r="X9431" s="18"/>
      <c r="Y9431" s="18"/>
      <c r="Z9431" s="18"/>
      <c r="AA9431" s="18"/>
    </row>
    <row r="9432" spans="1:27" s="2" customFormat="1" ht="13.8">
      <c r="A9432" s="8"/>
      <c r="B9432" s="9"/>
      <c r="C9432" s="18"/>
      <c r="D9432" s="18"/>
      <c r="E9432" s="18"/>
      <c r="F9432" s="18"/>
      <c r="G9432" s="18"/>
      <c r="H9432" s="18"/>
      <c r="I9432" s="18"/>
      <c r="J9432" s="18"/>
      <c r="K9432" s="18"/>
      <c r="L9432" s="18"/>
      <c r="M9432" s="18"/>
      <c r="N9432" s="18"/>
      <c r="O9432" s="18"/>
      <c r="P9432" s="18"/>
      <c r="Q9432" s="18"/>
      <c r="R9432" s="18"/>
      <c r="S9432" s="18"/>
      <c r="T9432" s="18"/>
      <c r="U9432" s="18"/>
      <c r="V9432" s="18"/>
      <c r="W9432" s="18"/>
      <c r="X9432" s="18"/>
      <c r="Y9432" s="18"/>
      <c r="Z9432" s="18"/>
      <c r="AA9432" s="18"/>
    </row>
    <row r="9433" spans="1:27" s="2" customFormat="1" ht="13.8">
      <c r="A9433" s="8"/>
      <c r="B9433" s="9"/>
      <c r="C9433" s="18"/>
      <c r="D9433" s="18"/>
      <c r="E9433" s="18"/>
      <c r="F9433" s="18"/>
      <c r="G9433" s="18"/>
      <c r="H9433" s="18"/>
      <c r="I9433" s="18"/>
      <c r="J9433" s="18"/>
      <c r="K9433" s="18"/>
      <c r="L9433" s="18"/>
      <c r="M9433" s="18"/>
      <c r="N9433" s="18"/>
      <c r="O9433" s="18"/>
      <c r="P9433" s="18"/>
      <c r="Q9433" s="18"/>
      <c r="R9433" s="18"/>
      <c r="S9433" s="18"/>
      <c r="T9433" s="18"/>
      <c r="U9433" s="18"/>
      <c r="V9433" s="18"/>
      <c r="W9433" s="18"/>
      <c r="X9433" s="18"/>
      <c r="Y9433" s="18"/>
      <c r="Z9433" s="18"/>
      <c r="AA9433" s="18"/>
    </row>
    <row r="9434" spans="1:27" s="2" customFormat="1" ht="13.8">
      <c r="A9434" s="8"/>
      <c r="B9434" s="9"/>
      <c r="C9434" s="18"/>
      <c r="D9434" s="18"/>
      <c r="E9434" s="18"/>
      <c r="F9434" s="18"/>
      <c r="G9434" s="18"/>
      <c r="H9434" s="18"/>
      <c r="I9434" s="18"/>
      <c r="J9434" s="18"/>
      <c r="K9434" s="18"/>
      <c r="L9434" s="18"/>
      <c r="M9434" s="18"/>
      <c r="N9434" s="18"/>
      <c r="O9434" s="18"/>
      <c r="P9434" s="18"/>
      <c r="Q9434" s="18"/>
      <c r="R9434" s="18"/>
      <c r="S9434" s="18"/>
      <c r="T9434" s="18"/>
      <c r="U9434" s="18"/>
      <c r="V9434" s="18"/>
      <c r="W9434" s="18"/>
      <c r="X9434" s="18"/>
      <c r="Y9434" s="18"/>
      <c r="Z9434" s="18"/>
      <c r="AA9434" s="18"/>
    </row>
    <row r="9435" spans="1:27" s="2" customFormat="1" ht="13.8">
      <c r="A9435" s="8"/>
      <c r="B9435" s="9"/>
      <c r="C9435" s="18"/>
      <c r="D9435" s="18"/>
      <c r="E9435" s="18"/>
      <c r="F9435" s="18"/>
      <c r="G9435" s="18"/>
      <c r="H9435" s="18"/>
      <c r="I9435" s="18"/>
      <c r="J9435" s="18"/>
      <c r="K9435" s="18"/>
      <c r="L9435" s="18"/>
      <c r="M9435" s="18"/>
      <c r="N9435" s="18"/>
      <c r="O9435" s="18"/>
      <c r="P9435" s="18"/>
      <c r="Q9435" s="18"/>
      <c r="R9435" s="18"/>
      <c r="S9435" s="18"/>
      <c r="T9435" s="18"/>
      <c r="U9435" s="18"/>
      <c r="V9435" s="18"/>
      <c r="W9435" s="18"/>
      <c r="X9435" s="18"/>
      <c r="Y9435" s="18"/>
      <c r="Z9435" s="18"/>
      <c r="AA9435" s="18"/>
    </row>
    <row r="9436" spans="1:27" s="2" customFormat="1" ht="13.8">
      <c r="A9436" s="8"/>
      <c r="B9436" s="9"/>
      <c r="C9436" s="18"/>
      <c r="D9436" s="18"/>
      <c r="E9436" s="18"/>
      <c r="F9436" s="18"/>
      <c r="G9436" s="18"/>
      <c r="H9436" s="18"/>
      <c r="I9436" s="18"/>
      <c r="J9436" s="18"/>
      <c r="K9436" s="18"/>
      <c r="L9436" s="18"/>
      <c r="M9436" s="18"/>
      <c r="N9436" s="18"/>
      <c r="O9436" s="18"/>
      <c r="P9436" s="18"/>
      <c r="Q9436" s="18"/>
      <c r="R9436" s="18"/>
      <c r="S9436" s="18"/>
      <c r="T9436" s="18"/>
      <c r="U9436" s="18"/>
      <c r="V9436" s="18"/>
      <c r="W9436" s="18"/>
      <c r="X9436" s="18"/>
      <c r="Y9436" s="18"/>
      <c r="Z9436" s="18"/>
      <c r="AA9436" s="18"/>
    </row>
    <row r="9437" spans="1:27" s="2" customFormat="1" ht="13.8">
      <c r="A9437" s="8"/>
      <c r="B9437" s="9"/>
      <c r="C9437" s="18"/>
      <c r="D9437" s="18"/>
      <c r="E9437" s="18"/>
      <c r="F9437" s="18"/>
      <c r="G9437" s="18"/>
      <c r="H9437" s="18"/>
      <c r="I9437" s="18"/>
      <c r="J9437" s="18"/>
      <c r="K9437" s="18"/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8"/>
      <c r="X9437" s="18"/>
      <c r="Y9437" s="18"/>
      <c r="Z9437" s="18"/>
      <c r="AA9437" s="18"/>
    </row>
    <row r="9438" spans="1:27" s="2" customFormat="1" ht="13.8">
      <c r="A9438" s="8"/>
      <c r="B9438" s="9"/>
      <c r="C9438" s="18"/>
      <c r="D9438" s="18"/>
      <c r="E9438" s="18"/>
      <c r="F9438" s="18"/>
      <c r="G9438" s="18"/>
      <c r="H9438" s="18"/>
      <c r="I9438" s="18"/>
      <c r="J9438" s="18"/>
      <c r="K9438" s="18"/>
      <c r="L9438" s="18"/>
      <c r="M9438" s="18"/>
      <c r="N9438" s="18"/>
      <c r="O9438" s="18"/>
      <c r="P9438" s="18"/>
      <c r="Q9438" s="18"/>
      <c r="R9438" s="18"/>
      <c r="S9438" s="18"/>
      <c r="T9438" s="18"/>
      <c r="U9438" s="18"/>
      <c r="V9438" s="18"/>
      <c r="W9438" s="18"/>
      <c r="X9438" s="18"/>
      <c r="Y9438" s="18"/>
      <c r="Z9438" s="18"/>
      <c r="AA9438" s="18"/>
    </row>
    <row r="9439" spans="1:27" s="2" customFormat="1" ht="13.8">
      <c r="A9439" s="8"/>
      <c r="B9439" s="9"/>
      <c r="C9439" s="18"/>
      <c r="D9439" s="18"/>
      <c r="E9439" s="18"/>
      <c r="F9439" s="18"/>
      <c r="G9439" s="18"/>
      <c r="H9439" s="18"/>
      <c r="I9439" s="18"/>
      <c r="J9439" s="18"/>
      <c r="K9439" s="18"/>
      <c r="L9439" s="18"/>
      <c r="M9439" s="18"/>
      <c r="N9439" s="18"/>
      <c r="O9439" s="18"/>
      <c r="P9439" s="18"/>
      <c r="Q9439" s="18"/>
      <c r="R9439" s="18"/>
      <c r="S9439" s="18"/>
      <c r="T9439" s="18"/>
      <c r="U9439" s="18"/>
      <c r="V9439" s="18"/>
      <c r="W9439" s="18"/>
      <c r="X9439" s="18"/>
      <c r="Y9439" s="18"/>
      <c r="Z9439" s="18"/>
      <c r="AA9439" s="18"/>
    </row>
    <row r="9440" spans="1:27" s="2" customFormat="1" ht="13.8">
      <c r="A9440" s="8"/>
      <c r="B9440" s="9"/>
      <c r="C9440" s="18"/>
      <c r="D9440" s="18"/>
      <c r="E9440" s="18"/>
      <c r="F9440" s="18"/>
      <c r="G9440" s="18"/>
      <c r="H9440" s="18"/>
      <c r="I9440" s="18"/>
      <c r="J9440" s="18"/>
      <c r="K9440" s="18"/>
      <c r="L9440" s="18"/>
      <c r="M9440" s="18"/>
      <c r="N9440" s="18"/>
      <c r="O9440" s="18"/>
      <c r="P9440" s="18"/>
      <c r="Q9440" s="18"/>
      <c r="R9440" s="18"/>
      <c r="S9440" s="18"/>
      <c r="T9440" s="18"/>
      <c r="U9440" s="18"/>
      <c r="V9440" s="18"/>
      <c r="W9440" s="18"/>
      <c r="X9440" s="18"/>
      <c r="Y9440" s="18"/>
      <c r="Z9440" s="18"/>
      <c r="AA9440" s="18"/>
    </row>
    <row r="9441" spans="1:27" s="2" customFormat="1" ht="13.8">
      <c r="A9441" s="8"/>
      <c r="B9441" s="9"/>
      <c r="C9441" s="18"/>
      <c r="D9441" s="18"/>
      <c r="E9441" s="18"/>
      <c r="F9441" s="18"/>
      <c r="G9441" s="18"/>
      <c r="H9441" s="18"/>
      <c r="I9441" s="18"/>
      <c r="J9441" s="18"/>
      <c r="K9441" s="18"/>
      <c r="L9441" s="18"/>
      <c r="M9441" s="18"/>
      <c r="N9441" s="18"/>
      <c r="O9441" s="18"/>
      <c r="P9441" s="18"/>
      <c r="Q9441" s="18"/>
      <c r="R9441" s="18"/>
      <c r="S9441" s="18"/>
      <c r="T9441" s="18"/>
      <c r="U9441" s="18"/>
      <c r="V9441" s="18"/>
      <c r="W9441" s="18"/>
      <c r="X9441" s="18"/>
      <c r="Y9441" s="18"/>
      <c r="Z9441" s="18"/>
      <c r="AA9441" s="18"/>
    </row>
    <row r="9442" spans="1:27" s="2" customFormat="1" ht="13.8">
      <c r="A9442" s="8"/>
      <c r="B9442" s="9"/>
      <c r="C9442" s="18"/>
      <c r="D9442" s="18"/>
      <c r="E9442" s="18"/>
      <c r="F9442" s="18"/>
      <c r="G9442" s="18"/>
      <c r="H9442" s="18"/>
      <c r="I9442" s="18"/>
      <c r="J9442" s="18"/>
      <c r="K9442" s="18"/>
      <c r="L9442" s="18"/>
      <c r="M9442" s="18"/>
      <c r="N9442" s="18"/>
      <c r="O9442" s="18"/>
      <c r="P9442" s="18"/>
      <c r="Q9442" s="18"/>
      <c r="R9442" s="18"/>
      <c r="S9442" s="18"/>
      <c r="T9442" s="18"/>
      <c r="U9442" s="18"/>
      <c r="V9442" s="18"/>
      <c r="W9442" s="18"/>
      <c r="X9442" s="18"/>
      <c r="Y9442" s="18"/>
      <c r="Z9442" s="18"/>
      <c r="AA9442" s="18"/>
    </row>
    <row r="9443" spans="1:27" s="2" customFormat="1" ht="13.8">
      <c r="A9443" s="8"/>
      <c r="B9443" s="9"/>
      <c r="C9443" s="18"/>
      <c r="D9443" s="18"/>
      <c r="E9443" s="18"/>
      <c r="F9443" s="18"/>
      <c r="G9443" s="18"/>
      <c r="H9443" s="18"/>
      <c r="I9443" s="18"/>
      <c r="J9443" s="18"/>
      <c r="K9443" s="18"/>
      <c r="L9443" s="18"/>
      <c r="M9443" s="18"/>
      <c r="N9443" s="18"/>
      <c r="O9443" s="18"/>
      <c r="P9443" s="18"/>
      <c r="Q9443" s="18"/>
      <c r="R9443" s="18"/>
      <c r="S9443" s="18"/>
      <c r="T9443" s="18"/>
      <c r="U9443" s="18"/>
      <c r="V9443" s="18"/>
      <c r="W9443" s="18"/>
      <c r="X9443" s="18"/>
      <c r="Y9443" s="18"/>
      <c r="Z9443" s="18"/>
      <c r="AA9443" s="18"/>
    </row>
    <row r="9444" spans="1:27" s="2" customFormat="1" ht="13.8">
      <c r="A9444" s="8"/>
      <c r="B9444" s="9"/>
      <c r="C9444" s="18"/>
      <c r="D9444" s="18"/>
      <c r="E9444" s="18"/>
      <c r="F9444" s="18"/>
      <c r="G9444" s="18"/>
      <c r="H9444" s="18"/>
      <c r="I9444" s="18"/>
      <c r="J9444" s="18"/>
      <c r="K9444" s="18"/>
      <c r="L9444" s="18"/>
      <c r="M9444" s="18"/>
      <c r="N9444" s="18"/>
      <c r="O9444" s="18"/>
      <c r="P9444" s="18"/>
      <c r="Q9444" s="18"/>
      <c r="R9444" s="18"/>
      <c r="S9444" s="18"/>
      <c r="T9444" s="18"/>
      <c r="U9444" s="18"/>
      <c r="V9444" s="18"/>
      <c r="W9444" s="18"/>
      <c r="X9444" s="18"/>
      <c r="Y9444" s="18"/>
      <c r="Z9444" s="18"/>
      <c r="AA9444" s="18"/>
    </row>
    <row r="9445" spans="1:27" s="2" customFormat="1" ht="13.8">
      <c r="A9445" s="8"/>
      <c r="B9445" s="9"/>
      <c r="C9445" s="18"/>
      <c r="D9445" s="18"/>
      <c r="E9445" s="18"/>
      <c r="F9445" s="18"/>
      <c r="G9445" s="18"/>
      <c r="H9445" s="18"/>
      <c r="I9445" s="18"/>
      <c r="J9445" s="18"/>
      <c r="K9445" s="18"/>
      <c r="L9445" s="18"/>
      <c r="M9445" s="18"/>
      <c r="N9445" s="18"/>
      <c r="O9445" s="18"/>
      <c r="P9445" s="18"/>
      <c r="Q9445" s="18"/>
      <c r="R9445" s="18"/>
      <c r="S9445" s="18"/>
      <c r="T9445" s="18"/>
      <c r="U9445" s="18"/>
      <c r="V9445" s="18"/>
      <c r="W9445" s="18"/>
      <c r="X9445" s="18"/>
      <c r="Y9445" s="18"/>
      <c r="Z9445" s="18"/>
      <c r="AA9445" s="18"/>
    </row>
    <row r="9446" spans="1:27" s="2" customFormat="1" ht="13.8">
      <c r="A9446" s="8"/>
      <c r="B9446" s="9"/>
      <c r="C9446" s="18"/>
      <c r="D9446" s="18"/>
      <c r="E9446" s="18"/>
      <c r="F9446" s="18"/>
      <c r="G9446" s="18"/>
      <c r="H9446" s="18"/>
      <c r="I9446" s="18"/>
      <c r="J9446" s="18"/>
      <c r="K9446" s="18"/>
      <c r="L9446" s="18"/>
      <c r="M9446" s="18"/>
      <c r="N9446" s="18"/>
      <c r="O9446" s="18"/>
      <c r="P9446" s="18"/>
      <c r="Q9446" s="18"/>
      <c r="R9446" s="18"/>
      <c r="S9446" s="18"/>
      <c r="T9446" s="18"/>
      <c r="U9446" s="18"/>
      <c r="V9446" s="18"/>
      <c r="W9446" s="18"/>
      <c r="X9446" s="18"/>
      <c r="Y9446" s="18"/>
      <c r="Z9446" s="18"/>
      <c r="AA9446" s="18"/>
    </row>
    <row r="9447" spans="1:27" s="2" customFormat="1" ht="13.8">
      <c r="A9447" s="8"/>
      <c r="B9447" s="9"/>
      <c r="C9447" s="18"/>
      <c r="D9447" s="18"/>
      <c r="E9447" s="18"/>
      <c r="F9447" s="18"/>
      <c r="G9447" s="18"/>
      <c r="H9447" s="18"/>
      <c r="I9447" s="18"/>
      <c r="J9447" s="18"/>
      <c r="K9447" s="18"/>
      <c r="L9447" s="18"/>
      <c r="M9447" s="18"/>
      <c r="N9447" s="18"/>
      <c r="O9447" s="18"/>
      <c r="P9447" s="18"/>
      <c r="Q9447" s="18"/>
      <c r="R9447" s="18"/>
      <c r="S9447" s="18"/>
      <c r="T9447" s="18"/>
      <c r="U9447" s="18"/>
      <c r="V9447" s="18"/>
      <c r="W9447" s="18"/>
      <c r="X9447" s="18"/>
      <c r="Y9447" s="18"/>
      <c r="Z9447" s="18"/>
      <c r="AA9447" s="18"/>
    </row>
    <row r="9448" spans="1:27" s="2" customFormat="1" ht="13.8">
      <c r="A9448" s="8"/>
      <c r="B9448" s="9"/>
      <c r="C9448" s="18"/>
      <c r="D9448" s="18"/>
      <c r="E9448" s="18"/>
      <c r="F9448" s="18"/>
      <c r="G9448" s="18"/>
      <c r="H9448" s="18"/>
      <c r="I9448" s="18"/>
      <c r="J9448" s="18"/>
      <c r="K9448" s="18"/>
      <c r="L9448" s="18"/>
      <c r="M9448" s="18"/>
      <c r="N9448" s="18"/>
      <c r="O9448" s="18"/>
      <c r="P9448" s="18"/>
      <c r="Q9448" s="18"/>
      <c r="R9448" s="18"/>
      <c r="S9448" s="18"/>
      <c r="T9448" s="18"/>
      <c r="U9448" s="18"/>
      <c r="V9448" s="18"/>
      <c r="W9448" s="18"/>
      <c r="X9448" s="18"/>
      <c r="Y9448" s="18"/>
      <c r="Z9448" s="18"/>
      <c r="AA9448" s="18"/>
    </row>
    <row r="9449" spans="1:27" s="2" customFormat="1" ht="13.8">
      <c r="A9449" s="8"/>
      <c r="B9449" s="9"/>
      <c r="C9449" s="18"/>
      <c r="D9449" s="18"/>
      <c r="E9449" s="18"/>
      <c r="F9449" s="18"/>
      <c r="G9449" s="18"/>
      <c r="H9449" s="18"/>
      <c r="I9449" s="18"/>
      <c r="J9449" s="18"/>
      <c r="K9449" s="18"/>
      <c r="L9449" s="18"/>
      <c r="M9449" s="18"/>
      <c r="N9449" s="18"/>
      <c r="O9449" s="18"/>
      <c r="P9449" s="18"/>
      <c r="Q9449" s="18"/>
      <c r="R9449" s="18"/>
      <c r="S9449" s="18"/>
      <c r="T9449" s="18"/>
      <c r="U9449" s="18"/>
      <c r="V9449" s="18"/>
      <c r="W9449" s="18"/>
      <c r="X9449" s="18"/>
      <c r="Y9449" s="18"/>
      <c r="Z9449" s="18"/>
      <c r="AA9449" s="18"/>
    </row>
    <row r="9450" spans="1:27" s="2" customFormat="1" ht="13.8">
      <c r="A9450" s="8"/>
      <c r="B9450" s="9"/>
      <c r="C9450" s="18"/>
      <c r="D9450" s="18"/>
      <c r="E9450" s="18"/>
      <c r="F9450" s="18"/>
      <c r="G9450" s="18"/>
      <c r="H9450" s="18"/>
      <c r="I9450" s="18"/>
      <c r="J9450" s="18"/>
      <c r="K9450" s="18"/>
      <c r="L9450" s="18"/>
      <c r="M9450" s="18"/>
      <c r="N9450" s="18"/>
      <c r="O9450" s="18"/>
      <c r="P9450" s="18"/>
      <c r="Q9450" s="18"/>
      <c r="R9450" s="18"/>
      <c r="S9450" s="18"/>
      <c r="T9450" s="18"/>
      <c r="U9450" s="18"/>
      <c r="V9450" s="18"/>
      <c r="W9450" s="18"/>
      <c r="X9450" s="18"/>
      <c r="Y9450" s="18"/>
      <c r="Z9450" s="18"/>
      <c r="AA9450" s="18"/>
    </row>
    <row r="9451" spans="1:27" s="2" customFormat="1" ht="13.8">
      <c r="A9451" s="8"/>
      <c r="B9451" s="9"/>
      <c r="C9451" s="18"/>
      <c r="D9451" s="18"/>
      <c r="E9451" s="18"/>
      <c r="F9451" s="18"/>
      <c r="G9451" s="18"/>
      <c r="H9451" s="18"/>
      <c r="I9451" s="18"/>
      <c r="J9451" s="18"/>
      <c r="K9451" s="18"/>
      <c r="L9451" s="18"/>
      <c r="M9451" s="18"/>
      <c r="N9451" s="18"/>
      <c r="O9451" s="18"/>
      <c r="P9451" s="18"/>
      <c r="Q9451" s="18"/>
      <c r="R9451" s="18"/>
      <c r="S9451" s="18"/>
      <c r="T9451" s="18"/>
      <c r="U9451" s="18"/>
      <c r="V9451" s="18"/>
      <c r="W9451" s="18"/>
      <c r="X9451" s="18"/>
      <c r="Y9451" s="18"/>
      <c r="Z9451" s="18"/>
      <c r="AA9451" s="18"/>
    </row>
    <row r="9452" spans="1:27" s="2" customFormat="1" ht="13.8">
      <c r="A9452" s="8"/>
      <c r="B9452" s="9"/>
      <c r="C9452" s="18"/>
      <c r="D9452" s="18"/>
      <c r="E9452" s="18"/>
      <c r="F9452" s="18"/>
      <c r="G9452" s="18"/>
      <c r="H9452" s="18"/>
      <c r="I9452" s="18"/>
      <c r="J9452" s="18"/>
      <c r="K9452" s="18"/>
      <c r="L9452" s="18"/>
      <c r="M9452" s="18"/>
      <c r="N9452" s="18"/>
      <c r="O9452" s="18"/>
      <c r="P9452" s="18"/>
      <c r="Q9452" s="18"/>
      <c r="R9452" s="18"/>
      <c r="S9452" s="18"/>
      <c r="T9452" s="18"/>
      <c r="U9452" s="18"/>
      <c r="V9452" s="18"/>
      <c r="W9452" s="18"/>
      <c r="X9452" s="18"/>
      <c r="Y9452" s="18"/>
      <c r="Z9452" s="18"/>
      <c r="AA9452" s="18"/>
    </row>
    <row r="9453" spans="1:27" s="2" customFormat="1" ht="13.8">
      <c r="A9453" s="8"/>
      <c r="B9453" s="9"/>
      <c r="C9453" s="18"/>
      <c r="D9453" s="18"/>
      <c r="E9453" s="18"/>
      <c r="F9453" s="18"/>
      <c r="G9453" s="18"/>
      <c r="H9453" s="18"/>
      <c r="I9453" s="18"/>
      <c r="J9453" s="18"/>
      <c r="K9453" s="18"/>
      <c r="L9453" s="18"/>
      <c r="M9453" s="18"/>
      <c r="N9453" s="18"/>
      <c r="O9453" s="18"/>
      <c r="P9453" s="18"/>
      <c r="Q9453" s="18"/>
      <c r="R9453" s="18"/>
      <c r="S9453" s="18"/>
      <c r="T9453" s="18"/>
      <c r="U9453" s="18"/>
      <c r="V9453" s="18"/>
      <c r="W9453" s="18"/>
      <c r="X9453" s="18"/>
      <c r="Y9453" s="18"/>
      <c r="Z9453" s="18"/>
      <c r="AA9453" s="18"/>
    </row>
    <row r="9454" spans="1:27" s="2" customFormat="1" ht="13.8">
      <c r="A9454" s="8"/>
      <c r="B9454" s="9"/>
      <c r="C9454" s="18"/>
      <c r="D9454" s="18"/>
      <c r="E9454" s="18"/>
      <c r="F9454" s="18"/>
      <c r="G9454" s="18"/>
      <c r="H9454" s="18"/>
      <c r="I9454" s="18"/>
      <c r="J9454" s="18"/>
      <c r="K9454" s="18"/>
      <c r="L9454" s="18"/>
      <c r="M9454" s="18"/>
      <c r="N9454" s="18"/>
      <c r="O9454" s="18"/>
      <c r="P9454" s="18"/>
      <c r="Q9454" s="18"/>
      <c r="R9454" s="18"/>
      <c r="S9454" s="18"/>
      <c r="T9454" s="18"/>
      <c r="U9454" s="18"/>
      <c r="V9454" s="18"/>
      <c r="W9454" s="18"/>
      <c r="X9454" s="18"/>
      <c r="Y9454" s="18"/>
      <c r="Z9454" s="18"/>
      <c r="AA9454" s="18"/>
    </row>
    <row r="9455" spans="1:27" s="2" customFormat="1" ht="13.8">
      <c r="A9455" s="8"/>
      <c r="B9455" s="9"/>
      <c r="C9455" s="18"/>
      <c r="D9455" s="18"/>
      <c r="E9455" s="18"/>
      <c r="F9455" s="18"/>
      <c r="G9455" s="18"/>
      <c r="H9455" s="18"/>
      <c r="I9455" s="18"/>
      <c r="J9455" s="18"/>
      <c r="K9455" s="18"/>
      <c r="L9455" s="18"/>
      <c r="M9455" s="18"/>
      <c r="N9455" s="18"/>
      <c r="O9455" s="18"/>
      <c r="P9455" s="18"/>
      <c r="Q9455" s="18"/>
      <c r="R9455" s="18"/>
      <c r="S9455" s="18"/>
      <c r="T9455" s="18"/>
      <c r="U9455" s="18"/>
      <c r="V9455" s="18"/>
      <c r="W9455" s="18"/>
      <c r="X9455" s="18"/>
      <c r="Y9455" s="18"/>
      <c r="Z9455" s="18"/>
      <c r="AA9455" s="18"/>
    </row>
    <row r="9456" spans="1:27" s="2" customFormat="1" ht="13.8">
      <c r="A9456" s="8"/>
      <c r="B9456" s="9"/>
      <c r="C9456" s="18"/>
      <c r="D9456" s="18"/>
      <c r="E9456" s="18"/>
      <c r="F9456" s="18"/>
      <c r="G9456" s="18"/>
      <c r="H9456" s="18"/>
      <c r="I9456" s="18"/>
      <c r="J9456" s="18"/>
      <c r="K9456" s="18"/>
      <c r="L9456" s="18"/>
      <c r="M9456" s="18"/>
      <c r="N9456" s="18"/>
      <c r="O9456" s="18"/>
      <c r="P9456" s="18"/>
      <c r="Q9456" s="18"/>
      <c r="R9456" s="18"/>
      <c r="S9456" s="18"/>
      <c r="T9456" s="18"/>
      <c r="U9456" s="18"/>
      <c r="V9456" s="18"/>
      <c r="W9456" s="18"/>
      <c r="X9456" s="18"/>
      <c r="Y9456" s="18"/>
      <c r="Z9456" s="18"/>
      <c r="AA9456" s="18"/>
    </row>
    <row r="9457" spans="1:27" s="2" customFormat="1" ht="13.8">
      <c r="A9457" s="8"/>
      <c r="B9457" s="9"/>
      <c r="C9457" s="18"/>
      <c r="D9457" s="18"/>
      <c r="E9457" s="18"/>
      <c r="F9457" s="18"/>
      <c r="G9457" s="18"/>
      <c r="H9457" s="18"/>
      <c r="I9457" s="18"/>
      <c r="J9457" s="18"/>
      <c r="K9457" s="18"/>
      <c r="L9457" s="18"/>
      <c r="M9457" s="18"/>
      <c r="N9457" s="18"/>
      <c r="O9457" s="18"/>
      <c r="P9457" s="18"/>
      <c r="Q9457" s="18"/>
      <c r="R9457" s="18"/>
      <c r="S9457" s="18"/>
      <c r="T9457" s="18"/>
      <c r="U9457" s="18"/>
      <c r="V9457" s="18"/>
      <c r="W9457" s="18"/>
      <c r="X9457" s="18"/>
      <c r="Y9457" s="18"/>
      <c r="Z9457" s="18"/>
      <c r="AA9457" s="18"/>
    </row>
    <row r="9458" spans="1:27" s="2" customFormat="1" ht="13.8">
      <c r="A9458" s="8"/>
      <c r="B9458" s="9"/>
      <c r="C9458" s="18"/>
      <c r="D9458" s="18"/>
      <c r="E9458" s="18"/>
      <c r="F9458" s="18"/>
      <c r="G9458" s="18"/>
      <c r="H9458" s="18"/>
      <c r="I9458" s="18"/>
      <c r="J9458" s="18"/>
      <c r="K9458" s="18"/>
      <c r="L9458" s="18"/>
      <c r="M9458" s="18"/>
      <c r="N9458" s="18"/>
      <c r="O9458" s="18"/>
      <c r="P9458" s="18"/>
      <c r="Q9458" s="18"/>
      <c r="R9458" s="18"/>
      <c r="S9458" s="18"/>
      <c r="T9458" s="18"/>
      <c r="U9458" s="18"/>
      <c r="V9458" s="18"/>
      <c r="W9458" s="18"/>
      <c r="X9458" s="18"/>
      <c r="Y9458" s="18"/>
      <c r="Z9458" s="18"/>
      <c r="AA9458" s="18"/>
    </row>
    <row r="9459" spans="1:27" s="2" customFormat="1" ht="13.8">
      <c r="A9459" s="8"/>
      <c r="B9459" s="9"/>
      <c r="C9459" s="18"/>
      <c r="D9459" s="18"/>
      <c r="E9459" s="18"/>
      <c r="F9459" s="18"/>
      <c r="G9459" s="18"/>
      <c r="H9459" s="18"/>
      <c r="I9459" s="18"/>
      <c r="J9459" s="18"/>
      <c r="K9459" s="18"/>
      <c r="L9459" s="18"/>
      <c r="M9459" s="18"/>
      <c r="N9459" s="18"/>
      <c r="O9459" s="18"/>
      <c r="P9459" s="18"/>
      <c r="Q9459" s="18"/>
      <c r="R9459" s="18"/>
      <c r="S9459" s="18"/>
      <c r="T9459" s="18"/>
      <c r="U9459" s="18"/>
      <c r="V9459" s="18"/>
      <c r="W9459" s="18"/>
      <c r="X9459" s="18"/>
      <c r="Y9459" s="18"/>
      <c r="Z9459" s="18"/>
      <c r="AA9459" s="18"/>
    </row>
    <row r="9460" spans="1:27" s="2" customFormat="1" ht="13.8">
      <c r="A9460" s="8"/>
      <c r="B9460" s="9"/>
      <c r="C9460" s="18"/>
      <c r="D9460" s="18"/>
      <c r="E9460" s="18"/>
      <c r="F9460" s="18"/>
      <c r="G9460" s="18"/>
      <c r="H9460" s="18"/>
      <c r="I9460" s="18"/>
      <c r="J9460" s="18"/>
      <c r="K9460" s="18"/>
      <c r="L9460" s="18"/>
      <c r="M9460" s="18"/>
      <c r="N9460" s="18"/>
      <c r="O9460" s="18"/>
      <c r="P9460" s="18"/>
      <c r="Q9460" s="18"/>
      <c r="R9460" s="18"/>
      <c r="S9460" s="18"/>
      <c r="T9460" s="18"/>
      <c r="U9460" s="18"/>
      <c r="V9460" s="18"/>
      <c r="W9460" s="18"/>
      <c r="X9460" s="18"/>
      <c r="Y9460" s="18"/>
      <c r="Z9460" s="18"/>
      <c r="AA9460" s="18"/>
    </row>
    <row r="9461" spans="1:27" s="2" customFormat="1" ht="13.8">
      <c r="A9461" s="8"/>
      <c r="B9461" s="9"/>
      <c r="C9461" s="18"/>
      <c r="D9461" s="18"/>
      <c r="E9461" s="18"/>
      <c r="F9461" s="18"/>
      <c r="G9461" s="18"/>
      <c r="H9461" s="18"/>
      <c r="I9461" s="18"/>
      <c r="J9461" s="18"/>
      <c r="K9461" s="18"/>
      <c r="L9461" s="18"/>
      <c r="M9461" s="18"/>
      <c r="N9461" s="18"/>
      <c r="O9461" s="18"/>
      <c r="P9461" s="18"/>
      <c r="Q9461" s="18"/>
      <c r="R9461" s="18"/>
      <c r="S9461" s="18"/>
      <c r="T9461" s="18"/>
      <c r="U9461" s="18"/>
      <c r="V9461" s="18"/>
      <c r="W9461" s="18"/>
      <c r="X9461" s="18"/>
      <c r="Y9461" s="18"/>
      <c r="Z9461" s="18"/>
      <c r="AA9461" s="18"/>
    </row>
    <row r="9462" spans="1:27" s="2" customFormat="1" ht="13.8">
      <c r="A9462" s="8"/>
      <c r="B9462" s="9"/>
      <c r="C9462" s="18"/>
      <c r="D9462" s="18"/>
      <c r="E9462" s="18"/>
      <c r="F9462" s="18"/>
      <c r="G9462" s="18"/>
      <c r="H9462" s="18"/>
      <c r="I9462" s="18"/>
      <c r="J9462" s="18"/>
      <c r="K9462" s="18"/>
      <c r="L9462" s="18"/>
      <c r="M9462" s="18"/>
      <c r="N9462" s="18"/>
      <c r="O9462" s="18"/>
      <c r="P9462" s="18"/>
      <c r="Q9462" s="18"/>
      <c r="R9462" s="18"/>
      <c r="S9462" s="18"/>
      <c r="T9462" s="18"/>
      <c r="U9462" s="18"/>
      <c r="V9462" s="18"/>
      <c r="W9462" s="18"/>
      <c r="X9462" s="18"/>
      <c r="Y9462" s="18"/>
      <c r="Z9462" s="18"/>
      <c r="AA9462" s="18"/>
    </row>
    <row r="9463" spans="1:27" s="2" customFormat="1" ht="13.8">
      <c r="A9463" s="8"/>
      <c r="B9463" s="9"/>
      <c r="C9463" s="18"/>
      <c r="D9463" s="18"/>
      <c r="E9463" s="18"/>
      <c r="F9463" s="18"/>
      <c r="G9463" s="18"/>
      <c r="H9463" s="18"/>
      <c r="I9463" s="18"/>
      <c r="J9463" s="18"/>
      <c r="K9463" s="18"/>
      <c r="L9463" s="18"/>
      <c r="M9463" s="18"/>
      <c r="N9463" s="18"/>
      <c r="O9463" s="18"/>
      <c r="P9463" s="18"/>
      <c r="Q9463" s="18"/>
      <c r="R9463" s="18"/>
      <c r="S9463" s="18"/>
      <c r="T9463" s="18"/>
      <c r="U9463" s="18"/>
      <c r="V9463" s="18"/>
      <c r="W9463" s="18"/>
      <c r="X9463" s="18"/>
      <c r="Y9463" s="18"/>
      <c r="Z9463" s="18"/>
      <c r="AA9463" s="18"/>
    </row>
    <row r="9464" spans="1:27" s="2" customFormat="1" ht="13.8">
      <c r="A9464" s="8"/>
      <c r="B9464" s="9"/>
      <c r="C9464" s="18"/>
      <c r="D9464" s="18"/>
      <c r="E9464" s="18"/>
      <c r="F9464" s="18"/>
      <c r="G9464" s="18"/>
      <c r="H9464" s="18"/>
      <c r="I9464" s="18"/>
      <c r="J9464" s="18"/>
      <c r="K9464" s="18"/>
      <c r="L9464" s="18"/>
      <c r="M9464" s="18"/>
      <c r="N9464" s="18"/>
      <c r="O9464" s="18"/>
      <c r="P9464" s="18"/>
      <c r="Q9464" s="18"/>
      <c r="R9464" s="18"/>
      <c r="S9464" s="18"/>
      <c r="T9464" s="18"/>
      <c r="U9464" s="18"/>
      <c r="V9464" s="18"/>
      <c r="W9464" s="18"/>
      <c r="X9464" s="18"/>
      <c r="Y9464" s="18"/>
      <c r="Z9464" s="18"/>
      <c r="AA9464" s="18"/>
    </row>
    <row r="9465" spans="1:27" s="2" customFormat="1" ht="13.8">
      <c r="A9465" s="8"/>
      <c r="B9465" s="9"/>
      <c r="C9465" s="18"/>
      <c r="D9465" s="18"/>
      <c r="E9465" s="18"/>
      <c r="F9465" s="18"/>
      <c r="G9465" s="18"/>
      <c r="H9465" s="18"/>
      <c r="I9465" s="18"/>
      <c r="J9465" s="18"/>
      <c r="K9465" s="18"/>
      <c r="L9465" s="18"/>
      <c r="M9465" s="18"/>
      <c r="N9465" s="18"/>
      <c r="O9465" s="18"/>
      <c r="P9465" s="18"/>
      <c r="Q9465" s="18"/>
      <c r="R9465" s="18"/>
      <c r="S9465" s="18"/>
      <c r="T9465" s="18"/>
      <c r="U9465" s="18"/>
      <c r="V9465" s="18"/>
      <c r="W9465" s="18"/>
      <c r="X9465" s="18"/>
      <c r="Y9465" s="18"/>
      <c r="Z9465" s="18"/>
      <c r="AA9465" s="18"/>
    </row>
    <row r="9466" spans="1:27" s="2" customFormat="1" ht="13.8">
      <c r="A9466" s="8"/>
      <c r="B9466" s="9"/>
      <c r="C9466" s="18"/>
      <c r="D9466" s="18"/>
      <c r="E9466" s="18"/>
      <c r="F9466" s="18"/>
      <c r="G9466" s="18"/>
      <c r="H9466" s="18"/>
      <c r="I9466" s="18"/>
      <c r="J9466" s="18"/>
      <c r="K9466" s="18"/>
      <c r="L9466" s="18"/>
      <c r="M9466" s="18"/>
      <c r="N9466" s="18"/>
      <c r="O9466" s="18"/>
      <c r="P9466" s="18"/>
      <c r="Q9466" s="18"/>
      <c r="R9466" s="18"/>
      <c r="S9466" s="18"/>
      <c r="T9466" s="18"/>
      <c r="U9466" s="18"/>
      <c r="V9466" s="18"/>
      <c r="W9466" s="18"/>
      <c r="X9466" s="18"/>
      <c r="Y9466" s="18"/>
      <c r="Z9466" s="18"/>
      <c r="AA9466" s="18"/>
    </row>
    <row r="9467" spans="1:27" s="2" customFormat="1" ht="13.8">
      <c r="A9467" s="8"/>
      <c r="B9467" s="9"/>
      <c r="C9467" s="18"/>
      <c r="D9467" s="18"/>
      <c r="E9467" s="18"/>
      <c r="F9467" s="18"/>
      <c r="G9467" s="18"/>
      <c r="H9467" s="18"/>
      <c r="I9467" s="18"/>
      <c r="J9467" s="18"/>
      <c r="K9467" s="18"/>
      <c r="L9467" s="18"/>
      <c r="M9467" s="18"/>
      <c r="N9467" s="18"/>
      <c r="O9467" s="18"/>
      <c r="P9467" s="18"/>
      <c r="Q9467" s="18"/>
      <c r="R9467" s="18"/>
      <c r="S9467" s="18"/>
      <c r="T9467" s="18"/>
      <c r="U9467" s="18"/>
      <c r="V9467" s="18"/>
      <c r="W9467" s="18"/>
      <c r="X9467" s="18"/>
      <c r="Y9467" s="18"/>
      <c r="Z9467" s="18"/>
      <c r="AA9467" s="18"/>
    </row>
    <row r="9468" spans="1:27" s="2" customFormat="1" ht="13.8">
      <c r="A9468" s="8"/>
      <c r="B9468" s="9"/>
      <c r="C9468" s="18"/>
      <c r="D9468" s="18"/>
      <c r="E9468" s="18"/>
      <c r="F9468" s="18"/>
      <c r="G9468" s="18"/>
      <c r="H9468" s="18"/>
      <c r="I9468" s="18"/>
      <c r="J9468" s="18"/>
      <c r="K9468" s="18"/>
      <c r="L9468" s="18"/>
      <c r="M9468" s="18"/>
      <c r="N9468" s="18"/>
      <c r="O9468" s="18"/>
      <c r="P9468" s="18"/>
      <c r="Q9468" s="18"/>
      <c r="R9468" s="18"/>
      <c r="S9468" s="18"/>
      <c r="T9468" s="18"/>
      <c r="U9468" s="18"/>
      <c r="V9468" s="18"/>
      <c r="W9468" s="18"/>
      <c r="X9468" s="18"/>
      <c r="Y9468" s="18"/>
      <c r="Z9468" s="18"/>
      <c r="AA9468" s="18"/>
    </row>
    <row r="9469" spans="1:27" s="2" customFormat="1" ht="13.8">
      <c r="A9469" s="8"/>
      <c r="B9469" s="9"/>
      <c r="C9469" s="18"/>
      <c r="D9469" s="18"/>
      <c r="E9469" s="18"/>
      <c r="F9469" s="18"/>
      <c r="G9469" s="18"/>
      <c r="H9469" s="18"/>
      <c r="I9469" s="18"/>
      <c r="J9469" s="18"/>
      <c r="K9469" s="18"/>
      <c r="L9469" s="18"/>
      <c r="M9469" s="18"/>
      <c r="N9469" s="18"/>
      <c r="O9469" s="18"/>
      <c r="P9469" s="18"/>
      <c r="Q9469" s="18"/>
      <c r="R9469" s="18"/>
      <c r="S9469" s="18"/>
      <c r="T9469" s="18"/>
      <c r="U9469" s="18"/>
      <c r="V9469" s="18"/>
      <c r="W9469" s="18"/>
      <c r="X9469" s="18"/>
      <c r="Y9469" s="18"/>
      <c r="Z9469" s="18"/>
      <c r="AA9469" s="18"/>
    </row>
    <row r="9470" spans="1:27" s="2" customFormat="1" ht="13.8">
      <c r="A9470" s="8"/>
      <c r="B9470" s="9"/>
      <c r="C9470" s="18"/>
      <c r="D9470" s="18"/>
      <c r="E9470" s="18"/>
      <c r="F9470" s="18"/>
      <c r="G9470" s="18"/>
      <c r="H9470" s="18"/>
      <c r="I9470" s="18"/>
      <c r="J9470" s="18"/>
      <c r="K9470" s="18"/>
      <c r="L9470" s="18"/>
      <c r="M9470" s="18"/>
      <c r="N9470" s="18"/>
      <c r="O9470" s="18"/>
      <c r="P9470" s="18"/>
      <c r="Q9470" s="18"/>
      <c r="R9470" s="18"/>
      <c r="S9470" s="18"/>
      <c r="T9470" s="18"/>
      <c r="U9470" s="18"/>
      <c r="V9470" s="18"/>
      <c r="W9470" s="18"/>
      <c r="X9470" s="18"/>
      <c r="Y9470" s="18"/>
      <c r="Z9470" s="18"/>
      <c r="AA9470" s="18"/>
    </row>
    <row r="9471" spans="1:27" s="2" customFormat="1" ht="13.8">
      <c r="A9471" s="8"/>
      <c r="B9471" s="9"/>
      <c r="C9471" s="18"/>
      <c r="D9471" s="18"/>
      <c r="E9471" s="18"/>
      <c r="F9471" s="18"/>
      <c r="G9471" s="18"/>
      <c r="H9471" s="18"/>
      <c r="I9471" s="18"/>
      <c r="J9471" s="18"/>
      <c r="K9471" s="18"/>
      <c r="L9471" s="18"/>
      <c r="M9471" s="18"/>
      <c r="N9471" s="18"/>
      <c r="O9471" s="18"/>
      <c r="P9471" s="18"/>
      <c r="Q9471" s="18"/>
      <c r="R9471" s="18"/>
      <c r="S9471" s="18"/>
      <c r="T9471" s="18"/>
      <c r="U9471" s="18"/>
      <c r="V9471" s="18"/>
      <c r="W9471" s="18"/>
      <c r="X9471" s="18"/>
      <c r="Y9471" s="18"/>
      <c r="Z9471" s="18"/>
      <c r="AA9471" s="18"/>
    </row>
    <row r="9472" spans="1:27" s="2" customFormat="1" ht="13.8">
      <c r="A9472" s="8"/>
      <c r="B9472" s="9"/>
      <c r="C9472" s="18"/>
      <c r="D9472" s="18"/>
      <c r="E9472" s="18"/>
      <c r="F9472" s="18"/>
      <c r="G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8"/>
      <c r="X9472" s="18"/>
      <c r="Y9472" s="18"/>
      <c r="Z9472" s="18"/>
      <c r="AA9472" s="18"/>
    </row>
    <row r="9473" spans="1:27" s="2" customFormat="1" ht="13.8">
      <c r="A9473" s="8"/>
      <c r="B9473" s="9"/>
      <c r="C9473" s="18"/>
      <c r="D9473" s="18"/>
      <c r="E9473" s="18"/>
      <c r="F9473" s="18"/>
      <c r="G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8"/>
      <c r="X9473" s="18"/>
      <c r="Y9473" s="18"/>
      <c r="Z9473" s="18"/>
      <c r="AA9473" s="18"/>
    </row>
    <row r="9474" spans="1:27" s="2" customFormat="1" ht="13.8">
      <c r="A9474" s="8"/>
      <c r="B9474" s="9"/>
      <c r="C9474" s="18"/>
      <c r="D9474" s="18"/>
      <c r="E9474" s="18"/>
      <c r="F9474" s="18"/>
      <c r="G9474" s="18"/>
      <c r="H9474" s="18"/>
      <c r="I9474" s="18"/>
      <c r="J9474" s="18"/>
      <c r="K9474" s="18"/>
      <c r="L9474" s="18"/>
      <c r="M9474" s="18"/>
      <c r="N9474" s="18"/>
      <c r="O9474" s="18"/>
      <c r="P9474" s="18"/>
      <c r="Q9474" s="18"/>
      <c r="R9474" s="18"/>
      <c r="S9474" s="18"/>
      <c r="T9474" s="18"/>
      <c r="U9474" s="18"/>
      <c r="V9474" s="18"/>
      <c r="W9474" s="18"/>
      <c r="X9474" s="18"/>
      <c r="Y9474" s="18"/>
      <c r="Z9474" s="18"/>
      <c r="AA9474" s="18"/>
    </row>
    <row r="9475" spans="1:27" s="2" customFormat="1" ht="13.8">
      <c r="A9475" s="8"/>
      <c r="B9475" s="9"/>
      <c r="C9475" s="18"/>
      <c r="D9475" s="18"/>
      <c r="E9475" s="18"/>
      <c r="F9475" s="18"/>
      <c r="G9475" s="18"/>
      <c r="H9475" s="18"/>
      <c r="I9475" s="18"/>
      <c r="J9475" s="18"/>
      <c r="K9475" s="18"/>
      <c r="L9475" s="18"/>
      <c r="M9475" s="18"/>
      <c r="N9475" s="18"/>
      <c r="O9475" s="18"/>
      <c r="P9475" s="18"/>
      <c r="Q9475" s="18"/>
      <c r="R9475" s="18"/>
      <c r="S9475" s="18"/>
      <c r="T9475" s="18"/>
      <c r="U9475" s="18"/>
      <c r="V9475" s="18"/>
      <c r="W9475" s="18"/>
      <c r="X9475" s="18"/>
      <c r="Y9475" s="18"/>
      <c r="Z9475" s="18"/>
      <c r="AA9475" s="18"/>
    </row>
    <row r="9476" spans="1:27" s="2" customFormat="1" ht="13.8">
      <c r="A9476" s="8"/>
      <c r="B9476" s="9"/>
      <c r="C9476" s="18"/>
      <c r="D9476" s="18"/>
      <c r="E9476" s="18"/>
      <c r="F9476" s="18"/>
      <c r="G9476" s="18"/>
      <c r="H9476" s="18"/>
      <c r="I9476" s="18"/>
      <c r="J9476" s="18"/>
      <c r="K9476" s="18"/>
      <c r="L9476" s="18"/>
      <c r="M9476" s="18"/>
      <c r="N9476" s="18"/>
      <c r="O9476" s="18"/>
      <c r="P9476" s="18"/>
      <c r="Q9476" s="18"/>
      <c r="R9476" s="18"/>
      <c r="S9476" s="18"/>
      <c r="T9476" s="18"/>
      <c r="U9476" s="18"/>
      <c r="V9476" s="18"/>
      <c r="W9476" s="18"/>
      <c r="X9476" s="18"/>
      <c r="Y9476" s="18"/>
      <c r="Z9476" s="18"/>
      <c r="AA9476" s="18"/>
    </row>
    <row r="9477" spans="1:27" s="2" customFormat="1" ht="13.8">
      <c r="A9477" s="8"/>
      <c r="B9477" s="9"/>
      <c r="C9477" s="18"/>
      <c r="D9477" s="18"/>
      <c r="E9477" s="18"/>
      <c r="F9477" s="18"/>
      <c r="G9477" s="18"/>
      <c r="H9477" s="18"/>
      <c r="I9477" s="18"/>
      <c r="J9477" s="18"/>
      <c r="K9477" s="18"/>
      <c r="L9477" s="18"/>
      <c r="M9477" s="18"/>
      <c r="N9477" s="18"/>
      <c r="O9477" s="18"/>
      <c r="P9477" s="18"/>
      <c r="Q9477" s="18"/>
      <c r="R9477" s="18"/>
      <c r="S9477" s="18"/>
      <c r="T9477" s="18"/>
      <c r="U9477" s="18"/>
      <c r="V9477" s="18"/>
      <c r="W9477" s="18"/>
      <c r="X9477" s="18"/>
      <c r="Y9477" s="18"/>
      <c r="Z9477" s="18"/>
      <c r="AA9477" s="18"/>
    </row>
    <row r="9478" spans="1:27" s="2" customFormat="1" ht="13.8">
      <c r="A9478" s="8"/>
      <c r="B9478" s="9"/>
      <c r="C9478" s="18"/>
      <c r="D9478" s="18"/>
      <c r="E9478" s="18"/>
      <c r="F9478" s="18"/>
      <c r="G9478" s="18"/>
      <c r="H9478" s="18"/>
      <c r="I9478" s="18"/>
      <c r="J9478" s="18"/>
      <c r="K9478" s="18"/>
      <c r="L9478" s="18"/>
      <c r="M9478" s="18"/>
      <c r="N9478" s="18"/>
      <c r="O9478" s="18"/>
      <c r="P9478" s="18"/>
      <c r="Q9478" s="18"/>
      <c r="R9478" s="18"/>
      <c r="S9478" s="18"/>
      <c r="T9478" s="18"/>
      <c r="U9478" s="18"/>
      <c r="V9478" s="18"/>
      <c r="W9478" s="18"/>
      <c r="X9478" s="18"/>
      <c r="Y9478" s="18"/>
      <c r="Z9478" s="18"/>
      <c r="AA9478" s="18"/>
    </row>
    <row r="9479" spans="1:27" s="2" customFormat="1" ht="13.8">
      <c r="A9479" s="8"/>
      <c r="B9479" s="9"/>
      <c r="C9479" s="18"/>
      <c r="D9479" s="18"/>
      <c r="E9479" s="18"/>
      <c r="F9479" s="18"/>
      <c r="G9479" s="18"/>
      <c r="H9479" s="18"/>
      <c r="I9479" s="18"/>
      <c r="J9479" s="18"/>
      <c r="K9479" s="18"/>
      <c r="L9479" s="18"/>
      <c r="M9479" s="18"/>
      <c r="N9479" s="18"/>
      <c r="O9479" s="18"/>
      <c r="P9479" s="18"/>
      <c r="Q9479" s="18"/>
      <c r="R9479" s="18"/>
      <c r="S9479" s="18"/>
      <c r="T9479" s="18"/>
      <c r="U9479" s="18"/>
      <c r="V9479" s="18"/>
      <c r="W9479" s="18"/>
      <c r="X9479" s="18"/>
      <c r="Y9479" s="18"/>
      <c r="Z9479" s="18"/>
      <c r="AA9479" s="18"/>
    </row>
    <row r="9480" spans="1:27" s="2" customFormat="1" ht="13.8">
      <c r="A9480" s="8"/>
      <c r="B9480" s="9"/>
      <c r="C9480" s="18"/>
      <c r="D9480" s="18"/>
      <c r="E9480" s="18"/>
      <c r="F9480" s="18"/>
      <c r="G9480" s="18"/>
      <c r="H9480" s="18"/>
      <c r="I9480" s="18"/>
      <c r="J9480" s="18"/>
      <c r="K9480" s="18"/>
      <c r="L9480" s="18"/>
      <c r="M9480" s="18"/>
      <c r="N9480" s="18"/>
      <c r="O9480" s="18"/>
      <c r="P9480" s="18"/>
      <c r="Q9480" s="18"/>
      <c r="R9480" s="18"/>
      <c r="S9480" s="18"/>
      <c r="T9480" s="18"/>
      <c r="U9480" s="18"/>
      <c r="V9480" s="18"/>
      <c r="W9480" s="18"/>
      <c r="X9480" s="18"/>
      <c r="Y9480" s="18"/>
      <c r="Z9480" s="18"/>
      <c r="AA9480" s="18"/>
    </row>
    <row r="9481" spans="1:27" s="2" customFormat="1" ht="13.8">
      <c r="A9481" s="8"/>
      <c r="B9481" s="9"/>
      <c r="C9481" s="18"/>
      <c r="D9481" s="18"/>
      <c r="E9481" s="18"/>
      <c r="F9481" s="18"/>
      <c r="G9481" s="18"/>
      <c r="H9481" s="18"/>
      <c r="I9481" s="18"/>
      <c r="J9481" s="18"/>
      <c r="K9481" s="18"/>
      <c r="L9481" s="18"/>
      <c r="M9481" s="18"/>
      <c r="N9481" s="18"/>
      <c r="O9481" s="18"/>
      <c r="P9481" s="18"/>
      <c r="Q9481" s="18"/>
      <c r="R9481" s="18"/>
      <c r="S9481" s="18"/>
      <c r="T9481" s="18"/>
      <c r="U9481" s="18"/>
      <c r="V9481" s="18"/>
      <c r="W9481" s="18"/>
      <c r="X9481" s="18"/>
      <c r="Y9481" s="18"/>
      <c r="Z9481" s="18"/>
      <c r="AA9481" s="18"/>
    </row>
    <row r="9482" spans="1:27" s="2" customFormat="1" ht="13.8">
      <c r="A9482" s="8"/>
      <c r="B9482" s="9"/>
      <c r="C9482" s="18"/>
      <c r="D9482" s="18"/>
      <c r="E9482" s="18"/>
      <c r="F9482" s="18"/>
      <c r="G9482" s="18"/>
      <c r="H9482" s="18"/>
      <c r="I9482" s="18"/>
      <c r="J9482" s="18"/>
      <c r="K9482" s="18"/>
      <c r="L9482" s="18"/>
      <c r="M9482" s="18"/>
      <c r="N9482" s="18"/>
      <c r="O9482" s="18"/>
      <c r="P9482" s="18"/>
      <c r="Q9482" s="18"/>
      <c r="R9482" s="18"/>
      <c r="S9482" s="18"/>
      <c r="T9482" s="18"/>
      <c r="U9482" s="18"/>
      <c r="V9482" s="18"/>
      <c r="W9482" s="18"/>
      <c r="X9482" s="18"/>
      <c r="Y9482" s="18"/>
      <c r="Z9482" s="18"/>
      <c r="AA9482" s="18"/>
    </row>
    <row r="9483" spans="1:27" s="2" customFormat="1" ht="13.8">
      <c r="A9483" s="8"/>
      <c r="B9483" s="9"/>
      <c r="C9483" s="18"/>
      <c r="D9483" s="18"/>
      <c r="E9483" s="18"/>
      <c r="F9483" s="18"/>
      <c r="G9483" s="18"/>
      <c r="H9483" s="18"/>
      <c r="I9483" s="18"/>
      <c r="J9483" s="18"/>
      <c r="K9483" s="18"/>
      <c r="L9483" s="18"/>
      <c r="M9483" s="18"/>
      <c r="N9483" s="18"/>
      <c r="O9483" s="18"/>
      <c r="P9483" s="18"/>
      <c r="Q9483" s="18"/>
      <c r="R9483" s="18"/>
      <c r="S9483" s="18"/>
      <c r="T9483" s="18"/>
      <c r="U9483" s="18"/>
      <c r="V9483" s="18"/>
      <c r="W9483" s="18"/>
      <c r="X9483" s="18"/>
      <c r="Y9483" s="18"/>
      <c r="Z9483" s="18"/>
      <c r="AA9483" s="18"/>
    </row>
    <row r="9484" spans="1:27" s="2" customFormat="1" ht="13.8">
      <c r="A9484" s="8"/>
      <c r="B9484" s="9"/>
      <c r="C9484" s="18"/>
      <c r="D9484" s="18"/>
      <c r="E9484" s="18"/>
      <c r="F9484" s="18"/>
      <c r="G9484" s="18"/>
      <c r="H9484" s="18"/>
      <c r="I9484" s="18"/>
      <c r="J9484" s="18"/>
      <c r="K9484" s="18"/>
      <c r="L9484" s="18"/>
      <c r="M9484" s="18"/>
      <c r="N9484" s="18"/>
      <c r="O9484" s="18"/>
      <c r="P9484" s="18"/>
      <c r="Q9484" s="18"/>
      <c r="R9484" s="18"/>
      <c r="S9484" s="18"/>
      <c r="T9484" s="18"/>
      <c r="U9484" s="18"/>
      <c r="V9484" s="18"/>
      <c r="W9484" s="18"/>
      <c r="X9484" s="18"/>
      <c r="Y9484" s="18"/>
      <c r="Z9484" s="18"/>
      <c r="AA9484" s="18"/>
    </row>
    <row r="9485" spans="1:27" s="2" customFormat="1" ht="13.8">
      <c r="A9485" s="8"/>
      <c r="B9485" s="9"/>
      <c r="C9485" s="18"/>
      <c r="D9485" s="18"/>
      <c r="E9485" s="18"/>
      <c r="F9485" s="18"/>
      <c r="G9485" s="18"/>
      <c r="H9485" s="18"/>
      <c r="I9485" s="18"/>
      <c r="J9485" s="18"/>
      <c r="K9485" s="18"/>
      <c r="L9485" s="18"/>
      <c r="M9485" s="18"/>
      <c r="N9485" s="18"/>
      <c r="O9485" s="18"/>
      <c r="P9485" s="18"/>
      <c r="Q9485" s="18"/>
      <c r="R9485" s="18"/>
      <c r="S9485" s="18"/>
      <c r="T9485" s="18"/>
      <c r="U9485" s="18"/>
      <c r="V9485" s="18"/>
      <c r="W9485" s="18"/>
      <c r="X9485" s="18"/>
      <c r="Y9485" s="18"/>
      <c r="Z9485" s="18"/>
      <c r="AA9485" s="18"/>
    </row>
    <row r="9486" spans="1:27" s="2" customFormat="1" ht="13.8">
      <c r="A9486" s="8"/>
      <c r="B9486" s="9"/>
      <c r="C9486" s="18"/>
      <c r="D9486" s="18"/>
      <c r="E9486" s="18"/>
      <c r="F9486" s="18"/>
      <c r="G9486" s="18"/>
      <c r="H9486" s="18"/>
      <c r="I9486" s="18"/>
      <c r="J9486" s="18"/>
      <c r="K9486" s="18"/>
      <c r="L9486" s="18"/>
      <c r="M9486" s="18"/>
      <c r="N9486" s="18"/>
      <c r="O9486" s="18"/>
      <c r="P9486" s="18"/>
      <c r="Q9486" s="18"/>
      <c r="R9486" s="18"/>
      <c r="S9486" s="18"/>
      <c r="T9486" s="18"/>
      <c r="U9486" s="18"/>
      <c r="V9486" s="18"/>
      <c r="W9486" s="18"/>
      <c r="X9486" s="18"/>
      <c r="Y9486" s="18"/>
      <c r="Z9486" s="18"/>
      <c r="AA9486" s="18"/>
    </row>
    <row r="9487" spans="1:27" s="2" customFormat="1" ht="13.8">
      <c r="A9487" s="8"/>
      <c r="B9487" s="9"/>
      <c r="C9487" s="18"/>
      <c r="D9487" s="18"/>
      <c r="E9487" s="18"/>
      <c r="F9487" s="18"/>
      <c r="G9487" s="18"/>
      <c r="H9487" s="18"/>
      <c r="I9487" s="18"/>
      <c r="J9487" s="18"/>
      <c r="K9487" s="18"/>
      <c r="L9487" s="18"/>
      <c r="M9487" s="18"/>
      <c r="N9487" s="18"/>
      <c r="O9487" s="18"/>
      <c r="P9487" s="18"/>
      <c r="Q9487" s="18"/>
      <c r="R9487" s="18"/>
      <c r="S9487" s="18"/>
      <c r="T9487" s="18"/>
      <c r="U9487" s="18"/>
      <c r="V9487" s="18"/>
      <c r="W9487" s="18"/>
      <c r="X9487" s="18"/>
      <c r="Y9487" s="18"/>
      <c r="Z9487" s="18"/>
      <c r="AA9487" s="18"/>
    </row>
    <row r="9488" spans="1:27" s="2" customFormat="1" ht="13.8">
      <c r="A9488" s="8"/>
      <c r="B9488" s="9"/>
      <c r="C9488" s="18"/>
      <c r="D9488" s="18"/>
      <c r="E9488" s="18"/>
      <c r="F9488" s="18"/>
      <c r="G9488" s="18"/>
      <c r="H9488" s="18"/>
      <c r="I9488" s="18"/>
      <c r="J9488" s="18"/>
      <c r="K9488" s="18"/>
      <c r="L9488" s="18"/>
      <c r="M9488" s="18"/>
      <c r="N9488" s="18"/>
      <c r="O9488" s="18"/>
      <c r="P9488" s="18"/>
      <c r="Q9488" s="18"/>
      <c r="R9488" s="18"/>
      <c r="S9488" s="18"/>
      <c r="T9488" s="18"/>
      <c r="U9488" s="18"/>
      <c r="V9488" s="18"/>
      <c r="W9488" s="18"/>
      <c r="X9488" s="18"/>
      <c r="Y9488" s="18"/>
      <c r="Z9488" s="18"/>
      <c r="AA9488" s="18"/>
    </row>
    <row r="9489" spans="1:27" s="2" customFormat="1" ht="13.8">
      <c r="A9489" s="8"/>
      <c r="B9489" s="9"/>
      <c r="C9489" s="18"/>
      <c r="D9489" s="18"/>
      <c r="E9489" s="18"/>
      <c r="F9489" s="18"/>
      <c r="G9489" s="18"/>
      <c r="H9489" s="18"/>
      <c r="I9489" s="18"/>
      <c r="J9489" s="18"/>
      <c r="K9489" s="18"/>
      <c r="L9489" s="18"/>
      <c r="M9489" s="18"/>
      <c r="N9489" s="18"/>
      <c r="O9489" s="18"/>
      <c r="P9489" s="18"/>
      <c r="Q9489" s="18"/>
      <c r="R9489" s="18"/>
      <c r="S9489" s="18"/>
      <c r="T9489" s="18"/>
      <c r="U9489" s="18"/>
      <c r="V9489" s="18"/>
      <c r="W9489" s="18"/>
      <c r="X9489" s="18"/>
      <c r="Y9489" s="18"/>
      <c r="Z9489" s="18"/>
      <c r="AA9489" s="18"/>
    </row>
    <row r="9490" spans="1:27" s="2" customFormat="1" ht="13.8">
      <c r="A9490" s="8"/>
      <c r="B9490" s="9"/>
      <c r="C9490" s="18"/>
      <c r="D9490" s="18"/>
      <c r="E9490" s="18"/>
      <c r="F9490" s="18"/>
      <c r="G9490" s="18"/>
      <c r="H9490" s="18"/>
      <c r="I9490" s="18"/>
      <c r="J9490" s="18"/>
      <c r="K9490" s="18"/>
      <c r="L9490" s="18"/>
      <c r="M9490" s="18"/>
      <c r="N9490" s="18"/>
      <c r="O9490" s="18"/>
      <c r="P9490" s="18"/>
      <c r="Q9490" s="18"/>
      <c r="R9490" s="18"/>
      <c r="S9490" s="18"/>
      <c r="T9490" s="18"/>
      <c r="U9490" s="18"/>
      <c r="V9490" s="18"/>
      <c r="W9490" s="18"/>
      <c r="X9490" s="18"/>
      <c r="Y9490" s="18"/>
      <c r="Z9490" s="18"/>
      <c r="AA9490" s="18"/>
    </row>
    <row r="9491" spans="1:27" s="2" customFormat="1" ht="13.8">
      <c r="A9491" s="8"/>
      <c r="B9491" s="9"/>
      <c r="C9491" s="18"/>
      <c r="D9491" s="18"/>
      <c r="E9491" s="18"/>
      <c r="F9491" s="18"/>
      <c r="G9491" s="18"/>
      <c r="H9491" s="18"/>
      <c r="I9491" s="18"/>
      <c r="J9491" s="18"/>
      <c r="K9491" s="18"/>
      <c r="L9491" s="18"/>
      <c r="M9491" s="18"/>
      <c r="N9491" s="18"/>
      <c r="O9491" s="18"/>
      <c r="P9491" s="18"/>
      <c r="Q9491" s="18"/>
      <c r="R9491" s="18"/>
      <c r="S9491" s="18"/>
      <c r="T9491" s="18"/>
      <c r="U9491" s="18"/>
      <c r="V9491" s="18"/>
      <c r="W9491" s="18"/>
      <c r="X9491" s="18"/>
      <c r="Y9491" s="18"/>
      <c r="Z9491" s="18"/>
      <c r="AA9491" s="18"/>
    </row>
    <row r="9492" spans="1:27" s="2" customFormat="1" ht="13.8">
      <c r="A9492" s="8"/>
      <c r="B9492" s="9"/>
      <c r="C9492" s="18"/>
      <c r="D9492" s="18"/>
      <c r="E9492" s="18"/>
      <c r="F9492" s="18"/>
      <c r="G9492" s="18"/>
      <c r="H9492" s="18"/>
      <c r="I9492" s="18"/>
      <c r="J9492" s="18"/>
      <c r="K9492" s="18"/>
      <c r="L9492" s="18"/>
      <c r="M9492" s="18"/>
      <c r="N9492" s="18"/>
      <c r="O9492" s="18"/>
      <c r="P9492" s="18"/>
      <c r="Q9492" s="18"/>
      <c r="R9492" s="18"/>
      <c r="S9492" s="18"/>
      <c r="T9492" s="18"/>
      <c r="U9492" s="18"/>
      <c r="V9492" s="18"/>
      <c r="W9492" s="18"/>
      <c r="X9492" s="18"/>
      <c r="Y9492" s="18"/>
      <c r="Z9492" s="18"/>
      <c r="AA9492" s="18"/>
    </row>
    <row r="9493" spans="1:27" s="2" customFormat="1" ht="13.8">
      <c r="A9493" s="8"/>
      <c r="B9493" s="9"/>
      <c r="C9493" s="18"/>
      <c r="D9493" s="18"/>
      <c r="E9493" s="18"/>
      <c r="F9493" s="18"/>
      <c r="G9493" s="18"/>
      <c r="H9493" s="18"/>
      <c r="I9493" s="18"/>
      <c r="J9493" s="18"/>
      <c r="K9493" s="18"/>
      <c r="L9493" s="18"/>
      <c r="M9493" s="18"/>
      <c r="N9493" s="18"/>
      <c r="O9493" s="18"/>
      <c r="P9493" s="18"/>
      <c r="Q9493" s="18"/>
      <c r="R9493" s="18"/>
      <c r="S9493" s="18"/>
      <c r="T9493" s="18"/>
      <c r="U9493" s="18"/>
      <c r="V9493" s="18"/>
      <c r="W9493" s="18"/>
      <c r="X9493" s="18"/>
      <c r="Y9493" s="18"/>
      <c r="Z9493" s="18"/>
      <c r="AA9493" s="18"/>
    </row>
    <row r="9494" spans="1:27" s="2" customFormat="1" ht="13.8">
      <c r="A9494" s="8"/>
      <c r="B9494" s="9"/>
      <c r="C9494" s="18"/>
      <c r="D9494" s="18"/>
      <c r="E9494" s="18"/>
      <c r="F9494" s="18"/>
      <c r="G9494" s="18"/>
      <c r="H9494" s="18"/>
      <c r="I9494" s="18"/>
      <c r="J9494" s="18"/>
      <c r="K9494" s="18"/>
      <c r="L9494" s="18"/>
      <c r="M9494" s="18"/>
      <c r="N9494" s="18"/>
      <c r="O9494" s="18"/>
      <c r="P9494" s="18"/>
      <c r="Q9494" s="18"/>
      <c r="R9494" s="18"/>
      <c r="S9494" s="18"/>
      <c r="T9494" s="18"/>
      <c r="U9494" s="18"/>
      <c r="V9494" s="18"/>
      <c r="W9494" s="18"/>
      <c r="X9494" s="18"/>
      <c r="Y9494" s="18"/>
      <c r="Z9494" s="18"/>
      <c r="AA9494" s="18"/>
    </row>
    <row r="9495" spans="1:27" s="2" customFormat="1" ht="13.8">
      <c r="A9495" s="8"/>
      <c r="B9495" s="9"/>
      <c r="C9495" s="18"/>
      <c r="D9495" s="18"/>
      <c r="E9495" s="18"/>
      <c r="F9495" s="18"/>
      <c r="G9495" s="18"/>
      <c r="H9495" s="18"/>
      <c r="I9495" s="18"/>
      <c r="J9495" s="18"/>
      <c r="K9495" s="18"/>
      <c r="L9495" s="18"/>
      <c r="M9495" s="18"/>
      <c r="N9495" s="18"/>
      <c r="O9495" s="18"/>
      <c r="P9495" s="18"/>
      <c r="Q9495" s="18"/>
      <c r="R9495" s="18"/>
      <c r="S9495" s="18"/>
      <c r="T9495" s="18"/>
      <c r="U9495" s="18"/>
      <c r="V9495" s="18"/>
      <c r="W9495" s="18"/>
      <c r="X9495" s="18"/>
      <c r="Y9495" s="18"/>
      <c r="Z9495" s="18"/>
      <c r="AA9495" s="18"/>
    </row>
    <row r="9496" spans="1:27" s="2" customFormat="1" ht="13.8">
      <c r="A9496" s="8"/>
      <c r="B9496" s="9"/>
      <c r="C9496" s="18"/>
      <c r="D9496" s="18"/>
      <c r="E9496" s="18"/>
      <c r="F9496" s="18"/>
      <c r="G9496" s="18"/>
      <c r="H9496" s="18"/>
      <c r="I9496" s="18"/>
      <c r="J9496" s="18"/>
      <c r="K9496" s="18"/>
      <c r="L9496" s="18"/>
      <c r="M9496" s="18"/>
      <c r="N9496" s="18"/>
      <c r="O9496" s="18"/>
      <c r="P9496" s="18"/>
      <c r="Q9496" s="18"/>
      <c r="R9496" s="18"/>
      <c r="S9496" s="18"/>
      <c r="T9496" s="18"/>
      <c r="U9496" s="18"/>
      <c r="V9496" s="18"/>
      <c r="W9496" s="18"/>
      <c r="X9496" s="18"/>
      <c r="Y9496" s="18"/>
      <c r="Z9496" s="18"/>
      <c r="AA9496" s="18"/>
    </row>
    <row r="9497" spans="1:27" s="2" customFormat="1" ht="13.8">
      <c r="A9497" s="8"/>
      <c r="B9497" s="9"/>
      <c r="C9497" s="18"/>
      <c r="D9497" s="18"/>
      <c r="E9497" s="18"/>
      <c r="F9497" s="18"/>
      <c r="G9497" s="18"/>
      <c r="H9497" s="18"/>
      <c r="I9497" s="18"/>
      <c r="J9497" s="18"/>
      <c r="K9497" s="18"/>
      <c r="L9497" s="18"/>
      <c r="M9497" s="18"/>
      <c r="N9497" s="18"/>
      <c r="O9497" s="18"/>
      <c r="P9497" s="18"/>
      <c r="Q9497" s="18"/>
      <c r="R9497" s="18"/>
      <c r="S9497" s="18"/>
      <c r="T9497" s="18"/>
      <c r="U9497" s="18"/>
      <c r="V9497" s="18"/>
      <c r="W9497" s="18"/>
      <c r="X9497" s="18"/>
      <c r="Y9497" s="18"/>
      <c r="Z9497" s="18"/>
      <c r="AA9497" s="18"/>
    </row>
    <row r="9498" spans="1:27" s="2" customFormat="1" ht="13.8">
      <c r="A9498" s="8"/>
      <c r="B9498" s="9"/>
      <c r="C9498" s="18"/>
      <c r="D9498" s="18"/>
      <c r="E9498" s="18"/>
      <c r="F9498" s="18"/>
      <c r="G9498" s="18"/>
      <c r="H9498" s="18"/>
      <c r="I9498" s="18"/>
      <c r="J9498" s="18"/>
      <c r="K9498" s="18"/>
      <c r="L9498" s="18"/>
      <c r="M9498" s="18"/>
      <c r="N9498" s="18"/>
      <c r="O9498" s="18"/>
      <c r="P9498" s="18"/>
      <c r="Q9498" s="18"/>
      <c r="R9498" s="18"/>
      <c r="S9498" s="18"/>
      <c r="T9498" s="18"/>
      <c r="U9498" s="18"/>
      <c r="V9498" s="18"/>
      <c r="W9498" s="18"/>
      <c r="X9498" s="18"/>
      <c r="Y9498" s="18"/>
      <c r="Z9498" s="18"/>
      <c r="AA9498" s="18"/>
    </row>
    <row r="9499" spans="1:27" s="2" customFormat="1" ht="13.8">
      <c r="A9499" s="8"/>
      <c r="B9499" s="9"/>
      <c r="C9499" s="18"/>
      <c r="D9499" s="18"/>
      <c r="E9499" s="18"/>
      <c r="F9499" s="18"/>
      <c r="G9499" s="18"/>
      <c r="H9499" s="18"/>
      <c r="I9499" s="18"/>
      <c r="J9499" s="18"/>
      <c r="K9499" s="18"/>
      <c r="L9499" s="18"/>
      <c r="M9499" s="18"/>
      <c r="N9499" s="18"/>
      <c r="O9499" s="18"/>
      <c r="P9499" s="18"/>
      <c r="Q9499" s="18"/>
      <c r="R9499" s="18"/>
      <c r="S9499" s="18"/>
      <c r="T9499" s="18"/>
      <c r="U9499" s="18"/>
      <c r="V9499" s="18"/>
      <c r="W9499" s="18"/>
      <c r="X9499" s="18"/>
      <c r="Y9499" s="18"/>
      <c r="Z9499" s="18"/>
      <c r="AA9499" s="18"/>
    </row>
    <row r="9500" spans="1:27" s="2" customFormat="1" ht="13.8">
      <c r="A9500" s="8"/>
      <c r="B9500" s="9"/>
      <c r="C9500" s="18"/>
      <c r="D9500" s="18"/>
      <c r="E9500" s="18"/>
      <c r="F9500" s="18"/>
      <c r="G9500" s="18"/>
      <c r="H9500" s="18"/>
      <c r="I9500" s="18"/>
      <c r="J9500" s="18"/>
      <c r="K9500" s="18"/>
      <c r="L9500" s="18"/>
      <c r="M9500" s="18"/>
      <c r="N9500" s="18"/>
      <c r="O9500" s="18"/>
      <c r="P9500" s="18"/>
      <c r="Q9500" s="18"/>
      <c r="R9500" s="18"/>
      <c r="S9500" s="18"/>
      <c r="T9500" s="18"/>
      <c r="U9500" s="18"/>
      <c r="V9500" s="18"/>
      <c r="W9500" s="18"/>
      <c r="X9500" s="18"/>
      <c r="Y9500" s="18"/>
      <c r="Z9500" s="18"/>
      <c r="AA9500" s="18"/>
    </row>
    <row r="9501" spans="1:27" s="2" customFormat="1" ht="13.8">
      <c r="A9501" s="8"/>
      <c r="B9501" s="9"/>
      <c r="C9501" s="18"/>
      <c r="D9501" s="18"/>
      <c r="E9501" s="18"/>
      <c r="F9501" s="18"/>
      <c r="G9501" s="18"/>
      <c r="H9501" s="18"/>
      <c r="I9501" s="18"/>
      <c r="J9501" s="18"/>
      <c r="K9501" s="18"/>
      <c r="L9501" s="18"/>
      <c r="M9501" s="18"/>
      <c r="N9501" s="18"/>
      <c r="O9501" s="18"/>
      <c r="P9501" s="18"/>
      <c r="Q9501" s="18"/>
      <c r="R9501" s="18"/>
      <c r="S9501" s="18"/>
      <c r="T9501" s="18"/>
      <c r="U9501" s="18"/>
      <c r="V9501" s="18"/>
      <c r="W9501" s="18"/>
      <c r="X9501" s="18"/>
      <c r="Y9501" s="18"/>
      <c r="Z9501" s="18"/>
      <c r="AA9501" s="18"/>
    </row>
    <row r="9502" spans="1:27" s="2" customFormat="1" ht="13.8">
      <c r="A9502" s="8"/>
      <c r="B9502" s="9"/>
      <c r="C9502" s="18"/>
      <c r="D9502" s="18"/>
      <c r="E9502" s="18"/>
      <c r="F9502" s="18"/>
      <c r="G9502" s="18"/>
      <c r="H9502" s="18"/>
      <c r="I9502" s="18"/>
      <c r="J9502" s="18"/>
      <c r="K9502" s="18"/>
      <c r="L9502" s="18"/>
      <c r="M9502" s="18"/>
      <c r="N9502" s="18"/>
      <c r="O9502" s="18"/>
      <c r="P9502" s="18"/>
      <c r="Q9502" s="18"/>
      <c r="R9502" s="18"/>
      <c r="S9502" s="18"/>
      <c r="T9502" s="18"/>
      <c r="U9502" s="18"/>
      <c r="V9502" s="18"/>
      <c r="W9502" s="18"/>
      <c r="X9502" s="18"/>
      <c r="Y9502" s="18"/>
      <c r="Z9502" s="18"/>
      <c r="AA9502" s="18"/>
    </row>
    <row r="9503" spans="1:27" s="2" customFormat="1" ht="13.8">
      <c r="A9503" s="8"/>
      <c r="B9503" s="9"/>
      <c r="C9503" s="18"/>
      <c r="D9503" s="18"/>
      <c r="E9503" s="18"/>
      <c r="F9503" s="18"/>
      <c r="G9503" s="18"/>
      <c r="H9503" s="18"/>
      <c r="I9503" s="18"/>
      <c r="J9503" s="18"/>
      <c r="K9503" s="18"/>
      <c r="L9503" s="18"/>
      <c r="M9503" s="18"/>
      <c r="N9503" s="18"/>
      <c r="O9503" s="18"/>
      <c r="P9503" s="18"/>
      <c r="Q9503" s="18"/>
      <c r="R9503" s="18"/>
      <c r="S9503" s="18"/>
      <c r="T9503" s="18"/>
      <c r="U9503" s="18"/>
      <c r="V9503" s="18"/>
      <c r="W9503" s="18"/>
      <c r="X9503" s="18"/>
      <c r="Y9503" s="18"/>
      <c r="Z9503" s="18"/>
      <c r="AA9503" s="18"/>
    </row>
    <row r="9504" spans="1:27" s="2" customFormat="1" ht="13.8">
      <c r="A9504" s="8"/>
      <c r="B9504" s="9"/>
      <c r="C9504" s="18"/>
      <c r="D9504" s="18"/>
      <c r="E9504" s="18"/>
      <c r="F9504" s="18"/>
      <c r="G9504" s="18"/>
      <c r="H9504" s="18"/>
      <c r="I9504" s="18"/>
      <c r="J9504" s="18"/>
      <c r="K9504" s="18"/>
      <c r="L9504" s="18"/>
      <c r="M9504" s="18"/>
      <c r="N9504" s="18"/>
      <c r="O9504" s="18"/>
      <c r="P9504" s="18"/>
      <c r="Q9504" s="18"/>
      <c r="R9504" s="18"/>
      <c r="S9504" s="18"/>
      <c r="T9504" s="18"/>
      <c r="U9504" s="18"/>
      <c r="V9504" s="18"/>
      <c r="W9504" s="18"/>
      <c r="X9504" s="18"/>
      <c r="Y9504" s="18"/>
      <c r="Z9504" s="18"/>
      <c r="AA9504" s="18"/>
    </row>
    <row r="9505" spans="1:27" s="2" customFormat="1" ht="13.8">
      <c r="A9505" s="8"/>
      <c r="B9505" s="9"/>
      <c r="C9505" s="18"/>
      <c r="D9505" s="18"/>
      <c r="E9505" s="18"/>
      <c r="F9505" s="18"/>
      <c r="G9505" s="18"/>
      <c r="H9505" s="18"/>
      <c r="I9505" s="18"/>
      <c r="J9505" s="18"/>
      <c r="K9505" s="18"/>
      <c r="L9505" s="18"/>
      <c r="M9505" s="18"/>
      <c r="N9505" s="18"/>
      <c r="O9505" s="18"/>
      <c r="P9505" s="18"/>
      <c r="Q9505" s="18"/>
      <c r="R9505" s="18"/>
      <c r="S9505" s="18"/>
      <c r="T9505" s="18"/>
      <c r="U9505" s="18"/>
      <c r="V9505" s="18"/>
      <c r="W9505" s="18"/>
      <c r="X9505" s="18"/>
      <c r="Y9505" s="18"/>
      <c r="Z9505" s="18"/>
      <c r="AA9505" s="18"/>
    </row>
    <row r="9506" spans="1:27" s="2" customFormat="1" ht="13.8">
      <c r="A9506" s="8"/>
      <c r="B9506" s="9"/>
      <c r="C9506" s="18"/>
      <c r="D9506" s="18"/>
      <c r="E9506" s="18"/>
      <c r="F9506" s="18"/>
      <c r="G9506" s="18"/>
      <c r="H9506" s="18"/>
      <c r="I9506" s="18"/>
      <c r="J9506" s="18"/>
      <c r="K9506" s="18"/>
      <c r="L9506" s="18"/>
      <c r="M9506" s="18"/>
      <c r="N9506" s="18"/>
      <c r="O9506" s="18"/>
      <c r="P9506" s="18"/>
      <c r="Q9506" s="18"/>
      <c r="R9506" s="18"/>
      <c r="S9506" s="18"/>
      <c r="T9506" s="18"/>
      <c r="U9506" s="18"/>
      <c r="V9506" s="18"/>
      <c r="W9506" s="18"/>
      <c r="X9506" s="18"/>
      <c r="Y9506" s="18"/>
      <c r="Z9506" s="18"/>
      <c r="AA9506" s="18"/>
    </row>
    <row r="9507" spans="1:27" s="2" customFormat="1" ht="13.8">
      <c r="A9507" s="8"/>
      <c r="B9507" s="9"/>
      <c r="C9507" s="18"/>
      <c r="D9507" s="18"/>
      <c r="E9507" s="18"/>
      <c r="F9507" s="18"/>
      <c r="G9507" s="18"/>
      <c r="H9507" s="18"/>
      <c r="I9507" s="18"/>
      <c r="J9507" s="18"/>
      <c r="K9507" s="18"/>
      <c r="L9507" s="18"/>
      <c r="M9507" s="18"/>
      <c r="N9507" s="18"/>
      <c r="O9507" s="18"/>
      <c r="P9507" s="18"/>
      <c r="Q9507" s="18"/>
      <c r="R9507" s="18"/>
      <c r="S9507" s="18"/>
      <c r="T9507" s="18"/>
      <c r="U9507" s="18"/>
      <c r="V9507" s="18"/>
      <c r="W9507" s="18"/>
      <c r="X9507" s="18"/>
      <c r="Y9507" s="18"/>
      <c r="Z9507" s="18"/>
      <c r="AA9507" s="18"/>
    </row>
    <row r="9508" spans="1:27" s="2" customFormat="1" ht="13.8">
      <c r="A9508" s="8"/>
      <c r="B9508" s="9"/>
      <c r="C9508" s="18"/>
      <c r="D9508" s="18"/>
      <c r="E9508" s="18"/>
      <c r="F9508" s="18"/>
      <c r="G9508" s="18"/>
      <c r="H9508" s="18"/>
      <c r="I9508" s="18"/>
      <c r="J9508" s="18"/>
      <c r="K9508" s="18"/>
      <c r="L9508" s="18"/>
      <c r="M9508" s="18"/>
      <c r="N9508" s="18"/>
      <c r="O9508" s="18"/>
      <c r="P9508" s="18"/>
      <c r="Q9508" s="18"/>
      <c r="R9508" s="18"/>
      <c r="S9508" s="18"/>
      <c r="T9508" s="18"/>
      <c r="U9508" s="18"/>
      <c r="V9508" s="18"/>
      <c r="W9508" s="18"/>
      <c r="X9508" s="18"/>
      <c r="Y9508" s="18"/>
      <c r="Z9508" s="18"/>
      <c r="AA9508" s="18"/>
    </row>
    <row r="9509" spans="1:27" s="2" customFormat="1" ht="13.8">
      <c r="A9509" s="8"/>
      <c r="B9509" s="9"/>
      <c r="C9509" s="18"/>
      <c r="D9509" s="18"/>
      <c r="E9509" s="18"/>
      <c r="F9509" s="18"/>
      <c r="G9509" s="18"/>
      <c r="H9509" s="18"/>
      <c r="I9509" s="18"/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8"/>
      <c r="X9509" s="18"/>
      <c r="Y9509" s="18"/>
      <c r="Z9509" s="18"/>
      <c r="AA9509" s="18"/>
    </row>
    <row r="9510" spans="1:27" s="2" customFormat="1" ht="13.8">
      <c r="A9510" s="8"/>
      <c r="B9510" s="9"/>
      <c r="C9510" s="18"/>
      <c r="D9510" s="18"/>
      <c r="E9510" s="18"/>
      <c r="F9510" s="18"/>
      <c r="G9510" s="18"/>
      <c r="H9510" s="18"/>
      <c r="I9510" s="18"/>
      <c r="J9510" s="18"/>
      <c r="K9510" s="18"/>
      <c r="L9510" s="18"/>
      <c r="M9510" s="18"/>
      <c r="N9510" s="18"/>
      <c r="O9510" s="18"/>
      <c r="P9510" s="18"/>
      <c r="Q9510" s="18"/>
      <c r="R9510" s="18"/>
      <c r="S9510" s="18"/>
      <c r="T9510" s="18"/>
      <c r="U9510" s="18"/>
      <c r="V9510" s="18"/>
      <c r="W9510" s="18"/>
      <c r="X9510" s="18"/>
      <c r="Y9510" s="18"/>
      <c r="Z9510" s="18"/>
      <c r="AA9510" s="18"/>
    </row>
    <row r="9511" spans="1:27" s="2" customFormat="1" ht="13.8">
      <c r="A9511" s="8"/>
      <c r="B9511" s="9"/>
      <c r="C9511" s="18"/>
      <c r="D9511" s="18"/>
      <c r="E9511" s="18"/>
      <c r="F9511" s="18"/>
      <c r="G9511" s="18"/>
      <c r="H9511" s="18"/>
      <c r="I9511" s="18"/>
      <c r="J9511" s="18"/>
      <c r="K9511" s="18"/>
      <c r="L9511" s="18"/>
      <c r="M9511" s="18"/>
      <c r="N9511" s="18"/>
      <c r="O9511" s="18"/>
      <c r="P9511" s="18"/>
      <c r="Q9511" s="18"/>
      <c r="R9511" s="18"/>
      <c r="S9511" s="18"/>
      <c r="T9511" s="18"/>
      <c r="U9511" s="18"/>
      <c r="V9511" s="18"/>
      <c r="W9511" s="18"/>
      <c r="X9511" s="18"/>
      <c r="Y9511" s="18"/>
      <c r="Z9511" s="18"/>
      <c r="AA9511" s="18"/>
    </row>
    <row r="9512" spans="1:27" s="2" customFormat="1" ht="13.8">
      <c r="A9512" s="8"/>
      <c r="B9512" s="9"/>
      <c r="C9512" s="18"/>
      <c r="D9512" s="18"/>
      <c r="E9512" s="18"/>
      <c r="F9512" s="18"/>
      <c r="G9512" s="18"/>
      <c r="H9512" s="18"/>
      <c r="I9512" s="18"/>
      <c r="J9512" s="18"/>
      <c r="K9512" s="18"/>
      <c r="L9512" s="18"/>
      <c r="M9512" s="18"/>
      <c r="N9512" s="18"/>
      <c r="O9512" s="18"/>
      <c r="P9512" s="18"/>
      <c r="Q9512" s="18"/>
      <c r="R9512" s="18"/>
      <c r="S9512" s="18"/>
      <c r="T9512" s="18"/>
      <c r="U9512" s="18"/>
      <c r="V9512" s="18"/>
      <c r="W9512" s="18"/>
      <c r="X9512" s="18"/>
      <c r="Y9512" s="18"/>
      <c r="Z9512" s="18"/>
      <c r="AA9512" s="18"/>
    </row>
    <row r="9513" spans="1:27" s="2" customFormat="1" ht="13.8">
      <c r="A9513" s="8"/>
      <c r="B9513" s="9"/>
      <c r="C9513" s="18"/>
      <c r="D9513" s="18"/>
      <c r="E9513" s="18"/>
      <c r="F9513" s="18"/>
      <c r="G9513" s="18"/>
      <c r="H9513" s="18"/>
      <c r="I9513" s="18"/>
      <c r="J9513" s="18"/>
      <c r="K9513" s="18"/>
      <c r="L9513" s="18"/>
      <c r="M9513" s="18"/>
      <c r="N9513" s="18"/>
      <c r="O9513" s="18"/>
      <c r="P9513" s="18"/>
      <c r="Q9513" s="18"/>
      <c r="R9513" s="18"/>
      <c r="S9513" s="18"/>
      <c r="T9513" s="18"/>
      <c r="U9513" s="18"/>
      <c r="V9513" s="18"/>
      <c r="W9513" s="18"/>
      <c r="X9513" s="18"/>
      <c r="Y9513" s="18"/>
      <c r="Z9513" s="18"/>
      <c r="AA9513" s="18"/>
    </row>
    <row r="9514" spans="1:27" s="2" customFormat="1" ht="13.8">
      <c r="A9514" s="8"/>
      <c r="B9514" s="9"/>
      <c r="C9514" s="18"/>
      <c r="D9514" s="18"/>
      <c r="E9514" s="18"/>
      <c r="F9514" s="18"/>
      <c r="G9514" s="18"/>
      <c r="H9514" s="18"/>
      <c r="I9514" s="18"/>
      <c r="J9514" s="18"/>
      <c r="K9514" s="18"/>
      <c r="L9514" s="18"/>
      <c r="M9514" s="18"/>
      <c r="N9514" s="18"/>
      <c r="O9514" s="18"/>
      <c r="P9514" s="18"/>
      <c r="Q9514" s="18"/>
      <c r="R9514" s="18"/>
      <c r="S9514" s="18"/>
      <c r="T9514" s="18"/>
      <c r="U9514" s="18"/>
      <c r="V9514" s="18"/>
      <c r="W9514" s="18"/>
      <c r="X9514" s="18"/>
      <c r="Y9514" s="18"/>
      <c r="Z9514" s="18"/>
      <c r="AA9514" s="18"/>
    </row>
    <row r="9515" spans="1:27" s="2" customFormat="1" ht="13.8">
      <c r="A9515" s="8"/>
      <c r="B9515" s="9"/>
      <c r="C9515" s="18"/>
      <c r="D9515" s="18"/>
      <c r="E9515" s="18"/>
      <c r="F9515" s="18"/>
      <c r="G9515" s="18"/>
      <c r="H9515" s="18"/>
      <c r="I9515" s="18"/>
      <c r="J9515" s="18"/>
      <c r="K9515" s="18"/>
      <c r="L9515" s="18"/>
      <c r="M9515" s="18"/>
      <c r="N9515" s="18"/>
      <c r="O9515" s="18"/>
      <c r="P9515" s="18"/>
      <c r="Q9515" s="18"/>
      <c r="R9515" s="18"/>
      <c r="S9515" s="18"/>
      <c r="T9515" s="18"/>
      <c r="U9515" s="18"/>
      <c r="V9515" s="18"/>
      <c r="W9515" s="18"/>
      <c r="X9515" s="18"/>
      <c r="Y9515" s="18"/>
      <c r="Z9515" s="18"/>
      <c r="AA9515" s="18"/>
    </row>
    <row r="9516" spans="1:27" s="2" customFormat="1" ht="13.8">
      <c r="A9516" s="8"/>
      <c r="B9516" s="9"/>
      <c r="C9516" s="18"/>
      <c r="D9516" s="18"/>
      <c r="E9516" s="18"/>
      <c r="F9516" s="18"/>
      <c r="G9516" s="18"/>
      <c r="H9516" s="18"/>
      <c r="I9516" s="18"/>
      <c r="J9516" s="18"/>
      <c r="K9516" s="18"/>
      <c r="L9516" s="18"/>
      <c r="M9516" s="18"/>
      <c r="N9516" s="18"/>
      <c r="O9516" s="18"/>
      <c r="P9516" s="18"/>
      <c r="Q9516" s="18"/>
      <c r="R9516" s="18"/>
      <c r="S9516" s="18"/>
      <c r="T9516" s="18"/>
      <c r="U9516" s="18"/>
      <c r="V9516" s="18"/>
      <c r="W9516" s="18"/>
      <c r="X9516" s="18"/>
      <c r="Y9516" s="18"/>
      <c r="Z9516" s="18"/>
      <c r="AA9516" s="18"/>
    </row>
    <row r="9517" spans="1:27" s="2" customFormat="1" ht="13.8">
      <c r="A9517" s="8"/>
      <c r="B9517" s="9"/>
      <c r="C9517" s="18"/>
      <c r="D9517" s="18"/>
      <c r="E9517" s="18"/>
      <c r="F9517" s="18"/>
      <c r="G9517" s="18"/>
      <c r="H9517" s="18"/>
      <c r="I9517" s="18"/>
      <c r="J9517" s="18"/>
      <c r="K9517" s="18"/>
      <c r="L9517" s="18"/>
      <c r="M9517" s="18"/>
      <c r="N9517" s="18"/>
      <c r="O9517" s="18"/>
      <c r="P9517" s="18"/>
      <c r="Q9517" s="18"/>
      <c r="R9517" s="18"/>
      <c r="S9517" s="18"/>
      <c r="T9517" s="18"/>
      <c r="U9517" s="18"/>
      <c r="V9517" s="18"/>
      <c r="W9517" s="18"/>
      <c r="X9517" s="18"/>
      <c r="Y9517" s="18"/>
      <c r="Z9517" s="18"/>
      <c r="AA9517" s="18"/>
    </row>
    <row r="9518" spans="1:27" s="2" customFormat="1" ht="13.8">
      <c r="A9518" s="8"/>
      <c r="B9518" s="9"/>
      <c r="C9518" s="18"/>
      <c r="D9518" s="18"/>
      <c r="E9518" s="18"/>
      <c r="F9518" s="18"/>
      <c r="G9518" s="18"/>
      <c r="H9518" s="18"/>
      <c r="I9518" s="18"/>
      <c r="J9518" s="18"/>
      <c r="K9518" s="18"/>
      <c r="L9518" s="18"/>
      <c r="M9518" s="18"/>
      <c r="N9518" s="18"/>
      <c r="O9518" s="18"/>
      <c r="P9518" s="18"/>
      <c r="Q9518" s="18"/>
      <c r="R9518" s="18"/>
      <c r="S9518" s="18"/>
      <c r="T9518" s="18"/>
      <c r="U9518" s="18"/>
      <c r="V9518" s="18"/>
      <c r="W9518" s="18"/>
      <c r="X9518" s="18"/>
      <c r="Y9518" s="18"/>
      <c r="Z9518" s="18"/>
      <c r="AA9518" s="18"/>
    </row>
    <row r="9519" spans="1:27" s="2" customFormat="1" ht="13.8">
      <c r="A9519" s="8"/>
      <c r="B9519" s="9"/>
      <c r="C9519" s="18"/>
      <c r="D9519" s="18"/>
      <c r="E9519" s="18"/>
      <c r="F9519" s="18"/>
      <c r="G9519" s="18"/>
      <c r="H9519" s="18"/>
      <c r="I9519" s="18"/>
      <c r="J9519" s="18"/>
      <c r="K9519" s="18"/>
      <c r="L9519" s="18"/>
      <c r="M9519" s="18"/>
      <c r="N9519" s="18"/>
      <c r="O9519" s="18"/>
      <c r="P9519" s="18"/>
      <c r="Q9519" s="18"/>
      <c r="R9519" s="18"/>
      <c r="S9519" s="18"/>
      <c r="T9519" s="18"/>
      <c r="U9519" s="18"/>
      <c r="V9519" s="18"/>
      <c r="W9519" s="18"/>
      <c r="X9519" s="18"/>
      <c r="Y9519" s="18"/>
      <c r="Z9519" s="18"/>
      <c r="AA9519" s="18"/>
    </row>
    <row r="9520" spans="1:27" s="2" customFormat="1" ht="13.8">
      <c r="A9520" s="8"/>
      <c r="B9520" s="9"/>
      <c r="C9520" s="18"/>
      <c r="D9520" s="18"/>
      <c r="E9520" s="18"/>
      <c r="F9520" s="18"/>
      <c r="G9520" s="18"/>
      <c r="H9520" s="18"/>
      <c r="I9520" s="18"/>
      <c r="J9520" s="18"/>
      <c r="K9520" s="18"/>
      <c r="L9520" s="18"/>
      <c r="M9520" s="18"/>
      <c r="N9520" s="18"/>
      <c r="O9520" s="18"/>
      <c r="P9520" s="18"/>
      <c r="Q9520" s="18"/>
      <c r="R9520" s="18"/>
      <c r="S9520" s="18"/>
      <c r="T9520" s="18"/>
      <c r="U9520" s="18"/>
      <c r="V9520" s="18"/>
      <c r="W9520" s="18"/>
      <c r="X9520" s="18"/>
      <c r="Y9520" s="18"/>
      <c r="Z9520" s="18"/>
      <c r="AA9520" s="18"/>
    </row>
    <row r="9521" spans="1:27" s="2" customFormat="1" ht="13.8">
      <c r="A9521" s="8"/>
      <c r="B9521" s="9"/>
      <c r="C9521" s="18"/>
      <c r="D9521" s="18"/>
      <c r="E9521" s="18"/>
      <c r="F9521" s="18"/>
      <c r="G9521" s="18"/>
      <c r="H9521" s="18"/>
      <c r="I9521" s="18"/>
      <c r="J9521" s="18"/>
      <c r="K9521" s="18"/>
      <c r="L9521" s="18"/>
      <c r="M9521" s="18"/>
      <c r="N9521" s="18"/>
      <c r="O9521" s="18"/>
      <c r="P9521" s="18"/>
      <c r="Q9521" s="18"/>
      <c r="R9521" s="18"/>
      <c r="S9521" s="18"/>
      <c r="T9521" s="18"/>
      <c r="U9521" s="18"/>
      <c r="V9521" s="18"/>
      <c r="W9521" s="18"/>
      <c r="X9521" s="18"/>
      <c r="Y9521" s="18"/>
      <c r="Z9521" s="18"/>
      <c r="AA9521" s="18"/>
    </row>
    <row r="9522" spans="1:27" s="2" customFormat="1" ht="13.8">
      <c r="A9522" s="8"/>
      <c r="B9522" s="9"/>
      <c r="C9522" s="18"/>
      <c r="D9522" s="18"/>
      <c r="E9522" s="18"/>
      <c r="F9522" s="18"/>
      <c r="G9522" s="18"/>
      <c r="H9522" s="18"/>
      <c r="I9522" s="18"/>
      <c r="J9522" s="18"/>
      <c r="K9522" s="18"/>
      <c r="L9522" s="18"/>
      <c r="M9522" s="18"/>
      <c r="N9522" s="18"/>
      <c r="O9522" s="18"/>
      <c r="P9522" s="18"/>
      <c r="Q9522" s="18"/>
      <c r="R9522" s="18"/>
      <c r="S9522" s="18"/>
      <c r="T9522" s="18"/>
      <c r="U9522" s="18"/>
      <c r="V9522" s="18"/>
      <c r="W9522" s="18"/>
      <c r="X9522" s="18"/>
      <c r="Y9522" s="18"/>
      <c r="Z9522" s="18"/>
      <c r="AA9522" s="18"/>
    </row>
    <row r="9523" spans="1:27" s="2" customFormat="1" ht="13.8">
      <c r="A9523" s="8"/>
      <c r="B9523" s="9"/>
      <c r="C9523" s="18"/>
      <c r="D9523" s="18"/>
      <c r="E9523" s="18"/>
      <c r="F9523" s="18"/>
      <c r="G9523" s="18"/>
      <c r="H9523" s="18"/>
      <c r="I9523" s="18"/>
      <c r="J9523" s="18"/>
      <c r="K9523" s="18"/>
      <c r="L9523" s="18"/>
      <c r="M9523" s="18"/>
      <c r="N9523" s="18"/>
      <c r="O9523" s="18"/>
      <c r="P9523" s="18"/>
      <c r="Q9523" s="18"/>
      <c r="R9523" s="18"/>
      <c r="S9523" s="18"/>
      <c r="T9523" s="18"/>
      <c r="U9523" s="18"/>
      <c r="V9523" s="18"/>
      <c r="W9523" s="18"/>
      <c r="X9523" s="18"/>
      <c r="Y9523" s="18"/>
      <c r="Z9523" s="18"/>
      <c r="AA9523" s="18"/>
    </row>
    <row r="9524" spans="1:27" s="2" customFormat="1" ht="13.8">
      <c r="A9524" s="8"/>
      <c r="B9524" s="9"/>
      <c r="C9524" s="18"/>
      <c r="D9524" s="18"/>
      <c r="E9524" s="18"/>
      <c r="F9524" s="18"/>
      <c r="G9524" s="18"/>
      <c r="H9524" s="18"/>
      <c r="I9524" s="18"/>
      <c r="J9524" s="18"/>
      <c r="K9524" s="18"/>
      <c r="L9524" s="18"/>
      <c r="M9524" s="18"/>
      <c r="N9524" s="18"/>
      <c r="O9524" s="18"/>
      <c r="P9524" s="18"/>
      <c r="Q9524" s="18"/>
      <c r="R9524" s="18"/>
      <c r="S9524" s="18"/>
      <c r="T9524" s="18"/>
      <c r="U9524" s="18"/>
      <c r="V9524" s="18"/>
      <c r="W9524" s="18"/>
      <c r="X9524" s="18"/>
      <c r="Y9524" s="18"/>
      <c r="Z9524" s="18"/>
      <c r="AA9524" s="18"/>
    </row>
    <row r="9525" spans="1:27" s="2" customFormat="1" ht="13.8">
      <c r="A9525" s="8"/>
      <c r="B9525" s="9"/>
      <c r="C9525" s="18"/>
      <c r="D9525" s="18"/>
      <c r="E9525" s="18"/>
      <c r="F9525" s="18"/>
      <c r="G9525" s="18"/>
      <c r="H9525" s="18"/>
      <c r="I9525" s="18"/>
      <c r="J9525" s="18"/>
      <c r="K9525" s="18"/>
      <c r="L9525" s="18"/>
      <c r="M9525" s="18"/>
      <c r="N9525" s="18"/>
      <c r="O9525" s="18"/>
      <c r="P9525" s="18"/>
      <c r="Q9525" s="18"/>
      <c r="R9525" s="18"/>
      <c r="S9525" s="18"/>
      <c r="T9525" s="18"/>
      <c r="U9525" s="18"/>
      <c r="V9525" s="18"/>
      <c r="W9525" s="18"/>
      <c r="X9525" s="18"/>
      <c r="Y9525" s="18"/>
      <c r="Z9525" s="18"/>
      <c r="AA9525" s="18"/>
    </row>
    <row r="9526" spans="1:27" s="2" customFormat="1" ht="13.8">
      <c r="A9526" s="8"/>
      <c r="B9526" s="9"/>
      <c r="C9526" s="18"/>
      <c r="D9526" s="18"/>
      <c r="E9526" s="18"/>
      <c r="F9526" s="18"/>
      <c r="G9526" s="18"/>
      <c r="H9526" s="18"/>
      <c r="I9526" s="18"/>
      <c r="J9526" s="18"/>
      <c r="K9526" s="18"/>
      <c r="L9526" s="18"/>
      <c r="M9526" s="18"/>
      <c r="N9526" s="18"/>
      <c r="O9526" s="18"/>
      <c r="P9526" s="18"/>
      <c r="Q9526" s="18"/>
      <c r="R9526" s="18"/>
      <c r="S9526" s="18"/>
      <c r="T9526" s="18"/>
      <c r="U9526" s="18"/>
      <c r="V9526" s="18"/>
      <c r="W9526" s="18"/>
      <c r="X9526" s="18"/>
      <c r="Y9526" s="18"/>
      <c r="Z9526" s="18"/>
      <c r="AA9526" s="18"/>
    </row>
    <row r="9527" spans="1:27" s="2" customFormat="1" ht="13.8">
      <c r="A9527" s="8"/>
      <c r="B9527" s="9"/>
      <c r="C9527" s="18"/>
      <c r="D9527" s="18"/>
      <c r="E9527" s="18"/>
      <c r="F9527" s="18"/>
      <c r="G9527" s="18"/>
      <c r="H9527" s="18"/>
      <c r="I9527" s="18"/>
      <c r="J9527" s="18"/>
      <c r="K9527" s="18"/>
      <c r="L9527" s="18"/>
      <c r="M9527" s="18"/>
      <c r="N9527" s="18"/>
      <c r="O9527" s="18"/>
      <c r="P9527" s="18"/>
      <c r="Q9527" s="18"/>
      <c r="R9527" s="18"/>
      <c r="S9527" s="18"/>
      <c r="T9527" s="18"/>
      <c r="U9527" s="18"/>
      <c r="V9527" s="18"/>
      <c r="W9527" s="18"/>
      <c r="X9527" s="18"/>
      <c r="Y9527" s="18"/>
      <c r="Z9527" s="18"/>
      <c r="AA9527" s="18"/>
    </row>
    <row r="9528" spans="1:27" s="2" customFormat="1" ht="13.8">
      <c r="A9528" s="8"/>
      <c r="B9528" s="9"/>
      <c r="C9528" s="18"/>
      <c r="D9528" s="18"/>
      <c r="E9528" s="18"/>
      <c r="F9528" s="18"/>
      <c r="G9528" s="18"/>
      <c r="H9528" s="18"/>
      <c r="I9528" s="18"/>
      <c r="J9528" s="18"/>
      <c r="K9528" s="18"/>
      <c r="L9528" s="18"/>
      <c r="M9528" s="18"/>
      <c r="N9528" s="18"/>
      <c r="O9528" s="18"/>
      <c r="P9528" s="18"/>
      <c r="Q9528" s="18"/>
      <c r="R9528" s="18"/>
      <c r="S9528" s="18"/>
      <c r="T9528" s="18"/>
      <c r="U9528" s="18"/>
      <c r="V9528" s="18"/>
      <c r="W9528" s="18"/>
      <c r="X9528" s="18"/>
      <c r="Y9528" s="18"/>
      <c r="Z9528" s="18"/>
      <c r="AA9528" s="18"/>
    </row>
    <row r="9529" spans="1:27" s="2" customFormat="1" ht="13.8">
      <c r="A9529" s="8"/>
      <c r="B9529" s="9"/>
      <c r="C9529" s="18"/>
      <c r="D9529" s="18"/>
      <c r="E9529" s="18"/>
      <c r="F9529" s="18"/>
      <c r="G9529" s="18"/>
      <c r="H9529" s="18"/>
      <c r="I9529" s="18"/>
      <c r="J9529" s="18"/>
      <c r="K9529" s="18"/>
      <c r="L9529" s="18"/>
      <c r="M9529" s="18"/>
      <c r="N9529" s="18"/>
      <c r="O9529" s="18"/>
      <c r="P9529" s="18"/>
      <c r="Q9529" s="18"/>
      <c r="R9529" s="18"/>
      <c r="S9529" s="18"/>
      <c r="T9529" s="18"/>
      <c r="U9529" s="18"/>
      <c r="V9529" s="18"/>
      <c r="W9529" s="18"/>
      <c r="X9529" s="18"/>
      <c r="Y9529" s="18"/>
      <c r="Z9529" s="18"/>
      <c r="AA9529" s="18"/>
    </row>
    <row r="9530" spans="1:27" s="2" customFormat="1" ht="13.8">
      <c r="A9530" s="8"/>
      <c r="B9530" s="9"/>
      <c r="C9530" s="18"/>
      <c r="D9530" s="18"/>
      <c r="E9530" s="18"/>
      <c r="F9530" s="18"/>
      <c r="G9530" s="18"/>
      <c r="H9530" s="18"/>
      <c r="I9530" s="18"/>
      <c r="J9530" s="18"/>
      <c r="K9530" s="18"/>
      <c r="L9530" s="18"/>
      <c r="M9530" s="18"/>
      <c r="N9530" s="18"/>
      <c r="O9530" s="18"/>
      <c r="P9530" s="18"/>
      <c r="Q9530" s="18"/>
      <c r="R9530" s="18"/>
      <c r="S9530" s="18"/>
      <c r="T9530" s="18"/>
      <c r="U9530" s="18"/>
      <c r="V9530" s="18"/>
      <c r="W9530" s="18"/>
      <c r="X9530" s="18"/>
      <c r="Y9530" s="18"/>
      <c r="Z9530" s="18"/>
      <c r="AA9530" s="18"/>
    </row>
    <row r="9531" spans="1:27" s="2" customFormat="1" ht="13.8">
      <c r="A9531" s="8"/>
      <c r="B9531" s="9"/>
      <c r="C9531" s="18"/>
      <c r="D9531" s="18"/>
      <c r="E9531" s="18"/>
      <c r="F9531" s="18"/>
      <c r="G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  <c r="R9531" s="18"/>
      <c r="S9531" s="18"/>
      <c r="T9531" s="18"/>
      <c r="U9531" s="18"/>
      <c r="V9531" s="18"/>
      <c r="W9531" s="18"/>
      <c r="X9531" s="18"/>
      <c r="Y9531" s="18"/>
      <c r="Z9531" s="18"/>
      <c r="AA9531" s="18"/>
    </row>
    <row r="9532" spans="1:27" s="2" customFormat="1" ht="13.8">
      <c r="A9532" s="8"/>
      <c r="B9532" s="9"/>
      <c r="C9532" s="18"/>
      <c r="D9532" s="18"/>
      <c r="E9532" s="18"/>
      <c r="F9532" s="18"/>
      <c r="G9532" s="18"/>
      <c r="H9532" s="18"/>
      <c r="I9532" s="18"/>
      <c r="J9532" s="18"/>
      <c r="K9532" s="18"/>
      <c r="L9532" s="18"/>
      <c r="M9532" s="18"/>
      <c r="N9532" s="18"/>
      <c r="O9532" s="18"/>
      <c r="P9532" s="18"/>
      <c r="Q9532" s="18"/>
      <c r="R9532" s="18"/>
      <c r="S9532" s="18"/>
      <c r="T9532" s="18"/>
      <c r="U9532" s="18"/>
      <c r="V9532" s="18"/>
      <c r="W9532" s="18"/>
      <c r="X9532" s="18"/>
      <c r="Y9532" s="18"/>
      <c r="Z9532" s="18"/>
      <c r="AA9532" s="18"/>
    </row>
    <row r="9533" spans="1:27" s="2" customFormat="1" ht="13.8">
      <c r="A9533" s="8"/>
      <c r="B9533" s="9"/>
      <c r="C9533" s="18"/>
      <c r="D9533" s="18"/>
      <c r="E9533" s="18"/>
      <c r="F9533" s="18"/>
      <c r="G9533" s="18"/>
      <c r="H9533" s="18"/>
      <c r="I9533" s="18"/>
      <c r="J9533" s="18"/>
      <c r="K9533" s="18"/>
      <c r="L9533" s="18"/>
      <c r="M9533" s="18"/>
      <c r="N9533" s="18"/>
      <c r="O9533" s="18"/>
      <c r="P9533" s="18"/>
      <c r="Q9533" s="18"/>
      <c r="R9533" s="18"/>
      <c r="S9533" s="18"/>
      <c r="T9533" s="18"/>
      <c r="U9533" s="18"/>
      <c r="V9533" s="18"/>
      <c r="W9533" s="18"/>
      <c r="X9533" s="18"/>
      <c r="Y9533" s="18"/>
      <c r="Z9533" s="18"/>
      <c r="AA9533" s="18"/>
    </row>
    <row r="9534" spans="1:27" s="2" customFormat="1" ht="13.8">
      <c r="A9534" s="8"/>
      <c r="B9534" s="9"/>
      <c r="C9534" s="18"/>
      <c r="D9534" s="18"/>
      <c r="E9534" s="18"/>
      <c r="F9534" s="18"/>
      <c r="G9534" s="18"/>
      <c r="H9534" s="18"/>
      <c r="I9534" s="18"/>
      <c r="J9534" s="18"/>
      <c r="K9534" s="18"/>
      <c r="L9534" s="18"/>
      <c r="M9534" s="18"/>
      <c r="N9534" s="18"/>
      <c r="O9534" s="18"/>
      <c r="P9534" s="18"/>
      <c r="Q9534" s="18"/>
      <c r="R9534" s="18"/>
      <c r="S9534" s="18"/>
      <c r="T9534" s="18"/>
      <c r="U9534" s="18"/>
      <c r="V9534" s="18"/>
      <c r="W9534" s="18"/>
      <c r="X9534" s="18"/>
      <c r="Y9534" s="18"/>
      <c r="Z9534" s="18"/>
      <c r="AA9534" s="18"/>
    </row>
    <row r="9535" spans="1:27" s="2" customFormat="1" ht="13.8">
      <c r="A9535" s="8"/>
      <c r="B9535" s="9"/>
      <c r="C9535" s="18"/>
      <c r="D9535" s="18"/>
      <c r="E9535" s="18"/>
      <c r="F9535" s="18"/>
      <c r="G9535" s="18"/>
      <c r="H9535" s="18"/>
      <c r="I9535" s="18"/>
      <c r="J9535" s="18"/>
      <c r="K9535" s="18"/>
      <c r="L9535" s="18"/>
      <c r="M9535" s="18"/>
      <c r="N9535" s="18"/>
      <c r="O9535" s="18"/>
      <c r="P9535" s="18"/>
      <c r="Q9535" s="18"/>
      <c r="R9535" s="18"/>
      <c r="S9535" s="18"/>
      <c r="T9535" s="18"/>
      <c r="U9535" s="18"/>
      <c r="V9535" s="18"/>
      <c r="W9535" s="18"/>
      <c r="X9535" s="18"/>
      <c r="Y9535" s="18"/>
      <c r="Z9535" s="18"/>
      <c r="AA9535" s="18"/>
    </row>
    <row r="9536" spans="1:27" s="2" customFormat="1" ht="13.8">
      <c r="A9536" s="8"/>
      <c r="B9536" s="9"/>
      <c r="C9536" s="18"/>
      <c r="D9536" s="18"/>
      <c r="E9536" s="18"/>
      <c r="F9536" s="18"/>
      <c r="G9536" s="18"/>
      <c r="H9536" s="18"/>
      <c r="I9536" s="18"/>
      <c r="J9536" s="18"/>
      <c r="K9536" s="18"/>
      <c r="L9536" s="18"/>
      <c r="M9536" s="18"/>
      <c r="N9536" s="18"/>
      <c r="O9536" s="18"/>
      <c r="P9536" s="18"/>
      <c r="Q9536" s="18"/>
      <c r="R9536" s="18"/>
      <c r="S9536" s="18"/>
      <c r="T9536" s="18"/>
      <c r="U9536" s="18"/>
      <c r="V9536" s="18"/>
      <c r="W9536" s="18"/>
      <c r="X9536" s="18"/>
      <c r="Y9536" s="18"/>
      <c r="Z9536" s="18"/>
      <c r="AA9536" s="18"/>
    </row>
    <row r="9537" spans="1:27" s="2" customFormat="1" ht="13.8">
      <c r="A9537" s="8"/>
      <c r="B9537" s="9"/>
      <c r="C9537" s="18"/>
      <c r="D9537" s="18"/>
      <c r="E9537" s="18"/>
      <c r="F9537" s="18"/>
      <c r="G9537" s="18"/>
      <c r="H9537" s="18"/>
      <c r="I9537" s="18"/>
      <c r="J9537" s="18"/>
      <c r="K9537" s="18"/>
      <c r="L9537" s="18"/>
      <c r="M9537" s="18"/>
      <c r="N9537" s="18"/>
      <c r="O9537" s="18"/>
      <c r="P9537" s="18"/>
      <c r="Q9537" s="18"/>
      <c r="R9537" s="18"/>
      <c r="S9537" s="18"/>
      <c r="T9537" s="18"/>
      <c r="U9537" s="18"/>
      <c r="V9537" s="18"/>
      <c r="W9537" s="18"/>
      <c r="X9537" s="18"/>
      <c r="Y9537" s="18"/>
      <c r="Z9537" s="18"/>
      <c r="AA9537" s="18"/>
    </row>
    <row r="9538" spans="1:27" s="2" customFormat="1" ht="13.8">
      <c r="A9538" s="8"/>
      <c r="B9538" s="9"/>
      <c r="C9538" s="18"/>
      <c r="D9538" s="18"/>
      <c r="E9538" s="18"/>
      <c r="F9538" s="18"/>
      <c r="G9538" s="18"/>
      <c r="H9538" s="18"/>
      <c r="I9538" s="18"/>
      <c r="J9538" s="18"/>
      <c r="K9538" s="18"/>
      <c r="L9538" s="18"/>
      <c r="M9538" s="18"/>
      <c r="N9538" s="18"/>
      <c r="O9538" s="18"/>
      <c r="P9538" s="18"/>
      <c r="Q9538" s="18"/>
      <c r="R9538" s="18"/>
      <c r="S9538" s="18"/>
      <c r="T9538" s="18"/>
      <c r="U9538" s="18"/>
      <c r="V9538" s="18"/>
      <c r="W9538" s="18"/>
      <c r="X9538" s="18"/>
      <c r="Y9538" s="18"/>
      <c r="Z9538" s="18"/>
      <c r="AA9538" s="18"/>
    </row>
    <row r="9539" spans="1:27" s="2" customFormat="1" ht="13.8">
      <c r="A9539" s="8"/>
      <c r="B9539" s="9"/>
      <c r="C9539" s="18"/>
      <c r="D9539" s="18"/>
      <c r="E9539" s="18"/>
      <c r="F9539" s="18"/>
      <c r="G9539" s="18"/>
      <c r="H9539" s="18"/>
      <c r="I9539" s="18"/>
      <c r="J9539" s="18"/>
      <c r="K9539" s="18"/>
      <c r="L9539" s="18"/>
      <c r="M9539" s="18"/>
      <c r="N9539" s="18"/>
      <c r="O9539" s="18"/>
      <c r="P9539" s="18"/>
      <c r="Q9539" s="18"/>
      <c r="R9539" s="18"/>
      <c r="S9539" s="18"/>
      <c r="T9539" s="18"/>
      <c r="U9539" s="18"/>
      <c r="V9539" s="18"/>
      <c r="W9539" s="18"/>
      <c r="X9539" s="18"/>
      <c r="Y9539" s="18"/>
      <c r="Z9539" s="18"/>
      <c r="AA9539" s="18"/>
    </row>
    <row r="9540" spans="1:27" s="2" customFormat="1" ht="13.8">
      <c r="A9540" s="8"/>
      <c r="B9540" s="9"/>
      <c r="C9540" s="18"/>
      <c r="D9540" s="18"/>
      <c r="E9540" s="18"/>
      <c r="F9540" s="18"/>
      <c r="G9540" s="18"/>
      <c r="H9540" s="18"/>
      <c r="I9540" s="18"/>
      <c r="J9540" s="18"/>
      <c r="K9540" s="18"/>
      <c r="L9540" s="18"/>
      <c r="M9540" s="18"/>
      <c r="N9540" s="18"/>
      <c r="O9540" s="18"/>
      <c r="P9540" s="18"/>
      <c r="Q9540" s="18"/>
      <c r="R9540" s="18"/>
      <c r="S9540" s="18"/>
      <c r="T9540" s="18"/>
      <c r="U9540" s="18"/>
      <c r="V9540" s="18"/>
      <c r="W9540" s="18"/>
      <c r="X9540" s="18"/>
      <c r="Y9540" s="18"/>
      <c r="Z9540" s="18"/>
      <c r="AA9540" s="18"/>
    </row>
    <row r="9541" spans="1:27" s="2" customFormat="1" ht="13.8">
      <c r="A9541" s="8"/>
      <c r="B9541" s="9"/>
      <c r="C9541" s="18"/>
      <c r="D9541" s="18"/>
      <c r="E9541" s="18"/>
      <c r="F9541" s="18"/>
      <c r="G9541" s="18"/>
      <c r="H9541" s="18"/>
      <c r="I9541" s="18"/>
      <c r="J9541" s="18"/>
      <c r="K9541" s="18"/>
      <c r="L9541" s="18"/>
      <c r="M9541" s="18"/>
      <c r="N9541" s="18"/>
      <c r="O9541" s="18"/>
      <c r="P9541" s="18"/>
      <c r="Q9541" s="18"/>
      <c r="R9541" s="18"/>
      <c r="S9541" s="18"/>
      <c r="T9541" s="18"/>
      <c r="U9541" s="18"/>
      <c r="V9541" s="18"/>
      <c r="W9541" s="18"/>
      <c r="X9541" s="18"/>
      <c r="Y9541" s="18"/>
      <c r="Z9541" s="18"/>
      <c r="AA9541" s="18"/>
    </row>
    <row r="9542" spans="1:27" s="2" customFormat="1" ht="13.8">
      <c r="A9542" s="8"/>
      <c r="B9542" s="9"/>
      <c r="C9542" s="18"/>
      <c r="D9542" s="18"/>
      <c r="E9542" s="18"/>
      <c r="F9542" s="18"/>
      <c r="G9542" s="18"/>
      <c r="H9542" s="18"/>
      <c r="I9542" s="18"/>
      <c r="J9542" s="18"/>
      <c r="K9542" s="18"/>
      <c r="L9542" s="18"/>
      <c r="M9542" s="18"/>
      <c r="N9542" s="18"/>
      <c r="O9542" s="18"/>
      <c r="P9542" s="18"/>
      <c r="Q9542" s="18"/>
      <c r="R9542" s="18"/>
      <c r="S9542" s="18"/>
      <c r="T9542" s="18"/>
      <c r="U9542" s="18"/>
      <c r="V9542" s="18"/>
      <c r="W9542" s="18"/>
      <c r="X9542" s="18"/>
      <c r="Y9542" s="18"/>
      <c r="Z9542" s="18"/>
      <c r="AA9542" s="18"/>
    </row>
    <row r="9543" spans="1:27" s="2" customFormat="1" ht="13.8">
      <c r="A9543" s="8"/>
      <c r="B9543" s="9"/>
      <c r="C9543" s="18"/>
      <c r="D9543" s="18"/>
      <c r="E9543" s="18"/>
      <c r="F9543" s="18"/>
      <c r="G9543" s="18"/>
      <c r="H9543" s="18"/>
      <c r="I9543" s="18"/>
      <c r="J9543" s="18"/>
      <c r="K9543" s="18"/>
      <c r="L9543" s="18"/>
      <c r="M9543" s="18"/>
      <c r="N9543" s="18"/>
      <c r="O9543" s="18"/>
      <c r="P9543" s="18"/>
      <c r="Q9543" s="18"/>
      <c r="R9543" s="18"/>
      <c r="S9543" s="18"/>
      <c r="T9543" s="18"/>
      <c r="U9543" s="18"/>
      <c r="V9543" s="18"/>
      <c r="W9543" s="18"/>
      <c r="X9543" s="18"/>
      <c r="Y9543" s="18"/>
      <c r="Z9543" s="18"/>
      <c r="AA9543" s="18"/>
    </row>
    <row r="9544" spans="1:27" s="2" customFormat="1" ht="13.8">
      <c r="A9544" s="8"/>
      <c r="B9544" s="9"/>
      <c r="C9544" s="18"/>
      <c r="D9544" s="18"/>
      <c r="E9544" s="18"/>
      <c r="F9544" s="18"/>
      <c r="G9544" s="18"/>
      <c r="H9544" s="18"/>
      <c r="I9544" s="18"/>
      <c r="J9544" s="18"/>
      <c r="K9544" s="18"/>
      <c r="L9544" s="18"/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8"/>
      <c r="X9544" s="18"/>
      <c r="Y9544" s="18"/>
      <c r="Z9544" s="18"/>
      <c r="AA9544" s="18"/>
    </row>
    <row r="9545" spans="1:27" s="2" customFormat="1" ht="13.8">
      <c r="A9545" s="8"/>
      <c r="B9545" s="9"/>
      <c r="C9545" s="18"/>
      <c r="D9545" s="18"/>
      <c r="E9545" s="18"/>
      <c r="F9545" s="18"/>
      <c r="G9545" s="18"/>
      <c r="H9545" s="18"/>
      <c r="I9545" s="18"/>
      <c r="J9545" s="18"/>
      <c r="K9545" s="18"/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8"/>
      <c r="X9545" s="18"/>
      <c r="Y9545" s="18"/>
      <c r="Z9545" s="18"/>
      <c r="AA9545" s="18"/>
    </row>
    <row r="9546" spans="1:27" s="2" customFormat="1" ht="13.8">
      <c r="A9546" s="8"/>
      <c r="B9546" s="9"/>
      <c r="C9546" s="18"/>
      <c r="D9546" s="18"/>
      <c r="E9546" s="18"/>
      <c r="F9546" s="18"/>
      <c r="G9546" s="18"/>
      <c r="H9546" s="18"/>
      <c r="I9546" s="18"/>
      <c r="J9546" s="18"/>
      <c r="K9546" s="18"/>
      <c r="L9546" s="18"/>
      <c r="M9546" s="18"/>
      <c r="N9546" s="18"/>
      <c r="O9546" s="18"/>
      <c r="P9546" s="18"/>
      <c r="Q9546" s="18"/>
      <c r="R9546" s="18"/>
      <c r="S9546" s="18"/>
      <c r="T9546" s="18"/>
      <c r="U9546" s="18"/>
      <c r="V9546" s="18"/>
      <c r="W9546" s="18"/>
      <c r="X9546" s="18"/>
      <c r="Y9546" s="18"/>
      <c r="Z9546" s="18"/>
      <c r="AA9546" s="18"/>
    </row>
    <row r="9547" spans="1:27" s="2" customFormat="1" ht="13.8">
      <c r="A9547" s="8"/>
      <c r="B9547" s="9"/>
      <c r="C9547" s="18"/>
      <c r="D9547" s="18"/>
      <c r="E9547" s="18"/>
      <c r="F9547" s="18"/>
      <c r="G9547" s="18"/>
      <c r="H9547" s="18"/>
      <c r="I9547" s="18"/>
      <c r="J9547" s="18"/>
      <c r="K9547" s="18"/>
      <c r="L9547" s="18"/>
      <c r="M9547" s="18"/>
      <c r="N9547" s="18"/>
      <c r="O9547" s="18"/>
      <c r="P9547" s="18"/>
      <c r="Q9547" s="18"/>
      <c r="R9547" s="18"/>
      <c r="S9547" s="18"/>
      <c r="T9547" s="18"/>
      <c r="U9547" s="18"/>
      <c r="V9547" s="18"/>
      <c r="W9547" s="18"/>
      <c r="X9547" s="18"/>
      <c r="Y9547" s="18"/>
      <c r="Z9547" s="18"/>
      <c r="AA9547" s="18"/>
    </row>
    <row r="9548" spans="1:27" s="2" customFormat="1" ht="13.8">
      <c r="A9548" s="8"/>
      <c r="B9548" s="9"/>
      <c r="C9548" s="18"/>
      <c r="D9548" s="18"/>
      <c r="E9548" s="18"/>
      <c r="F9548" s="18"/>
      <c r="G9548" s="18"/>
      <c r="H9548" s="18"/>
      <c r="I9548" s="18"/>
      <c r="J9548" s="18"/>
      <c r="K9548" s="18"/>
      <c r="L9548" s="18"/>
      <c r="M9548" s="18"/>
      <c r="N9548" s="18"/>
      <c r="O9548" s="18"/>
      <c r="P9548" s="18"/>
      <c r="Q9548" s="18"/>
      <c r="R9548" s="18"/>
      <c r="S9548" s="18"/>
      <c r="T9548" s="18"/>
      <c r="U9548" s="18"/>
      <c r="V9548" s="18"/>
      <c r="W9548" s="18"/>
      <c r="X9548" s="18"/>
      <c r="Y9548" s="18"/>
      <c r="Z9548" s="18"/>
      <c r="AA9548" s="18"/>
    </row>
    <row r="9549" spans="1:27" s="2" customFormat="1" ht="13.8">
      <c r="A9549" s="8"/>
      <c r="B9549" s="9"/>
      <c r="C9549" s="18"/>
      <c r="D9549" s="18"/>
      <c r="E9549" s="18"/>
      <c r="F9549" s="18"/>
      <c r="G9549" s="18"/>
      <c r="H9549" s="18"/>
      <c r="I9549" s="18"/>
      <c r="J9549" s="18"/>
      <c r="K9549" s="18"/>
      <c r="L9549" s="18"/>
      <c r="M9549" s="18"/>
      <c r="N9549" s="18"/>
      <c r="O9549" s="18"/>
      <c r="P9549" s="18"/>
      <c r="Q9549" s="18"/>
      <c r="R9549" s="18"/>
      <c r="S9549" s="18"/>
      <c r="T9549" s="18"/>
      <c r="U9549" s="18"/>
      <c r="V9549" s="18"/>
      <c r="W9549" s="18"/>
      <c r="X9549" s="18"/>
      <c r="Y9549" s="18"/>
      <c r="Z9549" s="18"/>
      <c r="AA9549" s="18"/>
    </row>
    <row r="9550" spans="1:27" s="2" customFormat="1" ht="13.8">
      <c r="A9550" s="8"/>
      <c r="B9550" s="9"/>
      <c r="C9550" s="18"/>
      <c r="D9550" s="18"/>
      <c r="E9550" s="18"/>
      <c r="F9550" s="18"/>
      <c r="G9550" s="18"/>
      <c r="H9550" s="18"/>
      <c r="I9550" s="18"/>
      <c r="J9550" s="18"/>
      <c r="K9550" s="18"/>
      <c r="L9550" s="18"/>
      <c r="M9550" s="18"/>
      <c r="N9550" s="18"/>
      <c r="O9550" s="18"/>
      <c r="P9550" s="18"/>
      <c r="Q9550" s="18"/>
      <c r="R9550" s="18"/>
      <c r="S9550" s="18"/>
      <c r="T9550" s="18"/>
      <c r="U9550" s="18"/>
      <c r="V9550" s="18"/>
      <c r="W9550" s="18"/>
      <c r="X9550" s="18"/>
      <c r="Y9550" s="18"/>
      <c r="Z9550" s="18"/>
      <c r="AA9550" s="18"/>
    </row>
    <row r="9551" spans="1:27" s="2" customFormat="1" ht="13.8">
      <c r="A9551" s="8"/>
      <c r="B9551" s="9"/>
      <c r="C9551" s="18"/>
      <c r="D9551" s="18"/>
      <c r="E9551" s="18"/>
      <c r="F9551" s="18"/>
      <c r="G9551" s="18"/>
      <c r="H9551" s="18"/>
      <c r="I9551" s="18"/>
      <c r="J9551" s="18"/>
      <c r="K9551" s="18"/>
      <c r="L9551" s="18"/>
      <c r="M9551" s="18"/>
      <c r="N9551" s="18"/>
      <c r="O9551" s="18"/>
      <c r="P9551" s="18"/>
      <c r="Q9551" s="18"/>
      <c r="R9551" s="18"/>
      <c r="S9551" s="18"/>
      <c r="T9551" s="18"/>
      <c r="U9551" s="18"/>
      <c r="V9551" s="18"/>
      <c r="W9551" s="18"/>
      <c r="X9551" s="18"/>
      <c r="Y9551" s="18"/>
      <c r="Z9551" s="18"/>
      <c r="AA9551" s="18"/>
    </row>
    <row r="9552" spans="1:27" s="2" customFormat="1" ht="13.8">
      <c r="A9552" s="8"/>
      <c r="B9552" s="9"/>
      <c r="C9552" s="18"/>
      <c r="D9552" s="18"/>
      <c r="E9552" s="18"/>
      <c r="F9552" s="18"/>
      <c r="G9552" s="18"/>
      <c r="H9552" s="18"/>
      <c r="I9552" s="18"/>
      <c r="J9552" s="18"/>
      <c r="K9552" s="18"/>
      <c r="L9552" s="18"/>
      <c r="M9552" s="18"/>
      <c r="N9552" s="18"/>
      <c r="O9552" s="18"/>
      <c r="P9552" s="18"/>
      <c r="Q9552" s="18"/>
      <c r="R9552" s="18"/>
      <c r="S9552" s="18"/>
      <c r="T9552" s="18"/>
      <c r="U9552" s="18"/>
      <c r="V9552" s="18"/>
      <c r="W9552" s="18"/>
      <c r="X9552" s="18"/>
      <c r="Y9552" s="18"/>
      <c r="Z9552" s="18"/>
      <c r="AA9552" s="18"/>
    </row>
    <row r="9553" spans="1:27" s="2" customFormat="1" ht="13.8">
      <c r="A9553" s="8"/>
      <c r="B9553" s="9"/>
      <c r="C9553" s="18"/>
      <c r="D9553" s="18"/>
      <c r="E9553" s="18"/>
      <c r="F9553" s="18"/>
      <c r="G9553" s="18"/>
      <c r="H9553" s="18"/>
      <c r="I9553" s="18"/>
      <c r="J9553" s="18"/>
      <c r="K9553" s="18"/>
      <c r="L9553" s="18"/>
      <c r="M9553" s="18"/>
      <c r="N9553" s="18"/>
      <c r="O9553" s="18"/>
      <c r="P9553" s="18"/>
      <c r="Q9553" s="18"/>
      <c r="R9553" s="18"/>
      <c r="S9553" s="18"/>
      <c r="T9553" s="18"/>
      <c r="U9553" s="18"/>
      <c r="V9553" s="18"/>
      <c r="W9553" s="18"/>
      <c r="X9553" s="18"/>
      <c r="Y9553" s="18"/>
      <c r="Z9553" s="18"/>
      <c r="AA9553" s="18"/>
    </row>
    <row r="9554" spans="1:27" s="2" customFormat="1" ht="13.8">
      <c r="A9554" s="8"/>
      <c r="B9554" s="9"/>
      <c r="C9554" s="18"/>
      <c r="D9554" s="18"/>
      <c r="E9554" s="18"/>
      <c r="F9554" s="18"/>
      <c r="G9554" s="18"/>
      <c r="H9554" s="18"/>
      <c r="I9554" s="18"/>
      <c r="J9554" s="18"/>
      <c r="K9554" s="18"/>
      <c r="L9554" s="18"/>
      <c r="M9554" s="18"/>
      <c r="N9554" s="18"/>
      <c r="O9554" s="18"/>
      <c r="P9554" s="18"/>
      <c r="Q9554" s="18"/>
      <c r="R9554" s="18"/>
      <c r="S9554" s="18"/>
      <c r="T9554" s="18"/>
      <c r="U9554" s="18"/>
      <c r="V9554" s="18"/>
      <c r="W9554" s="18"/>
      <c r="X9554" s="18"/>
      <c r="Y9554" s="18"/>
      <c r="Z9554" s="18"/>
      <c r="AA9554" s="18"/>
    </row>
    <row r="9555" spans="1:27" s="2" customFormat="1" ht="13.8">
      <c r="A9555" s="8"/>
      <c r="B9555" s="9"/>
      <c r="C9555" s="18"/>
      <c r="D9555" s="18"/>
      <c r="E9555" s="18"/>
      <c r="F9555" s="18"/>
      <c r="G9555" s="18"/>
      <c r="H9555" s="18"/>
      <c r="I9555" s="18"/>
      <c r="J9555" s="18"/>
      <c r="K9555" s="18"/>
      <c r="L9555" s="18"/>
      <c r="M9555" s="18"/>
      <c r="N9555" s="18"/>
      <c r="O9555" s="18"/>
      <c r="P9555" s="18"/>
      <c r="Q9555" s="18"/>
      <c r="R9555" s="18"/>
      <c r="S9555" s="18"/>
      <c r="T9555" s="18"/>
      <c r="U9555" s="18"/>
      <c r="V9555" s="18"/>
      <c r="W9555" s="18"/>
      <c r="X9555" s="18"/>
      <c r="Y9555" s="18"/>
      <c r="Z9555" s="18"/>
      <c r="AA9555" s="18"/>
    </row>
    <row r="9556" spans="1:27" s="2" customFormat="1" ht="13.8">
      <c r="A9556" s="8"/>
      <c r="B9556" s="9"/>
      <c r="C9556" s="18"/>
      <c r="D9556" s="18"/>
      <c r="E9556" s="18"/>
      <c r="F9556" s="18"/>
      <c r="G9556" s="18"/>
      <c r="H9556" s="18"/>
      <c r="I9556" s="18"/>
      <c r="J9556" s="18"/>
      <c r="K9556" s="18"/>
      <c r="L9556" s="18"/>
      <c r="M9556" s="18"/>
      <c r="N9556" s="18"/>
      <c r="O9556" s="18"/>
      <c r="P9556" s="18"/>
      <c r="Q9556" s="18"/>
      <c r="R9556" s="18"/>
      <c r="S9556" s="18"/>
      <c r="T9556" s="18"/>
      <c r="U9556" s="18"/>
      <c r="V9556" s="18"/>
      <c r="W9556" s="18"/>
      <c r="X9556" s="18"/>
      <c r="Y9556" s="18"/>
      <c r="Z9556" s="18"/>
      <c r="AA9556" s="18"/>
    </row>
    <row r="9557" spans="1:27" s="2" customFormat="1" ht="13.8">
      <c r="A9557" s="8"/>
      <c r="B9557" s="9"/>
      <c r="C9557" s="18"/>
      <c r="D9557" s="18"/>
      <c r="E9557" s="18"/>
      <c r="F9557" s="18"/>
      <c r="G9557" s="18"/>
      <c r="H9557" s="18"/>
      <c r="I9557" s="18"/>
      <c r="J9557" s="18"/>
      <c r="K9557" s="18"/>
      <c r="L9557" s="18"/>
      <c r="M9557" s="18"/>
      <c r="N9557" s="18"/>
      <c r="O9557" s="18"/>
      <c r="P9557" s="18"/>
      <c r="Q9557" s="18"/>
      <c r="R9557" s="18"/>
      <c r="S9557" s="18"/>
      <c r="T9557" s="18"/>
      <c r="U9557" s="18"/>
      <c r="V9557" s="18"/>
      <c r="W9557" s="18"/>
      <c r="X9557" s="18"/>
      <c r="Y9557" s="18"/>
      <c r="Z9557" s="18"/>
      <c r="AA9557" s="18"/>
    </row>
    <row r="9558" spans="1:27" s="2" customFormat="1" ht="13.8">
      <c r="A9558" s="8"/>
      <c r="B9558" s="9"/>
      <c r="C9558" s="18"/>
      <c r="D9558" s="18"/>
      <c r="E9558" s="18"/>
      <c r="F9558" s="18"/>
      <c r="G9558" s="18"/>
      <c r="H9558" s="18"/>
      <c r="I9558" s="18"/>
      <c r="J9558" s="18"/>
      <c r="K9558" s="18"/>
      <c r="L9558" s="18"/>
      <c r="M9558" s="18"/>
      <c r="N9558" s="18"/>
      <c r="O9558" s="18"/>
      <c r="P9558" s="18"/>
      <c r="Q9558" s="18"/>
      <c r="R9558" s="18"/>
      <c r="S9558" s="18"/>
      <c r="T9558" s="18"/>
      <c r="U9558" s="18"/>
      <c r="V9558" s="18"/>
      <c r="W9558" s="18"/>
      <c r="X9558" s="18"/>
      <c r="Y9558" s="18"/>
      <c r="Z9558" s="18"/>
      <c r="AA9558" s="18"/>
    </row>
    <row r="9559" spans="1:27" s="2" customFormat="1" ht="13.8">
      <c r="A9559" s="8"/>
      <c r="B9559" s="9"/>
      <c r="C9559" s="18"/>
      <c r="D9559" s="18"/>
      <c r="E9559" s="18"/>
      <c r="F9559" s="18"/>
      <c r="G9559" s="18"/>
      <c r="H9559" s="18"/>
      <c r="I9559" s="18"/>
      <c r="J9559" s="18"/>
      <c r="K9559" s="18"/>
      <c r="L9559" s="18"/>
      <c r="M9559" s="18"/>
      <c r="N9559" s="18"/>
      <c r="O9559" s="18"/>
      <c r="P9559" s="18"/>
      <c r="Q9559" s="18"/>
      <c r="R9559" s="18"/>
      <c r="S9559" s="18"/>
      <c r="T9559" s="18"/>
      <c r="U9559" s="18"/>
      <c r="V9559" s="18"/>
      <c r="W9559" s="18"/>
      <c r="X9559" s="18"/>
      <c r="Y9559" s="18"/>
      <c r="Z9559" s="18"/>
      <c r="AA9559" s="18"/>
    </row>
    <row r="9560" spans="1:27" s="2" customFormat="1" ht="13.8">
      <c r="A9560" s="8"/>
      <c r="B9560" s="9"/>
      <c r="C9560" s="18"/>
      <c r="D9560" s="18"/>
      <c r="E9560" s="18"/>
      <c r="F9560" s="18"/>
      <c r="G9560" s="18"/>
      <c r="H9560" s="18"/>
      <c r="I9560" s="18"/>
      <c r="J9560" s="18"/>
      <c r="K9560" s="18"/>
      <c r="L9560" s="18"/>
      <c r="M9560" s="18"/>
      <c r="N9560" s="18"/>
      <c r="O9560" s="18"/>
      <c r="P9560" s="18"/>
      <c r="Q9560" s="18"/>
      <c r="R9560" s="18"/>
      <c r="S9560" s="18"/>
      <c r="T9560" s="18"/>
      <c r="U9560" s="18"/>
      <c r="V9560" s="18"/>
      <c r="W9560" s="18"/>
      <c r="X9560" s="18"/>
      <c r="Y9560" s="18"/>
      <c r="Z9560" s="18"/>
      <c r="AA9560" s="18"/>
    </row>
    <row r="9561" spans="1:27" s="2" customFormat="1" ht="13.8">
      <c r="A9561" s="8"/>
      <c r="B9561" s="9"/>
      <c r="C9561" s="18"/>
      <c r="D9561" s="18"/>
      <c r="E9561" s="18"/>
      <c r="F9561" s="18"/>
      <c r="G9561" s="18"/>
      <c r="H9561" s="18"/>
      <c r="I9561" s="18"/>
      <c r="J9561" s="18"/>
      <c r="K9561" s="18"/>
      <c r="L9561" s="18"/>
      <c r="M9561" s="18"/>
      <c r="N9561" s="18"/>
      <c r="O9561" s="18"/>
      <c r="P9561" s="18"/>
      <c r="Q9561" s="18"/>
      <c r="R9561" s="18"/>
      <c r="S9561" s="18"/>
      <c r="T9561" s="18"/>
      <c r="U9561" s="18"/>
      <c r="V9561" s="18"/>
      <c r="W9561" s="18"/>
      <c r="X9561" s="18"/>
      <c r="Y9561" s="18"/>
      <c r="Z9561" s="18"/>
      <c r="AA9561" s="18"/>
    </row>
    <row r="9562" spans="1:27" s="2" customFormat="1" ht="13.8">
      <c r="A9562" s="8"/>
      <c r="B9562" s="9"/>
      <c r="C9562" s="18"/>
      <c r="D9562" s="18"/>
      <c r="E9562" s="18"/>
      <c r="F9562" s="18"/>
      <c r="G9562" s="18"/>
      <c r="H9562" s="18"/>
      <c r="I9562" s="18"/>
      <c r="J9562" s="18"/>
      <c r="K9562" s="18"/>
      <c r="L9562" s="18"/>
      <c r="M9562" s="18"/>
      <c r="N9562" s="18"/>
      <c r="O9562" s="18"/>
      <c r="P9562" s="18"/>
      <c r="Q9562" s="18"/>
      <c r="R9562" s="18"/>
      <c r="S9562" s="18"/>
      <c r="T9562" s="18"/>
      <c r="U9562" s="18"/>
      <c r="V9562" s="18"/>
      <c r="W9562" s="18"/>
      <c r="X9562" s="18"/>
      <c r="Y9562" s="18"/>
      <c r="Z9562" s="18"/>
      <c r="AA9562" s="18"/>
    </row>
    <row r="9563" spans="1:27" s="2" customFormat="1" ht="13.8">
      <c r="A9563" s="8"/>
      <c r="B9563" s="9"/>
      <c r="C9563" s="18"/>
      <c r="D9563" s="18"/>
      <c r="E9563" s="18"/>
      <c r="F9563" s="18"/>
      <c r="G9563" s="18"/>
      <c r="H9563" s="18"/>
      <c r="I9563" s="18"/>
      <c r="J9563" s="18"/>
      <c r="K9563" s="18"/>
      <c r="L9563" s="18"/>
      <c r="M9563" s="18"/>
      <c r="N9563" s="18"/>
      <c r="O9563" s="18"/>
      <c r="P9563" s="18"/>
      <c r="Q9563" s="18"/>
      <c r="R9563" s="18"/>
      <c r="S9563" s="18"/>
      <c r="T9563" s="18"/>
      <c r="U9563" s="18"/>
      <c r="V9563" s="18"/>
      <c r="W9563" s="18"/>
      <c r="X9563" s="18"/>
      <c r="Y9563" s="18"/>
      <c r="Z9563" s="18"/>
      <c r="AA9563" s="18"/>
    </row>
    <row r="9564" spans="1:27" s="2" customFormat="1" ht="13.8">
      <c r="A9564" s="8"/>
      <c r="B9564" s="9"/>
      <c r="C9564" s="18"/>
      <c r="D9564" s="18"/>
      <c r="E9564" s="18"/>
      <c r="F9564" s="18"/>
      <c r="G9564" s="18"/>
      <c r="H9564" s="18"/>
      <c r="I9564" s="18"/>
      <c r="J9564" s="18"/>
      <c r="K9564" s="18"/>
      <c r="L9564" s="18"/>
      <c r="M9564" s="18"/>
      <c r="N9564" s="18"/>
      <c r="O9564" s="18"/>
      <c r="P9564" s="18"/>
      <c r="Q9564" s="18"/>
      <c r="R9564" s="18"/>
      <c r="S9564" s="18"/>
      <c r="T9564" s="18"/>
      <c r="U9564" s="18"/>
      <c r="V9564" s="18"/>
      <c r="W9564" s="18"/>
      <c r="X9564" s="18"/>
      <c r="Y9564" s="18"/>
      <c r="Z9564" s="18"/>
      <c r="AA9564" s="18"/>
    </row>
    <row r="9565" spans="1:27" s="2" customFormat="1" ht="13.8">
      <c r="A9565" s="8"/>
      <c r="B9565" s="9"/>
      <c r="C9565" s="18"/>
      <c r="D9565" s="18"/>
      <c r="E9565" s="18"/>
      <c r="F9565" s="18"/>
      <c r="G9565" s="18"/>
      <c r="H9565" s="18"/>
      <c r="I9565" s="18"/>
      <c r="J9565" s="18"/>
      <c r="K9565" s="18"/>
      <c r="L9565" s="18"/>
      <c r="M9565" s="18"/>
      <c r="N9565" s="18"/>
      <c r="O9565" s="18"/>
      <c r="P9565" s="18"/>
      <c r="Q9565" s="18"/>
      <c r="R9565" s="18"/>
      <c r="S9565" s="18"/>
      <c r="T9565" s="18"/>
      <c r="U9565" s="18"/>
      <c r="V9565" s="18"/>
      <c r="W9565" s="18"/>
      <c r="X9565" s="18"/>
      <c r="Y9565" s="18"/>
      <c r="Z9565" s="18"/>
      <c r="AA9565" s="18"/>
    </row>
    <row r="9566" spans="1:27" s="2" customFormat="1" ht="13.8">
      <c r="A9566" s="8"/>
      <c r="B9566" s="9"/>
      <c r="C9566" s="18"/>
      <c r="D9566" s="18"/>
      <c r="E9566" s="18"/>
      <c r="F9566" s="18"/>
      <c r="G9566" s="18"/>
      <c r="H9566" s="18"/>
      <c r="I9566" s="18"/>
      <c r="J9566" s="18"/>
      <c r="K9566" s="18"/>
      <c r="L9566" s="18"/>
      <c r="M9566" s="18"/>
      <c r="N9566" s="18"/>
      <c r="O9566" s="18"/>
      <c r="P9566" s="18"/>
      <c r="Q9566" s="18"/>
      <c r="R9566" s="18"/>
      <c r="S9566" s="18"/>
      <c r="T9566" s="18"/>
      <c r="U9566" s="18"/>
      <c r="V9566" s="18"/>
      <c r="W9566" s="18"/>
      <c r="X9566" s="18"/>
      <c r="Y9566" s="18"/>
      <c r="Z9566" s="18"/>
      <c r="AA9566" s="18"/>
    </row>
    <row r="9567" spans="1:27" s="2" customFormat="1" ht="13.8">
      <c r="A9567" s="8"/>
      <c r="B9567" s="9"/>
      <c r="C9567" s="18"/>
      <c r="D9567" s="18"/>
      <c r="E9567" s="18"/>
      <c r="F9567" s="18"/>
      <c r="G9567" s="18"/>
      <c r="H9567" s="18"/>
      <c r="I9567" s="18"/>
      <c r="J9567" s="18"/>
      <c r="K9567" s="18"/>
      <c r="L9567" s="18"/>
      <c r="M9567" s="18"/>
      <c r="N9567" s="18"/>
      <c r="O9567" s="18"/>
      <c r="P9567" s="18"/>
      <c r="Q9567" s="18"/>
      <c r="R9567" s="18"/>
      <c r="S9567" s="18"/>
      <c r="T9567" s="18"/>
      <c r="U9567" s="18"/>
      <c r="V9567" s="18"/>
      <c r="W9567" s="18"/>
      <c r="X9567" s="18"/>
      <c r="Y9567" s="18"/>
      <c r="Z9567" s="18"/>
      <c r="AA9567" s="18"/>
    </row>
    <row r="9568" spans="1:27" s="2" customFormat="1" ht="13.8">
      <c r="A9568" s="8"/>
      <c r="B9568" s="9"/>
      <c r="C9568" s="18"/>
      <c r="D9568" s="18"/>
      <c r="E9568" s="18"/>
      <c r="F9568" s="18"/>
      <c r="G9568" s="18"/>
      <c r="H9568" s="18"/>
      <c r="I9568" s="18"/>
      <c r="J9568" s="18"/>
      <c r="K9568" s="18"/>
      <c r="L9568" s="18"/>
      <c r="M9568" s="18"/>
      <c r="N9568" s="18"/>
      <c r="O9568" s="18"/>
      <c r="P9568" s="18"/>
      <c r="Q9568" s="18"/>
      <c r="R9568" s="18"/>
      <c r="S9568" s="18"/>
      <c r="T9568" s="18"/>
      <c r="U9568" s="18"/>
      <c r="V9568" s="18"/>
      <c r="W9568" s="18"/>
      <c r="X9568" s="18"/>
      <c r="Y9568" s="18"/>
      <c r="Z9568" s="18"/>
      <c r="AA9568" s="18"/>
    </row>
    <row r="9569" spans="1:27" s="2" customFormat="1" ht="13.8">
      <c r="A9569" s="8"/>
      <c r="B9569" s="9"/>
      <c r="C9569" s="18"/>
      <c r="D9569" s="18"/>
      <c r="E9569" s="18"/>
      <c r="F9569" s="18"/>
      <c r="G9569" s="18"/>
      <c r="H9569" s="18"/>
      <c r="I9569" s="18"/>
      <c r="J9569" s="18"/>
      <c r="K9569" s="18"/>
      <c r="L9569" s="18"/>
      <c r="M9569" s="18"/>
      <c r="N9569" s="18"/>
      <c r="O9569" s="18"/>
      <c r="P9569" s="18"/>
      <c r="Q9569" s="18"/>
      <c r="R9569" s="18"/>
      <c r="S9569" s="18"/>
      <c r="T9569" s="18"/>
      <c r="U9569" s="18"/>
      <c r="V9569" s="18"/>
      <c r="W9569" s="18"/>
      <c r="X9569" s="18"/>
      <c r="Y9569" s="18"/>
      <c r="Z9569" s="18"/>
      <c r="AA9569" s="18"/>
    </row>
    <row r="9570" spans="1:27" s="2" customFormat="1" ht="13.8">
      <c r="A9570" s="8"/>
      <c r="B9570" s="9"/>
      <c r="C9570" s="18"/>
      <c r="D9570" s="18"/>
      <c r="E9570" s="18"/>
      <c r="F9570" s="18"/>
      <c r="G9570" s="18"/>
      <c r="H9570" s="18"/>
      <c r="I9570" s="18"/>
      <c r="J9570" s="18"/>
      <c r="K9570" s="18"/>
      <c r="L9570" s="18"/>
      <c r="M9570" s="18"/>
      <c r="N9570" s="18"/>
      <c r="O9570" s="18"/>
      <c r="P9570" s="18"/>
      <c r="Q9570" s="18"/>
      <c r="R9570" s="18"/>
      <c r="S9570" s="18"/>
      <c r="T9570" s="18"/>
      <c r="U9570" s="18"/>
      <c r="V9570" s="18"/>
      <c r="W9570" s="18"/>
      <c r="X9570" s="18"/>
      <c r="Y9570" s="18"/>
      <c r="Z9570" s="18"/>
      <c r="AA9570" s="18"/>
    </row>
    <row r="9571" spans="1:27" s="2" customFormat="1" ht="13.8">
      <c r="A9571" s="8"/>
      <c r="B9571" s="9"/>
      <c r="C9571" s="18"/>
      <c r="D9571" s="18"/>
      <c r="E9571" s="18"/>
      <c r="F9571" s="18"/>
      <c r="G9571" s="18"/>
      <c r="H9571" s="18"/>
      <c r="I9571" s="18"/>
      <c r="J9571" s="18"/>
      <c r="K9571" s="18"/>
      <c r="L9571" s="18"/>
      <c r="M9571" s="18"/>
      <c r="N9571" s="18"/>
      <c r="O9571" s="18"/>
      <c r="P9571" s="18"/>
      <c r="Q9571" s="18"/>
      <c r="R9571" s="18"/>
      <c r="S9571" s="18"/>
      <c r="T9571" s="18"/>
      <c r="U9571" s="18"/>
      <c r="V9571" s="18"/>
      <c r="W9571" s="18"/>
      <c r="X9571" s="18"/>
      <c r="Y9571" s="18"/>
      <c r="Z9571" s="18"/>
      <c r="AA9571" s="18"/>
    </row>
    <row r="9572" spans="1:27" s="2" customFormat="1" ht="13.8">
      <c r="A9572" s="8"/>
      <c r="B9572" s="9"/>
      <c r="C9572" s="18"/>
      <c r="D9572" s="18"/>
      <c r="E9572" s="18"/>
      <c r="F9572" s="18"/>
      <c r="G9572" s="18"/>
      <c r="H9572" s="18"/>
      <c r="I9572" s="18"/>
      <c r="J9572" s="18"/>
      <c r="K9572" s="18"/>
      <c r="L9572" s="18"/>
      <c r="M9572" s="18"/>
      <c r="N9572" s="18"/>
      <c r="O9572" s="18"/>
      <c r="P9572" s="18"/>
      <c r="Q9572" s="18"/>
      <c r="R9572" s="18"/>
      <c r="S9572" s="18"/>
      <c r="T9572" s="18"/>
      <c r="U9572" s="18"/>
      <c r="V9572" s="18"/>
      <c r="W9572" s="18"/>
      <c r="X9572" s="18"/>
      <c r="Y9572" s="18"/>
      <c r="Z9572" s="18"/>
      <c r="AA9572" s="18"/>
    </row>
    <row r="9573" spans="1:27" s="2" customFormat="1" ht="13.8">
      <c r="A9573" s="8"/>
      <c r="B9573" s="9"/>
      <c r="C9573" s="18"/>
      <c r="D9573" s="18"/>
      <c r="E9573" s="18"/>
      <c r="F9573" s="18"/>
      <c r="G9573" s="18"/>
      <c r="H9573" s="18"/>
      <c r="I9573" s="18"/>
      <c r="J9573" s="18"/>
      <c r="K9573" s="18"/>
      <c r="L9573" s="18"/>
      <c r="M9573" s="18"/>
      <c r="N9573" s="18"/>
      <c r="O9573" s="18"/>
      <c r="P9573" s="18"/>
      <c r="Q9573" s="18"/>
      <c r="R9573" s="18"/>
      <c r="S9573" s="18"/>
      <c r="T9573" s="18"/>
      <c r="U9573" s="18"/>
      <c r="V9573" s="18"/>
      <c r="W9573" s="18"/>
      <c r="X9573" s="18"/>
      <c r="Y9573" s="18"/>
      <c r="Z9573" s="18"/>
      <c r="AA9573" s="18"/>
    </row>
    <row r="9574" spans="1:27" s="2" customFormat="1" ht="13.8">
      <c r="A9574" s="8"/>
      <c r="B9574" s="9"/>
      <c r="C9574" s="18"/>
      <c r="D9574" s="18"/>
      <c r="E9574" s="18"/>
      <c r="F9574" s="18"/>
      <c r="G9574" s="18"/>
      <c r="H9574" s="18"/>
      <c r="I9574" s="18"/>
      <c r="J9574" s="18"/>
      <c r="K9574" s="18"/>
      <c r="L9574" s="18"/>
      <c r="M9574" s="18"/>
      <c r="N9574" s="18"/>
      <c r="O9574" s="18"/>
      <c r="P9574" s="18"/>
      <c r="Q9574" s="18"/>
      <c r="R9574" s="18"/>
      <c r="S9574" s="18"/>
      <c r="T9574" s="18"/>
      <c r="U9574" s="18"/>
      <c r="V9574" s="18"/>
      <c r="W9574" s="18"/>
      <c r="X9574" s="18"/>
      <c r="Y9574" s="18"/>
      <c r="Z9574" s="18"/>
      <c r="AA9574" s="18"/>
    </row>
    <row r="9575" spans="1:27" s="2" customFormat="1" ht="13.8">
      <c r="A9575" s="8"/>
      <c r="B9575" s="9"/>
      <c r="C9575" s="18"/>
      <c r="D9575" s="18"/>
      <c r="E9575" s="18"/>
      <c r="F9575" s="18"/>
      <c r="G9575" s="18"/>
      <c r="H9575" s="18"/>
      <c r="I9575" s="18"/>
      <c r="J9575" s="18"/>
      <c r="K9575" s="18"/>
      <c r="L9575" s="18"/>
      <c r="M9575" s="18"/>
      <c r="N9575" s="18"/>
      <c r="O9575" s="18"/>
      <c r="P9575" s="18"/>
      <c r="Q9575" s="18"/>
      <c r="R9575" s="18"/>
      <c r="S9575" s="18"/>
      <c r="T9575" s="18"/>
      <c r="U9575" s="18"/>
      <c r="V9575" s="18"/>
      <c r="W9575" s="18"/>
      <c r="X9575" s="18"/>
      <c r="Y9575" s="18"/>
      <c r="Z9575" s="18"/>
      <c r="AA9575" s="18"/>
    </row>
    <row r="9576" spans="1:27" s="2" customFormat="1" ht="13.8">
      <c r="A9576" s="8"/>
      <c r="B9576" s="9"/>
      <c r="C9576" s="18"/>
      <c r="D9576" s="18"/>
      <c r="E9576" s="18"/>
      <c r="F9576" s="18"/>
      <c r="G9576" s="18"/>
      <c r="H9576" s="18"/>
      <c r="I9576" s="18"/>
      <c r="J9576" s="18"/>
      <c r="K9576" s="18"/>
      <c r="L9576" s="18"/>
      <c r="M9576" s="18"/>
      <c r="N9576" s="18"/>
      <c r="O9576" s="18"/>
      <c r="P9576" s="18"/>
      <c r="Q9576" s="18"/>
      <c r="R9576" s="18"/>
      <c r="S9576" s="18"/>
      <c r="T9576" s="18"/>
      <c r="U9576" s="18"/>
      <c r="V9576" s="18"/>
      <c r="W9576" s="18"/>
      <c r="X9576" s="18"/>
      <c r="Y9576" s="18"/>
      <c r="Z9576" s="18"/>
      <c r="AA9576" s="18"/>
    </row>
    <row r="9577" spans="1:27" s="2" customFormat="1" ht="13.8">
      <c r="A9577" s="8"/>
      <c r="B9577" s="9"/>
      <c r="C9577" s="18"/>
      <c r="D9577" s="18"/>
      <c r="E9577" s="18"/>
      <c r="F9577" s="18"/>
      <c r="G9577" s="18"/>
      <c r="H9577" s="18"/>
      <c r="I9577" s="18"/>
      <c r="J9577" s="18"/>
      <c r="K9577" s="18"/>
      <c r="L9577" s="18"/>
      <c r="M9577" s="18"/>
      <c r="N9577" s="18"/>
      <c r="O9577" s="18"/>
      <c r="P9577" s="18"/>
      <c r="Q9577" s="18"/>
      <c r="R9577" s="18"/>
      <c r="S9577" s="18"/>
      <c r="T9577" s="18"/>
      <c r="U9577" s="18"/>
      <c r="V9577" s="18"/>
      <c r="W9577" s="18"/>
      <c r="X9577" s="18"/>
      <c r="Y9577" s="18"/>
      <c r="Z9577" s="18"/>
      <c r="AA9577" s="18"/>
    </row>
    <row r="9578" spans="1:27" s="2" customFormat="1" ht="13.8">
      <c r="A9578" s="8"/>
      <c r="B9578" s="9"/>
      <c r="C9578" s="18"/>
      <c r="D9578" s="18"/>
      <c r="E9578" s="18"/>
      <c r="F9578" s="18"/>
      <c r="G9578" s="18"/>
      <c r="H9578" s="18"/>
      <c r="I9578" s="18"/>
      <c r="J9578" s="18"/>
      <c r="K9578" s="18"/>
      <c r="L9578" s="18"/>
      <c r="M9578" s="18"/>
      <c r="N9578" s="18"/>
      <c r="O9578" s="18"/>
      <c r="P9578" s="18"/>
      <c r="Q9578" s="18"/>
      <c r="R9578" s="18"/>
      <c r="S9578" s="18"/>
      <c r="T9578" s="18"/>
      <c r="U9578" s="18"/>
      <c r="V9578" s="18"/>
      <c r="W9578" s="18"/>
      <c r="X9578" s="18"/>
      <c r="Y9578" s="18"/>
      <c r="Z9578" s="18"/>
      <c r="AA9578" s="18"/>
    </row>
    <row r="9579" spans="1:27" s="2" customFormat="1" ht="13.8">
      <c r="A9579" s="8"/>
      <c r="B9579" s="9"/>
      <c r="C9579" s="18"/>
      <c r="D9579" s="18"/>
      <c r="E9579" s="18"/>
      <c r="F9579" s="18"/>
      <c r="G9579" s="18"/>
      <c r="H9579" s="18"/>
      <c r="I9579" s="18"/>
      <c r="J9579" s="18"/>
      <c r="K9579" s="18"/>
      <c r="L9579" s="18"/>
      <c r="M9579" s="18"/>
      <c r="N9579" s="18"/>
      <c r="O9579" s="18"/>
      <c r="P9579" s="18"/>
      <c r="Q9579" s="18"/>
      <c r="R9579" s="18"/>
      <c r="S9579" s="18"/>
      <c r="T9579" s="18"/>
      <c r="U9579" s="18"/>
      <c r="V9579" s="18"/>
      <c r="W9579" s="18"/>
      <c r="X9579" s="18"/>
      <c r="Y9579" s="18"/>
      <c r="Z9579" s="18"/>
      <c r="AA9579" s="18"/>
    </row>
    <row r="9580" spans="1:27" s="2" customFormat="1" ht="13.8">
      <c r="A9580" s="8"/>
      <c r="B9580" s="9"/>
      <c r="C9580" s="18"/>
      <c r="D9580" s="18"/>
      <c r="E9580" s="18"/>
      <c r="F9580" s="18"/>
      <c r="G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  <c r="R9580" s="18"/>
      <c r="S9580" s="18"/>
      <c r="T9580" s="18"/>
      <c r="U9580" s="18"/>
      <c r="V9580" s="18"/>
      <c r="W9580" s="18"/>
      <c r="X9580" s="18"/>
      <c r="Y9580" s="18"/>
      <c r="Z9580" s="18"/>
      <c r="AA9580" s="18"/>
    </row>
    <row r="9581" spans="1:27" s="2" customFormat="1" ht="13.8">
      <c r="A9581" s="8"/>
      <c r="B9581" s="9"/>
      <c r="C9581" s="18"/>
      <c r="D9581" s="18"/>
      <c r="E9581" s="18"/>
      <c r="F9581" s="18"/>
      <c r="G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  <c r="R9581" s="18"/>
      <c r="S9581" s="18"/>
      <c r="T9581" s="18"/>
      <c r="U9581" s="18"/>
      <c r="V9581" s="18"/>
      <c r="W9581" s="18"/>
      <c r="X9581" s="18"/>
      <c r="Y9581" s="18"/>
      <c r="Z9581" s="18"/>
      <c r="AA9581" s="18"/>
    </row>
    <row r="9582" spans="1:27" s="2" customFormat="1" ht="13.8">
      <c r="A9582" s="8"/>
      <c r="B9582" s="9"/>
      <c r="C9582" s="18"/>
      <c r="D9582" s="18"/>
      <c r="E9582" s="18"/>
      <c r="F9582" s="18"/>
      <c r="G9582" s="18"/>
      <c r="H9582" s="18"/>
      <c r="I9582" s="18"/>
      <c r="J9582" s="18"/>
      <c r="K9582" s="18"/>
      <c r="L9582" s="18"/>
      <c r="M9582" s="18"/>
      <c r="N9582" s="18"/>
      <c r="O9582" s="18"/>
      <c r="P9582" s="18"/>
      <c r="Q9582" s="18"/>
      <c r="R9582" s="18"/>
      <c r="S9582" s="18"/>
      <c r="T9582" s="18"/>
      <c r="U9582" s="18"/>
      <c r="V9582" s="18"/>
      <c r="W9582" s="18"/>
      <c r="X9582" s="18"/>
      <c r="Y9582" s="18"/>
      <c r="Z9582" s="18"/>
      <c r="AA9582" s="18"/>
    </row>
    <row r="9583" spans="1:27" s="2" customFormat="1" ht="13.8">
      <c r="A9583" s="8"/>
      <c r="B9583" s="9"/>
      <c r="C9583" s="18"/>
      <c r="D9583" s="18"/>
      <c r="E9583" s="18"/>
      <c r="F9583" s="18"/>
      <c r="G9583" s="18"/>
      <c r="H9583" s="18"/>
      <c r="I9583" s="18"/>
      <c r="J9583" s="18"/>
      <c r="K9583" s="18"/>
      <c r="L9583" s="18"/>
      <c r="M9583" s="18"/>
      <c r="N9583" s="18"/>
      <c r="O9583" s="18"/>
      <c r="P9583" s="18"/>
      <c r="Q9583" s="18"/>
      <c r="R9583" s="18"/>
      <c r="S9583" s="18"/>
      <c r="T9583" s="18"/>
      <c r="U9583" s="18"/>
      <c r="V9583" s="18"/>
      <c r="W9583" s="18"/>
      <c r="X9583" s="18"/>
      <c r="Y9583" s="18"/>
      <c r="Z9583" s="18"/>
      <c r="AA9583" s="18"/>
    </row>
    <row r="9584" spans="1:27" s="2" customFormat="1" ht="13.8">
      <c r="A9584" s="8"/>
      <c r="B9584" s="9"/>
      <c r="C9584" s="18"/>
      <c r="D9584" s="18"/>
      <c r="E9584" s="18"/>
      <c r="F9584" s="18"/>
      <c r="G9584" s="18"/>
      <c r="H9584" s="18"/>
      <c r="I9584" s="18"/>
      <c r="J9584" s="18"/>
      <c r="K9584" s="18"/>
      <c r="L9584" s="18"/>
      <c r="M9584" s="18"/>
      <c r="N9584" s="18"/>
      <c r="O9584" s="18"/>
      <c r="P9584" s="18"/>
      <c r="Q9584" s="18"/>
      <c r="R9584" s="18"/>
      <c r="S9584" s="18"/>
      <c r="T9584" s="18"/>
      <c r="U9584" s="18"/>
      <c r="V9584" s="18"/>
      <c r="W9584" s="18"/>
      <c r="X9584" s="18"/>
      <c r="Y9584" s="18"/>
      <c r="Z9584" s="18"/>
      <c r="AA9584" s="18"/>
    </row>
    <row r="9585" spans="1:27" s="2" customFormat="1" ht="13.8">
      <c r="A9585" s="8"/>
      <c r="B9585" s="9"/>
      <c r="C9585" s="18"/>
      <c r="D9585" s="18"/>
      <c r="E9585" s="18"/>
      <c r="F9585" s="18"/>
      <c r="G9585" s="18"/>
      <c r="H9585" s="18"/>
      <c r="I9585" s="18"/>
      <c r="J9585" s="18"/>
      <c r="K9585" s="18"/>
      <c r="L9585" s="18"/>
      <c r="M9585" s="18"/>
      <c r="N9585" s="18"/>
      <c r="O9585" s="18"/>
      <c r="P9585" s="18"/>
      <c r="Q9585" s="18"/>
      <c r="R9585" s="18"/>
      <c r="S9585" s="18"/>
      <c r="T9585" s="18"/>
      <c r="U9585" s="18"/>
      <c r="V9585" s="18"/>
      <c r="W9585" s="18"/>
      <c r="X9585" s="18"/>
      <c r="Y9585" s="18"/>
      <c r="Z9585" s="18"/>
      <c r="AA9585" s="18"/>
    </row>
    <row r="9586" spans="1:27" s="2" customFormat="1" ht="13.8">
      <c r="A9586" s="8"/>
      <c r="B9586" s="9"/>
      <c r="C9586" s="18"/>
      <c r="D9586" s="18"/>
      <c r="E9586" s="18"/>
      <c r="F9586" s="18"/>
      <c r="G9586" s="18"/>
      <c r="H9586" s="18"/>
      <c r="I9586" s="18"/>
      <c r="J9586" s="18"/>
      <c r="K9586" s="18"/>
      <c r="L9586" s="18"/>
      <c r="M9586" s="18"/>
      <c r="N9586" s="18"/>
      <c r="O9586" s="18"/>
      <c r="P9586" s="18"/>
      <c r="Q9586" s="18"/>
      <c r="R9586" s="18"/>
      <c r="S9586" s="18"/>
      <c r="T9586" s="18"/>
      <c r="U9586" s="18"/>
      <c r="V9586" s="18"/>
      <c r="W9586" s="18"/>
      <c r="X9586" s="18"/>
      <c r="Y9586" s="18"/>
      <c r="Z9586" s="18"/>
      <c r="AA9586" s="18"/>
    </row>
    <row r="9587" spans="1:27" s="2" customFormat="1" ht="13.8">
      <c r="A9587" s="8"/>
      <c r="B9587" s="9"/>
      <c r="C9587" s="18"/>
      <c r="D9587" s="18"/>
      <c r="E9587" s="18"/>
      <c r="F9587" s="18"/>
      <c r="G9587" s="18"/>
      <c r="H9587" s="18"/>
      <c r="I9587" s="18"/>
      <c r="J9587" s="18"/>
      <c r="K9587" s="18"/>
      <c r="L9587" s="18"/>
      <c r="M9587" s="18"/>
      <c r="N9587" s="18"/>
      <c r="O9587" s="18"/>
      <c r="P9587" s="18"/>
      <c r="Q9587" s="18"/>
      <c r="R9587" s="18"/>
      <c r="S9587" s="18"/>
      <c r="T9587" s="18"/>
      <c r="U9587" s="18"/>
      <c r="V9587" s="18"/>
      <c r="W9587" s="18"/>
      <c r="X9587" s="18"/>
      <c r="Y9587" s="18"/>
      <c r="Z9587" s="18"/>
      <c r="AA9587" s="18"/>
    </row>
    <row r="9588" spans="1:27" s="2" customFormat="1" ht="13.8">
      <c r="A9588" s="8"/>
      <c r="B9588" s="9"/>
      <c r="C9588" s="18"/>
      <c r="D9588" s="18"/>
      <c r="E9588" s="18"/>
      <c r="F9588" s="18"/>
      <c r="G9588" s="18"/>
      <c r="H9588" s="18"/>
      <c r="I9588" s="18"/>
      <c r="J9588" s="18"/>
      <c r="K9588" s="18"/>
      <c r="L9588" s="18"/>
      <c r="M9588" s="18"/>
      <c r="N9588" s="18"/>
      <c r="O9588" s="18"/>
      <c r="P9588" s="18"/>
      <c r="Q9588" s="18"/>
      <c r="R9588" s="18"/>
      <c r="S9588" s="18"/>
      <c r="T9588" s="18"/>
      <c r="U9588" s="18"/>
      <c r="V9588" s="18"/>
      <c r="W9588" s="18"/>
      <c r="X9588" s="18"/>
      <c r="Y9588" s="18"/>
      <c r="Z9588" s="18"/>
      <c r="AA9588" s="18"/>
    </row>
    <row r="9589" spans="1:27" s="2" customFormat="1" ht="13.8">
      <c r="A9589" s="8"/>
      <c r="B9589" s="9"/>
      <c r="C9589" s="18"/>
      <c r="D9589" s="18"/>
      <c r="E9589" s="18"/>
      <c r="F9589" s="18"/>
      <c r="G9589" s="18"/>
      <c r="H9589" s="18"/>
      <c r="I9589" s="18"/>
      <c r="J9589" s="18"/>
      <c r="K9589" s="18"/>
      <c r="L9589" s="18"/>
      <c r="M9589" s="18"/>
      <c r="N9589" s="18"/>
      <c r="O9589" s="18"/>
      <c r="P9589" s="18"/>
      <c r="Q9589" s="18"/>
      <c r="R9589" s="18"/>
      <c r="S9589" s="18"/>
      <c r="T9589" s="18"/>
      <c r="U9589" s="18"/>
      <c r="V9589" s="18"/>
      <c r="W9589" s="18"/>
      <c r="X9589" s="18"/>
      <c r="Y9589" s="18"/>
      <c r="Z9589" s="18"/>
      <c r="AA9589" s="18"/>
    </row>
    <row r="9590" spans="1:27" s="2" customFormat="1" ht="13.8">
      <c r="A9590" s="8"/>
      <c r="B9590" s="9"/>
      <c r="C9590" s="18"/>
      <c r="D9590" s="18"/>
      <c r="E9590" s="18"/>
      <c r="F9590" s="18"/>
      <c r="G9590" s="18"/>
      <c r="H9590" s="18"/>
      <c r="I9590" s="18"/>
      <c r="J9590" s="18"/>
      <c r="K9590" s="18"/>
      <c r="L9590" s="18"/>
      <c r="M9590" s="18"/>
      <c r="N9590" s="18"/>
      <c r="O9590" s="18"/>
      <c r="P9590" s="18"/>
      <c r="Q9590" s="18"/>
      <c r="R9590" s="18"/>
      <c r="S9590" s="18"/>
      <c r="T9590" s="18"/>
      <c r="U9590" s="18"/>
      <c r="V9590" s="18"/>
      <c r="W9590" s="18"/>
      <c r="X9590" s="18"/>
      <c r="Y9590" s="18"/>
      <c r="Z9590" s="18"/>
      <c r="AA9590" s="18"/>
    </row>
    <row r="9591" spans="1:27" s="2" customFormat="1" ht="13.8">
      <c r="A9591" s="8"/>
      <c r="B9591" s="9"/>
      <c r="C9591" s="18"/>
      <c r="D9591" s="18"/>
      <c r="E9591" s="18"/>
      <c r="F9591" s="18"/>
      <c r="G9591" s="18"/>
      <c r="H9591" s="18"/>
      <c r="I9591" s="18"/>
      <c r="J9591" s="18"/>
      <c r="K9591" s="18"/>
      <c r="L9591" s="18"/>
      <c r="M9591" s="18"/>
      <c r="N9591" s="18"/>
      <c r="O9591" s="18"/>
      <c r="P9591" s="18"/>
      <c r="Q9591" s="18"/>
      <c r="R9591" s="18"/>
      <c r="S9591" s="18"/>
      <c r="T9591" s="18"/>
      <c r="U9591" s="18"/>
      <c r="V9591" s="18"/>
      <c r="W9591" s="18"/>
      <c r="X9591" s="18"/>
      <c r="Y9591" s="18"/>
      <c r="Z9591" s="18"/>
      <c r="AA9591" s="18"/>
    </row>
    <row r="9592" spans="1:27" s="2" customFormat="1" ht="13.8">
      <c r="A9592" s="8"/>
      <c r="B9592" s="9"/>
      <c r="C9592" s="18"/>
      <c r="D9592" s="18"/>
      <c r="E9592" s="18"/>
      <c r="F9592" s="18"/>
      <c r="G9592" s="18"/>
      <c r="H9592" s="18"/>
      <c r="I9592" s="18"/>
      <c r="J9592" s="18"/>
      <c r="K9592" s="18"/>
      <c r="L9592" s="18"/>
      <c r="M9592" s="18"/>
      <c r="N9592" s="18"/>
      <c r="O9592" s="18"/>
      <c r="P9592" s="18"/>
      <c r="Q9592" s="18"/>
      <c r="R9592" s="18"/>
      <c r="S9592" s="18"/>
      <c r="T9592" s="18"/>
      <c r="U9592" s="18"/>
      <c r="V9592" s="18"/>
      <c r="W9592" s="18"/>
      <c r="X9592" s="18"/>
      <c r="Y9592" s="18"/>
      <c r="Z9592" s="18"/>
      <c r="AA9592" s="18"/>
    </row>
    <row r="9593" spans="1:27" s="2" customFormat="1" ht="13.8">
      <c r="A9593" s="8"/>
      <c r="B9593" s="9"/>
      <c r="C9593" s="18"/>
      <c r="D9593" s="18"/>
      <c r="E9593" s="18"/>
      <c r="F9593" s="18"/>
      <c r="G9593" s="18"/>
      <c r="H9593" s="18"/>
      <c r="I9593" s="18"/>
      <c r="J9593" s="18"/>
      <c r="K9593" s="18"/>
      <c r="L9593" s="18"/>
      <c r="M9593" s="18"/>
      <c r="N9593" s="18"/>
      <c r="O9593" s="18"/>
      <c r="P9593" s="18"/>
      <c r="Q9593" s="18"/>
      <c r="R9593" s="18"/>
      <c r="S9593" s="18"/>
      <c r="T9593" s="18"/>
      <c r="U9593" s="18"/>
      <c r="V9593" s="18"/>
      <c r="W9593" s="18"/>
      <c r="X9593" s="18"/>
      <c r="Y9593" s="18"/>
      <c r="Z9593" s="18"/>
      <c r="AA9593" s="18"/>
    </row>
    <row r="9594" spans="1:27" s="2" customFormat="1" ht="13.8">
      <c r="A9594" s="8"/>
      <c r="B9594" s="9"/>
      <c r="C9594" s="18"/>
      <c r="D9594" s="18"/>
      <c r="E9594" s="18"/>
      <c r="F9594" s="18"/>
      <c r="G9594" s="18"/>
      <c r="H9594" s="18"/>
      <c r="I9594" s="18"/>
      <c r="J9594" s="18"/>
      <c r="K9594" s="18"/>
      <c r="L9594" s="18"/>
      <c r="M9594" s="18"/>
      <c r="N9594" s="18"/>
      <c r="O9594" s="18"/>
      <c r="P9594" s="18"/>
      <c r="Q9594" s="18"/>
      <c r="R9594" s="18"/>
      <c r="S9594" s="18"/>
      <c r="T9594" s="18"/>
      <c r="U9594" s="18"/>
      <c r="V9594" s="18"/>
      <c r="W9594" s="18"/>
      <c r="X9594" s="18"/>
      <c r="Y9594" s="18"/>
      <c r="Z9594" s="18"/>
      <c r="AA9594" s="18"/>
    </row>
    <row r="9595" spans="1:27" s="2" customFormat="1" ht="13.8">
      <c r="A9595" s="8"/>
      <c r="B9595" s="9"/>
      <c r="C9595" s="18"/>
      <c r="D9595" s="18"/>
      <c r="E9595" s="18"/>
      <c r="F9595" s="18"/>
      <c r="G9595" s="18"/>
      <c r="H9595" s="18"/>
      <c r="I9595" s="18"/>
      <c r="J9595" s="18"/>
      <c r="K9595" s="18"/>
      <c r="L9595" s="18"/>
      <c r="M9595" s="18"/>
      <c r="N9595" s="18"/>
      <c r="O9595" s="18"/>
      <c r="P9595" s="18"/>
      <c r="Q9595" s="18"/>
      <c r="R9595" s="18"/>
      <c r="S9595" s="18"/>
      <c r="T9595" s="18"/>
      <c r="U9595" s="18"/>
      <c r="V9595" s="18"/>
      <c r="W9595" s="18"/>
      <c r="X9595" s="18"/>
      <c r="Y9595" s="18"/>
      <c r="Z9595" s="18"/>
      <c r="AA9595" s="18"/>
    </row>
    <row r="9596" spans="1:27" s="2" customFormat="1" ht="13.8">
      <c r="A9596" s="8"/>
      <c r="B9596" s="9"/>
      <c r="C9596" s="18"/>
      <c r="D9596" s="18"/>
      <c r="E9596" s="18"/>
      <c r="F9596" s="18"/>
      <c r="G9596" s="18"/>
      <c r="H9596" s="18"/>
      <c r="I9596" s="18"/>
      <c r="J9596" s="18"/>
      <c r="K9596" s="18"/>
      <c r="L9596" s="18"/>
      <c r="M9596" s="18"/>
      <c r="N9596" s="18"/>
      <c r="O9596" s="18"/>
      <c r="P9596" s="18"/>
      <c r="Q9596" s="18"/>
      <c r="R9596" s="18"/>
      <c r="S9596" s="18"/>
      <c r="T9596" s="18"/>
      <c r="U9596" s="18"/>
      <c r="V9596" s="18"/>
      <c r="W9596" s="18"/>
      <c r="X9596" s="18"/>
      <c r="Y9596" s="18"/>
      <c r="Z9596" s="18"/>
      <c r="AA9596" s="18"/>
    </row>
    <row r="9597" spans="1:27" s="2" customFormat="1" ht="13.8">
      <c r="A9597" s="8"/>
      <c r="B9597" s="9"/>
      <c r="C9597" s="18"/>
      <c r="D9597" s="18"/>
      <c r="E9597" s="18"/>
      <c r="F9597" s="18"/>
      <c r="G9597" s="18"/>
      <c r="H9597" s="18"/>
      <c r="I9597" s="18"/>
      <c r="J9597" s="18"/>
      <c r="K9597" s="18"/>
      <c r="L9597" s="18"/>
      <c r="M9597" s="18"/>
      <c r="N9597" s="18"/>
      <c r="O9597" s="18"/>
      <c r="P9597" s="18"/>
      <c r="Q9597" s="18"/>
      <c r="R9597" s="18"/>
      <c r="S9597" s="18"/>
      <c r="T9597" s="18"/>
      <c r="U9597" s="18"/>
      <c r="V9597" s="18"/>
      <c r="W9597" s="18"/>
      <c r="X9597" s="18"/>
      <c r="Y9597" s="18"/>
      <c r="Z9597" s="18"/>
      <c r="AA9597" s="18"/>
    </row>
    <row r="9598" spans="1:27" s="2" customFormat="1" ht="13.8">
      <c r="A9598" s="8"/>
      <c r="B9598" s="9"/>
      <c r="C9598" s="18"/>
      <c r="D9598" s="18"/>
      <c r="E9598" s="18"/>
      <c r="F9598" s="18"/>
      <c r="G9598" s="18"/>
      <c r="H9598" s="18"/>
      <c r="I9598" s="18"/>
      <c r="J9598" s="18"/>
      <c r="K9598" s="18"/>
      <c r="L9598" s="18"/>
      <c r="M9598" s="18"/>
      <c r="N9598" s="18"/>
      <c r="O9598" s="18"/>
      <c r="P9598" s="18"/>
      <c r="Q9598" s="18"/>
      <c r="R9598" s="18"/>
      <c r="S9598" s="18"/>
      <c r="T9598" s="18"/>
      <c r="U9598" s="18"/>
      <c r="V9598" s="18"/>
      <c r="W9598" s="18"/>
      <c r="X9598" s="18"/>
      <c r="Y9598" s="18"/>
      <c r="Z9598" s="18"/>
      <c r="AA9598" s="18"/>
    </row>
    <row r="9599" spans="1:27" s="2" customFormat="1" ht="13.8">
      <c r="A9599" s="8"/>
      <c r="B9599" s="9"/>
      <c r="C9599" s="18"/>
      <c r="D9599" s="18"/>
      <c r="E9599" s="18"/>
      <c r="F9599" s="18"/>
      <c r="G9599" s="18"/>
      <c r="H9599" s="18"/>
      <c r="I9599" s="18"/>
      <c r="J9599" s="18"/>
      <c r="K9599" s="18"/>
      <c r="L9599" s="18"/>
      <c r="M9599" s="18"/>
      <c r="N9599" s="18"/>
      <c r="O9599" s="18"/>
      <c r="P9599" s="18"/>
      <c r="Q9599" s="18"/>
      <c r="R9599" s="18"/>
      <c r="S9599" s="18"/>
      <c r="T9599" s="18"/>
      <c r="U9599" s="18"/>
      <c r="V9599" s="18"/>
      <c r="W9599" s="18"/>
      <c r="X9599" s="18"/>
      <c r="Y9599" s="18"/>
      <c r="Z9599" s="18"/>
      <c r="AA9599" s="18"/>
    </row>
    <row r="9600" spans="1:27" s="2" customFormat="1" ht="13.8">
      <c r="A9600" s="8"/>
      <c r="B9600" s="9"/>
      <c r="C9600" s="18"/>
      <c r="D9600" s="18"/>
      <c r="E9600" s="18"/>
      <c r="F9600" s="18"/>
      <c r="G9600" s="18"/>
      <c r="H9600" s="18"/>
      <c r="I9600" s="18"/>
      <c r="J9600" s="18"/>
      <c r="K9600" s="18"/>
      <c r="L9600" s="18"/>
      <c r="M9600" s="18"/>
      <c r="N9600" s="18"/>
      <c r="O9600" s="18"/>
      <c r="P9600" s="18"/>
      <c r="Q9600" s="18"/>
      <c r="R9600" s="18"/>
      <c r="S9600" s="18"/>
      <c r="T9600" s="18"/>
      <c r="U9600" s="18"/>
      <c r="V9600" s="18"/>
      <c r="W9600" s="18"/>
      <c r="X9600" s="18"/>
      <c r="Y9600" s="18"/>
      <c r="Z9600" s="18"/>
      <c r="AA9600" s="18"/>
    </row>
    <row r="9601" spans="1:27" s="2" customFormat="1" ht="13.8">
      <c r="A9601" s="8"/>
      <c r="B9601" s="9"/>
      <c r="C9601" s="18"/>
      <c r="D9601" s="18"/>
      <c r="E9601" s="18"/>
      <c r="F9601" s="18"/>
      <c r="G9601" s="18"/>
      <c r="H9601" s="18"/>
      <c r="I9601" s="18"/>
      <c r="J9601" s="18"/>
      <c r="K9601" s="18"/>
      <c r="L9601" s="18"/>
      <c r="M9601" s="18"/>
      <c r="N9601" s="18"/>
      <c r="O9601" s="18"/>
      <c r="P9601" s="18"/>
      <c r="Q9601" s="18"/>
      <c r="R9601" s="18"/>
      <c r="S9601" s="18"/>
      <c r="T9601" s="18"/>
      <c r="U9601" s="18"/>
      <c r="V9601" s="18"/>
      <c r="W9601" s="18"/>
      <c r="X9601" s="18"/>
      <c r="Y9601" s="18"/>
      <c r="Z9601" s="18"/>
      <c r="AA9601" s="18"/>
    </row>
    <row r="9602" spans="1:27" s="2" customFormat="1" ht="13.8">
      <c r="A9602" s="8"/>
      <c r="B9602" s="9"/>
      <c r="C9602" s="18"/>
      <c r="D9602" s="18"/>
      <c r="E9602" s="18"/>
      <c r="F9602" s="18"/>
      <c r="G9602" s="18"/>
      <c r="H9602" s="18"/>
      <c r="I9602" s="18"/>
      <c r="J9602" s="18"/>
      <c r="K9602" s="18"/>
      <c r="L9602" s="18"/>
      <c r="M9602" s="18"/>
      <c r="N9602" s="18"/>
      <c r="O9602" s="18"/>
      <c r="P9602" s="18"/>
      <c r="Q9602" s="18"/>
      <c r="R9602" s="18"/>
      <c r="S9602" s="18"/>
      <c r="T9602" s="18"/>
      <c r="U9602" s="18"/>
      <c r="V9602" s="18"/>
      <c r="W9602" s="18"/>
      <c r="X9602" s="18"/>
      <c r="Y9602" s="18"/>
      <c r="Z9602" s="18"/>
      <c r="AA9602" s="18"/>
    </row>
    <row r="9603" spans="1:27" s="2" customFormat="1" ht="13.8">
      <c r="A9603" s="8"/>
      <c r="B9603" s="9"/>
      <c r="C9603" s="18"/>
      <c r="D9603" s="18"/>
      <c r="E9603" s="18"/>
      <c r="F9603" s="18"/>
      <c r="G9603" s="18"/>
      <c r="H9603" s="18"/>
      <c r="I9603" s="18"/>
      <c r="J9603" s="18"/>
      <c r="K9603" s="18"/>
      <c r="L9603" s="18"/>
      <c r="M9603" s="18"/>
      <c r="N9603" s="18"/>
      <c r="O9603" s="18"/>
      <c r="P9603" s="18"/>
      <c r="Q9603" s="18"/>
      <c r="R9603" s="18"/>
      <c r="S9603" s="18"/>
      <c r="T9603" s="18"/>
      <c r="U9603" s="18"/>
      <c r="V9603" s="18"/>
      <c r="W9603" s="18"/>
      <c r="X9603" s="18"/>
      <c r="Y9603" s="18"/>
      <c r="Z9603" s="18"/>
      <c r="AA9603" s="18"/>
    </row>
    <row r="9604" spans="1:27" s="2" customFormat="1" ht="13.8">
      <c r="A9604" s="8"/>
      <c r="B9604" s="9"/>
      <c r="C9604" s="18"/>
      <c r="D9604" s="18"/>
      <c r="E9604" s="18"/>
      <c r="F9604" s="18"/>
      <c r="G9604" s="18"/>
      <c r="H9604" s="18"/>
      <c r="I9604" s="18"/>
      <c r="J9604" s="18"/>
      <c r="K9604" s="18"/>
      <c r="L9604" s="18"/>
      <c r="M9604" s="18"/>
      <c r="N9604" s="18"/>
      <c r="O9604" s="18"/>
      <c r="P9604" s="18"/>
      <c r="Q9604" s="18"/>
      <c r="R9604" s="18"/>
      <c r="S9604" s="18"/>
      <c r="T9604" s="18"/>
      <c r="U9604" s="18"/>
      <c r="V9604" s="18"/>
      <c r="W9604" s="18"/>
      <c r="X9604" s="18"/>
      <c r="Y9604" s="18"/>
      <c r="Z9604" s="18"/>
      <c r="AA9604" s="18"/>
    </row>
    <row r="9605" spans="1:27" s="2" customFormat="1" ht="13.8">
      <c r="A9605" s="8"/>
      <c r="B9605" s="9"/>
      <c r="C9605" s="18"/>
      <c r="D9605" s="18"/>
      <c r="E9605" s="18"/>
      <c r="F9605" s="18"/>
      <c r="G9605" s="18"/>
      <c r="H9605" s="18"/>
      <c r="I9605" s="18"/>
      <c r="J9605" s="18"/>
      <c r="K9605" s="18"/>
      <c r="L9605" s="18"/>
      <c r="M9605" s="18"/>
      <c r="N9605" s="18"/>
      <c r="O9605" s="18"/>
      <c r="P9605" s="18"/>
      <c r="Q9605" s="18"/>
      <c r="R9605" s="18"/>
      <c r="S9605" s="18"/>
      <c r="T9605" s="18"/>
      <c r="U9605" s="18"/>
      <c r="V9605" s="18"/>
      <c r="W9605" s="18"/>
      <c r="X9605" s="18"/>
      <c r="Y9605" s="18"/>
      <c r="Z9605" s="18"/>
      <c r="AA9605" s="18"/>
    </row>
    <row r="9606" spans="1:27" s="2" customFormat="1" ht="13.8">
      <c r="A9606" s="8"/>
      <c r="B9606" s="9"/>
      <c r="C9606" s="18"/>
      <c r="D9606" s="18"/>
      <c r="E9606" s="18"/>
      <c r="F9606" s="18"/>
      <c r="G9606" s="18"/>
      <c r="H9606" s="18"/>
      <c r="I9606" s="18"/>
      <c r="J9606" s="18"/>
      <c r="K9606" s="18"/>
      <c r="L9606" s="18"/>
      <c r="M9606" s="18"/>
      <c r="N9606" s="18"/>
      <c r="O9606" s="18"/>
      <c r="P9606" s="18"/>
      <c r="Q9606" s="18"/>
      <c r="R9606" s="18"/>
      <c r="S9606" s="18"/>
      <c r="T9606" s="18"/>
      <c r="U9606" s="18"/>
      <c r="V9606" s="18"/>
      <c r="W9606" s="18"/>
      <c r="X9606" s="18"/>
      <c r="Y9606" s="18"/>
      <c r="Z9606" s="18"/>
      <c r="AA9606" s="18"/>
    </row>
    <row r="9607" spans="1:27" s="2" customFormat="1" ht="13.8">
      <c r="A9607" s="8"/>
      <c r="B9607" s="9"/>
      <c r="C9607" s="18"/>
      <c r="D9607" s="18"/>
      <c r="E9607" s="18"/>
      <c r="F9607" s="18"/>
      <c r="G9607" s="18"/>
      <c r="H9607" s="18"/>
      <c r="I9607" s="18"/>
      <c r="J9607" s="18"/>
      <c r="K9607" s="18"/>
      <c r="L9607" s="18"/>
      <c r="M9607" s="18"/>
      <c r="N9607" s="18"/>
      <c r="O9607" s="18"/>
      <c r="P9607" s="18"/>
      <c r="Q9607" s="18"/>
      <c r="R9607" s="18"/>
      <c r="S9607" s="18"/>
      <c r="T9607" s="18"/>
      <c r="U9607" s="18"/>
      <c r="V9607" s="18"/>
      <c r="W9607" s="18"/>
      <c r="X9607" s="18"/>
      <c r="Y9607" s="18"/>
      <c r="Z9607" s="18"/>
      <c r="AA9607" s="18"/>
    </row>
    <row r="9608" spans="1:27" s="2" customFormat="1" ht="13.8">
      <c r="A9608" s="8"/>
      <c r="B9608" s="9"/>
      <c r="C9608" s="18"/>
      <c r="D9608" s="18"/>
      <c r="E9608" s="18"/>
      <c r="F9608" s="18"/>
      <c r="G9608" s="18"/>
      <c r="H9608" s="18"/>
      <c r="I9608" s="18"/>
      <c r="J9608" s="18"/>
      <c r="K9608" s="18"/>
      <c r="L9608" s="18"/>
      <c r="M9608" s="18"/>
      <c r="N9608" s="18"/>
      <c r="O9608" s="18"/>
      <c r="P9608" s="18"/>
      <c r="Q9608" s="18"/>
      <c r="R9608" s="18"/>
      <c r="S9608" s="18"/>
      <c r="T9608" s="18"/>
      <c r="U9608" s="18"/>
      <c r="V9608" s="18"/>
      <c r="W9608" s="18"/>
      <c r="X9608" s="18"/>
      <c r="Y9608" s="18"/>
      <c r="Z9608" s="18"/>
      <c r="AA9608" s="18"/>
    </row>
    <row r="9609" spans="1:27" s="2" customFormat="1" ht="13.8">
      <c r="A9609" s="8"/>
      <c r="B9609" s="9"/>
      <c r="C9609" s="18"/>
      <c r="D9609" s="18"/>
      <c r="E9609" s="18"/>
      <c r="F9609" s="18"/>
      <c r="G9609" s="18"/>
      <c r="H9609" s="18"/>
      <c r="I9609" s="18"/>
      <c r="J9609" s="18"/>
      <c r="K9609" s="18"/>
      <c r="L9609" s="18"/>
      <c r="M9609" s="18"/>
      <c r="N9609" s="18"/>
      <c r="O9609" s="18"/>
      <c r="P9609" s="18"/>
      <c r="Q9609" s="18"/>
      <c r="R9609" s="18"/>
      <c r="S9609" s="18"/>
      <c r="T9609" s="18"/>
      <c r="U9609" s="18"/>
      <c r="V9609" s="18"/>
      <c r="W9609" s="18"/>
      <c r="X9609" s="18"/>
      <c r="Y9609" s="18"/>
      <c r="Z9609" s="18"/>
      <c r="AA9609" s="18"/>
    </row>
    <row r="9610" spans="1:27" s="2" customFormat="1" ht="13.8">
      <c r="A9610" s="8"/>
      <c r="B9610" s="9"/>
      <c r="C9610" s="18"/>
      <c r="D9610" s="18"/>
      <c r="E9610" s="18"/>
      <c r="F9610" s="18"/>
      <c r="G9610" s="18"/>
      <c r="H9610" s="18"/>
      <c r="I9610" s="18"/>
      <c r="J9610" s="18"/>
      <c r="K9610" s="18"/>
      <c r="L9610" s="18"/>
      <c r="M9610" s="18"/>
      <c r="N9610" s="18"/>
      <c r="O9610" s="18"/>
      <c r="P9610" s="18"/>
      <c r="Q9610" s="18"/>
      <c r="R9610" s="18"/>
      <c r="S9610" s="18"/>
      <c r="T9610" s="18"/>
      <c r="U9610" s="18"/>
      <c r="V9610" s="18"/>
      <c r="W9610" s="18"/>
      <c r="X9610" s="18"/>
      <c r="Y9610" s="18"/>
      <c r="Z9610" s="18"/>
      <c r="AA9610" s="18"/>
    </row>
    <row r="9611" spans="1:27" s="2" customFormat="1" ht="13.8">
      <c r="A9611" s="8"/>
      <c r="B9611" s="9"/>
      <c r="C9611" s="18"/>
      <c r="D9611" s="18"/>
      <c r="E9611" s="18"/>
      <c r="F9611" s="18"/>
      <c r="G9611" s="18"/>
      <c r="H9611" s="18"/>
      <c r="I9611" s="18"/>
      <c r="J9611" s="18"/>
      <c r="K9611" s="18"/>
      <c r="L9611" s="18"/>
      <c r="M9611" s="18"/>
      <c r="N9611" s="18"/>
      <c r="O9611" s="18"/>
      <c r="P9611" s="18"/>
      <c r="Q9611" s="18"/>
      <c r="R9611" s="18"/>
      <c r="S9611" s="18"/>
      <c r="T9611" s="18"/>
      <c r="U9611" s="18"/>
      <c r="V9611" s="18"/>
      <c r="W9611" s="18"/>
      <c r="X9611" s="18"/>
      <c r="Y9611" s="18"/>
      <c r="Z9611" s="18"/>
      <c r="AA9611" s="18"/>
    </row>
    <row r="9612" spans="1:27" s="2" customFormat="1" ht="13.8">
      <c r="A9612" s="8"/>
      <c r="B9612" s="9"/>
      <c r="C9612" s="18"/>
      <c r="D9612" s="18"/>
      <c r="E9612" s="18"/>
      <c r="F9612" s="18"/>
      <c r="G9612" s="18"/>
      <c r="H9612" s="18"/>
      <c r="I9612" s="18"/>
      <c r="J9612" s="18"/>
      <c r="K9612" s="18"/>
      <c r="L9612" s="18"/>
      <c r="M9612" s="18"/>
      <c r="N9612" s="18"/>
      <c r="O9612" s="18"/>
      <c r="P9612" s="18"/>
      <c r="Q9612" s="18"/>
      <c r="R9612" s="18"/>
      <c r="S9612" s="18"/>
      <c r="T9612" s="18"/>
      <c r="U9612" s="18"/>
      <c r="V9612" s="18"/>
      <c r="W9612" s="18"/>
      <c r="X9612" s="18"/>
      <c r="Y9612" s="18"/>
      <c r="Z9612" s="18"/>
      <c r="AA9612" s="18"/>
    </row>
    <row r="9613" spans="1:27" s="2" customFormat="1" ht="13.8">
      <c r="A9613" s="8"/>
      <c r="B9613" s="9"/>
      <c r="C9613" s="18"/>
      <c r="D9613" s="18"/>
      <c r="E9613" s="18"/>
      <c r="F9613" s="18"/>
      <c r="G9613" s="18"/>
      <c r="H9613" s="18"/>
      <c r="I9613" s="18"/>
      <c r="J9613" s="18"/>
      <c r="K9613" s="18"/>
      <c r="L9613" s="18"/>
      <c r="M9613" s="18"/>
      <c r="N9613" s="18"/>
      <c r="O9613" s="18"/>
      <c r="P9613" s="18"/>
      <c r="Q9613" s="18"/>
      <c r="R9613" s="18"/>
      <c r="S9613" s="18"/>
      <c r="T9613" s="18"/>
      <c r="U9613" s="18"/>
      <c r="V9613" s="18"/>
      <c r="W9613" s="18"/>
      <c r="X9613" s="18"/>
      <c r="Y9613" s="18"/>
      <c r="Z9613" s="18"/>
      <c r="AA9613" s="18"/>
    </row>
    <row r="9614" spans="1:27" s="2" customFormat="1" ht="13.8">
      <c r="A9614" s="8"/>
      <c r="B9614" s="9"/>
      <c r="C9614" s="18"/>
      <c r="D9614" s="18"/>
      <c r="E9614" s="18"/>
      <c r="F9614" s="18"/>
      <c r="G9614" s="18"/>
      <c r="H9614" s="18"/>
      <c r="I9614" s="18"/>
      <c r="J9614" s="18"/>
      <c r="K9614" s="18"/>
      <c r="L9614" s="18"/>
      <c r="M9614" s="18"/>
      <c r="N9614" s="18"/>
      <c r="O9614" s="18"/>
      <c r="P9614" s="18"/>
      <c r="Q9614" s="18"/>
      <c r="R9614" s="18"/>
      <c r="S9614" s="18"/>
      <c r="T9614" s="18"/>
      <c r="U9614" s="18"/>
      <c r="V9614" s="18"/>
      <c r="W9614" s="18"/>
      <c r="X9614" s="18"/>
      <c r="Y9614" s="18"/>
      <c r="Z9614" s="18"/>
      <c r="AA9614" s="18"/>
    </row>
    <row r="9615" spans="1:27" s="2" customFormat="1" ht="13.8">
      <c r="A9615" s="8"/>
      <c r="B9615" s="9"/>
      <c r="C9615" s="18"/>
      <c r="D9615" s="18"/>
      <c r="E9615" s="18"/>
      <c r="F9615" s="18"/>
      <c r="G9615" s="18"/>
      <c r="H9615" s="18"/>
      <c r="I9615" s="18"/>
      <c r="J9615" s="18"/>
      <c r="K9615" s="18"/>
      <c r="L9615" s="18"/>
      <c r="M9615" s="18"/>
      <c r="N9615" s="18"/>
      <c r="O9615" s="18"/>
      <c r="P9615" s="18"/>
      <c r="Q9615" s="18"/>
      <c r="R9615" s="18"/>
      <c r="S9615" s="18"/>
      <c r="T9615" s="18"/>
      <c r="U9615" s="18"/>
      <c r="V9615" s="18"/>
      <c r="W9615" s="18"/>
      <c r="X9615" s="18"/>
      <c r="Y9615" s="18"/>
      <c r="Z9615" s="18"/>
      <c r="AA9615" s="18"/>
    </row>
    <row r="9616" spans="1:27" s="2" customFormat="1" ht="13.8">
      <c r="A9616" s="8"/>
      <c r="B9616" s="9"/>
      <c r="C9616" s="18"/>
      <c r="D9616" s="18"/>
      <c r="E9616" s="18"/>
      <c r="F9616" s="18"/>
      <c r="G9616" s="18"/>
      <c r="H9616" s="18"/>
      <c r="I9616" s="18"/>
      <c r="J9616" s="18"/>
      <c r="K9616" s="18"/>
      <c r="L9616" s="18"/>
      <c r="M9616" s="18"/>
      <c r="N9616" s="18"/>
      <c r="O9616" s="18"/>
      <c r="P9616" s="18"/>
      <c r="Q9616" s="18"/>
      <c r="R9616" s="18"/>
      <c r="S9616" s="18"/>
      <c r="T9616" s="18"/>
      <c r="U9616" s="18"/>
      <c r="V9616" s="18"/>
      <c r="W9616" s="18"/>
      <c r="X9616" s="18"/>
      <c r="Y9616" s="18"/>
      <c r="Z9616" s="18"/>
      <c r="AA9616" s="18"/>
    </row>
    <row r="9617" spans="1:27" s="2" customFormat="1" ht="13.8">
      <c r="A9617" s="8"/>
      <c r="B9617" s="9"/>
      <c r="C9617" s="18"/>
      <c r="D9617" s="18"/>
      <c r="E9617" s="18"/>
      <c r="F9617" s="18"/>
      <c r="G9617" s="18"/>
      <c r="H9617" s="18"/>
      <c r="I9617" s="18"/>
      <c r="J9617" s="18"/>
      <c r="K9617" s="18"/>
      <c r="L9617" s="18"/>
      <c r="M9617" s="18"/>
      <c r="N9617" s="18"/>
      <c r="O9617" s="18"/>
      <c r="P9617" s="18"/>
      <c r="Q9617" s="18"/>
      <c r="R9617" s="18"/>
      <c r="S9617" s="18"/>
      <c r="T9617" s="18"/>
      <c r="U9617" s="18"/>
      <c r="V9617" s="18"/>
      <c r="W9617" s="18"/>
      <c r="X9617" s="18"/>
      <c r="Y9617" s="18"/>
      <c r="Z9617" s="18"/>
      <c r="AA9617" s="18"/>
    </row>
    <row r="9618" spans="1:27">
      <c r="A9618" s="6"/>
      <c r="B9618" s="7"/>
      <c r="C9618" s="28"/>
      <c r="G9618" s="17"/>
      <c r="H9618" s="17"/>
    </row>
    <row r="9619" spans="1:27">
      <c r="A9619" s="5"/>
    </row>
    <row r="9620" spans="1:27">
      <c r="A9620" s="6"/>
      <c r="B9620" s="7"/>
      <c r="C9620" s="28"/>
      <c r="G9620" s="17"/>
      <c r="H9620" s="17"/>
    </row>
    <row r="9621" spans="1:27">
      <c r="A9621" s="6"/>
      <c r="B9621" s="7"/>
      <c r="C9621" s="28"/>
      <c r="G9621" s="17"/>
      <c r="H9621" s="17"/>
    </row>
    <row r="9623" spans="1:27">
      <c r="A9623" s="6"/>
      <c r="B9623" s="7"/>
      <c r="C9623" s="28"/>
      <c r="G9623" s="17"/>
      <c r="H9623" s="17"/>
    </row>
    <row r="9624" spans="1:27">
      <c r="A9624" s="5"/>
    </row>
    <row r="9625" spans="1:27">
      <c r="A9625" s="5"/>
    </row>
    <row r="9626" spans="1:27">
      <c r="A9626" s="6"/>
      <c r="B9626" s="7"/>
      <c r="C9626" s="28"/>
      <c r="G9626" s="17"/>
      <c r="H9626" s="17"/>
    </row>
    <row r="9627" spans="1:27">
      <c r="A9627" s="6"/>
      <c r="B9627" s="7"/>
      <c r="C9627" s="28"/>
      <c r="G9627" s="17"/>
      <c r="H9627" s="17"/>
    </row>
    <row r="9628" spans="1:27">
      <c r="A9628" s="6"/>
      <c r="B9628" s="7"/>
      <c r="C9628" s="28"/>
      <c r="G9628" s="17"/>
      <c r="H9628" s="17"/>
    </row>
    <row r="9629" spans="1:27">
      <c r="A9629" s="5"/>
    </row>
    <row r="9630" spans="1:27">
      <c r="A9630" s="6"/>
      <c r="B9630" s="7"/>
      <c r="C9630" s="28"/>
      <c r="G9630" s="17"/>
      <c r="H9630" s="17"/>
    </row>
    <row r="9631" spans="1:27">
      <c r="A9631" s="5"/>
    </row>
    <row r="9632" spans="1:27">
      <c r="A9632" s="6"/>
      <c r="B9632" s="7"/>
      <c r="C9632" s="28"/>
      <c r="G9632" s="17"/>
      <c r="H9632" s="17"/>
    </row>
    <row r="9633" spans="1:27" s="2" customFormat="1" ht="13.8">
      <c r="A9633" s="8"/>
      <c r="B9633" s="9"/>
      <c r="C9633" s="18"/>
      <c r="D9633" s="18"/>
      <c r="E9633" s="18"/>
      <c r="F9633" s="18"/>
      <c r="G9633" s="18"/>
      <c r="H9633" s="18"/>
      <c r="I9633" s="18"/>
      <c r="J9633" s="18"/>
      <c r="K9633" s="18"/>
      <c r="L9633" s="18"/>
      <c r="M9633" s="18"/>
      <c r="N9633" s="18"/>
      <c r="O9633" s="18"/>
      <c r="P9633" s="18"/>
      <c r="Q9633" s="18"/>
      <c r="R9633" s="18"/>
      <c r="S9633" s="18"/>
      <c r="T9633" s="18"/>
      <c r="U9633" s="18"/>
      <c r="V9633" s="18"/>
      <c r="W9633" s="18"/>
      <c r="X9633" s="18"/>
      <c r="Y9633" s="18"/>
      <c r="Z9633" s="18"/>
      <c r="AA9633" s="18"/>
    </row>
    <row r="9634" spans="1:27" s="2" customFormat="1" ht="13.8">
      <c r="A9634" s="8"/>
      <c r="B9634" s="9"/>
      <c r="C9634" s="18"/>
      <c r="D9634" s="18"/>
      <c r="E9634" s="18"/>
      <c r="F9634" s="18"/>
      <c r="G9634" s="18"/>
      <c r="H9634" s="18"/>
      <c r="I9634" s="18"/>
      <c r="J9634" s="18"/>
      <c r="K9634" s="18"/>
      <c r="L9634" s="18"/>
      <c r="M9634" s="18"/>
      <c r="N9634" s="18"/>
      <c r="O9634" s="18"/>
      <c r="P9634" s="18"/>
      <c r="Q9634" s="18"/>
      <c r="R9634" s="18"/>
      <c r="S9634" s="18"/>
      <c r="T9634" s="18"/>
      <c r="U9634" s="18"/>
      <c r="V9634" s="18"/>
      <c r="W9634" s="18"/>
      <c r="X9634" s="18"/>
      <c r="Y9634" s="18"/>
      <c r="Z9634" s="18"/>
      <c r="AA9634" s="18"/>
    </row>
    <row r="9635" spans="1:27" s="2" customFormat="1" ht="13.8">
      <c r="A9635" s="8"/>
      <c r="B9635" s="9"/>
      <c r="C9635" s="18"/>
      <c r="D9635" s="18"/>
      <c r="E9635" s="18"/>
      <c r="F9635" s="18"/>
      <c r="G9635" s="18"/>
      <c r="H9635" s="18"/>
      <c r="I9635" s="18"/>
      <c r="J9635" s="18"/>
      <c r="K9635" s="18"/>
      <c r="L9635" s="18"/>
      <c r="M9635" s="18"/>
      <c r="N9635" s="18"/>
      <c r="O9635" s="18"/>
      <c r="P9635" s="18"/>
      <c r="Q9635" s="18"/>
      <c r="R9635" s="18"/>
      <c r="S9635" s="18"/>
      <c r="T9635" s="18"/>
      <c r="U9635" s="18"/>
      <c r="V9635" s="18"/>
      <c r="W9635" s="18"/>
      <c r="X9635" s="18"/>
      <c r="Y9635" s="18"/>
      <c r="Z9635" s="18"/>
      <c r="AA9635" s="18"/>
    </row>
    <row r="9636" spans="1:27">
      <c r="A9636" s="6"/>
      <c r="B9636" s="7"/>
      <c r="C9636" s="28"/>
      <c r="G9636" s="17"/>
      <c r="H9636" s="17"/>
    </row>
    <row r="9637" spans="1:27">
      <c r="A9637" s="6"/>
      <c r="B9637" s="7"/>
      <c r="C9637" s="28"/>
      <c r="G9637" s="17"/>
      <c r="H9637" s="17"/>
    </row>
    <row r="9638" spans="1:27">
      <c r="A9638" s="6"/>
      <c r="B9638" s="7"/>
      <c r="C9638" s="28"/>
      <c r="G9638" s="17"/>
      <c r="H9638" s="17"/>
    </row>
    <row r="9639" spans="1:27">
      <c r="A9639" s="6"/>
      <c r="B9639" s="7"/>
      <c r="C9639" s="28"/>
      <c r="G9639" s="17"/>
      <c r="H9639" s="17"/>
    </row>
    <row r="9640" spans="1:27" s="2" customFormat="1" ht="13.8">
      <c r="A9640" s="8"/>
      <c r="B9640" s="9"/>
      <c r="C9640" s="18"/>
      <c r="D9640" s="18"/>
      <c r="E9640" s="18"/>
      <c r="F9640" s="18"/>
      <c r="G9640" s="18"/>
      <c r="H9640" s="18"/>
      <c r="I9640" s="18"/>
      <c r="J9640" s="18"/>
      <c r="K9640" s="18"/>
      <c r="L9640" s="18"/>
      <c r="M9640" s="18"/>
      <c r="N9640" s="18"/>
      <c r="O9640" s="18"/>
      <c r="P9640" s="18"/>
      <c r="Q9640" s="18"/>
      <c r="R9640" s="18"/>
      <c r="S9640" s="18"/>
      <c r="T9640" s="18"/>
      <c r="U9640" s="18"/>
      <c r="V9640" s="18"/>
      <c r="W9640" s="18"/>
      <c r="X9640" s="18"/>
      <c r="Y9640" s="18"/>
      <c r="Z9640" s="18"/>
      <c r="AA9640" s="18"/>
    </row>
    <row r="9641" spans="1:27">
      <c r="A9641" s="6"/>
      <c r="B9641" s="7"/>
      <c r="C9641" s="28"/>
      <c r="G9641" s="17"/>
      <c r="H9641" s="17"/>
    </row>
    <row r="9644" spans="1:27" s="2" customFormat="1" ht="13.8">
      <c r="A9644" s="8"/>
      <c r="B9644" s="9"/>
      <c r="C9644" s="18"/>
      <c r="D9644" s="18"/>
      <c r="E9644" s="18"/>
      <c r="F9644" s="18"/>
      <c r="G9644" s="18"/>
      <c r="H9644" s="18"/>
      <c r="I9644" s="18"/>
      <c r="J9644" s="18"/>
      <c r="K9644" s="18"/>
      <c r="L9644" s="18"/>
      <c r="M9644" s="18"/>
      <c r="N9644" s="18"/>
      <c r="O9644" s="18"/>
      <c r="P9644" s="18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</row>
    <row r="9645" spans="1:27" s="2" customFormat="1" ht="13.8">
      <c r="A9645" s="8"/>
      <c r="B9645" s="9"/>
      <c r="C9645" s="18"/>
      <c r="D9645" s="18"/>
      <c r="E9645" s="18"/>
      <c r="F9645" s="18"/>
      <c r="G9645" s="18"/>
      <c r="H9645" s="18"/>
      <c r="I9645" s="18"/>
      <c r="J9645" s="18"/>
      <c r="K9645" s="18"/>
      <c r="L9645" s="18"/>
      <c r="M9645" s="18"/>
      <c r="N9645" s="18"/>
      <c r="O9645" s="18"/>
      <c r="P9645" s="18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</row>
    <row r="9646" spans="1:27">
      <c r="A9646" s="5"/>
    </row>
    <row r="9647" spans="1:27">
      <c r="A9647" s="6"/>
      <c r="B9647" s="7"/>
      <c r="C9647" s="28"/>
      <c r="G9647" s="17"/>
      <c r="H9647" s="17"/>
    </row>
    <row r="9648" spans="1:27">
      <c r="A9648" s="5"/>
    </row>
    <row r="9649" spans="1:27">
      <c r="A9649" s="6"/>
      <c r="B9649" s="7"/>
      <c r="C9649" s="28"/>
      <c r="G9649" s="17"/>
      <c r="H9649" s="17"/>
    </row>
    <row r="9650" spans="1:27" s="2" customFormat="1" ht="13.8">
      <c r="A9650" s="8"/>
      <c r="B9650" s="9"/>
      <c r="C9650" s="18"/>
      <c r="D9650" s="18"/>
      <c r="E9650" s="18"/>
      <c r="F9650" s="18"/>
      <c r="G9650" s="18"/>
      <c r="H9650" s="18"/>
      <c r="I9650" s="18"/>
      <c r="J9650" s="18"/>
      <c r="K9650" s="18"/>
      <c r="L9650" s="18"/>
      <c r="M9650" s="18"/>
      <c r="N9650" s="18"/>
      <c r="O9650" s="18"/>
      <c r="P9650" s="18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</row>
    <row r="9651" spans="1:27">
      <c r="A9651" s="6"/>
      <c r="B9651" s="7"/>
      <c r="C9651" s="28"/>
      <c r="G9651" s="17"/>
      <c r="H9651" s="17"/>
    </row>
    <row r="9652" spans="1:27">
      <c r="A9652" s="6"/>
      <c r="B9652" s="7"/>
      <c r="C9652" s="28"/>
      <c r="G9652" s="17"/>
      <c r="H9652" s="17"/>
    </row>
    <row r="9653" spans="1:27" s="2" customFormat="1" ht="13.8">
      <c r="A9653" s="8"/>
      <c r="B9653" s="9"/>
      <c r="C9653" s="18"/>
      <c r="D9653" s="18"/>
      <c r="E9653" s="18"/>
      <c r="F9653" s="18"/>
      <c r="G9653" s="18"/>
      <c r="H9653" s="18"/>
      <c r="I9653" s="18"/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</row>
    <row r="9654" spans="1:27" s="2" customFormat="1" ht="13.8">
      <c r="A9654" s="8"/>
      <c r="B9654" s="9"/>
      <c r="C9654" s="18"/>
      <c r="D9654" s="18"/>
      <c r="E9654" s="18"/>
      <c r="F9654" s="18"/>
      <c r="G9654" s="18"/>
      <c r="H9654" s="18"/>
      <c r="I9654" s="18"/>
      <c r="J9654" s="18"/>
      <c r="K9654" s="18"/>
      <c r="L9654" s="18"/>
      <c r="M9654" s="18"/>
      <c r="N9654" s="18"/>
      <c r="O9654" s="18"/>
      <c r="P9654" s="18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</row>
    <row r="9655" spans="1:27" s="2" customFormat="1" ht="13.8">
      <c r="A9655" s="8"/>
      <c r="B9655" s="9"/>
      <c r="C9655" s="18"/>
      <c r="D9655" s="18"/>
      <c r="E9655" s="18"/>
      <c r="F9655" s="18"/>
      <c r="G9655" s="18"/>
      <c r="H9655" s="18"/>
      <c r="I9655" s="18"/>
      <c r="J9655" s="18"/>
      <c r="K9655" s="18"/>
      <c r="L9655" s="18"/>
      <c r="M9655" s="18"/>
      <c r="N9655" s="18"/>
      <c r="O9655" s="18"/>
      <c r="P9655" s="18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</row>
    <row r="9656" spans="1:27" s="2" customFormat="1" ht="13.8">
      <c r="A9656" s="8"/>
      <c r="B9656" s="9"/>
      <c r="C9656" s="18"/>
      <c r="D9656" s="18"/>
      <c r="E9656" s="18"/>
      <c r="F9656" s="18"/>
      <c r="G9656" s="18"/>
      <c r="H9656" s="18"/>
      <c r="I9656" s="18"/>
      <c r="J9656" s="18"/>
      <c r="K9656" s="18"/>
      <c r="L9656" s="18"/>
      <c r="M9656" s="18"/>
      <c r="N9656" s="18"/>
      <c r="O9656" s="18"/>
      <c r="P9656" s="18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</row>
    <row r="9657" spans="1:27">
      <c r="A9657" s="6"/>
      <c r="B9657" s="7"/>
      <c r="C9657" s="28"/>
      <c r="G9657" s="17"/>
      <c r="H9657" s="17"/>
    </row>
    <row r="9658" spans="1:27" s="2" customFormat="1" ht="13.8">
      <c r="A9658" s="8"/>
      <c r="B9658" s="9"/>
      <c r="C9658" s="18"/>
      <c r="D9658" s="18"/>
      <c r="E9658" s="18"/>
      <c r="F9658" s="18"/>
      <c r="G9658" s="18"/>
      <c r="H9658" s="18"/>
      <c r="I9658" s="18"/>
      <c r="J9658" s="18"/>
      <c r="K9658" s="18"/>
      <c r="L9658" s="18"/>
      <c r="M9658" s="18"/>
      <c r="N9658" s="18"/>
      <c r="O9658" s="18"/>
      <c r="P9658" s="18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</row>
    <row r="9659" spans="1:27" s="2" customFormat="1" ht="13.8">
      <c r="A9659" s="8"/>
      <c r="B9659" s="9"/>
      <c r="C9659" s="18"/>
      <c r="D9659" s="18"/>
      <c r="E9659" s="18"/>
      <c r="F9659" s="18"/>
      <c r="G9659" s="18"/>
      <c r="H9659" s="18"/>
      <c r="I9659" s="18"/>
      <c r="J9659" s="18"/>
      <c r="K9659" s="18"/>
      <c r="L9659" s="18"/>
      <c r="M9659" s="18"/>
      <c r="N9659" s="18"/>
      <c r="O9659" s="18"/>
      <c r="P9659" s="18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</row>
    <row r="9660" spans="1:27" s="2" customFormat="1" ht="13.8">
      <c r="A9660" s="8"/>
      <c r="B9660" s="9"/>
      <c r="C9660" s="18"/>
      <c r="D9660" s="18"/>
      <c r="E9660" s="18"/>
      <c r="F9660" s="18"/>
      <c r="G9660" s="18"/>
      <c r="H9660" s="18"/>
      <c r="I9660" s="18"/>
      <c r="J9660" s="18"/>
      <c r="K9660" s="18"/>
      <c r="L9660" s="18"/>
      <c r="M9660" s="18"/>
      <c r="N9660" s="18"/>
      <c r="O9660" s="18"/>
      <c r="P9660" s="18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</row>
    <row r="9661" spans="1:27" s="2" customFormat="1" ht="13.8">
      <c r="A9661" s="8"/>
      <c r="B9661" s="9"/>
      <c r="C9661" s="18"/>
      <c r="D9661" s="18"/>
      <c r="E9661" s="18"/>
      <c r="F9661" s="18"/>
      <c r="G9661" s="18"/>
      <c r="H9661" s="18"/>
      <c r="I9661" s="18"/>
      <c r="J9661" s="18"/>
      <c r="K9661" s="18"/>
      <c r="L9661" s="18"/>
      <c r="M9661" s="18"/>
      <c r="N9661" s="18"/>
      <c r="O9661" s="18"/>
      <c r="P9661" s="18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</row>
    <row r="9662" spans="1:27" s="2" customFormat="1" ht="13.8">
      <c r="A9662" s="8"/>
      <c r="B9662" s="9"/>
      <c r="C9662" s="18"/>
      <c r="D9662" s="18"/>
      <c r="E9662" s="18"/>
      <c r="F9662" s="18"/>
      <c r="G9662" s="18"/>
      <c r="H9662" s="18"/>
      <c r="I9662" s="18"/>
      <c r="J9662" s="18"/>
      <c r="K9662" s="18"/>
      <c r="L9662" s="18"/>
      <c r="M9662" s="18"/>
      <c r="N9662" s="18"/>
      <c r="O9662" s="18"/>
      <c r="P9662" s="18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</row>
    <row r="9663" spans="1:27" s="2" customFormat="1" ht="13.8">
      <c r="A9663" s="8"/>
      <c r="B9663" s="9"/>
      <c r="C9663" s="18"/>
      <c r="D9663" s="18"/>
      <c r="E9663" s="18"/>
      <c r="F9663" s="18"/>
      <c r="G9663" s="18"/>
      <c r="H9663" s="18"/>
      <c r="I9663" s="18"/>
      <c r="J9663" s="18"/>
      <c r="K9663" s="18"/>
      <c r="L9663" s="18"/>
      <c r="M9663" s="18"/>
      <c r="N9663" s="18"/>
      <c r="O9663" s="18"/>
      <c r="P9663" s="18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</row>
    <row r="9664" spans="1:27" s="2" customFormat="1" ht="13.8">
      <c r="A9664" s="8"/>
      <c r="B9664" s="9"/>
      <c r="C9664" s="18"/>
      <c r="D9664" s="18"/>
      <c r="E9664" s="18"/>
      <c r="F9664" s="18"/>
      <c r="G9664" s="18"/>
      <c r="H9664" s="18"/>
      <c r="I9664" s="18"/>
      <c r="J9664" s="18"/>
      <c r="K9664" s="18"/>
      <c r="L9664" s="18"/>
      <c r="M9664" s="18"/>
      <c r="N9664" s="18"/>
      <c r="O9664" s="18"/>
      <c r="P9664" s="18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</row>
    <row r="9665" spans="1:27" s="2" customFormat="1" ht="13.8">
      <c r="A9665" s="8"/>
      <c r="B9665" s="9"/>
      <c r="C9665" s="18"/>
      <c r="D9665" s="18"/>
      <c r="E9665" s="18"/>
      <c r="F9665" s="18"/>
      <c r="G9665" s="18"/>
      <c r="H9665" s="18"/>
      <c r="I9665" s="18"/>
      <c r="J9665" s="18"/>
      <c r="K9665" s="18"/>
      <c r="L9665" s="18"/>
      <c r="M9665" s="18"/>
      <c r="N9665" s="18"/>
      <c r="O9665" s="18"/>
      <c r="P9665" s="18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</row>
    <row r="9666" spans="1:27" s="2" customFormat="1" ht="13.8">
      <c r="A9666" s="8"/>
      <c r="B9666" s="9"/>
      <c r="C9666" s="18"/>
      <c r="D9666" s="18"/>
      <c r="E9666" s="18"/>
      <c r="F9666" s="18"/>
      <c r="G9666" s="18"/>
      <c r="H9666" s="18"/>
      <c r="I9666" s="18"/>
      <c r="J9666" s="18"/>
      <c r="K9666" s="18"/>
      <c r="L9666" s="18"/>
      <c r="M9666" s="18"/>
      <c r="N9666" s="18"/>
      <c r="O9666" s="18"/>
      <c r="P9666" s="18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</row>
    <row r="9667" spans="1:27" s="2" customFormat="1" ht="13.8">
      <c r="A9667" s="8"/>
      <c r="B9667" s="9"/>
      <c r="C9667" s="18"/>
      <c r="D9667" s="18"/>
      <c r="E9667" s="18"/>
      <c r="F9667" s="18"/>
      <c r="G9667" s="18"/>
      <c r="H9667" s="18"/>
      <c r="I9667" s="18"/>
      <c r="J9667" s="18"/>
      <c r="K9667" s="18"/>
      <c r="L9667" s="18"/>
      <c r="M9667" s="18"/>
      <c r="N9667" s="18"/>
      <c r="O9667" s="18"/>
      <c r="P9667" s="18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</row>
    <row r="9668" spans="1:27" s="2" customFormat="1" ht="13.8">
      <c r="A9668" s="8"/>
      <c r="B9668" s="9"/>
      <c r="C9668" s="18"/>
      <c r="D9668" s="18"/>
      <c r="E9668" s="18"/>
      <c r="F9668" s="18"/>
      <c r="G9668" s="18"/>
      <c r="H9668" s="18"/>
      <c r="I9668" s="18"/>
      <c r="J9668" s="18"/>
      <c r="K9668" s="18"/>
      <c r="L9668" s="18"/>
      <c r="M9668" s="18"/>
      <c r="N9668" s="18"/>
      <c r="O9668" s="18"/>
      <c r="P9668" s="18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</row>
    <row r="9669" spans="1:27">
      <c r="A9669" s="6"/>
      <c r="B9669" s="7"/>
      <c r="C9669" s="28"/>
      <c r="G9669" s="17"/>
      <c r="H9669" s="17"/>
    </row>
    <row r="9670" spans="1:27">
      <c r="A9670" s="5"/>
    </row>
    <row r="9671" spans="1:27">
      <c r="A9671" s="6"/>
      <c r="B9671" s="7"/>
      <c r="C9671" s="28"/>
      <c r="G9671" s="17"/>
      <c r="H9671" s="17"/>
    </row>
    <row r="9672" spans="1:27" s="2" customFormat="1" ht="13.8">
      <c r="A9672" s="8"/>
      <c r="B9672" s="9"/>
      <c r="C9672" s="18"/>
      <c r="D9672" s="18"/>
      <c r="E9672" s="18"/>
      <c r="F9672" s="18"/>
      <c r="G9672" s="18"/>
      <c r="H9672" s="18"/>
      <c r="I9672" s="18"/>
      <c r="J9672" s="18"/>
      <c r="K9672" s="18"/>
      <c r="L9672" s="18"/>
      <c r="M9672" s="18"/>
      <c r="N9672" s="18"/>
      <c r="O9672" s="18"/>
      <c r="P9672" s="18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</row>
    <row r="9673" spans="1:27">
      <c r="A9673" s="6"/>
      <c r="B9673" s="7"/>
      <c r="C9673" s="28"/>
      <c r="G9673" s="17"/>
      <c r="H9673" s="17"/>
    </row>
    <row r="9674" spans="1:27">
      <c r="A9674" s="6"/>
      <c r="B9674" s="7"/>
      <c r="C9674" s="28"/>
      <c r="G9674" s="17"/>
      <c r="H9674" s="17"/>
    </row>
    <row r="9675" spans="1:27">
      <c r="A9675" s="6"/>
      <c r="B9675" s="7"/>
      <c r="C9675" s="28"/>
      <c r="G9675" s="17"/>
      <c r="H9675" s="17"/>
    </row>
    <row r="9676" spans="1:27">
      <c r="A9676" s="6"/>
      <c r="B9676" s="7"/>
      <c r="C9676" s="28"/>
      <c r="G9676" s="17"/>
      <c r="H9676" s="17"/>
    </row>
    <row r="9677" spans="1:27" s="2" customFormat="1" ht="13.8">
      <c r="A9677" s="8"/>
      <c r="B9677" s="9"/>
      <c r="C9677" s="18"/>
      <c r="D9677" s="18"/>
      <c r="E9677" s="18"/>
      <c r="F9677" s="18"/>
      <c r="G9677" s="18"/>
      <c r="H9677" s="18"/>
      <c r="I9677" s="18"/>
      <c r="J9677" s="18"/>
      <c r="K9677" s="18"/>
      <c r="L9677" s="18"/>
      <c r="M9677" s="18"/>
      <c r="N9677" s="18"/>
      <c r="O9677" s="18"/>
      <c r="P9677" s="18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</row>
    <row r="9678" spans="1:27" s="2" customFormat="1" ht="13.8">
      <c r="A9678" s="8"/>
      <c r="B9678" s="9"/>
      <c r="C9678" s="18"/>
      <c r="D9678" s="18"/>
      <c r="E9678" s="18"/>
      <c r="F9678" s="18"/>
      <c r="G9678" s="18"/>
      <c r="H9678" s="18"/>
      <c r="I9678" s="18"/>
      <c r="J9678" s="18"/>
      <c r="K9678" s="18"/>
      <c r="L9678" s="18"/>
      <c r="M9678" s="18"/>
      <c r="N9678" s="18"/>
      <c r="O9678" s="18"/>
      <c r="P9678" s="18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</row>
    <row r="9679" spans="1:27">
      <c r="A9679" s="5"/>
    </row>
    <row r="9680" spans="1:27">
      <c r="A9680" s="6"/>
      <c r="B9680" s="7"/>
      <c r="C9680" s="28"/>
      <c r="G9680" s="17"/>
      <c r="H9680" s="17"/>
    </row>
    <row r="9681" spans="1:27" s="2" customFormat="1" ht="13.8">
      <c r="A9681" s="8"/>
      <c r="B9681" s="9"/>
      <c r="C9681" s="18"/>
      <c r="D9681" s="18"/>
      <c r="E9681" s="18"/>
      <c r="F9681" s="18"/>
      <c r="G9681" s="18"/>
      <c r="H9681" s="18"/>
      <c r="I9681" s="18"/>
      <c r="J9681" s="18"/>
      <c r="K9681" s="18"/>
      <c r="L9681" s="18"/>
      <c r="M9681" s="18"/>
      <c r="N9681" s="18"/>
      <c r="O9681" s="18"/>
      <c r="P9681" s="18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</row>
    <row r="9682" spans="1:27" s="2" customFormat="1" ht="13.8">
      <c r="A9682" s="8"/>
      <c r="B9682" s="9"/>
      <c r="C9682" s="18"/>
      <c r="D9682" s="18"/>
      <c r="E9682" s="18"/>
      <c r="F9682" s="18"/>
      <c r="G9682" s="18"/>
      <c r="H9682" s="18"/>
      <c r="I9682" s="18"/>
      <c r="J9682" s="18"/>
      <c r="K9682" s="18"/>
      <c r="L9682" s="18"/>
      <c r="M9682" s="18"/>
      <c r="N9682" s="18"/>
      <c r="O9682" s="18"/>
      <c r="P9682" s="18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</row>
    <row r="9683" spans="1:27">
      <c r="A9683" s="5"/>
    </row>
    <row r="9684" spans="1:27">
      <c r="A9684" s="5"/>
    </row>
    <row r="9685" spans="1:27">
      <c r="A9685" s="6"/>
      <c r="B9685" s="7"/>
      <c r="C9685" s="28"/>
      <c r="G9685" s="17"/>
      <c r="H9685" s="17"/>
    </row>
    <row r="9686" spans="1:27" s="2" customFormat="1" ht="13.8">
      <c r="A9686" s="8"/>
      <c r="B9686" s="9"/>
      <c r="C9686" s="18"/>
      <c r="D9686" s="18"/>
      <c r="E9686" s="18"/>
      <c r="F9686" s="18"/>
      <c r="G9686" s="18"/>
      <c r="H9686" s="18"/>
      <c r="I9686" s="18"/>
      <c r="J9686" s="18"/>
      <c r="K9686" s="18"/>
      <c r="L9686" s="18"/>
      <c r="M9686" s="18"/>
      <c r="N9686" s="18"/>
      <c r="O9686" s="18"/>
      <c r="P9686" s="18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</row>
    <row r="9687" spans="1:27" s="2" customFormat="1" ht="13.8">
      <c r="A9687" s="8"/>
      <c r="B9687" s="9"/>
      <c r="C9687" s="18"/>
      <c r="D9687" s="18"/>
      <c r="E9687" s="18"/>
      <c r="F9687" s="18"/>
      <c r="G9687" s="18"/>
      <c r="H9687" s="18"/>
      <c r="I9687" s="18"/>
      <c r="J9687" s="18"/>
      <c r="K9687" s="18"/>
      <c r="L9687" s="18"/>
      <c r="M9687" s="18"/>
      <c r="N9687" s="18"/>
      <c r="O9687" s="18"/>
      <c r="P9687" s="18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</row>
    <row r="9688" spans="1:27" s="2" customFormat="1" ht="13.8">
      <c r="A9688" s="8"/>
      <c r="B9688" s="9"/>
      <c r="C9688" s="18"/>
      <c r="D9688" s="18"/>
      <c r="E9688" s="18"/>
      <c r="F9688" s="18"/>
      <c r="G9688" s="18"/>
      <c r="H9688" s="18"/>
      <c r="I9688" s="18"/>
      <c r="J9688" s="18"/>
      <c r="K9688" s="18"/>
      <c r="L9688" s="18"/>
      <c r="M9688" s="18"/>
      <c r="N9688" s="18"/>
      <c r="O9688" s="18"/>
      <c r="P9688" s="18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</row>
    <row r="9689" spans="1:27" s="2" customFormat="1" ht="13.8">
      <c r="A9689" s="8"/>
      <c r="B9689" s="9"/>
      <c r="C9689" s="18"/>
      <c r="D9689" s="18"/>
      <c r="E9689" s="18"/>
      <c r="F9689" s="18"/>
      <c r="G9689" s="18"/>
      <c r="H9689" s="18"/>
      <c r="I9689" s="18"/>
      <c r="J9689" s="18"/>
      <c r="K9689" s="18"/>
      <c r="L9689" s="18"/>
      <c r="M9689" s="18"/>
      <c r="N9689" s="18"/>
      <c r="O9689" s="18"/>
      <c r="P9689" s="18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</row>
    <row r="9690" spans="1:27" s="2" customFormat="1" ht="13.8">
      <c r="A9690" s="8"/>
      <c r="B9690" s="9"/>
      <c r="C9690" s="18"/>
      <c r="D9690" s="18"/>
      <c r="E9690" s="18"/>
      <c r="F9690" s="18"/>
      <c r="G9690" s="18"/>
      <c r="H9690" s="18"/>
      <c r="I9690" s="18"/>
      <c r="J9690" s="18"/>
      <c r="K9690" s="18"/>
      <c r="L9690" s="18"/>
      <c r="M9690" s="18"/>
      <c r="N9690" s="18"/>
      <c r="O9690" s="18"/>
      <c r="P9690" s="18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</row>
    <row r="9691" spans="1:27">
      <c r="A9691" s="6"/>
      <c r="B9691" s="7"/>
      <c r="C9691" s="28"/>
      <c r="G9691" s="17"/>
      <c r="H9691" s="17"/>
    </row>
    <row r="9692" spans="1:27">
      <c r="A9692" s="6"/>
      <c r="B9692" s="7"/>
      <c r="C9692" s="28"/>
      <c r="G9692" s="17"/>
      <c r="H9692" s="17"/>
    </row>
    <row r="9693" spans="1:27">
      <c r="A9693" s="6"/>
      <c r="B9693" s="7"/>
      <c r="C9693" s="28"/>
      <c r="G9693" s="17"/>
      <c r="H9693" s="17"/>
    </row>
    <row r="9694" spans="1:27">
      <c r="A9694" s="5"/>
    </row>
    <row r="9695" spans="1:27">
      <c r="A9695" s="6"/>
      <c r="B9695" s="7"/>
      <c r="C9695" s="28"/>
      <c r="G9695" s="17"/>
      <c r="H9695" s="17"/>
    </row>
    <row r="9696" spans="1:27" s="2" customFormat="1" ht="13.8">
      <c r="A9696" s="8"/>
      <c r="B9696" s="9"/>
      <c r="C9696" s="18"/>
      <c r="D9696" s="18"/>
      <c r="E9696" s="18"/>
      <c r="F9696" s="18"/>
      <c r="G9696" s="18"/>
      <c r="H9696" s="18"/>
      <c r="I9696" s="18"/>
      <c r="J9696" s="18"/>
      <c r="K9696" s="18"/>
      <c r="L9696" s="18"/>
      <c r="M9696" s="18"/>
      <c r="N9696" s="18"/>
      <c r="O9696" s="18"/>
      <c r="P9696" s="18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</row>
    <row r="9697" spans="1:27" s="2" customFormat="1" ht="13.8">
      <c r="A9697" s="8"/>
      <c r="B9697" s="9"/>
      <c r="C9697" s="18"/>
      <c r="D9697" s="18"/>
      <c r="E9697" s="18"/>
      <c r="F9697" s="18"/>
      <c r="G9697" s="18"/>
      <c r="H9697" s="18"/>
      <c r="I9697" s="18"/>
      <c r="J9697" s="18"/>
      <c r="K9697" s="18"/>
      <c r="L9697" s="18"/>
      <c r="M9697" s="18"/>
      <c r="N9697" s="18"/>
      <c r="O9697" s="18"/>
      <c r="P9697" s="18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</row>
    <row r="9698" spans="1:27">
      <c r="A9698" s="6"/>
      <c r="B9698" s="7"/>
      <c r="C9698" s="28"/>
      <c r="G9698" s="17"/>
      <c r="H9698" s="17"/>
    </row>
    <row r="9699" spans="1:27">
      <c r="A9699" s="6"/>
      <c r="B9699" s="7"/>
      <c r="C9699" s="28"/>
      <c r="G9699" s="17"/>
      <c r="H9699" s="17"/>
    </row>
    <row r="9700" spans="1:27" s="2" customFormat="1" ht="13.8">
      <c r="A9700" s="8"/>
      <c r="B9700" s="9"/>
      <c r="C9700" s="18"/>
      <c r="D9700" s="18"/>
      <c r="E9700" s="18"/>
      <c r="F9700" s="18"/>
      <c r="G9700" s="18"/>
      <c r="H9700" s="18"/>
      <c r="I9700" s="18"/>
      <c r="J9700" s="18"/>
      <c r="K9700" s="18"/>
      <c r="L9700" s="18"/>
      <c r="M9700" s="18"/>
      <c r="N9700" s="18"/>
      <c r="O9700" s="18"/>
      <c r="P9700" s="18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</row>
    <row r="9701" spans="1:27" s="2" customFormat="1" ht="13.8">
      <c r="A9701" s="8"/>
      <c r="B9701" s="9"/>
      <c r="C9701" s="18"/>
      <c r="D9701" s="18"/>
      <c r="E9701" s="18"/>
      <c r="F9701" s="18"/>
      <c r="G9701" s="18"/>
      <c r="H9701" s="18"/>
      <c r="I9701" s="18"/>
      <c r="J9701" s="18"/>
      <c r="K9701" s="18"/>
      <c r="L9701" s="18"/>
      <c r="M9701" s="18"/>
      <c r="N9701" s="18"/>
      <c r="O9701" s="18"/>
      <c r="P9701" s="18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</row>
    <row r="9702" spans="1:27" s="2" customFormat="1" ht="13.8">
      <c r="A9702" s="8"/>
      <c r="B9702" s="9"/>
      <c r="C9702" s="18"/>
      <c r="D9702" s="18"/>
      <c r="E9702" s="18"/>
      <c r="F9702" s="18"/>
      <c r="G9702" s="18"/>
      <c r="H9702" s="18"/>
      <c r="I9702" s="18"/>
      <c r="J9702" s="18"/>
      <c r="K9702" s="18"/>
      <c r="L9702" s="18"/>
      <c r="M9702" s="18"/>
      <c r="N9702" s="18"/>
      <c r="O9702" s="18"/>
      <c r="P9702" s="18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</row>
    <row r="9703" spans="1:27" s="2" customFormat="1" ht="13.8">
      <c r="A9703" s="8"/>
      <c r="B9703" s="9"/>
      <c r="C9703" s="18"/>
      <c r="D9703" s="18"/>
      <c r="E9703" s="18"/>
      <c r="F9703" s="18"/>
      <c r="G9703" s="18"/>
      <c r="H9703" s="18"/>
      <c r="I9703" s="18"/>
      <c r="J9703" s="18"/>
      <c r="K9703" s="18"/>
      <c r="L9703" s="18"/>
      <c r="M9703" s="18"/>
      <c r="N9703" s="18"/>
      <c r="O9703" s="18"/>
      <c r="P9703" s="18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</row>
    <row r="9704" spans="1:27">
      <c r="A9704" s="5"/>
    </row>
    <row r="9705" spans="1:27" s="2" customFormat="1" ht="13.8">
      <c r="A9705" s="8"/>
      <c r="B9705" s="9"/>
      <c r="C9705" s="18"/>
      <c r="D9705" s="18"/>
      <c r="E9705" s="18"/>
      <c r="F9705" s="18"/>
      <c r="G9705" s="18"/>
      <c r="H9705" s="18"/>
      <c r="I9705" s="18"/>
      <c r="J9705" s="18"/>
      <c r="K9705" s="18"/>
      <c r="L9705" s="18"/>
      <c r="M9705" s="18"/>
      <c r="N9705" s="18"/>
      <c r="O9705" s="18"/>
      <c r="P9705" s="18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</row>
    <row r="9706" spans="1:27">
      <c r="A9706" s="6"/>
      <c r="B9706" s="7"/>
      <c r="C9706" s="28"/>
      <c r="G9706" s="17"/>
      <c r="H9706" s="17"/>
    </row>
    <row r="9707" spans="1:27" s="2" customFormat="1" ht="13.8">
      <c r="A9707" s="8"/>
      <c r="B9707" s="9"/>
      <c r="C9707" s="18"/>
      <c r="D9707" s="18"/>
      <c r="E9707" s="18"/>
      <c r="F9707" s="18"/>
      <c r="G9707" s="18"/>
      <c r="H9707" s="18"/>
      <c r="I9707" s="18"/>
      <c r="J9707" s="18"/>
      <c r="K9707" s="18"/>
      <c r="L9707" s="18"/>
      <c r="M9707" s="18"/>
      <c r="N9707" s="18"/>
      <c r="O9707" s="18"/>
      <c r="P9707" s="18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</row>
    <row r="9708" spans="1:27" s="2" customFormat="1" ht="13.8">
      <c r="A9708" s="8"/>
      <c r="B9708" s="9"/>
      <c r="C9708" s="18"/>
      <c r="D9708" s="18"/>
      <c r="E9708" s="18"/>
      <c r="F9708" s="18"/>
      <c r="G9708" s="18"/>
      <c r="H9708" s="18"/>
      <c r="I9708" s="18"/>
      <c r="J9708" s="18"/>
      <c r="K9708" s="18"/>
      <c r="L9708" s="18"/>
      <c r="M9708" s="18"/>
      <c r="N9708" s="18"/>
      <c r="O9708" s="18"/>
      <c r="P9708" s="18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</row>
    <row r="9709" spans="1:27">
      <c r="A9709" s="6"/>
      <c r="B9709" s="7"/>
      <c r="C9709" s="28"/>
      <c r="G9709" s="17"/>
      <c r="H9709" s="17"/>
    </row>
    <row r="9710" spans="1:27">
      <c r="A9710" s="6"/>
      <c r="B9710" s="7"/>
      <c r="C9710" s="28"/>
      <c r="G9710" s="17"/>
      <c r="H9710" s="17"/>
    </row>
    <row r="9711" spans="1:27">
      <c r="A9711" s="6"/>
      <c r="B9711" s="7"/>
      <c r="C9711" s="28"/>
      <c r="G9711" s="17"/>
      <c r="H9711" s="17"/>
    </row>
    <row r="9712" spans="1:27">
      <c r="A9712" s="6"/>
      <c r="B9712" s="7"/>
      <c r="C9712" s="28"/>
      <c r="G9712" s="17"/>
      <c r="H9712" s="17"/>
    </row>
    <row r="9713" spans="1:27">
      <c r="A9713" s="6"/>
      <c r="B9713" s="7"/>
      <c r="C9713" s="28"/>
      <c r="G9713" s="17"/>
      <c r="H9713" s="17"/>
    </row>
    <row r="9715" spans="1:27">
      <c r="A9715" s="5"/>
    </row>
    <row r="9716" spans="1:27">
      <c r="A9716" s="6"/>
      <c r="B9716" s="7"/>
      <c r="C9716" s="28"/>
      <c r="G9716" s="17"/>
      <c r="H9716" s="17"/>
    </row>
    <row r="9717" spans="1:27">
      <c r="A9717" s="6"/>
      <c r="B9717" s="7"/>
      <c r="C9717" s="28"/>
      <c r="G9717" s="17"/>
      <c r="H9717" s="17"/>
    </row>
    <row r="9718" spans="1:27">
      <c r="A9718" s="6"/>
      <c r="B9718" s="7"/>
      <c r="C9718" s="28"/>
      <c r="G9718" s="17"/>
      <c r="H9718" s="17"/>
    </row>
    <row r="9719" spans="1:27">
      <c r="A9719" s="6"/>
      <c r="B9719" s="7"/>
      <c r="C9719" s="28"/>
      <c r="G9719" s="17"/>
      <c r="H9719" s="17"/>
    </row>
    <row r="9720" spans="1:27">
      <c r="A9720" s="5"/>
    </row>
    <row r="9721" spans="1:27">
      <c r="A9721" s="6"/>
      <c r="B9721" s="7"/>
      <c r="C9721" s="28"/>
      <c r="G9721" s="17"/>
      <c r="H9721" s="17"/>
    </row>
    <row r="9722" spans="1:27">
      <c r="A9722" s="5"/>
    </row>
    <row r="9723" spans="1:27">
      <c r="A9723" s="6"/>
      <c r="B9723" s="7"/>
      <c r="C9723" s="28"/>
      <c r="G9723" s="17"/>
      <c r="H9723" s="17"/>
    </row>
    <row r="9724" spans="1:27">
      <c r="A9724" s="6"/>
      <c r="B9724" s="7"/>
      <c r="C9724" s="28"/>
      <c r="G9724" s="17"/>
      <c r="H9724" s="17"/>
    </row>
    <row r="9725" spans="1:27" s="2" customFormat="1" ht="13.8">
      <c r="A9725" s="8"/>
      <c r="B9725" s="9"/>
      <c r="C9725" s="18"/>
      <c r="D9725" s="18"/>
      <c r="E9725" s="18"/>
      <c r="F9725" s="18"/>
      <c r="G9725" s="18"/>
      <c r="H9725" s="18"/>
      <c r="I9725" s="18"/>
      <c r="J9725" s="18"/>
      <c r="K9725" s="18"/>
      <c r="L9725" s="18"/>
      <c r="M9725" s="18"/>
      <c r="N9725" s="18"/>
      <c r="O9725" s="18"/>
      <c r="P9725" s="18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</row>
    <row r="9726" spans="1:27">
      <c r="A9726" s="6"/>
      <c r="B9726" s="7"/>
      <c r="C9726" s="28"/>
      <c r="G9726" s="17"/>
      <c r="H9726" s="17"/>
    </row>
    <row r="9727" spans="1:27">
      <c r="A9727" s="6"/>
      <c r="B9727" s="7"/>
      <c r="C9727" s="28"/>
      <c r="G9727" s="17"/>
      <c r="H9727" s="17"/>
    </row>
    <row r="9728" spans="1:27">
      <c r="A9728" s="6"/>
      <c r="B9728" s="7"/>
      <c r="C9728" s="28"/>
      <c r="G9728" s="17"/>
      <c r="H9728" s="17"/>
    </row>
    <row r="9729" spans="1:27">
      <c r="A9729" s="6"/>
      <c r="B9729" s="7"/>
      <c r="C9729" s="28"/>
      <c r="G9729" s="17"/>
      <c r="H9729" s="17"/>
    </row>
    <row r="9730" spans="1:27">
      <c r="A9730" s="6"/>
      <c r="B9730" s="7"/>
      <c r="C9730" s="28"/>
      <c r="G9730" s="17"/>
      <c r="H9730" s="17"/>
    </row>
    <row r="9731" spans="1:27">
      <c r="A9731" s="6"/>
      <c r="B9731" s="7"/>
      <c r="C9731" s="28"/>
      <c r="G9731" s="17"/>
      <c r="H9731" s="17"/>
    </row>
    <row r="9732" spans="1:27">
      <c r="A9732" s="6"/>
      <c r="B9732" s="7"/>
      <c r="C9732" s="28"/>
      <c r="G9732" s="17"/>
      <c r="H9732" s="17"/>
    </row>
    <row r="9733" spans="1:27">
      <c r="A9733" s="6"/>
      <c r="B9733" s="7"/>
      <c r="C9733" s="28"/>
      <c r="G9733" s="17"/>
      <c r="H9733" s="17"/>
    </row>
    <row r="9734" spans="1:27">
      <c r="A9734" s="6"/>
      <c r="B9734" s="7"/>
      <c r="C9734" s="28"/>
      <c r="G9734" s="17"/>
      <c r="H9734" s="17"/>
    </row>
    <row r="9736" spans="1:27">
      <c r="A9736" s="6"/>
      <c r="B9736" s="7"/>
      <c r="C9736" s="28"/>
      <c r="G9736" s="17"/>
      <c r="H9736" s="17"/>
    </row>
    <row r="9737" spans="1:27">
      <c r="A9737" s="5"/>
    </row>
    <row r="9738" spans="1:27" s="2" customFormat="1" ht="13.8">
      <c r="A9738" s="8"/>
      <c r="B9738" s="9"/>
      <c r="C9738" s="18"/>
      <c r="D9738" s="18"/>
      <c r="E9738" s="18"/>
      <c r="F9738" s="18"/>
      <c r="G9738" s="18"/>
      <c r="H9738" s="18"/>
      <c r="I9738" s="18"/>
      <c r="J9738" s="18"/>
      <c r="K9738" s="18"/>
      <c r="L9738" s="18"/>
      <c r="M9738" s="18"/>
      <c r="N9738" s="18"/>
      <c r="O9738" s="18"/>
      <c r="P9738" s="18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</row>
    <row r="9739" spans="1:27">
      <c r="A9739" s="6"/>
      <c r="B9739" s="7"/>
      <c r="C9739" s="28"/>
      <c r="G9739" s="17"/>
      <c r="H9739" s="17"/>
    </row>
    <row r="9741" spans="1:27" s="2" customFormat="1" ht="13.8">
      <c r="A9741" s="8"/>
      <c r="B9741" s="9"/>
      <c r="C9741" s="18"/>
      <c r="D9741" s="18"/>
      <c r="E9741" s="18"/>
      <c r="F9741" s="18"/>
      <c r="G9741" s="18"/>
      <c r="H9741" s="18"/>
      <c r="I9741" s="18"/>
      <c r="J9741" s="18"/>
      <c r="K9741" s="18"/>
      <c r="L9741" s="18"/>
      <c r="M9741" s="18"/>
      <c r="N9741" s="18"/>
      <c r="O9741" s="18"/>
      <c r="P9741" s="18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</row>
    <row r="9742" spans="1:27" s="2" customFormat="1" ht="13.8">
      <c r="A9742" s="8"/>
      <c r="B9742" s="9"/>
      <c r="C9742" s="18"/>
      <c r="D9742" s="18"/>
      <c r="E9742" s="18"/>
      <c r="F9742" s="18"/>
      <c r="G9742" s="18"/>
      <c r="H9742" s="18"/>
      <c r="I9742" s="18"/>
      <c r="J9742" s="18"/>
      <c r="K9742" s="18"/>
      <c r="L9742" s="18"/>
      <c r="M9742" s="18"/>
      <c r="N9742" s="18"/>
      <c r="O9742" s="18"/>
      <c r="P9742" s="18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</row>
    <row r="9743" spans="1:27">
      <c r="A9743" s="6"/>
      <c r="B9743" s="7"/>
      <c r="C9743" s="28"/>
      <c r="G9743" s="17"/>
      <c r="H9743" s="17"/>
    </row>
    <row r="9744" spans="1:27">
      <c r="A9744" s="6"/>
      <c r="B9744" s="7"/>
      <c r="C9744" s="28"/>
      <c r="G9744" s="17"/>
      <c r="H9744" s="17"/>
    </row>
    <row r="9745" spans="1:27">
      <c r="A9745" s="6"/>
      <c r="B9745" s="7"/>
      <c r="C9745" s="28"/>
      <c r="G9745" s="17"/>
      <c r="H9745" s="17"/>
    </row>
    <row r="9746" spans="1:27">
      <c r="A9746" s="5"/>
    </row>
    <row r="9747" spans="1:27">
      <c r="A9747" s="6"/>
      <c r="B9747" s="7"/>
      <c r="C9747" s="28"/>
      <c r="G9747" s="17"/>
      <c r="H9747" s="17"/>
    </row>
    <row r="9748" spans="1:27" s="2" customFormat="1" ht="13.8">
      <c r="A9748" s="8"/>
      <c r="B9748" s="9"/>
      <c r="C9748" s="18"/>
      <c r="D9748" s="18"/>
      <c r="E9748" s="18"/>
      <c r="F9748" s="18"/>
      <c r="G9748" s="18"/>
      <c r="H9748" s="18"/>
      <c r="I9748" s="18"/>
      <c r="J9748" s="18"/>
      <c r="K9748" s="18"/>
      <c r="L9748" s="18"/>
      <c r="M9748" s="18"/>
      <c r="N9748" s="18"/>
      <c r="O9748" s="18"/>
      <c r="P9748" s="18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</row>
    <row r="9749" spans="1:27">
      <c r="A9749" s="6"/>
      <c r="B9749" s="7"/>
      <c r="C9749" s="28"/>
      <c r="G9749" s="17"/>
      <c r="H9749" s="17"/>
    </row>
    <row r="9750" spans="1:27">
      <c r="A9750" s="6"/>
      <c r="B9750" s="7"/>
      <c r="C9750" s="28"/>
      <c r="G9750" s="17"/>
      <c r="H9750" s="17"/>
    </row>
    <row r="9751" spans="1:27" s="2" customFormat="1" ht="13.8">
      <c r="A9751" s="8"/>
      <c r="B9751" s="9"/>
      <c r="C9751" s="18"/>
      <c r="D9751" s="18"/>
      <c r="E9751" s="18"/>
      <c r="F9751" s="18"/>
      <c r="G9751" s="18"/>
      <c r="H9751" s="18"/>
      <c r="I9751" s="18"/>
      <c r="J9751" s="18"/>
      <c r="K9751" s="18"/>
      <c r="L9751" s="18"/>
      <c r="M9751" s="18"/>
      <c r="N9751" s="18"/>
      <c r="O9751" s="18"/>
      <c r="P9751" s="18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</row>
    <row r="9752" spans="1:27" s="2" customFormat="1" ht="13.8">
      <c r="A9752" s="8"/>
      <c r="B9752" s="9"/>
      <c r="C9752" s="18"/>
      <c r="D9752" s="18"/>
      <c r="E9752" s="18"/>
      <c r="F9752" s="18"/>
      <c r="G9752" s="18"/>
      <c r="H9752" s="18"/>
      <c r="I9752" s="18"/>
      <c r="J9752" s="18"/>
      <c r="K9752" s="18"/>
      <c r="L9752" s="18"/>
      <c r="M9752" s="18"/>
      <c r="N9752" s="18"/>
      <c r="O9752" s="18"/>
      <c r="P9752" s="18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</row>
    <row r="9753" spans="1:27">
      <c r="A9753" s="5"/>
    </row>
    <row r="9754" spans="1:27" s="2" customFormat="1" ht="13.8">
      <c r="A9754" s="8"/>
      <c r="B9754" s="9"/>
      <c r="C9754" s="18"/>
      <c r="D9754" s="18"/>
      <c r="E9754" s="18"/>
      <c r="F9754" s="18"/>
      <c r="G9754" s="18"/>
      <c r="H9754" s="18"/>
      <c r="I9754" s="18"/>
      <c r="J9754" s="18"/>
      <c r="K9754" s="18"/>
      <c r="L9754" s="18"/>
      <c r="M9754" s="18"/>
      <c r="N9754" s="18"/>
      <c r="O9754" s="18"/>
      <c r="P9754" s="18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</row>
    <row r="9755" spans="1:27" s="2" customFormat="1" ht="13.8">
      <c r="A9755" s="8"/>
      <c r="B9755" s="9"/>
      <c r="C9755" s="18"/>
      <c r="D9755" s="18"/>
      <c r="E9755" s="18"/>
      <c r="F9755" s="18"/>
      <c r="G9755" s="18"/>
      <c r="H9755" s="18"/>
      <c r="I9755" s="18"/>
      <c r="J9755" s="18"/>
      <c r="K9755" s="18"/>
      <c r="L9755" s="18"/>
      <c r="M9755" s="18"/>
      <c r="N9755" s="18"/>
      <c r="O9755" s="18"/>
      <c r="P9755" s="18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</row>
    <row r="9756" spans="1:27" s="2" customFormat="1" ht="13.8">
      <c r="A9756" s="8"/>
      <c r="B9756" s="9"/>
      <c r="C9756" s="18"/>
      <c r="D9756" s="18"/>
      <c r="E9756" s="18"/>
      <c r="F9756" s="18"/>
      <c r="G9756" s="18"/>
      <c r="H9756" s="18"/>
      <c r="I9756" s="18"/>
      <c r="J9756" s="18"/>
      <c r="K9756" s="18"/>
      <c r="L9756" s="18"/>
      <c r="M9756" s="18"/>
      <c r="N9756" s="18"/>
      <c r="O9756" s="18"/>
      <c r="P9756" s="18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</row>
    <row r="9757" spans="1:27" s="2" customFormat="1" ht="13.8">
      <c r="A9757" s="8"/>
      <c r="B9757" s="9"/>
      <c r="C9757" s="18"/>
      <c r="D9757" s="18"/>
      <c r="E9757" s="18"/>
      <c r="F9757" s="18"/>
      <c r="G9757" s="18"/>
      <c r="H9757" s="18"/>
      <c r="I9757" s="18"/>
      <c r="J9757" s="18"/>
      <c r="K9757" s="18"/>
      <c r="L9757" s="18"/>
      <c r="M9757" s="18"/>
      <c r="N9757" s="18"/>
      <c r="O9757" s="18"/>
      <c r="P9757" s="18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</row>
    <row r="9758" spans="1:27" s="2" customFormat="1" ht="13.8">
      <c r="A9758" s="8"/>
      <c r="B9758" s="9"/>
      <c r="C9758" s="18"/>
      <c r="D9758" s="18"/>
      <c r="E9758" s="18"/>
      <c r="F9758" s="18"/>
      <c r="G9758" s="18"/>
      <c r="H9758" s="18"/>
      <c r="I9758" s="18"/>
      <c r="J9758" s="18"/>
      <c r="K9758" s="18"/>
      <c r="L9758" s="18"/>
      <c r="M9758" s="18"/>
      <c r="N9758" s="18"/>
      <c r="O9758" s="18"/>
      <c r="P9758" s="18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</row>
    <row r="9759" spans="1:27" s="2" customFormat="1" ht="13.8">
      <c r="A9759" s="8"/>
      <c r="B9759" s="9"/>
      <c r="C9759" s="18"/>
      <c r="D9759" s="18"/>
      <c r="E9759" s="18"/>
      <c r="F9759" s="18"/>
      <c r="G9759" s="18"/>
      <c r="H9759" s="18"/>
      <c r="I9759" s="18"/>
      <c r="J9759" s="18"/>
      <c r="K9759" s="18"/>
      <c r="L9759" s="18"/>
      <c r="M9759" s="18"/>
      <c r="N9759" s="18"/>
      <c r="O9759" s="18"/>
      <c r="P9759" s="18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</row>
    <row r="9760" spans="1:27">
      <c r="A9760" s="5"/>
    </row>
    <row r="9761" spans="1:27">
      <c r="A9761" s="6"/>
      <c r="B9761" s="7"/>
      <c r="C9761" s="28"/>
      <c r="G9761" s="17"/>
      <c r="H9761" s="17"/>
    </row>
    <row r="9762" spans="1:27">
      <c r="A9762" s="5"/>
    </row>
    <row r="9763" spans="1:27">
      <c r="A9763" s="5"/>
    </row>
    <row r="9764" spans="1:27">
      <c r="A9764" s="6"/>
      <c r="B9764" s="7"/>
      <c r="C9764" s="28"/>
      <c r="G9764" s="17"/>
      <c r="H9764" s="17"/>
    </row>
    <row r="9765" spans="1:27">
      <c r="A9765" s="6"/>
      <c r="B9765" s="7"/>
      <c r="C9765" s="28"/>
      <c r="G9765" s="17"/>
      <c r="H9765" s="17"/>
    </row>
    <row r="9766" spans="1:27" s="2" customFormat="1" ht="13.8">
      <c r="A9766" s="8"/>
      <c r="B9766" s="9"/>
      <c r="C9766" s="18"/>
      <c r="D9766" s="18"/>
      <c r="E9766" s="18"/>
      <c r="F9766" s="18"/>
      <c r="G9766" s="18"/>
      <c r="H9766" s="18"/>
      <c r="I9766" s="18"/>
      <c r="J9766" s="18"/>
      <c r="K9766" s="18"/>
      <c r="L9766" s="18"/>
      <c r="M9766" s="18"/>
      <c r="N9766" s="18"/>
      <c r="O9766" s="18"/>
      <c r="P9766" s="18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</row>
    <row r="9767" spans="1:27" s="2" customFormat="1" ht="13.8">
      <c r="A9767" s="8"/>
      <c r="B9767" s="9"/>
      <c r="C9767" s="18"/>
      <c r="D9767" s="18"/>
      <c r="E9767" s="18"/>
      <c r="F9767" s="18"/>
      <c r="G9767" s="18"/>
      <c r="H9767" s="18"/>
      <c r="I9767" s="18"/>
      <c r="J9767" s="18"/>
      <c r="K9767" s="18"/>
      <c r="L9767" s="18"/>
      <c r="M9767" s="18"/>
      <c r="N9767" s="18"/>
      <c r="O9767" s="18"/>
      <c r="P9767" s="18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</row>
    <row r="9768" spans="1:27">
      <c r="A9768" s="6"/>
      <c r="B9768" s="7"/>
      <c r="C9768" s="28"/>
      <c r="G9768" s="17"/>
      <c r="H9768" s="17"/>
    </row>
    <row r="9769" spans="1:27">
      <c r="A9769" s="5"/>
    </row>
    <row r="9770" spans="1:27">
      <c r="A9770" s="6"/>
      <c r="B9770" s="7"/>
      <c r="C9770" s="28"/>
      <c r="G9770" s="17"/>
      <c r="H9770" s="17"/>
    </row>
    <row r="9771" spans="1:27">
      <c r="A9771" s="6"/>
      <c r="B9771" s="7"/>
      <c r="C9771" s="28"/>
      <c r="G9771" s="17"/>
      <c r="H9771" s="17"/>
    </row>
    <row r="9772" spans="1:27">
      <c r="A9772" s="6"/>
      <c r="B9772" s="7"/>
      <c r="C9772" s="28"/>
      <c r="G9772" s="17"/>
      <c r="H9772" s="17"/>
    </row>
    <row r="9773" spans="1:27">
      <c r="A9773" s="5"/>
    </row>
    <row r="9774" spans="1:27">
      <c r="A9774" s="6"/>
      <c r="B9774" s="7"/>
      <c r="C9774" s="28"/>
      <c r="G9774" s="17"/>
      <c r="H9774" s="17"/>
    </row>
    <row r="9775" spans="1:27">
      <c r="A9775" s="6"/>
      <c r="B9775" s="7"/>
      <c r="C9775" s="28"/>
      <c r="G9775" s="17"/>
      <c r="H9775" s="17"/>
    </row>
    <row r="9776" spans="1:27">
      <c r="A9776" s="6"/>
      <c r="B9776" s="7"/>
      <c r="C9776" s="28"/>
      <c r="G9776" s="17"/>
      <c r="H9776" s="17"/>
    </row>
    <row r="9777" spans="1:27" s="2" customFormat="1" ht="13.8">
      <c r="A9777" s="8"/>
      <c r="B9777" s="9"/>
      <c r="C9777" s="18"/>
      <c r="D9777" s="18"/>
      <c r="E9777" s="18"/>
      <c r="F9777" s="18"/>
      <c r="G9777" s="18"/>
      <c r="H9777" s="18"/>
      <c r="I9777" s="18"/>
      <c r="J9777" s="18"/>
      <c r="K9777" s="18"/>
      <c r="L9777" s="18"/>
      <c r="M9777" s="18"/>
      <c r="N9777" s="18"/>
      <c r="O9777" s="18"/>
      <c r="P9777" s="18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</row>
    <row r="9778" spans="1:27">
      <c r="A9778" s="6"/>
      <c r="B9778" s="7"/>
      <c r="C9778" s="28"/>
      <c r="G9778" s="17"/>
      <c r="H9778" s="17"/>
    </row>
    <row r="9779" spans="1:27">
      <c r="A9779" s="6"/>
      <c r="B9779" s="7"/>
      <c r="C9779" s="28"/>
      <c r="G9779" s="17"/>
      <c r="H9779" s="17"/>
    </row>
    <row r="9780" spans="1:27">
      <c r="A9780" s="6"/>
      <c r="B9780" s="7"/>
      <c r="C9780" s="28"/>
      <c r="G9780" s="17"/>
      <c r="H9780" s="17"/>
    </row>
    <row r="9781" spans="1:27">
      <c r="A9781" s="6"/>
      <c r="B9781" s="7"/>
      <c r="C9781" s="28"/>
      <c r="G9781" s="17"/>
      <c r="H9781" s="17"/>
    </row>
    <row r="9782" spans="1:27">
      <c r="A9782" s="6"/>
      <c r="B9782" s="7"/>
      <c r="C9782" s="28"/>
      <c r="G9782" s="17"/>
      <c r="H9782" s="17"/>
    </row>
    <row r="9783" spans="1:27">
      <c r="A9783" s="6"/>
      <c r="B9783" s="7"/>
      <c r="C9783" s="28"/>
      <c r="G9783" s="17"/>
      <c r="H9783" s="17"/>
    </row>
    <row r="9784" spans="1:27">
      <c r="A9784" s="6"/>
      <c r="B9784" s="7"/>
      <c r="C9784" s="28"/>
      <c r="G9784" s="17"/>
      <c r="H9784" s="17"/>
    </row>
    <row r="9787" spans="1:27">
      <c r="A9787" s="6"/>
      <c r="B9787" s="7"/>
      <c r="C9787" s="28"/>
      <c r="G9787" s="17"/>
      <c r="H9787" s="17"/>
    </row>
    <row r="9788" spans="1:27">
      <c r="A9788" s="6"/>
      <c r="B9788" s="7"/>
      <c r="C9788" s="28"/>
      <c r="G9788" s="17"/>
      <c r="H9788" s="17"/>
    </row>
    <row r="9789" spans="1:27">
      <c r="A9789" s="6"/>
      <c r="B9789" s="7"/>
      <c r="C9789" s="28"/>
      <c r="G9789" s="17"/>
      <c r="H9789" s="17"/>
    </row>
    <row r="9792" spans="1:27" s="2" customFormat="1" ht="13.8">
      <c r="A9792" s="8"/>
      <c r="B9792" s="9"/>
      <c r="C9792" s="18"/>
      <c r="D9792" s="18"/>
      <c r="E9792" s="18"/>
      <c r="F9792" s="18"/>
      <c r="G9792" s="18"/>
      <c r="H9792" s="18"/>
      <c r="I9792" s="18"/>
      <c r="J9792" s="18"/>
      <c r="K9792" s="18"/>
      <c r="L9792" s="18"/>
      <c r="M9792" s="18"/>
      <c r="N9792" s="18"/>
      <c r="O9792" s="18"/>
      <c r="P9792" s="18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</row>
    <row r="9793" spans="1:27">
      <c r="A9793" s="6"/>
      <c r="B9793" s="7"/>
      <c r="C9793" s="28"/>
      <c r="G9793" s="17"/>
      <c r="H9793" s="17"/>
    </row>
    <row r="9794" spans="1:27">
      <c r="A9794" s="5"/>
    </row>
    <row r="9795" spans="1:27">
      <c r="A9795" s="6"/>
      <c r="B9795" s="7"/>
      <c r="C9795" s="28"/>
      <c r="G9795" s="17"/>
      <c r="H9795" s="17"/>
    </row>
    <row r="9796" spans="1:27">
      <c r="A9796" s="6"/>
      <c r="B9796" s="7"/>
      <c r="C9796" s="28"/>
      <c r="G9796" s="17"/>
      <c r="H9796" s="17"/>
    </row>
    <row r="9797" spans="1:27">
      <c r="A9797" s="6"/>
      <c r="B9797" s="7"/>
      <c r="C9797" s="28"/>
      <c r="G9797" s="17"/>
      <c r="H9797" s="17"/>
    </row>
    <row r="9798" spans="1:27">
      <c r="A9798" s="6"/>
      <c r="B9798" s="7"/>
      <c r="C9798" s="28"/>
      <c r="G9798" s="17"/>
      <c r="H9798" s="17"/>
    </row>
    <row r="9801" spans="1:27">
      <c r="A9801" s="6"/>
      <c r="B9801" s="7"/>
      <c r="C9801" s="28"/>
      <c r="G9801" s="17"/>
      <c r="H9801" s="17"/>
    </row>
    <row r="9803" spans="1:27" s="2" customFormat="1" ht="13.8">
      <c r="A9803" s="8"/>
      <c r="B9803" s="9"/>
      <c r="C9803" s="18"/>
      <c r="D9803" s="18"/>
      <c r="E9803" s="18"/>
      <c r="F9803" s="18"/>
      <c r="G9803" s="18"/>
      <c r="H9803" s="18"/>
      <c r="I9803" s="18"/>
      <c r="J9803" s="18"/>
      <c r="K9803" s="18"/>
      <c r="L9803" s="18"/>
      <c r="M9803" s="18"/>
      <c r="N9803" s="18"/>
      <c r="O9803" s="18"/>
      <c r="P9803" s="18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</row>
    <row r="9804" spans="1:27" s="2" customFormat="1" ht="13.8">
      <c r="A9804" s="8"/>
      <c r="B9804" s="9"/>
      <c r="C9804" s="18"/>
      <c r="D9804" s="18"/>
      <c r="E9804" s="18"/>
      <c r="F9804" s="18"/>
      <c r="G9804" s="18"/>
      <c r="H9804" s="18"/>
      <c r="I9804" s="18"/>
      <c r="J9804" s="18"/>
      <c r="K9804" s="18"/>
      <c r="L9804" s="18"/>
      <c r="M9804" s="18"/>
      <c r="N9804" s="18"/>
      <c r="O9804" s="18"/>
      <c r="P9804" s="18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</row>
    <row r="9805" spans="1:27" s="2" customFormat="1" ht="13.8">
      <c r="A9805" s="8"/>
      <c r="B9805" s="9"/>
      <c r="C9805" s="18"/>
      <c r="D9805" s="18"/>
      <c r="E9805" s="18"/>
      <c r="F9805" s="18"/>
      <c r="G9805" s="18"/>
      <c r="H9805" s="18"/>
      <c r="I9805" s="18"/>
      <c r="J9805" s="18"/>
      <c r="K9805" s="18"/>
      <c r="L9805" s="18"/>
      <c r="M9805" s="18"/>
      <c r="N9805" s="18"/>
      <c r="O9805" s="18"/>
      <c r="P9805" s="18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</row>
    <row r="9806" spans="1:27">
      <c r="A9806" s="6"/>
      <c r="B9806" s="7"/>
      <c r="C9806" s="28"/>
      <c r="G9806" s="17"/>
      <c r="H9806" s="17"/>
    </row>
    <row r="9807" spans="1:27">
      <c r="A9807" s="6"/>
      <c r="B9807" s="7"/>
      <c r="C9807" s="28"/>
      <c r="G9807" s="17"/>
      <c r="H9807" s="17"/>
    </row>
    <row r="9808" spans="1:27">
      <c r="A9808" s="6"/>
      <c r="B9808" s="7"/>
      <c r="C9808" s="28"/>
      <c r="G9808" s="17"/>
      <c r="H9808" s="17"/>
    </row>
    <row r="9809" spans="1:27">
      <c r="A9809" s="6"/>
      <c r="B9809" s="7"/>
      <c r="C9809" s="28"/>
      <c r="G9809" s="17"/>
      <c r="H9809" s="17"/>
    </row>
    <row r="9810" spans="1:27">
      <c r="A9810" s="6"/>
      <c r="B9810" s="7"/>
      <c r="C9810" s="28"/>
      <c r="G9810" s="17"/>
      <c r="H9810" s="17"/>
    </row>
    <row r="9811" spans="1:27">
      <c r="A9811" s="6"/>
      <c r="B9811" s="7"/>
      <c r="C9811" s="28"/>
      <c r="G9811" s="17"/>
      <c r="H9811" s="17"/>
    </row>
    <row r="9812" spans="1:27">
      <c r="A9812" s="6"/>
      <c r="B9812" s="7"/>
      <c r="C9812" s="28"/>
      <c r="G9812" s="17"/>
      <c r="H9812" s="17"/>
    </row>
    <row r="9813" spans="1:27">
      <c r="A9813" s="6"/>
      <c r="B9813" s="7"/>
      <c r="C9813" s="28"/>
      <c r="G9813" s="17"/>
      <c r="H9813" s="17"/>
    </row>
    <row r="9814" spans="1:27">
      <c r="A9814" s="6"/>
      <c r="B9814" s="7"/>
      <c r="C9814" s="28"/>
      <c r="G9814" s="17"/>
      <c r="H9814" s="17"/>
    </row>
    <row r="9815" spans="1:27">
      <c r="A9815" s="6"/>
      <c r="B9815" s="7"/>
      <c r="C9815" s="28"/>
      <c r="G9815" s="17"/>
      <c r="H9815" s="17"/>
    </row>
    <row r="9816" spans="1:27">
      <c r="A9816" s="6"/>
      <c r="B9816" s="7"/>
      <c r="C9816" s="28"/>
      <c r="G9816" s="17"/>
      <c r="H9816" s="17"/>
    </row>
    <row r="9817" spans="1:27">
      <c r="A9817" s="6"/>
      <c r="B9817" s="7"/>
      <c r="C9817" s="28"/>
      <c r="G9817" s="17"/>
      <c r="H9817" s="17"/>
    </row>
    <row r="9818" spans="1:27">
      <c r="A9818" s="6"/>
      <c r="B9818" s="7"/>
      <c r="C9818" s="28"/>
      <c r="G9818" s="17"/>
      <c r="H9818" s="17"/>
    </row>
    <row r="9819" spans="1:27">
      <c r="A9819" s="6"/>
      <c r="B9819" s="7"/>
      <c r="C9819" s="28"/>
      <c r="G9819" s="17"/>
      <c r="H9819" s="17"/>
    </row>
    <row r="9820" spans="1:27" s="2" customFormat="1" ht="13.8">
      <c r="A9820" s="8"/>
      <c r="B9820" s="9"/>
      <c r="C9820" s="18"/>
      <c r="D9820" s="18"/>
      <c r="E9820" s="18"/>
      <c r="F9820" s="18"/>
      <c r="G9820" s="18"/>
      <c r="H9820" s="18"/>
      <c r="I9820" s="18"/>
      <c r="J9820" s="18"/>
      <c r="K9820" s="18"/>
      <c r="L9820" s="18"/>
      <c r="M9820" s="18"/>
      <c r="N9820" s="18"/>
      <c r="O9820" s="18"/>
      <c r="P9820" s="18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</row>
    <row r="9821" spans="1:27">
      <c r="A9821" s="6"/>
      <c r="B9821" s="7"/>
      <c r="C9821" s="28"/>
      <c r="G9821" s="17"/>
      <c r="H9821" s="17"/>
    </row>
    <row r="9822" spans="1:27">
      <c r="A9822" s="6"/>
      <c r="B9822" s="7"/>
      <c r="C9822" s="28"/>
      <c r="G9822" s="17"/>
      <c r="H9822" s="17"/>
    </row>
    <row r="9823" spans="1:27">
      <c r="A9823" s="6"/>
      <c r="B9823" s="7"/>
      <c r="C9823" s="28"/>
      <c r="G9823" s="17"/>
      <c r="H9823" s="17"/>
    </row>
    <row r="9824" spans="1:27">
      <c r="A9824" s="6"/>
      <c r="B9824" s="7"/>
      <c r="C9824" s="28"/>
      <c r="G9824" s="17"/>
      <c r="H9824" s="17"/>
    </row>
    <row r="9825" spans="1:27">
      <c r="A9825" s="6"/>
      <c r="B9825" s="7"/>
      <c r="C9825" s="28"/>
      <c r="G9825" s="17"/>
      <c r="H9825" s="17"/>
    </row>
    <row r="9826" spans="1:27">
      <c r="A9826" s="6"/>
      <c r="B9826" s="7"/>
      <c r="C9826" s="28"/>
      <c r="G9826" s="17"/>
      <c r="H9826" s="17"/>
    </row>
    <row r="9827" spans="1:27">
      <c r="A9827" s="6"/>
      <c r="B9827" s="7"/>
      <c r="C9827" s="28"/>
      <c r="G9827" s="17"/>
      <c r="H9827" s="17"/>
    </row>
    <row r="9828" spans="1:27">
      <c r="A9828" s="5"/>
    </row>
    <row r="9829" spans="1:27">
      <c r="A9829" s="5"/>
    </row>
    <row r="9830" spans="1:27">
      <c r="A9830" s="6"/>
      <c r="B9830" s="7"/>
      <c r="C9830" s="28"/>
      <c r="G9830" s="17"/>
      <c r="H9830" s="17"/>
    </row>
    <row r="9831" spans="1:27" s="2" customFormat="1" ht="13.8">
      <c r="A9831" s="8"/>
      <c r="B9831" s="9"/>
      <c r="C9831" s="18"/>
      <c r="D9831" s="18"/>
      <c r="E9831" s="18"/>
      <c r="F9831" s="18"/>
      <c r="G9831" s="18"/>
      <c r="H9831" s="18"/>
      <c r="I9831" s="18"/>
      <c r="J9831" s="18"/>
      <c r="K9831" s="18"/>
      <c r="L9831" s="18"/>
      <c r="M9831" s="18"/>
      <c r="N9831" s="18"/>
      <c r="O9831" s="18"/>
      <c r="P9831" s="18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</row>
    <row r="9832" spans="1:27" s="2" customFormat="1" ht="13.8">
      <c r="A9832" s="8"/>
      <c r="B9832" s="9"/>
      <c r="C9832" s="18"/>
      <c r="D9832" s="18"/>
      <c r="E9832" s="18"/>
      <c r="F9832" s="18"/>
      <c r="G9832" s="18"/>
      <c r="H9832" s="18"/>
      <c r="I9832" s="18"/>
      <c r="J9832" s="18"/>
      <c r="K9832" s="18"/>
      <c r="L9832" s="18"/>
      <c r="M9832" s="18"/>
      <c r="N9832" s="18"/>
      <c r="O9832" s="18"/>
      <c r="P9832" s="18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</row>
    <row r="9833" spans="1:27" s="2" customFormat="1" ht="13.8">
      <c r="A9833" s="8"/>
      <c r="B9833" s="9"/>
      <c r="C9833" s="18"/>
      <c r="D9833" s="18"/>
      <c r="E9833" s="18"/>
      <c r="F9833" s="18"/>
      <c r="G9833" s="18"/>
      <c r="H9833" s="18"/>
      <c r="I9833" s="18"/>
      <c r="J9833" s="18"/>
      <c r="K9833" s="18"/>
      <c r="L9833" s="18"/>
      <c r="M9833" s="18"/>
      <c r="N9833" s="18"/>
      <c r="O9833" s="18"/>
      <c r="P9833" s="18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</row>
    <row r="9834" spans="1:27">
      <c r="A9834" s="6"/>
      <c r="B9834" s="7"/>
      <c r="C9834" s="28"/>
      <c r="G9834" s="17"/>
      <c r="H9834" s="17"/>
    </row>
    <row r="9836" spans="1:27">
      <c r="A9836" s="5"/>
    </row>
    <row r="9839" spans="1:27">
      <c r="A9839" s="5"/>
    </row>
    <row r="9840" spans="1:27" s="2" customFormat="1" ht="13.8">
      <c r="A9840" s="8"/>
      <c r="B9840" s="9"/>
      <c r="C9840" s="18"/>
      <c r="D9840" s="18"/>
      <c r="E9840" s="18"/>
      <c r="F9840" s="18"/>
      <c r="G9840" s="18"/>
      <c r="H9840" s="18"/>
      <c r="I9840" s="18"/>
      <c r="J9840" s="18"/>
      <c r="K9840" s="18"/>
      <c r="L9840" s="18"/>
      <c r="M9840" s="18"/>
      <c r="N9840" s="18"/>
      <c r="O9840" s="18"/>
      <c r="P9840" s="18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</row>
    <row r="9841" spans="1:27" s="2" customFormat="1" ht="13.8">
      <c r="A9841" s="8"/>
      <c r="B9841" s="9"/>
      <c r="C9841" s="18"/>
      <c r="D9841" s="18"/>
      <c r="E9841" s="18"/>
      <c r="F9841" s="18"/>
      <c r="G9841" s="18"/>
      <c r="H9841" s="18"/>
      <c r="I9841" s="18"/>
      <c r="J9841" s="18"/>
      <c r="K9841" s="18"/>
      <c r="L9841" s="18"/>
      <c r="M9841" s="18"/>
      <c r="N9841" s="18"/>
      <c r="O9841" s="18"/>
      <c r="P9841" s="18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</row>
    <row r="9842" spans="1:27">
      <c r="A9842" s="6"/>
      <c r="B9842" s="7"/>
      <c r="C9842" s="28"/>
      <c r="G9842" s="17"/>
      <c r="H9842" s="17"/>
    </row>
    <row r="9843" spans="1:27">
      <c r="A9843" s="6"/>
      <c r="B9843" s="7"/>
      <c r="C9843" s="28"/>
      <c r="G9843" s="17"/>
      <c r="H9843" s="17"/>
    </row>
    <row r="9844" spans="1:27">
      <c r="A9844" s="6"/>
      <c r="B9844" s="7"/>
      <c r="C9844" s="28"/>
      <c r="G9844" s="17"/>
      <c r="H9844" s="17"/>
    </row>
    <row r="9845" spans="1:27">
      <c r="A9845" s="6"/>
      <c r="B9845" s="7"/>
      <c r="C9845" s="28"/>
      <c r="G9845" s="17"/>
      <c r="H9845" s="17"/>
    </row>
    <row r="9846" spans="1:27" s="2" customFormat="1" ht="13.8">
      <c r="A9846" s="8"/>
      <c r="B9846" s="9"/>
      <c r="C9846" s="18"/>
      <c r="D9846" s="18"/>
      <c r="E9846" s="18"/>
      <c r="F9846" s="18"/>
      <c r="G9846" s="18"/>
      <c r="H9846" s="18"/>
      <c r="I9846" s="18"/>
      <c r="J9846" s="18"/>
      <c r="K9846" s="18"/>
      <c r="L9846" s="18"/>
      <c r="M9846" s="18"/>
      <c r="N9846" s="18"/>
      <c r="O9846" s="18"/>
      <c r="P9846" s="18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</row>
    <row r="9847" spans="1:27">
      <c r="A9847" s="6"/>
      <c r="B9847" s="7"/>
      <c r="C9847" s="28"/>
      <c r="G9847" s="17"/>
      <c r="H9847" s="17"/>
    </row>
    <row r="9848" spans="1:27">
      <c r="A9848" s="6"/>
      <c r="B9848" s="7"/>
      <c r="C9848" s="28"/>
      <c r="G9848" s="17"/>
      <c r="H9848" s="17"/>
    </row>
    <row r="9849" spans="1:27">
      <c r="A9849" s="6"/>
      <c r="B9849" s="7"/>
      <c r="C9849" s="28"/>
      <c r="G9849" s="17"/>
      <c r="H9849" s="17"/>
    </row>
    <row r="9850" spans="1:27" s="2" customFormat="1" ht="13.8">
      <c r="A9850" s="8"/>
      <c r="B9850" s="9"/>
      <c r="C9850" s="18"/>
      <c r="D9850" s="18"/>
      <c r="E9850" s="18"/>
      <c r="F9850" s="18"/>
      <c r="G9850" s="18"/>
      <c r="H9850" s="18"/>
      <c r="I9850" s="18"/>
      <c r="J9850" s="18"/>
      <c r="K9850" s="18"/>
      <c r="L9850" s="18"/>
      <c r="M9850" s="18"/>
      <c r="N9850" s="18"/>
      <c r="O9850" s="18"/>
      <c r="P9850" s="18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</row>
    <row r="9851" spans="1:27" s="2" customFormat="1" ht="13.8">
      <c r="A9851" s="8"/>
      <c r="B9851" s="9"/>
      <c r="C9851" s="18"/>
      <c r="D9851" s="18"/>
      <c r="E9851" s="18"/>
      <c r="F9851" s="18"/>
      <c r="G9851" s="18"/>
      <c r="H9851" s="18"/>
      <c r="I9851" s="18"/>
      <c r="J9851" s="18"/>
      <c r="K9851" s="18"/>
      <c r="L9851" s="18"/>
      <c r="M9851" s="18"/>
      <c r="N9851" s="18"/>
      <c r="O9851" s="18"/>
      <c r="P9851" s="18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</row>
    <row r="9852" spans="1:27">
      <c r="A9852" s="5"/>
    </row>
    <row r="9853" spans="1:27">
      <c r="A9853" s="6"/>
      <c r="B9853" s="7"/>
      <c r="C9853" s="28"/>
      <c r="G9853" s="17"/>
      <c r="H9853" s="17"/>
    </row>
    <row r="9854" spans="1:27">
      <c r="A9854" s="5"/>
    </row>
    <row r="9855" spans="1:27">
      <c r="A9855" s="6"/>
      <c r="B9855" s="7"/>
      <c r="C9855" s="28"/>
      <c r="G9855" s="17"/>
      <c r="H9855" s="17"/>
    </row>
    <row r="9856" spans="1:27">
      <c r="A9856" s="6"/>
      <c r="B9856" s="7"/>
      <c r="C9856" s="28"/>
      <c r="G9856" s="17"/>
      <c r="H9856" s="17"/>
    </row>
    <row r="9857" spans="1:27">
      <c r="A9857" s="6"/>
      <c r="B9857" s="7"/>
      <c r="C9857" s="28"/>
      <c r="G9857" s="17"/>
      <c r="H9857" s="17"/>
    </row>
    <row r="9858" spans="1:27" s="2" customFormat="1" ht="13.8">
      <c r="A9858" s="8"/>
      <c r="B9858" s="9"/>
      <c r="C9858" s="18"/>
      <c r="D9858" s="18"/>
      <c r="E9858" s="18"/>
      <c r="F9858" s="18"/>
      <c r="G9858" s="18"/>
      <c r="H9858" s="18"/>
      <c r="I9858" s="18"/>
      <c r="J9858" s="18"/>
      <c r="K9858" s="18"/>
      <c r="L9858" s="18"/>
      <c r="M9858" s="18"/>
      <c r="N9858" s="18"/>
      <c r="O9858" s="18"/>
      <c r="P9858" s="18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</row>
    <row r="9859" spans="1:27" s="2" customFormat="1" ht="13.8">
      <c r="A9859" s="8"/>
      <c r="B9859" s="9"/>
      <c r="C9859" s="18"/>
      <c r="D9859" s="18"/>
      <c r="E9859" s="18"/>
      <c r="F9859" s="18"/>
      <c r="G9859" s="18"/>
      <c r="H9859" s="18"/>
      <c r="I9859" s="18"/>
      <c r="J9859" s="18"/>
      <c r="K9859" s="18"/>
      <c r="L9859" s="18"/>
      <c r="M9859" s="18"/>
      <c r="N9859" s="18"/>
      <c r="O9859" s="18"/>
      <c r="P9859" s="18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</row>
    <row r="9860" spans="1:27" s="2" customFormat="1" ht="13.8">
      <c r="A9860" s="8"/>
      <c r="B9860" s="9"/>
      <c r="C9860" s="18"/>
      <c r="D9860" s="18"/>
      <c r="E9860" s="18"/>
      <c r="F9860" s="18"/>
      <c r="G9860" s="18"/>
      <c r="H9860" s="18"/>
      <c r="I9860" s="18"/>
      <c r="J9860" s="18"/>
      <c r="K9860" s="18"/>
      <c r="L9860" s="18"/>
      <c r="M9860" s="18"/>
      <c r="N9860" s="18"/>
      <c r="O9860" s="18"/>
      <c r="P9860" s="18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</row>
    <row r="9861" spans="1:27">
      <c r="A9861" s="6"/>
      <c r="B9861" s="7"/>
      <c r="C9861" s="28"/>
      <c r="G9861" s="17"/>
      <c r="H9861" s="17"/>
    </row>
    <row r="9862" spans="1:27">
      <c r="A9862" s="6"/>
      <c r="B9862" s="7"/>
      <c r="C9862" s="28"/>
      <c r="G9862" s="17"/>
      <c r="H9862" s="17"/>
    </row>
    <row r="9863" spans="1:27">
      <c r="A9863" s="6"/>
      <c r="B9863" s="7"/>
      <c r="C9863" s="28"/>
      <c r="G9863" s="17"/>
      <c r="H9863" s="17"/>
    </row>
    <row r="9864" spans="1:27">
      <c r="A9864" s="6"/>
      <c r="B9864" s="7"/>
      <c r="C9864" s="28"/>
      <c r="G9864" s="17"/>
      <c r="H9864" s="17"/>
    </row>
    <row r="9865" spans="1:27">
      <c r="A9865" s="6"/>
      <c r="B9865" s="7"/>
      <c r="C9865" s="28"/>
      <c r="G9865" s="17"/>
      <c r="H9865" s="17"/>
    </row>
    <row r="9866" spans="1:27" s="2" customFormat="1" ht="13.8">
      <c r="A9866" s="8"/>
      <c r="B9866" s="9"/>
      <c r="C9866" s="18"/>
      <c r="D9866" s="18"/>
      <c r="E9866" s="18"/>
      <c r="F9866" s="18"/>
      <c r="G9866" s="18"/>
      <c r="H9866" s="18"/>
      <c r="I9866" s="18"/>
      <c r="J9866" s="18"/>
      <c r="K9866" s="18"/>
      <c r="L9866" s="18"/>
      <c r="M9866" s="18"/>
      <c r="N9866" s="18"/>
      <c r="O9866" s="18"/>
      <c r="P9866" s="18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</row>
    <row r="9867" spans="1:27" s="2" customFormat="1" ht="13.8">
      <c r="A9867" s="8"/>
      <c r="B9867" s="9"/>
      <c r="C9867" s="18"/>
      <c r="D9867" s="18"/>
      <c r="E9867" s="18"/>
      <c r="F9867" s="18"/>
      <c r="G9867" s="18"/>
      <c r="H9867" s="18"/>
      <c r="I9867" s="18"/>
      <c r="J9867" s="18"/>
      <c r="K9867" s="18"/>
      <c r="L9867" s="18"/>
      <c r="M9867" s="18"/>
      <c r="N9867" s="18"/>
      <c r="O9867" s="18"/>
      <c r="P9867" s="18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</row>
    <row r="9868" spans="1:27" s="2" customFormat="1" ht="13.8">
      <c r="A9868" s="8"/>
      <c r="B9868" s="9"/>
      <c r="C9868" s="18"/>
      <c r="D9868" s="18"/>
      <c r="E9868" s="18"/>
      <c r="F9868" s="18"/>
      <c r="G9868" s="18"/>
      <c r="H9868" s="18"/>
      <c r="I9868" s="18"/>
      <c r="J9868" s="18"/>
      <c r="K9868" s="18"/>
      <c r="L9868" s="18"/>
      <c r="M9868" s="18"/>
      <c r="N9868" s="18"/>
      <c r="O9868" s="18"/>
      <c r="P9868" s="18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</row>
    <row r="9869" spans="1:27">
      <c r="A9869" s="6"/>
      <c r="B9869" s="7"/>
      <c r="C9869" s="28"/>
      <c r="G9869" s="17"/>
      <c r="H9869" s="17"/>
    </row>
    <row r="9870" spans="1:27" s="2" customFormat="1" ht="13.8">
      <c r="A9870" s="8"/>
      <c r="B9870" s="9"/>
      <c r="C9870" s="18"/>
      <c r="D9870" s="18"/>
      <c r="E9870" s="18"/>
      <c r="F9870" s="18"/>
      <c r="G9870" s="18"/>
      <c r="H9870" s="18"/>
      <c r="I9870" s="18"/>
      <c r="J9870" s="18"/>
      <c r="K9870" s="18"/>
      <c r="L9870" s="18"/>
      <c r="M9870" s="18"/>
      <c r="N9870" s="18"/>
      <c r="O9870" s="18"/>
      <c r="P9870" s="18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</row>
    <row r="9871" spans="1:27">
      <c r="A9871" s="6"/>
      <c r="B9871" s="7"/>
      <c r="C9871" s="28"/>
      <c r="G9871" s="17"/>
      <c r="H9871" s="17"/>
    </row>
    <row r="9872" spans="1:27">
      <c r="A9872" s="5"/>
    </row>
    <row r="9873" spans="1:27">
      <c r="A9873" s="5"/>
    </row>
    <row r="9874" spans="1:27" s="2" customFormat="1" ht="13.8">
      <c r="A9874" s="8"/>
      <c r="B9874" s="9"/>
      <c r="C9874" s="18"/>
      <c r="D9874" s="18"/>
      <c r="E9874" s="18"/>
      <c r="F9874" s="18"/>
      <c r="G9874" s="18"/>
      <c r="H9874" s="18"/>
      <c r="I9874" s="18"/>
      <c r="J9874" s="18"/>
      <c r="K9874" s="18"/>
      <c r="L9874" s="18"/>
      <c r="M9874" s="18"/>
      <c r="N9874" s="18"/>
      <c r="O9874" s="18"/>
      <c r="P9874" s="18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</row>
    <row r="9875" spans="1:27" s="2" customFormat="1" ht="13.8">
      <c r="A9875" s="8"/>
      <c r="B9875" s="9"/>
      <c r="C9875" s="18"/>
      <c r="D9875" s="18"/>
      <c r="E9875" s="18"/>
      <c r="F9875" s="18"/>
      <c r="G9875" s="18"/>
      <c r="H9875" s="18"/>
      <c r="I9875" s="18"/>
      <c r="J9875" s="18"/>
      <c r="K9875" s="18"/>
      <c r="L9875" s="18"/>
      <c r="M9875" s="18"/>
      <c r="N9875" s="18"/>
      <c r="O9875" s="18"/>
      <c r="P9875" s="18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</row>
    <row r="9876" spans="1:27" s="2" customFormat="1" ht="13.8">
      <c r="A9876" s="8"/>
      <c r="B9876" s="9"/>
      <c r="C9876" s="18"/>
      <c r="D9876" s="18"/>
      <c r="E9876" s="18"/>
      <c r="F9876" s="18"/>
      <c r="G9876" s="18"/>
      <c r="H9876" s="18"/>
      <c r="I9876" s="18"/>
      <c r="J9876" s="18"/>
      <c r="K9876" s="18"/>
      <c r="L9876" s="18"/>
      <c r="M9876" s="18"/>
      <c r="N9876" s="18"/>
      <c r="O9876" s="18"/>
      <c r="P9876" s="18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</row>
    <row r="9877" spans="1:27" s="2" customFormat="1" ht="13.8">
      <c r="A9877" s="8"/>
      <c r="B9877" s="9"/>
      <c r="C9877" s="18"/>
      <c r="D9877" s="18"/>
      <c r="E9877" s="18"/>
      <c r="F9877" s="18"/>
      <c r="G9877" s="18"/>
      <c r="H9877" s="18"/>
      <c r="I9877" s="18"/>
      <c r="J9877" s="18"/>
      <c r="K9877" s="18"/>
      <c r="L9877" s="18"/>
      <c r="M9877" s="18"/>
      <c r="N9877" s="18"/>
      <c r="O9877" s="18"/>
      <c r="P9877" s="18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</row>
    <row r="9878" spans="1:27" s="2" customFormat="1" ht="13.8">
      <c r="A9878" s="8"/>
      <c r="B9878" s="9"/>
      <c r="C9878" s="18"/>
      <c r="D9878" s="18"/>
      <c r="E9878" s="18"/>
      <c r="F9878" s="18"/>
      <c r="G9878" s="18"/>
      <c r="H9878" s="18"/>
      <c r="I9878" s="18"/>
      <c r="J9878" s="18"/>
      <c r="K9878" s="18"/>
      <c r="L9878" s="18"/>
      <c r="M9878" s="18"/>
      <c r="N9878" s="18"/>
      <c r="O9878" s="18"/>
      <c r="P9878" s="18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</row>
    <row r="9879" spans="1:27" s="2" customFormat="1" ht="13.8">
      <c r="A9879" s="8"/>
      <c r="B9879" s="9"/>
      <c r="C9879" s="18"/>
      <c r="D9879" s="18"/>
      <c r="E9879" s="18"/>
      <c r="F9879" s="18"/>
      <c r="G9879" s="18"/>
      <c r="H9879" s="18"/>
      <c r="I9879" s="18"/>
      <c r="J9879" s="18"/>
      <c r="K9879" s="18"/>
      <c r="L9879" s="18"/>
      <c r="M9879" s="18"/>
      <c r="N9879" s="18"/>
      <c r="O9879" s="18"/>
      <c r="P9879" s="18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</row>
    <row r="9880" spans="1:27" s="2" customFormat="1" ht="13.8">
      <c r="A9880" s="8"/>
      <c r="B9880" s="9"/>
      <c r="C9880" s="18"/>
      <c r="D9880" s="18"/>
      <c r="E9880" s="18"/>
      <c r="F9880" s="18"/>
      <c r="G9880" s="18"/>
      <c r="H9880" s="18"/>
      <c r="I9880" s="18"/>
      <c r="J9880" s="18"/>
      <c r="K9880" s="18"/>
      <c r="L9880" s="18"/>
      <c r="M9880" s="18"/>
      <c r="N9880" s="18"/>
      <c r="O9880" s="18"/>
      <c r="P9880" s="18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</row>
    <row r="9881" spans="1:27" s="2" customFormat="1" ht="13.8">
      <c r="A9881" s="8"/>
      <c r="B9881" s="9"/>
      <c r="C9881" s="18"/>
      <c r="D9881" s="18"/>
      <c r="E9881" s="18"/>
      <c r="F9881" s="18"/>
      <c r="G9881" s="18"/>
      <c r="H9881" s="18"/>
      <c r="I9881" s="18"/>
      <c r="J9881" s="18"/>
      <c r="K9881" s="18"/>
      <c r="L9881" s="18"/>
      <c r="M9881" s="18"/>
      <c r="N9881" s="18"/>
      <c r="O9881" s="18"/>
      <c r="P9881" s="18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</row>
    <row r="9882" spans="1:27" s="2" customFormat="1" ht="13.8">
      <c r="A9882" s="8"/>
      <c r="B9882" s="9"/>
      <c r="C9882" s="18"/>
      <c r="D9882" s="18"/>
      <c r="E9882" s="18"/>
      <c r="F9882" s="18"/>
      <c r="G9882" s="18"/>
      <c r="H9882" s="18"/>
      <c r="I9882" s="18"/>
      <c r="J9882" s="18"/>
      <c r="K9882" s="18"/>
      <c r="L9882" s="18"/>
      <c r="M9882" s="18"/>
      <c r="N9882" s="18"/>
      <c r="O9882" s="18"/>
      <c r="P9882" s="18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</row>
    <row r="9883" spans="1:27" s="2" customFormat="1" ht="13.8">
      <c r="A9883" s="8"/>
      <c r="B9883" s="9"/>
      <c r="C9883" s="18"/>
      <c r="D9883" s="18"/>
      <c r="E9883" s="18"/>
      <c r="F9883" s="18"/>
      <c r="G9883" s="18"/>
      <c r="H9883" s="18"/>
      <c r="I9883" s="18"/>
      <c r="J9883" s="18"/>
      <c r="K9883" s="18"/>
      <c r="L9883" s="18"/>
      <c r="M9883" s="18"/>
      <c r="N9883" s="18"/>
      <c r="O9883" s="18"/>
      <c r="P9883" s="18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</row>
    <row r="9884" spans="1:27" s="2" customFormat="1" ht="13.8">
      <c r="A9884" s="8"/>
      <c r="B9884" s="9"/>
      <c r="C9884" s="18"/>
      <c r="D9884" s="18"/>
      <c r="E9884" s="18"/>
      <c r="F9884" s="18"/>
      <c r="G9884" s="18"/>
      <c r="H9884" s="18"/>
      <c r="I9884" s="18"/>
      <c r="J9884" s="18"/>
      <c r="K9884" s="18"/>
      <c r="L9884" s="18"/>
      <c r="M9884" s="18"/>
      <c r="N9884" s="18"/>
      <c r="O9884" s="18"/>
      <c r="P9884" s="18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</row>
    <row r="9885" spans="1:27" s="2" customFormat="1" ht="13.8">
      <c r="A9885" s="8"/>
      <c r="B9885" s="9"/>
      <c r="C9885" s="18"/>
      <c r="D9885" s="18"/>
      <c r="E9885" s="18"/>
      <c r="F9885" s="18"/>
      <c r="G9885" s="18"/>
      <c r="H9885" s="18"/>
      <c r="I9885" s="18"/>
      <c r="J9885" s="18"/>
      <c r="K9885" s="18"/>
      <c r="L9885" s="18"/>
      <c r="M9885" s="18"/>
      <c r="N9885" s="18"/>
      <c r="O9885" s="18"/>
      <c r="P9885" s="18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</row>
    <row r="9886" spans="1:27" s="2" customFormat="1" ht="13.8">
      <c r="A9886" s="8"/>
      <c r="B9886" s="9"/>
      <c r="C9886" s="18"/>
      <c r="D9886" s="18"/>
      <c r="E9886" s="18"/>
      <c r="F9886" s="18"/>
      <c r="G9886" s="18"/>
      <c r="H9886" s="18"/>
      <c r="I9886" s="18"/>
      <c r="J9886" s="18"/>
      <c r="K9886" s="18"/>
      <c r="L9886" s="18"/>
      <c r="M9886" s="18"/>
      <c r="N9886" s="18"/>
      <c r="O9886" s="18"/>
      <c r="P9886" s="18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</row>
    <row r="9887" spans="1:27" s="2" customFormat="1" ht="13.8">
      <c r="A9887" s="8"/>
      <c r="B9887" s="9"/>
      <c r="C9887" s="18"/>
      <c r="D9887" s="18"/>
      <c r="E9887" s="18"/>
      <c r="F9887" s="18"/>
      <c r="G9887" s="18"/>
      <c r="H9887" s="18"/>
      <c r="I9887" s="18"/>
      <c r="J9887" s="18"/>
      <c r="K9887" s="18"/>
      <c r="L9887" s="18"/>
      <c r="M9887" s="18"/>
      <c r="N9887" s="18"/>
      <c r="O9887" s="18"/>
      <c r="P9887" s="18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</row>
    <row r="9888" spans="1:27" s="2" customFormat="1" ht="13.8">
      <c r="A9888" s="8"/>
      <c r="B9888" s="9"/>
      <c r="C9888" s="18"/>
      <c r="D9888" s="18"/>
      <c r="E9888" s="18"/>
      <c r="F9888" s="18"/>
      <c r="G9888" s="18"/>
      <c r="H9888" s="18"/>
      <c r="I9888" s="18"/>
      <c r="J9888" s="18"/>
      <c r="K9888" s="18"/>
      <c r="L9888" s="18"/>
      <c r="M9888" s="18"/>
      <c r="N9888" s="18"/>
      <c r="O9888" s="18"/>
      <c r="P9888" s="18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</row>
    <row r="9889" spans="1:27" s="2" customFormat="1" ht="13.8">
      <c r="A9889" s="8"/>
      <c r="B9889" s="9"/>
      <c r="C9889" s="18"/>
      <c r="D9889" s="18"/>
      <c r="E9889" s="18"/>
      <c r="F9889" s="18"/>
      <c r="G9889" s="18"/>
      <c r="H9889" s="18"/>
      <c r="I9889" s="18"/>
      <c r="J9889" s="18"/>
      <c r="K9889" s="18"/>
      <c r="L9889" s="18"/>
      <c r="M9889" s="18"/>
      <c r="N9889" s="18"/>
      <c r="O9889" s="18"/>
      <c r="P9889" s="18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</row>
    <row r="9890" spans="1:27" s="2" customFormat="1" ht="13.8">
      <c r="A9890" s="8"/>
      <c r="B9890" s="9"/>
      <c r="C9890" s="18"/>
      <c r="D9890" s="18"/>
      <c r="E9890" s="18"/>
      <c r="F9890" s="18"/>
      <c r="G9890" s="18"/>
      <c r="H9890" s="18"/>
      <c r="I9890" s="18"/>
      <c r="J9890" s="18"/>
      <c r="K9890" s="18"/>
      <c r="L9890" s="18"/>
      <c r="M9890" s="18"/>
      <c r="N9890" s="18"/>
      <c r="O9890" s="18"/>
      <c r="P9890" s="18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</row>
    <row r="9891" spans="1:27" s="2" customFormat="1" ht="13.8">
      <c r="A9891" s="8"/>
      <c r="B9891" s="9"/>
      <c r="C9891" s="18"/>
      <c r="D9891" s="18"/>
      <c r="E9891" s="18"/>
      <c r="F9891" s="18"/>
      <c r="G9891" s="18"/>
      <c r="H9891" s="18"/>
      <c r="I9891" s="18"/>
      <c r="J9891" s="18"/>
      <c r="K9891" s="18"/>
      <c r="L9891" s="18"/>
      <c r="M9891" s="18"/>
      <c r="N9891" s="18"/>
      <c r="O9891" s="18"/>
      <c r="P9891" s="18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</row>
    <row r="9892" spans="1:27" s="2" customFormat="1" ht="13.8">
      <c r="A9892" s="8"/>
      <c r="B9892" s="9"/>
      <c r="C9892" s="18"/>
      <c r="D9892" s="18"/>
      <c r="E9892" s="18"/>
      <c r="F9892" s="18"/>
      <c r="G9892" s="18"/>
      <c r="H9892" s="18"/>
      <c r="I9892" s="18"/>
      <c r="J9892" s="18"/>
      <c r="K9892" s="18"/>
      <c r="L9892" s="18"/>
      <c r="M9892" s="18"/>
      <c r="N9892" s="18"/>
      <c r="O9892" s="18"/>
      <c r="P9892" s="18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</row>
    <row r="9893" spans="1:27" s="2" customFormat="1" ht="13.8">
      <c r="A9893" s="8"/>
      <c r="B9893" s="9"/>
      <c r="C9893" s="18"/>
      <c r="D9893" s="18"/>
      <c r="E9893" s="18"/>
      <c r="F9893" s="18"/>
      <c r="G9893" s="18"/>
      <c r="H9893" s="18"/>
      <c r="I9893" s="18"/>
      <c r="J9893" s="18"/>
      <c r="K9893" s="18"/>
      <c r="L9893" s="18"/>
      <c r="M9893" s="18"/>
      <c r="N9893" s="18"/>
      <c r="O9893" s="18"/>
      <c r="P9893" s="18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</row>
    <row r="9894" spans="1:27" s="2" customFormat="1" ht="13.8">
      <c r="A9894" s="8"/>
      <c r="B9894" s="9"/>
      <c r="C9894" s="18"/>
      <c r="D9894" s="18"/>
      <c r="E9894" s="18"/>
      <c r="F9894" s="18"/>
      <c r="G9894" s="18"/>
      <c r="H9894" s="18"/>
      <c r="I9894" s="18"/>
      <c r="J9894" s="18"/>
      <c r="K9894" s="18"/>
      <c r="L9894" s="18"/>
      <c r="M9894" s="18"/>
      <c r="N9894" s="18"/>
      <c r="O9894" s="18"/>
      <c r="P9894" s="18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</row>
    <row r="9895" spans="1:27" s="2" customFormat="1" ht="13.8">
      <c r="A9895" s="8"/>
      <c r="B9895" s="9"/>
      <c r="C9895" s="18"/>
      <c r="D9895" s="18"/>
      <c r="E9895" s="18"/>
      <c r="F9895" s="18"/>
      <c r="G9895" s="18"/>
      <c r="H9895" s="18"/>
      <c r="I9895" s="18"/>
      <c r="J9895" s="18"/>
      <c r="K9895" s="18"/>
      <c r="L9895" s="18"/>
      <c r="M9895" s="18"/>
      <c r="N9895" s="18"/>
      <c r="O9895" s="18"/>
      <c r="P9895" s="18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</row>
    <row r="9896" spans="1:27" s="2" customFormat="1" ht="13.8">
      <c r="A9896" s="8"/>
      <c r="B9896" s="9"/>
      <c r="C9896" s="18"/>
      <c r="D9896" s="18"/>
      <c r="E9896" s="18"/>
      <c r="F9896" s="18"/>
      <c r="G9896" s="18"/>
      <c r="H9896" s="18"/>
      <c r="I9896" s="18"/>
      <c r="J9896" s="18"/>
      <c r="K9896" s="18"/>
      <c r="L9896" s="18"/>
      <c r="M9896" s="18"/>
      <c r="N9896" s="18"/>
      <c r="O9896" s="18"/>
      <c r="P9896" s="18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</row>
    <row r="9897" spans="1:27" s="2" customFormat="1" ht="13.8">
      <c r="A9897" s="8"/>
      <c r="B9897" s="9"/>
      <c r="C9897" s="18"/>
      <c r="D9897" s="18"/>
      <c r="E9897" s="18"/>
      <c r="F9897" s="18"/>
      <c r="G9897" s="18"/>
      <c r="H9897" s="18"/>
      <c r="I9897" s="18"/>
      <c r="J9897" s="18"/>
      <c r="K9897" s="18"/>
      <c r="L9897" s="18"/>
      <c r="M9897" s="18"/>
      <c r="N9897" s="18"/>
      <c r="O9897" s="18"/>
      <c r="P9897" s="18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</row>
    <row r="9898" spans="1:27" s="2" customFormat="1" ht="13.8">
      <c r="A9898" s="8"/>
      <c r="B9898" s="9"/>
      <c r="C9898" s="18"/>
      <c r="D9898" s="18"/>
      <c r="E9898" s="18"/>
      <c r="F9898" s="18"/>
      <c r="G9898" s="18"/>
      <c r="H9898" s="18"/>
      <c r="I9898" s="18"/>
      <c r="J9898" s="18"/>
      <c r="K9898" s="18"/>
      <c r="L9898" s="18"/>
      <c r="M9898" s="18"/>
      <c r="N9898" s="18"/>
      <c r="O9898" s="18"/>
      <c r="P9898" s="18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</row>
    <row r="9899" spans="1:27" s="2" customFormat="1" ht="13.8">
      <c r="A9899" s="8"/>
      <c r="B9899" s="9"/>
      <c r="C9899" s="18"/>
      <c r="D9899" s="18"/>
      <c r="E9899" s="18"/>
      <c r="F9899" s="18"/>
      <c r="G9899" s="18"/>
      <c r="H9899" s="18"/>
      <c r="I9899" s="18"/>
      <c r="J9899" s="18"/>
      <c r="K9899" s="18"/>
      <c r="L9899" s="18"/>
      <c r="M9899" s="18"/>
      <c r="N9899" s="18"/>
      <c r="O9899" s="18"/>
      <c r="P9899" s="18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</row>
    <row r="9900" spans="1:27" s="2" customFormat="1" ht="13.8">
      <c r="A9900" s="8"/>
      <c r="B9900" s="9"/>
      <c r="C9900" s="18"/>
      <c r="D9900" s="18"/>
      <c r="E9900" s="18"/>
      <c r="F9900" s="18"/>
      <c r="G9900" s="18"/>
      <c r="H9900" s="18"/>
      <c r="I9900" s="18"/>
      <c r="J9900" s="18"/>
      <c r="K9900" s="18"/>
      <c r="L9900" s="18"/>
      <c r="M9900" s="18"/>
      <c r="N9900" s="18"/>
      <c r="O9900" s="18"/>
      <c r="P9900" s="18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</row>
    <row r="9901" spans="1:27" s="2" customFormat="1" ht="13.8">
      <c r="A9901" s="8"/>
      <c r="B9901" s="9"/>
      <c r="C9901" s="18"/>
      <c r="D9901" s="18"/>
      <c r="E9901" s="18"/>
      <c r="F9901" s="18"/>
      <c r="G9901" s="18"/>
      <c r="H9901" s="18"/>
      <c r="I9901" s="18"/>
      <c r="J9901" s="18"/>
      <c r="K9901" s="18"/>
      <c r="L9901" s="18"/>
      <c r="M9901" s="18"/>
      <c r="N9901" s="18"/>
      <c r="O9901" s="18"/>
      <c r="P9901" s="18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</row>
    <row r="9902" spans="1:27" s="2" customFormat="1" ht="13.8">
      <c r="A9902" s="8"/>
      <c r="B9902" s="9"/>
      <c r="C9902" s="18"/>
      <c r="D9902" s="18"/>
      <c r="E9902" s="18"/>
      <c r="F9902" s="18"/>
      <c r="G9902" s="18"/>
      <c r="H9902" s="18"/>
      <c r="I9902" s="18"/>
      <c r="J9902" s="18"/>
      <c r="K9902" s="18"/>
      <c r="L9902" s="18"/>
      <c r="M9902" s="18"/>
      <c r="N9902" s="18"/>
      <c r="O9902" s="18"/>
      <c r="P9902" s="18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</row>
    <row r="9903" spans="1:27" s="2" customFormat="1" ht="13.8">
      <c r="A9903" s="8"/>
      <c r="B9903" s="9"/>
      <c r="C9903" s="18"/>
      <c r="D9903" s="18"/>
      <c r="E9903" s="18"/>
      <c r="F9903" s="18"/>
      <c r="G9903" s="18"/>
      <c r="H9903" s="18"/>
      <c r="I9903" s="18"/>
      <c r="J9903" s="18"/>
      <c r="K9903" s="18"/>
      <c r="L9903" s="18"/>
      <c r="M9903" s="18"/>
      <c r="N9903" s="18"/>
      <c r="O9903" s="18"/>
      <c r="P9903" s="18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</row>
    <row r="9904" spans="1:27" s="2" customFormat="1" ht="13.8">
      <c r="A9904" s="8"/>
      <c r="B9904" s="9"/>
      <c r="C9904" s="18"/>
      <c r="D9904" s="18"/>
      <c r="E9904" s="18"/>
      <c r="F9904" s="18"/>
      <c r="G9904" s="18"/>
      <c r="H9904" s="18"/>
      <c r="I9904" s="18"/>
      <c r="J9904" s="18"/>
      <c r="K9904" s="18"/>
      <c r="L9904" s="18"/>
      <c r="M9904" s="18"/>
      <c r="N9904" s="18"/>
      <c r="O9904" s="18"/>
      <c r="P9904" s="18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</row>
    <row r="9905" spans="1:27" s="2" customFormat="1" ht="13.8">
      <c r="A9905" s="8"/>
      <c r="B9905" s="9"/>
      <c r="C9905" s="18"/>
      <c r="D9905" s="18"/>
      <c r="E9905" s="18"/>
      <c r="F9905" s="18"/>
      <c r="G9905" s="18"/>
      <c r="H9905" s="18"/>
      <c r="I9905" s="18"/>
      <c r="J9905" s="18"/>
      <c r="K9905" s="18"/>
      <c r="L9905" s="18"/>
      <c r="M9905" s="18"/>
      <c r="N9905" s="18"/>
      <c r="O9905" s="18"/>
      <c r="P9905" s="18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</row>
    <row r="9906" spans="1:27" s="2" customFormat="1" ht="13.8">
      <c r="A9906" s="8"/>
      <c r="B9906" s="9"/>
      <c r="C9906" s="18"/>
      <c r="D9906" s="18"/>
      <c r="E9906" s="18"/>
      <c r="F9906" s="18"/>
      <c r="G9906" s="18"/>
      <c r="H9906" s="18"/>
      <c r="I9906" s="18"/>
      <c r="J9906" s="18"/>
      <c r="K9906" s="18"/>
      <c r="L9906" s="18"/>
      <c r="M9906" s="18"/>
      <c r="N9906" s="18"/>
      <c r="O9906" s="18"/>
      <c r="P9906" s="18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</row>
    <row r="9907" spans="1:27" s="2" customFormat="1" ht="13.8">
      <c r="A9907" s="8"/>
      <c r="B9907" s="9"/>
      <c r="C9907" s="18"/>
      <c r="D9907" s="18"/>
      <c r="E9907" s="18"/>
      <c r="F9907" s="18"/>
      <c r="G9907" s="18"/>
      <c r="H9907" s="18"/>
      <c r="I9907" s="18"/>
      <c r="J9907" s="18"/>
      <c r="K9907" s="18"/>
      <c r="L9907" s="18"/>
      <c r="M9907" s="18"/>
      <c r="N9907" s="18"/>
      <c r="O9907" s="18"/>
      <c r="P9907" s="18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</row>
    <row r="9908" spans="1:27" s="2" customFormat="1" ht="13.8">
      <c r="A9908" s="8"/>
      <c r="B9908" s="9"/>
      <c r="C9908" s="18"/>
      <c r="D9908" s="18"/>
      <c r="E9908" s="18"/>
      <c r="F9908" s="18"/>
      <c r="G9908" s="18"/>
      <c r="H9908" s="18"/>
      <c r="I9908" s="18"/>
      <c r="J9908" s="18"/>
      <c r="K9908" s="18"/>
      <c r="L9908" s="18"/>
      <c r="M9908" s="18"/>
      <c r="N9908" s="18"/>
      <c r="O9908" s="18"/>
      <c r="P9908" s="18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</row>
    <row r="9909" spans="1:27" s="2" customFormat="1" ht="13.8">
      <c r="A9909" s="8"/>
      <c r="B9909" s="9"/>
      <c r="C9909" s="18"/>
      <c r="D9909" s="18"/>
      <c r="E9909" s="18"/>
      <c r="F9909" s="18"/>
      <c r="G9909" s="18"/>
      <c r="H9909" s="18"/>
      <c r="I9909" s="18"/>
      <c r="J9909" s="18"/>
      <c r="K9909" s="18"/>
      <c r="L9909" s="18"/>
      <c r="M9909" s="18"/>
      <c r="N9909" s="18"/>
      <c r="O9909" s="18"/>
      <c r="P9909" s="18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</row>
    <row r="9910" spans="1:27" s="2" customFormat="1" ht="13.8">
      <c r="A9910" s="8"/>
      <c r="B9910" s="9"/>
      <c r="C9910" s="18"/>
      <c r="D9910" s="18"/>
      <c r="E9910" s="18"/>
      <c r="F9910" s="18"/>
      <c r="G9910" s="18"/>
      <c r="H9910" s="18"/>
      <c r="I9910" s="18"/>
      <c r="J9910" s="18"/>
      <c r="K9910" s="18"/>
      <c r="L9910" s="18"/>
      <c r="M9910" s="18"/>
      <c r="N9910" s="18"/>
      <c r="O9910" s="18"/>
      <c r="P9910" s="18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</row>
    <row r="9911" spans="1:27" s="2" customFormat="1" ht="13.8">
      <c r="A9911" s="8"/>
      <c r="B9911" s="9"/>
      <c r="C9911" s="18"/>
      <c r="D9911" s="18"/>
      <c r="E9911" s="18"/>
      <c r="F9911" s="18"/>
      <c r="G9911" s="18"/>
      <c r="H9911" s="18"/>
      <c r="I9911" s="18"/>
      <c r="J9911" s="18"/>
      <c r="K9911" s="18"/>
      <c r="L9911" s="18"/>
      <c r="M9911" s="18"/>
      <c r="N9911" s="18"/>
      <c r="O9911" s="18"/>
      <c r="P9911" s="18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</row>
    <row r="9912" spans="1:27" s="2" customFormat="1" ht="13.8">
      <c r="A9912" s="8"/>
      <c r="B9912" s="9"/>
      <c r="C9912" s="18"/>
      <c r="D9912" s="18"/>
      <c r="E9912" s="18"/>
      <c r="F9912" s="18"/>
      <c r="G9912" s="18"/>
      <c r="H9912" s="18"/>
      <c r="I9912" s="18"/>
      <c r="J9912" s="18"/>
      <c r="K9912" s="18"/>
      <c r="L9912" s="18"/>
      <c r="M9912" s="18"/>
      <c r="N9912" s="18"/>
      <c r="O9912" s="18"/>
      <c r="P9912" s="18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</row>
    <row r="9913" spans="1:27" s="2" customFormat="1" ht="13.8">
      <c r="A9913" s="8"/>
      <c r="B9913" s="9"/>
      <c r="C9913" s="18"/>
      <c r="D9913" s="18"/>
      <c r="E9913" s="18"/>
      <c r="F9913" s="18"/>
      <c r="G9913" s="18"/>
      <c r="H9913" s="18"/>
      <c r="I9913" s="18"/>
      <c r="J9913" s="18"/>
      <c r="K9913" s="18"/>
      <c r="L9913" s="18"/>
      <c r="M9913" s="18"/>
      <c r="N9913" s="18"/>
      <c r="O9913" s="18"/>
      <c r="P9913" s="18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</row>
    <row r="9914" spans="1:27" s="2" customFormat="1" ht="13.8">
      <c r="A9914" s="8"/>
      <c r="B9914" s="9"/>
      <c r="C9914" s="18"/>
      <c r="D9914" s="18"/>
      <c r="E9914" s="18"/>
      <c r="F9914" s="18"/>
      <c r="G9914" s="18"/>
      <c r="H9914" s="18"/>
      <c r="I9914" s="18"/>
      <c r="J9914" s="18"/>
      <c r="K9914" s="18"/>
      <c r="L9914" s="18"/>
      <c r="M9914" s="18"/>
      <c r="N9914" s="18"/>
      <c r="O9914" s="18"/>
      <c r="P9914" s="18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</row>
    <row r="9915" spans="1:27" s="2" customFormat="1" ht="13.8">
      <c r="A9915" s="8"/>
      <c r="B9915" s="9"/>
      <c r="C9915" s="18"/>
      <c r="D9915" s="18"/>
      <c r="E9915" s="18"/>
      <c r="F9915" s="18"/>
      <c r="G9915" s="18"/>
      <c r="H9915" s="18"/>
      <c r="I9915" s="18"/>
      <c r="J9915" s="18"/>
      <c r="K9915" s="18"/>
      <c r="L9915" s="18"/>
      <c r="M9915" s="18"/>
      <c r="N9915" s="18"/>
      <c r="O9915" s="18"/>
      <c r="P9915" s="18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</row>
    <row r="9916" spans="1:27" s="2" customFormat="1" ht="13.8">
      <c r="A9916" s="8"/>
      <c r="B9916" s="9"/>
      <c r="C9916" s="18"/>
      <c r="D9916" s="18"/>
      <c r="E9916" s="18"/>
      <c r="F9916" s="18"/>
      <c r="G9916" s="18"/>
      <c r="H9916" s="18"/>
      <c r="I9916" s="18"/>
      <c r="J9916" s="18"/>
      <c r="K9916" s="18"/>
      <c r="L9916" s="18"/>
      <c r="M9916" s="18"/>
      <c r="N9916" s="18"/>
      <c r="O9916" s="18"/>
      <c r="P9916" s="18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</row>
    <row r="9917" spans="1:27" s="2" customFormat="1" ht="13.8">
      <c r="A9917" s="8"/>
      <c r="B9917" s="9"/>
      <c r="C9917" s="18"/>
      <c r="D9917" s="18"/>
      <c r="E9917" s="18"/>
      <c r="F9917" s="18"/>
      <c r="G9917" s="18"/>
      <c r="H9917" s="18"/>
      <c r="I9917" s="18"/>
      <c r="J9917" s="18"/>
      <c r="K9917" s="18"/>
      <c r="L9917" s="18"/>
      <c r="M9917" s="18"/>
      <c r="N9917" s="18"/>
      <c r="O9917" s="18"/>
      <c r="P9917" s="18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</row>
    <row r="9918" spans="1:27" s="2" customFormat="1" ht="13.8">
      <c r="A9918" s="8"/>
      <c r="B9918" s="9"/>
      <c r="C9918" s="18"/>
      <c r="D9918" s="18"/>
      <c r="E9918" s="18"/>
      <c r="F9918" s="18"/>
      <c r="G9918" s="18"/>
      <c r="H9918" s="18"/>
      <c r="I9918" s="18"/>
      <c r="J9918" s="18"/>
      <c r="K9918" s="18"/>
      <c r="L9918" s="18"/>
      <c r="M9918" s="18"/>
      <c r="N9918" s="18"/>
      <c r="O9918" s="18"/>
      <c r="P9918" s="18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</row>
    <row r="9919" spans="1:27" s="2" customFormat="1" ht="13.8">
      <c r="A9919" s="8"/>
      <c r="B9919" s="9"/>
      <c r="C9919" s="18"/>
      <c r="D9919" s="18"/>
      <c r="E9919" s="18"/>
      <c r="F9919" s="18"/>
      <c r="G9919" s="18"/>
      <c r="H9919" s="18"/>
      <c r="I9919" s="18"/>
      <c r="J9919" s="18"/>
      <c r="K9919" s="18"/>
      <c r="L9919" s="18"/>
      <c r="M9919" s="18"/>
      <c r="N9919" s="18"/>
      <c r="O9919" s="18"/>
      <c r="P9919" s="18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</row>
    <row r="9920" spans="1:27" s="2" customFormat="1" ht="13.8">
      <c r="A9920" s="8"/>
      <c r="B9920" s="9"/>
      <c r="C9920" s="18"/>
      <c r="D9920" s="18"/>
      <c r="E9920" s="18"/>
      <c r="F9920" s="18"/>
      <c r="G9920" s="18"/>
      <c r="H9920" s="18"/>
      <c r="I9920" s="18"/>
      <c r="J9920" s="18"/>
      <c r="K9920" s="18"/>
      <c r="L9920" s="18"/>
      <c r="M9920" s="18"/>
      <c r="N9920" s="18"/>
      <c r="O9920" s="18"/>
      <c r="P9920" s="18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</row>
    <row r="9921" spans="1:27" s="2" customFormat="1" ht="13.8">
      <c r="A9921" s="8"/>
      <c r="B9921" s="9"/>
      <c r="C9921" s="18"/>
      <c r="D9921" s="18"/>
      <c r="E9921" s="18"/>
      <c r="F9921" s="18"/>
      <c r="G9921" s="18"/>
      <c r="H9921" s="18"/>
      <c r="I9921" s="18"/>
      <c r="J9921" s="18"/>
      <c r="K9921" s="18"/>
      <c r="L9921" s="18"/>
      <c r="M9921" s="18"/>
      <c r="N9921" s="18"/>
      <c r="O9921" s="18"/>
      <c r="P9921" s="18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</row>
    <row r="9922" spans="1:27" s="2" customFormat="1" ht="13.8">
      <c r="A9922" s="8"/>
      <c r="B9922" s="9"/>
      <c r="C9922" s="18"/>
      <c r="D9922" s="18"/>
      <c r="E9922" s="18"/>
      <c r="F9922" s="18"/>
      <c r="G9922" s="18"/>
      <c r="H9922" s="18"/>
      <c r="I9922" s="18"/>
      <c r="J9922" s="18"/>
      <c r="K9922" s="18"/>
      <c r="L9922" s="18"/>
      <c r="M9922" s="18"/>
      <c r="N9922" s="18"/>
      <c r="O9922" s="18"/>
      <c r="P9922" s="18"/>
      <c r="Q9922" s="18"/>
      <c r="R9922" s="18"/>
      <c r="S9922" s="18"/>
      <c r="T9922" s="18"/>
      <c r="U9922" s="18"/>
      <c r="V9922" s="18"/>
      <c r="W9922" s="18"/>
      <c r="X9922" s="18"/>
      <c r="Y9922" s="18"/>
      <c r="Z9922" s="18"/>
      <c r="AA9922" s="18"/>
    </row>
    <row r="9923" spans="1:27" s="2" customFormat="1" ht="13.8">
      <c r="A9923" s="8"/>
      <c r="B9923" s="9"/>
      <c r="C9923" s="18"/>
      <c r="D9923" s="18"/>
      <c r="E9923" s="18"/>
      <c r="F9923" s="18"/>
      <c r="G9923" s="18"/>
      <c r="H9923" s="18"/>
      <c r="I9923" s="18"/>
      <c r="J9923" s="18"/>
      <c r="K9923" s="18"/>
      <c r="L9923" s="18"/>
      <c r="M9923" s="18"/>
      <c r="N9923" s="18"/>
      <c r="O9923" s="18"/>
      <c r="P9923" s="18"/>
      <c r="Q9923" s="18"/>
      <c r="R9923" s="18"/>
      <c r="S9923" s="18"/>
      <c r="T9923" s="18"/>
      <c r="U9923" s="18"/>
      <c r="V9923" s="18"/>
      <c r="W9923" s="18"/>
      <c r="X9923" s="18"/>
      <c r="Y9923" s="18"/>
      <c r="Z9923" s="18"/>
      <c r="AA9923" s="18"/>
    </row>
    <row r="9924" spans="1:27" s="2" customFormat="1" ht="13.8">
      <c r="A9924" s="8"/>
      <c r="B9924" s="9"/>
      <c r="C9924" s="18"/>
      <c r="D9924" s="18"/>
      <c r="E9924" s="18"/>
      <c r="F9924" s="18"/>
      <c r="G9924" s="18"/>
      <c r="H9924" s="18"/>
      <c r="I9924" s="18"/>
      <c r="J9924" s="18"/>
      <c r="K9924" s="18"/>
      <c r="L9924" s="18"/>
      <c r="M9924" s="18"/>
      <c r="N9924" s="18"/>
      <c r="O9924" s="18"/>
      <c r="P9924" s="18"/>
      <c r="Q9924" s="18"/>
      <c r="R9924" s="18"/>
      <c r="S9924" s="18"/>
      <c r="T9924" s="18"/>
      <c r="U9924" s="18"/>
      <c r="V9924" s="18"/>
      <c r="W9924" s="18"/>
      <c r="X9924" s="18"/>
      <c r="Y9924" s="18"/>
      <c r="Z9924" s="18"/>
      <c r="AA9924" s="18"/>
    </row>
    <row r="9925" spans="1:27" s="2" customFormat="1" ht="13.8">
      <c r="A9925" s="8"/>
      <c r="B9925" s="9"/>
      <c r="C9925" s="18"/>
      <c r="D9925" s="18"/>
      <c r="E9925" s="18"/>
      <c r="F9925" s="18"/>
      <c r="G9925" s="18"/>
      <c r="H9925" s="18"/>
      <c r="I9925" s="18"/>
      <c r="J9925" s="18"/>
      <c r="K9925" s="18"/>
      <c r="L9925" s="18"/>
      <c r="M9925" s="18"/>
      <c r="N9925" s="18"/>
      <c r="O9925" s="18"/>
      <c r="P9925" s="18"/>
      <c r="Q9925" s="18"/>
      <c r="R9925" s="18"/>
      <c r="S9925" s="18"/>
      <c r="T9925" s="18"/>
      <c r="U9925" s="18"/>
      <c r="V9925" s="18"/>
      <c r="W9925" s="18"/>
      <c r="X9925" s="18"/>
      <c r="Y9925" s="18"/>
      <c r="Z9925" s="18"/>
      <c r="AA9925" s="18"/>
    </row>
    <row r="9926" spans="1:27" s="2" customFormat="1" ht="13.8">
      <c r="A9926" s="8"/>
      <c r="B9926" s="9"/>
      <c r="C9926" s="18"/>
      <c r="D9926" s="18"/>
      <c r="E9926" s="18"/>
      <c r="F9926" s="18"/>
      <c r="G9926" s="18"/>
      <c r="H9926" s="18"/>
      <c r="I9926" s="18"/>
      <c r="J9926" s="18"/>
      <c r="K9926" s="18"/>
      <c r="L9926" s="18"/>
      <c r="M9926" s="18"/>
      <c r="N9926" s="18"/>
      <c r="O9926" s="18"/>
      <c r="P9926" s="18"/>
      <c r="Q9926" s="18"/>
      <c r="R9926" s="18"/>
      <c r="S9926" s="18"/>
      <c r="T9926" s="18"/>
      <c r="U9926" s="18"/>
      <c r="V9926" s="18"/>
      <c r="W9926" s="18"/>
      <c r="X9926" s="18"/>
      <c r="Y9926" s="18"/>
      <c r="Z9926" s="18"/>
      <c r="AA9926" s="18"/>
    </row>
    <row r="9927" spans="1:27" s="2" customFormat="1" ht="13.8">
      <c r="A9927" s="8"/>
      <c r="B9927" s="9"/>
      <c r="C9927" s="18"/>
      <c r="D9927" s="18"/>
      <c r="E9927" s="18"/>
      <c r="F9927" s="18"/>
      <c r="G9927" s="18"/>
      <c r="H9927" s="18"/>
      <c r="I9927" s="18"/>
      <c r="J9927" s="18"/>
      <c r="K9927" s="18"/>
      <c r="L9927" s="18"/>
      <c r="M9927" s="18"/>
      <c r="N9927" s="18"/>
      <c r="O9927" s="18"/>
      <c r="P9927" s="18"/>
      <c r="Q9927" s="18"/>
      <c r="R9927" s="18"/>
      <c r="S9927" s="18"/>
      <c r="T9927" s="18"/>
      <c r="U9927" s="18"/>
      <c r="V9927" s="18"/>
      <c r="W9927" s="18"/>
      <c r="X9927" s="18"/>
      <c r="Y9927" s="18"/>
      <c r="Z9927" s="18"/>
      <c r="AA9927" s="18"/>
    </row>
    <row r="9928" spans="1:27" s="2" customFormat="1" ht="13.8">
      <c r="A9928" s="8"/>
      <c r="B9928" s="9"/>
      <c r="C9928" s="18"/>
      <c r="D9928" s="18"/>
      <c r="E9928" s="18"/>
      <c r="F9928" s="18"/>
      <c r="G9928" s="18"/>
      <c r="H9928" s="18"/>
      <c r="I9928" s="18"/>
      <c r="J9928" s="18"/>
      <c r="K9928" s="18"/>
      <c r="L9928" s="18"/>
      <c r="M9928" s="18"/>
      <c r="N9928" s="18"/>
      <c r="O9928" s="18"/>
      <c r="P9928" s="18"/>
      <c r="Q9928" s="18"/>
      <c r="R9928" s="18"/>
      <c r="S9928" s="18"/>
      <c r="T9928" s="18"/>
      <c r="U9928" s="18"/>
      <c r="V9928" s="18"/>
      <c r="W9928" s="18"/>
      <c r="X9928" s="18"/>
      <c r="Y9928" s="18"/>
      <c r="Z9928" s="18"/>
      <c r="AA9928" s="18"/>
    </row>
    <row r="9929" spans="1:27" s="2" customFormat="1" ht="13.8">
      <c r="A9929" s="8"/>
      <c r="B9929" s="9"/>
      <c r="C9929" s="18"/>
      <c r="D9929" s="18"/>
      <c r="E9929" s="18"/>
      <c r="F9929" s="18"/>
      <c r="G9929" s="18"/>
      <c r="H9929" s="18"/>
      <c r="I9929" s="18"/>
      <c r="J9929" s="18"/>
      <c r="K9929" s="18"/>
      <c r="L9929" s="18"/>
      <c r="M9929" s="18"/>
      <c r="N9929" s="18"/>
      <c r="O9929" s="18"/>
      <c r="P9929" s="18"/>
      <c r="Q9929" s="18"/>
      <c r="R9929" s="18"/>
      <c r="S9929" s="18"/>
      <c r="T9929" s="18"/>
      <c r="U9929" s="18"/>
      <c r="V9929" s="18"/>
      <c r="W9929" s="18"/>
      <c r="X9929" s="18"/>
      <c r="Y9929" s="18"/>
      <c r="Z9929" s="18"/>
      <c r="AA9929" s="18"/>
    </row>
    <row r="9930" spans="1:27" s="2" customFormat="1" ht="13.8">
      <c r="A9930" s="8"/>
      <c r="B9930" s="9"/>
      <c r="C9930" s="18"/>
      <c r="D9930" s="18"/>
      <c r="E9930" s="18"/>
      <c r="F9930" s="18"/>
      <c r="G9930" s="18"/>
      <c r="H9930" s="18"/>
      <c r="I9930" s="18"/>
      <c r="J9930" s="18"/>
      <c r="K9930" s="18"/>
      <c r="L9930" s="18"/>
      <c r="M9930" s="18"/>
      <c r="N9930" s="18"/>
      <c r="O9930" s="18"/>
      <c r="P9930" s="18"/>
      <c r="Q9930" s="18"/>
      <c r="R9930" s="18"/>
      <c r="S9930" s="18"/>
      <c r="T9930" s="18"/>
      <c r="U9930" s="18"/>
      <c r="V9930" s="18"/>
      <c r="W9930" s="18"/>
      <c r="X9930" s="18"/>
      <c r="Y9930" s="18"/>
      <c r="Z9930" s="18"/>
      <c r="AA9930" s="18"/>
    </row>
    <row r="9931" spans="1:27" s="2" customFormat="1" ht="13.8">
      <c r="A9931" s="8"/>
      <c r="B9931" s="9"/>
      <c r="C9931" s="18"/>
      <c r="D9931" s="18"/>
      <c r="E9931" s="18"/>
      <c r="F9931" s="18"/>
      <c r="G9931" s="18"/>
      <c r="H9931" s="18"/>
      <c r="I9931" s="18"/>
      <c r="J9931" s="18"/>
      <c r="K9931" s="18"/>
      <c r="L9931" s="18"/>
      <c r="M9931" s="18"/>
      <c r="N9931" s="18"/>
      <c r="O9931" s="18"/>
      <c r="P9931" s="18"/>
      <c r="Q9931" s="18"/>
      <c r="R9931" s="18"/>
      <c r="S9931" s="18"/>
      <c r="T9931" s="18"/>
      <c r="U9931" s="18"/>
      <c r="V9931" s="18"/>
      <c r="W9931" s="18"/>
      <c r="X9931" s="18"/>
      <c r="Y9931" s="18"/>
      <c r="Z9931" s="18"/>
      <c r="AA9931" s="18"/>
    </row>
    <row r="9932" spans="1:27" s="2" customFormat="1" ht="13.8">
      <c r="A9932" s="8"/>
      <c r="B9932" s="9"/>
      <c r="C9932" s="18"/>
      <c r="D9932" s="18"/>
      <c r="E9932" s="18"/>
      <c r="F9932" s="18"/>
      <c r="G9932" s="18"/>
      <c r="H9932" s="18"/>
      <c r="I9932" s="18"/>
      <c r="J9932" s="18"/>
      <c r="K9932" s="18"/>
      <c r="L9932" s="18"/>
      <c r="M9932" s="18"/>
      <c r="N9932" s="18"/>
      <c r="O9932" s="18"/>
      <c r="P9932" s="18"/>
      <c r="Q9932" s="18"/>
      <c r="R9932" s="18"/>
      <c r="S9932" s="18"/>
      <c r="T9932" s="18"/>
      <c r="U9932" s="18"/>
      <c r="V9932" s="18"/>
      <c r="W9932" s="18"/>
      <c r="X9932" s="18"/>
      <c r="Y9932" s="18"/>
      <c r="Z9932" s="18"/>
      <c r="AA9932" s="18"/>
    </row>
    <row r="9933" spans="1:27" s="2" customFormat="1" ht="13.8">
      <c r="A9933" s="8"/>
      <c r="B9933" s="9"/>
      <c r="C9933" s="18"/>
      <c r="D9933" s="18"/>
      <c r="E9933" s="18"/>
      <c r="F9933" s="18"/>
      <c r="G9933" s="18"/>
      <c r="H9933" s="18"/>
      <c r="I9933" s="18"/>
      <c r="J9933" s="18"/>
      <c r="K9933" s="18"/>
      <c r="L9933" s="18"/>
      <c r="M9933" s="18"/>
      <c r="N9933" s="18"/>
      <c r="O9933" s="18"/>
      <c r="P9933" s="18"/>
      <c r="Q9933" s="18"/>
      <c r="R9933" s="18"/>
      <c r="S9933" s="18"/>
      <c r="T9933" s="18"/>
      <c r="U9933" s="18"/>
      <c r="V9933" s="18"/>
      <c r="W9933" s="18"/>
      <c r="X9933" s="18"/>
      <c r="Y9933" s="18"/>
      <c r="Z9933" s="18"/>
      <c r="AA9933" s="18"/>
    </row>
    <row r="9934" spans="1:27" s="2" customFormat="1" ht="13.8">
      <c r="A9934" s="8"/>
      <c r="B9934" s="9"/>
      <c r="C9934" s="18"/>
      <c r="D9934" s="18"/>
      <c r="E9934" s="18"/>
      <c r="F9934" s="18"/>
      <c r="G9934" s="18"/>
      <c r="H9934" s="18"/>
      <c r="I9934" s="18"/>
      <c r="J9934" s="18"/>
      <c r="K9934" s="18"/>
      <c r="L9934" s="18"/>
      <c r="M9934" s="18"/>
      <c r="N9934" s="18"/>
      <c r="O9934" s="18"/>
      <c r="P9934" s="18"/>
      <c r="Q9934" s="18"/>
      <c r="R9934" s="18"/>
      <c r="S9934" s="18"/>
      <c r="T9934" s="18"/>
      <c r="U9934" s="18"/>
      <c r="V9934" s="18"/>
      <c r="W9934" s="18"/>
      <c r="X9934" s="18"/>
      <c r="Y9934" s="18"/>
      <c r="Z9934" s="18"/>
      <c r="AA9934" s="18"/>
    </row>
    <row r="9935" spans="1:27" s="2" customFormat="1" ht="13.8">
      <c r="A9935" s="8"/>
      <c r="B9935" s="9"/>
      <c r="C9935" s="18"/>
      <c r="D9935" s="18"/>
      <c r="E9935" s="18"/>
      <c r="F9935" s="18"/>
      <c r="G9935" s="18"/>
      <c r="H9935" s="18"/>
      <c r="I9935" s="18"/>
      <c r="J9935" s="18"/>
      <c r="K9935" s="18"/>
      <c r="L9935" s="18"/>
      <c r="M9935" s="18"/>
      <c r="N9935" s="18"/>
      <c r="O9935" s="18"/>
      <c r="P9935" s="18"/>
      <c r="Q9935" s="18"/>
      <c r="R9935" s="18"/>
      <c r="S9935" s="18"/>
      <c r="T9935" s="18"/>
      <c r="U9935" s="18"/>
      <c r="V9935" s="18"/>
      <c r="W9935" s="18"/>
      <c r="X9935" s="18"/>
      <c r="Y9935" s="18"/>
      <c r="Z9935" s="18"/>
      <c r="AA9935" s="18"/>
    </row>
    <row r="9936" spans="1:27" s="2" customFormat="1" ht="13.8">
      <c r="A9936" s="8"/>
      <c r="B9936" s="9"/>
      <c r="C9936" s="18"/>
      <c r="D9936" s="18"/>
      <c r="E9936" s="18"/>
      <c r="F9936" s="18"/>
      <c r="G9936" s="18"/>
      <c r="H9936" s="18"/>
      <c r="I9936" s="18"/>
      <c r="J9936" s="18"/>
      <c r="K9936" s="18"/>
      <c r="L9936" s="18"/>
      <c r="M9936" s="18"/>
      <c r="N9936" s="18"/>
      <c r="O9936" s="18"/>
      <c r="P9936" s="18"/>
      <c r="Q9936" s="18"/>
      <c r="R9936" s="18"/>
      <c r="S9936" s="18"/>
      <c r="T9936" s="18"/>
      <c r="U9936" s="18"/>
      <c r="V9936" s="18"/>
      <c r="W9936" s="18"/>
      <c r="X9936" s="18"/>
      <c r="Y9936" s="18"/>
      <c r="Z9936" s="18"/>
      <c r="AA9936" s="18"/>
    </row>
    <row r="9937" spans="1:27" s="2" customFormat="1" ht="13.8">
      <c r="A9937" s="8"/>
      <c r="B9937" s="9"/>
      <c r="C9937" s="18"/>
      <c r="D9937" s="18"/>
      <c r="E9937" s="18"/>
      <c r="F9937" s="18"/>
      <c r="G9937" s="18"/>
      <c r="H9937" s="18"/>
      <c r="I9937" s="18"/>
      <c r="J9937" s="18"/>
      <c r="K9937" s="18"/>
      <c r="L9937" s="18"/>
      <c r="M9937" s="18"/>
      <c r="N9937" s="18"/>
      <c r="O9937" s="18"/>
      <c r="P9937" s="18"/>
      <c r="Q9937" s="18"/>
      <c r="R9937" s="18"/>
      <c r="S9937" s="18"/>
      <c r="T9937" s="18"/>
      <c r="U9937" s="18"/>
      <c r="V9937" s="18"/>
      <c r="W9937" s="18"/>
      <c r="X9937" s="18"/>
      <c r="Y9937" s="18"/>
      <c r="Z9937" s="18"/>
      <c r="AA9937" s="18"/>
    </row>
    <row r="9938" spans="1:27" s="2" customFormat="1" ht="13.8">
      <c r="A9938" s="8"/>
      <c r="B9938" s="9"/>
      <c r="C9938" s="18"/>
      <c r="D9938" s="18"/>
      <c r="E9938" s="18"/>
      <c r="F9938" s="18"/>
      <c r="G9938" s="18"/>
      <c r="H9938" s="18"/>
      <c r="I9938" s="18"/>
      <c r="J9938" s="18"/>
      <c r="K9938" s="18"/>
      <c r="L9938" s="18"/>
      <c r="M9938" s="18"/>
      <c r="N9938" s="18"/>
      <c r="O9938" s="18"/>
      <c r="P9938" s="18"/>
      <c r="Q9938" s="18"/>
      <c r="R9938" s="18"/>
      <c r="S9938" s="18"/>
      <c r="T9938" s="18"/>
      <c r="U9938" s="18"/>
      <c r="V9938" s="18"/>
      <c r="W9938" s="18"/>
      <c r="X9938" s="18"/>
      <c r="Y9938" s="18"/>
      <c r="Z9938" s="18"/>
      <c r="AA9938" s="18"/>
    </row>
    <row r="9939" spans="1:27" s="2" customFormat="1" ht="13.8">
      <c r="A9939" s="8"/>
      <c r="B9939" s="9"/>
      <c r="C9939" s="18"/>
      <c r="D9939" s="18"/>
      <c r="E9939" s="18"/>
      <c r="F9939" s="18"/>
      <c r="G9939" s="18"/>
      <c r="H9939" s="18"/>
      <c r="I9939" s="18"/>
      <c r="J9939" s="18"/>
      <c r="K9939" s="18"/>
      <c r="L9939" s="18"/>
      <c r="M9939" s="18"/>
      <c r="N9939" s="18"/>
      <c r="O9939" s="18"/>
      <c r="P9939" s="18"/>
      <c r="Q9939" s="18"/>
      <c r="R9939" s="18"/>
      <c r="S9939" s="18"/>
      <c r="T9939" s="18"/>
      <c r="U9939" s="18"/>
      <c r="V9939" s="18"/>
      <c r="W9939" s="18"/>
      <c r="X9939" s="18"/>
      <c r="Y9939" s="18"/>
      <c r="Z9939" s="18"/>
      <c r="AA9939" s="18"/>
    </row>
    <row r="9940" spans="1:27" s="2" customFormat="1" ht="13.8">
      <c r="A9940" s="8"/>
      <c r="B9940" s="9"/>
      <c r="C9940" s="18"/>
      <c r="D9940" s="18"/>
      <c r="E9940" s="18"/>
      <c r="F9940" s="18"/>
      <c r="G9940" s="18"/>
      <c r="H9940" s="18"/>
      <c r="I9940" s="18"/>
      <c r="J9940" s="18"/>
      <c r="K9940" s="18"/>
      <c r="L9940" s="18"/>
      <c r="M9940" s="18"/>
      <c r="N9940" s="18"/>
      <c r="O9940" s="18"/>
      <c r="P9940" s="18"/>
      <c r="Q9940" s="18"/>
      <c r="R9940" s="18"/>
      <c r="S9940" s="18"/>
      <c r="T9940" s="18"/>
      <c r="U9940" s="18"/>
      <c r="V9940" s="18"/>
      <c r="W9940" s="18"/>
      <c r="X9940" s="18"/>
      <c r="Y9940" s="18"/>
      <c r="Z9940" s="18"/>
      <c r="AA9940" s="18"/>
    </row>
    <row r="9941" spans="1:27" s="2" customFormat="1" ht="13.8">
      <c r="A9941" s="8"/>
      <c r="B9941" s="9"/>
      <c r="C9941" s="18"/>
      <c r="D9941" s="18"/>
      <c r="E9941" s="18"/>
      <c r="F9941" s="18"/>
      <c r="G9941" s="18"/>
      <c r="H9941" s="18"/>
      <c r="I9941" s="18"/>
      <c r="J9941" s="18"/>
      <c r="K9941" s="18"/>
      <c r="L9941" s="18"/>
      <c r="M9941" s="18"/>
      <c r="N9941" s="18"/>
      <c r="O9941" s="18"/>
      <c r="P9941" s="18"/>
      <c r="Q9941" s="18"/>
      <c r="R9941" s="18"/>
      <c r="S9941" s="18"/>
      <c r="T9941" s="18"/>
      <c r="U9941" s="18"/>
      <c r="V9941" s="18"/>
      <c r="W9941" s="18"/>
      <c r="X9941" s="18"/>
      <c r="Y9941" s="18"/>
      <c r="Z9941" s="18"/>
      <c r="AA9941" s="18"/>
    </row>
    <row r="9942" spans="1:27" s="2" customFormat="1" ht="13.8">
      <c r="A9942" s="8"/>
      <c r="B9942" s="9"/>
      <c r="C9942" s="18"/>
      <c r="D9942" s="18"/>
      <c r="E9942" s="18"/>
      <c r="F9942" s="18"/>
      <c r="G9942" s="18"/>
      <c r="H9942" s="18"/>
      <c r="I9942" s="18"/>
      <c r="J9942" s="18"/>
      <c r="K9942" s="18"/>
      <c r="L9942" s="18"/>
      <c r="M9942" s="18"/>
      <c r="N9942" s="18"/>
      <c r="O9942" s="18"/>
      <c r="P9942" s="18"/>
      <c r="Q9942" s="18"/>
      <c r="R9942" s="18"/>
      <c r="S9942" s="18"/>
      <c r="T9942" s="18"/>
      <c r="U9942" s="18"/>
      <c r="V9942" s="18"/>
      <c r="W9942" s="18"/>
      <c r="X9942" s="18"/>
      <c r="Y9942" s="18"/>
      <c r="Z9942" s="18"/>
      <c r="AA9942" s="18"/>
    </row>
    <row r="9943" spans="1:27" s="2" customFormat="1" ht="13.8">
      <c r="A9943" s="8"/>
      <c r="B9943" s="9"/>
      <c r="C9943" s="18"/>
      <c r="D9943" s="18"/>
      <c r="E9943" s="18"/>
      <c r="F9943" s="18"/>
      <c r="G9943" s="18"/>
      <c r="H9943" s="18"/>
      <c r="I9943" s="18"/>
      <c r="J9943" s="18"/>
      <c r="K9943" s="18"/>
      <c r="L9943" s="18"/>
      <c r="M9943" s="18"/>
      <c r="N9943" s="18"/>
      <c r="O9943" s="18"/>
      <c r="P9943" s="18"/>
      <c r="Q9943" s="18"/>
      <c r="R9943" s="18"/>
      <c r="S9943" s="18"/>
      <c r="T9943" s="18"/>
      <c r="U9943" s="18"/>
      <c r="V9943" s="18"/>
      <c r="W9943" s="18"/>
      <c r="X9943" s="18"/>
      <c r="Y9943" s="18"/>
      <c r="Z9943" s="18"/>
      <c r="AA9943" s="18"/>
    </row>
    <row r="9944" spans="1:27" s="2" customFormat="1" ht="13.8">
      <c r="A9944" s="8"/>
      <c r="B9944" s="9"/>
      <c r="C9944" s="18"/>
      <c r="D9944" s="18"/>
      <c r="E9944" s="18"/>
      <c r="F9944" s="18"/>
      <c r="G9944" s="18"/>
      <c r="H9944" s="18"/>
      <c r="I9944" s="18"/>
      <c r="J9944" s="18"/>
      <c r="K9944" s="18"/>
      <c r="L9944" s="18"/>
      <c r="M9944" s="18"/>
      <c r="N9944" s="18"/>
      <c r="O9944" s="18"/>
      <c r="P9944" s="18"/>
      <c r="Q9944" s="18"/>
      <c r="R9944" s="18"/>
      <c r="S9944" s="18"/>
      <c r="T9944" s="18"/>
      <c r="U9944" s="18"/>
      <c r="V9944" s="18"/>
      <c r="W9944" s="18"/>
      <c r="X9944" s="18"/>
      <c r="Y9944" s="18"/>
      <c r="Z9944" s="18"/>
      <c r="AA9944" s="18"/>
    </row>
    <row r="9945" spans="1:27" s="2" customFormat="1" ht="13.8">
      <c r="A9945" s="8"/>
      <c r="B9945" s="9"/>
      <c r="C9945" s="18"/>
      <c r="D9945" s="18"/>
      <c r="E9945" s="18"/>
      <c r="F9945" s="18"/>
      <c r="G9945" s="18"/>
      <c r="H9945" s="18"/>
      <c r="I9945" s="18"/>
      <c r="J9945" s="18"/>
      <c r="K9945" s="18"/>
      <c r="L9945" s="18"/>
      <c r="M9945" s="18"/>
      <c r="N9945" s="18"/>
      <c r="O9945" s="18"/>
      <c r="P9945" s="18"/>
      <c r="Q9945" s="18"/>
      <c r="R9945" s="18"/>
      <c r="S9945" s="18"/>
      <c r="T9945" s="18"/>
      <c r="U9945" s="18"/>
      <c r="V9945" s="18"/>
      <c r="W9945" s="18"/>
      <c r="X9945" s="18"/>
      <c r="Y9945" s="18"/>
      <c r="Z9945" s="18"/>
      <c r="AA9945" s="18"/>
    </row>
    <row r="9946" spans="1:27" s="2" customFormat="1" ht="13.8">
      <c r="A9946" s="8"/>
      <c r="B9946" s="9"/>
      <c r="C9946" s="18"/>
      <c r="D9946" s="18"/>
      <c r="E9946" s="18"/>
      <c r="F9946" s="18"/>
      <c r="G9946" s="18"/>
      <c r="H9946" s="18"/>
      <c r="I9946" s="18"/>
      <c r="J9946" s="18"/>
      <c r="K9946" s="18"/>
      <c r="L9946" s="18"/>
      <c r="M9946" s="18"/>
      <c r="N9946" s="18"/>
      <c r="O9946" s="18"/>
      <c r="P9946" s="18"/>
      <c r="Q9946" s="18"/>
      <c r="R9946" s="18"/>
      <c r="S9946" s="18"/>
      <c r="T9946" s="18"/>
      <c r="U9946" s="18"/>
      <c r="V9946" s="18"/>
      <c r="W9946" s="18"/>
      <c r="X9946" s="18"/>
      <c r="Y9946" s="18"/>
      <c r="Z9946" s="18"/>
      <c r="AA9946" s="18"/>
    </row>
    <row r="9947" spans="1:27" s="2" customFormat="1" ht="13.8">
      <c r="A9947" s="8"/>
      <c r="B9947" s="9"/>
      <c r="C9947" s="18"/>
      <c r="D9947" s="18"/>
      <c r="E9947" s="18"/>
      <c r="F9947" s="18"/>
      <c r="G9947" s="18"/>
      <c r="H9947" s="18"/>
      <c r="I9947" s="18"/>
      <c r="J9947" s="18"/>
      <c r="K9947" s="18"/>
      <c r="L9947" s="18"/>
      <c r="M9947" s="18"/>
      <c r="N9947" s="18"/>
      <c r="O9947" s="18"/>
      <c r="P9947" s="18"/>
      <c r="Q9947" s="18"/>
      <c r="R9947" s="18"/>
      <c r="S9947" s="18"/>
      <c r="T9947" s="18"/>
      <c r="U9947" s="18"/>
      <c r="V9947" s="18"/>
      <c r="W9947" s="18"/>
      <c r="X9947" s="18"/>
      <c r="Y9947" s="18"/>
      <c r="Z9947" s="18"/>
      <c r="AA9947" s="18"/>
    </row>
    <row r="9948" spans="1:27" s="2" customFormat="1" ht="13.8">
      <c r="A9948" s="8"/>
      <c r="B9948" s="9"/>
      <c r="C9948" s="18"/>
      <c r="D9948" s="18"/>
      <c r="E9948" s="18"/>
      <c r="F9948" s="18"/>
      <c r="G9948" s="18"/>
      <c r="H9948" s="18"/>
      <c r="I9948" s="18"/>
      <c r="J9948" s="18"/>
      <c r="K9948" s="18"/>
      <c r="L9948" s="18"/>
      <c r="M9948" s="18"/>
      <c r="N9948" s="18"/>
      <c r="O9948" s="18"/>
      <c r="P9948" s="18"/>
      <c r="Q9948" s="18"/>
      <c r="R9948" s="18"/>
      <c r="S9948" s="18"/>
      <c r="T9948" s="18"/>
      <c r="U9948" s="18"/>
      <c r="V9948" s="18"/>
      <c r="W9948" s="18"/>
      <c r="X9948" s="18"/>
      <c r="Y9948" s="18"/>
      <c r="Z9948" s="18"/>
      <c r="AA9948" s="18"/>
    </row>
    <row r="9949" spans="1:27" s="2" customFormat="1" ht="13.8">
      <c r="A9949" s="8"/>
      <c r="B9949" s="9"/>
      <c r="C9949" s="18"/>
      <c r="D9949" s="18"/>
      <c r="E9949" s="18"/>
      <c r="F9949" s="18"/>
      <c r="G9949" s="18"/>
      <c r="H9949" s="18"/>
      <c r="I9949" s="18"/>
      <c r="J9949" s="18"/>
      <c r="K9949" s="18"/>
      <c r="L9949" s="18"/>
      <c r="M9949" s="18"/>
      <c r="N9949" s="18"/>
      <c r="O9949" s="18"/>
      <c r="P9949" s="18"/>
      <c r="Q9949" s="18"/>
      <c r="R9949" s="18"/>
      <c r="S9949" s="18"/>
      <c r="T9949" s="18"/>
      <c r="U9949" s="18"/>
      <c r="V9949" s="18"/>
      <c r="W9949" s="18"/>
      <c r="X9949" s="18"/>
      <c r="Y9949" s="18"/>
      <c r="Z9949" s="18"/>
      <c r="AA9949" s="18"/>
    </row>
    <row r="9950" spans="1:27" s="2" customFormat="1" ht="13.8">
      <c r="A9950" s="8"/>
      <c r="B9950" s="9"/>
      <c r="C9950" s="18"/>
      <c r="D9950" s="18"/>
      <c r="E9950" s="18"/>
      <c r="F9950" s="18"/>
      <c r="G9950" s="18"/>
      <c r="H9950" s="18"/>
      <c r="I9950" s="18"/>
      <c r="J9950" s="18"/>
      <c r="K9950" s="18"/>
      <c r="L9950" s="18"/>
      <c r="M9950" s="18"/>
      <c r="N9950" s="18"/>
      <c r="O9950" s="18"/>
      <c r="P9950" s="18"/>
      <c r="Q9950" s="18"/>
      <c r="R9950" s="18"/>
      <c r="S9950" s="18"/>
      <c r="T9950" s="18"/>
      <c r="U9950" s="18"/>
      <c r="V9950" s="18"/>
      <c r="W9950" s="18"/>
      <c r="X9950" s="18"/>
      <c r="Y9950" s="18"/>
      <c r="Z9950" s="18"/>
      <c r="AA9950" s="18"/>
    </row>
    <row r="9951" spans="1:27" s="2" customFormat="1" ht="13.8">
      <c r="A9951" s="8"/>
      <c r="B9951" s="9"/>
      <c r="C9951" s="18"/>
      <c r="D9951" s="18"/>
      <c r="E9951" s="18"/>
      <c r="F9951" s="18"/>
      <c r="G9951" s="18"/>
      <c r="H9951" s="18"/>
      <c r="I9951" s="18"/>
      <c r="J9951" s="18"/>
      <c r="K9951" s="18"/>
      <c r="L9951" s="18"/>
      <c r="M9951" s="18"/>
      <c r="N9951" s="18"/>
      <c r="O9951" s="18"/>
      <c r="P9951" s="18"/>
      <c r="Q9951" s="18"/>
      <c r="R9951" s="18"/>
      <c r="S9951" s="18"/>
      <c r="T9951" s="18"/>
      <c r="U9951" s="18"/>
      <c r="V9951" s="18"/>
      <c r="W9951" s="18"/>
      <c r="X9951" s="18"/>
      <c r="Y9951" s="18"/>
      <c r="Z9951" s="18"/>
      <c r="AA9951" s="18"/>
    </row>
    <row r="9952" spans="1:27" s="2" customFormat="1" ht="13.8">
      <c r="A9952" s="8"/>
      <c r="B9952" s="9"/>
      <c r="C9952" s="18"/>
      <c r="D9952" s="18"/>
      <c r="E9952" s="18"/>
      <c r="F9952" s="18"/>
      <c r="G9952" s="18"/>
      <c r="H9952" s="18"/>
      <c r="I9952" s="18"/>
      <c r="J9952" s="18"/>
      <c r="K9952" s="18"/>
      <c r="L9952" s="18"/>
      <c r="M9952" s="18"/>
      <c r="N9952" s="18"/>
      <c r="O9952" s="18"/>
      <c r="P9952" s="18"/>
      <c r="Q9952" s="18"/>
      <c r="R9952" s="18"/>
      <c r="S9952" s="18"/>
      <c r="T9952" s="18"/>
      <c r="U9952" s="18"/>
      <c r="V9952" s="18"/>
      <c r="W9952" s="18"/>
      <c r="X9952" s="18"/>
      <c r="Y9952" s="18"/>
      <c r="Z9952" s="18"/>
      <c r="AA9952" s="18"/>
    </row>
    <row r="9953" spans="1:27" s="2" customFormat="1" ht="13.8">
      <c r="A9953" s="8"/>
      <c r="B9953" s="9"/>
      <c r="C9953" s="18"/>
      <c r="D9953" s="18"/>
      <c r="E9953" s="18"/>
      <c r="F9953" s="18"/>
      <c r="G9953" s="18"/>
      <c r="H9953" s="18"/>
      <c r="I9953" s="18"/>
      <c r="J9953" s="18"/>
      <c r="K9953" s="18"/>
      <c r="L9953" s="18"/>
      <c r="M9953" s="18"/>
      <c r="N9953" s="18"/>
      <c r="O9953" s="18"/>
      <c r="P9953" s="18"/>
      <c r="Q9953" s="18"/>
      <c r="R9953" s="18"/>
      <c r="S9953" s="18"/>
      <c r="T9953" s="18"/>
      <c r="U9953" s="18"/>
      <c r="V9953" s="18"/>
      <c r="W9953" s="18"/>
      <c r="X9953" s="18"/>
      <c r="Y9953" s="18"/>
      <c r="Z9953" s="18"/>
      <c r="AA9953" s="18"/>
    </row>
    <row r="9954" spans="1:27" s="2" customFormat="1" ht="13.8">
      <c r="A9954" s="8"/>
      <c r="B9954" s="9"/>
      <c r="C9954" s="18"/>
      <c r="D9954" s="18"/>
      <c r="E9954" s="18"/>
      <c r="F9954" s="18"/>
      <c r="G9954" s="18"/>
      <c r="H9954" s="18"/>
      <c r="I9954" s="18"/>
      <c r="J9954" s="18"/>
      <c r="K9954" s="18"/>
      <c r="L9954" s="18"/>
      <c r="M9954" s="18"/>
      <c r="N9954" s="18"/>
      <c r="O9954" s="18"/>
      <c r="P9954" s="18"/>
      <c r="Q9954" s="18"/>
      <c r="R9954" s="18"/>
      <c r="S9954" s="18"/>
      <c r="T9954" s="18"/>
      <c r="U9954" s="18"/>
      <c r="V9954" s="18"/>
      <c r="W9954" s="18"/>
      <c r="X9954" s="18"/>
      <c r="Y9954" s="18"/>
      <c r="Z9954" s="18"/>
      <c r="AA9954" s="18"/>
    </row>
    <row r="9955" spans="1:27" s="2" customFormat="1" ht="13.8">
      <c r="A9955" s="8"/>
      <c r="B9955" s="9"/>
      <c r="C9955" s="18"/>
      <c r="D9955" s="18"/>
      <c r="E9955" s="18"/>
      <c r="F9955" s="18"/>
      <c r="G9955" s="18"/>
      <c r="H9955" s="18"/>
      <c r="I9955" s="18"/>
      <c r="J9955" s="18"/>
      <c r="K9955" s="18"/>
      <c r="L9955" s="18"/>
      <c r="M9955" s="18"/>
      <c r="N9955" s="18"/>
      <c r="O9955" s="18"/>
      <c r="P9955" s="18"/>
      <c r="Q9955" s="18"/>
      <c r="R9955" s="18"/>
      <c r="S9955" s="18"/>
      <c r="T9955" s="18"/>
      <c r="U9955" s="18"/>
      <c r="V9955" s="18"/>
      <c r="W9955" s="18"/>
      <c r="X9955" s="18"/>
      <c r="Y9955" s="18"/>
      <c r="Z9955" s="18"/>
      <c r="AA9955" s="18"/>
    </row>
    <row r="9956" spans="1:27" s="2" customFormat="1" ht="13.8">
      <c r="A9956" s="8"/>
      <c r="B9956" s="9"/>
      <c r="C9956" s="18"/>
      <c r="D9956" s="18"/>
      <c r="E9956" s="18"/>
      <c r="F9956" s="18"/>
      <c r="G9956" s="18"/>
      <c r="H9956" s="18"/>
      <c r="I9956" s="18"/>
      <c r="J9956" s="18"/>
      <c r="K9956" s="18"/>
      <c r="L9956" s="18"/>
      <c r="M9956" s="18"/>
      <c r="N9956" s="18"/>
      <c r="O9956" s="18"/>
      <c r="P9956" s="18"/>
      <c r="Q9956" s="18"/>
      <c r="R9956" s="18"/>
      <c r="S9956" s="18"/>
      <c r="T9956" s="18"/>
      <c r="U9956" s="18"/>
      <c r="V9956" s="18"/>
      <c r="W9956" s="18"/>
      <c r="X9956" s="18"/>
      <c r="Y9956" s="18"/>
      <c r="Z9956" s="18"/>
      <c r="AA9956" s="18"/>
    </row>
    <row r="9957" spans="1:27" s="2" customFormat="1" ht="13.8">
      <c r="A9957" s="8"/>
      <c r="B9957" s="9"/>
      <c r="C9957" s="18"/>
      <c r="D9957" s="18"/>
      <c r="E9957" s="18"/>
      <c r="F9957" s="18"/>
      <c r="G9957" s="18"/>
      <c r="H9957" s="18"/>
      <c r="I9957" s="18"/>
      <c r="J9957" s="18"/>
      <c r="K9957" s="18"/>
      <c r="L9957" s="18"/>
      <c r="M9957" s="18"/>
      <c r="N9957" s="18"/>
      <c r="O9957" s="18"/>
      <c r="P9957" s="18"/>
      <c r="Q9957" s="18"/>
      <c r="R9957" s="18"/>
      <c r="S9957" s="18"/>
      <c r="T9957" s="18"/>
      <c r="U9957" s="18"/>
      <c r="V9957" s="18"/>
      <c r="W9957" s="18"/>
      <c r="X9957" s="18"/>
      <c r="Y9957" s="18"/>
      <c r="Z9957" s="18"/>
      <c r="AA9957" s="18"/>
    </row>
    <row r="9958" spans="1:27" s="2" customFormat="1" ht="13.8">
      <c r="A9958" s="8"/>
      <c r="B9958" s="9"/>
      <c r="C9958" s="18"/>
      <c r="D9958" s="18"/>
      <c r="E9958" s="18"/>
      <c r="F9958" s="18"/>
      <c r="G9958" s="18"/>
      <c r="H9958" s="18"/>
      <c r="I9958" s="18"/>
      <c r="J9958" s="18"/>
      <c r="K9958" s="18"/>
      <c r="L9958" s="18"/>
      <c r="M9958" s="18"/>
      <c r="N9958" s="18"/>
      <c r="O9958" s="18"/>
      <c r="P9958" s="18"/>
      <c r="Q9958" s="18"/>
      <c r="R9958" s="18"/>
      <c r="S9958" s="18"/>
      <c r="T9958" s="18"/>
      <c r="U9958" s="18"/>
      <c r="V9958" s="18"/>
      <c r="W9958" s="18"/>
      <c r="X9958" s="18"/>
      <c r="Y9958" s="18"/>
      <c r="Z9958" s="18"/>
      <c r="AA9958" s="18"/>
    </row>
    <row r="9959" spans="1:27" s="2" customFormat="1" ht="13.8">
      <c r="A9959" s="8"/>
      <c r="B9959" s="9"/>
      <c r="C9959" s="18"/>
      <c r="D9959" s="18"/>
      <c r="E9959" s="18"/>
      <c r="F9959" s="18"/>
      <c r="G9959" s="18"/>
      <c r="H9959" s="18"/>
      <c r="I9959" s="18"/>
      <c r="J9959" s="18"/>
      <c r="K9959" s="18"/>
      <c r="L9959" s="18"/>
      <c r="M9959" s="18"/>
      <c r="N9959" s="18"/>
      <c r="O9959" s="18"/>
      <c r="P9959" s="18"/>
      <c r="Q9959" s="18"/>
      <c r="R9959" s="18"/>
      <c r="S9959" s="18"/>
      <c r="T9959" s="18"/>
      <c r="U9959" s="18"/>
      <c r="V9959" s="18"/>
      <c r="W9959" s="18"/>
      <c r="X9959" s="18"/>
      <c r="Y9959" s="18"/>
      <c r="Z9959" s="18"/>
      <c r="AA9959" s="18"/>
    </row>
    <row r="9960" spans="1:27" s="2" customFormat="1" ht="13.8">
      <c r="A9960" s="8"/>
      <c r="B9960" s="9"/>
      <c r="C9960" s="18"/>
      <c r="D9960" s="18"/>
      <c r="E9960" s="18"/>
      <c r="F9960" s="18"/>
      <c r="G9960" s="18"/>
      <c r="H9960" s="18"/>
      <c r="I9960" s="18"/>
      <c r="J9960" s="18"/>
      <c r="K9960" s="18"/>
      <c r="L9960" s="18"/>
      <c r="M9960" s="18"/>
      <c r="N9960" s="18"/>
      <c r="O9960" s="18"/>
      <c r="P9960" s="18"/>
      <c r="Q9960" s="18"/>
      <c r="R9960" s="18"/>
      <c r="S9960" s="18"/>
      <c r="T9960" s="18"/>
      <c r="U9960" s="18"/>
      <c r="V9960" s="18"/>
      <c r="W9960" s="18"/>
      <c r="X9960" s="18"/>
      <c r="Y9960" s="18"/>
      <c r="Z9960" s="18"/>
      <c r="AA9960" s="18"/>
    </row>
    <row r="9961" spans="1:27" s="2" customFormat="1" ht="13.8">
      <c r="A9961" s="8"/>
      <c r="B9961" s="9"/>
      <c r="C9961" s="18"/>
      <c r="D9961" s="18"/>
      <c r="E9961" s="18"/>
      <c r="F9961" s="18"/>
      <c r="G9961" s="18"/>
      <c r="H9961" s="18"/>
      <c r="I9961" s="18"/>
      <c r="J9961" s="18"/>
      <c r="K9961" s="18"/>
      <c r="L9961" s="18"/>
      <c r="M9961" s="18"/>
      <c r="N9961" s="18"/>
      <c r="O9961" s="18"/>
      <c r="P9961" s="18"/>
      <c r="Q9961" s="18"/>
      <c r="R9961" s="18"/>
      <c r="S9961" s="18"/>
      <c r="T9961" s="18"/>
      <c r="U9961" s="18"/>
      <c r="V9961" s="18"/>
      <c r="W9961" s="18"/>
      <c r="X9961" s="18"/>
      <c r="Y9961" s="18"/>
      <c r="Z9961" s="18"/>
      <c r="AA9961" s="18"/>
    </row>
    <row r="9962" spans="1:27" s="2" customFormat="1" ht="13.8">
      <c r="A9962" s="8"/>
      <c r="B9962" s="9"/>
      <c r="C9962" s="18"/>
      <c r="D9962" s="18"/>
      <c r="E9962" s="18"/>
      <c r="F9962" s="18"/>
      <c r="G9962" s="18"/>
      <c r="H9962" s="18"/>
      <c r="I9962" s="18"/>
      <c r="J9962" s="18"/>
      <c r="K9962" s="18"/>
      <c r="L9962" s="18"/>
      <c r="M9962" s="18"/>
      <c r="N9962" s="18"/>
      <c r="O9962" s="18"/>
      <c r="P9962" s="18"/>
      <c r="Q9962" s="18"/>
      <c r="R9962" s="18"/>
      <c r="S9962" s="18"/>
      <c r="T9962" s="18"/>
      <c r="U9962" s="18"/>
      <c r="V9962" s="18"/>
      <c r="W9962" s="18"/>
      <c r="X9962" s="18"/>
      <c r="Y9962" s="18"/>
      <c r="Z9962" s="18"/>
      <c r="AA9962" s="18"/>
    </row>
    <row r="9963" spans="1:27" s="2" customFormat="1" ht="13.8">
      <c r="A9963" s="8"/>
      <c r="B9963" s="9"/>
      <c r="C9963" s="18"/>
      <c r="D9963" s="18"/>
      <c r="E9963" s="18"/>
      <c r="F9963" s="18"/>
      <c r="G9963" s="18"/>
      <c r="H9963" s="18"/>
      <c r="I9963" s="18"/>
      <c r="J9963" s="18"/>
      <c r="K9963" s="18"/>
      <c r="L9963" s="18"/>
      <c r="M9963" s="18"/>
      <c r="N9963" s="18"/>
      <c r="O9963" s="18"/>
      <c r="P9963" s="18"/>
      <c r="Q9963" s="18"/>
      <c r="R9963" s="18"/>
      <c r="S9963" s="18"/>
      <c r="T9963" s="18"/>
      <c r="U9963" s="18"/>
      <c r="V9963" s="18"/>
      <c r="W9963" s="18"/>
      <c r="X9963" s="18"/>
      <c r="Y9963" s="18"/>
      <c r="Z9963" s="18"/>
      <c r="AA9963" s="18"/>
    </row>
    <row r="9964" spans="1:27" s="2" customFormat="1" ht="13.8">
      <c r="A9964" s="8"/>
      <c r="B9964" s="9"/>
      <c r="C9964" s="18"/>
      <c r="D9964" s="18"/>
      <c r="E9964" s="18"/>
      <c r="F9964" s="18"/>
      <c r="G9964" s="18"/>
      <c r="H9964" s="18"/>
      <c r="I9964" s="18"/>
      <c r="J9964" s="18"/>
      <c r="K9964" s="18"/>
      <c r="L9964" s="18"/>
      <c r="M9964" s="18"/>
      <c r="N9964" s="18"/>
      <c r="O9964" s="18"/>
      <c r="P9964" s="18"/>
      <c r="Q9964" s="18"/>
      <c r="R9964" s="18"/>
      <c r="S9964" s="18"/>
      <c r="T9964" s="18"/>
      <c r="U9964" s="18"/>
      <c r="V9964" s="18"/>
      <c r="W9964" s="18"/>
      <c r="X9964" s="18"/>
      <c r="Y9964" s="18"/>
      <c r="Z9964" s="18"/>
      <c r="AA9964" s="18"/>
    </row>
    <row r="9965" spans="1:27" s="2" customFormat="1" ht="13.8">
      <c r="A9965" s="8"/>
      <c r="B9965" s="9"/>
      <c r="C9965" s="18"/>
      <c r="D9965" s="18"/>
      <c r="E9965" s="18"/>
      <c r="F9965" s="18"/>
      <c r="G9965" s="18"/>
      <c r="H9965" s="18"/>
      <c r="I9965" s="18"/>
      <c r="J9965" s="18"/>
      <c r="K9965" s="18"/>
      <c r="L9965" s="18"/>
      <c r="M9965" s="18"/>
      <c r="N9965" s="18"/>
      <c r="O9965" s="18"/>
      <c r="P9965" s="18"/>
      <c r="Q9965" s="18"/>
      <c r="R9965" s="18"/>
      <c r="S9965" s="18"/>
      <c r="T9965" s="18"/>
      <c r="U9965" s="18"/>
      <c r="V9965" s="18"/>
      <c r="W9965" s="18"/>
      <c r="X9965" s="18"/>
      <c r="Y9965" s="18"/>
      <c r="Z9965" s="18"/>
      <c r="AA9965" s="18"/>
    </row>
    <row r="9966" spans="1:27" s="2" customFormat="1" ht="13.8">
      <c r="A9966" s="8"/>
      <c r="B9966" s="9"/>
      <c r="C9966" s="18"/>
      <c r="D9966" s="18"/>
      <c r="E9966" s="18"/>
      <c r="F9966" s="18"/>
      <c r="G9966" s="18"/>
      <c r="H9966" s="18"/>
      <c r="I9966" s="18"/>
      <c r="J9966" s="18"/>
      <c r="K9966" s="18"/>
      <c r="L9966" s="18"/>
      <c r="M9966" s="18"/>
      <c r="N9966" s="18"/>
      <c r="O9966" s="18"/>
      <c r="P9966" s="18"/>
      <c r="Q9966" s="18"/>
      <c r="R9966" s="18"/>
      <c r="S9966" s="18"/>
      <c r="T9966" s="18"/>
      <c r="U9966" s="18"/>
      <c r="V9966" s="18"/>
      <c r="W9966" s="18"/>
      <c r="X9966" s="18"/>
      <c r="Y9966" s="18"/>
      <c r="Z9966" s="18"/>
      <c r="AA9966" s="18"/>
    </row>
    <row r="9967" spans="1:27" s="2" customFormat="1" ht="13.8">
      <c r="A9967" s="8"/>
      <c r="B9967" s="9"/>
      <c r="C9967" s="18"/>
      <c r="D9967" s="18"/>
      <c r="E9967" s="18"/>
      <c r="F9967" s="18"/>
      <c r="G9967" s="18"/>
      <c r="H9967" s="18"/>
      <c r="I9967" s="18"/>
      <c r="J9967" s="18"/>
      <c r="K9967" s="18"/>
      <c r="L9967" s="18"/>
      <c r="M9967" s="18"/>
      <c r="N9967" s="18"/>
      <c r="O9967" s="18"/>
      <c r="P9967" s="18"/>
      <c r="Q9967" s="18"/>
      <c r="R9967" s="18"/>
      <c r="S9967" s="18"/>
      <c r="T9967" s="18"/>
      <c r="U9967" s="18"/>
      <c r="V9967" s="18"/>
      <c r="W9967" s="18"/>
      <c r="X9967" s="18"/>
      <c r="Y9967" s="18"/>
      <c r="Z9967" s="18"/>
      <c r="AA9967" s="18"/>
    </row>
    <row r="9968" spans="1:27" s="2" customFormat="1" ht="13.8">
      <c r="A9968" s="8"/>
      <c r="B9968" s="9"/>
      <c r="C9968" s="18"/>
      <c r="D9968" s="18"/>
      <c r="E9968" s="18"/>
      <c r="F9968" s="18"/>
      <c r="G9968" s="18"/>
      <c r="H9968" s="18"/>
      <c r="I9968" s="18"/>
      <c r="J9968" s="18"/>
      <c r="K9968" s="18"/>
      <c r="L9968" s="18"/>
      <c r="M9968" s="18"/>
      <c r="N9968" s="18"/>
      <c r="O9968" s="18"/>
      <c r="P9968" s="18"/>
      <c r="Q9968" s="18"/>
      <c r="R9968" s="18"/>
      <c r="S9968" s="18"/>
      <c r="T9968" s="18"/>
      <c r="U9968" s="18"/>
      <c r="V9968" s="18"/>
      <c r="W9968" s="18"/>
      <c r="X9968" s="18"/>
      <c r="Y9968" s="18"/>
      <c r="Z9968" s="18"/>
      <c r="AA9968" s="18"/>
    </row>
    <row r="9969" spans="1:27" s="2" customFormat="1" ht="13.8">
      <c r="A9969" s="8"/>
      <c r="B9969" s="9"/>
      <c r="C9969" s="18"/>
      <c r="D9969" s="18"/>
      <c r="E9969" s="18"/>
      <c r="F9969" s="18"/>
      <c r="G9969" s="18"/>
      <c r="H9969" s="18"/>
      <c r="I9969" s="18"/>
      <c r="J9969" s="18"/>
      <c r="K9969" s="18"/>
      <c r="L9969" s="18"/>
      <c r="M9969" s="18"/>
      <c r="N9969" s="18"/>
      <c r="O9969" s="18"/>
      <c r="P9969" s="18"/>
      <c r="Q9969" s="18"/>
      <c r="R9969" s="18"/>
      <c r="S9969" s="18"/>
      <c r="T9969" s="18"/>
      <c r="U9969" s="18"/>
      <c r="V9969" s="18"/>
      <c r="W9969" s="18"/>
      <c r="X9969" s="18"/>
      <c r="Y9969" s="18"/>
      <c r="Z9969" s="18"/>
      <c r="AA9969" s="18"/>
    </row>
    <row r="9970" spans="1:27" s="2" customFormat="1" ht="13.8">
      <c r="A9970" s="8"/>
      <c r="B9970" s="9"/>
      <c r="C9970" s="18"/>
      <c r="D9970" s="18"/>
      <c r="E9970" s="18"/>
      <c r="F9970" s="18"/>
      <c r="G9970" s="18"/>
      <c r="H9970" s="18"/>
      <c r="I9970" s="18"/>
      <c r="J9970" s="18"/>
      <c r="K9970" s="18"/>
      <c r="L9970" s="18"/>
      <c r="M9970" s="18"/>
      <c r="N9970" s="18"/>
      <c r="O9970" s="18"/>
      <c r="P9970" s="18"/>
      <c r="Q9970" s="18"/>
      <c r="R9970" s="18"/>
      <c r="S9970" s="18"/>
      <c r="T9970" s="18"/>
      <c r="U9970" s="18"/>
      <c r="V9970" s="18"/>
      <c r="W9970" s="18"/>
      <c r="X9970" s="18"/>
      <c r="Y9970" s="18"/>
      <c r="Z9970" s="18"/>
      <c r="AA9970" s="18"/>
    </row>
    <row r="9971" spans="1:27" s="2" customFormat="1" ht="13.8">
      <c r="A9971" s="8"/>
      <c r="B9971" s="9"/>
      <c r="C9971" s="18"/>
      <c r="D9971" s="18"/>
      <c r="E9971" s="18"/>
      <c r="F9971" s="18"/>
      <c r="G9971" s="18"/>
      <c r="H9971" s="18"/>
      <c r="I9971" s="18"/>
      <c r="J9971" s="18"/>
      <c r="K9971" s="18"/>
      <c r="L9971" s="18"/>
      <c r="M9971" s="18"/>
      <c r="N9971" s="18"/>
      <c r="O9971" s="18"/>
      <c r="P9971" s="18"/>
      <c r="Q9971" s="18"/>
      <c r="R9971" s="18"/>
      <c r="S9971" s="18"/>
      <c r="T9971" s="18"/>
      <c r="U9971" s="18"/>
      <c r="V9971" s="18"/>
      <c r="W9971" s="18"/>
      <c r="X9971" s="18"/>
      <c r="Y9971" s="18"/>
      <c r="Z9971" s="18"/>
      <c r="AA9971" s="18"/>
    </row>
    <row r="9972" spans="1:27" s="2" customFormat="1" ht="13.8">
      <c r="A9972" s="8"/>
      <c r="B9972" s="9"/>
      <c r="C9972" s="18"/>
      <c r="D9972" s="18"/>
      <c r="E9972" s="18"/>
      <c r="F9972" s="18"/>
      <c r="G9972" s="18"/>
      <c r="H9972" s="18"/>
      <c r="I9972" s="18"/>
      <c r="J9972" s="18"/>
      <c r="K9972" s="18"/>
      <c r="L9972" s="18"/>
      <c r="M9972" s="18"/>
      <c r="N9972" s="18"/>
      <c r="O9972" s="18"/>
      <c r="P9972" s="18"/>
      <c r="Q9972" s="18"/>
      <c r="R9972" s="18"/>
      <c r="S9972" s="18"/>
      <c r="T9972" s="18"/>
      <c r="U9972" s="18"/>
      <c r="V9972" s="18"/>
      <c r="W9972" s="18"/>
      <c r="X9972" s="18"/>
      <c r="Y9972" s="18"/>
      <c r="Z9972" s="18"/>
      <c r="AA9972" s="18"/>
    </row>
    <row r="9973" spans="1:27" s="2" customFormat="1" ht="13.8">
      <c r="A9973" s="8"/>
      <c r="B9973" s="9"/>
      <c r="C9973" s="18"/>
      <c r="D9973" s="18"/>
      <c r="E9973" s="18"/>
      <c r="F9973" s="18"/>
      <c r="G9973" s="18"/>
      <c r="H9973" s="18"/>
      <c r="I9973" s="18"/>
      <c r="J9973" s="18"/>
      <c r="K9973" s="18"/>
      <c r="L9973" s="18"/>
      <c r="M9973" s="18"/>
      <c r="N9973" s="18"/>
      <c r="O9973" s="18"/>
      <c r="P9973" s="18"/>
      <c r="Q9973" s="18"/>
      <c r="R9973" s="18"/>
      <c r="S9973" s="18"/>
      <c r="T9973" s="18"/>
      <c r="U9973" s="18"/>
      <c r="V9973" s="18"/>
      <c r="W9973" s="18"/>
      <c r="X9973" s="18"/>
      <c r="Y9973" s="18"/>
      <c r="Z9973" s="18"/>
      <c r="AA9973" s="18"/>
    </row>
    <row r="9974" spans="1:27" s="2" customFormat="1" ht="13.8">
      <c r="A9974" s="8"/>
      <c r="B9974" s="9"/>
      <c r="C9974" s="18"/>
      <c r="D9974" s="18"/>
      <c r="E9974" s="18"/>
      <c r="F9974" s="18"/>
      <c r="G9974" s="18"/>
      <c r="H9974" s="18"/>
      <c r="I9974" s="18"/>
      <c r="J9974" s="18"/>
      <c r="K9974" s="18"/>
      <c r="L9974" s="18"/>
      <c r="M9974" s="18"/>
      <c r="N9974" s="18"/>
      <c r="O9974" s="18"/>
      <c r="P9974" s="18"/>
      <c r="Q9974" s="18"/>
      <c r="R9974" s="18"/>
      <c r="S9974" s="18"/>
      <c r="T9974" s="18"/>
      <c r="U9974" s="18"/>
      <c r="V9974" s="18"/>
      <c r="W9974" s="18"/>
      <c r="X9974" s="18"/>
      <c r="Y9974" s="18"/>
      <c r="Z9974" s="18"/>
      <c r="AA9974" s="18"/>
    </row>
    <row r="9975" spans="1:27" s="2" customFormat="1" ht="13.8">
      <c r="A9975" s="8"/>
      <c r="B9975" s="9"/>
      <c r="C9975" s="18"/>
      <c r="D9975" s="18"/>
      <c r="E9975" s="18"/>
      <c r="F9975" s="18"/>
      <c r="G9975" s="18"/>
      <c r="H9975" s="18"/>
      <c r="I9975" s="18"/>
      <c r="J9975" s="18"/>
      <c r="K9975" s="18"/>
      <c r="L9975" s="18"/>
      <c r="M9975" s="18"/>
      <c r="N9975" s="18"/>
      <c r="O9975" s="18"/>
      <c r="P9975" s="18"/>
      <c r="Q9975" s="18"/>
      <c r="R9975" s="18"/>
      <c r="S9975" s="18"/>
      <c r="T9975" s="18"/>
      <c r="U9975" s="18"/>
      <c r="V9975" s="18"/>
      <c r="W9975" s="18"/>
      <c r="X9975" s="18"/>
      <c r="Y9975" s="18"/>
      <c r="Z9975" s="18"/>
      <c r="AA9975" s="18"/>
    </row>
    <row r="9976" spans="1:27" s="2" customFormat="1" ht="13.8">
      <c r="A9976" s="8"/>
      <c r="B9976" s="9"/>
      <c r="C9976" s="18"/>
      <c r="D9976" s="18"/>
      <c r="E9976" s="18"/>
      <c r="F9976" s="18"/>
      <c r="G9976" s="18"/>
      <c r="H9976" s="18"/>
      <c r="I9976" s="18"/>
      <c r="J9976" s="18"/>
      <c r="K9976" s="18"/>
      <c r="L9976" s="18"/>
      <c r="M9976" s="18"/>
      <c r="N9976" s="18"/>
      <c r="O9976" s="18"/>
      <c r="P9976" s="18"/>
      <c r="Q9976" s="18"/>
      <c r="R9976" s="18"/>
      <c r="S9976" s="18"/>
      <c r="T9976" s="18"/>
      <c r="U9976" s="18"/>
      <c r="V9976" s="18"/>
      <c r="W9976" s="18"/>
      <c r="X9976" s="18"/>
      <c r="Y9976" s="18"/>
      <c r="Z9976" s="18"/>
      <c r="AA9976" s="18"/>
    </row>
    <row r="9977" spans="1:27" s="2" customFormat="1" ht="13.8">
      <c r="A9977" s="8"/>
      <c r="B9977" s="9"/>
      <c r="C9977" s="18"/>
      <c r="D9977" s="18"/>
      <c r="E9977" s="18"/>
      <c r="F9977" s="18"/>
      <c r="G9977" s="18"/>
      <c r="H9977" s="18"/>
      <c r="I9977" s="18"/>
      <c r="J9977" s="18"/>
      <c r="K9977" s="18"/>
      <c r="L9977" s="18"/>
      <c r="M9977" s="18"/>
      <c r="N9977" s="18"/>
      <c r="O9977" s="18"/>
      <c r="P9977" s="18"/>
      <c r="Q9977" s="18"/>
      <c r="R9977" s="18"/>
      <c r="S9977" s="18"/>
      <c r="T9977" s="18"/>
      <c r="U9977" s="18"/>
      <c r="V9977" s="18"/>
      <c r="W9977" s="18"/>
      <c r="X9977" s="18"/>
      <c r="Y9977" s="18"/>
      <c r="Z9977" s="18"/>
      <c r="AA9977" s="18"/>
    </row>
    <row r="9978" spans="1:27" s="2" customFormat="1" ht="13.8">
      <c r="A9978" s="8"/>
      <c r="B9978" s="9"/>
      <c r="C9978" s="18"/>
      <c r="D9978" s="18"/>
      <c r="E9978" s="18"/>
      <c r="F9978" s="18"/>
      <c r="G9978" s="18"/>
      <c r="H9978" s="18"/>
      <c r="I9978" s="18"/>
      <c r="J9978" s="18"/>
      <c r="K9978" s="18"/>
      <c r="L9978" s="18"/>
      <c r="M9978" s="18"/>
      <c r="N9978" s="18"/>
      <c r="O9978" s="18"/>
      <c r="P9978" s="18"/>
      <c r="Q9978" s="18"/>
      <c r="R9978" s="18"/>
      <c r="S9978" s="18"/>
      <c r="T9978" s="18"/>
      <c r="U9978" s="18"/>
      <c r="V9978" s="18"/>
      <c r="W9978" s="18"/>
      <c r="X9978" s="18"/>
      <c r="Y9978" s="18"/>
      <c r="Z9978" s="18"/>
      <c r="AA9978" s="18"/>
    </row>
    <row r="9979" spans="1:27" s="2" customFormat="1" ht="13.8">
      <c r="A9979" s="8"/>
      <c r="B9979" s="9"/>
      <c r="C9979" s="18"/>
      <c r="D9979" s="18"/>
      <c r="E9979" s="18"/>
      <c r="F9979" s="18"/>
      <c r="G9979" s="18"/>
      <c r="H9979" s="18"/>
      <c r="I9979" s="18"/>
      <c r="J9979" s="18"/>
      <c r="K9979" s="18"/>
      <c r="L9979" s="18"/>
      <c r="M9979" s="18"/>
      <c r="N9979" s="18"/>
      <c r="O9979" s="18"/>
      <c r="P9979" s="18"/>
      <c r="Q9979" s="18"/>
      <c r="R9979" s="18"/>
      <c r="S9979" s="18"/>
      <c r="T9979" s="18"/>
      <c r="U9979" s="18"/>
      <c r="V9979" s="18"/>
      <c r="W9979" s="18"/>
      <c r="X9979" s="18"/>
      <c r="Y9979" s="18"/>
      <c r="Z9979" s="18"/>
      <c r="AA9979" s="18"/>
    </row>
    <row r="9980" spans="1:27" s="2" customFormat="1" ht="13.8">
      <c r="A9980" s="8"/>
      <c r="B9980" s="9"/>
      <c r="C9980" s="18"/>
      <c r="D9980" s="18"/>
      <c r="E9980" s="18"/>
      <c r="F9980" s="18"/>
      <c r="G9980" s="18"/>
      <c r="H9980" s="18"/>
      <c r="I9980" s="18"/>
      <c r="J9980" s="18"/>
      <c r="K9980" s="18"/>
      <c r="L9980" s="18"/>
      <c r="M9980" s="18"/>
      <c r="N9980" s="18"/>
      <c r="O9980" s="18"/>
      <c r="P9980" s="18"/>
      <c r="Q9980" s="18"/>
      <c r="R9980" s="18"/>
      <c r="S9980" s="18"/>
      <c r="T9980" s="18"/>
      <c r="U9980" s="18"/>
      <c r="V9980" s="18"/>
      <c r="W9980" s="18"/>
      <c r="X9980" s="18"/>
      <c r="Y9980" s="18"/>
      <c r="Z9980" s="18"/>
      <c r="AA9980" s="18"/>
    </row>
    <row r="9981" spans="1:27" s="2" customFormat="1" ht="13.8">
      <c r="A9981" s="8"/>
      <c r="B9981" s="9"/>
      <c r="C9981" s="18"/>
      <c r="D9981" s="18"/>
      <c r="E9981" s="18"/>
      <c r="F9981" s="18"/>
      <c r="G9981" s="18"/>
      <c r="H9981" s="18"/>
      <c r="I9981" s="18"/>
      <c r="J9981" s="18"/>
      <c r="K9981" s="18"/>
      <c r="L9981" s="18"/>
      <c r="M9981" s="18"/>
      <c r="N9981" s="18"/>
      <c r="O9981" s="18"/>
      <c r="P9981" s="18"/>
      <c r="Q9981" s="18"/>
      <c r="R9981" s="18"/>
      <c r="S9981" s="18"/>
      <c r="T9981" s="18"/>
      <c r="U9981" s="18"/>
      <c r="V9981" s="18"/>
      <c r="W9981" s="18"/>
      <c r="X9981" s="18"/>
      <c r="Y9981" s="18"/>
      <c r="Z9981" s="18"/>
      <c r="AA9981" s="18"/>
    </row>
    <row r="9982" spans="1:27" s="2" customFormat="1" ht="13.8">
      <c r="A9982" s="8"/>
      <c r="B9982" s="9"/>
      <c r="C9982" s="18"/>
      <c r="D9982" s="18"/>
      <c r="E9982" s="18"/>
      <c r="F9982" s="18"/>
      <c r="G9982" s="18"/>
      <c r="H9982" s="18"/>
      <c r="I9982" s="18"/>
      <c r="J9982" s="18"/>
      <c r="K9982" s="18"/>
      <c r="L9982" s="18"/>
      <c r="M9982" s="18"/>
      <c r="N9982" s="18"/>
      <c r="O9982" s="18"/>
      <c r="P9982" s="18"/>
      <c r="Q9982" s="18"/>
      <c r="R9982" s="18"/>
      <c r="S9982" s="18"/>
      <c r="T9982" s="18"/>
      <c r="U9982" s="18"/>
      <c r="V9982" s="18"/>
      <c r="W9982" s="18"/>
      <c r="X9982" s="18"/>
      <c r="Y9982" s="18"/>
      <c r="Z9982" s="18"/>
      <c r="AA9982" s="18"/>
    </row>
    <row r="9983" spans="1:27" s="2" customFormat="1" ht="13.8">
      <c r="A9983" s="8"/>
      <c r="B9983" s="9"/>
      <c r="C9983" s="18"/>
      <c r="D9983" s="18"/>
      <c r="E9983" s="18"/>
      <c r="F9983" s="18"/>
      <c r="G9983" s="18"/>
      <c r="H9983" s="18"/>
      <c r="I9983" s="18"/>
      <c r="J9983" s="18"/>
      <c r="K9983" s="18"/>
      <c r="L9983" s="18"/>
      <c r="M9983" s="18"/>
      <c r="N9983" s="18"/>
      <c r="O9983" s="18"/>
      <c r="P9983" s="18"/>
      <c r="Q9983" s="18"/>
      <c r="R9983" s="18"/>
      <c r="S9983" s="18"/>
      <c r="T9983" s="18"/>
      <c r="U9983" s="18"/>
      <c r="V9983" s="18"/>
      <c r="W9983" s="18"/>
      <c r="X9983" s="18"/>
      <c r="Y9983" s="18"/>
      <c r="Z9983" s="18"/>
      <c r="AA9983" s="18"/>
    </row>
    <row r="9984" spans="1:27" s="2" customFormat="1" ht="13.8">
      <c r="A9984" s="8"/>
      <c r="B9984" s="9"/>
      <c r="C9984" s="18"/>
      <c r="D9984" s="18"/>
      <c r="E9984" s="18"/>
      <c r="F9984" s="18"/>
      <c r="G9984" s="18"/>
      <c r="H9984" s="18"/>
      <c r="I9984" s="18"/>
      <c r="J9984" s="18"/>
      <c r="K9984" s="18"/>
      <c r="L9984" s="18"/>
      <c r="M9984" s="18"/>
      <c r="N9984" s="18"/>
      <c r="O9984" s="18"/>
      <c r="P9984" s="18"/>
      <c r="Q9984" s="18"/>
      <c r="R9984" s="18"/>
      <c r="S9984" s="18"/>
      <c r="T9984" s="18"/>
      <c r="U9984" s="18"/>
      <c r="V9984" s="18"/>
      <c r="W9984" s="18"/>
      <c r="X9984" s="18"/>
      <c r="Y9984" s="18"/>
      <c r="Z9984" s="18"/>
      <c r="AA9984" s="18"/>
    </row>
    <row r="9985" spans="1:27" s="2" customFormat="1" ht="13.8">
      <c r="A9985" s="8"/>
      <c r="B9985" s="9"/>
      <c r="C9985" s="18"/>
      <c r="D9985" s="18"/>
      <c r="E9985" s="18"/>
      <c r="F9985" s="18"/>
      <c r="G9985" s="18"/>
      <c r="H9985" s="18"/>
      <c r="I9985" s="18"/>
      <c r="J9985" s="18"/>
      <c r="K9985" s="18"/>
      <c r="L9985" s="18"/>
      <c r="M9985" s="18"/>
      <c r="N9985" s="18"/>
      <c r="O9985" s="18"/>
      <c r="P9985" s="18"/>
      <c r="Q9985" s="18"/>
      <c r="R9985" s="18"/>
      <c r="S9985" s="18"/>
      <c r="T9985" s="18"/>
      <c r="U9985" s="18"/>
      <c r="V9985" s="18"/>
      <c r="W9985" s="18"/>
      <c r="X9985" s="18"/>
      <c r="Y9985" s="18"/>
      <c r="Z9985" s="18"/>
      <c r="AA9985" s="18"/>
    </row>
    <row r="9986" spans="1:27" s="2" customFormat="1" ht="13.8">
      <c r="A9986" s="8"/>
      <c r="B9986" s="9"/>
      <c r="C9986" s="18"/>
      <c r="D9986" s="18"/>
      <c r="E9986" s="18"/>
      <c r="F9986" s="18"/>
      <c r="G9986" s="18"/>
      <c r="H9986" s="18"/>
      <c r="I9986" s="18"/>
      <c r="J9986" s="18"/>
      <c r="K9986" s="18"/>
      <c r="L9986" s="18"/>
      <c r="M9986" s="18"/>
      <c r="N9986" s="18"/>
      <c r="O9986" s="18"/>
      <c r="P9986" s="18"/>
      <c r="Q9986" s="18"/>
      <c r="R9986" s="18"/>
      <c r="S9986" s="18"/>
      <c r="T9986" s="18"/>
      <c r="U9986" s="18"/>
      <c r="V9986" s="18"/>
      <c r="W9986" s="18"/>
      <c r="X9986" s="18"/>
      <c r="Y9986" s="18"/>
      <c r="Z9986" s="18"/>
      <c r="AA9986" s="18"/>
    </row>
    <row r="9987" spans="1:27" s="2" customFormat="1" ht="13.8">
      <c r="A9987" s="8"/>
      <c r="B9987" s="9"/>
      <c r="C9987" s="18"/>
      <c r="D9987" s="18"/>
      <c r="E9987" s="18"/>
      <c r="F9987" s="18"/>
      <c r="G9987" s="18"/>
      <c r="H9987" s="18"/>
      <c r="I9987" s="18"/>
      <c r="J9987" s="18"/>
      <c r="K9987" s="18"/>
      <c r="L9987" s="18"/>
      <c r="M9987" s="18"/>
      <c r="N9987" s="18"/>
      <c r="O9987" s="18"/>
      <c r="P9987" s="18"/>
      <c r="Q9987" s="18"/>
      <c r="R9987" s="18"/>
      <c r="S9987" s="18"/>
      <c r="T9987" s="18"/>
      <c r="U9987" s="18"/>
      <c r="V9987" s="18"/>
      <c r="W9987" s="18"/>
      <c r="X9987" s="18"/>
      <c r="Y9987" s="18"/>
      <c r="Z9987" s="18"/>
      <c r="AA9987" s="18"/>
    </row>
    <row r="9988" spans="1:27" s="2" customFormat="1" ht="13.8">
      <c r="A9988" s="8"/>
      <c r="B9988" s="9"/>
      <c r="C9988" s="18"/>
      <c r="D9988" s="18"/>
      <c r="E9988" s="18"/>
      <c r="F9988" s="18"/>
      <c r="G9988" s="18"/>
      <c r="H9988" s="18"/>
      <c r="I9988" s="18"/>
      <c r="J9988" s="18"/>
      <c r="K9988" s="18"/>
      <c r="L9988" s="18"/>
      <c r="M9988" s="18"/>
      <c r="N9988" s="18"/>
      <c r="O9988" s="18"/>
      <c r="P9988" s="18"/>
      <c r="Q9988" s="18"/>
      <c r="R9988" s="18"/>
      <c r="S9988" s="18"/>
      <c r="T9988" s="18"/>
      <c r="U9988" s="18"/>
      <c r="V9988" s="18"/>
      <c r="W9988" s="18"/>
      <c r="X9988" s="18"/>
      <c r="Y9988" s="18"/>
      <c r="Z9988" s="18"/>
      <c r="AA9988" s="18"/>
    </row>
    <row r="9989" spans="1:27" s="2" customFormat="1" ht="13.8">
      <c r="A9989" s="8"/>
      <c r="B9989" s="9"/>
      <c r="C9989" s="18"/>
      <c r="D9989" s="18"/>
      <c r="E9989" s="18"/>
      <c r="F9989" s="18"/>
      <c r="G9989" s="18"/>
      <c r="H9989" s="18"/>
      <c r="I9989" s="18"/>
      <c r="J9989" s="18"/>
      <c r="K9989" s="18"/>
      <c r="L9989" s="18"/>
      <c r="M9989" s="18"/>
      <c r="N9989" s="18"/>
      <c r="O9989" s="18"/>
      <c r="P9989" s="18"/>
      <c r="Q9989" s="18"/>
      <c r="R9989" s="18"/>
      <c r="S9989" s="18"/>
      <c r="T9989" s="18"/>
      <c r="U9989" s="18"/>
      <c r="V9989" s="18"/>
      <c r="W9989" s="18"/>
      <c r="X9989" s="18"/>
      <c r="Y9989" s="18"/>
      <c r="Z9989" s="18"/>
      <c r="AA9989" s="18"/>
    </row>
    <row r="9990" spans="1:27" s="2" customFormat="1" ht="13.8">
      <c r="A9990" s="8"/>
      <c r="B9990" s="9"/>
      <c r="C9990" s="18"/>
      <c r="D9990" s="18"/>
      <c r="E9990" s="18"/>
      <c r="F9990" s="18"/>
      <c r="G9990" s="18"/>
      <c r="H9990" s="18"/>
      <c r="I9990" s="18"/>
      <c r="J9990" s="18"/>
      <c r="K9990" s="18"/>
      <c r="L9990" s="18"/>
      <c r="M9990" s="18"/>
      <c r="N9990" s="18"/>
      <c r="O9990" s="18"/>
      <c r="P9990" s="18"/>
      <c r="Q9990" s="18"/>
      <c r="R9990" s="18"/>
      <c r="S9990" s="18"/>
      <c r="T9990" s="18"/>
      <c r="U9990" s="18"/>
      <c r="V9990" s="18"/>
      <c r="W9990" s="18"/>
      <c r="X9990" s="18"/>
      <c r="Y9990" s="18"/>
      <c r="Z9990" s="18"/>
      <c r="AA9990" s="18"/>
    </row>
    <row r="9991" spans="1:27" s="2" customFormat="1" ht="13.8">
      <c r="A9991" s="8"/>
      <c r="B9991" s="9"/>
      <c r="C9991" s="18"/>
      <c r="D9991" s="18"/>
      <c r="E9991" s="18"/>
      <c r="F9991" s="18"/>
      <c r="G9991" s="18"/>
      <c r="H9991" s="18"/>
      <c r="I9991" s="18"/>
      <c r="J9991" s="18"/>
      <c r="K9991" s="18"/>
      <c r="L9991" s="18"/>
      <c r="M9991" s="18"/>
      <c r="N9991" s="18"/>
      <c r="O9991" s="18"/>
      <c r="P9991" s="18"/>
      <c r="Q9991" s="18"/>
      <c r="R9991" s="18"/>
      <c r="S9991" s="18"/>
      <c r="T9991" s="18"/>
      <c r="U9991" s="18"/>
      <c r="V9991" s="18"/>
      <c r="W9991" s="18"/>
      <c r="X9991" s="18"/>
      <c r="Y9991" s="18"/>
      <c r="Z9991" s="18"/>
      <c r="AA9991" s="18"/>
    </row>
    <row r="9992" spans="1:27" s="2" customFormat="1" ht="13.8">
      <c r="A9992" s="8"/>
      <c r="B9992" s="9"/>
      <c r="C9992" s="18"/>
      <c r="D9992" s="18"/>
      <c r="E9992" s="18"/>
      <c r="F9992" s="18"/>
      <c r="G9992" s="18"/>
      <c r="H9992" s="18"/>
      <c r="I9992" s="18"/>
      <c r="J9992" s="18"/>
      <c r="K9992" s="18"/>
      <c r="L9992" s="18"/>
      <c r="M9992" s="18"/>
      <c r="N9992" s="18"/>
      <c r="O9992" s="18"/>
      <c r="P9992" s="18"/>
      <c r="Q9992" s="18"/>
      <c r="R9992" s="18"/>
      <c r="S9992" s="18"/>
      <c r="T9992" s="18"/>
      <c r="U9992" s="18"/>
      <c r="V9992" s="18"/>
      <c r="W9992" s="18"/>
      <c r="X9992" s="18"/>
      <c r="Y9992" s="18"/>
      <c r="Z9992" s="18"/>
      <c r="AA9992" s="18"/>
    </row>
    <row r="9993" spans="1:27" s="2" customFormat="1" ht="13.8">
      <c r="A9993" s="8"/>
      <c r="B9993" s="9"/>
      <c r="C9993" s="18"/>
      <c r="D9993" s="18"/>
      <c r="E9993" s="18"/>
      <c r="F9993" s="18"/>
      <c r="G9993" s="18"/>
      <c r="H9993" s="18"/>
      <c r="I9993" s="18"/>
      <c r="J9993" s="18"/>
      <c r="K9993" s="18"/>
      <c r="L9993" s="18"/>
      <c r="M9993" s="18"/>
      <c r="N9993" s="18"/>
      <c r="O9993" s="18"/>
      <c r="P9993" s="18"/>
      <c r="Q9993" s="18"/>
      <c r="R9993" s="18"/>
      <c r="S9993" s="18"/>
      <c r="T9993" s="18"/>
      <c r="U9993" s="18"/>
      <c r="V9993" s="18"/>
      <c r="W9993" s="18"/>
      <c r="X9993" s="18"/>
      <c r="Y9993" s="18"/>
      <c r="Z9993" s="18"/>
      <c r="AA9993" s="18"/>
    </row>
    <row r="9994" spans="1:27" s="2" customFormat="1" ht="13.8">
      <c r="A9994" s="8"/>
      <c r="B9994" s="9"/>
      <c r="C9994" s="18"/>
      <c r="D9994" s="18"/>
      <c r="E9994" s="18"/>
      <c r="F9994" s="18"/>
      <c r="G9994" s="18"/>
      <c r="H9994" s="18"/>
      <c r="I9994" s="18"/>
      <c r="J9994" s="18"/>
      <c r="K9994" s="18"/>
      <c r="L9994" s="18"/>
      <c r="M9994" s="18"/>
      <c r="N9994" s="18"/>
      <c r="O9994" s="18"/>
      <c r="P9994" s="18"/>
      <c r="Q9994" s="18"/>
      <c r="R9994" s="18"/>
      <c r="S9994" s="18"/>
      <c r="T9994" s="18"/>
      <c r="U9994" s="18"/>
      <c r="V9994" s="18"/>
      <c r="W9994" s="18"/>
      <c r="X9994" s="18"/>
      <c r="Y9994" s="18"/>
      <c r="Z9994" s="18"/>
      <c r="AA9994" s="18"/>
    </row>
    <row r="9995" spans="1:27" s="2" customFormat="1" ht="13.8">
      <c r="A9995" s="8"/>
      <c r="B9995" s="9"/>
      <c r="C9995" s="18"/>
      <c r="D9995" s="18"/>
      <c r="E9995" s="18"/>
      <c r="F9995" s="18"/>
      <c r="G9995" s="18"/>
      <c r="H9995" s="18"/>
      <c r="I9995" s="18"/>
      <c r="J9995" s="18"/>
      <c r="K9995" s="18"/>
      <c r="L9995" s="18"/>
      <c r="M9995" s="18"/>
      <c r="N9995" s="18"/>
      <c r="O9995" s="18"/>
      <c r="P9995" s="18"/>
      <c r="Q9995" s="18"/>
      <c r="R9995" s="18"/>
      <c r="S9995" s="18"/>
      <c r="T9995" s="18"/>
      <c r="U9995" s="18"/>
      <c r="V9995" s="18"/>
      <c r="W9995" s="18"/>
      <c r="X9995" s="18"/>
      <c r="Y9995" s="18"/>
      <c r="Z9995" s="18"/>
      <c r="AA9995" s="18"/>
    </row>
    <row r="9996" spans="1:27" s="2" customFormat="1" ht="13.8">
      <c r="A9996" s="8"/>
      <c r="B9996" s="9"/>
      <c r="C9996" s="18"/>
      <c r="D9996" s="18"/>
      <c r="E9996" s="18"/>
      <c r="F9996" s="18"/>
      <c r="G9996" s="18"/>
      <c r="H9996" s="18"/>
      <c r="I9996" s="18"/>
      <c r="J9996" s="18"/>
      <c r="K9996" s="18"/>
      <c r="L9996" s="18"/>
      <c r="M9996" s="18"/>
      <c r="N9996" s="18"/>
      <c r="O9996" s="18"/>
      <c r="P9996" s="18"/>
      <c r="Q9996" s="18"/>
      <c r="R9996" s="18"/>
      <c r="S9996" s="18"/>
      <c r="T9996" s="18"/>
      <c r="U9996" s="18"/>
      <c r="V9996" s="18"/>
      <c r="W9996" s="18"/>
      <c r="X9996" s="18"/>
      <c r="Y9996" s="18"/>
      <c r="Z9996" s="18"/>
      <c r="AA9996" s="18"/>
    </row>
    <row r="9997" spans="1:27" s="2" customFormat="1" ht="13.8">
      <c r="A9997" s="8"/>
      <c r="B9997" s="9"/>
      <c r="C9997" s="18"/>
      <c r="D9997" s="18"/>
      <c r="E9997" s="18"/>
      <c r="F9997" s="18"/>
      <c r="G9997" s="18"/>
      <c r="H9997" s="18"/>
      <c r="I9997" s="18"/>
      <c r="J9997" s="18"/>
      <c r="K9997" s="18"/>
      <c r="L9997" s="18"/>
      <c r="M9997" s="18"/>
      <c r="N9997" s="18"/>
      <c r="O9997" s="18"/>
      <c r="P9997" s="18"/>
      <c r="Q9997" s="18"/>
      <c r="R9997" s="18"/>
      <c r="S9997" s="18"/>
      <c r="T9997" s="18"/>
      <c r="U9997" s="18"/>
      <c r="V9997" s="18"/>
      <c r="W9997" s="18"/>
      <c r="X9997" s="18"/>
      <c r="Y9997" s="18"/>
      <c r="Z9997" s="18"/>
      <c r="AA9997" s="18"/>
    </row>
    <row r="9998" spans="1:27" s="2" customFormat="1" ht="13.8">
      <c r="A9998" s="8"/>
      <c r="B9998" s="9"/>
      <c r="C9998" s="18"/>
      <c r="D9998" s="18"/>
      <c r="E9998" s="18"/>
      <c r="F9998" s="18"/>
      <c r="G9998" s="18"/>
      <c r="H9998" s="18"/>
      <c r="I9998" s="18"/>
      <c r="J9998" s="18"/>
      <c r="K9998" s="18"/>
      <c r="L9998" s="18"/>
      <c r="M9998" s="18"/>
      <c r="N9998" s="18"/>
      <c r="O9998" s="18"/>
      <c r="P9998" s="18"/>
      <c r="Q9998" s="18"/>
      <c r="R9998" s="18"/>
      <c r="S9998" s="18"/>
      <c r="T9998" s="18"/>
      <c r="U9998" s="18"/>
      <c r="V9998" s="18"/>
      <c r="W9998" s="18"/>
      <c r="X9998" s="18"/>
      <c r="Y9998" s="18"/>
      <c r="Z9998" s="18"/>
      <c r="AA9998" s="18"/>
    </row>
    <row r="9999" spans="1:27" s="2" customFormat="1" ht="13.8">
      <c r="A9999" s="8"/>
      <c r="B9999" s="9"/>
      <c r="C9999" s="18"/>
      <c r="D9999" s="18"/>
      <c r="E9999" s="18"/>
      <c r="F9999" s="18"/>
      <c r="G9999" s="18"/>
      <c r="H9999" s="18"/>
      <c r="I9999" s="18"/>
      <c r="J9999" s="18"/>
      <c r="K9999" s="18"/>
      <c r="L9999" s="18"/>
      <c r="M9999" s="18"/>
      <c r="N9999" s="18"/>
      <c r="O9999" s="18"/>
      <c r="P9999" s="18"/>
      <c r="Q9999" s="18"/>
      <c r="R9999" s="18"/>
      <c r="S9999" s="18"/>
      <c r="T9999" s="18"/>
      <c r="U9999" s="18"/>
      <c r="V9999" s="18"/>
      <c r="W9999" s="18"/>
      <c r="X9999" s="18"/>
      <c r="Y9999" s="18"/>
      <c r="Z9999" s="18"/>
      <c r="AA9999" s="18"/>
    </row>
    <row r="10000" spans="1:27" s="2" customFormat="1" ht="13.8">
      <c r="A10000" s="8"/>
      <c r="B10000" s="9"/>
      <c r="C10000" s="18"/>
      <c r="D10000" s="18"/>
      <c r="E10000" s="18"/>
      <c r="F10000" s="18"/>
      <c r="G10000" s="18"/>
      <c r="H10000" s="18"/>
      <c r="I10000" s="18"/>
      <c r="J10000" s="18"/>
      <c r="K10000" s="18"/>
      <c r="L10000" s="18"/>
      <c r="M10000" s="18"/>
      <c r="N10000" s="18"/>
      <c r="O10000" s="18"/>
      <c r="P10000" s="18"/>
      <c r="Q10000" s="18"/>
      <c r="R10000" s="18"/>
      <c r="S10000" s="18"/>
      <c r="T10000" s="18"/>
      <c r="U10000" s="18"/>
      <c r="V10000" s="18"/>
      <c r="W10000" s="18"/>
      <c r="X10000" s="18"/>
      <c r="Y10000" s="18"/>
      <c r="Z10000" s="18"/>
      <c r="AA10000" s="18"/>
    </row>
    <row r="10001" spans="1:27" s="2" customFormat="1" ht="13.8">
      <c r="A10001" s="8"/>
      <c r="B10001" s="9"/>
      <c r="C10001" s="18"/>
      <c r="D10001" s="18"/>
      <c r="E10001" s="18"/>
      <c r="F10001" s="18"/>
      <c r="G10001" s="18"/>
      <c r="H10001" s="18"/>
      <c r="I10001" s="18"/>
      <c r="J10001" s="18"/>
      <c r="K10001" s="18"/>
      <c r="L10001" s="18"/>
      <c r="M10001" s="18"/>
      <c r="N10001" s="18"/>
      <c r="O10001" s="18"/>
      <c r="P10001" s="18"/>
      <c r="Q10001" s="18"/>
      <c r="R10001" s="18"/>
      <c r="S10001" s="18"/>
      <c r="T10001" s="18"/>
      <c r="U10001" s="18"/>
      <c r="V10001" s="18"/>
      <c r="W10001" s="18"/>
      <c r="X10001" s="18"/>
      <c r="Y10001" s="18"/>
      <c r="Z10001" s="18"/>
      <c r="AA10001" s="18"/>
    </row>
    <row r="10002" spans="1:27" s="2" customFormat="1" ht="13.8">
      <c r="A10002" s="8"/>
      <c r="B10002" s="9"/>
      <c r="C10002" s="18"/>
      <c r="D10002" s="18"/>
      <c r="E10002" s="18"/>
      <c r="F10002" s="18"/>
      <c r="G10002" s="18"/>
      <c r="H10002" s="18"/>
      <c r="I10002" s="18"/>
      <c r="J10002" s="18"/>
      <c r="K10002" s="18"/>
      <c r="L10002" s="18"/>
      <c r="M10002" s="18"/>
      <c r="N10002" s="18"/>
      <c r="O10002" s="18"/>
      <c r="P10002" s="18"/>
      <c r="Q10002" s="18"/>
      <c r="R10002" s="18"/>
      <c r="S10002" s="18"/>
      <c r="T10002" s="18"/>
      <c r="U10002" s="18"/>
      <c r="V10002" s="18"/>
      <c r="W10002" s="18"/>
      <c r="X10002" s="18"/>
      <c r="Y10002" s="18"/>
      <c r="Z10002" s="18"/>
      <c r="AA10002" s="18"/>
    </row>
    <row r="10003" spans="1:27" s="2" customFormat="1" ht="13.8">
      <c r="A10003" s="8"/>
      <c r="B10003" s="9"/>
      <c r="C10003" s="18"/>
      <c r="D10003" s="18"/>
      <c r="E10003" s="18"/>
      <c r="F10003" s="18"/>
      <c r="G10003" s="18"/>
      <c r="H10003" s="18"/>
      <c r="I10003" s="18"/>
      <c r="J10003" s="18"/>
      <c r="K10003" s="18"/>
      <c r="L10003" s="18"/>
      <c r="M10003" s="18"/>
      <c r="N10003" s="18"/>
      <c r="O10003" s="18"/>
      <c r="P10003" s="18"/>
      <c r="Q10003" s="18"/>
      <c r="R10003" s="18"/>
      <c r="S10003" s="18"/>
      <c r="T10003" s="18"/>
      <c r="U10003" s="18"/>
      <c r="V10003" s="18"/>
      <c r="W10003" s="18"/>
      <c r="X10003" s="18"/>
      <c r="Y10003" s="18"/>
      <c r="Z10003" s="18"/>
      <c r="AA10003" s="18"/>
    </row>
    <row r="10004" spans="1:27" s="2" customFormat="1" ht="13.8">
      <c r="A10004" s="8"/>
      <c r="B10004" s="9"/>
      <c r="C10004" s="18"/>
      <c r="D10004" s="18"/>
      <c r="E10004" s="18"/>
      <c r="F10004" s="18"/>
      <c r="G10004" s="18"/>
      <c r="H10004" s="18"/>
      <c r="I10004" s="18"/>
      <c r="J10004" s="18"/>
      <c r="K10004" s="18"/>
      <c r="L10004" s="18"/>
      <c r="M10004" s="18"/>
      <c r="N10004" s="18"/>
      <c r="O10004" s="18"/>
      <c r="P10004" s="18"/>
      <c r="Q10004" s="18"/>
      <c r="R10004" s="18"/>
      <c r="S10004" s="18"/>
      <c r="T10004" s="18"/>
      <c r="U10004" s="18"/>
      <c r="V10004" s="18"/>
      <c r="W10004" s="18"/>
      <c r="X10004" s="18"/>
      <c r="Y10004" s="18"/>
      <c r="Z10004" s="18"/>
      <c r="AA10004" s="18"/>
    </row>
    <row r="10005" spans="1:27" s="2" customFormat="1" ht="13.8">
      <c r="A10005" s="8"/>
      <c r="B10005" s="9"/>
      <c r="C10005" s="18"/>
      <c r="D10005" s="18"/>
      <c r="E10005" s="18"/>
      <c r="F10005" s="18"/>
      <c r="G10005" s="18"/>
      <c r="H10005" s="18"/>
      <c r="I10005" s="18"/>
      <c r="J10005" s="18"/>
      <c r="K10005" s="18"/>
      <c r="L10005" s="18"/>
      <c r="M10005" s="18"/>
      <c r="N10005" s="18"/>
      <c r="O10005" s="18"/>
      <c r="P10005" s="18"/>
      <c r="Q10005" s="18"/>
      <c r="R10005" s="18"/>
      <c r="S10005" s="18"/>
      <c r="T10005" s="18"/>
      <c r="U10005" s="18"/>
      <c r="V10005" s="18"/>
      <c r="W10005" s="18"/>
      <c r="X10005" s="18"/>
      <c r="Y10005" s="18"/>
      <c r="Z10005" s="18"/>
      <c r="AA10005" s="18"/>
    </row>
    <row r="10006" spans="1:27" s="2" customFormat="1" ht="13.8">
      <c r="A10006" s="8"/>
      <c r="B10006" s="9"/>
      <c r="C10006" s="18"/>
      <c r="D10006" s="18"/>
      <c r="E10006" s="18"/>
      <c r="F10006" s="18"/>
      <c r="G10006" s="18"/>
      <c r="H10006" s="18"/>
      <c r="I10006" s="18"/>
      <c r="J10006" s="18"/>
      <c r="K10006" s="18"/>
      <c r="L10006" s="18"/>
      <c r="M10006" s="18"/>
      <c r="N10006" s="18"/>
      <c r="O10006" s="18"/>
      <c r="P10006" s="18"/>
      <c r="Q10006" s="18"/>
      <c r="R10006" s="18"/>
      <c r="S10006" s="18"/>
      <c r="T10006" s="18"/>
      <c r="U10006" s="18"/>
      <c r="V10006" s="18"/>
      <c r="W10006" s="18"/>
      <c r="X10006" s="18"/>
      <c r="Y10006" s="18"/>
      <c r="Z10006" s="18"/>
      <c r="AA10006" s="18"/>
    </row>
    <row r="10007" spans="1:27" s="2" customFormat="1" ht="13.8">
      <c r="A10007" s="8"/>
      <c r="B10007" s="9"/>
      <c r="C10007" s="18"/>
      <c r="D10007" s="18"/>
      <c r="E10007" s="18"/>
      <c r="F10007" s="18"/>
      <c r="G10007" s="18"/>
      <c r="H10007" s="18"/>
      <c r="I10007" s="18"/>
      <c r="J10007" s="18"/>
      <c r="K10007" s="18"/>
      <c r="L10007" s="18"/>
      <c r="M10007" s="18"/>
      <c r="N10007" s="18"/>
      <c r="O10007" s="18"/>
      <c r="P10007" s="18"/>
      <c r="Q10007" s="18"/>
      <c r="R10007" s="18"/>
      <c r="S10007" s="18"/>
      <c r="T10007" s="18"/>
      <c r="U10007" s="18"/>
      <c r="V10007" s="18"/>
      <c r="W10007" s="18"/>
      <c r="X10007" s="18"/>
      <c r="Y10007" s="18"/>
      <c r="Z10007" s="18"/>
      <c r="AA10007" s="18"/>
    </row>
    <row r="10008" spans="1:27" s="2" customFormat="1" ht="13.8">
      <c r="A10008" s="8"/>
      <c r="B10008" s="9"/>
      <c r="C10008" s="18"/>
      <c r="D10008" s="18"/>
      <c r="E10008" s="18"/>
      <c r="F10008" s="18"/>
      <c r="G10008" s="18"/>
      <c r="H10008" s="18"/>
      <c r="I10008" s="18"/>
      <c r="J10008" s="18"/>
      <c r="K10008" s="18"/>
      <c r="L10008" s="18"/>
      <c r="M10008" s="18"/>
      <c r="N10008" s="18"/>
      <c r="O10008" s="18"/>
      <c r="P10008" s="18"/>
      <c r="Q10008" s="18"/>
      <c r="R10008" s="18"/>
      <c r="S10008" s="18"/>
      <c r="T10008" s="18"/>
      <c r="U10008" s="18"/>
      <c r="V10008" s="18"/>
      <c r="W10008" s="18"/>
      <c r="X10008" s="18"/>
      <c r="Y10008" s="18"/>
      <c r="Z10008" s="18"/>
      <c r="AA10008" s="18"/>
    </row>
    <row r="10009" spans="1:27" s="2" customFormat="1" ht="13.8">
      <c r="A10009" s="8"/>
      <c r="B10009" s="9"/>
      <c r="C10009" s="18"/>
      <c r="D10009" s="18"/>
      <c r="E10009" s="18"/>
      <c r="F10009" s="18"/>
      <c r="G10009" s="18"/>
      <c r="H10009" s="18"/>
      <c r="I10009" s="18"/>
      <c r="J10009" s="18"/>
      <c r="K10009" s="18"/>
      <c r="L10009" s="18"/>
      <c r="M10009" s="18"/>
      <c r="N10009" s="18"/>
      <c r="O10009" s="18"/>
      <c r="P10009" s="18"/>
      <c r="Q10009" s="18"/>
      <c r="R10009" s="18"/>
      <c r="S10009" s="18"/>
      <c r="T10009" s="18"/>
      <c r="U10009" s="18"/>
      <c r="V10009" s="18"/>
      <c r="W10009" s="18"/>
      <c r="X10009" s="18"/>
      <c r="Y10009" s="18"/>
      <c r="Z10009" s="18"/>
      <c r="AA10009" s="18"/>
    </row>
    <row r="10010" spans="1:27" s="2" customFormat="1" ht="13.8">
      <c r="A10010" s="8"/>
      <c r="B10010" s="9"/>
      <c r="C10010" s="18"/>
      <c r="D10010" s="18"/>
      <c r="E10010" s="18"/>
      <c r="F10010" s="18"/>
      <c r="G10010" s="18"/>
      <c r="H10010" s="18"/>
      <c r="I10010" s="18"/>
      <c r="J10010" s="18"/>
      <c r="K10010" s="18"/>
      <c r="L10010" s="18"/>
      <c r="M10010" s="18"/>
      <c r="N10010" s="18"/>
      <c r="O10010" s="18"/>
      <c r="P10010" s="18"/>
      <c r="Q10010" s="18"/>
      <c r="R10010" s="18"/>
      <c r="S10010" s="18"/>
      <c r="T10010" s="18"/>
      <c r="U10010" s="18"/>
      <c r="V10010" s="18"/>
      <c r="W10010" s="18"/>
      <c r="X10010" s="18"/>
      <c r="Y10010" s="18"/>
      <c r="Z10010" s="18"/>
      <c r="AA10010" s="18"/>
    </row>
    <row r="10011" spans="1:27" s="2" customFormat="1" ht="13.8">
      <c r="A10011" s="8"/>
      <c r="B10011" s="9"/>
      <c r="C10011" s="18"/>
      <c r="D10011" s="18"/>
      <c r="E10011" s="18"/>
      <c r="F10011" s="18"/>
      <c r="G10011" s="18"/>
      <c r="H10011" s="18"/>
      <c r="I10011" s="18"/>
      <c r="J10011" s="18"/>
      <c r="K10011" s="18"/>
      <c r="L10011" s="18"/>
      <c r="M10011" s="18"/>
      <c r="N10011" s="18"/>
      <c r="O10011" s="18"/>
      <c r="P10011" s="18"/>
      <c r="Q10011" s="18"/>
      <c r="R10011" s="18"/>
      <c r="S10011" s="18"/>
      <c r="T10011" s="18"/>
      <c r="U10011" s="18"/>
      <c r="V10011" s="18"/>
      <c r="W10011" s="18"/>
      <c r="X10011" s="18"/>
      <c r="Y10011" s="18"/>
      <c r="Z10011" s="18"/>
      <c r="AA10011" s="18"/>
    </row>
    <row r="10012" spans="1:27" s="2" customFormat="1" ht="13.8">
      <c r="A10012" s="8"/>
      <c r="B10012" s="9"/>
      <c r="C10012" s="18"/>
      <c r="D10012" s="18"/>
      <c r="E10012" s="18"/>
      <c r="F10012" s="18"/>
      <c r="G10012" s="18"/>
      <c r="H10012" s="18"/>
      <c r="I10012" s="18"/>
      <c r="J10012" s="18"/>
      <c r="K10012" s="18"/>
      <c r="L10012" s="18"/>
      <c r="M10012" s="18"/>
      <c r="N10012" s="18"/>
      <c r="O10012" s="18"/>
      <c r="P10012" s="18"/>
      <c r="Q10012" s="18"/>
      <c r="R10012" s="18"/>
      <c r="S10012" s="18"/>
      <c r="T10012" s="18"/>
      <c r="U10012" s="18"/>
      <c r="V10012" s="18"/>
      <c r="W10012" s="18"/>
      <c r="X10012" s="18"/>
      <c r="Y10012" s="18"/>
      <c r="Z10012" s="18"/>
      <c r="AA10012" s="18"/>
    </row>
    <row r="10013" spans="1:27" s="2" customFormat="1" ht="13.8">
      <c r="A10013" s="8"/>
      <c r="B10013" s="9"/>
      <c r="C10013" s="18"/>
      <c r="D10013" s="18"/>
      <c r="E10013" s="18"/>
      <c r="F10013" s="18"/>
      <c r="G10013" s="18"/>
      <c r="H10013" s="18"/>
      <c r="I10013" s="18"/>
      <c r="J10013" s="18"/>
      <c r="K10013" s="18"/>
      <c r="L10013" s="18"/>
      <c r="M10013" s="18"/>
      <c r="N10013" s="18"/>
      <c r="O10013" s="18"/>
      <c r="P10013" s="18"/>
      <c r="Q10013" s="18"/>
      <c r="R10013" s="18"/>
      <c r="S10013" s="18"/>
      <c r="T10013" s="18"/>
      <c r="U10013" s="18"/>
      <c r="V10013" s="18"/>
      <c r="W10013" s="18"/>
      <c r="X10013" s="18"/>
      <c r="Y10013" s="18"/>
      <c r="Z10013" s="18"/>
      <c r="AA10013" s="18"/>
    </row>
    <row r="10014" spans="1:27" s="2" customFormat="1" ht="13.8">
      <c r="A10014" s="8"/>
      <c r="B10014" s="9"/>
      <c r="C10014" s="18"/>
      <c r="D10014" s="18"/>
      <c r="E10014" s="18"/>
      <c r="F10014" s="18"/>
      <c r="G10014" s="18"/>
      <c r="H10014" s="18"/>
      <c r="I10014" s="18"/>
      <c r="J10014" s="18"/>
      <c r="K10014" s="18"/>
      <c r="L10014" s="18"/>
      <c r="M10014" s="18"/>
      <c r="N10014" s="18"/>
      <c r="O10014" s="18"/>
      <c r="P10014" s="18"/>
      <c r="Q10014" s="18"/>
      <c r="R10014" s="18"/>
      <c r="S10014" s="18"/>
      <c r="T10014" s="18"/>
      <c r="U10014" s="18"/>
      <c r="V10014" s="18"/>
      <c r="W10014" s="18"/>
      <c r="X10014" s="18"/>
      <c r="Y10014" s="18"/>
      <c r="Z10014" s="18"/>
      <c r="AA10014" s="18"/>
    </row>
    <row r="10015" spans="1:27" s="2" customFormat="1" ht="13.8">
      <c r="A10015" s="8"/>
      <c r="B10015" s="9"/>
      <c r="C10015" s="18"/>
      <c r="D10015" s="18"/>
      <c r="E10015" s="18"/>
      <c r="F10015" s="18"/>
      <c r="G10015" s="18"/>
      <c r="H10015" s="18"/>
      <c r="I10015" s="18"/>
      <c r="J10015" s="18"/>
      <c r="K10015" s="18"/>
      <c r="L10015" s="18"/>
      <c r="M10015" s="18"/>
      <c r="N10015" s="18"/>
      <c r="O10015" s="18"/>
      <c r="P10015" s="18"/>
      <c r="Q10015" s="18"/>
      <c r="R10015" s="18"/>
      <c r="S10015" s="18"/>
      <c r="T10015" s="18"/>
      <c r="U10015" s="18"/>
      <c r="V10015" s="18"/>
      <c r="W10015" s="18"/>
      <c r="X10015" s="18"/>
      <c r="Y10015" s="18"/>
      <c r="Z10015" s="18"/>
      <c r="AA10015" s="18"/>
    </row>
    <row r="10016" spans="1:27" s="2" customFormat="1" ht="13.8">
      <c r="A10016" s="8"/>
      <c r="B10016" s="9"/>
      <c r="C10016" s="18"/>
      <c r="D10016" s="18"/>
      <c r="E10016" s="18"/>
      <c r="F10016" s="18"/>
      <c r="G10016" s="18"/>
      <c r="H10016" s="18"/>
      <c r="I10016" s="18"/>
      <c r="J10016" s="18"/>
      <c r="K10016" s="18"/>
      <c r="L10016" s="18"/>
      <c r="M10016" s="18"/>
      <c r="N10016" s="18"/>
      <c r="O10016" s="18"/>
      <c r="P10016" s="18"/>
      <c r="Q10016" s="18"/>
      <c r="R10016" s="18"/>
      <c r="S10016" s="18"/>
      <c r="T10016" s="18"/>
      <c r="U10016" s="18"/>
      <c r="V10016" s="18"/>
      <c r="W10016" s="18"/>
      <c r="X10016" s="18"/>
      <c r="Y10016" s="18"/>
      <c r="Z10016" s="18"/>
      <c r="AA10016" s="18"/>
    </row>
    <row r="10017" spans="1:27" s="2" customFormat="1" ht="13.8">
      <c r="A10017" s="8"/>
      <c r="B10017" s="9"/>
      <c r="C10017" s="18"/>
      <c r="D10017" s="18"/>
      <c r="E10017" s="18"/>
      <c r="F10017" s="18"/>
      <c r="G10017" s="18"/>
      <c r="H10017" s="18"/>
      <c r="I10017" s="18"/>
      <c r="J10017" s="18"/>
      <c r="K10017" s="18"/>
      <c r="L10017" s="18"/>
      <c r="M10017" s="18"/>
      <c r="N10017" s="18"/>
      <c r="O10017" s="18"/>
      <c r="P10017" s="18"/>
      <c r="Q10017" s="18"/>
      <c r="R10017" s="18"/>
      <c r="S10017" s="18"/>
      <c r="T10017" s="18"/>
      <c r="U10017" s="18"/>
      <c r="V10017" s="18"/>
      <c r="W10017" s="18"/>
      <c r="X10017" s="18"/>
      <c r="Y10017" s="18"/>
      <c r="Z10017" s="18"/>
      <c r="AA10017" s="18"/>
    </row>
    <row r="10018" spans="1:27" s="2" customFormat="1" ht="13.8">
      <c r="A10018" s="8"/>
      <c r="B10018" s="9"/>
      <c r="C10018" s="18"/>
      <c r="D10018" s="18"/>
      <c r="E10018" s="18"/>
      <c r="F10018" s="18"/>
      <c r="G10018" s="18"/>
      <c r="H10018" s="18"/>
      <c r="I10018" s="18"/>
      <c r="J10018" s="18"/>
      <c r="K10018" s="18"/>
      <c r="L10018" s="18"/>
      <c r="M10018" s="18"/>
      <c r="N10018" s="18"/>
      <c r="O10018" s="18"/>
      <c r="P10018" s="18"/>
      <c r="Q10018" s="18"/>
      <c r="R10018" s="18"/>
      <c r="S10018" s="18"/>
      <c r="T10018" s="18"/>
      <c r="U10018" s="18"/>
      <c r="V10018" s="18"/>
      <c r="W10018" s="18"/>
      <c r="X10018" s="18"/>
      <c r="Y10018" s="18"/>
      <c r="Z10018" s="18"/>
      <c r="AA10018" s="18"/>
    </row>
    <row r="10019" spans="1:27" s="2" customFormat="1" ht="13.8">
      <c r="A10019" s="8"/>
      <c r="B10019" s="9"/>
      <c r="C10019" s="18"/>
      <c r="D10019" s="18"/>
      <c r="E10019" s="18"/>
      <c r="F10019" s="18"/>
      <c r="G10019" s="18"/>
      <c r="H10019" s="18"/>
      <c r="I10019" s="18"/>
      <c r="J10019" s="18"/>
      <c r="K10019" s="18"/>
      <c r="L10019" s="18"/>
      <c r="M10019" s="18"/>
      <c r="N10019" s="18"/>
      <c r="O10019" s="18"/>
      <c r="P10019" s="18"/>
      <c r="Q10019" s="18"/>
      <c r="R10019" s="18"/>
      <c r="S10019" s="18"/>
      <c r="T10019" s="18"/>
      <c r="U10019" s="18"/>
      <c r="V10019" s="18"/>
      <c r="W10019" s="18"/>
      <c r="X10019" s="18"/>
      <c r="Y10019" s="18"/>
      <c r="Z10019" s="18"/>
      <c r="AA10019" s="18"/>
    </row>
    <row r="10020" spans="1:27" s="2" customFormat="1" ht="13.8">
      <c r="A10020" s="8"/>
      <c r="B10020" s="9"/>
      <c r="C10020" s="18"/>
      <c r="D10020" s="18"/>
      <c r="E10020" s="18"/>
      <c r="F10020" s="18"/>
      <c r="G10020" s="18"/>
      <c r="H10020" s="18"/>
      <c r="I10020" s="18"/>
      <c r="J10020" s="18"/>
      <c r="K10020" s="18"/>
      <c r="L10020" s="18"/>
      <c r="M10020" s="18"/>
      <c r="N10020" s="18"/>
      <c r="O10020" s="18"/>
      <c r="P10020" s="18"/>
      <c r="Q10020" s="18"/>
      <c r="R10020" s="18"/>
      <c r="S10020" s="18"/>
      <c r="T10020" s="18"/>
      <c r="U10020" s="18"/>
      <c r="V10020" s="18"/>
      <c r="W10020" s="18"/>
      <c r="X10020" s="18"/>
      <c r="Y10020" s="18"/>
      <c r="Z10020" s="18"/>
      <c r="AA10020" s="18"/>
    </row>
    <row r="10021" spans="1:27" s="2" customFormat="1" ht="13.8">
      <c r="A10021" s="8"/>
      <c r="B10021" s="9"/>
      <c r="C10021" s="18"/>
      <c r="D10021" s="18"/>
      <c r="E10021" s="18"/>
      <c r="F10021" s="18"/>
      <c r="G10021" s="18"/>
      <c r="H10021" s="18"/>
      <c r="I10021" s="18"/>
      <c r="J10021" s="18"/>
      <c r="K10021" s="18"/>
      <c r="L10021" s="18"/>
      <c r="M10021" s="18"/>
      <c r="N10021" s="18"/>
      <c r="O10021" s="18"/>
      <c r="P10021" s="18"/>
      <c r="Q10021" s="18"/>
      <c r="R10021" s="18"/>
      <c r="S10021" s="18"/>
      <c r="T10021" s="18"/>
      <c r="U10021" s="18"/>
      <c r="V10021" s="18"/>
      <c r="W10021" s="18"/>
      <c r="X10021" s="18"/>
      <c r="Y10021" s="18"/>
      <c r="Z10021" s="18"/>
      <c r="AA10021" s="18"/>
    </row>
    <row r="10022" spans="1:27" s="2" customFormat="1" ht="13.8">
      <c r="A10022" s="8"/>
      <c r="B10022" s="9"/>
      <c r="C10022" s="18"/>
      <c r="D10022" s="18"/>
      <c r="E10022" s="18"/>
      <c r="F10022" s="18"/>
      <c r="G10022" s="18"/>
      <c r="H10022" s="18"/>
      <c r="I10022" s="18"/>
      <c r="J10022" s="18"/>
      <c r="K10022" s="18"/>
      <c r="L10022" s="18"/>
      <c r="M10022" s="18"/>
      <c r="N10022" s="18"/>
      <c r="O10022" s="18"/>
      <c r="P10022" s="18"/>
      <c r="Q10022" s="18"/>
      <c r="R10022" s="18"/>
      <c r="S10022" s="18"/>
      <c r="T10022" s="18"/>
      <c r="U10022" s="18"/>
      <c r="V10022" s="18"/>
      <c r="W10022" s="18"/>
      <c r="X10022" s="18"/>
      <c r="Y10022" s="18"/>
      <c r="Z10022" s="18"/>
      <c r="AA10022" s="18"/>
    </row>
    <row r="10023" spans="1:27" s="2" customFormat="1" ht="13.8">
      <c r="A10023" s="8"/>
      <c r="B10023" s="9"/>
      <c r="C10023" s="18"/>
      <c r="D10023" s="18"/>
      <c r="E10023" s="18"/>
      <c r="F10023" s="18"/>
      <c r="G10023" s="18"/>
      <c r="H10023" s="18"/>
      <c r="I10023" s="18"/>
      <c r="J10023" s="18"/>
      <c r="K10023" s="18"/>
      <c r="L10023" s="18"/>
      <c r="M10023" s="18"/>
      <c r="N10023" s="18"/>
      <c r="O10023" s="18"/>
      <c r="P10023" s="18"/>
      <c r="Q10023" s="18"/>
      <c r="R10023" s="18"/>
      <c r="S10023" s="18"/>
      <c r="T10023" s="18"/>
      <c r="U10023" s="18"/>
      <c r="V10023" s="18"/>
      <c r="W10023" s="18"/>
      <c r="X10023" s="18"/>
      <c r="Y10023" s="18"/>
      <c r="Z10023" s="18"/>
      <c r="AA10023" s="18"/>
    </row>
    <row r="10024" spans="1:27" s="2" customFormat="1" ht="13.8">
      <c r="A10024" s="8"/>
      <c r="B10024" s="9"/>
      <c r="C10024" s="18"/>
      <c r="D10024" s="18"/>
      <c r="E10024" s="18"/>
      <c r="F10024" s="18"/>
      <c r="G10024" s="18"/>
      <c r="H10024" s="18"/>
      <c r="I10024" s="18"/>
      <c r="J10024" s="18"/>
      <c r="K10024" s="18"/>
      <c r="L10024" s="18"/>
      <c r="M10024" s="18"/>
      <c r="N10024" s="18"/>
      <c r="O10024" s="18"/>
      <c r="P10024" s="18"/>
      <c r="Q10024" s="18"/>
      <c r="R10024" s="18"/>
      <c r="S10024" s="18"/>
      <c r="T10024" s="18"/>
      <c r="U10024" s="18"/>
      <c r="V10024" s="18"/>
      <c r="W10024" s="18"/>
      <c r="X10024" s="18"/>
      <c r="Y10024" s="18"/>
      <c r="Z10024" s="18"/>
      <c r="AA10024" s="18"/>
    </row>
    <row r="10025" spans="1:27" s="2" customFormat="1" ht="13.8">
      <c r="A10025" s="8"/>
      <c r="B10025" s="9"/>
      <c r="C10025" s="18"/>
      <c r="D10025" s="18"/>
      <c r="E10025" s="18"/>
      <c r="F10025" s="18"/>
      <c r="G10025" s="18"/>
      <c r="H10025" s="18"/>
      <c r="I10025" s="18"/>
      <c r="J10025" s="18"/>
      <c r="K10025" s="18"/>
      <c r="L10025" s="18"/>
      <c r="M10025" s="18"/>
      <c r="N10025" s="18"/>
      <c r="O10025" s="18"/>
      <c r="P10025" s="18"/>
      <c r="Q10025" s="18"/>
      <c r="R10025" s="18"/>
      <c r="S10025" s="18"/>
      <c r="T10025" s="18"/>
      <c r="U10025" s="18"/>
      <c r="V10025" s="18"/>
      <c r="W10025" s="18"/>
      <c r="X10025" s="18"/>
      <c r="Y10025" s="18"/>
      <c r="Z10025" s="18"/>
      <c r="AA10025" s="18"/>
    </row>
    <row r="10026" spans="1:27" s="2" customFormat="1" ht="13.8">
      <c r="A10026" s="8"/>
      <c r="B10026" s="9"/>
      <c r="C10026" s="18"/>
      <c r="D10026" s="18"/>
      <c r="E10026" s="18"/>
      <c r="F10026" s="18"/>
      <c r="G10026" s="18"/>
      <c r="H10026" s="18"/>
      <c r="I10026" s="18"/>
      <c r="J10026" s="18"/>
      <c r="K10026" s="18"/>
      <c r="L10026" s="18"/>
      <c r="M10026" s="18"/>
      <c r="N10026" s="18"/>
      <c r="O10026" s="18"/>
      <c r="P10026" s="18"/>
      <c r="Q10026" s="18"/>
      <c r="R10026" s="18"/>
      <c r="S10026" s="18"/>
      <c r="T10026" s="18"/>
      <c r="U10026" s="18"/>
      <c r="V10026" s="18"/>
      <c r="W10026" s="18"/>
      <c r="X10026" s="18"/>
      <c r="Y10026" s="18"/>
      <c r="Z10026" s="18"/>
      <c r="AA10026" s="18"/>
    </row>
    <row r="10027" spans="1:27" s="2" customFormat="1" ht="13.8">
      <c r="A10027" s="8"/>
      <c r="B10027" s="9"/>
      <c r="C10027" s="18"/>
      <c r="D10027" s="18"/>
      <c r="E10027" s="18"/>
      <c r="F10027" s="18"/>
      <c r="G10027" s="18"/>
      <c r="H10027" s="18"/>
      <c r="I10027" s="18"/>
      <c r="J10027" s="18"/>
      <c r="K10027" s="18"/>
      <c r="L10027" s="18"/>
      <c r="M10027" s="18"/>
      <c r="N10027" s="18"/>
      <c r="O10027" s="18"/>
      <c r="P10027" s="18"/>
      <c r="Q10027" s="18"/>
      <c r="R10027" s="18"/>
      <c r="S10027" s="18"/>
      <c r="T10027" s="18"/>
      <c r="U10027" s="18"/>
      <c r="V10027" s="18"/>
      <c r="W10027" s="18"/>
      <c r="X10027" s="18"/>
      <c r="Y10027" s="18"/>
      <c r="Z10027" s="18"/>
      <c r="AA10027" s="18"/>
    </row>
    <row r="10028" spans="1:27" s="2" customFormat="1" ht="13.8">
      <c r="A10028" s="8"/>
      <c r="B10028" s="9"/>
      <c r="C10028" s="18"/>
      <c r="D10028" s="18"/>
      <c r="E10028" s="18"/>
      <c r="F10028" s="18"/>
      <c r="G10028" s="18"/>
      <c r="H10028" s="18"/>
      <c r="I10028" s="18"/>
      <c r="J10028" s="18"/>
      <c r="K10028" s="18"/>
      <c r="L10028" s="18"/>
      <c r="M10028" s="18"/>
      <c r="N10028" s="18"/>
      <c r="O10028" s="18"/>
      <c r="P10028" s="18"/>
      <c r="Q10028" s="18"/>
      <c r="R10028" s="18"/>
      <c r="S10028" s="18"/>
      <c r="T10028" s="18"/>
      <c r="U10028" s="18"/>
      <c r="V10028" s="18"/>
      <c r="W10028" s="18"/>
      <c r="X10028" s="18"/>
      <c r="Y10028" s="18"/>
      <c r="Z10028" s="18"/>
      <c r="AA10028" s="18"/>
    </row>
    <row r="10029" spans="1:27" s="2" customFormat="1" ht="13.8">
      <c r="A10029" s="8"/>
      <c r="B10029" s="9"/>
      <c r="C10029" s="18"/>
      <c r="D10029" s="18"/>
      <c r="E10029" s="18"/>
      <c r="F10029" s="18"/>
      <c r="G10029" s="18"/>
      <c r="H10029" s="18"/>
      <c r="I10029" s="18"/>
      <c r="J10029" s="18"/>
      <c r="K10029" s="18"/>
      <c r="L10029" s="18"/>
      <c r="M10029" s="18"/>
      <c r="N10029" s="18"/>
      <c r="O10029" s="18"/>
      <c r="P10029" s="18"/>
      <c r="Q10029" s="18"/>
      <c r="R10029" s="18"/>
      <c r="S10029" s="18"/>
      <c r="T10029" s="18"/>
      <c r="U10029" s="18"/>
      <c r="V10029" s="18"/>
      <c r="W10029" s="18"/>
      <c r="X10029" s="18"/>
      <c r="Y10029" s="18"/>
      <c r="Z10029" s="18"/>
      <c r="AA10029" s="18"/>
    </row>
    <row r="10030" spans="1:27" s="2" customFormat="1" ht="13.8">
      <c r="A10030" s="8"/>
      <c r="B10030" s="9"/>
      <c r="C10030" s="18"/>
      <c r="D10030" s="18"/>
      <c r="E10030" s="18"/>
      <c r="F10030" s="18"/>
      <c r="G10030" s="18"/>
      <c r="H10030" s="18"/>
      <c r="I10030" s="18"/>
      <c r="J10030" s="18"/>
      <c r="K10030" s="18"/>
      <c r="L10030" s="18"/>
      <c r="M10030" s="18"/>
      <c r="N10030" s="18"/>
      <c r="O10030" s="18"/>
      <c r="P10030" s="18"/>
      <c r="Q10030" s="18"/>
      <c r="R10030" s="18"/>
      <c r="S10030" s="18"/>
      <c r="T10030" s="18"/>
      <c r="U10030" s="18"/>
      <c r="V10030" s="18"/>
      <c r="W10030" s="18"/>
      <c r="X10030" s="18"/>
      <c r="Y10030" s="18"/>
      <c r="Z10030" s="18"/>
      <c r="AA10030" s="18"/>
    </row>
    <row r="10031" spans="1:27" s="2" customFormat="1" ht="13.8">
      <c r="A10031" s="8"/>
      <c r="B10031" s="9"/>
      <c r="C10031" s="18"/>
      <c r="D10031" s="18"/>
      <c r="E10031" s="18"/>
      <c r="F10031" s="18"/>
      <c r="G10031" s="18"/>
      <c r="H10031" s="18"/>
      <c r="I10031" s="18"/>
      <c r="J10031" s="18"/>
      <c r="K10031" s="18"/>
      <c r="L10031" s="18"/>
      <c r="M10031" s="18"/>
      <c r="N10031" s="18"/>
      <c r="O10031" s="18"/>
      <c r="P10031" s="18"/>
      <c r="Q10031" s="18"/>
      <c r="R10031" s="18"/>
      <c r="S10031" s="18"/>
      <c r="T10031" s="18"/>
      <c r="U10031" s="18"/>
      <c r="V10031" s="18"/>
      <c r="W10031" s="18"/>
      <c r="X10031" s="18"/>
      <c r="Y10031" s="18"/>
      <c r="Z10031" s="18"/>
      <c r="AA10031" s="18"/>
    </row>
    <row r="10032" spans="1:27" s="2" customFormat="1" ht="13.8">
      <c r="A10032" s="8"/>
      <c r="B10032" s="9"/>
      <c r="C10032" s="18"/>
      <c r="D10032" s="18"/>
      <c r="E10032" s="18"/>
      <c r="F10032" s="18"/>
      <c r="G10032" s="18"/>
      <c r="H10032" s="18"/>
      <c r="I10032" s="18"/>
      <c r="J10032" s="18"/>
      <c r="K10032" s="18"/>
      <c r="L10032" s="18"/>
      <c r="M10032" s="18"/>
      <c r="N10032" s="18"/>
      <c r="O10032" s="18"/>
      <c r="P10032" s="18"/>
      <c r="Q10032" s="18"/>
      <c r="R10032" s="18"/>
      <c r="S10032" s="18"/>
      <c r="T10032" s="18"/>
      <c r="U10032" s="18"/>
      <c r="V10032" s="18"/>
      <c r="W10032" s="18"/>
      <c r="X10032" s="18"/>
      <c r="Y10032" s="18"/>
      <c r="Z10032" s="18"/>
      <c r="AA10032" s="18"/>
    </row>
    <row r="10033" spans="1:27" s="2" customFormat="1" ht="13.8">
      <c r="A10033" s="8"/>
      <c r="B10033" s="9"/>
      <c r="C10033" s="18"/>
      <c r="D10033" s="18"/>
      <c r="E10033" s="18"/>
      <c r="F10033" s="18"/>
      <c r="G10033" s="18"/>
      <c r="H10033" s="18"/>
      <c r="I10033" s="18"/>
      <c r="J10033" s="18"/>
      <c r="K10033" s="18"/>
      <c r="L10033" s="18"/>
      <c r="M10033" s="18"/>
      <c r="N10033" s="18"/>
      <c r="O10033" s="18"/>
      <c r="P10033" s="18"/>
      <c r="Q10033" s="18"/>
      <c r="R10033" s="18"/>
      <c r="S10033" s="18"/>
      <c r="T10033" s="18"/>
      <c r="U10033" s="18"/>
      <c r="V10033" s="18"/>
      <c r="W10033" s="18"/>
      <c r="X10033" s="18"/>
      <c r="Y10033" s="18"/>
      <c r="Z10033" s="18"/>
      <c r="AA10033" s="18"/>
    </row>
    <row r="10034" spans="1:27" s="2" customFormat="1" ht="13.8">
      <c r="A10034" s="8"/>
      <c r="B10034" s="9"/>
      <c r="C10034" s="18"/>
      <c r="D10034" s="18"/>
      <c r="E10034" s="18"/>
      <c r="F10034" s="18"/>
      <c r="G10034" s="18"/>
      <c r="H10034" s="18"/>
      <c r="I10034" s="18"/>
      <c r="J10034" s="18"/>
      <c r="K10034" s="18"/>
      <c r="L10034" s="18"/>
      <c r="M10034" s="18"/>
      <c r="N10034" s="18"/>
      <c r="O10034" s="18"/>
      <c r="P10034" s="18"/>
      <c r="Q10034" s="18"/>
      <c r="R10034" s="18"/>
      <c r="S10034" s="18"/>
      <c r="T10034" s="18"/>
      <c r="U10034" s="18"/>
      <c r="V10034" s="18"/>
      <c r="W10034" s="18"/>
      <c r="X10034" s="18"/>
      <c r="Y10034" s="18"/>
      <c r="Z10034" s="18"/>
      <c r="AA10034" s="18"/>
    </row>
    <row r="10035" spans="1:27" s="2" customFormat="1" ht="13.8">
      <c r="A10035" s="8"/>
      <c r="B10035" s="9"/>
      <c r="C10035" s="18"/>
      <c r="D10035" s="18"/>
      <c r="E10035" s="18"/>
      <c r="F10035" s="18"/>
      <c r="G10035" s="18"/>
      <c r="H10035" s="18"/>
      <c r="I10035" s="18"/>
      <c r="J10035" s="18"/>
      <c r="K10035" s="18"/>
      <c r="L10035" s="18"/>
      <c r="M10035" s="18"/>
      <c r="N10035" s="18"/>
      <c r="O10035" s="18"/>
      <c r="P10035" s="18"/>
      <c r="Q10035" s="18"/>
      <c r="R10035" s="18"/>
      <c r="S10035" s="18"/>
      <c r="T10035" s="18"/>
      <c r="U10035" s="18"/>
      <c r="V10035" s="18"/>
      <c r="W10035" s="18"/>
      <c r="X10035" s="18"/>
      <c r="Y10035" s="18"/>
      <c r="Z10035" s="18"/>
      <c r="AA10035" s="18"/>
    </row>
    <row r="10036" spans="1:27" s="2" customFormat="1" ht="13.8">
      <c r="A10036" s="8"/>
      <c r="B10036" s="9"/>
      <c r="C10036" s="18"/>
      <c r="D10036" s="18"/>
      <c r="E10036" s="18"/>
      <c r="F10036" s="18"/>
      <c r="G10036" s="18"/>
      <c r="H10036" s="18"/>
      <c r="I10036" s="18"/>
      <c r="J10036" s="18"/>
      <c r="K10036" s="18"/>
      <c r="L10036" s="18"/>
      <c r="M10036" s="18"/>
      <c r="N10036" s="18"/>
      <c r="O10036" s="18"/>
      <c r="P10036" s="18"/>
      <c r="Q10036" s="18"/>
      <c r="R10036" s="18"/>
      <c r="S10036" s="18"/>
      <c r="T10036" s="18"/>
      <c r="U10036" s="18"/>
      <c r="V10036" s="18"/>
      <c r="W10036" s="18"/>
      <c r="X10036" s="18"/>
      <c r="Y10036" s="18"/>
      <c r="Z10036" s="18"/>
      <c r="AA10036" s="18"/>
    </row>
    <row r="10037" spans="1:27" s="2" customFormat="1" ht="13.8">
      <c r="A10037" s="8"/>
      <c r="B10037" s="9"/>
      <c r="C10037" s="18"/>
      <c r="D10037" s="18"/>
      <c r="E10037" s="18"/>
      <c r="F10037" s="18"/>
      <c r="G10037" s="18"/>
      <c r="H10037" s="18"/>
      <c r="I10037" s="18"/>
      <c r="J10037" s="18"/>
      <c r="K10037" s="18"/>
      <c r="L10037" s="18"/>
      <c r="M10037" s="18"/>
      <c r="N10037" s="18"/>
      <c r="O10037" s="18"/>
      <c r="P10037" s="18"/>
      <c r="Q10037" s="18"/>
      <c r="R10037" s="18"/>
      <c r="S10037" s="18"/>
      <c r="T10037" s="18"/>
      <c r="U10037" s="18"/>
      <c r="V10037" s="18"/>
      <c r="W10037" s="18"/>
      <c r="X10037" s="18"/>
      <c r="Y10037" s="18"/>
      <c r="Z10037" s="18"/>
      <c r="AA10037" s="18"/>
    </row>
    <row r="10038" spans="1:27" s="2" customFormat="1" ht="13.8">
      <c r="A10038" s="8"/>
      <c r="B10038" s="9"/>
      <c r="C10038" s="18"/>
      <c r="D10038" s="18"/>
      <c r="E10038" s="18"/>
      <c r="F10038" s="18"/>
      <c r="G10038" s="18"/>
      <c r="H10038" s="18"/>
      <c r="I10038" s="18"/>
      <c r="J10038" s="18"/>
      <c r="K10038" s="18"/>
      <c r="L10038" s="18"/>
      <c r="M10038" s="18"/>
      <c r="N10038" s="18"/>
      <c r="O10038" s="18"/>
      <c r="P10038" s="18"/>
      <c r="Q10038" s="18"/>
      <c r="R10038" s="18"/>
      <c r="S10038" s="18"/>
      <c r="T10038" s="18"/>
      <c r="U10038" s="18"/>
      <c r="V10038" s="18"/>
      <c r="W10038" s="18"/>
      <c r="X10038" s="18"/>
      <c r="Y10038" s="18"/>
      <c r="Z10038" s="18"/>
      <c r="AA10038" s="18"/>
    </row>
    <row r="10039" spans="1:27" s="2" customFormat="1" ht="13.8">
      <c r="A10039" s="8"/>
      <c r="B10039" s="9"/>
      <c r="C10039" s="18"/>
      <c r="D10039" s="18"/>
      <c r="E10039" s="18"/>
      <c r="F10039" s="18"/>
      <c r="G10039" s="18"/>
      <c r="H10039" s="18"/>
      <c r="I10039" s="18"/>
      <c r="J10039" s="18"/>
      <c r="K10039" s="18"/>
      <c r="L10039" s="18"/>
      <c r="M10039" s="18"/>
      <c r="N10039" s="18"/>
      <c r="O10039" s="18"/>
      <c r="P10039" s="18"/>
      <c r="Q10039" s="18"/>
      <c r="R10039" s="18"/>
      <c r="S10039" s="18"/>
      <c r="T10039" s="18"/>
      <c r="U10039" s="18"/>
      <c r="V10039" s="18"/>
      <c r="W10039" s="18"/>
      <c r="X10039" s="18"/>
      <c r="Y10039" s="18"/>
      <c r="Z10039" s="18"/>
      <c r="AA10039" s="18"/>
    </row>
    <row r="10040" spans="1:27" s="2" customFormat="1" ht="13.8">
      <c r="A10040" s="8"/>
      <c r="B10040" s="9"/>
      <c r="C10040" s="18"/>
      <c r="D10040" s="18"/>
      <c r="E10040" s="18"/>
      <c r="F10040" s="18"/>
      <c r="G10040" s="18"/>
      <c r="H10040" s="18"/>
      <c r="I10040" s="18"/>
      <c r="J10040" s="18"/>
      <c r="K10040" s="18"/>
      <c r="L10040" s="18"/>
      <c r="M10040" s="18"/>
      <c r="N10040" s="18"/>
      <c r="O10040" s="18"/>
      <c r="P10040" s="18"/>
      <c r="Q10040" s="18"/>
      <c r="R10040" s="18"/>
      <c r="S10040" s="18"/>
      <c r="T10040" s="18"/>
      <c r="U10040" s="18"/>
      <c r="V10040" s="18"/>
      <c r="W10040" s="18"/>
      <c r="X10040" s="18"/>
      <c r="Y10040" s="18"/>
      <c r="Z10040" s="18"/>
      <c r="AA10040" s="18"/>
    </row>
    <row r="10041" spans="1:27" s="2" customFormat="1" ht="13.8">
      <c r="A10041" s="8"/>
      <c r="B10041" s="9"/>
      <c r="C10041" s="18"/>
      <c r="D10041" s="18"/>
      <c r="E10041" s="18"/>
      <c r="F10041" s="18"/>
      <c r="G10041" s="18"/>
      <c r="H10041" s="18"/>
      <c r="I10041" s="18"/>
      <c r="J10041" s="18"/>
      <c r="K10041" s="18"/>
      <c r="L10041" s="18"/>
      <c r="M10041" s="18"/>
      <c r="N10041" s="18"/>
      <c r="O10041" s="18"/>
      <c r="P10041" s="18"/>
      <c r="Q10041" s="18"/>
      <c r="R10041" s="18"/>
      <c r="S10041" s="18"/>
      <c r="T10041" s="18"/>
      <c r="U10041" s="18"/>
      <c r="V10041" s="18"/>
      <c r="W10041" s="18"/>
      <c r="X10041" s="18"/>
      <c r="Y10041" s="18"/>
      <c r="Z10041" s="18"/>
      <c r="AA10041" s="18"/>
    </row>
    <row r="10042" spans="1:27" s="2" customFormat="1" ht="13.8">
      <c r="A10042" s="8"/>
      <c r="B10042" s="9"/>
      <c r="C10042" s="18"/>
      <c r="D10042" s="18"/>
      <c r="E10042" s="18"/>
      <c r="F10042" s="18"/>
      <c r="G10042" s="18"/>
      <c r="H10042" s="18"/>
      <c r="I10042" s="18"/>
      <c r="J10042" s="18"/>
      <c r="K10042" s="18"/>
      <c r="L10042" s="18"/>
      <c r="M10042" s="18"/>
      <c r="N10042" s="18"/>
      <c r="O10042" s="18"/>
      <c r="P10042" s="18"/>
      <c r="Q10042" s="18"/>
      <c r="R10042" s="18"/>
      <c r="S10042" s="18"/>
      <c r="T10042" s="18"/>
      <c r="U10042" s="18"/>
      <c r="V10042" s="18"/>
      <c r="W10042" s="18"/>
      <c r="X10042" s="18"/>
      <c r="Y10042" s="18"/>
      <c r="Z10042" s="18"/>
      <c r="AA10042" s="18"/>
    </row>
    <row r="10043" spans="1:27" s="2" customFormat="1" ht="13.8">
      <c r="A10043" s="8"/>
      <c r="B10043" s="9"/>
      <c r="C10043" s="18"/>
      <c r="D10043" s="18"/>
      <c r="E10043" s="18"/>
      <c r="F10043" s="18"/>
      <c r="G10043" s="18"/>
      <c r="H10043" s="18"/>
      <c r="I10043" s="18"/>
      <c r="J10043" s="18"/>
      <c r="K10043" s="18"/>
      <c r="L10043" s="18"/>
      <c r="M10043" s="18"/>
      <c r="N10043" s="18"/>
      <c r="O10043" s="18"/>
      <c r="P10043" s="18"/>
      <c r="Q10043" s="18"/>
      <c r="R10043" s="18"/>
      <c r="S10043" s="18"/>
      <c r="T10043" s="18"/>
      <c r="U10043" s="18"/>
      <c r="V10043" s="18"/>
      <c r="W10043" s="18"/>
      <c r="X10043" s="18"/>
      <c r="Y10043" s="18"/>
      <c r="Z10043" s="18"/>
      <c r="AA10043" s="18"/>
    </row>
    <row r="10044" spans="1:27" s="2" customFormat="1" ht="13.8">
      <c r="A10044" s="8"/>
      <c r="B10044" s="9"/>
      <c r="C10044" s="18"/>
      <c r="D10044" s="18"/>
      <c r="E10044" s="18"/>
      <c r="F10044" s="18"/>
      <c r="G10044" s="18"/>
      <c r="H10044" s="18"/>
      <c r="I10044" s="18"/>
      <c r="J10044" s="18"/>
      <c r="K10044" s="18"/>
      <c r="L10044" s="18"/>
      <c r="M10044" s="18"/>
      <c r="N10044" s="18"/>
      <c r="O10044" s="18"/>
      <c r="P10044" s="18"/>
      <c r="Q10044" s="18"/>
      <c r="R10044" s="18"/>
      <c r="S10044" s="18"/>
      <c r="T10044" s="18"/>
      <c r="U10044" s="18"/>
      <c r="V10044" s="18"/>
      <c r="W10044" s="18"/>
      <c r="X10044" s="18"/>
      <c r="Y10044" s="18"/>
      <c r="Z10044" s="18"/>
      <c r="AA10044" s="18"/>
    </row>
    <row r="10045" spans="1:27" s="2" customFormat="1" ht="13.8">
      <c r="A10045" s="8"/>
      <c r="B10045" s="9"/>
      <c r="C10045" s="18"/>
      <c r="D10045" s="18"/>
      <c r="E10045" s="18"/>
      <c r="F10045" s="18"/>
      <c r="G10045" s="18"/>
      <c r="H10045" s="18"/>
      <c r="I10045" s="18"/>
      <c r="J10045" s="18"/>
      <c r="K10045" s="18"/>
      <c r="L10045" s="18"/>
      <c r="M10045" s="18"/>
      <c r="N10045" s="18"/>
      <c r="O10045" s="18"/>
      <c r="P10045" s="18"/>
      <c r="Q10045" s="18"/>
      <c r="R10045" s="18"/>
      <c r="S10045" s="18"/>
      <c r="T10045" s="18"/>
      <c r="U10045" s="18"/>
      <c r="V10045" s="18"/>
      <c r="W10045" s="18"/>
      <c r="X10045" s="18"/>
      <c r="Y10045" s="18"/>
      <c r="Z10045" s="18"/>
      <c r="AA10045" s="18"/>
    </row>
    <row r="10046" spans="1:27" s="2" customFormat="1" ht="13.8">
      <c r="A10046" s="8"/>
      <c r="B10046" s="9"/>
      <c r="C10046" s="18"/>
      <c r="D10046" s="18"/>
      <c r="E10046" s="18"/>
      <c r="F10046" s="18"/>
      <c r="G10046" s="18"/>
      <c r="H10046" s="18"/>
      <c r="I10046" s="18"/>
      <c r="J10046" s="18"/>
      <c r="K10046" s="18"/>
      <c r="L10046" s="18"/>
      <c r="M10046" s="18"/>
      <c r="N10046" s="18"/>
      <c r="O10046" s="18"/>
      <c r="P10046" s="18"/>
      <c r="Q10046" s="18"/>
      <c r="R10046" s="18"/>
      <c r="S10046" s="18"/>
      <c r="T10046" s="18"/>
      <c r="U10046" s="18"/>
      <c r="V10046" s="18"/>
      <c r="W10046" s="18"/>
      <c r="X10046" s="18"/>
      <c r="Y10046" s="18"/>
      <c r="Z10046" s="18"/>
      <c r="AA10046" s="18"/>
    </row>
    <row r="10047" spans="1:27" s="2" customFormat="1" ht="13.8">
      <c r="A10047" s="8"/>
      <c r="B10047" s="9"/>
      <c r="C10047" s="18"/>
      <c r="D10047" s="18"/>
      <c r="E10047" s="18"/>
      <c r="F10047" s="18"/>
      <c r="G10047" s="18"/>
      <c r="H10047" s="18"/>
      <c r="I10047" s="18"/>
      <c r="J10047" s="18"/>
      <c r="K10047" s="18"/>
      <c r="L10047" s="18"/>
      <c r="M10047" s="18"/>
      <c r="N10047" s="18"/>
      <c r="O10047" s="18"/>
      <c r="P10047" s="18"/>
      <c r="Q10047" s="18"/>
      <c r="R10047" s="18"/>
      <c r="S10047" s="18"/>
      <c r="T10047" s="18"/>
      <c r="U10047" s="18"/>
      <c r="V10047" s="18"/>
      <c r="W10047" s="18"/>
      <c r="X10047" s="18"/>
      <c r="Y10047" s="18"/>
      <c r="Z10047" s="18"/>
      <c r="AA10047" s="18"/>
    </row>
    <row r="10048" spans="1:27" s="2" customFormat="1" ht="13.8">
      <c r="A10048" s="8"/>
      <c r="B10048" s="9"/>
      <c r="C10048" s="18"/>
      <c r="D10048" s="18"/>
      <c r="E10048" s="18"/>
      <c r="F10048" s="18"/>
      <c r="G10048" s="18"/>
      <c r="H10048" s="18"/>
      <c r="I10048" s="18"/>
      <c r="J10048" s="18"/>
      <c r="K10048" s="18"/>
      <c r="L10048" s="18"/>
      <c r="M10048" s="18"/>
      <c r="N10048" s="18"/>
      <c r="O10048" s="18"/>
      <c r="P10048" s="18"/>
      <c r="Q10048" s="18"/>
      <c r="R10048" s="18"/>
      <c r="S10048" s="18"/>
      <c r="T10048" s="18"/>
      <c r="U10048" s="18"/>
      <c r="V10048" s="18"/>
      <c r="W10048" s="18"/>
      <c r="X10048" s="18"/>
      <c r="Y10048" s="18"/>
      <c r="Z10048" s="18"/>
      <c r="AA10048" s="18"/>
    </row>
    <row r="10049" spans="1:27" s="2" customFormat="1" ht="13.8">
      <c r="A10049" s="8"/>
      <c r="B10049" s="9"/>
      <c r="C10049" s="18"/>
      <c r="D10049" s="18"/>
      <c r="E10049" s="18"/>
      <c r="F10049" s="18"/>
      <c r="G10049" s="18"/>
      <c r="H10049" s="18"/>
      <c r="I10049" s="18"/>
      <c r="J10049" s="18"/>
      <c r="K10049" s="18"/>
      <c r="L10049" s="18"/>
      <c r="M10049" s="18"/>
      <c r="N10049" s="18"/>
      <c r="O10049" s="18"/>
      <c r="P10049" s="18"/>
      <c r="Q10049" s="18"/>
      <c r="R10049" s="18"/>
      <c r="S10049" s="18"/>
      <c r="T10049" s="18"/>
      <c r="U10049" s="18"/>
      <c r="V10049" s="18"/>
      <c r="W10049" s="18"/>
      <c r="X10049" s="18"/>
      <c r="Y10049" s="18"/>
      <c r="Z10049" s="18"/>
      <c r="AA10049" s="18"/>
    </row>
    <row r="10050" spans="1:27" s="2" customFormat="1" ht="13.8">
      <c r="A10050" s="8"/>
      <c r="B10050" s="9"/>
      <c r="C10050" s="18"/>
      <c r="D10050" s="18"/>
      <c r="E10050" s="18"/>
      <c r="F10050" s="18"/>
      <c r="G10050" s="18"/>
      <c r="H10050" s="18"/>
      <c r="I10050" s="18"/>
      <c r="J10050" s="18"/>
      <c r="K10050" s="18"/>
      <c r="L10050" s="18"/>
      <c r="M10050" s="18"/>
      <c r="N10050" s="18"/>
      <c r="O10050" s="18"/>
      <c r="P10050" s="18"/>
      <c r="Q10050" s="18"/>
      <c r="R10050" s="18"/>
      <c r="S10050" s="18"/>
      <c r="T10050" s="18"/>
      <c r="U10050" s="18"/>
      <c r="V10050" s="18"/>
      <c r="W10050" s="18"/>
      <c r="X10050" s="18"/>
      <c r="Y10050" s="18"/>
      <c r="Z10050" s="18"/>
      <c r="AA10050" s="18"/>
    </row>
    <row r="10051" spans="1:27" s="2" customFormat="1" ht="13.8">
      <c r="A10051" s="8"/>
      <c r="B10051" s="9"/>
      <c r="C10051" s="18"/>
      <c r="D10051" s="18"/>
      <c r="E10051" s="18"/>
      <c r="F10051" s="18"/>
      <c r="G10051" s="18"/>
      <c r="H10051" s="18"/>
      <c r="I10051" s="18"/>
      <c r="J10051" s="18"/>
      <c r="K10051" s="18"/>
      <c r="L10051" s="18"/>
      <c r="M10051" s="18"/>
      <c r="N10051" s="18"/>
      <c r="O10051" s="18"/>
      <c r="P10051" s="18"/>
      <c r="Q10051" s="18"/>
      <c r="R10051" s="18"/>
      <c r="S10051" s="18"/>
      <c r="T10051" s="18"/>
      <c r="U10051" s="18"/>
      <c r="V10051" s="18"/>
      <c r="W10051" s="18"/>
      <c r="X10051" s="18"/>
      <c r="Y10051" s="18"/>
      <c r="Z10051" s="18"/>
      <c r="AA10051" s="18"/>
    </row>
    <row r="10052" spans="1:27" s="2" customFormat="1" ht="13.8">
      <c r="A10052" s="8"/>
      <c r="B10052" s="9"/>
      <c r="C10052" s="18"/>
      <c r="D10052" s="18"/>
      <c r="E10052" s="18"/>
      <c r="F10052" s="18"/>
      <c r="G10052" s="18"/>
      <c r="H10052" s="18"/>
      <c r="I10052" s="18"/>
      <c r="J10052" s="18"/>
      <c r="K10052" s="18"/>
      <c r="L10052" s="18"/>
      <c r="M10052" s="18"/>
      <c r="N10052" s="18"/>
      <c r="O10052" s="18"/>
      <c r="P10052" s="18"/>
      <c r="Q10052" s="18"/>
      <c r="R10052" s="18"/>
      <c r="S10052" s="18"/>
      <c r="T10052" s="18"/>
      <c r="U10052" s="18"/>
      <c r="V10052" s="18"/>
      <c r="W10052" s="18"/>
      <c r="X10052" s="18"/>
      <c r="Y10052" s="18"/>
      <c r="Z10052" s="18"/>
      <c r="AA10052" s="18"/>
    </row>
    <row r="10053" spans="1:27" s="2" customFormat="1" ht="13.8">
      <c r="A10053" s="8"/>
      <c r="B10053" s="9"/>
      <c r="C10053" s="18"/>
      <c r="D10053" s="18"/>
      <c r="E10053" s="18"/>
      <c r="F10053" s="18"/>
      <c r="G10053" s="18"/>
      <c r="H10053" s="18"/>
      <c r="I10053" s="18"/>
      <c r="J10053" s="18"/>
      <c r="K10053" s="18"/>
      <c r="L10053" s="18"/>
      <c r="M10053" s="18"/>
      <c r="N10053" s="18"/>
      <c r="O10053" s="18"/>
      <c r="P10053" s="18"/>
      <c r="Q10053" s="18"/>
      <c r="R10053" s="18"/>
      <c r="S10053" s="18"/>
      <c r="T10053" s="18"/>
      <c r="U10053" s="18"/>
      <c r="V10053" s="18"/>
      <c r="W10053" s="18"/>
      <c r="X10053" s="18"/>
      <c r="Y10053" s="18"/>
      <c r="Z10053" s="18"/>
      <c r="AA10053" s="18"/>
    </row>
    <row r="10054" spans="1:27" s="2" customFormat="1" ht="13.8">
      <c r="A10054" s="8"/>
      <c r="B10054" s="9"/>
      <c r="C10054" s="18"/>
      <c r="D10054" s="18"/>
      <c r="E10054" s="18"/>
      <c r="F10054" s="18"/>
      <c r="G10054" s="18"/>
      <c r="H10054" s="18"/>
      <c r="I10054" s="18"/>
      <c r="J10054" s="18"/>
      <c r="K10054" s="18"/>
      <c r="L10054" s="18"/>
      <c r="M10054" s="18"/>
      <c r="N10054" s="18"/>
      <c r="O10054" s="18"/>
      <c r="P10054" s="18"/>
      <c r="Q10054" s="18"/>
      <c r="R10054" s="18"/>
      <c r="S10054" s="18"/>
      <c r="T10054" s="18"/>
      <c r="U10054" s="18"/>
      <c r="V10054" s="18"/>
      <c r="W10054" s="18"/>
      <c r="X10054" s="18"/>
      <c r="Y10054" s="18"/>
      <c r="Z10054" s="18"/>
      <c r="AA10054" s="18"/>
    </row>
    <row r="10055" spans="1:27" s="2" customFormat="1" ht="13.8">
      <c r="A10055" s="8"/>
      <c r="B10055" s="9"/>
      <c r="C10055" s="18"/>
      <c r="D10055" s="18"/>
      <c r="E10055" s="18"/>
      <c r="F10055" s="18"/>
      <c r="G10055" s="18"/>
      <c r="H10055" s="18"/>
      <c r="I10055" s="18"/>
      <c r="J10055" s="18"/>
      <c r="K10055" s="18"/>
      <c r="L10055" s="18"/>
      <c r="M10055" s="18"/>
      <c r="N10055" s="18"/>
      <c r="O10055" s="18"/>
      <c r="P10055" s="18"/>
      <c r="Q10055" s="18"/>
      <c r="R10055" s="18"/>
      <c r="S10055" s="18"/>
      <c r="T10055" s="18"/>
      <c r="U10055" s="18"/>
      <c r="V10055" s="18"/>
      <c r="W10055" s="18"/>
      <c r="X10055" s="18"/>
      <c r="Y10055" s="18"/>
      <c r="Z10055" s="18"/>
      <c r="AA10055" s="18"/>
    </row>
    <row r="10056" spans="1:27" s="2" customFormat="1" ht="13.8">
      <c r="A10056" s="8"/>
      <c r="B10056" s="9"/>
      <c r="C10056" s="18"/>
      <c r="D10056" s="18"/>
      <c r="E10056" s="18"/>
      <c r="F10056" s="18"/>
      <c r="G10056" s="18"/>
      <c r="H10056" s="18"/>
      <c r="I10056" s="18"/>
      <c r="J10056" s="18"/>
      <c r="K10056" s="18"/>
      <c r="L10056" s="18"/>
      <c r="M10056" s="18"/>
      <c r="N10056" s="18"/>
      <c r="O10056" s="18"/>
      <c r="P10056" s="18"/>
      <c r="Q10056" s="18"/>
      <c r="R10056" s="18"/>
      <c r="S10056" s="18"/>
      <c r="T10056" s="18"/>
      <c r="U10056" s="18"/>
      <c r="V10056" s="18"/>
      <c r="W10056" s="18"/>
      <c r="X10056" s="18"/>
      <c r="Y10056" s="18"/>
      <c r="Z10056" s="18"/>
      <c r="AA10056" s="18"/>
    </row>
    <row r="10057" spans="1:27" s="2" customFormat="1" ht="13.8">
      <c r="A10057" s="8"/>
      <c r="B10057" s="9"/>
      <c r="C10057" s="18"/>
      <c r="D10057" s="18"/>
      <c r="E10057" s="18"/>
      <c r="F10057" s="18"/>
      <c r="G10057" s="18"/>
      <c r="H10057" s="18"/>
      <c r="I10057" s="18"/>
      <c r="J10057" s="18"/>
      <c r="K10057" s="18"/>
      <c r="L10057" s="18"/>
      <c r="M10057" s="18"/>
      <c r="N10057" s="18"/>
      <c r="O10057" s="18"/>
      <c r="P10057" s="18"/>
      <c r="Q10057" s="18"/>
      <c r="R10057" s="18"/>
      <c r="S10057" s="18"/>
      <c r="T10057" s="18"/>
      <c r="U10057" s="18"/>
      <c r="V10057" s="18"/>
      <c r="W10057" s="18"/>
      <c r="X10057" s="18"/>
      <c r="Y10057" s="18"/>
      <c r="Z10057" s="18"/>
      <c r="AA10057" s="18"/>
    </row>
    <row r="10058" spans="1:27" s="2" customFormat="1" ht="13.8">
      <c r="A10058" s="8"/>
      <c r="B10058" s="9"/>
      <c r="C10058" s="18"/>
      <c r="D10058" s="18"/>
      <c r="E10058" s="18"/>
      <c r="F10058" s="18"/>
      <c r="G10058" s="18"/>
      <c r="H10058" s="18"/>
      <c r="I10058" s="18"/>
      <c r="J10058" s="18"/>
      <c r="K10058" s="18"/>
      <c r="L10058" s="18"/>
      <c r="M10058" s="18"/>
      <c r="N10058" s="18"/>
      <c r="O10058" s="18"/>
      <c r="P10058" s="18"/>
      <c r="Q10058" s="18"/>
      <c r="R10058" s="18"/>
      <c r="S10058" s="18"/>
      <c r="T10058" s="18"/>
      <c r="U10058" s="18"/>
      <c r="V10058" s="18"/>
      <c r="W10058" s="18"/>
      <c r="X10058" s="18"/>
      <c r="Y10058" s="18"/>
      <c r="Z10058" s="18"/>
      <c r="AA10058" s="18"/>
    </row>
    <row r="10059" spans="1:27" s="2" customFormat="1" ht="13.8">
      <c r="A10059" s="8"/>
      <c r="B10059" s="9"/>
      <c r="C10059" s="18"/>
      <c r="D10059" s="18"/>
      <c r="E10059" s="18"/>
      <c r="F10059" s="18"/>
      <c r="G10059" s="18"/>
      <c r="H10059" s="18"/>
      <c r="I10059" s="18"/>
      <c r="J10059" s="18"/>
      <c r="K10059" s="18"/>
      <c r="L10059" s="18"/>
      <c r="M10059" s="18"/>
      <c r="N10059" s="18"/>
      <c r="O10059" s="18"/>
      <c r="P10059" s="18"/>
      <c r="Q10059" s="18"/>
      <c r="R10059" s="18"/>
      <c r="S10059" s="18"/>
      <c r="T10059" s="18"/>
      <c r="U10059" s="18"/>
      <c r="V10059" s="18"/>
      <c r="W10059" s="18"/>
      <c r="X10059" s="18"/>
      <c r="Y10059" s="18"/>
      <c r="Z10059" s="18"/>
      <c r="AA10059" s="18"/>
    </row>
    <row r="10060" spans="1:27" s="2" customFormat="1" ht="13.8">
      <c r="A10060" s="8"/>
      <c r="B10060" s="9"/>
      <c r="C10060" s="18"/>
      <c r="D10060" s="18"/>
      <c r="E10060" s="18"/>
      <c r="F10060" s="18"/>
      <c r="G10060" s="18"/>
      <c r="H10060" s="18"/>
      <c r="I10060" s="18"/>
      <c r="J10060" s="18"/>
      <c r="K10060" s="18"/>
      <c r="L10060" s="18"/>
      <c r="M10060" s="18"/>
      <c r="N10060" s="18"/>
      <c r="O10060" s="18"/>
      <c r="P10060" s="18"/>
      <c r="Q10060" s="18"/>
      <c r="R10060" s="18"/>
      <c r="S10060" s="18"/>
      <c r="T10060" s="18"/>
      <c r="U10060" s="18"/>
      <c r="V10060" s="18"/>
      <c r="W10060" s="18"/>
      <c r="X10060" s="18"/>
      <c r="Y10060" s="18"/>
      <c r="Z10060" s="18"/>
      <c r="AA10060" s="18"/>
    </row>
    <row r="10061" spans="1:27" s="2" customFormat="1" ht="13.8">
      <c r="A10061" s="8"/>
      <c r="B10061" s="9"/>
      <c r="C10061" s="18"/>
      <c r="D10061" s="18"/>
      <c r="E10061" s="18"/>
      <c r="F10061" s="18"/>
      <c r="G10061" s="18"/>
      <c r="H10061" s="18"/>
      <c r="I10061" s="18"/>
      <c r="J10061" s="18"/>
      <c r="K10061" s="18"/>
      <c r="L10061" s="18"/>
      <c r="M10061" s="18"/>
      <c r="N10061" s="18"/>
      <c r="O10061" s="18"/>
      <c r="P10061" s="18"/>
      <c r="Q10061" s="18"/>
      <c r="R10061" s="18"/>
      <c r="S10061" s="18"/>
      <c r="T10061" s="18"/>
      <c r="U10061" s="18"/>
      <c r="V10061" s="18"/>
      <c r="W10061" s="18"/>
      <c r="X10061" s="18"/>
      <c r="Y10061" s="18"/>
      <c r="Z10061" s="18"/>
      <c r="AA10061" s="18"/>
    </row>
    <row r="10062" spans="1:27" s="2" customFormat="1" ht="13.8">
      <c r="A10062" s="8"/>
      <c r="B10062" s="9"/>
      <c r="C10062" s="18"/>
      <c r="D10062" s="18"/>
      <c r="E10062" s="18"/>
      <c r="F10062" s="18"/>
      <c r="G10062" s="18"/>
      <c r="H10062" s="18"/>
      <c r="I10062" s="18"/>
      <c r="J10062" s="18"/>
      <c r="K10062" s="18"/>
      <c r="L10062" s="18"/>
      <c r="M10062" s="18"/>
      <c r="N10062" s="18"/>
      <c r="O10062" s="18"/>
      <c r="P10062" s="18"/>
      <c r="Q10062" s="18"/>
      <c r="R10062" s="18"/>
      <c r="S10062" s="18"/>
      <c r="T10062" s="18"/>
      <c r="U10062" s="18"/>
      <c r="V10062" s="18"/>
      <c r="W10062" s="18"/>
      <c r="X10062" s="18"/>
      <c r="Y10062" s="18"/>
      <c r="Z10062" s="18"/>
      <c r="AA10062" s="18"/>
    </row>
    <row r="10063" spans="1:27" s="2" customFormat="1" ht="13.8">
      <c r="A10063" s="8"/>
      <c r="B10063" s="9"/>
      <c r="C10063" s="18"/>
      <c r="D10063" s="18"/>
      <c r="E10063" s="18"/>
      <c r="F10063" s="18"/>
      <c r="G10063" s="18"/>
      <c r="H10063" s="18"/>
      <c r="I10063" s="18"/>
      <c r="J10063" s="18"/>
      <c r="K10063" s="18"/>
      <c r="L10063" s="18"/>
      <c r="M10063" s="18"/>
      <c r="N10063" s="18"/>
      <c r="O10063" s="18"/>
      <c r="P10063" s="18"/>
      <c r="Q10063" s="18"/>
      <c r="R10063" s="18"/>
      <c r="S10063" s="18"/>
      <c r="T10063" s="18"/>
      <c r="U10063" s="18"/>
      <c r="V10063" s="18"/>
      <c r="W10063" s="18"/>
      <c r="X10063" s="18"/>
      <c r="Y10063" s="18"/>
      <c r="Z10063" s="18"/>
      <c r="AA10063" s="18"/>
    </row>
    <row r="10064" spans="1:27" s="2" customFormat="1" ht="13.8">
      <c r="A10064" s="8"/>
      <c r="B10064" s="9"/>
      <c r="C10064" s="18"/>
      <c r="D10064" s="18"/>
      <c r="E10064" s="18"/>
      <c r="F10064" s="18"/>
      <c r="G10064" s="18"/>
      <c r="H10064" s="18"/>
      <c r="I10064" s="18"/>
      <c r="J10064" s="18"/>
      <c r="K10064" s="18"/>
      <c r="L10064" s="18"/>
      <c r="M10064" s="18"/>
      <c r="N10064" s="18"/>
      <c r="O10064" s="18"/>
      <c r="P10064" s="18"/>
      <c r="Q10064" s="18"/>
      <c r="R10064" s="18"/>
      <c r="S10064" s="18"/>
      <c r="T10064" s="18"/>
      <c r="U10064" s="18"/>
      <c r="V10064" s="18"/>
      <c r="W10064" s="18"/>
      <c r="X10064" s="18"/>
      <c r="Y10064" s="18"/>
      <c r="Z10064" s="18"/>
      <c r="AA10064" s="18"/>
    </row>
    <row r="10065" spans="1:27" s="2" customFormat="1" ht="13.8">
      <c r="A10065" s="8"/>
      <c r="B10065" s="9"/>
      <c r="C10065" s="18"/>
      <c r="D10065" s="18"/>
      <c r="E10065" s="18"/>
      <c r="F10065" s="18"/>
      <c r="G10065" s="18"/>
      <c r="H10065" s="18"/>
      <c r="I10065" s="18"/>
      <c r="J10065" s="18"/>
      <c r="K10065" s="18"/>
      <c r="L10065" s="18"/>
      <c r="M10065" s="18"/>
      <c r="N10065" s="18"/>
      <c r="O10065" s="18"/>
      <c r="P10065" s="18"/>
      <c r="Q10065" s="18"/>
      <c r="R10065" s="18"/>
      <c r="S10065" s="18"/>
      <c r="T10065" s="18"/>
      <c r="U10065" s="18"/>
      <c r="V10065" s="18"/>
      <c r="W10065" s="18"/>
      <c r="X10065" s="18"/>
      <c r="Y10065" s="18"/>
      <c r="Z10065" s="18"/>
      <c r="AA10065" s="18"/>
    </row>
    <row r="10066" spans="1:27" s="2" customFormat="1" ht="13.8">
      <c r="A10066" s="8"/>
      <c r="B10066" s="9"/>
      <c r="C10066" s="18"/>
      <c r="D10066" s="18"/>
      <c r="E10066" s="18"/>
      <c r="F10066" s="18"/>
      <c r="G10066" s="18"/>
      <c r="H10066" s="18"/>
      <c r="I10066" s="18"/>
      <c r="J10066" s="18"/>
      <c r="K10066" s="18"/>
      <c r="L10066" s="18"/>
      <c r="M10066" s="18"/>
      <c r="N10066" s="18"/>
      <c r="O10066" s="18"/>
      <c r="P10066" s="18"/>
      <c r="Q10066" s="18"/>
      <c r="R10066" s="18"/>
      <c r="S10066" s="18"/>
      <c r="T10066" s="18"/>
      <c r="U10066" s="18"/>
      <c r="V10066" s="18"/>
      <c r="W10066" s="18"/>
      <c r="X10066" s="18"/>
      <c r="Y10066" s="18"/>
      <c r="Z10066" s="18"/>
      <c r="AA10066" s="18"/>
    </row>
    <row r="10067" spans="1:27" s="2" customFormat="1" ht="13.8">
      <c r="A10067" s="8"/>
      <c r="B10067" s="9"/>
      <c r="C10067" s="18"/>
      <c r="D10067" s="18"/>
      <c r="E10067" s="18"/>
      <c r="F10067" s="18"/>
      <c r="G10067" s="18"/>
      <c r="H10067" s="18"/>
      <c r="I10067" s="18"/>
      <c r="J10067" s="18"/>
      <c r="K10067" s="18"/>
      <c r="L10067" s="18"/>
      <c r="M10067" s="18"/>
      <c r="N10067" s="18"/>
      <c r="O10067" s="18"/>
      <c r="P10067" s="18"/>
      <c r="Q10067" s="18"/>
      <c r="R10067" s="18"/>
      <c r="S10067" s="18"/>
      <c r="T10067" s="18"/>
      <c r="U10067" s="18"/>
      <c r="V10067" s="18"/>
      <c r="W10067" s="18"/>
      <c r="X10067" s="18"/>
      <c r="Y10067" s="18"/>
      <c r="Z10067" s="18"/>
      <c r="AA10067" s="18"/>
    </row>
    <row r="10068" spans="1:27" s="2" customFormat="1" ht="13.8">
      <c r="A10068" s="8"/>
      <c r="B10068" s="9"/>
      <c r="C10068" s="18"/>
      <c r="D10068" s="18"/>
      <c r="E10068" s="18"/>
      <c r="F10068" s="18"/>
      <c r="G10068" s="18"/>
      <c r="H10068" s="18"/>
      <c r="I10068" s="18"/>
      <c r="J10068" s="18"/>
      <c r="K10068" s="18"/>
      <c r="L10068" s="18"/>
      <c r="M10068" s="18"/>
      <c r="N10068" s="18"/>
      <c r="O10068" s="18"/>
      <c r="P10068" s="18"/>
      <c r="Q10068" s="18"/>
      <c r="R10068" s="18"/>
      <c r="S10068" s="18"/>
      <c r="T10068" s="18"/>
      <c r="U10068" s="18"/>
      <c r="V10068" s="18"/>
      <c r="W10068" s="18"/>
      <c r="X10068" s="18"/>
      <c r="Y10068" s="18"/>
      <c r="Z10068" s="18"/>
      <c r="AA10068" s="18"/>
    </row>
    <row r="10069" spans="1:27" s="2" customFormat="1" ht="13.8">
      <c r="A10069" s="8"/>
      <c r="B10069" s="9"/>
      <c r="C10069" s="18"/>
      <c r="D10069" s="18"/>
      <c r="E10069" s="18"/>
      <c r="F10069" s="18"/>
      <c r="G10069" s="18"/>
      <c r="H10069" s="18"/>
      <c r="I10069" s="18"/>
      <c r="J10069" s="18"/>
      <c r="K10069" s="18"/>
      <c r="L10069" s="18"/>
      <c r="M10069" s="18"/>
      <c r="N10069" s="18"/>
      <c r="O10069" s="18"/>
      <c r="P10069" s="18"/>
      <c r="Q10069" s="18"/>
      <c r="R10069" s="18"/>
      <c r="S10069" s="18"/>
      <c r="T10069" s="18"/>
      <c r="U10069" s="18"/>
      <c r="V10069" s="18"/>
      <c r="W10069" s="18"/>
      <c r="X10069" s="18"/>
      <c r="Y10069" s="18"/>
      <c r="Z10069" s="18"/>
      <c r="AA10069" s="18"/>
    </row>
    <row r="10070" spans="1:27" s="2" customFormat="1" ht="13.8">
      <c r="A10070" s="8"/>
      <c r="B10070" s="9"/>
      <c r="C10070" s="18"/>
      <c r="D10070" s="18"/>
      <c r="E10070" s="18"/>
      <c r="F10070" s="18"/>
      <c r="G10070" s="18"/>
      <c r="H10070" s="18"/>
      <c r="I10070" s="18"/>
      <c r="J10070" s="18"/>
      <c r="K10070" s="18"/>
      <c r="L10070" s="18"/>
      <c r="M10070" s="18"/>
      <c r="N10070" s="18"/>
      <c r="O10070" s="18"/>
      <c r="P10070" s="18"/>
      <c r="Q10070" s="18"/>
      <c r="R10070" s="18"/>
      <c r="S10070" s="18"/>
      <c r="T10070" s="18"/>
      <c r="U10070" s="18"/>
      <c r="V10070" s="18"/>
      <c r="W10070" s="18"/>
      <c r="X10070" s="18"/>
      <c r="Y10070" s="18"/>
      <c r="Z10070" s="18"/>
      <c r="AA10070" s="18"/>
    </row>
    <row r="10071" spans="1:27" s="2" customFormat="1" ht="13.8">
      <c r="A10071" s="8"/>
      <c r="B10071" s="9"/>
      <c r="C10071" s="18"/>
      <c r="D10071" s="18"/>
      <c r="E10071" s="18"/>
      <c r="F10071" s="18"/>
      <c r="G10071" s="18"/>
      <c r="H10071" s="18"/>
      <c r="I10071" s="18"/>
      <c r="J10071" s="18"/>
      <c r="K10071" s="18"/>
      <c r="L10071" s="18"/>
      <c r="M10071" s="18"/>
      <c r="N10071" s="18"/>
      <c r="O10071" s="18"/>
      <c r="P10071" s="18"/>
      <c r="Q10071" s="18"/>
      <c r="R10071" s="18"/>
      <c r="S10071" s="18"/>
      <c r="T10071" s="18"/>
      <c r="U10071" s="18"/>
      <c r="V10071" s="18"/>
      <c r="W10071" s="18"/>
      <c r="X10071" s="18"/>
      <c r="Y10071" s="18"/>
      <c r="Z10071" s="18"/>
      <c r="AA10071" s="18"/>
    </row>
    <row r="10072" spans="1:27" s="2" customFormat="1" ht="13.8">
      <c r="A10072" s="8"/>
      <c r="B10072" s="9"/>
      <c r="C10072" s="18"/>
      <c r="D10072" s="18"/>
      <c r="E10072" s="18"/>
      <c r="F10072" s="18"/>
      <c r="G10072" s="18"/>
      <c r="H10072" s="18"/>
      <c r="I10072" s="18"/>
      <c r="J10072" s="18"/>
      <c r="K10072" s="18"/>
      <c r="L10072" s="18"/>
      <c r="M10072" s="18"/>
      <c r="N10072" s="18"/>
      <c r="O10072" s="18"/>
      <c r="P10072" s="18"/>
      <c r="Q10072" s="18"/>
      <c r="R10072" s="18"/>
      <c r="S10072" s="18"/>
      <c r="T10072" s="18"/>
      <c r="U10072" s="18"/>
      <c r="V10072" s="18"/>
      <c r="W10072" s="18"/>
      <c r="X10072" s="18"/>
      <c r="Y10072" s="18"/>
      <c r="Z10072" s="18"/>
      <c r="AA10072" s="18"/>
    </row>
    <row r="10073" spans="1:27" s="2" customFormat="1" ht="13.8">
      <c r="A10073" s="8"/>
      <c r="B10073" s="9"/>
      <c r="C10073" s="18"/>
      <c r="D10073" s="18"/>
      <c r="E10073" s="18"/>
      <c r="F10073" s="18"/>
      <c r="G10073" s="18"/>
      <c r="H10073" s="18"/>
      <c r="I10073" s="18"/>
      <c r="J10073" s="18"/>
      <c r="K10073" s="18"/>
      <c r="L10073" s="18"/>
      <c r="M10073" s="18"/>
      <c r="N10073" s="18"/>
      <c r="O10073" s="18"/>
      <c r="P10073" s="18"/>
      <c r="Q10073" s="18"/>
      <c r="R10073" s="18"/>
      <c r="S10073" s="18"/>
      <c r="T10073" s="18"/>
      <c r="U10073" s="18"/>
      <c r="V10073" s="18"/>
      <c r="W10073" s="18"/>
      <c r="X10073" s="18"/>
      <c r="Y10073" s="18"/>
      <c r="Z10073" s="18"/>
      <c r="AA10073" s="18"/>
    </row>
    <row r="10074" spans="1:27" s="2" customFormat="1" ht="13.8">
      <c r="A10074" s="8"/>
      <c r="B10074" s="9"/>
      <c r="C10074" s="18"/>
      <c r="D10074" s="18"/>
      <c r="E10074" s="18"/>
      <c r="F10074" s="18"/>
      <c r="G10074" s="18"/>
      <c r="H10074" s="18"/>
      <c r="I10074" s="18"/>
      <c r="J10074" s="18"/>
      <c r="K10074" s="18"/>
      <c r="L10074" s="18"/>
      <c r="M10074" s="18"/>
      <c r="N10074" s="18"/>
      <c r="O10074" s="18"/>
      <c r="P10074" s="18"/>
      <c r="Q10074" s="18"/>
      <c r="R10074" s="18"/>
      <c r="S10074" s="18"/>
      <c r="T10074" s="18"/>
      <c r="U10074" s="18"/>
      <c r="V10074" s="18"/>
      <c r="W10074" s="18"/>
      <c r="X10074" s="18"/>
      <c r="Y10074" s="18"/>
      <c r="Z10074" s="18"/>
      <c r="AA10074" s="18"/>
    </row>
    <row r="10075" spans="1:27" s="2" customFormat="1" ht="13.8">
      <c r="A10075" s="8"/>
      <c r="B10075" s="9"/>
      <c r="C10075" s="18"/>
      <c r="D10075" s="18"/>
      <c r="E10075" s="18"/>
      <c r="F10075" s="18"/>
      <c r="G10075" s="18"/>
      <c r="H10075" s="18"/>
      <c r="I10075" s="18"/>
      <c r="J10075" s="18"/>
      <c r="K10075" s="18"/>
      <c r="L10075" s="18"/>
      <c r="M10075" s="18"/>
      <c r="N10075" s="18"/>
      <c r="O10075" s="18"/>
      <c r="P10075" s="18"/>
      <c r="Q10075" s="18"/>
      <c r="R10075" s="18"/>
      <c r="S10075" s="18"/>
      <c r="T10075" s="18"/>
      <c r="U10075" s="18"/>
      <c r="V10075" s="18"/>
      <c r="W10075" s="18"/>
      <c r="X10075" s="18"/>
      <c r="Y10075" s="18"/>
      <c r="Z10075" s="18"/>
      <c r="AA10075" s="18"/>
    </row>
    <row r="10076" spans="1:27" s="2" customFormat="1" ht="13.8">
      <c r="A10076" s="8"/>
      <c r="B10076" s="9"/>
      <c r="C10076" s="18"/>
      <c r="D10076" s="18"/>
      <c r="E10076" s="18"/>
      <c r="F10076" s="18"/>
      <c r="G10076" s="18"/>
      <c r="H10076" s="18"/>
      <c r="I10076" s="18"/>
      <c r="J10076" s="18"/>
      <c r="K10076" s="18"/>
      <c r="L10076" s="18"/>
      <c r="M10076" s="18"/>
      <c r="N10076" s="18"/>
      <c r="O10076" s="18"/>
      <c r="P10076" s="18"/>
      <c r="Q10076" s="18"/>
      <c r="R10076" s="18"/>
      <c r="S10076" s="18"/>
      <c r="T10076" s="18"/>
      <c r="U10076" s="18"/>
      <c r="V10076" s="18"/>
      <c r="W10076" s="18"/>
      <c r="X10076" s="18"/>
      <c r="Y10076" s="18"/>
      <c r="Z10076" s="18"/>
      <c r="AA10076" s="18"/>
    </row>
    <row r="10077" spans="1:27" s="2" customFormat="1" ht="13.8">
      <c r="A10077" s="8"/>
      <c r="B10077" s="9"/>
      <c r="C10077" s="18"/>
      <c r="D10077" s="18"/>
      <c r="E10077" s="18"/>
      <c r="F10077" s="18"/>
      <c r="G10077" s="18"/>
      <c r="H10077" s="18"/>
      <c r="I10077" s="18"/>
      <c r="J10077" s="18"/>
      <c r="K10077" s="18"/>
      <c r="L10077" s="18"/>
      <c r="M10077" s="18"/>
      <c r="N10077" s="18"/>
      <c r="O10077" s="18"/>
      <c r="P10077" s="18"/>
      <c r="Q10077" s="18"/>
      <c r="R10077" s="18"/>
      <c r="S10077" s="18"/>
      <c r="T10077" s="18"/>
      <c r="U10077" s="18"/>
      <c r="V10077" s="18"/>
      <c r="W10077" s="18"/>
      <c r="X10077" s="18"/>
      <c r="Y10077" s="18"/>
      <c r="Z10077" s="18"/>
      <c r="AA10077" s="18"/>
    </row>
    <row r="10078" spans="1:27" s="2" customFormat="1" ht="13.8">
      <c r="A10078" s="8"/>
      <c r="B10078" s="9"/>
      <c r="C10078" s="18"/>
      <c r="D10078" s="18"/>
      <c r="E10078" s="18"/>
      <c r="F10078" s="18"/>
      <c r="G10078" s="18"/>
      <c r="H10078" s="18"/>
      <c r="I10078" s="18"/>
      <c r="J10078" s="18"/>
      <c r="K10078" s="18"/>
      <c r="L10078" s="18"/>
      <c r="M10078" s="18"/>
      <c r="N10078" s="18"/>
      <c r="O10078" s="18"/>
      <c r="P10078" s="18"/>
      <c r="Q10078" s="18"/>
      <c r="R10078" s="18"/>
      <c r="S10078" s="18"/>
      <c r="T10078" s="18"/>
      <c r="U10078" s="18"/>
      <c r="V10078" s="18"/>
      <c r="W10078" s="18"/>
      <c r="X10078" s="18"/>
      <c r="Y10078" s="18"/>
      <c r="Z10078" s="18"/>
      <c r="AA10078" s="18"/>
    </row>
    <row r="10079" spans="1:27" s="2" customFormat="1" ht="13.8">
      <c r="A10079" s="8"/>
      <c r="B10079" s="9"/>
      <c r="C10079" s="18"/>
      <c r="D10079" s="18"/>
      <c r="E10079" s="18"/>
      <c r="F10079" s="18"/>
      <c r="G10079" s="18"/>
      <c r="H10079" s="18"/>
      <c r="I10079" s="18"/>
      <c r="J10079" s="18"/>
      <c r="K10079" s="18"/>
      <c r="L10079" s="18"/>
      <c r="M10079" s="18"/>
      <c r="N10079" s="18"/>
      <c r="O10079" s="18"/>
      <c r="P10079" s="18"/>
      <c r="Q10079" s="18"/>
      <c r="R10079" s="18"/>
      <c r="S10079" s="18"/>
      <c r="T10079" s="18"/>
      <c r="U10079" s="18"/>
      <c r="V10079" s="18"/>
      <c r="W10079" s="18"/>
      <c r="X10079" s="18"/>
      <c r="Y10079" s="18"/>
      <c r="Z10079" s="18"/>
      <c r="AA10079" s="18"/>
    </row>
    <row r="10080" spans="1:27" s="2" customFormat="1" ht="13.8">
      <c r="A10080" s="8"/>
      <c r="B10080" s="9"/>
      <c r="C10080" s="18"/>
      <c r="D10080" s="18"/>
      <c r="E10080" s="18"/>
      <c r="F10080" s="18"/>
      <c r="G10080" s="18"/>
      <c r="H10080" s="18"/>
      <c r="I10080" s="18"/>
      <c r="J10080" s="18"/>
      <c r="K10080" s="18"/>
      <c r="L10080" s="18"/>
      <c r="M10080" s="18"/>
      <c r="N10080" s="18"/>
      <c r="O10080" s="18"/>
      <c r="P10080" s="18"/>
      <c r="Q10080" s="18"/>
      <c r="R10080" s="18"/>
      <c r="S10080" s="18"/>
      <c r="T10080" s="18"/>
      <c r="U10080" s="18"/>
      <c r="V10080" s="18"/>
      <c r="W10080" s="18"/>
      <c r="X10080" s="18"/>
      <c r="Y10080" s="18"/>
      <c r="Z10080" s="18"/>
      <c r="AA10080" s="18"/>
    </row>
    <row r="10081" spans="1:27" s="2" customFormat="1" ht="13.8">
      <c r="A10081" s="8"/>
      <c r="B10081" s="9"/>
      <c r="C10081" s="18"/>
      <c r="D10081" s="18"/>
      <c r="E10081" s="18"/>
      <c r="F10081" s="18"/>
      <c r="G10081" s="18"/>
      <c r="H10081" s="18"/>
      <c r="I10081" s="18"/>
      <c r="J10081" s="18"/>
      <c r="K10081" s="18"/>
      <c r="L10081" s="18"/>
      <c r="M10081" s="18"/>
      <c r="N10081" s="18"/>
      <c r="O10081" s="18"/>
      <c r="P10081" s="18"/>
      <c r="Q10081" s="18"/>
      <c r="R10081" s="18"/>
      <c r="S10081" s="18"/>
      <c r="T10081" s="18"/>
      <c r="U10081" s="18"/>
      <c r="V10081" s="18"/>
      <c r="W10081" s="18"/>
      <c r="X10081" s="18"/>
      <c r="Y10081" s="18"/>
      <c r="Z10081" s="18"/>
      <c r="AA10081" s="18"/>
    </row>
    <row r="10082" spans="1:27" s="2" customFormat="1" ht="13.8">
      <c r="A10082" s="8"/>
      <c r="B10082" s="9"/>
      <c r="C10082" s="18"/>
      <c r="D10082" s="18"/>
      <c r="E10082" s="18"/>
      <c r="F10082" s="18"/>
      <c r="G10082" s="18"/>
      <c r="H10082" s="18"/>
      <c r="I10082" s="18"/>
      <c r="J10082" s="18"/>
      <c r="K10082" s="18"/>
      <c r="L10082" s="18"/>
      <c r="M10082" s="18"/>
      <c r="N10082" s="18"/>
      <c r="O10082" s="18"/>
      <c r="P10082" s="18"/>
      <c r="Q10082" s="18"/>
      <c r="R10082" s="18"/>
      <c r="S10082" s="18"/>
      <c r="T10082" s="18"/>
      <c r="U10082" s="18"/>
      <c r="V10082" s="18"/>
      <c r="W10082" s="18"/>
      <c r="X10082" s="18"/>
      <c r="Y10082" s="18"/>
      <c r="Z10082" s="18"/>
      <c r="AA10082" s="18"/>
    </row>
    <row r="10083" spans="1:27" s="2" customFormat="1" ht="13.8">
      <c r="A10083" s="8"/>
      <c r="B10083" s="9"/>
      <c r="C10083" s="18"/>
      <c r="D10083" s="18"/>
      <c r="E10083" s="18"/>
      <c r="F10083" s="18"/>
      <c r="G10083" s="18"/>
      <c r="H10083" s="18"/>
      <c r="I10083" s="18"/>
      <c r="J10083" s="18"/>
      <c r="K10083" s="18"/>
      <c r="L10083" s="18"/>
      <c r="M10083" s="18"/>
      <c r="N10083" s="18"/>
      <c r="O10083" s="18"/>
      <c r="P10083" s="18"/>
      <c r="Q10083" s="18"/>
      <c r="R10083" s="18"/>
      <c r="S10083" s="18"/>
      <c r="T10083" s="18"/>
      <c r="U10083" s="18"/>
      <c r="V10083" s="18"/>
      <c r="W10083" s="18"/>
      <c r="X10083" s="18"/>
      <c r="Y10083" s="18"/>
      <c r="Z10083" s="18"/>
      <c r="AA10083" s="18"/>
    </row>
    <row r="10084" spans="1:27" s="2" customFormat="1" ht="13.8">
      <c r="A10084" s="8"/>
      <c r="B10084" s="9"/>
      <c r="C10084" s="18"/>
      <c r="D10084" s="18"/>
      <c r="E10084" s="18"/>
      <c r="F10084" s="18"/>
      <c r="G10084" s="18"/>
      <c r="H10084" s="18"/>
      <c r="I10084" s="18"/>
      <c r="J10084" s="18"/>
      <c r="K10084" s="18"/>
      <c r="L10084" s="18"/>
      <c r="M10084" s="18"/>
      <c r="N10084" s="18"/>
      <c r="O10084" s="18"/>
      <c r="P10084" s="18"/>
      <c r="Q10084" s="18"/>
      <c r="R10084" s="18"/>
      <c r="S10084" s="18"/>
      <c r="T10084" s="18"/>
      <c r="U10084" s="18"/>
      <c r="V10084" s="18"/>
      <c r="W10084" s="18"/>
      <c r="X10084" s="18"/>
      <c r="Y10084" s="18"/>
      <c r="Z10084" s="18"/>
      <c r="AA10084" s="18"/>
    </row>
    <row r="10085" spans="1:27" s="2" customFormat="1" ht="13.8">
      <c r="A10085" s="8"/>
      <c r="B10085" s="9"/>
      <c r="C10085" s="18"/>
      <c r="D10085" s="18"/>
      <c r="E10085" s="18"/>
      <c r="F10085" s="18"/>
      <c r="G10085" s="18"/>
      <c r="H10085" s="18"/>
      <c r="I10085" s="18"/>
      <c r="J10085" s="18"/>
      <c r="K10085" s="18"/>
      <c r="L10085" s="18"/>
      <c r="M10085" s="18"/>
      <c r="N10085" s="18"/>
      <c r="O10085" s="18"/>
      <c r="P10085" s="18"/>
      <c r="Q10085" s="18"/>
      <c r="R10085" s="18"/>
      <c r="S10085" s="18"/>
      <c r="T10085" s="18"/>
      <c r="U10085" s="18"/>
      <c r="V10085" s="18"/>
      <c r="W10085" s="18"/>
      <c r="X10085" s="18"/>
      <c r="Y10085" s="18"/>
      <c r="Z10085" s="18"/>
      <c r="AA10085" s="18"/>
    </row>
    <row r="10086" spans="1:27" s="2" customFormat="1" ht="13.8">
      <c r="A10086" s="8"/>
      <c r="B10086" s="9"/>
      <c r="C10086" s="18"/>
      <c r="D10086" s="18"/>
      <c r="E10086" s="18"/>
      <c r="F10086" s="18"/>
      <c r="G10086" s="18"/>
      <c r="H10086" s="18"/>
      <c r="I10086" s="18"/>
      <c r="J10086" s="18"/>
      <c r="K10086" s="18"/>
      <c r="L10086" s="18"/>
      <c r="M10086" s="18"/>
      <c r="N10086" s="18"/>
      <c r="O10086" s="18"/>
      <c r="P10086" s="18"/>
      <c r="Q10086" s="18"/>
      <c r="R10086" s="18"/>
      <c r="S10086" s="18"/>
      <c r="T10086" s="18"/>
      <c r="U10086" s="18"/>
      <c r="V10086" s="18"/>
      <c r="W10086" s="18"/>
      <c r="X10086" s="18"/>
      <c r="Y10086" s="18"/>
      <c r="Z10086" s="18"/>
      <c r="AA10086" s="18"/>
    </row>
    <row r="10087" spans="1:27" s="2" customFormat="1" ht="13.8">
      <c r="A10087" s="8"/>
      <c r="B10087" s="9"/>
      <c r="C10087" s="18"/>
      <c r="D10087" s="18"/>
      <c r="E10087" s="18"/>
      <c r="F10087" s="18"/>
      <c r="G10087" s="18"/>
      <c r="H10087" s="18"/>
      <c r="I10087" s="18"/>
      <c r="J10087" s="18"/>
      <c r="K10087" s="18"/>
      <c r="L10087" s="18"/>
      <c r="M10087" s="18"/>
      <c r="N10087" s="18"/>
      <c r="O10087" s="18"/>
      <c r="P10087" s="18"/>
      <c r="Q10087" s="18"/>
      <c r="R10087" s="18"/>
      <c r="S10087" s="18"/>
      <c r="T10087" s="18"/>
      <c r="U10087" s="18"/>
      <c r="V10087" s="18"/>
      <c r="W10087" s="18"/>
      <c r="X10087" s="18"/>
      <c r="Y10087" s="18"/>
      <c r="Z10087" s="18"/>
      <c r="AA10087" s="18"/>
    </row>
    <row r="10088" spans="1:27" s="2" customFormat="1" ht="13.8">
      <c r="A10088" s="8"/>
      <c r="B10088" s="9"/>
      <c r="C10088" s="18"/>
      <c r="D10088" s="18"/>
      <c r="E10088" s="18"/>
      <c r="F10088" s="18"/>
      <c r="G10088" s="18"/>
      <c r="H10088" s="18"/>
      <c r="I10088" s="18"/>
      <c r="J10088" s="18"/>
      <c r="K10088" s="18"/>
      <c r="L10088" s="18"/>
      <c r="M10088" s="18"/>
      <c r="N10088" s="18"/>
      <c r="O10088" s="18"/>
      <c r="P10088" s="18"/>
      <c r="Q10088" s="18"/>
      <c r="R10088" s="18"/>
      <c r="S10088" s="18"/>
      <c r="T10088" s="18"/>
      <c r="U10088" s="18"/>
      <c r="V10088" s="18"/>
      <c r="W10088" s="18"/>
      <c r="X10088" s="18"/>
      <c r="Y10088" s="18"/>
      <c r="Z10088" s="18"/>
      <c r="AA10088" s="18"/>
    </row>
    <row r="10089" spans="1:27" s="2" customFormat="1" ht="13.8">
      <c r="A10089" s="8"/>
      <c r="B10089" s="9"/>
      <c r="C10089" s="18"/>
      <c r="D10089" s="18"/>
      <c r="E10089" s="18"/>
      <c r="F10089" s="18"/>
      <c r="G10089" s="18"/>
      <c r="H10089" s="18"/>
      <c r="I10089" s="18"/>
      <c r="J10089" s="18"/>
      <c r="K10089" s="18"/>
      <c r="L10089" s="18"/>
      <c r="M10089" s="18"/>
      <c r="N10089" s="18"/>
      <c r="O10089" s="18"/>
      <c r="P10089" s="18"/>
      <c r="Q10089" s="18"/>
      <c r="R10089" s="18"/>
      <c r="S10089" s="18"/>
      <c r="T10089" s="18"/>
      <c r="U10089" s="18"/>
      <c r="V10089" s="18"/>
      <c r="W10089" s="18"/>
      <c r="X10089" s="18"/>
      <c r="Y10089" s="18"/>
      <c r="Z10089" s="18"/>
      <c r="AA10089" s="18"/>
    </row>
    <row r="10090" spans="1:27" s="2" customFormat="1" ht="13.8">
      <c r="A10090" s="8"/>
      <c r="B10090" s="9"/>
      <c r="C10090" s="18"/>
      <c r="D10090" s="18"/>
      <c r="E10090" s="18"/>
      <c r="F10090" s="18"/>
      <c r="G10090" s="18"/>
      <c r="H10090" s="18"/>
      <c r="I10090" s="18"/>
      <c r="J10090" s="18"/>
      <c r="K10090" s="18"/>
      <c r="L10090" s="18"/>
      <c r="M10090" s="18"/>
      <c r="N10090" s="18"/>
      <c r="O10090" s="18"/>
      <c r="P10090" s="18"/>
      <c r="Q10090" s="18"/>
      <c r="R10090" s="18"/>
      <c r="S10090" s="18"/>
      <c r="T10090" s="18"/>
      <c r="U10090" s="18"/>
      <c r="V10090" s="18"/>
      <c r="W10090" s="18"/>
      <c r="X10090" s="18"/>
      <c r="Y10090" s="18"/>
      <c r="Z10090" s="18"/>
      <c r="AA10090" s="18"/>
    </row>
    <row r="10091" spans="1:27" s="2" customFormat="1" ht="13.8">
      <c r="A10091" s="8"/>
      <c r="B10091" s="9"/>
      <c r="C10091" s="18"/>
      <c r="D10091" s="18"/>
      <c r="E10091" s="18"/>
      <c r="F10091" s="18"/>
      <c r="G10091" s="18"/>
      <c r="H10091" s="18"/>
      <c r="I10091" s="18"/>
      <c r="J10091" s="18"/>
      <c r="K10091" s="18"/>
      <c r="L10091" s="18"/>
      <c r="M10091" s="18"/>
      <c r="N10091" s="18"/>
      <c r="O10091" s="18"/>
      <c r="P10091" s="18"/>
      <c r="Q10091" s="18"/>
      <c r="R10091" s="18"/>
      <c r="S10091" s="18"/>
      <c r="T10091" s="18"/>
      <c r="U10091" s="18"/>
      <c r="V10091" s="18"/>
      <c r="W10091" s="18"/>
      <c r="X10091" s="18"/>
      <c r="Y10091" s="18"/>
      <c r="Z10091" s="18"/>
      <c r="AA10091" s="18"/>
    </row>
    <row r="10092" spans="1:27" s="2" customFormat="1" ht="13.8">
      <c r="A10092" s="8"/>
      <c r="B10092" s="9"/>
      <c r="C10092" s="18"/>
      <c r="D10092" s="18"/>
      <c r="E10092" s="18"/>
      <c r="F10092" s="18"/>
      <c r="G10092" s="18"/>
      <c r="H10092" s="18"/>
      <c r="I10092" s="18"/>
      <c r="J10092" s="18"/>
      <c r="K10092" s="18"/>
      <c r="L10092" s="18"/>
      <c r="M10092" s="18"/>
      <c r="N10092" s="18"/>
      <c r="O10092" s="18"/>
      <c r="P10092" s="18"/>
      <c r="Q10092" s="18"/>
      <c r="R10092" s="18"/>
      <c r="S10092" s="18"/>
      <c r="T10092" s="18"/>
      <c r="U10092" s="18"/>
      <c r="V10092" s="18"/>
      <c r="W10092" s="18"/>
      <c r="X10092" s="18"/>
      <c r="Y10092" s="18"/>
      <c r="Z10092" s="18"/>
      <c r="AA10092" s="18"/>
    </row>
    <row r="10093" spans="1:27" s="2" customFormat="1" ht="13.8">
      <c r="A10093" s="8"/>
      <c r="B10093" s="9"/>
      <c r="C10093" s="18"/>
      <c r="D10093" s="18"/>
      <c r="E10093" s="18"/>
      <c r="F10093" s="18"/>
      <c r="G10093" s="18"/>
      <c r="H10093" s="18"/>
      <c r="I10093" s="18"/>
      <c r="J10093" s="18"/>
      <c r="K10093" s="18"/>
      <c r="L10093" s="18"/>
      <c r="M10093" s="18"/>
      <c r="N10093" s="18"/>
      <c r="O10093" s="18"/>
      <c r="P10093" s="18"/>
      <c r="Q10093" s="18"/>
      <c r="R10093" s="18"/>
      <c r="S10093" s="18"/>
      <c r="T10093" s="18"/>
      <c r="U10093" s="18"/>
      <c r="V10093" s="18"/>
      <c r="W10093" s="18"/>
      <c r="X10093" s="18"/>
      <c r="Y10093" s="18"/>
      <c r="Z10093" s="18"/>
      <c r="AA10093" s="18"/>
    </row>
    <row r="10094" spans="1:27" s="2" customFormat="1" ht="13.8">
      <c r="A10094" s="8"/>
      <c r="B10094" s="9"/>
      <c r="C10094" s="18"/>
      <c r="D10094" s="18"/>
      <c r="E10094" s="18"/>
      <c r="F10094" s="18"/>
      <c r="G10094" s="18"/>
      <c r="H10094" s="18"/>
      <c r="I10094" s="18"/>
      <c r="J10094" s="18"/>
      <c r="K10094" s="18"/>
      <c r="L10094" s="18"/>
      <c r="M10094" s="18"/>
      <c r="N10094" s="18"/>
      <c r="O10094" s="18"/>
      <c r="P10094" s="18"/>
      <c r="Q10094" s="18"/>
      <c r="R10094" s="18"/>
      <c r="S10094" s="18"/>
      <c r="T10094" s="18"/>
      <c r="U10094" s="18"/>
      <c r="V10094" s="18"/>
      <c r="W10094" s="18"/>
      <c r="X10094" s="18"/>
      <c r="Y10094" s="18"/>
      <c r="Z10094" s="18"/>
      <c r="AA10094" s="18"/>
    </row>
    <row r="10095" spans="1:27" s="2" customFormat="1" ht="13.8">
      <c r="A10095" s="8"/>
      <c r="B10095" s="9"/>
      <c r="C10095" s="18"/>
      <c r="D10095" s="18"/>
      <c r="E10095" s="18"/>
      <c r="F10095" s="18"/>
      <c r="G10095" s="18"/>
      <c r="H10095" s="18"/>
      <c r="I10095" s="18"/>
      <c r="J10095" s="18"/>
      <c r="K10095" s="18"/>
      <c r="L10095" s="18"/>
      <c r="M10095" s="18"/>
      <c r="N10095" s="18"/>
      <c r="O10095" s="18"/>
      <c r="P10095" s="18"/>
      <c r="Q10095" s="18"/>
      <c r="R10095" s="18"/>
      <c r="S10095" s="18"/>
      <c r="T10095" s="18"/>
      <c r="U10095" s="18"/>
      <c r="V10095" s="18"/>
      <c r="W10095" s="18"/>
      <c r="X10095" s="18"/>
      <c r="Y10095" s="18"/>
      <c r="Z10095" s="18"/>
      <c r="AA10095" s="18"/>
    </row>
    <row r="10096" spans="1:27" s="2" customFormat="1" ht="13.8">
      <c r="A10096" s="8"/>
      <c r="B10096" s="9"/>
      <c r="C10096" s="18"/>
      <c r="D10096" s="18"/>
      <c r="E10096" s="18"/>
      <c r="F10096" s="18"/>
      <c r="G10096" s="18"/>
      <c r="H10096" s="18"/>
      <c r="I10096" s="18"/>
      <c r="J10096" s="18"/>
      <c r="K10096" s="18"/>
      <c r="L10096" s="18"/>
      <c r="M10096" s="18"/>
      <c r="N10096" s="18"/>
      <c r="O10096" s="18"/>
      <c r="P10096" s="18"/>
      <c r="Q10096" s="18"/>
      <c r="R10096" s="18"/>
      <c r="S10096" s="18"/>
      <c r="T10096" s="18"/>
      <c r="U10096" s="18"/>
      <c r="V10096" s="18"/>
      <c r="W10096" s="18"/>
      <c r="X10096" s="18"/>
      <c r="Y10096" s="18"/>
      <c r="Z10096" s="18"/>
      <c r="AA10096" s="18"/>
    </row>
    <row r="10097" spans="1:27" s="2" customFormat="1" ht="13.8">
      <c r="A10097" s="8"/>
      <c r="B10097" s="9"/>
      <c r="C10097" s="18"/>
      <c r="D10097" s="18"/>
      <c r="E10097" s="18"/>
      <c r="F10097" s="18"/>
      <c r="G10097" s="18"/>
      <c r="H10097" s="18"/>
      <c r="I10097" s="18"/>
      <c r="J10097" s="18"/>
      <c r="K10097" s="18"/>
      <c r="L10097" s="18"/>
      <c r="M10097" s="18"/>
      <c r="N10097" s="18"/>
      <c r="O10097" s="18"/>
      <c r="P10097" s="18"/>
      <c r="Q10097" s="18"/>
      <c r="R10097" s="18"/>
      <c r="S10097" s="18"/>
      <c r="T10097" s="18"/>
      <c r="U10097" s="18"/>
      <c r="V10097" s="18"/>
      <c r="W10097" s="18"/>
      <c r="X10097" s="18"/>
      <c r="Y10097" s="18"/>
      <c r="Z10097" s="18"/>
      <c r="AA10097" s="18"/>
    </row>
    <row r="10098" spans="1:27" s="2" customFormat="1" ht="13.8">
      <c r="A10098" s="8"/>
      <c r="B10098" s="9"/>
      <c r="C10098" s="18"/>
      <c r="D10098" s="18"/>
      <c r="E10098" s="18"/>
      <c r="F10098" s="18"/>
      <c r="G10098" s="18"/>
      <c r="H10098" s="18"/>
      <c r="I10098" s="18"/>
      <c r="J10098" s="18"/>
      <c r="K10098" s="18"/>
      <c r="L10098" s="18"/>
      <c r="M10098" s="18"/>
      <c r="N10098" s="18"/>
      <c r="O10098" s="18"/>
      <c r="P10098" s="18"/>
      <c r="Q10098" s="18"/>
      <c r="R10098" s="18"/>
      <c r="S10098" s="18"/>
      <c r="T10098" s="18"/>
      <c r="U10098" s="18"/>
      <c r="V10098" s="18"/>
      <c r="W10098" s="18"/>
      <c r="X10098" s="18"/>
      <c r="Y10098" s="18"/>
      <c r="Z10098" s="18"/>
      <c r="AA10098" s="18"/>
    </row>
    <row r="10099" spans="1:27" s="2" customFormat="1" ht="13.8">
      <c r="A10099" s="8"/>
      <c r="B10099" s="9"/>
      <c r="C10099" s="18"/>
      <c r="D10099" s="18"/>
      <c r="E10099" s="18"/>
      <c r="F10099" s="18"/>
      <c r="G10099" s="18"/>
      <c r="H10099" s="18"/>
      <c r="I10099" s="18"/>
      <c r="J10099" s="18"/>
      <c r="K10099" s="18"/>
      <c r="L10099" s="18"/>
      <c r="M10099" s="18"/>
      <c r="N10099" s="18"/>
      <c r="O10099" s="18"/>
      <c r="P10099" s="18"/>
      <c r="Q10099" s="18"/>
      <c r="R10099" s="18"/>
      <c r="S10099" s="18"/>
      <c r="T10099" s="18"/>
      <c r="U10099" s="18"/>
      <c r="V10099" s="18"/>
      <c r="W10099" s="18"/>
      <c r="X10099" s="18"/>
      <c r="Y10099" s="18"/>
      <c r="Z10099" s="18"/>
      <c r="AA10099" s="18"/>
    </row>
    <row r="10100" spans="1:27" s="2" customFormat="1" ht="13.8">
      <c r="A10100" s="8"/>
      <c r="B10100" s="9"/>
      <c r="C10100" s="18"/>
      <c r="D10100" s="18"/>
      <c r="E10100" s="18"/>
      <c r="F10100" s="18"/>
      <c r="G10100" s="18"/>
      <c r="H10100" s="18"/>
      <c r="I10100" s="18"/>
      <c r="J10100" s="18"/>
      <c r="K10100" s="18"/>
      <c r="L10100" s="18"/>
      <c r="M10100" s="18"/>
      <c r="N10100" s="18"/>
      <c r="O10100" s="18"/>
      <c r="P10100" s="18"/>
      <c r="Q10100" s="18"/>
      <c r="R10100" s="18"/>
      <c r="S10100" s="18"/>
      <c r="T10100" s="18"/>
      <c r="U10100" s="18"/>
      <c r="V10100" s="18"/>
      <c r="W10100" s="18"/>
      <c r="X10100" s="18"/>
      <c r="Y10100" s="18"/>
      <c r="Z10100" s="18"/>
      <c r="AA10100" s="18"/>
    </row>
    <row r="10101" spans="1:27" s="2" customFormat="1" ht="13.8">
      <c r="A10101" s="8"/>
      <c r="B10101" s="9"/>
      <c r="C10101" s="18"/>
      <c r="D10101" s="18"/>
      <c r="E10101" s="18"/>
      <c r="F10101" s="18"/>
      <c r="G10101" s="18"/>
      <c r="H10101" s="18"/>
      <c r="I10101" s="18"/>
      <c r="J10101" s="18"/>
      <c r="K10101" s="18"/>
      <c r="L10101" s="18"/>
      <c r="M10101" s="18"/>
      <c r="N10101" s="18"/>
      <c r="O10101" s="18"/>
      <c r="P10101" s="18"/>
      <c r="Q10101" s="18"/>
      <c r="R10101" s="18"/>
      <c r="S10101" s="18"/>
      <c r="T10101" s="18"/>
      <c r="U10101" s="18"/>
      <c r="V10101" s="18"/>
      <c r="W10101" s="18"/>
      <c r="X10101" s="18"/>
      <c r="Y10101" s="18"/>
      <c r="Z10101" s="18"/>
      <c r="AA10101" s="18"/>
    </row>
    <row r="10102" spans="1:27" s="2" customFormat="1" ht="13.8">
      <c r="A10102" s="8"/>
      <c r="B10102" s="9"/>
      <c r="C10102" s="18"/>
      <c r="D10102" s="18"/>
      <c r="E10102" s="18"/>
      <c r="F10102" s="18"/>
      <c r="G10102" s="18"/>
      <c r="H10102" s="18"/>
      <c r="I10102" s="18"/>
      <c r="J10102" s="18"/>
      <c r="K10102" s="18"/>
      <c r="L10102" s="18"/>
      <c r="M10102" s="18"/>
      <c r="N10102" s="18"/>
      <c r="O10102" s="18"/>
      <c r="P10102" s="18"/>
      <c r="Q10102" s="18"/>
      <c r="R10102" s="18"/>
      <c r="S10102" s="18"/>
      <c r="T10102" s="18"/>
      <c r="U10102" s="18"/>
      <c r="V10102" s="18"/>
      <c r="W10102" s="18"/>
      <c r="X10102" s="18"/>
      <c r="Y10102" s="18"/>
      <c r="Z10102" s="18"/>
      <c r="AA10102" s="18"/>
    </row>
    <row r="10103" spans="1:27" s="2" customFormat="1" ht="13.8">
      <c r="A10103" s="8"/>
      <c r="B10103" s="9"/>
      <c r="C10103" s="18"/>
      <c r="D10103" s="18"/>
      <c r="E10103" s="18"/>
      <c r="F10103" s="18"/>
      <c r="G10103" s="18"/>
      <c r="H10103" s="18"/>
      <c r="I10103" s="18"/>
      <c r="J10103" s="18"/>
      <c r="K10103" s="18"/>
      <c r="L10103" s="18"/>
      <c r="M10103" s="18"/>
      <c r="N10103" s="18"/>
      <c r="O10103" s="18"/>
      <c r="P10103" s="18"/>
      <c r="Q10103" s="18"/>
      <c r="R10103" s="18"/>
      <c r="S10103" s="18"/>
      <c r="T10103" s="18"/>
      <c r="U10103" s="18"/>
      <c r="V10103" s="18"/>
      <c r="W10103" s="18"/>
      <c r="X10103" s="18"/>
      <c r="Y10103" s="18"/>
      <c r="Z10103" s="18"/>
      <c r="AA10103" s="18"/>
    </row>
    <row r="10104" spans="1:27" s="2" customFormat="1" ht="13.8">
      <c r="A10104" s="8"/>
      <c r="B10104" s="9"/>
      <c r="C10104" s="18"/>
      <c r="D10104" s="18"/>
      <c r="E10104" s="18"/>
      <c r="F10104" s="18"/>
      <c r="G10104" s="18"/>
      <c r="H10104" s="18"/>
      <c r="I10104" s="18"/>
      <c r="J10104" s="18"/>
      <c r="K10104" s="18"/>
      <c r="L10104" s="18"/>
      <c r="M10104" s="18"/>
      <c r="N10104" s="18"/>
      <c r="O10104" s="18"/>
      <c r="P10104" s="18"/>
      <c r="Q10104" s="18"/>
      <c r="R10104" s="18"/>
      <c r="S10104" s="18"/>
      <c r="T10104" s="18"/>
      <c r="U10104" s="18"/>
      <c r="V10104" s="18"/>
      <c r="W10104" s="18"/>
      <c r="X10104" s="18"/>
      <c r="Y10104" s="18"/>
      <c r="Z10104" s="18"/>
      <c r="AA10104" s="18"/>
    </row>
    <row r="10105" spans="1:27" s="2" customFormat="1" ht="13.8">
      <c r="A10105" s="8"/>
      <c r="B10105" s="9"/>
      <c r="C10105" s="18"/>
      <c r="D10105" s="18"/>
      <c r="E10105" s="18"/>
      <c r="F10105" s="18"/>
      <c r="G10105" s="18"/>
      <c r="H10105" s="18"/>
      <c r="I10105" s="18"/>
      <c r="J10105" s="18"/>
      <c r="K10105" s="18"/>
      <c r="L10105" s="18"/>
      <c r="M10105" s="18"/>
      <c r="N10105" s="18"/>
      <c r="O10105" s="18"/>
      <c r="P10105" s="18"/>
      <c r="Q10105" s="18"/>
      <c r="R10105" s="18"/>
      <c r="S10105" s="18"/>
      <c r="T10105" s="18"/>
      <c r="U10105" s="18"/>
      <c r="V10105" s="18"/>
      <c r="W10105" s="18"/>
      <c r="X10105" s="18"/>
      <c r="Y10105" s="18"/>
      <c r="Z10105" s="18"/>
      <c r="AA10105" s="18"/>
    </row>
    <row r="10106" spans="1:27" s="2" customFormat="1" ht="13.8">
      <c r="A10106" s="8"/>
      <c r="B10106" s="9"/>
      <c r="C10106" s="18"/>
      <c r="D10106" s="18"/>
      <c r="E10106" s="18"/>
      <c r="F10106" s="18"/>
      <c r="G10106" s="18"/>
      <c r="H10106" s="18"/>
      <c r="I10106" s="18"/>
      <c r="J10106" s="18"/>
      <c r="K10106" s="18"/>
      <c r="L10106" s="18"/>
      <c r="M10106" s="18"/>
      <c r="N10106" s="18"/>
      <c r="O10106" s="18"/>
      <c r="P10106" s="18"/>
      <c r="Q10106" s="18"/>
      <c r="R10106" s="18"/>
      <c r="S10106" s="18"/>
      <c r="T10106" s="18"/>
      <c r="U10106" s="18"/>
      <c r="V10106" s="18"/>
      <c r="W10106" s="18"/>
      <c r="X10106" s="18"/>
      <c r="Y10106" s="18"/>
      <c r="Z10106" s="18"/>
      <c r="AA10106" s="18"/>
    </row>
    <row r="10107" spans="1:27" s="2" customFormat="1" ht="13.8">
      <c r="A10107" s="8"/>
      <c r="B10107" s="9"/>
      <c r="C10107" s="18"/>
      <c r="D10107" s="18"/>
      <c r="E10107" s="18"/>
      <c r="F10107" s="18"/>
      <c r="G10107" s="18"/>
      <c r="H10107" s="18"/>
      <c r="I10107" s="18"/>
      <c r="J10107" s="18"/>
      <c r="K10107" s="18"/>
      <c r="L10107" s="18"/>
      <c r="M10107" s="18"/>
      <c r="N10107" s="18"/>
      <c r="O10107" s="18"/>
      <c r="P10107" s="18"/>
      <c r="Q10107" s="18"/>
      <c r="R10107" s="18"/>
      <c r="S10107" s="18"/>
      <c r="T10107" s="18"/>
      <c r="U10107" s="18"/>
      <c r="V10107" s="18"/>
      <c r="W10107" s="18"/>
      <c r="X10107" s="18"/>
      <c r="Y10107" s="18"/>
      <c r="Z10107" s="18"/>
      <c r="AA10107" s="18"/>
    </row>
    <row r="10108" spans="1:27" s="2" customFormat="1" ht="13.8">
      <c r="A10108" s="8"/>
      <c r="B10108" s="9"/>
      <c r="C10108" s="18"/>
      <c r="D10108" s="18"/>
      <c r="E10108" s="18"/>
      <c r="F10108" s="18"/>
      <c r="G10108" s="18"/>
      <c r="H10108" s="18"/>
      <c r="I10108" s="18"/>
      <c r="J10108" s="18"/>
      <c r="K10108" s="18"/>
      <c r="L10108" s="18"/>
      <c r="M10108" s="18"/>
      <c r="N10108" s="18"/>
      <c r="O10108" s="18"/>
      <c r="P10108" s="18"/>
      <c r="Q10108" s="18"/>
      <c r="R10108" s="18"/>
      <c r="S10108" s="18"/>
      <c r="T10108" s="18"/>
      <c r="U10108" s="18"/>
      <c r="V10108" s="18"/>
      <c r="W10108" s="18"/>
      <c r="X10108" s="18"/>
      <c r="Y10108" s="18"/>
      <c r="Z10108" s="18"/>
      <c r="AA10108" s="18"/>
    </row>
    <row r="10109" spans="1:27" s="2" customFormat="1" ht="13.8">
      <c r="A10109" s="8"/>
      <c r="B10109" s="9"/>
      <c r="C10109" s="18"/>
      <c r="D10109" s="18"/>
      <c r="E10109" s="18"/>
      <c r="F10109" s="18"/>
      <c r="G10109" s="18"/>
      <c r="H10109" s="18"/>
      <c r="I10109" s="18"/>
      <c r="J10109" s="18"/>
      <c r="K10109" s="18"/>
      <c r="L10109" s="18"/>
      <c r="M10109" s="18"/>
      <c r="N10109" s="18"/>
      <c r="O10109" s="18"/>
      <c r="P10109" s="18"/>
      <c r="Q10109" s="18"/>
      <c r="R10109" s="18"/>
      <c r="S10109" s="18"/>
      <c r="T10109" s="18"/>
      <c r="U10109" s="18"/>
      <c r="V10109" s="18"/>
      <c r="W10109" s="18"/>
      <c r="X10109" s="18"/>
      <c r="Y10109" s="18"/>
      <c r="Z10109" s="18"/>
      <c r="AA10109" s="18"/>
    </row>
    <row r="10110" spans="1:27" s="2" customFormat="1" ht="13.8">
      <c r="A10110" s="8"/>
      <c r="B10110" s="9"/>
      <c r="C10110" s="18"/>
      <c r="D10110" s="18"/>
      <c r="E10110" s="18"/>
      <c r="F10110" s="18"/>
      <c r="G10110" s="18"/>
      <c r="H10110" s="18"/>
      <c r="I10110" s="18"/>
      <c r="J10110" s="18"/>
      <c r="K10110" s="18"/>
      <c r="L10110" s="18"/>
      <c r="M10110" s="18"/>
      <c r="N10110" s="18"/>
      <c r="O10110" s="18"/>
      <c r="P10110" s="18"/>
      <c r="Q10110" s="18"/>
      <c r="R10110" s="18"/>
      <c r="S10110" s="18"/>
      <c r="T10110" s="18"/>
      <c r="U10110" s="18"/>
      <c r="V10110" s="18"/>
      <c r="W10110" s="18"/>
      <c r="X10110" s="18"/>
      <c r="Y10110" s="18"/>
      <c r="Z10110" s="18"/>
      <c r="AA10110" s="18"/>
    </row>
    <row r="10111" spans="1:27" s="2" customFormat="1" ht="13.8">
      <c r="A10111" s="8"/>
      <c r="B10111" s="9"/>
      <c r="C10111" s="18"/>
      <c r="D10111" s="18"/>
      <c r="E10111" s="18"/>
      <c r="F10111" s="18"/>
      <c r="G10111" s="18"/>
      <c r="H10111" s="18"/>
      <c r="I10111" s="18"/>
      <c r="J10111" s="18"/>
      <c r="K10111" s="18"/>
      <c r="L10111" s="18"/>
      <c r="M10111" s="18"/>
      <c r="N10111" s="18"/>
      <c r="O10111" s="18"/>
      <c r="P10111" s="18"/>
      <c r="Q10111" s="18"/>
      <c r="R10111" s="18"/>
      <c r="S10111" s="18"/>
      <c r="T10111" s="18"/>
      <c r="U10111" s="18"/>
      <c r="V10111" s="18"/>
      <c r="W10111" s="18"/>
      <c r="X10111" s="18"/>
      <c r="Y10111" s="18"/>
      <c r="Z10111" s="18"/>
      <c r="AA10111" s="18"/>
    </row>
    <row r="10112" spans="1:27" s="2" customFormat="1" ht="13.8">
      <c r="A10112" s="8"/>
      <c r="B10112" s="9"/>
      <c r="C10112" s="18"/>
      <c r="D10112" s="18"/>
      <c r="E10112" s="18"/>
      <c r="F10112" s="18"/>
      <c r="G10112" s="18"/>
      <c r="H10112" s="18"/>
      <c r="I10112" s="18"/>
      <c r="J10112" s="18"/>
      <c r="K10112" s="18"/>
      <c r="L10112" s="18"/>
      <c r="M10112" s="18"/>
      <c r="N10112" s="18"/>
      <c r="O10112" s="18"/>
      <c r="P10112" s="18"/>
      <c r="Q10112" s="18"/>
      <c r="R10112" s="18"/>
      <c r="S10112" s="18"/>
      <c r="T10112" s="18"/>
      <c r="U10112" s="18"/>
      <c r="V10112" s="18"/>
      <c r="W10112" s="18"/>
      <c r="X10112" s="18"/>
      <c r="Y10112" s="18"/>
      <c r="Z10112" s="18"/>
      <c r="AA10112" s="18"/>
    </row>
    <row r="10113" spans="1:27" s="2" customFormat="1" ht="13.8">
      <c r="A10113" s="8"/>
      <c r="B10113" s="9"/>
      <c r="C10113" s="18"/>
      <c r="D10113" s="18"/>
      <c r="E10113" s="18"/>
      <c r="F10113" s="18"/>
      <c r="G10113" s="18"/>
      <c r="H10113" s="18"/>
      <c r="I10113" s="18"/>
      <c r="J10113" s="18"/>
      <c r="K10113" s="18"/>
      <c r="L10113" s="18"/>
      <c r="M10113" s="18"/>
      <c r="N10113" s="18"/>
      <c r="O10113" s="18"/>
      <c r="P10113" s="18"/>
      <c r="Q10113" s="18"/>
      <c r="R10113" s="18"/>
      <c r="S10113" s="18"/>
      <c r="T10113" s="18"/>
      <c r="U10113" s="18"/>
      <c r="V10113" s="18"/>
      <c r="W10113" s="18"/>
      <c r="X10113" s="18"/>
      <c r="Y10113" s="18"/>
      <c r="Z10113" s="18"/>
      <c r="AA10113" s="18"/>
    </row>
    <row r="10114" spans="1:27" s="2" customFormat="1" ht="13.8">
      <c r="A10114" s="8"/>
      <c r="B10114" s="9"/>
      <c r="C10114" s="18"/>
      <c r="D10114" s="18"/>
      <c r="E10114" s="18"/>
      <c r="F10114" s="18"/>
      <c r="G10114" s="18"/>
      <c r="H10114" s="18"/>
      <c r="I10114" s="18"/>
      <c r="J10114" s="18"/>
      <c r="K10114" s="18"/>
      <c r="L10114" s="18"/>
      <c r="M10114" s="18"/>
      <c r="N10114" s="18"/>
      <c r="O10114" s="18"/>
      <c r="P10114" s="18"/>
      <c r="Q10114" s="18"/>
      <c r="R10114" s="18"/>
      <c r="S10114" s="18"/>
      <c r="T10114" s="18"/>
      <c r="U10114" s="18"/>
      <c r="V10114" s="18"/>
      <c r="W10114" s="18"/>
      <c r="X10114" s="18"/>
      <c r="Y10114" s="18"/>
      <c r="Z10114" s="18"/>
      <c r="AA10114" s="18"/>
    </row>
    <row r="10115" spans="1:27" s="2" customFormat="1" ht="13.8">
      <c r="A10115" s="8"/>
      <c r="B10115" s="9"/>
      <c r="C10115" s="18"/>
      <c r="D10115" s="18"/>
      <c r="E10115" s="18"/>
      <c r="F10115" s="18"/>
      <c r="G10115" s="18"/>
      <c r="H10115" s="18"/>
      <c r="I10115" s="18"/>
      <c r="J10115" s="18"/>
      <c r="K10115" s="18"/>
      <c r="L10115" s="18"/>
      <c r="M10115" s="18"/>
      <c r="N10115" s="18"/>
      <c r="O10115" s="18"/>
      <c r="P10115" s="18"/>
      <c r="Q10115" s="18"/>
      <c r="R10115" s="18"/>
      <c r="S10115" s="18"/>
      <c r="T10115" s="18"/>
      <c r="U10115" s="18"/>
      <c r="V10115" s="18"/>
      <c r="W10115" s="18"/>
      <c r="X10115" s="18"/>
      <c r="Y10115" s="18"/>
      <c r="Z10115" s="18"/>
      <c r="AA10115" s="18"/>
    </row>
    <row r="10116" spans="1:27" s="2" customFormat="1" ht="13.8">
      <c r="A10116" s="8"/>
      <c r="B10116" s="9"/>
      <c r="C10116" s="18"/>
      <c r="D10116" s="18"/>
      <c r="E10116" s="18"/>
      <c r="F10116" s="18"/>
      <c r="G10116" s="18"/>
      <c r="H10116" s="18"/>
      <c r="I10116" s="18"/>
      <c r="J10116" s="18"/>
      <c r="K10116" s="18"/>
      <c r="L10116" s="18"/>
      <c r="M10116" s="18"/>
      <c r="N10116" s="18"/>
      <c r="O10116" s="18"/>
      <c r="P10116" s="18"/>
      <c r="Q10116" s="18"/>
      <c r="R10116" s="18"/>
      <c r="S10116" s="18"/>
      <c r="T10116" s="18"/>
      <c r="U10116" s="18"/>
      <c r="V10116" s="18"/>
      <c r="W10116" s="18"/>
      <c r="X10116" s="18"/>
      <c r="Y10116" s="18"/>
      <c r="Z10116" s="18"/>
      <c r="AA10116" s="18"/>
    </row>
    <row r="10117" spans="1:27" s="2" customFormat="1" ht="13.8">
      <c r="A10117" s="8"/>
      <c r="B10117" s="9"/>
      <c r="C10117" s="18"/>
      <c r="D10117" s="18"/>
      <c r="E10117" s="18"/>
      <c r="F10117" s="18"/>
      <c r="G10117" s="18"/>
      <c r="H10117" s="18"/>
      <c r="I10117" s="18"/>
      <c r="J10117" s="18"/>
      <c r="K10117" s="18"/>
      <c r="L10117" s="18"/>
      <c r="M10117" s="18"/>
      <c r="N10117" s="18"/>
      <c r="O10117" s="18"/>
      <c r="P10117" s="18"/>
      <c r="Q10117" s="18"/>
      <c r="R10117" s="18"/>
      <c r="S10117" s="18"/>
      <c r="T10117" s="18"/>
      <c r="U10117" s="18"/>
      <c r="V10117" s="18"/>
      <c r="W10117" s="18"/>
      <c r="X10117" s="18"/>
      <c r="Y10117" s="18"/>
      <c r="Z10117" s="18"/>
      <c r="AA10117" s="18"/>
    </row>
    <row r="10118" spans="1:27" s="2" customFormat="1" ht="13.8">
      <c r="A10118" s="8"/>
      <c r="B10118" s="9"/>
      <c r="C10118" s="18"/>
      <c r="D10118" s="18"/>
      <c r="E10118" s="18"/>
      <c r="F10118" s="18"/>
      <c r="G10118" s="18"/>
      <c r="H10118" s="18"/>
      <c r="I10118" s="18"/>
      <c r="J10118" s="18"/>
      <c r="K10118" s="18"/>
      <c r="L10118" s="18"/>
      <c r="M10118" s="18"/>
      <c r="N10118" s="18"/>
      <c r="O10118" s="18"/>
      <c r="P10118" s="18"/>
      <c r="Q10118" s="18"/>
      <c r="R10118" s="18"/>
      <c r="S10118" s="18"/>
      <c r="T10118" s="18"/>
      <c r="U10118" s="18"/>
      <c r="V10118" s="18"/>
      <c r="W10118" s="18"/>
      <c r="X10118" s="18"/>
      <c r="Y10118" s="18"/>
      <c r="Z10118" s="18"/>
      <c r="AA10118" s="18"/>
    </row>
    <row r="10119" spans="1:27" s="2" customFormat="1" ht="13.8">
      <c r="A10119" s="8"/>
      <c r="B10119" s="9"/>
      <c r="C10119" s="18"/>
      <c r="D10119" s="18"/>
      <c r="E10119" s="18"/>
      <c r="F10119" s="18"/>
      <c r="G10119" s="18"/>
      <c r="H10119" s="18"/>
      <c r="I10119" s="18"/>
      <c r="J10119" s="18"/>
      <c r="K10119" s="18"/>
      <c r="L10119" s="18"/>
      <c r="M10119" s="18"/>
      <c r="N10119" s="18"/>
      <c r="O10119" s="18"/>
      <c r="P10119" s="18"/>
      <c r="Q10119" s="18"/>
      <c r="R10119" s="18"/>
      <c r="S10119" s="18"/>
      <c r="T10119" s="18"/>
      <c r="U10119" s="18"/>
      <c r="V10119" s="18"/>
      <c r="W10119" s="18"/>
      <c r="X10119" s="18"/>
      <c r="Y10119" s="18"/>
      <c r="Z10119" s="18"/>
      <c r="AA10119" s="18"/>
    </row>
    <row r="10120" spans="1:27" s="2" customFormat="1" ht="13.8">
      <c r="A10120" s="8"/>
      <c r="B10120" s="9"/>
      <c r="C10120" s="18"/>
      <c r="D10120" s="18"/>
      <c r="E10120" s="18"/>
      <c r="F10120" s="18"/>
      <c r="G10120" s="18"/>
      <c r="H10120" s="18"/>
      <c r="I10120" s="18"/>
      <c r="J10120" s="18"/>
      <c r="K10120" s="18"/>
      <c r="L10120" s="18"/>
      <c r="M10120" s="18"/>
      <c r="N10120" s="18"/>
      <c r="O10120" s="18"/>
      <c r="P10120" s="18"/>
      <c r="Q10120" s="18"/>
      <c r="R10120" s="18"/>
      <c r="S10120" s="18"/>
      <c r="T10120" s="18"/>
      <c r="U10120" s="18"/>
      <c r="V10120" s="18"/>
      <c r="W10120" s="18"/>
      <c r="X10120" s="18"/>
      <c r="Y10120" s="18"/>
      <c r="Z10120" s="18"/>
      <c r="AA10120" s="18"/>
    </row>
    <row r="10121" spans="1:27" s="2" customFormat="1" ht="13.8">
      <c r="A10121" s="8"/>
      <c r="B10121" s="9"/>
      <c r="C10121" s="18"/>
      <c r="D10121" s="18"/>
      <c r="E10121" s="18"/>
      <c r="F10121" s="18"/>
      <c r="G10121" s="18"/>
      <c r="H10121" s="18"/>
      <c r="I10121" s="18"/>
      <c r="J10121" s="18"/>
      <c r="K10121" s="18"/>
      <c r="L10121" s="18"/>
      <c r="M10121" s="18"/>
      <c r="N10121" s="18"/>
      <c r="O10121" s="18"/>
      <c r="P10121" s="18"/>
      <c r="Q10121" s="18"/>
      <c r="R10121" s="18"/>
      <c r="S10121" s="18"/>
      <c r="T10121" s="18"/>
      <c r="U10121" s="18"/>
      <c r="V10121" s="18"/>
      <c r="W10121" s="18"/>
      <c r="X10121" s="18"/>
      <c r="Y10121" s="18"/>
      <c r="Z10121" s="18"/>
      <c r="AA10121" s="18"/>
    </row>
    <row r="10122" spans="1:27" s="2" customFormat="1" ht="13.8">
      <c r="A10122" s="8"/>
      <c r="B10122" s="9"/>
      <c r="C10122" s="18"/>
      <c r="D10122" s="18"/>
      <c r="E10122" s="18"/>
      <c r="F10122" s="18"/>
      <c r="G10122" s="18"/>
      <c r="H10122" s="18"/>
      <c r="I10122" s="18"/>
      <c r="J10122" s="18"/>
      <c r="K10122" s="18"/>
      <c r="L10122" s="18"/>
      <c r="M10122" s="18"/>
      <c r="N10122" s="18"/>
      <c r="O10122" s="18"/>
      <c r="P10122" s="18"/>
      <c r="Q10122" s="18"/>
      <c r="R10122" s="18"/>
      <c r="S10122" s="18"/>
      <c r="T10122" s="18"/>
      <c r="U10122" s="18"/>
      <c r="V10122" s="18"/>
      <c r="W10122" s="18"/>
      <c r="X10122" s="18"/>
      <c r="Y10122" s="18"/>
      <c r="Z10122" s="18"/>
      <c r="AA10122" s="18"/>
    </row>
    <row r="10123" spans="1:27" s="2" customFormat="1" ht="13.8">
      <c r="A10123" s="8"/>
      <c r="B10123" s="9"/>
      <c r="C10123" s="18"/>
      <c r="D10123" s="18"/>
      <c r="E10123" s="18"/>
      <c r="F10123" s="18"/>
      <c r="G10123" s="18"/>
      <c r="H10123" s="18"/>
      <c r="I10123" s="18"/>
      <c r="J10123" s="18"/>
      <c r="K10123" s="18"/>
      <c r="L10123" s="18"/>
      <c r="M10123" s="18"/>
      <c r="N10123" s="18"/>
      <c r="O10123" s="18"/>
      <c r="P10123" s="18"/>
      <c r="Q10123" s="18"/>
      <c r="R10123" s="18"/>
      <c r="S10123" s="18"/>
      <c r="T10123" s="18"/>
      <c r="U10123" s="18"/>
      <c r="V10123" s="18"/>
      <c r="W10123" s="18"/>
      <c r="X10123" s="18"/>
      <c r="Y10123" s="18"/>
      <c r="Z10123" s="18"/>
      <c r="AA10123" s="18"/>
    </row>
    <row r="10124" spans="1:27" s="2" customFormat="1" ht="13.8">
      <c r="A10124" s="8"/>
      <c r="B10124" s="9"/>
      <c r="C10124" s="18"/>
      <c r="D10124" s="18"/>
      <c r="E10124" s="18"/>
      <c r="F10124" s="18"/>
      <c r="G10124" s="18"/>
      <c r="H10124" s="18"/>
      <c r="I10124" s="18"/>
      <c r="J10124" s="18"/>
      <c r="K10124" s="18"/>
      <c r="L10124" s="18"/>
      <c r="M10124" s="18"/>
      <c r="N10124" s="18"/>
      <c r="O10124" s="18"/>
      <c r="P10124" s="18"/>
      <c r="Q10124" s="18"/>
      <c r="R10124" s="18"/>
      <c r="S10124" s="18"/>
      <c r="T10124" s="18"/>
      <c r="U10124" s="18"/>
      <c r="V10124" s="18"/>
      <c r="W10124" s="18"/>
      <c r="X10124" s="18"/>
      <c r="Y10124" s="18"/>
      <c r="Z10124" s="18"/>
      <c r="AA10124" s="18"/>
    </row>
    <row r="10125" spans="1:27" s="2" customFormat="1" ht="13.8">
      <c r="A10125" s="8"/>
      <c r="B10125" s="9"/>
      <c r="C10125" s="18"/>
      <c r="D10125" s="18"/>
      <c r="E10125" s="18"/>
      <c r="F10125" s="18"/>
      <c r="G10125" s="18"/>
      <c r="H10125" s="18"/>
      <c r="I10125" s="18"/>
      <c r="J10125" s="18"/>
      <c r="K10125" s="18"/>
      <c r="L10125" s="18"/>
      <c r="M10125" s="18"/>
      <c r="N10125" s="18"/>
      <c r="O10125" s="18"/>
      <c r="P10125" s="18"/>
      <c r="Q10125" s="18"/>
      <c r="R10125" s="18"/>
      <c r="S10125" s="18"/>
      <c r="T10125" s="18"/>
      <c r="U10125" s="18"/>
      <c r="V10125" s="18"/>
      <c r="W10125" s="18"/>
      <c r="X10125" s="18"/>
      <c r="Y10125" s="18"/>
      <c r="Z10125" s="18"/>
      <c r="AA10125" s="18"/>
    </row>
    <row r="10126" spans="1:27" s="2" customFormat="1" ht="13.8">
      <c r="A10126" s="8"/>
      <c r="B10126" s="9"/>
      <c r="C10126" s="18"/>
      <c r="D10126" s="18"/>
      <c r="E10126" s="18"/>
      <c r="F10126" s="18"/>
      <c r="G10126" s="18"/>
      <c r="H10126" s="18"/>
      <c r="I10126" s="18"/>
      <c r="J10126" s="18"/>
      <c r="K10126" s="18"/>
      <c r="L10126" s="18"/>
      <c r="M10126" s="18"/>
      <c r="N10126" s="18"/>
      <c r="O10126" s="18"/>
      <c r="P10126" s="18"/>
      <c r="Q10126" s="18"/>
      <c r="R10126" s="18"/>
      <c r="S10126" s="18"/>
      <c r="T10126" s="18"/>
      <c r="U10126" s="18"/>
      <c r="V10126" s="18"/>
      <c r="W10126" s="18"/>
      <c r="X10126" s="18"/>
      <c r="Y10126" s="18"/>
      <c r="Z10126" s="18"/>
      <c r="AA10126" s="18"/>
    </row>
    <row r="10127" spans="1:27" s="2" customFormat="1" ht="13.8">
      <c r="A10127" s="8"/>
      <c r="B10127" s="9"/>
      <c r="C10127" s="18"/>
      <c r="D10127" s="18"/>
      <c r="E10127" s="18"/>
      <c r="F10127" s="18"/>
      <c r="G10127" s="18"/>
      <c r="H10127" s="18"/>
      <c r="I10127" s="18"/>
      <c r="J10127" s="18"/>
      <c r="K10127" s="18"/>
      <c r="L10127" s="18"/>
      <c r="M10127" s="18"/>
      <c r="N10127" s="18"/>
      <c r="O10127" s="18"/>
      <c r="P10127" s="18"/>
      <c r="Q10127" s="18"/>
      <c r="R10127" s="18"/>
      <c r="S10127" s="18"/>
      <c r="T10127" s="18"/>
      <c r="U10127" s="18"/>
      <c r="V10127" s="18"/>
      <c r="W10127" s="18"/>
      <c r="X10127" s="18"/>
      <c r="Y10127" s="18"/>
      <c r="Z10127" s="18"/>
      <c r="AA10127" s="18"/>
    </row>
    <row r="10128" spans="1:27" s="2" customFormat="1" ht="13.8">
      <c r="A10128" s="8"/>
      <c r="B10128" s="9"/>
      <c r="C10128" s="18"/>
      <c r="D10128" s="18"/>
      <c r="E10128" s="18"/>
      <c r="F10128" s="18"/>
      <c r="G10128" s="18"/>
      <c r="H10128" s="18"/>
      <c r="I10128" s="18"/>
      <c r="J10128" s="18"/>
      <c r="K10128" s="18"/>
      <c r="L10128" s="18"/>
      <c r="M10128" s="18"/>
      <c r="N10128" s="18"/>
      <c r="O10128" s="18"/>
      <c r="P10128" s="18"/>
      <c r="Q10128" s="18"/>
      <c r="R10128" s="18"/>
      <c r="S10128" s="18"/>
      <c r="T10128" s="18"/>
      <c r="U10128" s="18"/>
      <c r="V10128" s="18"/>
      <c r="W10128" s="18"/>
      <c r="X10128" s="18"/>
      <c r="Y10128" s="18"/>
      <c r="Z10128" s="18"/>
      <c r="AA10128" s="18"/>
    </row>
    <row r="10129" spans="1:27" s="2" customFormat="1" ht="13.8">
      <c r="A10129" s="8"/>
      <c r="B10129" s="9"/>
      <c r="C10129" s="18"/>
      <c r="D10129" s="18"/>
      <c r="E10129" s="18"/>
      <c r="F10129" s="18"/>
      <c r="G10129" s="18"/>
      <c r="H10129" s="18"/>
      <c r="I10129" s="18"/>
      <c r="J10129" s="18"/>
      <c r="K10129" s="18"/>
      <c r="L10129" s="18"/>
      <c r="M10129" s="18"/>
      <c r="N10129" s="18"/>
      <c r="O10129" s="18"/>
      <c r="P10129" s="18"/>
      <c r="Q10129" s="18"/>
      <c r="R10129" s="18"/>
      <c r="S10129" s="18"/>
      <c r="T10129" s="18"/>
      <c r="U10129" s="18"/>
      <c r="V10129" s="18"/>
      <c r="W10129" s="18"/>
      <c r="X10129" s="18"/>
      <c r="Y10129" s="18"/>
      <c r="Z10129" s="18"/>
      <c r="AA10129" s="18"/>
    </row>
    <row r="10130" spans="1:27" s="2" customFormat="1" ht="13.8">
      <c r="A10130" s="8"/>
      <c r="B10130" s="9"/>
      <c r="C10130" s="18"/>
      <c r="D10130" s="18"/>
      <c r="E10130" s="18"/>
      <c r="F10130" s="18"/>
      <c r="G10130" s="18"/>
      <c r="H10130" s="18"/>
      <c r="I10130" s="18"/>
      <c r="J10130" s="18"/>
      <c r="K10130" s="18"/>
      <c r="L10130" s="18"/>
      <c r="M10130" s="18"/>
      <c r="N10130" s="18"/>
      <c r="O10130" s="18"/>
      <c r="P10130" s="18"/>
      <c r="Q10130" s="18"/>
      <c r="R10130" s="18"/>
      <c r="S10130" s="18"/>
      <c r="T10130" s="18"/>
      <c r="U10130" s="18"/>
      <c r="V10130" s="18"/>
      <c r="W10130" s="18"/>
      <c r="X10130" s="18"/>
      <c r="Y10130" s="18"/>
      <c r="Z10130" s="18"/>
      <c r="AA10130" s="18"/>
    </row>
    <row r="10131" spans="1:27" s="2" customFormat="1" ht="13.8">
      <c r="A10131" s="8"/>
      <c r="B10131" s="9"/>
      <c r="C10131" s="18"/>
      <c r="D10131" s="18"/>
      <c r="E10131" s="18"/>
      <c r="F10131" s="18"/>
      <c r="G10131" s="18"/>
      <c r="H10131" s="18"/>
      <c r="I10131" s="18"/>
      <c r="J10131" s="18"/>
      <c r="K10131" s="18"/>
      <c r="L10131" s="18"/>
      <c r="M10131" s="18"/>
      <c r="N10131" s="18"/>
      <c r="O10131" s="18"/>
      <c r="P10131" s="18"/>
      <c r="Q10131" s="18"/>
      <c r="R10131" s="18"/>
      <c r="S10131" s="18"/>
      <c r="T10131" s="18"/>
      <c r="U10131" s="18"/>
      <c r="V10131" s="18"/>
      <c r="W10131" s="18"/>
      <c r="X10131" s="18"/>
      <c r="Y10131" s="18"/>
      <c r="Z10131" s="18"/>
      <c r="AA10131" s="18"/>
    </row>
    <row r="10132" spans="1:27" s="2" customFormat="1" ht="13.8">
      <c r="A10132" s="8"/>
      <c r="B10132" s="9"/>
      <c r="C10132" s="18"/>
      <c r="D10132" s="18"/>
      <c r="E10132" s="18"/>
      <c r="F10132" s="18"/>
      <c r="G10132" s="18"/>
      <c r="H10132" s="18"/>
      <c r="I10132" s="18"/>
      <c r="J10132" s="18"/>
      <c r="K10132" s="18"/>
      <c r="L10132" s="18"/>
      <c r="M10132" s="18"/>
      <c r="N10132" s="18"/>
      <c r="O10132" s="18"/>
      <c r="P10132" s="18"/>
      <c r="Q10132" s="18"/>
      <c r="R10132" s="18"/>
      <c r="S10132" s="18"/>
      <c r="T10132" s="18"/>
      <c r="U10132" s="18"/>
      <c r="V10132" s="18"/>
      <c r="W10132" s="18"/>
      <c r="X10132" s="18"/>
      <c r="Y10132" s="18"/>
      <c r="Z10132" s="18"/>
      <c r="AA10132" s="18"/>
    </row>
    <row r="10133" spans="1:27" s="2" customFormat="1" ht="13.8">
      <c r="A10133" s="8"/>
      <c r="B10133" s="9"/>
      <c r="C10133" s="18"/>
      <c r="D10133" s="18"/>
      <c r="E10133" s="18"/>
      <c r="F10133" s="18"/>
      <c r="G10133" s="18"/>
      <c r="H10133" s="18"/>
      <c r="I10133" s="18"/>
      <c r="J10133" s="18"/>
      <c r="K10133" s="18"/>
      <c r="L10133" s="18"/>
      <c r="M10133" s="18"/>
      <c r="N10133" s="18"/>
      <c r="O10133" s="18"/>
      <c r="P10133" s="18"/>
      <c r="Q10133" s="18"/>
      <c r="R10133" s="18"/>
      <c r="S10133" s="18"/>
      <c r="T10133" s="18"/>
      <c r="U10133" s="18"/>
      <c r="V10133" s="18"/>
      <c r="W10133" s="18"/>
      <c r="X10133" s="18"/>
      <c r="Y10133" s="18"/>
      <c r="Z10133" s="18"/>
      <c r="AA10133" s="18"/>
    </row>
    <row r="10134" spans="1:27" s="2" customFormat="1" ht="13.8">
      <c r="A10134" s="8"/>
      <c r="B10134" s="9"/>
      <c r="C10134" s="18"/>
      <c r="D10134" s="18"/>
      <c r="E10134" s="18"/>
      <c r="F10134" s="18"/>
      <c r="G10134" s="18"/>
      <c r="H10134" s="18"/>
      <c r="I10134" s="18"/>
      <c r="J10134" s="18"/>
      <c r="K10134" s="18"/>
      <c r="L10134" s="18"/>
      <c r="M10134" s="18"/>
      <c r="N10134" s="18"/>
      <c r="O10134" s="18"/>
      <c r="P10134" s="18"/>
      <c r="Q10134" s="18"/>
      <c r="R10134" s="18"/>
      <c r="S10134" s="18"/>
      <c r="T10134" s="18"/>
      <c r="U10134" s="18"/>
      <c r="V10134" s="18"/>
      <c r="W10134" s="18"/>
      <c r="X10134" s="18"/>
      <c r="Y10134" s="18"/>
      <c r="Z10134" s="18"/>
      <c r="AA10134" s="18"/>
    </row>
    <row r="10135" spans="1:27" s="2" customFormat="1" ht="13.8">
      <c r="A10135" s="8"/>
      <c r="B10135" s="9"/>
      <c r="C10135" s="18"/>
      <c r="D10135" s="18"/>
      <c r="E10135" s="18"/>
      <c r="F10135" s="18"/>
      <c r="G10135" s="18"/>
      <c r="H10135" s="18"/>
      <c r="I10135" s="18"/>
      <c r="J10135" s="18"/>
      <c r="K10135" s="18"/>
      <c r="L10135" s="18"/>
      <c r="M10135" s="18"/>
      <c r="N10135" s="18"/>
      <c r="O10135" s="18"/>
      <c r="P10135" s="18"/>
      <c r="Q10135" s="18"/>
      <c r="R10135" s="18"/>
      <c r="S10135" s="18"/>
      <c r="T10135" s="18"/>
      <c r="U10135" s="18"/>
      <c r="V10135" s="18"/>
      <c r="W10135" s="18"/>
      <c r="X10135" s="18"/>
      <c r="Y10135" s="18"/>
      <c r="Z10135" s="18"/>
      <c r="AA10135" s="18"/>
    </row>
    <row r="10136" spans="1:27" s="2" customFormat="1" ht="13.8">
      <c r="A10136" s="8"/>
      <c r="B10136" s="9"/>
      <c r="C10136" s="18"/>
      <c r="D10136" s="18"/>
      <c r="E10136" s="18"/>
      <c r="F10136" s="18"/>
      <c r="G10136" s="18"/>
      <c r="H10136" s="18"/>
      <c r="I10136" s="18"/>
      <c r="J10136" s="18"/>
      <c r="K10136" s="18"/>
      <c r="L10136" s="18"/>
      <c r="M10136" s="18"/>
      <c r="N10136" s="18"/>
      <c r="O10136" s="18"/>
      <c r="P10136" s="18"/>
      <c r="Q10136" s="18"/>
      <c r="R10136" s="18"/>
      <c r="S10136" s="18"/>
      <c r="T10136" s="18"/>
      <c r="U10136" s="18"/>
      <c r="V10136" s="18"/>
      <c r="W10136" s="18"/>
      <c r="X10136" s="18"/>
      <c r="Y10136" s="18"/>
      <c r="Z10136" s="18"/>
      <c r="AA10136" s="18"/>
    </row>
    <row r="10137" spans="1:27" s="2" customFormat="1" ht="13.8">
      <c r="A10137" s="8"/>
      <c r="B10137" s="9"/>
      <c r="C10137" s="18"/>
      <c r="D10137" s="18"/>
      <c r="E10137" s="18"/>
      <c r="F10137" s="18"/>
      <c r="G10137" s="18"/>
      <c r="H10137" s="18"/>
      <c r="I10137" s="18"/>
      <c r="J10137" s="18"/>
      <c r="K10137" s="18"/>
      <c r="L10137" s="18"/>
      <c r="M10137" s="18"/>
      <c r="N10137" s="18"/>
      <c r="O10137" s="18"/>
      <c r="P10137" s="18"/>
      <c r="Q10137" s="18"/>
      <c r="R10137" s="18"/>
      <c r="S10137" s="18"/>
      <c r="T10137" s="18"/>
      <c r="U10137" s="18"/>
      <c r="V10137" s="18"/>
      <c r="W10137" s="18"/>
      <c r="X10137" s="18"/>
      <c r="Y10137" s="18"/>
      <c r="Z10137" s="18"/>
      <c r="AA10137" s="18"/>
    </row>
    <row r="10138" spans="1:27" s="2" customFormat="1" ht="13.8">
      <c r="A10138" s="8"/>
      <c r="B10138" s="9"/>
      <c r="C10138" s="18"/>
      <c r="D10138" s="18"/>
      <c r="E10138" s="18"/>
      <c r="F10138" s="18"/>
      <c r="G10138" s="18"/>
      <c r="H10138" s="18"/>
      <c r="I10138" s="18"/>
      <c r="J10138" s="18"/>
      <c r="K10138" s="18"/>
      <c r="L10138" s="18"/>
      <c r="M10138" s="18"/>
      <c r="N10138" s="18"/>
      <c r="O10138" s="18"/>
      <c r="P10138" s="18"/>
      <c r="Q10138" s="18"/>
      <c r="R10138" s="18"/>
      <c r="S10138" s="18"/>
      <c r="T10138" s="18"/>
      <c r="U10138" s="18"/>
      <c r="V10138" s="18"/>
      <c r="W10138" s="18"/>
      <c r="X10138" s="18"/>
      <c r="Y10138" s="18"/>
      <c r="Z10138" s="18"/>
      <c r="AA10138" s="18"/>
    </row>
    <row r="10139" spans="1:27" s="2" customFormat="1" ht="13.8">
      <c r="A10139" s="8"/>
      <c r="B10139" s="9"/>
      <c r="C10139" s="18"/>
      <c r="D10139" s="18"/>
      <c r="E10139" s="18"/>
      <c r="F10139" s="18"/>
      <c r="G10139" s="18"/>
      <c r="H10139" s="18"/>
      <c r="I10139" s="18"/>
      <c r="J10139" s="18"/>
      <c r="K10139" s="18"/>
      <c r="L10139" s="18"/>
      <c r="M10139" s="18"/>
      <c r="N10139" s="18"/>
      <c r="O10139" s="18"/>
      <c r="P10139" s="18"/>
      <c r="Q10139" s="18"/>
      <c r="R10139" s="18"/>
      <c r="S10139" s="18"/>
      <c r="T10139" s="18"/>
      <c r="U10139" s="18"/>
      <c r="V10139" s="18"/>
      <c r="W10139" s="18"/>
      <c r="X10139" s="18"/>
      <c r="Y10139" s="18"/>
      <c r="Z10139" s="18"/>
      <c r="AA10139" s="18"/>
    </row>
    <row r="10140" spans="1:27" s="2" customFormat="1" ht="13.8">
      <c r="A10140" s="8"/>
      <c r="B10140" s="9"/>
      <c r="C10140" s="18"/>
      <c r="D10140" s="18"/>
      <c r="E10140" s="18"/>
      <c r="F10140" s="18"/>
      <c r="G10140" s="18"/>
      <c r="H10140" s="18"/>
      <c r="I10140" s="18"/>
      <c r="J10140" s="18"/>
      <c r="K10140" s="18"/>
      <c r="L10140" s="18"/>
      <c r="M10140" s="18"/>
      <c r="N10140" s="18"/>
      <c r="O10140" s="18"/>
      <c r="P10140" s="18"/>
      <c r="Q10140" s="18"/>
      <c r="R10140" s="18"/>
      <c r="S10140" s="18"/>
      <c r="T10140" s="18"/>
      <c r="U10140" s="18"/>
      <c r="V10140" s="18"/>
      <c r="W10140" s="18"/>
      <c r="X10140" s="18"/>
      <c r="Y10140" s="18"/>
      <c r="Z10140" s="18"/>
      <c r="AA10140" s="18"/>
    </row>
    <row r="10141" spans="1:27" s="2" customFormat="1" ht="13.8">
      <c r="A10141" s="8"/>
      <c r="B10141" s="9"/>
      <c r="C10141" s="18"/>
      <c r="D10141" s="18"/>
      <c r="E10141" s="18"/>
      <c r="F10141" s="18"/>
      <c r="G10141" s="18"/>
      <c r="H10141" s="18"/>
      <c r="I10141" s="18"/>
      <c r="J10141" s="18"/>
      <c r="K10141" s="18"/>
      <c r="L10141" s="18"/>
      <c r="M10141" s="18"/>
      <c r="N10141" s="18"/>
      <c r="O10141" s="18"/>
      <c r="P10141" s="18"/>
      <c r="Q10141" s="18"/>
      <c r="R10141" s="18"/>
      <c r="S10141" s="18"/>
      <c r="T10141" s="18"/>
      <c r="U10141" s="18"/>
      <c r="V10141" s="18"/>
      <c r="W10141" s="18"/>
      <c r="X10141" s="18"/>
      <c r="Y10141" s="18"/>
      <c r="Z10141" s="18"/>
      <c r="AA10141" s="18"/>
    </row>
    <row r="10142" spans="1:27" s="2" customFormat="1" ht="13.8">
      <c r="A10142" s="8"/>
      <c r="B10142" s="9"/>
      <c r="C10142" s="18"/>
      <c r="D10142" s="18"/>
      <c r="E10142" s="18"/>
      <c r="F10142" s="18"/>
      <c r="G10142" s="18"/>
      <c r="H10142" s="18"/>
      <c r="I10142" s="18"/>
      <c r="J10142" s="18"/>
      <c r="K10142" s="18"/>
      <c r="L10142" s="18"/>
      <c r="M10142" s="18"/>
      <c r="N10142" s="18"/>
      <c r="O10142" s="18"/>
      <c r="P10142" s="18"/>
      <c r="Q10142" s="18"/>
      <c r="R10142" s="18"/>
      <c r="S10142" s="18"/>
      <c r="T10142" s="18"/>
      <c r="U10142" s="18"/>
      <c r="V10142" s="18"/>
      <c r="W10142" s="18"/>
      <c r="X10142" s="18"/>
      <c r="Y10142" s="18"/>
      <c r="Z10142" s="18"/>
      <c r="AA10142" s="18"/>
    </row>
    <row r="10143" spans="1:27" s="2" customFormat="1" ht="13.8">
      <c r="A10143" s="8"/>
      <c r="B10143" s="9"/>
      <c r="C10143" s="18"/>
      <c r="D10143" s="18"/>
      <c r="E10143" s="18"/>
      <c r="F10143" s="18"/>
      <c r="G10143" s="18"/>
      <c r="H10143" s="18"/>
      <c r="I10143" s="18"/>
      <c r="J10143" s="18"/>
      <c r="K10143" s="18"/>
      <c r="L10143" s="18"/>
      <c r="M10143" s="18"/>
      <c r="N10143" s="18"/>
      <c r="O10143" s="18"/>
      <c r="P10143" s="18"/>
      <c r="Q10143" s="18"/>
      <c r="R10143" s="18"/>
      <c r="S10143" s="18"/>
      <c r="T10143" s="18"/>
      <c r="U10143" s="18"/>
      <c r="V10143" s="18"/>
      <c r="W10143" s="18"/>
      <c r="X10143" s="18"/>
      <c r="Y10143" s="18"/>
      <c r="Z10143" s="18"/>
      <c r="AA10143" s="18"/>
    </row>
    <row r="10144" spans="1:27" s="2" customFormat="1" ht="13.8">
      <c r="A10144" s="8"/>
      <c r="B10144" s="9"/>
      <c r="C10144" s="18"/>
      <c r="D10144" s="18"/>
      <c r="E10144" s="18"/>
      <c r="F10144" s="18"/>
      <c r="G10144" s="18"/>
      <c r="H10144" s="18"/>
      <c r="I10144" s="18"/>
      <c r="J10144" s="18"/>
      <c r="K10144" s="18"/>
      <c r="L10144" s="18"/>
      <c r="M10144" s="18"/>
      <c r="N10144" s="18"/>
      <c r="O10144" s="18"/>
      <c r="P10144" s="18"/>
      <c r="Q10144" s="18"/>
      <c r="R10144" s="18"/>
      <c r="S10144" s="18"/>
      <c r="T10144" s="18"/>
      <c r="U10144" s="18"/>
      <c r="V10144" s="18"/>
      <c r="W10144" s="18"/>
      <c r="X10144" s="18"/>
      <c r="Y10144" s="18"/>
      <c r="Z10144" s="18"/>
      <c r="AA10144" s="18"/>
    </row>
    <row r="10145" spans="1:27" s="2" customFormat="1" ht="13.8">
      <c r="A10145" s="8"/>
      <c r="B10145" s="9"/>
      <c r="C10145" s="18"/>
      <c r="D10145" s="18"/>
      <c r="E10145" s="18"/>
      <c r="F10145" s="18"/>
      <c r="G10145" s="18"/>
      <c r="H10145" s="18"/>
      <c r="I10145" s="18"/>
      <c r="J10145" s="18"/>
      <c r="K10145" s="18"/>
      <c r="L10145" s="18"/>
      <c r="M10145" s="18"/>
      <c r="N10145" s="18"/>
      <c r="O10145" s="18"/>
      <c r="P10145" s="18"/>
      <c r="Q10145" s="18"/>
      <c r="R10145" s="18"/>
      <c r="S10145" s="18"/>
      <c r="T10145" s="18"/>
      <c r="U10145" s="18"/>
      <c r="V10145" s="18"/>
      <c r="W10145" s="18"/>
      <c r="X10145" s="18"/>
      <c r="Y10145" s="18"/>
      <c r="Z10145" s="18"/>
      <c r="AA10145" s="18"/>
    </row>
    <row r="10146" spans="1:27" s="2" customFormat="1" ht="13.8">
      <c r="A10146" s="8"/>
      <c r="B10146" s="9"/>
      <c r="C10146" s="18"/>
      <c r="D10146" s="18"/>
      <c r="E10146" s="18"/>
      <c r="F10146" s="18"/>
      <c r="G10146" s="18"/>
      <c r="H10146" s="18"/>
      <c r="I10146" s="18"/>
      <c r="J10146" s="18"/>
      <c r="K10146" s="18"/>
      <c r="L10146" s="18"/>
      <c r="M10146" s="18"/>
      <c r="N10146" s="18"/>
      <c r="O10146" s="18"/>
      <c r="P10146" s="18"/>
      <c r="Q10146" s="18"/>
      <c r="R10146" s="18"/>
      <c r="S10146" s="18"/>
      <c r="T10146" s="18"/>
      <c r="U10146" s="18"/>
      <c r="V10146" s="18"/>
      <c r="W10146" s="18"/>
      <c r="X10146" s="18"/>
      <c r="Y10146" s="18"/>
      <c r="Z10146" s="18"/>
      <c r="AA10146" s="18"/>
    </row>
    <row r="10147" spans="1:27" s="2" customFormat="1" ht="13.8">
      <c r="A10147" s="8"/>
      <c r="B10147" s="9"/>
      <c r="C10147" s="18"/>
      <c r="D10147" s="18"/>
      <c r="E10147" s="18"/>
      <c r="F10147" s="18"/>
      <c r="G10147" s="18"/>
      <c r="H10147" s="18"/>
      <c r="I10147" s="18"/>
      <c r="J10147" s="18"/>
      <c r="K10147" s="18"/>
      <c r="L10147" s="18"/>
      <c r="M10147" s="18"/>
      <c r="N10147" s="18"/>
      <c r="O10147" s="18"/>
      <c r="P10147" s="18"/>
      <c r="Q10147" s="18"/>
      <c r="R10147" s="18"/>
      <c r="S10147" s="18"/>
      <c r="T10147" s="18"/>
      <c r="U10147" s="18"/>
      <c r="V10147" s="18"/>
      <c r="W10147" s="18"/>
      <c r="X10147" s="18"/>
      <c r="Y10147" s="18"/>
      <c r="Z10147" s="18"/>
      <c r="AA10147" s="18"/>
    </row>
    <row r="10148" spans="1:27" s="2" customFormat="1" ht="13.8">
      <c r="A10148" s="8"/>
      <c r="B10148" s="9"/>
      <c r="C10148" s="18"/>
      <c r="D10148" s="18"/>
      <c r="E10148" s="18"/>
      <c r="F10148" s="18"/>
      <c r="G10148" s="18"/>
      <c r="H10148" s="18"/>
      <c r="I10148" s="18"/>
      <c r="J10148" s="18"/>
      <c r="K10148" s="18"/>
      <c r="L10148" s="18"/>
      <c r="M10148" s="18"/>
      <c r="N10148" s="18"/>
      <c r="O10148" s="18"/>
      <c r="P10148" s="18"/>
      <c r="Q10148" s="18"/>
      <c r="R10148" s="18"/>
      <c r="S10148" s="18"/>
      <c r="T10148" s="18"/>
      <c r="U10148" s="18"/>
      <c r="V10148" s="18"/>
      <c r="W10148" s="18"/>
      <c r="X10148" s="18"/>
      <c r="Y10148" s="18"/>
      <c r="Z10148" s="18"/>
      <c r="AA10148" s="18"/>
    </row>
    <row r="10149" spans="1:27" s="2" customFormat="1" ht="13.8">
      <c r="A10149" s="8"/>
      <c r="B10149" s="9"/>
      <c r="C10149" s="18"/>
      <c r="D10149" s="18"/>
      <c r="E10149" s="18"/>
      <c r="F10149" s="18"/>
      <c r="G10149" s="18"/>
      <c r="H10149" s="18"/>
      <c r="I10149" s="18"/>
      <c r="J10149" s="18"/>
      <c r="K10149" s="18"/>
      <c r="L10149" s="18"/>
      <c r="M10149" s="18"/>
      <c r="N10149" s="18"/>
      <c r="O10149" s="18"/>
      <c r="P10149" s="18"/>
      <c r="Q10149" s="18"/>
      <c r="R10149" s="18"/>
      <c r="S10149" s="18"/>
      <c r="T10149" s="18"/>
      <c r="U10149" s="18"/>
      <c r="V10149" s="18"/>
      <c r="W10149" s="18"/>
      <c r="X10149" s="18"/>
      <c r="Y10149" s="18"/>
      <c r="Z10149" s="18"/>
      <c r="AA10149" s="18"/>
    </row>
    <row r="10150" spans="1:27" s="2" customFormat="1" ht="13.8">
      <c r="A10150" s="8"/>
      <c r="B10150" s="9"/>
      <c r="C10150" s="18"/>
      <c r="D10150" s="18"/>
      <c r="E10150" s="18"/>
      <c r="F10150" s="18"/>
      <c r="G10150" s="18"/>
      <c r="H10150" s="18"/>
      <c r="I10150" s="18"/>
      <c r="J10150" s="18"/>
      <c r="K10150" s="18"/>
      <c r="L10150" s="18"/>
      <c r="M10150" s="18"/>
      <c r="N10150" s="18"/>
      <c r="O10150" s="18"/>
      <c r="P10150" s="18"/>
      <c r="Q10150" s="18"/>
      <c r="R10150" s="18"/>
      <c r="S10150" s="18"/>
      <c r="T10150" s="18"/>
      <c r="U10150" s="18"/>
      <c r="V10150" s="18"/>
      <c r="W10150" s="18"/>
      <c r="X10150" s="18"/>
      <c r="Y10150" s="18"/>
      <c r="Z10150" s="18"/>
      <c r="AA10150" s="18"/>
    </row>
    <row r="10151" spans="1:27" s="2" customFormat="1" ht="13.8">
      <c r="A10151" s="8"/>
      <c r="B10151" s="9"/>
      <c r="C10151" s="18"/>
      <c r="D10151" s="18"/>
      <c r="E10151" s="18"/>
      <c r="F10151" s="18"/>
      <c r="G10151" s="18"/>
      <c r="H10151" s="18"/>
      <c r="I10151" s="18"/>
      <c r="J10151" s="18"/>
      <c r="K10151" s="18"/>
      <c r="L10151" s="18"/>
      <c r="M10151" s="18"/>
      <c r="N10151" s="18"/>
      <c r="O10151" s="18"/>
      <c r="P10151" s="18"/>
      <c r="Q10151" s="18"/>
      <c r="R10151" s="18"/>
      <c r="S10151" s="18"/>
      <c r="T10151" s="18"/>
      <c r="U10151" s="18"/>
      <c r="V10151" s="18"/>
      <c r="W10151" s="18"/>
      <c r="X10151" s="18"/>
      <c r="Y10151" s="18"/>
      <c r="Z10151" s="18"/>
      <c r="AA10151" s="18"/>
    </row>
    <row r="10152" spans="1:27" s="2" customFormat="1" ht="13.8">
      <c r="A10152" s="8"/>
      <c r="B10152" s="9"/>
      <c r="C10152" s="18"/>
      <c r="D10152" s="18"/>
      <c r="E10152" s="18"/>
      <c r="F10152" s="18"/>
      <c r="G10152" s="18"/>
      <c r="H10152" s="18"/>
      <c r="I10152" s="18"/>
      <c r="J10152" s="18"/>
      <c r="K10152" s="18"/>
      <c r="L10152" s="18"/>
      <c r="M10152" s="18"/>
      <c r="N10152" s="18"/>
      <c r="O10152" s="18"/>
      <c r="P10152" s="18"/>
      <c r="Q10152" s="18"/>
      <c r="R10152" s="18"/>
      <c r="S10152" s="18"/>
      <c r="T10152" s="18"/>
      <c r="U10152" s="18"/>
      <c r="V10152" s="18"/>
      <c r="W10152" s="18"/>
      <c r="X10152" s="18"/>
      <c r="Y10152" s="18"/>
      <c r="Z10152" s="18"/>
      <c r="AA10152" s="18"/>
    </row>
    <row r="10153" spans="1:27" s="2" customFormat="1" ht="13.8">
      <c r="A10153" s="8"/>
      <c r="B10153" s="9"/>
      <c r="C10153" s="18"/>
      <c r="D10153" s="18"/>
      <c r="E10153" s="18"/>
      <c r="F10153" s="18"/>
      <c r="G10153" s="18"/>
      <c r="H10153" s="18"/>
      <c r="I10153" s="18"/>
      <c r="J10153" s="18"/>
      <c r="K10153" s="18"/>
      <c r="L10153" s="18"/>
      <c r="M10153" s="18"/>
      <c r="N10153" s="18"/>
      <c r="O10153" s="18"/>
      <c r="P10153" s="18"/>
      <c r="Q10153" s="18"/>
      <c r="R10153" s="18"/>
      <c r="S10153" s="18"/>
      <c r="T10153" s="18"/>
      <c r="U10153" s="18"/>
      <c r="V10153" s="18"/>
      <c r="W10153" s="18"/>
      <c r="X10153" s="18"/>
      <c r="Y10153" s="18"/>
      <c r="Z10153" s="18"/>
      <c r="AA10153" s="18"/>
    </row>
    <row r="10154" spans="1:27" s="2" customFormat="1" ht="13.8">
      <c r="A10154" s="8"/>
      <c r="B10154" s="9"/>
      <c r="C10154" s="18"/>
      <c r="D10154" s="18"/>
      <c r="E10154" s="18"/>
      <c r="F10154" s="18"/>
      <c r="G10154" s="18"/>
      <c r="H10154" s="18"/>
      <c r="I10154" s="18"/>
      <c r="J10154" s="18"/>
      <c r="K10154" s="18"/>
      <c r="L10154" s="18"/>
      <c r="M10154" s="18"/>
      <c r="N10154" s="18"/>
      <c r="O10154" s="18"/>
      <c r="P10154" s="18"/>
      <c r="Q10154" s="18"/>
      <c r="R10154" s="18"/>
      <c r="S10154" s="18"/>
      <c r="T10154" s="18"/>
      <c r="U10154" s="18"/>
      <c r="V10154" s="18"/>
      <c r="W10154" s="18"/>
      <c r="X10154" s="18"/>
      <c r="Y10154" s="18"/>
      <c r="Z10154" s="18"/>
      <c r="AA10154" s="18"/>
    </row>
    <row r="10155" spans="1:27" s="2" customFormat="1" ht="13.8">
      <c r="A10155" s="8"/>
      <c r="B10155" s="9"/>
      <c r="C10155" s="18"/>
      <c r="D10155" s="18"/>
      <c r="E10155" s="18"/>
      <c r="F10155" s="18"/>
      <c r="G10155" s="18"/>
      <c r="H10155" s="18"/>
      <c r="I10155" s="18"/>
      <c r="J10155" s="18"/>
      <c r="K10155" s="18"/>
      <c r="L10155" s="18"/>
      <c r="M10155" s="18"/>
      <c r="N10155" s="18"/>
      <c r="O10155" s="18"/>
      <c r="P10155" s="18"/>
      <c r="Q10155" s="18"/>
      <c r="R10155" s="18"/>
      <c r="S10155" s="18"/>
      <c r="T10155" s="18"/>
      <c r="U10155" s="18"/>
      <c r="V10155" s="18"/>
      <c r="W10155" s="18"/>
      <c r="X10155" s="18"/>
      <c r="Y10155" s="18"/>
      <c r="Z10155" s="18"/>
      <c r="AA10155" s="18"/>
    </row>
    <row r="10156" spans="1:27" s="2" customFormat="1" ht="13.8">
      <c r="A10156" s="8"/>
      <c r="B10156" s="9"/>
      <c r="C10156" s="18"/>
      <c r="D10156" s="18"/>
      <c r="E10156" s="18"/>
      <c r="F10156" s="18"/>
      <c r="G10156" s="18"/>
      <c r="H10156" s="18"/>
      <c r="I10156" s="18"/>
      <c r="J10156" s="18"/>
      <c r="K10156" s="18"/>
      <c r="L10156" s="18"/>
      <c r="M10156" s="18"/>
      <c r="N10156" s="18"/>
      <c r="O10156" s="18"/>
      <c r="P10156" s="18"/>
      <c r="Q10156" s="18"/>
      <c r="R10156" s="18"/>
      <c r="S10156" s="18"/>
      <c r="T10156" s="18"/>
      <c r="U10156" s="18"/>
      <c r="V10156" s="18"/>
      <c r="W10156" s="18"/>
      <c r="X10156" s="18"/>
      <c r="Y10156" s="18"/>
      <c r="Z10156" s="18"/>
      <c r="AA10156" s="18"/>
    </row>
    <row r="10157" spans="1:27" s="2" customFormat="1" ht="13.8">
      <c r="A10157" s="8"/>
      <c r="B10157" s="9"/>
      <c r="C10157" s="18"/>
      <c r="D10157" s="18"/>
      <c r="E10157" s="18"/>
      <c r="F10157" s="18"/>
      <c r="G10157" s="18"/>
      <c r="H10157" s="18"/>
      <c r="I10157" s="18"/>
      <c r="J10157" s="18"/>
      <c r="K10157" s="18"/>
      <c r="L10157" s="18"/>
      <c r="M10157" s="18"/>
      <c r="N10157" s="18"/>
      <c r="O10157" s="18"/>
      <c r="P10157" s="18"/>
      <c r="Q10157" s="18"/>
      <c r="R10157" s="18"/>
      <c r="S10157" s="18"/>
      <c r="T10157" s="18"/>
      <c r="U10157" s="18"/>
      <c r="V10157" s="18"/>
      <c r="W10157" s="18"/>
      <c r="X10157" s="18"/>
      <c r="Y10157" s="18"/>
      <c r="Z10157" s="18"/>
      <c r="AA10157" s="18"/>
    </row>
    <row r="10158" spans="1:27" s="2" customFormat="1" ht="13.8">
      <c r="A10158" s="8"/>
      <c r="B10158" s="9"/>
      <c r="C10158" s="18"/>
      <c r="D10158" s="18"/>
      <c r="E10158" s="18"/>
      <c r="F10158" s="18"/>
      <c r="G10158" s="18"/>
      <c r="H10158" s="18"/>
      <c r="I10158" s="18"/>
      <c r="J10158" s="18"/>
      <c r="K10158" s="18"/>
      <c r="L10158" s="18"/>
      <c r="M10158" s="18"/>
      <c r="N10158" s="18"/>
      <c r="O10158" s="18"/>
      <c r="P10158" s="18"/>
      <c r="Q10158" s="18"/>
      <c r="R10158" s="18"/>
      <c r="S10158" s="18"/>
      <c r="T10158" s="18"/>
      <c r="U10158" s="18"/>
      <c r="V10158" s="18"/>
      <c r="W10158" s="18"/>
      <c r="X10158" s="18"/>
      <c r="Y10158" s="18"/>
      <c r="Z10158" s="18"/>
      <c r="AA10158" s="18"/>
    </row>
    <row r="10159" spans="1:27" s="2" customFormat="1" ht="13.8">
      <c r="A10159" s="8"/>
      <c r="B10159" s="9"/>
      <c r="C10159" s="18"/>
      <c r="D10159" s="18"/>
      <c r="E10159" s="18"/>
      <c r="F10159" s="18"/>
      <c r="G10159" s="18"/>
      <c r="H10159" s="18"/>
      <c r="I10159" s="18"/>
      <c r="J10159" s="18"/>
      <c r="K10159" s="18"/>
      <c r="L10159" s="18"/>
      <c r="M10159" s="18"/>
      <c r="N10159" s="18"/>
      <c r="O10159" s="18"/>
      <c r="P10159" s="18"/>
      <c r="Q10159" s="18"/>
      <c r="R10159" s="18"/>
      <c r="S10159" s="18"/>
      <c r="T10159" s="18"/>
      <c r="U10159" s="18"/>
      <c r="V10159" s="18"/>
      <c r="W10159" s="18"/>
      <c r="X10159" s="18"/>
      <c r="Y10159" s="18"/>
      <c r="Z10159" s="18"/>
      <c r="AA10159" s="18"/>
    </row>
    <row r="10160" spans="1:27" s="2" customFormat="1" ht="13.8">
      <c r="A10160" s="8"/>
      <c r="B10160" s="9"/>
      <c r="C10160" s="18"/>
      <c r="D10160" s="18"/>
      <c r="E10160" s="18"/>
      <c r="F10160" s="18"/>
      <c r="G10160" s="18"/>
      <c r="H10160" s="18"/>
      <c r="I10160" s="18"/>
      <c r="J10160" s="18"/>
      <c r="K10160" s="18"/>
      <c r="L10160" s="18"/>
      <c r="M10160" s="18"/>
      <c r="N10160" s="18"/>
      <c r="O10160" s="18"/>
      <c r="P10160" s="18"/>
      <c r="Q10160" s="18"/>
      <c r="R10160" s="18"/>
      <c r="S10160" s="18"/>
      <c r="T10160" s="18"/>
      <c r="U10160" s="18"/>
      <c r="V10160" s="18"/>
      <c r="W10160" s="18"/>
      <c r="X10160" s="18"/>
      <c r="Y10160" s="18"/>
      <c r="Z10160" s="18"/>
      <c r="AA10160" s="18"/>
    </row>
    <row r="10161" spans="1:27" s="2" customFormat="1" ht="13.8">
      <c r="A10161" s="8"/>
      <c r="B10161" s="9"/>
      <c r="C10161" s="18"/>
      <c r="D10161" s="18"/>
      <c r="E10161" s="18"/>
      <c r="F10161" s="18"/>
      <c r="G10161" s="18"/>
      <c r="H10161" s="18"/>
      <c r="I10161" s="18"/>
      <c r="J10161" s="18"/>
      <c r="K10161" s="18"/>
      <c r="L10161" s="18"/>
      <c r="M10161" s="18"/>
      <c r="N10161" s="18"/>
      <c r="O10161" s="18"/>
      <c r="P10161" s="18"/>
      <c r="Q10161" s="18"/>
      <c r="R10161" s="18"/>
      <c r="S10161" s="18"/>
      <c r="T10161" s="18"/>
      <c r="U10161" s="18"/>
      <c r="V10161" s="18"/>
      <c r="W10161" s="18"/>
      <c r="X10161" s="18"/>
      <c r="Y10161" s="18"/>
      <c r="Z10161" s="18"/>
      <c r="AA10161" s="18"/>
    </row>
    <row r="10162" spans="1:27" s="2" customFormat="1" ht="13.8">
      <c r="A10162" s="8"/>
      <c r="B10162" s="9"/>
      <c r="C10162" s="18"/>
      <c r="D10162" s="18"/>
      <c r="E10162" s="18"/>
      <c r="F10162" s="18"/>
      <c r="G10162" s="18"/>
      <c r="H10162" s="18"/>
      <c r="I10162" s="18"/>
      <c r="J10162" s="18"/>
      <c r="K10162" s="18"/>
      <c r="L10162" s="18"/>
      <c r="M10162" s="18"/>
      <c r="N10162" s="18"/>
      <c r="O10162" s="18"/>
      <c r="P10162" s="18"/>
      <c r="Q10162" s="18"/>
      <c r="R10162" s="18"/>
      <c r="S10162" s="18"/>
      <c r="T10162" s="18"/>
      <c r="U10162" s="18"/>
      <c r="V10162" s="18"/>
      <c r="W10162" s="18"/>
      <c r="X10162" s="18"/>
      <c r="Y10162" s="18"/>
      <c r="Z10162" s="18"/>
      <c r="AA10162" s="18"/>
    </row>
    <row r="10163" spans="1:27" s="2" customFormat="1" ht="13.8">
      <c r="A10163" s="8"/>
      <c r="B10163" s="9"/>
      <c r="C10163" s="18"/>
      <c r="D10163" s="18"/>
      <c r="E10163" s="18"/>
      <c r="F10163" s="18"/>
      <c r="G10163" s="18"/>
      <c r="H10163" s="18"/>
      <c r="I10163" s="18"/>
      <c r="J10163" s="18"/>
      <c r="K10163" s="18"/>
      <c r="L10163" s="18"/>
      <c r="M10163" s="18"/>
      <c r="N10163" s="18"/>
      <c r="O10163" s="18"/>
      <c r="P10163" s="18"/>
      <c r="Q10163" s="18"/>
      <c r="R10163" s="18"/>
      <c r="S10163" s="18"/>
      <c r="T10163" s="18"/>
      <c r="U10163" s="18"/>
      <c r="V10163" s="18"/>
      <c r="W10163" s="18"/>
      <c r="X10163" s="18"/>
      <c r="Y10163" s="18"/>
      <c r="Z10163" s="18"/>
      <c r="AA10163" s="18"/>
    </row>
    <row r="10164" spans="1:27" s="2" customFormat="1" ht="13.8">
      <c r="A10164" s="8"/>
      <c r="B10164" s="9"/>
      <c r="C10164" s="18"/>
      <c r="D10164" s="18"/>
      <c r="E10164" s="18"/>
      <c r="F10164" s="18"/>
      <c r="G10164" s="18"/>
      <c r="H10164" s="18"/>
      <c r="I10164" s="18"/>
      <c r="J10164" s="18"/>
      <c r="K10164" s="18"/>
      <c r="L10164" s="18"/>
      <c r="M10164" s="18"/>
      <c r="N10164" s="18"/>
      <c r="O10164" s="18"/>
      <c r="P10164" s="18"/>
      <c r="Q10164" s="18"/>
      <c r="R10164" s="18"/>
      <c r="S10164" s="18"/>
      <c r="T10164" s="18"/>
      <c r="U10164" s="18"/>
      <c r="V10164" s="18"/>
      <c r="W10164" s="18"/>
      <c r="X10164" s="18"/>
      <c r="Y10164" s="18"/>
      <c r="Z10164" s="18"/>
      <c r="AA10164" s="18"/>
    </row>
    <row r="10165" spans="1:27" s="2" customFormat="1" ht="13.8">
      <c r="A10165" s="8"/>
      <c r="B10165" s="9"/>
      <c r="C10165" s="18"/>
      <c r="D10165" s="18"/>
      <c r="E10165" s="18"/>
      <c r="F10165" s="18"/>
      <c r="G10165" s="18"/>
      <c r="H10165" s="18"/>
      <c r="I10165" s="18"/>
      <c r="J10165" s="18"/>
      <c r="K10165" s="18"/>
      <c r="L10165" s="18"/>
      <c r="M10165" s="18"/>
      <c r="N10165" s="18"/>
      <c r="O10165" s="18"/>
      <c r="P10165" s="18"/>
      <c r="Q10165" s="18"/>
      <c r="R10165" s="18"/>
      <c r="S10165" s="18"/>
      <c r="T10165" s="18"/>
      <c r="U10165" s="18"/>
      <c r="V10165" s="18"/>
      <c r="W10165" s="18"/>
      <c r="X10165" s="18"/>
      <c r="Y10165" s="18"/>
      <c r="Z10165" s="18"/>
      <c r="AA10165" s="18"/>
    </row>
    <row r="10166" spans="1:27" s="2" customFormat="1" ht="13.8">
      <c r="A10166" s="8"/>
      <c r="B10166" s="9"/>
      <c r="C10166" s="18"/>
      <c r="D10166" s="18"/>
      <c r="E10166" s="18"/>
      <c r="F10166" s="18"/>
      <c r="G10166" s="18"/>
      <c r="H10166" s="18"/>
      <c r="I10166" s="18"/>
      <c r="J10166" s="18"/>
      <c r="K10166" s="18"/>
      <c r="L10166" s="18"/>
      <c r="M10166" s="18"/>
      <c r="N10166" s="18"/>
      <c r="O10166" s="18"/>
      <c r="P10166" s="18"/>
      <c r="Q10166" s="18"/>
      <c r="R10166" s="18"/>
      <c r="S10166" s="18"/>
      <c r="T10166" s="18"/>
      <c r="U10166" s="18"/>
      <c r="V10166" s="18"/>
      <c r="W10166" s="18"/>
      <c r="X10166" s="18"/>
      <c r="Y10166" s="18"/>
      <c r="Z10166" s="18"/>
      <c r="AA10166" s="18"/>
    </row>
    <row r="10167" spans="1:27" s="2" customFormat="1" ht="13.8">
      <c r="A10167" s="8"/>
      <c r="B10167" s="9"/>
      <c r="C10167" s="18"/>
      <c r="D10167" s="18"/>
      <c r="E10167" s="18"/>
      <c r="F10167" s="18"/>
      <c r="G10167" s="18"/>
      <c r="H10167" s="18"/>
      <c r="I10167" s="18"/>
      <c r="J10167" s="18"/>
      <c r="K10167" s="18"/>
      <c r="L10167" s="18"/>
      <c r="M10167" s="18"/>
      <c r="N10167" s="18"/>
      <c r="O10167" s="18"/>
      <c r="P10167" s="18"/>
      <c r="Q10167" s="18"/>
      <c r="R10167" s="18"/>
      <c r="S10167" s="18"/>
      <c r="T10167" s="18"/>
      <c r="U10167" s="18"/>
      <c r="V10167" s="18"/>
      <c r="W10167" s="18"/>
      <c r="X10167" s="18"/>
      <c r="Y10167" s="18"/>
      <c r="Z10167" s="18"/>
      <c r="AA10167" s="18"/>
    </row>
    <row r="10168" spans="1:27" s="2" customFormat="1" ht="13.8">
      <c r="A10168" s="8"/>
      <c r="B10168" s="9"/>
      <c r="C10168" s="18"/>
      <c r="D10168" s="18"/>
      <c r="E10168" s="18"/>
      <c r="F10168" s="18"/>
      <c r="G10168" s="18"/>
      <c r="H10168" s="18"/>
      <c r="I10168" s="18"/>
      <c r="J10168" s="18"/>
      <c r="K10168" s="18"/>
      <c r="L10168" s="18"/>
      <c r="M10168" s="18"/>
      <c r="N10168" s="18"/>
      <c r="O10168" s="18"/>
      <c r="P10168" s="18"/>
      <c r="Q10168" s="18"/>
      <c r="R10168" s="18"/>
      <c r="S10168" s="18"/>
      <c r="T10168" s="18"/>
      <c r="U10168" s="18"/>
      <c r="V10168" s="18"/>
      <c r="W10168" s="18"/>
      <c r="X10168" s="18"/>
      <c r="Y10168" s="18"/>
      <c r="Z10168" s="18"/>
      <c r="AA10168" s="18"/>
    </row>
    <row r="10169" spans="1:27" s="2" customFormat="1" ht="13.8">
      <c r="A10169" s="8"/>
      <c r="B10169" s="9"/>
      <c r="C10169" s="18"/>
      <c r="D10169" s="18"/>
      <c r="E10169" s="18"/>
      <c r="F10169" s="18"/>
      <c r="G10169" s="18"/>
      <c r="H10169" s="18"/>
      <c r="I10169" s="18"/>
      <c r="J10169" s="18"/>
      <c r="K10169" s="18"/>
      <c r="L10169" s="18"/>
      <c r="M10169" s="18"/>
      <c r="N10169" s="18"/>
      <c r="O10169" s="18"/>
      <c r="P10169" s="18"/>
      <c r="Q10169" s="18"/>
      <c r="R10169" s="18"/>
      <c r="S10169" s="18"/>
      <c r="T10169" s="18"/>
      <c r="U10169" s="18"/>
      <c r="V10169" s="18"/>
      <c r="W10169" s="18"/>
      <c r="X10169" s="18"/>
      <c r="Y10169" s="18"/>
      <c r="Z10169" s="18"/>
      <c r="AA10169" s="18"/>
    </row>
    <row r="10170" spans="1:27" s="2" customFormat="1" ht="13.8">
      <c r="A10170" s="8"/>
      <c r="B10170" s="9"/>
      <c r="C10170" s="18"/>
      <c r="D10170" s="18"/>
      <c r="E10170" s="18"/>
      <c r="F10170" s="18"/>
      <c r="G10170" s="18"/>
      <c r="H10170" s="18"/>
      <c r="I10170" s="18"/>
      <c r="J10170" s="18"/>
      <c r="K10170" s="18"/>
      <c r="L10170" s="18"/>
      <c r="M10170" s="18"/>
      <c r="N10170" s="18"/>
      <c r="O10170" s="18"/>
      <c r="P10170" s="18"/>
      <c r="Q10170" s="18"/>
      <c r="R10170" s="18"/>
      <c r="S10170" s="18"/>
      <c r="T10170" s="18"/>
      <c r="U10170" s="18"/>
      <c r="V10170" s="18"/>
      <c r="W10170" s="18"/>
      <c r="X10170" s="18"/>
      <c r="Y10170" s="18"/>
      <c r="Z10170" s="18"/>
      <c r="AA10170" s="18"/>
    </row>
    <row r="10171" spans="1:27" s="2" customFormat="1" ht="13.8">
      <c r="A10171" s="8"/>
      <c r="B10171" s="9"/>
      <c r="C10171" s="18"/>
      <c r="D10171" s="18"/>
      <c r="E10171" s="18"/>
      <c r="F10171" s="18"/>
      <c r="G10171" s="18"/>
      <c r="H10171" s="18"/>
      <c r="I10171" s="18"/>
      <c r="J10171" s="18"/>
      <c r="K10171" s="18"/>
      <c r="L10171" s="18"/>
      <c r="M10171" s="18"/>
      <c r="N10171" s="18"/>
      <c r="O10171" s="18"/>
      <c r="P10171" s="18"/>
      <c r="Q10171" s="18"/>
      <c r="R10171" s="18"/>
      <c r="S10171" s="18"/>
      <c r="T10171" s="18"/>
      <c r="U10171" s="18"/>
      <c r="V10171" s="18"/>
      <c r="W10171" s="18"/>
      <c r="X10171" s="18"/>
      <c r="Y10171" s="18"/>
      <c r="Z10171" s="18"/>
      <c r="AA10171" s="18"/>
    </row>
    <row r="10172" spans="1:27" s="2" customFormat="1" ht="13.8">
      <c r="A10172" s="8"/>
      <c r="B10172" s="9"/>
      <c r="C10172" s="18"/>
      <c r="D10172" s="18"/>
      <c r="E10172" s="18"/>
      <c r="F10172" s="18"/>
      <c r="G10172" s="18"/>
      <c r="H10172" s="18"/>
      <c r="I10172" s="18"/>
      <c r="J10172" s="18"/>
      <c r="K10172" s="18"/>
      <c r="L10172" s="18"/>
      <c r="M10172" s="18"/>
      <c r="N10172" s="18"/>
      <c r="O10172" s="18"/>
      <c r="P10172" s="18"/>
      <c r="Q10172" s="18"/>
      <c r="R10172" s="18"/>
      <c r="S10172" s="18"/>
      <c r="T10172" s="18"/>
      <c r="U10172" s="18"/>
      <c r="V10172" s="18"/>
      <c r="W10172" s="18"/>
      <c r="X10172" s="18"/>
      <c r="Y10172" s="18"/>
      <c r="Z10172" s="18"/>
      <c r="AA10172" s="18"/>
    </row>
    <row r="10173" spans="1:27" s="2" customFormat="1" ht="13.8">
      <c r="A10173" s="8"/>
      <c r="B10173" s="9"/>
      <c r="C10173" s="18"/>
      <c r="D10173" s="18"/>
      <c r="E10173" s="18"/>
      <c r="F10173" s="18"/>
      <c r="G10173" s="18"/>
      <c r="H10173" s="18"/>
      <c r="I10173" s="18"/>
      <c r="J10173" s="18"/>
      <c r="K10173" s="18"/>
      <c r="L10173" s="18"/>
      <c r="M10173" s="18"/>
      <c r="N10173" s="18"/>
      <c r="O10173" s="18"/>
      <c r="P10173" s="18"/>
      <c r="Q10173" s="18"/>
      <c r="R10173" s="18"/>
      <c r="S10173" s="18"/>
      <c r="T10173" s="18"/>
      <c r="U10173" s="18"/>
      <c r="V10173" s="18"/>
      <c r="W10173" s="18"/>
      <c r="X10173" s="18"/>
      <c r="Y10173" s="18"/>
      <c r="Z10173" s="18"/>
      <c r="AA10173" s="18"/>
    </row>
    <row r="10174" spans="1:27" s="2" customFormat="1" ht="13.8">
      <c r="A10174" s="8"/>
      <c r="B10174" s="9"/>
      <c r="C10174" s="18"/>
      <c r="D10174" s="18"/>
      <c r="E10174" s="18"/>
      <c r="F10174" s="18"/>
      <c r="G10174" s="18"/>
      <c r="H10174" s="18"/>
      <c r="I10174" s="18"/>
      <c r="J10174" s="18"/>
      <c r="K10174" s="18"/>
      <c r="L10174" s="18"/>
      <c r="M10174" s="18"/>
      <c r="N10174" s="18"/>
      <c r="O10174" s="18"/>
      <c r="P10174" s="18"/>
      <c r="Q10174" s="18"/>
      <c r="R10174" s="18"/>
      <c r="S10174" s="18"/>
      <c r="T10174" s="18"/>
      <c r="U10174" s="18"/>
      <c r="V10174" s="18"/>
      <c r="W10174" s="18"/>
      <c r="X10174" s="18"/>
      <c r="Y10174" s="18"/>
      <c r="Z10174" s="18"/>
      <c r="AA10174" s="18"/>
    </row>
    <row r="10175" spans="1:27" s="2" customFormat="1" ht="13.8">
      <c r="A10175" s="8"/>
      <c r="B10175" s="9"/>
      <c r="C10175" s="18"/>
      <c r="D10175" s="18"/>
      <c r="E10175" s="18"/>
      <c r="F10175" s="18"/>
      <c r="G10175" s="18"/>
      <c r="H10175" s="18"/>
      <c r="I10175" s="18"/>
      <c r="J10175" s="18"/>
      <c r="K10175" s="18"/>
      <c r="L10175" s="18"/>
      <c r="M10175" s="18"/>
      <c r="N10175" s="18"/>
      <c r="O10175" s="18"/>
      <c r="P10175" s="18"/>
      <c r="Q10175" s="18"/>
      <c r="R10175" s="18"/>
      <c r="S10175" s="18"/>
      <c r="T10175" s="18"/>
      <c r="U10175" s="18"/>
      <c r="V10175" s="18"/>
      <c r="W10175" s="18"/>
      <c r="X10175" s="18"/>
      <c r="Y10175" s="18"/>
      <c r="Z10175" s="18"/>
      <c r="AA10175" s="18"/>
    </row>
    <row r="10176" spans="1:27" s="2" customFormat="1" ht="13.8">
      <c r="A10176" s="8"/>
      <c r="B10176" s="9"/>
      <c r="C10176" s="18"/>
      <c r="D10176" s="18"/>
      <c r="E10176" s="18"/>
      <c r="F10176" s="18"/>
      <c r="G10176" s="18"/>
      <c r="H10176" s="18"/>
      <c r="I10176" s="18"/>
      <c r="J10176" s="18"/>
      <c r="K10176" s="18"/>
      <c r="L10176" s="18"/>
      <c r="M10176" s="18"/>
      <c r="N10176" s="18"/>
      <c r="O10176" s="18"/>
      <c r="P10176" s="18"/>
      <c r="Q10176" s="18"/>
      <c r="R10176" s="18"/>
      <c r="S10176" s="18"/>
      <c r="T10176" s="18"/>
      <c r="U10176" s="18"/>
      <c r="V10176" s="18"/>
      <c r="W10176" s="18"/>
      <c r="X10176" s="18"/>
      <c r="Y10176" s="18"/>
      <c r="Z10176" s="18"/>
      <c r="AA10176" s="18"/>
    </row>
    <row r="10177" spans="1:27" s="2" customFormat="1" ht="13.8">
      <c r="A10177" s="8"/>
      <c r="B10177" s="9"/>
      <c r="C10177" s="18"/>
      <c r="D10177" s="18"/>
      <c r="E10177" s="18"/>
      <c r="F10177" s="18"/>
      <c r="G10177" s="18"/>
      <c r="H10177" s="18"/>
      <c r="I10177" s="18"/>
      <c r="J10177" s="18"/>
      <c r="K10177" s="18"/>
      <c r="L10177" s="18"/>
      <c r="M10177" s="18"/>
      <c r="N10177" s="18"/>
      <c r="O10177" s="18"/>
      <c r="P10177" s="18"/>
      <c r="Q10177" s="18"/>
      <c r="R10177" s="18"/>
      <c r="S10177" s="18"/>
      <c r="T10177" s="18"/>
      <c r="U10177" s="18"/>
      <c r="V10177" s="18"/>
      <c r="W10177" s="18"/>
      <c r="X10177" s="18"/>
      <c r="Y10177" s="18"/>
      <c r="Z10177" s="18"/>
      <c r="AA10177" s="18"/>
    </row>
    <row r="10178" spans="1:27" s="2" customFormat="1" ht="13.8">
      <c r="A10178" s="8"/>
      <c r="B10178" s="9"/>
      <c r="C10178" s="18"/>
      <c r="D10178" s="18"/>
      <c r="E10178" s="18"/>
      <c r="F10178" s="18"/>
      <c r="G10178" s="18"/>
      <c r="H10178" s="18"/>
      <c r="I10178" s="18"/>
      <c r="J10178" s="18"/>
      <c r="K10178" s="18"/>
      <c r="L10178" s="18"/>
      <c r="M10178" s="18"/>
      <c r="N10178" s="18"/>
      <c r="O10178" s="18"/>
      <c r="P10178" s="18"/>
      <c r="Q10178" s="18"/>
      <c r="R10178" s="18"/>
      <c r="S10178" s="18"/>
      <c r="T10178" s="18"/>
      <c r="U10178" s="18"/>
      <c r="V10178" s="18"/>
      <c r="W10178" s="18"/>
      <c r="X10178" s="18"/>
      <c r="Y10178" s="18"/>
      <c r="Z10178" s="18"/>
      <c r="AA10178" s="18"/>
    </row>
    <row r="10179" spans="1:27" s="2" customFormat="1" ht="13.8">
      <c r="A10179" s="8"/>
      <c r="B10179" s="9"/>
      <c r="C10179" s="18"/>
      <c r="D10179" s="18"/>
      <c r="E10179" s="18"/>
      <c r="F10179" s="18"/>
      <c r="G10179" s="18"/>
      <c r="H10179" s="18"/>
      <c r="I10179" s="18"/>
      <c r="J10179" s="18"/>
      <c r="K10179" s="18"/>
      <c r="L10179" s="18"/>
      <c r="M10179" s="18"/>
      <c r="N10179" s="18"/>
      <c r="O10179" s="18"/>
      <c r="P10179" s="18"/>
      <c r="Q10179" s="18"/>
      <c r="R10179" s="18"/>
      <c r="S10179" s="18"/>
      <c r="T10179" s="18"/>
      <c r="U10179" s="18"/>
      <c r="V10179" s="18"/>
      <c r="W10179" s="18"/>
      <c r="X10179" s="18"/>
      <c r="Y10179" s="18"/>
      <c r="Z10179" s="18"/>
      <c r="AA10179" s="18"/>
    </row>
    <row r="10180" spans="1:27" s="2" customFormat="1" ht="13.8">
      <c r="A10180" s="8"/>
      <c r="B10180" s="9"/>
      <c r="C10180" s="18"/>
      <c r="D10180" s="18"/>
      <c r="E10180" s="18"/>
      <c r="F10180" s="18"/>
      <c r="G10180" s="18"/>
      <c r="H10180" s="18"/>
      <c r="I10180" s="18"/>
      <c r="J10180" s="18"/>
      <c r="K10180" s="18"/>
      <c r="L10180" s="18"/>
      <c r="M10180" s="18"/>
      <c r="N10180" s="18"/>
      <c r="O10180" s="18"/>
      <c r="P10180" s="18"/>
      <c r="Q10180" s="18"/>
      <c r="R10180" s="18"/>
      <c r="S10180" s="18"/>
      <c r="T10180" s="18"/>
      <c r="U10180" s="18"/>
      <c r="V10180" s="18"/>
      <c r="W10180" s="18"/>
      <c r="X10180" s="18"/>
      <c r="Y10180" s="18"/>
      <c r="Z10180" s="18"/>
      <c r="AA10180" s="18"/>
    </row>
    <row r="10181" spans="1:27" s="2" customFormat="1" ht="13.8">
      <c r="A10181" s="8"/>
      <c r="B10181" s="9"/>
      <c r="C10181" s="18"/>
      <c r="D10181" s="18"/>
      <c r="E10181" s="18"/>
      <c r="F10181" s="18"/>
      <c r="G10181" s="18"/>
      <c r="H10181" s="18"/>
      <c r="I10181" s="18"/>
      <c r="J10181" s="18"/>
      <c r="K10181" s="18"/>
      <c r="L10181" s="18"/>
      <c r="M10181" s="18"/>
      <c r="N10181" s="18"/>
      <c r="O10181" s="18"/>
      <c r="P10181" s="18"/>
      <c r="Q10181" s="18"/>
      <c r="R10181" s="18"/>
      <c r="S10181" s="18"/>
      <c r="T10181" s="18"/>
      <c r="U10181" s="18"/>
      <c r="V10181" s="18"/>
      <c r="W10181" s="18"/>
      <c r="X10181" s="18"/>
      <c r="Y10181" s="18"/>
      <c r="Z10181" s="18"/>
      <c r="AA10181" s="18"/>
    </row>
    <row r="10182" spans="1:27" s="2" customFormat="1" ht="13.8">
      <c r="A10182" s="8"/>
      <c r="B10182" s="9"/>
      <c r="C10182" s="18"/>
      <c r="D10182" s="18"/>
      <c r="E10182" s="18"/>
      <c r="F10182" s="18"/>
      <c r="G10182" s="18"/>
      <c r="H10182" s="18"/>
      <c r="I10182" s="18"/>
      <c r="J10182" s="18"/>
      <c r="K10182" s="18"/>
      <c r="L10182" s="18"/>
      <c r="M10182" s="18"/>
      <c r="N10182" s="18"/>
      <c r="O10182" s="18"/>
      <c r="P10182" s="18"/>
      <c r="Q10182" s="18"/>
      <c r="R10182" s="18"/>
      <c r="S10182" s="18"/>
      <c r="T10182" s="18"/>
      <c r="U10182" s="18"/>
      <c r="V10182" s="18"/>
      <c r="W10182" s="18"/>
      <c r="X10182" s="18"/>
      <c r="Y10182" s="18"/>
      <c r="Z10182" s="18"/>
      <c r="AA10182" s="18"/>
    </row>
    <row r="10183" spans="1:27" s="2" customFormat="1" ht="13.8">
      <c r="A10183" s="8"/>
      <c r="B10183" s="9"/>
      <c r="C10183" s="18"/>
      <c r="D10183" s="18"/>
      <c r="E10183" s="18"/>
      <c r="F10183" s="18"/>
      <c r="G10183" s="18"/>
      <c r="H10183" s="18"/>
      <c r="I10183" s="18"/>
      <c r="J10183" s="18"/>
      <c r="K10183" s="18"/>
      <c r="L10183" s="18"/>
      <c r="M10183" s="18"/>
      <c r="N10183" s="18"/>
      <c r="O10183" s="18"/>
      <c r="P10183" s="18"/>
      <c r="Q10183" s="18"/>
      <c r="R10183" s="18"/>
      <c r="S10183" s="18"/>
      <c r="T10183" s="18"/>
      <c r="U10183" s="18"/>
      <c r="V10183" s="18"/>
      <c r="W10183" s="18"/>
      <c r="X10183" s="18"/>
      <c r="Y10183" s="18"/>
      <c r="Z10183" s="18"/>
      <c r="AA10183" s="18"/>
    </row>
    <row r="10184" spans="1:27" s="2" customFormat="1" ht="13.8">
      <c r="A10184" s="8"/>
      <c r="B10184" s="9"/>
      <c r="C10184" s="18"/>
      <c r="D10184" s="18"/>
      <c r="E10184" s="18"/>
      <c r="F10184" s="18"/>
      <c r="G10184" s="18"/>
      <c r="H10184" s="18"/>
      <c r="I10184" s="18"/>
      <c r="J10184" s="18"/>
      <c r="K10184" s="18"/>
      <c r="L10184" s="18"/>
      <c r="M10184" s="18"/>
      <c r="N10184" s="18"/>
      <c r="O10184" s="18"/>
      <c r="P10184" s="18"/>
      <c r="Q10184" s="18"/>
      <c r="R10184" s="18"/>
      <c r="S10184" s="18"/>
      <c r="T10184" s="18"/>
      <c r="U10184" s="18"/>
      <c r="V10184" s="18"/>
      <c r="W10184" s="18"/>
      <c r="X10184" s="18"/>
      <c r="Y10184" s="18"/>
      <c r="Z10184" s="18"/>
      <c r="AA10184" s="18"/>
    </row>
    <row r="10185" spans="1:27" s="2" customFormat="1" ht="13.8">
      <c r="A10185" s="8"/>
      <c r="B10185" s="9"/>
      <c r="C10185" s="18"/>
      <c r="D10185" s="18"/>
      <c r="E10185" s="18"/>
      <c r="F10185" s="18"/>
      <c r="G10185" s="18"/>
      <c r="H10185" s="18"/>
      <c r="I10185" s="18"/>
      <c r="J10185" s="18"/>
      <c r="K10185" s="18"/>
      <c r="L10185" s="18"/>
      <c r="M10185" s="18"/>
      <c r="N10185" s="18"/>
      <c r="O10185" s="18"/>
      <c r="P10185" s="18"/>
      <c r="Q10185" s="18"/>
      <c r="R10185" s="18"/>
      <c r="S10185" s="18"/>
      <c r="T10185" s="18"/>
      <c r="U10185" s="18"/>
      <c r="V10185" s="18"/>
      <c r="W10185" s="18"/>
      <c r="X10185" s="18"/>
      <c r="Y10185" s="18"/>
      <c r="Z10185" s="18"/>
      <c r="AA10185" s="18"/>
    </row>
    <row r="10186" spans="1:27" s="2" customFormat="1" ht="13.8">
      <c r="A10186" s="8"/>
      <c r="B10186" s="9"/>
      <c r="C10186" s="18"/>
      <c r="D10186" s="18"/>
      <c r="E10186" s="18"/>
      <c r="F10186" s="18"/>
      <c r="G10186" s="18"/>
      <c r="H10186" s="18"/>
      <c r="I10186" s="18"/>
      <c r="J10186" s="18"/>
      <c r="K10186" s="18"/>
      <c r="L10186" s="18"/>
      <c r="M10186" s="18"/>
      <c r="N10186" s="18"/>
      <c r="O10186" s="18"/>
      <c r="P10186" s="18"/>
      <c r="Q10186" s="18"/>
      <c r="R10186" s="18"/>
      <c r="S10186" s="18"/>
      <c r="T10186" s="18"/>
      <c r="U10186" s="18"/>
      <c r="V10186" s="18"/>
      <c r="W10186" s="18"/>
      <c r="X10186" s="18"/>
      <c r="Y10186" s="18"/>
      <c r="Z10186" s="18"/>
      <c r="AA10186" s="18"/>
    </row>
    <row r="10187" spans="1:27" s="2" customFormat="1" ht="13.8">
      <c r="A10187" s="8"/>
      <c r="B10187" s="9"/>
      <c r="C10187" s="18"/>
      <c r="D10187" s="18"/>
      <c r="E10187" s="18"/>
      <c r="F10187" s="18"/>
      <c r="G10187" s="18"/>
      <c r="H10187" s="18"/>
      <c r="I10187" s="18"/>
      <c r="J10187" s="18"/>
      <c r="K10187" s="18"/>
      <c r="L10187" s="18"/>
      <c r="M10187" s="18"/>
      <c r="N10187" s="18"/>
      <c r="O10187" s="18"/>
      <c r="P10187" s="18"/>
      <c r="Q10187" s="18"/>
      <c r="R10187" s="18"/>
      <c r="S10187" s="18"/>
      <c r="T10187" s="18"/>
      <c r="U10187" s="18"/>
      <c r="V10187" s="18"/>
      <c r="W10187" s="18"/>
      <c r="X10187" s="18"/>
      <c r="Y10187" s="18"/>
      <c r="Z10187" s="18"/>
      <c r="AA10187" s="18"/>
    </row>
    <row r="10188" spans="1:27" s="2" customFormat="1" ht="13.8">
      <c r="A10188" s="8"/>
      <c r="B10188" s="9"/>
      <c r="C10188" s="18"/>
      <c r="D10188" s="18"/>
      <c r="E10188" s="18"/>
      <c r="F10188" s="18"/>
      <c r="G10188" s="18"/>
      <c r="H10188" s="18"/>
      <c r="I10188" s="18"/>
      <c r="J10188" s="18"/>
      <c r="K10188" s="18"/>
      <c r="L10188" s="18"/>
      <c r="M10188" s="18"/>
      <c r="N10188" s="18"/>
      <c r="O10188" s="18"/>
      <c r="P10188" s="18"/>
      <c r="Q10188" s="18"/>
      <c r="R10188" s="18"/>
      <c r="S10188" s="18"/>
      <c r="T10188" s="18"/>
      <c r="U10188" s="18"/>
      <c r="V10188" s="18"/>
      <c r="W10188" s="18"/>
      <c r="X10188" s="18"/>
      <c r="Y10188" s="18"/>
      <c r="Z10188" s="18"/>
      <c r="AA10188" s="18"/>
    </row>
    <row r="10189" spans="1:27" s="2" customFormat="1" ht="13.8">
      <c r="A10189" s="8"/>
      <c r="B10189" s="9"/>
      <c r="C10189" s="18"/>
      <c r="D10189" s="18"/>
      <c r="E10189" s="18"/>
      <c r="F10189" s="18"/>
      <c r="G10189" s="18"/>
      <c r="H10189" s="18"/>
      <c r="I10189" s="18"/>
      <c r="J10189" s="18"/>
      <c r="K10189" s="18"/>
      <c r="L10189" s="18"/>
      <c r="M10189" s="18"/>
      <c r="N10189" s="18"/>
      <c r="O10189" s="18"/>
      <c r="P10189" s="18"/>
      <c r="Q10189" s="18"/>
      <c r="R10189" s="18"/>
      <c r="S10189" s="18"/>
      <c r="T10189" s="18"/>
      <c r="U10189" s="18"/>
      <c r="V10189" s="18"/>
      <c r="W10189" s="18"/>
      <c r="X10189" s="18"/>
      <c r="Y10189" s="18"/>
      <c r="Z10189" s="18"/>
      <c r="AA10189" s="18"/>
    </row>
    <row r="10190" spans="1:27" s="2" customFormat="1" ht="13.8">
      <c r="A10190" s="8"/>
      <c r="B10190" s="9"/>
      <c r="C10190" s="18"/>
      <c r="D10190" s="18"/>
      <c r="E10190" s="18"/>
      <c r="F10190" s="18"/>
      <c r="G10190" s="18"/>
      <c r="H10190" s="18"/>
      <c r="I10190" s="18"/>
      <c r="J10190" s="18"/>
      <c r="K10190" s="18"/>
      <c r="L10190" s="18"/>
      <c r="M10190" s="18"/>
      <c r="N10190" s="18"/>
      <c r="O10190" s="18"/>
      <c r="P10190" s="18"/>
      <c r="Q10190" s="18"/>
      <c r="R10190" s="18"/>
      <c r="S10190" s="18"/>
      <c r="T10190" s="18"/>
      <c r="U10190" s="18"/>
      <c r="V10190" s="18"/>
      <c r="W10190" s="18"/>
      <c r="X10190" s="18"/>
      <c r="Y10190" s="18"/>
      <c r="Z10190" s="18"/>
      <c r="AA10190" s="18"/>
    </row>
    <row r="10191" spans="1:27" s="2" customFormat="1" ht="13.8">
      <c r="A10191" s="8"/>
      <c r="B10191" s="9"/>
      <c r="C10191" s="18"/>
      <c r="D10191" s="18"/>
      <c r="E10191" s="18"/>
      <c r="F10191" s="18"/>
      <c r="G10191" s="18"/>
      <c r="H10191" s="18"/>
      <c r="I10191" s="18"/>
      <c r="J10191" s="18"/>
      <c r="K10191" s="18"/>
      <c r="L10191" s="18"/>
      <c r="M10191" s="18"/>
      <c r="N10191" s="18"/>
      <c r="O10191" s="18"/>
      <c r="P10191" s="18"/>
      <c r="Q10191" s="18"/>
      <c r="R10191" s="18"/>
      <c r="S10191" s="18"/>
      <c r="T10191" s="18"/>
      <c r="U10191" s="18"/>
      <c r="V10191" s="18"/>
      <c r="W10191" s="18"/>
      <c r="X10191" s="18"/>
      <c r="Y10191" s="18"/>
      <c r="Z10191" s="18"/>
      <c r="AA10191" s="18"/>
    </row>
    <row r="10192" spans="1:27" s="2" customFormat="1" ht="13.8">
      <c r="A10192" s="8"/>
      <c r="B10192" s="9"/>
      <c r="C10192" s="18"/>
      <c r="D10192" s="18"/>
      <c r="E10192" s="18"/>
      <c r="F10192" s="18"/>
      <c r="G10192" s="18"/>
      <c r="H10192" s="18"/>
      <c r="I10192" s="18"/>
      <c r="J10192" s="18"/>
      <c r="K10192" s="18"/>
      <c r="L10192" s="18"/>
      <c r="M10192" s="18"/>
      <c r="N10192" s="18"/>
      <c r="O10192" s="18"/>
      <c r="P10192" s="18"/>
      <c r="Q10192" s="18"/>
      <c r="R10192" s="18"/>
      <c r="S10192" s="18"/>
      <c r="T10192" s="18"/>
      <c r="U10192" s="18"/>
      <c r="V10192" s="18"/>
      <c r="W10192" s="18"/>
      <c r="X10192" s="18"/>
      <c r="Y10192" s="18"/>
      <c r="Z10192" s="18"/>
      <c r="AA10192" s="18"/>
    </row>
    <row r="10193" spans="1:27" s="2" customFormat="1" ht="13.8">
      <c r="A10193" s="8"/>
      <c r="B10193" s="9"/>
      <c r="C10193" s="18"/>
      <c r="D10193" s="18"/>
      <c r="E10193" s="18"/>
      <c r="F10193" s="18"/>
      <c r="G10193" s="18"/>
      <c r="H10193" s="18"/>
      <c r="I10193" s="18"/>
      <c r="J10193" s="18"/>
      <c r="K10193" s="18"/>
      <c r="L10193" s="18"/>
      <c r="M10193" s="18"/>
      <c r="N10193" s="18"/>
      <c r="O10193" s="18"/>
      <c r="P10193" s="18"/>
      <c r="Q10193" s="18"/>
      <c r="R10193" s="18"/>
      <c r="S10193" s="18"/>
      <c r="T10193" s="18"/>
      <c r="U10193" s="18"/>
      <c r="V10193" s="18"/>
      <c r="W10193" s="18"/>
      <c r="X10193" s="18"/>
      <c r="Y10193" s="18"/>
      <c r="Z10193" s="18"/>
      <c r="AA10193" s="18"/>
    </row>
    <row r="10194" spans="1:27" s="2" customFormat="1" ht="13.8">
      <c r="A10194" s="8"/>
      <c r="B10194" s="9"/>
      <c r="C10194" s="18"/>
      <c r="D10194" s="18"/>
      <c r="E10194" s="18"/>
      <c r="F10194" s="18"/>
      <c r="G10194" s="18"/>
      <c r="H10194" s="18"/>
      <c r="I10194" s="18"/>
      <c r="J10194" s="18"/>
      <c r="K10194" s="18"/>
      <c r="L10194" s="18"/>
      <c r="M10194" s="18"/>
      <c r="N10194" s="18"/>
      <c r="O10194" s="18"/>
      <c r="P10194" s="18"/>
      <c r="Q10194" s="18"/>
      <c r="R10194" s="18"/>
      <c r="S10194" s="18"/>
      <c r="T10194" s="18"/>
      <c r="U10194" s="18"/>
      <c r="V10194" s="18"/>
      <c r="W10194" s="18"/>
      <c r="X10194" s="18"/>
      <c r="Y10194" s="18"/>
      <c r="Z10194" s="18"/>
      <c r="AA10194" s="18"/>
    </row>
    <row r="10195" spans="1:27" s="2" customFormat="1" ht="13.8">
      <c r="A10195" s="8"/>
      <c r="B10195" s="9"/>
      <c r="C10195" s="18"/>
      <c r="D10195" s="18"/>
      <c r="E10195" s="18"/>
      <c r="F10195" s="18"/>
      <c r="G10195" s="18"/>
      <c r="H10195" s="18"/>
      <c r="I10195" s="18"/>
      <c r="J10195" s="18"/>
      <c r="K10195" s="18"/>
      <c r="L10195" s="18"/>
      <c r="M10195" s="18"/>
      <c r="N10195" s="18"/>
      <c r="O10195" s="18"/>
      <c r="P10195" s="18"/>
      <c r="Q10195" s="18"/>
      <c r="R10195" s="18"/>
      <c r="S10195" s="18"/>
      <c r="T10195" s="18"/>
      <c r="U10195" s="18"/>
      <c r="V10195" s="18"/>
      <c r="W10195" s="18"/>
      <c r="X10195" s="18"/>
      <c r="Y10195" s="18"/>
      <c r="Z10195" s="18"/>
      <c r="AA10195" s="18"/>
    </row>
    <row r="10196" spans="1:27" s="2" customFormat="1" ht="13.8">
      <c r="A10196" s="8"/>
      <c r="B10196" s="9"/>
      <c r="C10196" s="18"/>
      <c r="D10196" s="18"/>
      <c r="E10196" s="18"/>
      <c r="F10196" s="18"/>
      <c r="G10196" s="18"/>
      <c r="H10196" s="18"/>
      <c r="I10196" s="18"/>
      <c r="J10196" s="18"/>
      <c r="K10196" s="18"/>
      <c r="L10196" s="18"/>
      <c r="M10196" s="18"/>
      <c r="N10196" s="18"/>
      <c r="O10196" s="18"/>
      <c r="P10196" s="18"/>
      <c r="Q10196" s="18"/>
      <c r="R10196" s="18"/>
      <c r="S10196" s="18"/>
      <c r="T10196" s="18"/>
      <c r="U10196" s="18"/>
      <c r="V10196" s="18"/>
      <c r="W10196" s="18"/>
      <c r="X10196" s="18"/>
      <c r="Y10196" s="18"/>
      <c r="Z10196" s="18"/>
      <c r="AA10196" s="18"/>
    </row>
    <row r="10197" spans="1:27" s="2" customFormat="1" ht="13.8">
      <c r="A10197" s="8"/>
      <c r="B10197" s="9"/>
      <c r="C10197" s="18"/>
      <c r="D10197" s="18"/>
      <c r="E10197" s="18"/>
      <c r="F10197" s="18"/>
      <c r="G10197" s="18"/>
      <c r="H10197" s="18"/>
      <c r="I10197" s="18"/>
      <c r="J10197" s="18"/>
      <c r="K10197" s="18"/>
      <c r="L10197" s="18"/>
      <c r="M10197" s="18"/>
      <c r="N10197" s="18"/>
      <c r="O10197" s="18"/>
      <c r="P10197" s="18"/>
      <c r="Q10197" s="18"/>
      <c r="R10197" s="18"/>
      <c r="S10197" s="18"/>
      <c r="T10197" s="18"/>
      <c r="U10197" s="18"/>
      <c r="V10197" s="18"/>
      <c r="W10197" s="18"/>
      <c r="X10197" s="18"/>
      <c r="Y10197" s="18"/>
      <c r="Z10197" s="18"/>
      <c r="AA10197" s="18"/>
    </row>
    <row r="10198" spans="1:27" s="2" customFormat="1" ht="13.8">
      <c r="A10198" s="8"/>
      <c r="B10198" s="9"/>
      <c r="C10198" s="18"/>
      <c r="D10198" s="18"/>
      <c r="E10198" s="18"/>
      <c r="F10198" s="18"/>
      <c r="G10198" s="18"/>
      <c r="H10198" s="18"/>
      <c r="I10198" s="18"/>
      <c r="J10198" s="18"/>
      <c r="K10198" s="18"/>
      <c r="L10198" s="18"/>
      <c r="M10198" s="18"/>
      <c r="N10198" s="18"/>
      <c r="O10198" s="18"/>
      <c r="P10198" s="18"/>
      <c r="Q10198" s="18"/>
      <c r="R10198" s="18"/>
      <c r="S10198" s="18"/>
      <c r="T10198" s="18"/>
      <c r="U10198" s="18"/>
      <c r="V10198" s="18"/>
      <c r="W10198" s="18"/>
      <c r="X10198" s="18"/>
      <c r="Y10198" s="18"/>
      <c r="Z10198" s="18"/>
      <c r="AA10198" s="18"/>
    </row>
    <row r="10199" spans="1:27" s="2" customFormat="1" ht="13.8">
      <c r="A10199" s="8"/>
      <c r="B10199" s="9"/>
      <c r="C10199" s="18"/>
      <c r="D10199" s="18"/>
      <c r="E10199" s="18"/>
      <c r="F10199" s="18"/>
      <c r="G10199" s="18"/>
      <c r="H10199" s="18"/>
      <c r="I10199" s="18"/>
      <c r="J10199" s="18"/>
      <c r="K10199" s="18"/>
      <c r="L10199" s="18"/>
      <c r="M10199" s="18"/>
      <c r="N10199" s="18"/>
      <c r="O10199" s="18"/>
      <c r="P10199" s="18"/>
      <c r="Q10199" s="18"/>
      <c r="R10199" s="18"/>
      <c r="S10199" s="18"/>
      <c r="T10199" s="18"/>
      <c r="U10199" s="18"/>
      <c r="V10199" s="18"/>
      <c r="W10199" s="18"/>
      <c r="X10199" s="18"/>
      <c r="Y10199" s="18"/>
      <c r="Z10199" s="18"/>
      <c r="AA10199" s="18"/>
    </row>
    <row r="10200" spans="1:27" s="2" customFormat="1" ht="13.8">
      <c r="A10200" s="8"/>
      <c r="B10200" s="9"/>
      <c r="C10200" s="18"/>
      <c r="D10200" s="18"/>
      <c r="E10200" s="18"/>
      <c r="F10200" s="18"/>
      <c r="G10200" s="18"/>
      <c r="H10200" s="18"/>
      <c r="I10200" s="18"/>
      <c r="J10200" s="18"/>
      <c r="K10200" s="18"/>
      <c r="L10200" s="18"/>
      <c r="M10200" s="18"/>
      <c r="N10200" s="18"/>
      <c r="O10200" s="18"/>
      <c r="P10200" s="18"/>
      <c r="Q10200" s="18"/>
      <c r="R10200" s="18"/>
      <c r="S10200" s="18"/>
      <c r="T10200" s="18"/>
      <c r="U10200" s="18"/>
      <c r="V10200" s="18"/>
      <c r="W10200" s="18"/>
      <c r="X10200" s="18"/>
      <c r="Y10200" s="18"/>
      <c r="Z10200" s="18"/>
      <c r="AA10200" s="18"/>
    </row>
    <row r="10201" spans="1:27" s="2" customFormat="1" ht="13.8">
      <c r="A10201" s="8"/>
      <c r="B10201" s="9"/>
      <c r="C10201" s="18"/>
      <c r="D10201" s="18"/>
      <c r="E10201" s="18"/>
      <c r="F10201" s="18"/>
      <c r="G10201" s="18"/>
      <c r="H10201" s="18"/>
      <c r="I10201" s="18"/>
      <c r="J10201" s="18"/>
      <c r="K10201" s="18"/>
      <c r="L10201" s="18"/>
      <c r="M10201" s="18"/>
      <c r="N10201" s="18"/>
      <c r="O10201" s="18"/>
      <c r="P10201" s="18"/>
      <c r="Q10201" s="18"/>
      <c r="R10201" s="18"/>
      <c r="S10201" s="18"/>
      <c r="T10201" s="18"/>
      <c r="U10201" s="18"/>
      <c r="V10201" s="18"/>
      <c r="W10201" s="18"/>
      <c r="X10201" s="18"/>
      <c r="Y10201" s="18"/>
      <c r="Z10201" s="18"/>
      <c r="AA10201" s="18"/>
    </row>
    <row r="10202" spans="1:27" s="2" customFormat="1" ht="13.8">
      <c r="A10202" s="8"/>
      <c r="B10202" s="9"/>
      <c r="C10202" s="18"/>
      <c r="D10202" s="18"/>
      <c r="E10202" s="18"/>
      <c r="F10202" s="18"/>
      <c r="G10202" s="18"/>
      <c r="H10202" s="18"/>
      <c r="I10202" s="18"/>
      <c r="J10202" s="18"/>
      <c r="K10202" s="18"/>
      <c r="L10202" s="18"/>
      <c r="M10202" s="18"/>
      <c r="N10202" s="18"/>
      <c r="O10202" s="18"/>
      <c r="P10202" s="18"/>
      <c r="Q10202" s="18"/>
      <c r="R10202" s="18"/>
      <c r="S10202" s="18"/>
      <c r="T10202" s="18"/>
      <c r="U10202" s="18"/>
      <c r="V10202" s="18"/>
      <c r="W10202" s="18"/>
      <c r="X10202" s="18"/>
      <c r="Y10202" s="18"/>
      <c r="Z10202" s="18"/>
      <c r="AA10202" s="18"/>
    </row>
    <row r="10203" spans="1:27" s="2" customFormat="1" ht="13.8">
      <c r="A10203" s="8"/>
      <c r="B10203" s="9"/>
      <c r="C10203" s="18"/>
      <c r="D10203" s="18"/>
      <c r="E10203" s="18"/>
      <c r="F10203" s="18"/>
      <c r="G10203" s="18"/>
      <c r="H10203" s="18"/>
      <c r="I10203" s="18"/>
      <c r="J10203" s="18"/>
      <c r="K10203" s="18"/>
      <c r="L10203" s="18"/>
      <c r="M10203" s="18"/>
      <c r="N10203" s="18"/>
      <c r="O10203" s="18"/>
      <c r="P10203" s="18"/>
      <c r="Q10203" s="18"/>
      <c r="R10203" s="18"/>
      <c r="S10203" s="18"/>
      <c r="T10203" s="18"/>
      <c r="U10203" s="18"/>
      <c r="V10203" s="18"/>
      <c r="W10203" s="18"/>
      <c r="X10203" s="18"/>
      <c r="Y10203" s="18"/>
      <c r="Z10203" s="18"/>
      <c r="AA10203" s="18"/>
    </row>
    <row r="10204" spans="1:27" s="2" customFormat="1" ht="13.8">
      <c r="A10204" s="8"/>
      <c r="B10204" s="9"/>
      <c r="C10204" s="18"/>
      <c r="D10204" s="18"/>
      <c r="E10204" s="18"/>
      <c r="F10204" s="18"/>
      <c r="G10204" s="18"/>
      <c r="H10204" s="18"/>
      <c r="I10204" s="18"/>
      <c r="J10204" s="18"/>
      <c r="K10204" s="18"/>
      <c r="L10204" s="18"/>
      <c r="M10204" s="18"/>
      <c r="N10204" s="18"/>
      <c r="O10204" s="18"/>
      <c r="P10204" s="18"/>
      <c r="Q10204" s="18"/>
      <c r="R10204" s="18"/>
      <c r="S10204" s="18"/>
      <c r="T10204" s="18"/>
      <c r="U10204" s="18"/>
      <c r="V10204" s="18"/>
      <c r="W10204" s="18"/>
      <c r="X10204" s="18"/>
      <c r="Y10204" s="18"/>
      <c r="Z10204" s="18"/>
      <c r="AA10204" s="18"/>
    </row>
    <row r="10205" spans="1:27" s="2" customFormat="1" ht="13.8">
      <c r="A10205" s="8"/>
      <c r="B10205" s="9"/>
      <c r="C10205" s="18"/>
      <c r="D10205" s="18"/>
      <c r="E10205" s="18"/>
      <c r="F10205" s="18"/>
      <c r="G10205" s="18"/>
      <c r="H10205" s="18"/>
      <c r="I10205" s="18"/>
      <c r="J10205" s="18"/>
      <c r="K10205" s="18"/>
      <c r="L10205" s="18"/>
      <c r="M10205" s="18"/>
      <c r="N10205" s="18"/>
      <c r="O10205" s="18"/>
      <c r="P10205" s="18"/>
      <c r="Q10205" s="18"/>
      <c r="R10205" s="18"/>
      <c r="S10205" s="18"/>
      <c r="T10205" s="18"/>
      <c r="U10205" s="18"/>
      <c r="V10205" s="18"/>
      <c r="W10205" s="18"/>
      <c r="X10205" s="18"/>
      <c r="Y10205" s="18"/>
      <c r="Z10205" s="18"/>
      <c r="AA10205" s="18"/>
    </row>
    <row r="10206" spans="1:27" s="2" customFormat="1" ht="13.8">
      <c r="A10206" s="8"/>
      <c r="B10206" s="9"/>
      <c r="C10206" s="18"/>
      <c r="D10206" s="18"/>
      <c r="E10206" s="18"/>
      <c r="F10206" s="18"/>
      <c r="G10206" s="18"/>
      <c r="H10206" s="18"/>
      <c r="I10206" s="18"/>
      <c r="J10206" s="18"/>
      <c r="K10206" s="18"/>
      <c r="L10206" s="18"/>
      <c r="M10206" s="18"/>
      <c r="N10206" s="18"/>
      <c r="O10206" s="18"/>
      <c r="P10206" s="18"/>
      <c r="Q10206" s="18"/>
      <c r="R10206" s="18"/>
      <c r="S10206" s="18"/>
      <c r="T10206" s="18"/>
      <c r="U10206" s="18"/>
      <c r="V10206" s="18"/>
      <c r="W10206" s="18"/>
      <c r="X10206" s="18"/>
      <c r="Y10206" s="18"/>
      <c r="Z10206" s="18"/>
      <c r="AA10206" s="18"/>
    </row>
    <row r="10207" spans="1:27" s="2" customFormat="1" ht="13.8">
      <c r="A10207" s="8"/>
      <c r="B10207" s="9"/>
      <c r="C10207" s="18"/>
      <c r="D10207" s="18"/>
      <c r="E10207" s="18"/>
      <c r="F10207" s="18"/>
      <c r="G10207" s="18"/>
      <c r="H10207" s="18"/>
      <c r="I10207" s="18"/>
      <c r="J10207" s="18"/>
      <c r="K10207" s="18"/>
      <c r="L10207" s="18"/>
      <c r="M10207" s="18"/>
      <c r="N10207" s="18"/>
      <c r="O10207" s="18"/>
      <c r="P10207" s="18"/>
      <c r="Q10207" s="18"/>
      <c r="R10207" s="18"/>
      <c r="S10207" s="18"/>
      <c r="T10207" s="18"/>
      <c r="U10207" s="18"/>
      <c r="V10207" s="18"/>
      <c r="W10207" s="18"/>
      <c r="X10207" s="18"/>
      <c r="Y10207" s="18"/>
      <c r="Z10207" s="18"/>
      <c r="AA10207" s="18"/>
    </row>
    <row r="10208" spans="1:27" s="2" customFormat="1" ht="13.8">
      <c r="A10208" s="8"/>
      <c r="B10208" s="9"/>
      <c r="C10208" s="18"/>
      <c r="D10208" s="18"/>
      <c r="E10208" s="18"/>
      <c r="F10208" s="18"/>
      <c r="G10208" s="18"/>
      <c r="H10208" s="18"/>
      <c r="I10208" s="18"/>
      <c r="J10208" s="18"/>
      <c r="K10208" s="18"/>
      <c r="L10208" s="18"/>
      <c r="M10208" s="18"/>
      <c r="N10208" s="18"/>
      <c r="O10208" s="18"/>
      <c r="P10208" s="18"/>
      <c r="Q10208" s="18"/>
      <c r="R10208" s="18"/>
      <c r="S10208" s="18"/>
      <c r="T10208" s="18"/>
      <c r="U10208" s="18"/>
      <c r="V10208" s="18"/>
      <c r="W10208" s="18"/>
      <c r="X10208" s="18"/>
      <c r="Y10208" s="18"/>
      <c r="Z10208" s="18"/>
      <c r="AA10208" s="18"/>
    </row>
    <row r="10209" spans="1:27" s="2" customFormat="1" ht="13.8">
      <c r="A10209" s="8"/>
      <c r="B10209" s="9"/>
      <c r="C10209" s="18"/>
      <c r="D10209" s="18"/>
      <c r="E10209" s="18"/>
      <c r="F10209" s="18"/>
      <c r="G10209" s="18"/>
      <c r="H10209" s="18"/>
      <c r="I10209" s="18"/>
      <c r="J10209" s="18"/>
      <c r="K10209" s="18"/>
      <c r="L10209" s="18"/>
      <c r="M10209" s="18"/>
      <c r="N10209" s="18"/>
      <c r="O10209" s="18"/>
      <c r="P10209" s="18"/>
      <c r="Q10209" s="18"/>
      <c r="R10209" s="18"/>
      <c r="S10209" s="18"/>
      <c r="T10209" s="18"/>
      <c r="U10209" s="18"/>
      <c r="V10209" s="18"/>
      <c r="W10209" s="18"/>
      <c r="X10209" s="18"/>
      <c r="Y10209" s="18"/>
      <c r="Z10209" s="18"/>
      <c r="AA10209" s="18"/>
    </row>
    <row r="10210" spans="1:27" s="2" customFormat="1" ht="13.8">
      <c r="A10210" s="8"/>
      <c r="B10210" s="9"/>
      <c r="C10210" s="18"/>
      <c r="D10210" s="18"/>
      <c r="E10210" s="18"/>
      <c r="F10210" s="18"/>
      <c r="G10210" s="18"/>
      <c r="H10210" s="18"/>
      <c r="I10210" s="18"/>
      <c r="J10210" s="18"/>
      <c r="K10210" s="18"/>
      <c r="L10210" s="18"/>
      <c r="M10210" s="18"/>
      <c r="N10210" s="18"/>
      <c r="O10210" s="18"/>
      <c r="P10210" s="18"/>
      <c r="Q10210" s="18"/>
      <c r="R10210" s="18"/>
      <c r="S10210" s="18"/>
      <c r="T10210" s="18"/>
      <c r="U10210" s="18"/>
      <c r="V10210" s="18"/>
      <c r="W10210" s="18"/>
      <c r="X10210" s="18"/>
      <c r="Y10210" s="18"/>
      <c r="Z10210" s="18"/>
      <c r="AA10210" s="18"/>
    </row>
    <row r="10211" spans="1:27" s="2" customFormat="1" ht="13.8">
      <c r="A10211" s="8"/>
      <c r="B10211" s="9"/>
      <c r="C10211" s="18"/>
      <c r="D10211" s="18"/>
      <c r="E10211" s="18"/>
      <c r="F10211" s="18"/>
      <c r="G10211" s="18"/>
      <c r="H10211" s="18"/>
      <c r="I10211" s="18"/>
      <c r="J10211" s="18"/>
      <c r="K10211" s="18"/>
      <c r="L10211" s="18"/>
      <c r="M10211" s="18"/>
      <c r="N10211" s="18"/>
      <c r="O10211" s="18"/>
      <c r="P10211" s="18"/>
      <c r="Q10211" s="18"/>
      <c r="R10211" s="18"/>
      <c r="S10211" s="18"/>
      <c r="T10211" s="18"/>
      <c r="U10211" s="18"/>
      <c r="V10211" s="18"/>
      <c r="W10211" s="18"/>
      <c r="X10211" s="18"/>
      <c r="Y10211" s="18"/>
      <c r="Z10211" s="18"/>
      <c r="AA10211" s="18"/>
    </row>
    <row r="10212" spans="1:27" s="2" customFormat="1" ht="13.8">
      <c r="A10212" s="8"/>
      <c r="B10212" s="9"/>
      <c r="C10212" s="18"/>
      <c r="D10212" s="18"/>
      <c r="E10212" s="18"/>
      <c r="F10212" s="18"/>
      <c r="G10212" s="18"/>
      <c r="H10212" s="18"/>
      <c r="I10212" s="18"/>
      <c r="J10212" s="18"/>
      <c r="K10212" s="18"/>
      <c r="L10212" s="18"/>
      <c r="M10212" s="18"/>
      <c r="N10212" s="18"/>
      <c r="O10212" s="18"/>
      <c r="P10212" s="18"/>
      <c r="Q10212" s="18"/>
      <c r="R10212" s="18"/>
      <c r="S10212" s="18"/>
      <c r="T10212" s="18"/>
      <c r="U10212" s="18"/>
      <c r="V10212" s="18"/>
      <c r="W10212" s="18"/>
      <c r="X10212" s="18"/>
      <c r="Y10212" s="18"/>
      <c r="Z10212" s="18"/>
      <c r="AA10212" s="18"/>
    </row>
    <row r="10213" spans="1:27" s="2" customFormat="1" ht="13.8">
      <c r="A10213" s="8"/>
      <c r="B10213" s="9"/>
      <c r="C10213" s="18"/>
      <c r="D10213" s="18"/>
      <c r="E10213" s="18"/>
      <c r="F10213" s="18"/>
      <c r="G10213" s="18"/>
      <c r="H10213" s="18"/>
      <c r="I10213" s="18"/>
      <c r="J10213" s="18"/>
      <c r="K10213" s="18"/>
      <c r="L10213" s="18"/>
      <c r="M10213" s="18"/>
      <c r="N10213" s="18"/>
      <c r="O10213" s="18"/>
      <c r="P10213" s="18"/>
      <c r="Q10213" s="18"/>
      <c r="R10213" s="18"/>
      <c r="S10213" s="18"/>
      <c r="T10213" s="18"/>
      <c r="U10213" s="18"/>
      <c r="V10213" s="18"/>
      <c r="W10213" s="18"/>
      <c r="X10213" s="18"/>
      <c r="Y10213" s="18"/>
      <c r="Z10213" s="18"/>
      <c r="AA10213" s="18"/>
    </row>
    <row r="10214" spans="1:27" s="2" customFormat="1" ht="13.8">
      <c r="A10214" s="8"/>
      <c r="B10214" s="9"/>
      <c r="C10214" s="18"/>
      <c r="D10214" s="18"/>
      <c r="E10214" s="18"/>
      <c r="F10214" s="18"/>
      <c r="G10214" s="18"/>
      <c r="H10214" s="18"/>
      <c r="I10214" s="18"/>
      <c r="J10214" s="18"/>
      <c r="K10214" s="18"/>
      <c r="L10214" s="18"/>
      <c r="M10214" s="18"/>
      <c r="N10214" s="18"/>
      <c r="O10214" s="18"/>
      <c r="P10214" s="18"/>
      <c r="Q10214" s="18"/>
      <c r="R10214" s="18"/>
      <c r="S10214" s="18"/>
      <c r="T10214" s="18"/>
      <c r="U10214" s="18"/>
      <c r="V10214" s="18"/>
      <c r="W10214" s="18"/>
      <c r="X10214" s="18"/>
      <c r="Y10214" s="18"/>
      <c r="Z10214" s="18"/>
      <c r="AA10214" s="18"/>
    </row>
    <row r="10215" spans="1:27" s="2" customFormat="1" ht="13.8">
      <c r="A10215" s="8"/>
      <c r="B10215" s="9"/>
      <c r="C10215" s="18"/>
      <c r="D10215" s="18"/>
      <c r="E10215" s="18"/>
      <c r="F10215" s="18"/>
      <c r="G10215" s="18"/>
      <c r="H10215" s="18"/>
      <c r="I10215" s="18"/>
      <c r="J10215" s="18"/>
      <c r="K10215" s="18"/>
      <c r="L10215" s="18"/>
      <c r="M10215" s="18"/>
      <c r="N10215" s="18"/>
      <c r="O10215" s="18"/>
      <c r="P10215" s="18"/>
      <c r="Q10215" s="18"/>
      <c r="R10215" s="18"/>
      <c r="S10215" s="18"/>
      <c r="T10215" s="18"/>
      <c r="U10215" s="18"/>
      <c r="V10215" s="18"/>
      <c r="W10215" s="18"/>
      <c r="X10215" s="18"/>
      <c r="Y10215" s="18"/>
      <c r="Z10215" s="18"/>
      <c r="AA10215" s="18"/>
    </row>
    <row r="10216" spans="1:27" s="2" customFormat="1" ht="13.8">
      <c r="A10216" s="8"/>
      <c r="B10216" s="9"/>
      <c r="C10216" s="18"/>
      <c r="D10216" s="18"/>
      <c r="E10216" s="18"/>
      <c r="F10216" s="18"/>
      <c r="G10216" s="18"/>
      <c r="H10216" s="18"/>
      <c r="I10216" s="18"/>
      <c r="J10216" s="18"/>
      <c r="K10216" s="18"/>
      <c r="L10216" s="18"/>
      <c r="M10216" s="18"/>
      <c r="N10216" s="18"/>
      <c r="O10216" s="18"/>
      <c r="P10216" s="18"/>
      <c r="Q10216" s="18"/>
      <c r="R10216" s="18"/>
      <c r="S10216" s="18"/>
      <c r="T10216" s="18"/>
      <c r="U10216" s="18"/>
      <c r="V10216" s="18"/>
      <c r="W10216" s="18"/>
      <c r="X10216" s="18"/>
      <c r="Y10216" s="18"/>
      <c r="Z10216" s="18"/>
      <c r="AA10216" s="18"/>
    </row>
    <row r="10217" spans="1:27" s="2" customFormat="1" ht="13.8">
      <c r="A10217" s="8"/>
      <c r="B10217" s="9"/>
      <c r="C10217" s="18"/>
      <c r="D10217" s="18"/>
      <c r="E10217" s="18"/>
      <c r="F10217" s="18"/>
      <c r="G10217" s="18"/>
      <c r="H10217" s="18"/>
      <c r="I10217" s="18"/>
      <c r="J10217" s="18"/>
      <c r="K10217" s="18"/>
      <c r="L10217" s="18"/>
      <c r="M10217" s="18"/>
      <c r="N10217" s="18"/>
      <c r="O10217" s="18"/>
      <c r="P10217" s="18"/>
      <c r="Q10217" s="18"/>
      <c r="R10217" s="18"/>
      <c r="S10217" s="18"/>
      <c r="T10217" s="18"/>
      <c r="U10217" s="18"/>
      <c r="V10217" s="18"/>
      <c r="W10217" s="18"/>
      <c r="X10217" s="18"/>
      <c r="Y10217" s="18"/>
      <c r="Z10217" s="18"/>
      <c r="AA10217" s="18"/>
    </row>
    <row r="10218" spans="1:27" s="2" customFormat="1" ht="13.8">
      <c r="A10218" s="8"/>
      <c r="B10218" s="9"/>
      <c r="C10218" s="18"/>
      <c r="D10218" s="18"/>
      <c r="E10218" s="18"/>
      <c r="F10218" s="18"/>
      <c r="G10218" s="18"/>
      <c r="H10218" s="18"/>
      <c r="I10218" s="18"/>
      <c r="J10218" s="18"/>
      <c r="K10218" s="18"/>
      <c r="L10218" s="18"/>
      <c r="M10218" s="18"/>
      <c r="N10218" s="18"/>
      <c r="O10218" s="18"/>
      <c r="P10218" s="18"/>
      <c r="Q10218" s="18"/>
      <c r="R10218" s="18"/>
      <c r="S10218" s="18"/>
      <c r="T10218" s="18"/>
      <c r="U10218" s="18"/>
      <c r="V10218" s="18"/>
      <c r="W10218" s="18"/>
      <c r="X10218" s="18"/>
      <c r="Y10218" s="18"/>
      <c r="Z10218" s="18"/>
      <c r="AA10218" s="18"/>
    </row>
    <row r="10219" spans="1:27" s="2" customFormat="1" ht="13.8">
      <c r="A10219" s="8"/>
      <c r="B10219" s="9"/>
      <c r="C10219" s="18"/>
      <c r="D10219" s="18"/>
      <c r="E10219" s="18"/>
      <c r="F10219" s="18"/>
      <c r="G10219" s="18"/>
      <c r="H10219" s="18"/>
      <c r="I10219" s="18"/>
      <c r="J10219" s="18"/>
      <c r="K10219" s="18"/>
      <c r="L10219" s="18"/>
      <c r="M10219" s="18"/>
      <c r="N10219" s="18"/>
      <c r="O10219" s="18"/>
      <c r="P10219" s="18"/>
      <c r="Q10219" s="18"/>
      <c r="R10219" s="18"/>
      <c r="S10219" s="18"/>
      <c r="T10219" s="18"/>
      <c r="U10219" s="18"/>
      <c r="V10219" s="18"/>
      <c r="W10219" s="18"/>
      <c r="X10219" s="18"/>
      <c r="Y10219" s="18"/>
      <c r="Z10219" s="18"/>
      <c r="AA10219" s="18"/>
    </row>
    <row r="10220" spans="1:27" s="2" customFormat="1" ht="13.8">
      <c r="A10220" s="8"/>
      <c r="B10220" s="9"/>
      <c r="C10220" s="18"/>
      <c r="D10220" s="18"/>
      <c r="E10220" s="18"/>
      <c r="F10220" s="18"/>
      <c r="G10220" s="18"/>
      <c r="H10220" s="18"/>
      <c r="I10220" s="18"/>
      <c r="J10220" s="18"/>
      <c r="K10220" s="18"/>
      <c r="L10220" s="18"/>
      <c r="M10220" s="18"/>
      <c r="N10220" s="18"/>
      <c r="O10220" s="18"/>
      <c r="P10220" s="18"/>
      <c r="Q10220" s="18"/>
      <c r="R10220" s="18"/>
      <c r="S10220" s="18"/>
      <c r="T10220" s="18"/>
      <c r="U10220" s="18"/>
      <c r="V10220" s="18"/>
      <c r="W10220" s="18"/>
      <c r="X10220" s="18"/>
      <c r="Y10220" s="18"/>
      <c r="Z10220" s="18"/>
      <c r="AA10220" s="18"/>
    </row>
    <row r="10221" spans="1:27" s="2" customFormat="1" ht="13.8">
      <c r="A10221" s="8"/>
      <c r="B10221" s="9"/>
      <c r="C10221" s="18"/>
      <c r="D10221" s="18"/>
      <c r="E10221" s="18"/>
      <c r="F10221" s="18"/>
      <c r="G10221" s="18"/>
      <c r="H10221" s="18"/>
      <c r="I10221" s="18"/>
      <c r="J10221" s="18"/>
      <c r="K10221" s="18"/>
      <c r="L10221" s="18"/>
      <c r="M10221" s="18"/>
      <c r="N10221" s="18"/>
      <c r="O10221" s="18"/>
      <c r="P10221" s="18"/>
      <c r="Q10221" s="18"/>
      <c r="R10221" s="18"/>
      <c r="S10221" s="18"/>
      <c r="T10221" s="18"/>
      <c r="U10221" s="18"/>
      <c r="V10221" s="18"/>
      <c r="W10221" s="18"/>
      <c r="X10221" s="18"/>
      <c r="Y10221" s="18"/>
      <c r="Z10221" s="18"/>
      <c r="AA10221" s="18"/>
    </row>
    <row r="10222" spans="1:27" s="2" customFormat="1" ht="13.8">
      <c r="A10222" s="8"/>
      <c r="B10222" s="9"/>
      <c r="C10222" s="18"/>
      <c r="D10222" s="18"/>
      <c r="E10222" s="18"/>
      <c r="F10222" s="18"/>
      <c r="G10222" s="18"/>
      <c r="H10222" s="18"/>
      <c r="I10222" s="18"/>
      <c r="J10222" s="18"/>
      <c r="K10222" s="18"/>
      <c r="L10222" s="18"/>
      <c r="M10222" s="18"/>
      <c r="N10222" s="18"/>
      <c r="O10222" s="18"/>
      <c r="P10222" s="18"/>
      <c r="Q10222" s="18"/>
      <c r="R10222" s="18"/>
      <c r="S10222" s="18"/>
      <c r="T10222" s="18"/>
      <c r="U10222" s="18"/>
      <c r="V10222" s="18"/>
      <c r="W10222" s="18"/>
      <c r="X10222" s="18"/>
      <c r="Y10222" s="18"/>
      <c r="Z10222" s="18"/>
      <c r="AA10222" s="18"/>
    </row>
    <row r="10223" spans="1:27" s="2" customFormat="1" ht="13.8">
      <c r="A10223" s="8"/>
      <c r="B10223" s="9"/>
      <c r="C10223" s="18"/>
      <c r="D10223" s="18"/>
      <c r="E10223" s="18"/>
      <c r="F10223" s="18"/>
      <c r="G10223" s="18"/>
      <c r="H10223" s="18"/>
      <c r="I10223" s="18"/>
      <c r="J10223" s="18"/>
      <c r="K10223" s="18"/>
      <c r="L10223" s="18"/>
      <c r="M10223" s="18"/>
      <c r="N10223" s="18"/>
      <c r="O10223" s="18"/>
      <c r="P10223" s="18"/>
      <c r="Q10223" s="18"/>
      <c r="R10223" s="18"/>
      <c r="S10223" s="18"/>
      <c r="T10223" s="18"/>
      <c r="U10223" s="18"/>
      <c r="V10223" s="18"/>
      <c r="W10223" s="18"/>
      <c r="X10223" s="18"/>
      <c r="Y10223" s="18"/>
      <c r="Z10223" s="18"/>
      <c r="AA10223" s="18"/>
    </row>
    <row r="10224" spans="1:27" s="2" customFormat="1" ht="13.8">
      <c r="A10224" s="8"/>
      <c r="B10224" s="9"/>
      <c r="C10224" s="18"/>
      <c r="D10224" s="18"/>
      <c r="E10224" s="18"/>
      <c r="F10224" s="18"/>
      <c r="G10224" s="18"/>
      <c r="H10224" s="18"/>
      <c r="I10224" s="18"/>
      <c r="J10224" s="18"/>
      <c r="K10224" s="18"/>
      <c r="L10224" s="18"/>
      <c r="M10224" s="18"/>
      <c r="N10224" s="18"/>
      <c r="O10224" s="18"/>
      <c r="P10224" s="18"/>
      <c r="Q10224" s="18"/>
      <c r="R10224" s="18"/>
      <c r="S10224" s="18"/>
      <c r="T10224" s="18"/>
      <c r="U10224" s="18"/>
      <c r="V10224" s="18"/>
      <c r="W10224" s="18"/>
      <c r="X10224" s="18"/>
      <c r="Y10224" s="18"/>
      <c r="Z10224" s="18"/>
      <c r="AA10224" s="18"/>
    </row>
    <row r="10225" spans="1:27" s="2" customFormat="1" ht="13.8">
      <c r="A10225" s="8"/>
      <c r="B10225" s="9"/>
      <c r="C10225" s="18"/>
      <c r="D10225" s="18"/>
      <c r="E10225" s="18"/>
      <c r="F10225" s="18"/>
      <c r="G10225" s="18"/>
      <c r="H10225" s="18"/>
      <c r="I10225" s="18"/>
      <c r="J10225" s="18"/>
      <c r="K10225" s="18"/>
      <c r="L10225" s="18"/>
      <c r="M10225" s="18"/>
      <c r="N10225" s="18"/>
      <c r="O10225" s="18"/>
      <c r="P10225" s="18"/>
      <c r="Q10225" s="18"/>
      <c r="R10225" s="18"/>
      <c r="S10225" s="18"/>
      <c r="T10225" s="18"/>
      <c r="U10225" s="18"/>
      <c r="V10225" s="18"/>
      <c r="W10225" s="18"/>
      <c r="X10225" s="18"/>
      <c r="Y10225" s="18"/>
      <c r="Z10225" s="18"/>
      <c r="AA10225" s="18"/>
    </row>
    <row r="10226" spans="1:27" s="2" customFormat="1" ht="13.8">
      <c r="A10226" s="8"/>
      <c r="B10226" s="9"/>
      <c r="C10226" s="18"/>
      <c r="D10226" s="18"/>
      <c r="E10226" s="18"/>
      <c r="F10226" s="18"/>
      <c r="G10226" s="18"/>
      <c r="H10226" s="18"/>
      <c r="I10226" s="18"/>
      <c r="J10226" s="18"/>
      <c r="K10226" s="18"/>
      <c r="L10226" s="18"/>
      <c r="M10226" s="18"/>
      <c r="N10226" s="18"/>
      <c r="O10226" s="18"/>
      <c r="P10226" s="18"/>
      <c r="Q10226" s="18"/>
      <c r="R10226" s="18"/>
      <c r="S10226" s="18"/>
      <c r="T10226" s="18"/>
      <c r="U10226" s="18"/>
      <c r="V10226" s="18"/>
      <c r="W10226" s="18"/>
      <c r="X10226" s="18"/>
      <c r="Y10226" s="18"/>
      <c r="Z10226" s="18"/>
      <c r="AA10226" s="18"/>
    </row>
    <row r="10227" spans="1:27" s="2" customFormat="1" ht="13.8">
      <c r="A10227" s="8"/>
      <c r="B10227" s="9"/>
      <c r="C10227" s="18"/>
      <c r="D10227" s="18"/>
      <c r="E10227" s="18"/>
      <c r="F10227" s="18"/>
      <c r="G10227" s="18"/>
      <c r="H10227" s="18"/>
      <c r="I10227" s="18"/>
      <c r="J10227" s="18"/>
      <c r="K10227" s="18"/>
      <c r="L10227" s="18"/>
      <c r="M10227" s="18"/>
      <c r="N10227" s="18"/>
      <c r="O10227" s="18"/>
      <c r="P10227" s="18"/>
      <c r="Q10227" s="18"/>
      <c r="R10227" s="18"/>
      <c r="S10227" s="18"/>
      <c r="T10227" s="18"/>
      <c r="U10227" s="18"/>
      <c r="V10227" s="18"/>
      <c r="W10227" s="18"/>
      <c r="X10227" s="18"/>
      <c r="Y10227" s="18"/>
      <c r="Z10227" s="18"/>
      <c r="AA10227" s="18"/>
    </row>
    <row r="10228" spans="1:27" s="2" customFormat="1" ht="13.8">
      <c r="A10228" s="8"/>
      <c r="B10228" s="9"/>
      <c r="C10228" s="18"/>
      <c r="D10228" s="18"/>
      <c r="E10228" s="18"/>
      <c r="F10228" s="18"/>
      <c r="G10228" s="18"/>
      <c r="H10228" s="18"/>
      <c r="I10228" s="18"/>
      <c r="J10228" s="18"/>
      <c r="K10228" s="18"/>
      <c r="L10228" s="18"/>
      <c r="M10228" s="18"/>
      <c r="N10228" s="18"/>
      <c r="O10228" s="18"/>
      <c r="P10228" s="18"/>
      <c r="Q10228" s="18"/>
      <c r="R10228" s="18"/>
      <c r="S10228" s="18"/>
      <c r="T10228" s="18"/>
      <c r="U10228" s="18"/>
      <c r="V10228" s="18"/>
      <c r="W10228" s="18"/>
      <c r="X10228" s="18"/>
      <c r="Y10228" s="18"/>
      <c r="Z10228" s="18"/>
      <c r="AA10228" s="18"/>
    </row>
    <row r="10229" spans="1:27" s="2" customFormat="1" ht="13.8">
      <c r="A10229" s="8"/>
      <c r="B10229" s="9"/>
      <c r="C10229" s="18"/>
      <c r="D10229" s="18"/>
      <c r="E10229" s="18"/>
      <c r="F10229" s="18"/>
      <c r="G10229" s="18"/>
      <c r="H10229" s="18"/>
      <c r="I10229" s="18"/>
      <c r="J10229" s="18"/>
      <c r="K10229" s="18"/>
      <c r="L10229" s="18"/>
      <c r="M10229" s="18"/>
      <c r="N10229" s="18"/>
      <c r="O10229" s="18"/>
      <c r="P10229" s="18"/>
      <c r="Q10229" s="18"/>
      <c r="R10229" s="18"/>
      <c r="S10229" s="18"/>
      <c r="T10229" s="18"/>
      <c r="U10229" s="18"/>
      <c r="V10229" s="18"/>
      <c r="W10229" s="18"/>
      <c r="X10229" s="18"/>
      <c r="Y10229" s="18"/>
      <c r="Z10229" s="18"/>
      <c r="AA10229" s="18"/>
    </row>
    <row r="10230" spans="1:27" s="2" customFormat="1" ht="13.8">
      <c r="A10230" s="8"/>
      <c r="B10230" s="9"/>
      <c r="C10230" s="18"/>
      <c r="D10230" s="18"/>
      <c r="E10230" s="18"/>
      <c r="F10230" s="18"/>
      <c r="G10230" s="18"/>
      <c r="H10230" s="18"/>
      <c r="I10230" s="18"/>
      <c r="J10230" s="18"/>
      <c r="K10230" s="18"/>
      <c r="L10230" s="18"/>
      <c r="M10230" s="18"/>
      <c r="N10230" s="18"/>
      <c r="O10230" s="18"/>
      <c r="P10230" s="18"/>
      <c r="Q10230" s="18"/>
      <c r="R10230" s="18"/>
      <c r="S10230" s="18"/>
      <c r="T10230" s="18"/>
      <c r="U10230" s="18"/>
      <c r="V10230" s="18"/>
      <c r="W10230" s="18"/>
      <c r="X10230" s="18"/>
      <c r="Y10230" s="18"/>
      <c r="Z10230" s="18"/>
      <c r="AA10230" s="18"/>
    </row>
    <row r="10231" spans="1:27" s="2" customFormat="1" ht="13.8">
      <c r="A10231" s="8"/>
      <c r="B10231" s="9"/>
      <c r="C10231" s="18"/>
      <c r="D10231" s="18"/>
      <c r="E10231" s="18"/>
      <c r="F10231" s="18"/>
      <c r="G10231" s="18"/>
      <c r="H10231" s="18"/>
      <c r="I10231" s="18"/>
      <c r="J10231" s="18"/>
      <c r="K10231" s="18"/>
      <c r="L10231" s="18"/>
      <c r="M10231" s="18"/>
      <c r="N10231" s="18"/>
      <c r="O10231" s="18"/>
      <c r="P10231" s="18"/>
      <c r="Q10231" s="18"/>
      <c r="R10231" s="18"/>
      <c r="S10231" s="18"/>
      <c r="T10231" s="18"/>
      <c r="U10231" s="18"/>
      <c r="V10231" s="18"/>
      <c r="W10231" s="18"/>
      <c r="X10231" s="18"/>
      <c r="Y10231" s="18"/>
      <c r="Z10231" s="18"/>
      <c r="AA10231" s="18"/>
    </row>
    <row r="10232" spans="1:27" s="2" customFormat="1" ht="13.8">
      <c r="A10232" s="8"/>
      <c r="B10232" s="9"/>
      <c r="C10232" s="18"/>
      <c r="D10232" s="18"/>
      <c r="E10232" s="18"/>
      <c r="F10232" s="18"/>
      <c r="G10232" s="18"/>
      <c r="H10232" s="18"/>
      <c r="I10232" s="18"/>
      <c r="J10232" s="18"/>
      <c r="K10232" s="18"/>
      <c r="L10232" s="18"/>
      <c r="M10232" s="18"/>
      <c r="N10232" s="18"/>
      <c r="O10232" s="18"/>
      <c r="P10232" s="18"/>
      <c r="Q10232" s="18"/>
      <c r="R10232" s="18"/>
      <c r="S10232" s="18"/>
      <c r="T10232" s="18"/>
      <c r="U10232" s="18"/>
      <c r="V10232" s="18"/>
      <c r="W10232" s="18"/>
      <c r="X10232" s="18"/>
      <c r="Y10232" s="18"/>
      <c r="Z10232" s="18"/>
      <c r="AA10232" s="18"/>
    </row>
    <row r="10233" spans="1:27" s="2" customFormat="1" ht="13.8">
      <c r="A10233" s="8"/>
      <c r="B10233" s="9"/>
      <c r="C10233" s="18"/>
      <c r="D10233" s="18"/>
      <c r="E10233" s="18"/>
      <c r="F10233" s="18"/>
      <c r="G10233" s="18"/>
      <c r="H10233" s="18"/>
      <c r="I10233" s="18"/>
      <c r="J10233" s="18"/>
      <c r="K10233" s="18"/>
      <c r="L10233" s="18"/>
      <c r="M10233" s="18"/>
      <c r="N10233" s="18"/>
      <c r="O10233" s="18"/>
      <c r="P10233" s="18"/>
      <c r="Q10233" s="18"/>
      <c r="R10233" s="18"/>
      <c r="S10233" s="18"/>
      <c r="T10233" s="18"/>
      <c r="U10233" s="18"/>
      <c r="V10233" s="18"/>
      <c r="W10233" s="18"/>
      <c r="X10233" s="18"/>
      <c r="Y10233" s="18"/>
      <c r="Z10233" s="18"/>
      <c r="AA10233" s="18"/>
    </row>
    <row r="10234" spans="1:27" s="2" customFormat="1" ht="13.8">
      <c r="A10234" s="8"/>
      <c r="B10234" s="9"/>
      <c r="C10234" s="18"/>
      <c r="D10234" s="18"/>
      <c r="E10234" s="18"/>
      <c r="F10234" s="18"/>
      <c r="G10234" s="18"/>
      <c r="H10234" s="18"/>
      <c r="I10234" s="18"/>
      <c r="J10234" s="18"/>
      <c r="K10234" s="18"/>
      <c r="L10234" s="18"/>
      <c r="M10234" s="18"/>
      <c r="N10234" s="18"/>
      <c r="O10234" s="18"/>
      <c r="P10234" s="18"/>
      <c r="Q10234" s="18"/>
      <c r="R10234" s="18"/>
      <c r="S10234" s="18"/>
      <c r="T10234" s="18"/>
      <c r="U10234" s="18"/>
      <c r="V10234" s="18"/>
      <c r="W10234" s="18"/>
      <c r="X10234" s="18"/>
      <c r="Y10234" s="18"/>
      <c r="Z10234" s="18"/>
      <c r="AA10234" s="18"/>
    </row>
    <row r="10235" spans="1:27" s="2" customFormat="1" ht="13.8">
      <c r="A10235" s="8"/>
      <c r="B10235" s="9"/>
      <c r="C10235" s="18"/>
      <c r="D10235" s="18"/>
      <c r="E10235" s="18"/>
      <c r="F10235" s="18"/>
      <c r="G10235" s="18"/>
      <c r="H10235" s="18"/>
      <c r="I10235" s="18"/>
      <c r="J10235" s="18"/>
      <c r="K10235" s="18"/>
      <c r="L10235" s="18"/>
      <c r="M10235" s="18"/>
      <c r="N10235" s="18"/>
      <c r="O10235" s="18"/>
      <c r="P10235" s="18"/>
      <c r="Q10235" s="18"/>
      <c r="R10235" s="18"/>
      <c r="S10235" s="18"/>
      <c r="T10235" s="18"/>
      <c r="U10235" s="18"/>
      <c r="V10235" s="18"/>
      <c r="W10235" s="18"/>
      <c r="X10235" s="18"/>
      <c r="Y10235" s="18"/>
      <c r="Z10235" s="18"/>
      <c r="AA10235" s="18"/>
    </row>
    <row r="10236" spans="1:27" s="2" customFormat="1" ht="13.8">
      <c r="A10236" s="8"/>
      <c r="B10236" s="9"/>
      <c r="C10236" s="18"/>
      <c r="D10236" s="18"/>
      <c r="E10236" s="18"/>
      <c r="F10236" s="18"/>
      <c r="G10236" s="18"/>
      <c r="H10236" s="18"/>
      <c r="I10236" s="18"/>
      <c r="J10236" s="18"/>
      <c r="K10236" s="18"/>
      <c r="L10236" s="18"/>
      <c r="M10236" s="18"/>
      <c r="N10236" s="18"/>
      <c r="O10236" s="18"/>
      <c r="P10236" s="18"/>
      <c r="Q10236" s="18"/>
      <c r="R10236" s="18"/>
      <c r="S10236" s="18"/>
      <c r="T10236" s="18"/>
      <c r="U10236" s="18"/>
      <c r="V10236" s="18"/>
      <c r="W10236" s="18"/>
      <c r="X10236" s="18"/>
      <c r="Y10236" s="18"/>
      <c r="Z10236" s="18"/>
      <c r="AA10236" s="18"/>
    </row>
    <row r="10237" spans="1:27" s="2" customFormat="1" ht="13.8">
      <c r="A10237" s="8"/>
      <c r="B10237" s="9"/>
      <c r="C10237" s="18"/>
      <c r="D10237" s="18"/>
      <c r="E10237" s="18"/>
      <c r="F10237" s="18"/>
      <c r="G10237" s="18"/>
      <c r="H10237" s="18"/>
      <c r="I10237" s="18"/>
      <c r="J10237" s="18"/>
      <c r="K10237" s="18"/>
      <c r="L10237" s="18"/>
      <c r="M10237" s="18"/>
      <c r="N10237" s="18"/>
      <c r="O10237" s="18"/>
      <c r="P10237" s="18"/>
      <c r="Q10237" s="18"/>
      <c r="R10237" s="18"/>
      <c r="S10237" s="18"/>
      <c r="T10237" s="18"/>
      <c r="U10237" s="18"/>
      <c r="V10237" s="18"/>
      <c r="W10237" s="18"/>
      <c r="X10237" s="18"/>
      <c r="Y10237" s="18"/>
      <c r="Z10237" s="18"/>
      <c r="AA10237" s="18"/>
    </row>
    <row r="10238" spans="1:27" s="2" customFormat="1" ht="13.8">
      <c r="A10238" s="8"/>
      <c r="B10238" s="9"/>
      <c r="C10238" s="18"/>
      <c r="D10238" s="18"/>
      <c r="E10238" s="18"/>
      <c r="F10238" s="18"/>
      <c r="G10238" s="18"/>
      <c r="H10238" s="18"/>
      <c r="I10238" s="18"/>
      <c r="J10238" s="18"/>
      <c r="K10238" s="18"/>
      <c r="L10238" s="18"/>
      <c r="M10238" s="18"/>
      <c r="N10238" s="18"/>
      <c r="O10238" s="18"/>
      <c r="P10238" s="18"/>
      <c r="Q10238" s="18"/>
      <c r="R10238" s="18"/>
      <c r="S10238" s="18"/>
      <c r="T10238" s="18"/>
      <c r="U10238" s="18"/>
      <c r="V10238" s="18"/>
      <c r="W10238" s="18"/>
      <c r="X10238" s="18"/>
      <c r="Y10238" s="18"/>
      <c r="Z10238" s="18"/>
      <c r="AA10238" s="18"/>
    </row>
    <row r="10239" spans="1:27" s="2" customFormat="1" ht="13.8">
      <c r="A10239" s="8"/>
      <c r="B10239" s="9"/>
      <c r="C10239" s="18"/>
      <c r="D10239" s="18"/>
      <c r="E10239" s="18"/>
      <c r="F10239" s="18"/>
      <c r="G10239" s="18"/>
      <c r="H10239" s="18"/>
      <c r="I10239" s="18"/>
      <c r="J10239" s="18"/>
      <c r="K10239" s="18"/>
      <c r="L10239" s="18"/>
      <c r="M10239" s="18"/>
      <c r="N10239" s="18"/>
      <c r="O10239" s="18"/>
      <c r="P10239" s="18"/>
      <c r="Q10239" s="18"/>
      <c r="R10239" s="18"/>
      <c r="S10239" s="18"/>
      <c r="T10239" s="18"/>
      <c r="U10239" s="18"/>
      <c r="V10239" s="18"/>
      <c r="W10239" s="18"/>
      <c r="X10239" s="18"/>
      <c r="Y10239" s="18"/>
      <c r="Z10239" s="18"/>
      <c r="AA10239" s="18"/>
    </row>
    <row r="10240" spans="1:27" s="2" customFormat="1" ht="13.8">
      <c r="A10240" s="8"/>
      <c r="B10240" s="9"/>
      <c r="C10240" s="18"/>
      <c r="D10240" s="18"/>
      <c r="E10240" s="18"/>
      <c r="F10240" s="18"/>
      <c r="G10240" s="18"/>
      <c r="H10240" s="18"/>
      <c r="I10240" s="18"/>
      <c r="J10240" s="18"/>
      <c r="K10240" s="18"/>
      <c r="L10240" s="18"/>
      <c r="M10240" s="18"/>
      <c r="N10240" s="18"/>
      <c r="O10240" s="18"/>
      <c r="P10240" s="18"/>
      <c r="Q10240" s="18"/>
      <c r="R10240" s="18"/>
      <c r="S10240" s="18"/>
      <c r="T10240" s="18"/>
      <c r="U10240" s="18"/>
      <c r="V10240" s="18"/>
      <c r="W10240" s="18"/>
      <c r="X10240" s="18"/>
      <c r="Y10240" s="18"/>
      <c r="Z10240" s="18"/>
      <c r="AA10240" s="18"/>
    </row>
    <row r="10241" spans="1:27" s="2" customFormat="1" ht="13.8">
      <c r="A10241" s="8"/>
      <c r="B10241" s="9"/>
      <c r="C10241" s="18"/>
      <c r="D10241" s="18"/>
      <c r="E10241" s="18"/>
      <c r="F10241" s="18"/>
      <c r="G10241" s="18"/>
      <c r="H10241" s="18"/>
      <c r="I10241" s="18"/>
      <c r="J10241" s="18"/>
      <c r="K10241" s="18"/>
      <c r="L10241" s="18"/>
      <c r="M10241" s="18"/>
      <c r="N10241" s="18"/>
      <c r="O10241" s="18"/>
      <c r="P10241" s="18"/>
      <c r="Q10241" s="18"/>
      <c r="R10241" s="18"/>
      <c r="S10241" s="18"/>
      <c r="T10241" s="18"/>
      <c r="U10241" s="18"/>
      <c r="V10241" s="18"/>
      <c r="W10241" s="18"/>
      <c r="X10241" s="18"/>
      <c r="Y10241" s="18"/>
      <c r="Z10241" s="18"/>
      <c r="AA10241" s="18"/>
    </row>
    <row r="10242" spans="1:27" s="2" customFormat="1" ht="13.8">
      <c r="A10242" s="8"/>
      <c r="B10242" s="9"/>
      <c r="C10242" s="18"/>
      <c r="D10242" s="18"/>
      <c r="E10242" s="18"/>
      <c r="F10242" s="18"/>
      <c r="G10242" s="18"/>
      <c r="H10242" s="18"/>
      <c r="I10242" s="18"/>
      <c r="J10242" s="18"/>
      <c r="K10242" s="18"/>
      <c r="L10242" s="18"/>
      <c r="M10242" s="18"/>
      <c r="N10242" s="18"/>
      <c r="O10242" s="18"/>
      <c r="P10242" s="18"/>
      <c r="Q10242" s="18"/>
      <c r="R10242" s="18"/>
      <c r="S10242" s="18"/>
      <c r="T10242" s="18"/>
      <c r="U10242" s="18"/>
      <c r="V10242" s="18"/>
      <c r="W10242" s="18"/>
      <c r="X10242" s="18"/>
      <c r="Y10242" s="18"/>
      <c r="Z10242" s="18"/>
      <c r="AA10242" s="18"/>
    </row>
    <row r="10243" spans="1:27" s="2" customFormat="1" ht="13.8">
      <c r="A10243" s="8"/>
      <c r="B10243" s="9"/>
      <c r="C10243" s="18"/>
      <c r="D10243" s="18"/>
      <c r="E10243" s="18"/>
      <c r="F10243" s="18"/>
      <c r="G10243" s="18"/>
      <c r="H10243" s="18"/>
      <c r="I10243" s="18"/>
      <c r="J10243" s="18"/>
      <c r="K10243" s="18"/>
      <c r="L10243" s="18"/>
      <c r="M10243" s="18"/>
      <c r="N10243" s="18"/>
      <c r="O10243" s="18"/>
      <c r="P10243" s="18"/>
      <c r="Q10243" s="18"/>
      <c r="R10243" s="18"/>
      <c r="S10243" s="18"/>
      <c r="T10243" s="18"/>
      <c r="U10243" s="18"/>
      <c r="V10243" s="18"/>
      <c r="W10243" s="18"/>
      <c r="X10243" s="18"/>
      <c r="Y10243" s="18"/>
      <c r="Z10243" s="18"/>
      <c r="AA10243" s="18"/>
    </row>
    <row r="10244" spans="1:27" s="2" customFormat="1" ht="13.8">
      <c r="A10244" s="8"/>
      <c r="B10244" s="9"/>
      <c r="C10244" s="18"/>
      <c r="D10244" s="18"/>
      <c r="E10244" s="18"/>
      <c r="F10244" s="18"/>
      <c r="G10244" s="18"/>
      <c r="H10244" s="18"/>
      <c r="I10244" s="18"/>
      <c r="J10244" s="18"/>
      <c r="K10244" s="18"/>
      <c r="L10244" s="18"/>
      <c r="M10244" s="18"/>
      <c r="N10244" s="18"/>
      <c r="O10244" s="18"/>
      <c r="P10244" s="18"/>
      <c r="Q10244" s="18"/>
      <c r="R10244" s="18"/>
      <c r="S10244" s="18"/>
      <c r="T10244" s="18"/>
      <c r="U10244" s="18"/>
      <c r="V10244" s="18"/>
      <c r="W10244" s="18"/>
      <c r="X10244" s="18"/>
      <c r="Y10244" s="18"/>
      <c r="Z10244" s="18"/>
      <c r="AA10244" s="18"/>
    </row>
    <row r="10245" spans="1:27" s="2" customFormat="1" ht="13.8">
      <c r="A10245" s="8"/>
      <c r="B10245" s="9"/>
      <c r="C10245" s="18"/>
      <c r="D10245" s="18"/>
      <c r="E10245" s="18"/>
      <c r="F10245" s="18"/>
      <c r="G10245" s="18"/>
      <c r="H10245" s="18"/>
      <c r="I10245" s="18"/>
      <c r="J10245" s="18"/>
      <c r="K10245" s="18"/>
      <c r="L10245" s="18"/>
      <c r="M10245" s="18"/>
      <c r="N10245" s="18"/>
      <c r="O10245" s="18"/>
      <c r="P10245" s="18"/>
      <c r="Q10245" s="18"/>
      <c r="R10245" s="18"/>
      <c r="S10245" s="18"/>
      <c r="T10245" s="18"/>
      <c r="U10245" s="18"/>
      <c r="V10245" s="18"/>
      <c r="W10245" s="18"/>
      <c r="X10245" s="18"/>
      <c r="Y10245" s="18"/>
      <c r="Z10245" s="18"/>
      <c r="AA10245" s="18"/>
    </row>
    <row r="10246" spans="1:27" s="2" customFormat="1" ht="13.8">
      <c r="A10246" s="8"/>
      <c r="B10246" s="9"/>
      <c r="C10246" s="18"/>
      <c r="D10246" s="18"/>
      <c r="E10246" s="18"/>
      <c r="F10246" s="18"/>
      <c r="G10246" s="18"/>
      <c r="H10246" s="18"/>
      <c r="I10246" s="18"/>
      <c r="J10246" s="18"/>
      <c r="K10246" s="18"/>
      <c r="L10246" s="18"/>
      <c r="M10246" s="18"/>
      <c r="N10246" s="18"/>
      <c r="O10246" s="18"/>
      <c r="P10246" s="18"/>
      <c r="Q10246" s="18"/>
      <c r="R10246" s="18"/>
      <c r="S10246" s="18"/>
      <c r="T10246" s="18"/>
      <c r="U10246" s="18"/>
      <c r="V10246" s="18"/>
      <c r="W10246" s="18"/>
      <c r="X10246" s="18"/>
      <c r="Y10246" s="18"/>
      <c r="Z10246" s="18"/>
      <c r="AA10246" s="18"/>
    </row>
    <row r="10247" spans="1:27" s="2" customFormat="1" ht="13.8">
      <c r="A10247" s="8"/>
      <c r="B10247" s="9"/>
      <c r="C10247" s="18"/>
      <c r="D10247" s="18"/>
      <c r="E10247" s="18"/>
      <c r="F10247" s="18"/>
      <c r="G10247" s="18"/>
      <c r="H10247" s="18"/>
      <c r="I10247" s="18"/>
      <c r="J10247" s="18"/>
      <c r="K10247" s="18"/>
      <c r="L10247" s="18"/>
      <c r="M10247" s="18"/>
      <c r="N10247" s="18"/>
      <c r="O10247" s="18"/>
      <c r="P10247" s="18"/>
      <c r="Q10247" s="18"/>
      <c r="R10247" s="18"/>
      <c r="S10247" s="18"/>
      <c r="T10247" s="18"/>
      <c r="U10247" s="18"/>
      <c r="V10247" s="18"/>
      <c r="W10247" s="18"/>
      <c r="X10247" s="18"/>
      <c r="Y10247" s="18"/>
      <c r="Z10247" s="18"/>
      <c r="AA10247" s="18"/>
    </row>
    <row r="10248" spans="1:27" s="2" customFormat="1" ht="13.8">
      <c r="A10248" s="8"/>
      <c r="B10248" s="9"/>
      <c r="C10248" s="18"/>
      <c r="D10248" s="18"/>
      <c r="E10248" s="18"/>
      <c r="F10248" s="18"/>
      <c r="G10248" s="18"/>
      <c r="H10248" s="18"/>
      <c r="I10248" s="18"/>
      <c r="J10248" s="18"/>
      <c r="K10248" s="18"/>
      <c r="L10248" s="18"/>
      <c r="M10248" s="18"/>
      <c r="N10248" s="18"/>
      <c r="O10248" s="18"/>
      <c r="P10248" s="18"/>
      <c r="Q10248" s="18"/>
      <c r="R10248" s="18"/>
      <c r="S10248" s="18"/>
      <c r="T10248" s="18"/>
      <c r="U10248" s="18"/>
      <c r="V10248" s="18"/>
      <c r="W10248" s="18"/>
      <c r="X10248" s="18"/>
      <c r="Y10248" s="18"/>
      <c r="Z10248" s="18"/>
      <c r="AA10248" s="18"/>
    </row>
    <row r="10249" spans="1:27" s="2" customFormat="1" ht="13.8">
      <c r="A10249" s="8"/>
      <c r="B10249" s="9"/>
      <c r="C10249" s="18"/>
      <c r="D10249" s="18"/>
      <c r="E10249" s="18"/>
      <c r="F10249" s="18"/>
      <c r="G10249" s="18"/>
      <c r="H10249" s="18"/>
      <c r="I10249" s="18"/>
      <c r="J10249" s="18"/>
      <c r="K10249" s="18"/>
      <c r="L10249" s="18"/>
      <c r="M10249" s="18"/>
      <c r="N10249" s="18"/>
      <c r="O10249" s="18"/>
      <c r="P10249" s="18"/>
      <c r="Q10249" s="18"/>
      <c r="R10249" s="18"/>
      <c r="S10249" s="18"/>
      <c r="T10249" s="18"/>
      <c r="U10249" s="18"/>
      <c r="V10249" s="18"/>
      <c r="W10249" s="18"/>
      <c r="X10249" s="18"/>
      <c r="Y10249" s="18"/>
      <c r="Z10249" s="18"/>
      <c r="AA10249" s="18"/>
    </row>
    <row r="10250" spans="1:27" s="2" customFormat="1" ht="13.8">
      <c r="A10250" s="8"/>
      <c r="B10250" s="9"/>
      <c r="C10250" s="18"/>
      <c r="D10250" s="18"/>
      <c r="E10250" s="18"/>
      <c r="F10250" s="18"/>
      <c r="G10250" s="18"/>
      <c r="H10250" s="18"/>
      <c r="I10250" s="18"/>
      <c r="J10250" s="18"/>
      <c r="K10250" s="18"/>
      <c r="L10250" s="18"/>
      <c r="M10250" s="18"/>
      <c r="N10250" s="18"/>
      <c r="O10250" s="18"/>
      <c r="P10250" s="18"/>
      <c r="Q10250" s="18"/>
      <c r="R10250" s="18"/>
      <c r="S10250" s="18"/>
      <c r="T10250" s="18"/>
      <c r="U10250" s="18"/>
      <c r="V10250" s="18"/>
      <c r="W10250" s="18"/>
      <c r="X10250" s="18"/>
      <c r="Y10250" s="18"/>
      <c r="Z10250" s="18"/>
      <c r="AA10250" s="18"/>
    </row>
    <row r="10251" spans="1:27" s="2" customFormat="1" ht="13.8">
      <c r="A10251" s="8"/>
      <c r="B10251" s="9"/>
      <c r="C10251" s="18"/>
      <c r="D10251" s="18"/>
      <c r="E10251" s="18"/>
      <c r="F10251" s="18"/>
      <c r="G10251" s="18"/>
      <c r="H10251" s="18"/>
      <c r="I10251" s="18"/>
      <c r="J10251" s="18"/>
      <c r="K10251" s="18"/>
      <c r="L10251" s="18"/>
      <c r="M10251" s="18"/>
      <c r="N10251" s="18"/>
      <c r="O10251" s="18"/>
      <c r="P10251" s="18"/>
      <c r="Q10251" s="18"/>
      <c r="R10251" s="18"/>
      <c r="S10251" s="18"/>
      <c r="T10251" s="18"/>
      <c r="U10251" s="18"/>
      <c r="V10251" s="18"/>
      <c r="W10251" s="18"/>
      <c r="X10251" s="18"/>
      <c r="Y10251" s="18"/>
      <c r="Z10251" s="18"/>
      <c r="AA10251" s="18"/>
    </row>
    <row r="10252" spans="1:27" s="2" customFormat="1" ht="13.8">
      <c r="A10252" s="8"/>
      <c r="B10252" s="9"/>
      <c r="C10252" s="18"/>
      <c r="D10252" s="18"/>
      <c r="E10252" s="18"/>
      <c r="F10252" s="18"/>
      <c r="G10252" s="18"/>
      <c r="H10252" s="18"/>
      <c r="I10252" s="18"/>
      <c r="J10252" s="18"/>
      <c r="K10252" s="18"/>
      <c r="L10252" s="18"/>
      <c r="M10252" s="18"/>
      <c r="N10252" s="18"/>
      <c r="O10252" s="18"/>
      <c r="P10252" s="18"/>
      <c r="Q10252" s="18"/>
      <c r="R10252" s="18"/>
      <c r="S10252" s="18"/>
      <c r="T10252" s="18"/>
      <c r="U10252" s="18"/>
      <c r="V10252" s="18"/>
      <c r="W10252" s="18"/>
      <c r="X10252" s="18"/>
      <c r="Y10252" s="18"/>
      <c r="Z10252" s="18"/>
      <c r="AA10252" s="18"/>
    </row>
    <row r="10253" spans="1:27" s="2" customFormat="1" ht="13.8">
      <c r="A10253" s="8"/>
      <c r="B10253" s="9"/>
      <c r="C10253" s="18"/>
      <c r="D10253" s="18"/>
      <c r="E10253" s="18"/>
      <c r="F10253" s="18"/>
      <c r="G10253" s="18"/>
      <c r="H10253" s="18"/>
      <c r="I10253" s="18"/>
      <c r="J10253" s="18"/>
      <c r="K10253" s="18"/>
      <c r="L10253" s="18"/>
      <c r="M10253" s="18"/>
      <c r="N10253" s="18"/>
      <c r="O10253" s="18"/>
      <c r="P10253" s="18"/>
      <c r="Q10253" s="18"/>
      <c r="R10253" s="18"/>
      <c r="S10253" s="18"/>
      <c r="T10253" s="18"/>
      <c r="U10253" s="18"/>
      <c r="V10253" s="18"/>
      <c r="W10253" s="18"/>
      <c r="X10253" s="18"/>
      <c r="Y10253" s="18"/>
      <c r="Z10253" s="18"/>
      <c r="AA10253" s="18"/>
    </row>
    <row r="10254" spans="1:27" s="2" customFormat="1" ht="13.8">
      <c r="A10254" s="8"/>
      <c r="B10254" s="9"/>
      <c r="C10254" s="18"/>
      <c r="D10254" s="18"/>
      <c r="E10254" s="18"/>
      <c r="F10254" s="18"/>
      <c r="G10254" s="18"/>
      <c r="H10254" s="18"/>
      <c r="I10254" s="18"/>
      <c r="J10254" s="18"/>
      <c r="K10254" s="18"/>
      <c r="L10254" s="18"/>
      <c r="M10254" s="18"/>
      <c r="N10254" s="18"/>
      <c r="O10254" s="18"/>
      <c r="P10254" s="18"/>
      <c r="Q10254" s="18"/>
      <c r="R10254" s="18"/>
      <c r="S10254" s="18"/>
      <c r="T10254" s="18"/>
      <c r="U10254" s="18"/>
      <c r="V10254" s="18"/>
      <c r="W10254" s="18"/>
      <c r="X10254" s="18"/>
      <c r="Y10254" s="18"/>
      <c r="Z10254" s="18"/>
      <c r="AA10254" s="18"/>
    </row>
    <row r="10255" spans="1:27" s="2" customFormat="1" ht="13.8">
      <c r="A10255" s="8"/>
      <c r="B10255" s="9"/>
      <c r="C10255" s="18"/>
      <c r="D10255" s="18"/>
      <c r="E10255" s="18"/>
      <c r="F10255" s="18"/>
      <c r="G10255" s="18"/>
      <c r="H10255" s="18"/>
      <c r="I10255" s="18"/>
      <c r="J10255" s="18"/>
      <c r="K10255" s="18"/>
      <c r="L10255" s="18"/>
      <c r="M10255" s="18"/>
      <c r="N10255" s="18"/>
      <c r="O10255" s="18"/>
      <c r="P10255" s="18"/>
      <c r="Q10255" s="18"/>
      <c r="R10255" s="18"/>
      <c r="S10255" s="18"/>
      <c r="T10255" s="18"/>
      <c r="U10255" s="18"/>
      <c r="V10255" s="18"/>
      <c r="W10255" s="18"/>
      <c r="X10255" s="18"/>
      <c r="Y10255" s="18"/>
      <c r="Z10255" s="18"/>
      <c r="AA10255" s="18"/>
    </row>
    <row r="10256" spans="1:27" s="2" customFormat="1" ht="13.8">
      <c r="A10256" s="8"/>
      <c r="B10256" s="9"/>
      <c r="C10256" s="18"/>
      <c r="D10256" s="18"/>
      <c r="E10256" s="18"/>
      <c r="F10256" s="18"/>
      <c r="G10256" s="18"/>
      <c r="H10256" s="18"/>
      <c r="I10256" s="18"/>
      <c r="J10256" s="18"/>
      <c r="K10256" s="18"/>
      <c r="L10256" s="18"/>
      <c r="M10256" s="18"/>
      <c r="N10256" s="18"/>
      <c r="O10256" s="18"/>
      <c r="P10256" s="18"/>
      <c r="Q10256" s="18"/>
      <c r="R10256" s="18"/>
      <c r="S10256" s="18"/>
      <c r="T10256" s="18"/>
      <c r="U10256" s="18"/>
      <c r="V10256" s="18"/>
      <c r="W10256" s="18"/>
      <c r="X10256" s="18"/>
      <c r="Y10256" s="18"/>
      <c r="Z10256" s="18"/>
      <c r="AA10256" s="18"/>
    </row>
    <row r="10257" spans="1:27" s="2" customFormat="1" ht="13.8">
      <c r="A10257" s="8"/>
      <c r="B10257" s="9"/>
      <c r="C10257" s="18"/>
      <c r="D10257" s="18"/>
      <c r="E10257" s="18"/>
      <c r="F10257" s="18"/>
      <c r="G10257" s="18"/>
      <c r="H10257" s="18"/>
      <c r="I10257" s="18"/>
      <c r="J10257" s="18"/>
      <c r="K10257" s="18"/>
      <c r="L10257" s="18"/>
      <c r="M10257" s="18"/>
      <c r="N10257" s="18"/>
      <c r="O10257" s="18"/>
      <c r="P10257" s="18"/>
      <c r="Q10257" s="18"/>
      <c r="R10257" s="18"/>
      <c r="S10257" s="18"/>
      <c r="T10257" s="18"/>
      <c r="U10257" s="18"/>
      <c r="V10257" s="18"/>
      <c r="W10257" s="18"/>
      <c r="X10257" s="18"/>
      <c r="Y10257" s="18"/>
      <c r="Z10257" s="18"/>
      <c r="AA10257" s="18"/>
    </row>
    <row r="10258" spans="1:27" s="2" customFormat="1" ht="13.8">
      <c r="A10258" s="8"/>
      <c r="B10258" s="9"/>
      <c r="C10258" s="18"/>
      <c r="D10258" s="18"/>
      <c r="E10258" s="18"/>
      <c r="F10258" s="18"/>
      <c r="G10258" s="18"/>
      <c r="H10258" s="18"/>
      <c r="I10258" s="18"/>
      <c r="J10258" s="18"/>
      <c r="K10258" s="18"/>
      <c r="L10258" s="18"/>
      <c r="M10258" s="18"/>
      <c r="N10258" s="18"/>
      <c r="O10258" s="18"/>
      <c r="P10258" s="18"/>
      <c r="Q10258" s="18"/>
      <c r="R10258" s="18"/>
      <c r="S10258" s="18"/>
      <c r="T10258" s="18"/>
      <c r="U10258" s="18"/>
      <c r="V10258" s="18"/>
      <c r="W10258" s="18"/>
      <c r="X10258" s="18"/>
      <c r="Y10258" s="18"/>
      <c r="Z10258" s="18"/>
      <c r="AA10258" s="18"/>
    </row>
    <row r="10259" spans="1:27" s="2" customFormat="1" ht="13.8">
      <c r="A10259" s="8"/>
      <c r="B10259" s="9"/>
      <c r="C10259" s="18"/>
      <c r="D10259" s="18"/>
      <c r="E10259" s="18"/>
      <c r="F10259" s="18"/>
      <c r="G10259" s="18"/>
      <c r="H10259" s="18"/>
      <c r="I10259" s="18"/>
      <c r="J10259" s="18"/>
      <c r="K10259" s="18"/>
      <c r="L10259" s="18"/>
      <c r="M10259" s="18"/>
      <c r="N10259" s="18"/>
      <c r="O10259" s="18"/>
      <c r="P10259" s="18"/>
      <c r="Q10259" s="18"/>
      <c r="R10259" s="18"/>
      <c r="S10259" s="18"/>
      <c r="T10259" s="18"/>
      <c r="U10259" s="18"/>
      <c r="V10259" s="18"/>
      <c r="W10259" s="18"/>
      <c r="X10259" s="18"/>
      <c r="Y10259" s="18"/>
      <c r="Z10259" s="18"/>
      <c r="AA10259" s="18"/>
    </row>
    <row r="10260" spans="1:27" s="2" customFormat="1" ht="13.8">
      <c r="A10260" s="8"/>
      <c r="B10260" s="9"/>
      <c r="C10260" s="18"/>
      <c r="D10260" s="18"/>
      <c r="E10260" s="18"/>
      <c r="F10260" s="18"/>
      <c r="G10260" s="18"/>
      <c r="H10260" s="18"/>
      <c r="I10260" s="18"/>
      <c r="J10260" s="18"/>
      <c r="K10260" s="18"/>
      <c r="L10260" s="18"/>
      <c r="M10260" s="18"/>
      <c r="N10260" s="18"/>
      <c r="O10260" s="18"/>
      <c r="P10260" s="18"/>
      <c r="Q10260" s="18"/>
      <c r="R10260" s="18"/>
      <c r="S10260" s="18"/>
      <c r="T10260" s="18"/>
      <c r="U10260" s="18"/>
      <c r="V10260" s="18"/>
      <c r="W10260" s="18"/>
      <c r="X10260" s="18"/>
      <c r="Y10260" s="18"/>
      <c r="Z10260" s="18"/>
      <c r="AA10260" s="18"/>
    </row>
    <row r="10261" spans="1:27" s="2" customFormat="1" ht="13.8">
      <c r="A10261" s="8"/>
      <c r="B10261" s="9"/>
      <c r="C10261" s="18"/>
      <c r="D10261" s="18"/>
      <c r="E10261" s="18"/>
      <c r="F10261" s="18"/>
      <c r="G10261" s="18"/>
      <c r="H10261" s="18"/>
      <c r="I10261" s="18"/>
      <c r="J10261" s="18"/>
      <c r="K10261" s="18"/>
      <c r="L10261" s="18"/>
      <c r="M10261" s="18"/>
      <c r="N10261" s="18"/>
      <c r="O10261" s="18"/>
      <c r="P10261" s="18"/>
      <c r="Q10261" s="18"/>
      <c r="R10261" s="18"/>
      <c r="S10261" s="18"/>
      <c r="T10261" s="18"/>
      <c r="U10261" s="18"/>
      <c r="V10261" s="18"/>
      <c r="W10261" s="18"/>
      <c r="X10261" s="18"/>
      <c r="Y10261" s="18"/>
      <c r="Z10261" s="18"/>
      <c r="AA10261" s="18"/>
    </row>
    <row r="10262" spans="1:27" s="2" customFormat="1" ht="13.8">
      <c r="A10262" s="8"/>
      <c r="B10262" s="9"/>
      <c r="C10262" s="18"/>
      <c r="D10262" s="18"/>
      <c r="E10262" s="18"/>
      <c r="F10262" s="18"/>
      <c r="G10262" s="18"/>
      <c r="H10262" s="18"/>
      <c r="I10262" s="18"/>
      <c r="J10262" s="18"/>
      <c r="K10262" s="18"/>
      <c r="L10262" s="18"/>
      <c r="M10262" s="18"/>
      <c r="N10262" s="18"/>
      <c r="O10262" s="18"/>
      <c r="P10262" s="18"/>
      <c r="Q10262" s="18"/>
      <c r="R10262" s="18"/>
      <c r="S10262" s="18"/>
      <c r="T10262" s="18"/>
      <c r="U10262" s="18"/>
      <c r="V10262" s="18"/>
      <c r="W10262" s="18"/>
      <c r="X10262" s="18"/>
      <c r="Y10262" s="18"/>
      <c r="Z10262" s="18"/>
      <c r="AA10262" s="18"/>
    </row>
    <row r="10263" spans="1:27" s="2" customFormat="1" ht="13.8">
      <c r="A10263" s="8"/>
      <c r="B10263" s="9"/>
      <c r="C10263" s="18"/>
      <c r="D10263" s="18"/>
      <c r="E10263" s="18"/>
      <c r="F10263" s="18"/>
      <c r="G10263" s="18"/>
      <c r="H10263" s="18"/>
      <c r="I10263" s="18"/>
      <c r="J10263" s="18"/>
      <c r="K10263" s="18"/>
      <c r="L10263" s="18"/>
      <c r="M10263" s="18"/>
      <c r="N10263" s="18"/>
      <c r="O10263" s="18"/>
      <c r="P10263" s="18"/>
      <c r="Q10263" s="18"/>
      <c r="R10263" s="18"/>
      <c r="S10263" s="18"/>
      <c r="T10263" s="18"/>
      <c r="U10263" s="18"/>
      <c r="V10263" s="18"/>
      <c r="W10263" s="18"/>
      <c r="X10263" s="18"/>
      <c r="Y10263" s="18"/>
      <c r="Z10263" s="18"/>
      <c r="AA10263" s="18"/>
    </row>
    <row r="10264" spans="1:27" s="2" customFormat="1" ht="13.8">
      <c r="A10264" s="8"/>
      <c r="B10264" s="9"/>
      <c r="C10264" s="18"/>
      <c r="D10264" s="18"/>
      <c r="E10264" s="18"/>
      <c r="F10264" s="18"/>
      <c r="G10264" s="18"/>
      <c r="H10264" s="18"/>
      <c r="I10264" s="18"/>
      <c r="J10264" s="18"/>
      <c r="K10264" s="18"/>
      <c r="L10264" s="18"/>
      <c r="M10264" s="18"/>
      <c r="N10264" s="18"/>
      <c r="O10264" s="18"/>
      <c r="P10264" s="18"/>
      <c r="Q10264" s="18"/>
      <c r="R10264" s="18"/>
      <c r="S10264" s="18"/>
      <c r="T10264" s="18"/>
      <c r="U10264" s="18"/>
      <c r="V10264" s="18"/>
      <c r="W10264" s="18"/>
      <c r="X10264" s="18"/>
      <c r="Y10264" s="18"/>
      <c r="Z10264" s="18"/>
      <c r="AA10264" s="18"/>
    </row>
    <row r="10265" spans="1:27" s="2" customFormat="1" ht="13.8">
      <c r="A10265" s="8"/>
      <c r="B10265" s="9"/>
      <c r="C10265" s="18"/>
      <c r="D10265" s="18"/>
      <c r="E10265" s="18"/>
      <c r="F10265" s="18"/>
      <c r="G10265" s="18"/>
      <c r="H10265" s="18"/>
      <c r="I10265" s="18"/>
      <c r="J10265" s="18"/>
      <c r="K10265" s="18"/>
      <c r="L10265" s="18"/>
      <c r="M10265" s="18"/>
      <c r="N10265" s="18"/>
      <c r="O10265" s="18"/>
      <c r="P10265" s="18"/>
      <c r="Q10265" s="18"/>
      <c r="R10265" s="18"/>
      <c r="S10265" s="18"/>
      <c r="T10265" s="18"/>
      <c r="U10265" s="18"/>
      <c r="V10265" s="18"/>
      <c r="W10265" s="18"/>
      <c r="X10265" s="18"/>
      <c r="Y10265" s="18"/>
      <c r="Z10265" s="18"/>
      <c r="AA10265" s="18"/>
    </row>
    <row r="10266" spans="1:27" s="2" customFormat="1" ht="13.8">
      <c r="A10266" s="8"/>
      <c r="B10266" s="9"/>
      <c r="C10266" s="18"/>
      <c r="D10266" s="18"/>
      <c r="E10266" s="18"/>
      <c r="F10266" s="18"/>
      <c r="G10266" s="18"/>
      <c r="H10266" s="18"/>
      <c r="I10266" s="18"/>
      <c r="J10266" s="18"/>
      <c r="K10266" s="18"/>
      <c r="L10266" s="18"/>
      <c r="M10266" s="18"/>
      <c r="N10266" s="18"/>
      <c r="O10266" s="18"/>
      <c r="P10266" s="18"/>
      <c r="Q10266" s="18"/>
      <c r="R10266" s="18"/>
      <c r="S10266" s="18"/>
      <c r="T10266" s="18"/>
      <c r="U10266" s="18"/>
      <c r="V10266" s="18"/>
      <c r="W10266" s="18"/>
      <c r="X10266" s="18"/>
      <c r="Y10266" s="18"/>
      <c r="Z10266" s="18"/>
      <c r="AA10266" s="18"/>
    </row>
    <row r="10267" spans="1:27" s="2" customFormat="1" ht="13.8">
      <c r="A10267" s="8"/>
      <c r="B10267" s="9"/>
      <c r="C10267" s="18"/>
      <c r="D10267" s="18"/>
      <c r="E10267" s="18"/>
      <c r="F10267" s="18"/>
      <c r="G10267" s="18"/>
      <c r="H10267" s="18"/>
      <c r="I10267" s="18"/>
      <c r="J10267" s="18"/>
      <c r="K10267" s="18"/>
      <c r="L10267" s="18"/>
      <c r="M10267" s="18"/>
      <c r="N10267" s="18"/>
      <c r="O10267" s="18"/>
      <c r="P10267" s="18"/>
      <c r="Q10267" s="18"/>
      <c r="R10267" s="18"/>
      <c r="S10267" s="18"/>
      <c r="T10267" s="18"/>
      <c r="U10267" s="18"/>
      <c r="V10267" s="18"/>
      <c r="W10267" s="18"/>
      <c r="X10267" s="18"/>
      <c r="Y10267" s="18"/>
      <c r="Z10267" s="18"/>
      <c r="AA10267" s="18"/>
    </row>
    <row r="10268" spans="1:27" s="2" customFormat="1" ht="13.8">
      <c r="A10268" s="8"/>
      <c r="B10268" s="9"/>
      <c r="C10268" s="18"/>
      <c r="D10268" s="18"/>
      <c r="E10268" s="18"/>
      <c r="F10268" s="18"/>
      <c r="G10268" s="18"/>
      <c r="H10268" s="18"/>
      <c r="I10268" s="18"/>
      <c r="J10268" s="18"/>
      <c r="K10268" s="18"/>
      <c r="L10268" s="18"/>
      <c r="M10268" s="18"/>
      <c r="N10268" s="18"/>
      <c r="O10268" s="18"/>
      <c r="P10268" s="18"/>
      <c r="Q10268" s="18"/>
      <c r="R10268" s="18"/>
      <c r="S10268" s="18"/>
      <c r="T10268" s="18"/>
      <c r="U10268" s="18"/>
      <c r="V10268" s="18"/>
      <c r="W10268" s="18"/>
      <c r="X10268" s="18"/>
      <c r="Y10268" s="18"/>
      <c r="Z10268" s="18"/>
      <c r="AA10268" s="18"/>
    </row>
    <row r="10269" spans="1:27" s="2" customFormat="1" ht="13.8">
      <c r="A10269" s="8"/>
      <c r="B10269" s="9"/>
      <c r="C10269" s="18"/>
      <c r="D10269" s="18"/>
      <c r="E10269" s="18"/>
      <c r="F10269" s="18"/>
      <c r="G10269" s="18"/>
      <c r="H10269" s="18"/>
      <c r="I10269" s="18"/>
      <c r="J10269" s="18"/>
      <c r="K10269" s="18"/>
      <c r="L10269" s="18"/>
      <c r="M10269" s="18"/>
      <c r="N10269" s="18"/>
      <c r="O10269" s="18"/>
      <c r="P10269" s="18"/>
      <c r="Q10269" s="18"/>
      <c r="R10269" s="18"/>
      <c r="S10269" s="18"/>
      <c r="T10269" s="18"/>
      <c r="U10269" s="18"/>
      <c r="V10269" s="18"/>
      <c r="W10269" s="18"/>
      <c r="X10269" s="18"/>
      <c r="Y10269" s="18"/>
      <c r="Z10269" s="18"/>
      <c r="AA10269" s="18"/>
    </row>
    <row r="10270" spans="1:27" s="2" customFormat="1" ht="13.8">
      <c r="A10270" s="8"/>
      <c r="B10270" s="9"/>
      <c r="C10270" s="18"/>
      <c r="D10270" s="18"/>
      <c r="E10270" s="18"/>
      <c r="F10270" s="18"/>
      <c r="G10270" s="18"/>
      <c r="H10270" s="18"/>
      <c r="I10270" s="18"/>
      <c r="J10270" s="18"/>
      <c r="K10270" s="18"/>
      <c r="L10270" s="18"/>
      <c r="M10270" s="18"/>
      <c r="N10270" s="18"/>
      <c r="O10270" s="18"/>
      <c r="P10270" s="18"/>
      <c r="Q10270" s="18"/>
      <c r="R10270" s="18"/>
      <c r="S10270" s="18"/>
      <c r="T10270" s="18"/>
      <c r="U10270" s="18"/>
      <c r="V10270" s="18"/>
      <c r="W10270" s="18"/>
      <c r="X10270" s="18"/>
      <c r="Y10270" s="18"/>
      <c r="Z10270" s="18"/>
      <c r="AA10270" s="18"/>
    </row>
    <row r="10271" spans="1:27" s="2" customFormat="1" ht="13.8">
      <c r="A10271" s="8"/>
      <c r="B10271" s="9"/>
      <c r="C10271" s="18"/>
      <c r="D10271" s="18"/>
      <c r="E10271" s="18"/>
      <c r="F10271" s="18"/>
      <c r="G10271" s="18"/>
      <c r="H10271" s="18"/>
      <c r="I10271" s="18"/>
      <c r="J10271" s="18"/>
      <c r="K10271" s="18"/>
      <c r="L10271" s="18"/>
      <c r="M10271" s="18"/>
      <c r="N10271" s="18"/>
      <c r="O10271" s="18"/>
      <c r="P10271" s="18"/>
      <c r="Q10271" s="18"/>
      <c r="R10271" s="18"/>
      <c r="S10271" s="18"/>
      <c r="T10271" s="18"/>
      <c r="U10271" s="18"/>
      <c r="V10271" s="18"/>
      <c r="W10271" s="18"/>
      <c r="X10271" s="18"/>
      <c r="Y10271" s="18"/>
      <c r="Z10271" s="18"/>
      <c r="AA10271" s="18"/>
    </row>
    <row r="10272" spans="1:27" s="2" customFormat="1" ht="13.8">
      <c r="A10272" s="8"/>
      <c r="B10272" s="9"/>
      <c r="C10272" s="18"/>
      <c r="D10272" s="18"/>
      <c r="E10272" s="18"/>
      <c r="F10272" s="18"/>
      <c r="G10272" s="18"/>
      <c r="H10272" s="18"/>
      <c r="I10272" s="18"/>
      <c r="J10272" s="18"/>
      <c r="K10272" s="18"/>
      <c r="L10272" s="18"/>
      <c r="M10272" s="18"/>
      <c r="N10272" s="18"/>
      <c r="O10272" s="18"/>
      <c r="P10272" s="18"/>
      <c r="Q10272" s="18"/>
      <c r="R10272" s="18"/>
      <c r="S10272" s="18"/>
      <c r="T10272" s="18"/>
      <c r="U10272" s="18"/>
      <c r="V10272" s="18"/>
      <c r="W10272" s="18"/>
      <c r="X10272" s="18"/>
      <c r="Y10272" s="18"/>
      <c r="Z10272" s="18"/>
      <c r="AA10272" s="18"/>
    </row>
    <row r="10273" spans="1:27" s="2" customFormat="1" ht="13.8">
      <c r="A10273" s="8"/>
      <c r="B10273" s="9"/>
      <c r="C10273" s="18"/>
      <c r="D10273" s="18"/>
      <c r="E10273" s="18"/>
      <c r="F10273" s="18"/>
      <c r="G10273" s="18"/>
      <c r="H10273" s="18"/>
      <c r="I10273" s="18"/>
      <c r="J10273" s="18"/>
      <c r="K10273" s="18"/>
      <c r="L10273" s="18"/>
      <c r="M10273" s="18"/>
      <c r="N10273" s="18"/>
      <c r="O10273" s="18"/>
      <c r="P10273" s="18"/>
      <c r="Q10273" s="18"/>
      <c r="R10273" s="18"/>
      <c r="S10273" s="18"/>
      <c r="T10273" s="18"/>
      <c r="U10273" s="18"/>
      <c r="V10273" s="18"/>
      <c r="W10273" s="18"/>
      <c r="X10273" s="18"/>
      <c r="Y10273" s="18"/>
      <c r="Z10273" s="18"/>
      <c r="AA10273" s="18"/>
    </row>
    <row r="10274" spans="1:27">
      <c r="A10274" s="6"/>
      <c r="B10274" s="7"/>
      <c r="C10274" s="28"/>
      <c r="G10274" s="17"/>
      <c r="H10274" s="17"/>
    </row>
    <row r="10275" spans="1:27" s="2" customFormat="1" ht="13.8">
      <c r="A10275" s="8"/>
      <c r="B10275" s="9"/>
      <c r="C10275" s="18"/>
      <c r="D10275" s="18"/>
      <c r="E10275" s="18"/>
      <c r="F10275" s="18"/>
      <c r="G10275" s="18"/>
      <c r="H10275" s="18"/>
      <c r="I10275" s="18"/>
      <c r="J10275" s="18"/>
      <c r="K10275" s="18"/>
      <c r="L10275" s="18"/>
      <c r="M10275" s="18"/>
      <c r="N10275" s="18"/>
      <c r="O10275" s="18"/>
      <c r="P10275" s="18"/>
      <c r="Q10275" s="18"/>
      <c r="R10275" s="18"/>
      <c r="S10275" s="18"/>
      <c r="T10275" s="18"/>
      <c r="U10275" s="18"/>
      <c r="V10275" s="18"/>
      <c r="W10275" s="18"/>
      <c r="X10275" s="18"/>
      <c r="Y10275" s="18"/>
      <c r="Z10275" s="18"/>
      <c r="AA10275" s="18"/>
    </row>
    <row r="10276" spans="1:27">
      <c r="A10276" s="6"/>
      <c r="B10276" s="7"/>
      <c r="C10276" s="28"/>
      <c r="G10276" s="17"/>
      <c r="H10276" s="17"/>
    </row>
    <row r="10277" spans="1:27" s="2" customFormat="1" ht="13.8">
      <c r="A10277" s="8"/>
      <c r="B10277" s="9"/>
      <c r="C10277" s="18"/>
      <c r="D10277" s="18"/>
      <c r="E10277" s="18"/>
      <c r="F10277" s="18"/>
      <c r="G10277" s="18"/>
      <c r="H10277" s="18"/>
      <c r="I10277" s="18"/>
      <c r="J10277" s="18"/>
      <c r="K10277" s="18"/>
      <c r="L10277" s="18"/>
      <c r="M10277" s="18"/>
      <c r="N10277" s="18"/>
      <c r="O10277" s="18"/>
      <c r="P10277" s="18"/>
      <c r="Q10277" s="18"/>
      <c r="R10277" s="18"/>
      <c r="S10277" s="18"/>
      <c r="T10277" s="18"/>
      <c r="U10277" s="18"/>
      <c r="V10277" s="18"/>
      <c r="W10277" s="18"/>
      <c r="X10277" s="18"/>
      <c r="Y10277" s="18"/>
      <c r="Z10277" s="18"/>
      <c r="AA10277" s="18"/>
    </row>
    <row r="10279" spans="1:27" s="2" customFormat="1" ht="13.8">
      <c r="A10279" s="8"/>
      <c r="B10279" s="9"/>
      <c r="C10279" s="18"/>
      <c r="D10279" s="18"/>
      <c r="E10279" s="18"/>
      <c r="F10279" s="18"/>
      <c r="G10279" s="18"/>
      <c r="H10279" s="18"/>
      <c r="I10279" s="18"/>
      <c r="J10279" s="18"/>
      <c r="K10279" s="18"/>
      <c r="L10279" s="18"/>
      <c r="M10279" s="18"/>
      <c r="N10279" s="18"/>
      <c r="O10279" s="18"/>
      <c r="P10279" s="18"/>
      <c r="Q10279" s="18"/>
      <c r="R10279" s="18"/>
      <c r="S10279" s="18"/>
      <c r="T10279" s="18"/>
      <c r="U10279" s="18"/>
      <c r="V10279" s="18"/>
      <c r="W10279" s="18"/>
      <c r="X10279" s="18"/>
      <c r="Y10279" s="18"/>
      <c r="Z10279" s="18"/>
      <c r="AA10279" s="18"/>
    </row>
    <row r="10280" spans="1:27" s="2" customFormat="1" ht="13.8">
      <c r="A10280" s="8"/>
      <c r="B10280" s="9"/>
      <c r="C10280" s="18"/>
      <c r="D10280" s="18"/>
      <c r="E10280" s="18"/>
      <c r="F10280" s="18"/>
      <c r="G10280" s="18"/>
      <c r="H10280" s="18"/>
      <c r="I10280" s="18"/>
      <c r="J10280" s="18"/>
      <c r="K10280" s="18"/>
      <c r="L10280" s="18"/>
      <c r="M10280" s="18"/>
      <c r="N10280" s="18"/>
      <c r="O10280" s="18"/>
      <c r="P10280" s="18"/>
      <c r="Q10280" s="18"/>
      <c r="R10280" s="18"/>
      <c r="S10280" s="18"/>
      <c r="T10280" s="18"/>
      <c r="U10280" s="18"/>
      <c r="V10280" s="18"/>
      <c r="W10280" s="18"/>
      <c r="X10280" s="18"/>
      <c r="Y10280" s="18"/>
      <c r="Z10280" s="18"/>
      <c r="AA10280" s="18"/>
    </row>
    <row r="10281" spans="1:27" s="2" customFormat="1" ht="13.8">
      <c r="A10281" s="8"/>
      <c r="B10281" s="9"/>
      <c r="C10281" s="18"/>
      <c r="D10281" s="18"/>
      <c r="E10281" s="18"/>
      <c r="F10281" s="18"/>
      <c r="G10281" s="18"/>
      <c r="H10281" s="18"/>
      <c r="I10281" s="18"/>
      <c r="J10281" s="18"/>
      <c r="K10281" s="18"/>
      <c r="L10281" s="18"/>
      <c r="M10281" s="18"/>
      <c r="N10281" s="18"/>
      <c r="O10281" s="18"/>
      <c r="P10281" s="18"/>
      <c r="Q10281" s="18"/>
      <c r="R10281" s="18"/>
      <c r="S10281" s="18"/>
      <c r="T10281" s="18"/>
      <c r="U10281" s="18"/>
      <c r="V10281" s="18"/>
      <c r="W10281" s="18"/>
      <c r="X10281" s="18"/>
      <c r="Y10281" s="18"/>
      <c r="Z10281" s="18"/>
      <c r="AA10281" s="18"/>
    </row>
    <row r="10282" spans="1:27" s="2" customFormat="1" ht="13.8">
      <c r="A10282" s="8"/>
      <c r="B10282" s="9"/>
      <c r="C10282" s="18"/>
      <c r="D10282" s="18"/>
      <c r="E10282" s="18"/>
      <c r="F10282" s="18"/>
      <c r="G10282" s="18"/>
      <c r="H10282" s="18"/>
      <c r="I10282" s="18"/>
      <c r="J10282" s="18"/>
      <c r="K10282" s="18"/>
      <c r="L10282" s="18"/>
      <c r="M10282" s="18"/>
      <c r="N10282" s="18"/>
      <c r="O10282" s="18"/>
      <c r="P10282" s="18"/>
      <c r="Q10282" s="18"/>
      <c r="R10282" s="18"/>
      <c r="S10282" s="18"/>
      <c r="T10282" s="18"/>
      <c r="U10282" s="18"/>
      <c r="V10282" s="18"/>
      <c r="W10282" s="18"/>
      <c r="X10282" s="18"/>
      <c r="Y10282" s="18"/>
      <c r="Z10282" s="18"/>
      <c r="AA10282" s="18"/>
    </row>
    <row r="10283" spans="1:27" s="2" customFormat="1" ht="13.8">
      <c r="A10283" s="8"/>
      <c r="B10283" s="9"/>
      <c r="C10283" s="18"/>
      <c r="D10283" s="18"/>
      <c r="E10283" s="18"/>
      <c r="F10283" s="18"/>
      <c r="G10283" s="18"/>
      <c r="H10283" s="18"/>
      <c r="I10283" s="18"/>
      <c r="J10283" s="18"/>
      <c r="K10283" s="18"/>
      <c r="L10283" s="18"/>
      <c r="M10283" s="18"/>
      <c r="N10283" s="18"/>
      <c r="O10283" s="18"/>
      <c r="P10283" s="18"/>
      <c r="Q10283" s="18"/>
      <c r="R10283" s="18"/>
      <c r="S10283" s="18"/>
      <c r="T10283" s="18"/>
      <c r="U10283" s="18"/>
      <c r="V10283" s="18"/>
      <c r="W10283" s="18"/>
      <c r="X10283" s="18"/>
      <c r="Y10283" s="18"/>
      <c r="Z10283" s="18"/>
      <c r="AA10283" s="18"/>
    </row>
    <row r="10285" spans="1:27">
      <c r="A10285" s="6"/>
      <c r="B10285" s="7"/>
      <c r="C10285" s="28"/>
      <c r="G10285" s="17"/>
      <c r="H10285" s="17"/>
    </row>
    <row r="10286" spans="1:27">
      <c r="A10286" s="6"/>
      <c r="B10286" s="7"/>
      <c r="C10286" s="28"/>
      <c r="G10286" s="17"/>
      <c r="H10286" s="17"/>
    </row>
    <row r="10287" spans="1:27">
      <c r="A10287" s="6"/>
      <c r="B10287" s="7"/>
      <c r="C10287" s="28"/>
      <c r="G10287" s="17"/>
      <c r="H10287" s="17"/>
    </row>
    <row r="10288" spans="1:27">
      <c r="A10288" s="6"/>
      <c r="B10288" s="7"/>
      <c r="C10288" s="28"/>
      <c r="G10288" s="17"/>
      <c r="H10288" s="17"/>
    </row>
    <row r="10289" spans="1:27">
      <c r="A10289" s="5"/>
    </row>
    <row r="10290" spans="1:27" s="2" customFormat="1" ht="13.8">
      <c r="A10290" s="8"/>
      <c r="B10290" s="9"/>
      <c r="C10290" s="18"/>
      <c r="D10290" s="18"/>
      <c r="E10290" s="18"/>
      <c r="F10290" s="18"/>
      <c r="G10290" s="18"/>
      <c r="H10290" s="18"/>
      <c r="I10290" s="18"/>
      <c r="J10290" s="18"/>
      <c r="K10290" s="18"/>
      <c r="L10290" s="18"/>
      <c r="M10290" s="18"/>
      <c r="N10290" s="18"/>
      <c r="O10290" s="18"/>
      <c r="P10290" s="18"/>
      <c r="Q10290" s="18"/>
      <c r="R10290" s="18"/>
      <c r="S10290" s="18"/>
      <c r="T10290" s="18"/>
      <c r="U10290" s="18"/>
      <c r="V10290" s="18"/>
      <c r="W10290" s="18"/>
      <c r="X10290" s="18"/>
      <c r="Y10290" s="18"/>
      <c r="Z10290" s="18"/>
      <c r="AA10290" s="18"/>
    </row>
    <row r="10291" spans="1:27" s="2" customFormat="1" ht="13.8">
      <c r="A10291" s="8"/>
      <c r="B10291" s="9"/>
      <c r="C10291" s="18"/>
      <c r="D10291" s="18"/>
      <c r="E10291" s="18"/>
      <c r="F10291" s="18"/>
      <c r="G10291" s="18"/>
      <c r="H10291" s="18"/>
      <c r="I10291" s="18"/>
      <c r="J10291" s="18"/>
      <c r="K10291" s="18"/>
      <c r="L10291" s="18"/>
      <c r="M10291" s="18"/>
      <c r="N10291" s="18"/>
      <c r="O10291" s="18"/>
      <c r="P10291" s="18"/>
      <c r="Q10291" s="18"/>
      <c r="R10291" s="18"/>
      <c r="S10291" s="18"/>
      <c r="T10291" s="18"/>
      <c r="U10291" s="18"/>
      <c r="V10291" s="18"/>
      <c r="W10291" s="18"/>
      <c r="X10291" s="18"/>
      <c r="Y10291" s="18"/>
      <c r="Z10291" s="18"/>
      <c r="AA10291" s="18"/>
    </row>
    <row r="10292" spans="1:27">
      <c r="A10292" s="5"/>
    </row>
    <row r="10293" spans="1:27" s="2" customFormat="1" ht="13.8">
      <c r="A10293" s="8"/>
      <c r="B10293" s="9"/>
      <c r="C10293" s="18"/>
      <c r="D10293" s="18"/>
      <c r="E10293" s="18"/>
      <c r="F10293" s="18"/>
      <c r="G10293" s="18"/>
      <c r="H10293" s="18"/>
      <c r="I10293" s="18"/>
      <c r="J10293" s="18"/>
      <c r="K10293" s="18"/>
      <c r="L10293" s="18"/>
      <c r="M10293" s="18"/>
      <c r="N10293" s="18"/>
      <c r="O10293" s="18"/>
      <c r="P10293" s="18"/>
      <c r="Q10293" s="18"/>
      <c r="R10293" s="18"/>
      <c r="S10293" s="18"/>
      <c r="T10293" s="18"/>
      <c r="U10293" s="18"/>
      <c r="V10293" s="18"/>
      <c r="W10293" s="18"/>
      <c r="X10293" s="18"/>
      <c r="Y10293" s="18"/>
      <c r="Z10293" s="18"/>
      <c r="AA10293" s="18"/>
    </row>
    <row r="10294" spans="1:27">
      <c r="A10294" s="6"/>
      <c r="B10294" s="7"/>
      <c r="C10294" s="28"/>
      <c r="G10294" s="17"/>
      <c r="H10294" s="17"/>
    </row>
    <row r="10295" spans="1:27">
      <c r="A10295" s="6"/>
      <c r="B10295" s="7"/>
      <c r="C10295" s="28"/>
      <c r="G10295" s="17"/>
      <c r="H10295" s="17"/>
    </row>
    <row r="10296" spans="1:27" s="2" customFormat="1" ht="13.8">
      <c r="A10296" s="8"/>
      <c r="B10296" s="9"/>
      <c r="C10296" s="18"/>
      <c r="D10296" s="18"/>
      <c r="E10296" s="18"/>
      <c r="F10296" s="18"/>
      <c r="G10296" s="18"/>
      <c r="H10296" s="18"/>
      <c r="I10296" s="18"/>
      <c r="J10296" s="18"/>
      <c r="K10296" s="18"/>
      <c r="L10296" s="18"/>
      <c r="M10296" s="18"/>
      <c r="N10296" s="18"/>
      <c r="O10296" s="18"/>
      <c r="P10296" s="18"/>
      <c r="Q10296" s="18"/>
      <c r="R10296" s="18"/>
      <c r="S10296" s="18"/>
      <c r="T10296" s="18"/>
      <c r="U10296" s="18"/>
      <c r="V10296" s="18"/>
      <c r="W10296" s="18"/>
      <c r="X10296" s="18"/>
      <c r="Y10296" s="18"/>
      <c r="Z10296" s="18"/>
      <c r="AA10296" s="18"/>
    </row>
    <row r="10297" spans="1:27" s="2" customFormat="1" ht="13.8">
      <c r="A10297" s="8"/>
      <c r="B10297" s="9"/>
      <c r="C10297" s="18"/>
      <c r="D10297" s="18"/>
      <c r="E10297" s="18"/>
      <c r="F10297" s="18"/>
      <c r="G10297" s="18"/>
      <c r="H10297" s="18"/>
      <c r="I10297" s="18"/>
      <c r="J10297" s="18"/>
      <c r="K10297" s="18"/>
      <c r="L10297" s="18"/>
      <c r="M10297" s="18"/>
      <c r="N10297" s="18"/>
      <c r="O10297" s="18"/>
      <c r="P10297" s="18"/>
      <c r="Q10297" s="18"/>
      <c r="R10297" s="18"/>
      <c r="S10297" s="18"/>
      <c r="T10297" s="18"/>
      <c r="U10297" s="18"/>
      <c r="V10297" s="18"/>
      <c r="W10297" s="18"/>
      <c r="X10297" s="18"/>
      <c r="Y10297" s="18"/>
      <c r="Z10297" s="18"/>
      <c r="AA10297" s="18"/>
    </row>
    <row r="10298" spans="1:27">
      <c r="A10298" s="6"/>
      <c r="B10298" s="7"/>
      <c r="C10298" s="28"/>
      <c r="G10298" s="17"/>
      <c r="H10298" s="17"/>
    </row>
    <row r="10299" spans="1:27" s="2" customFormat="1" ht="13.8">
      <c r="A10299" s="8"/>
      <c r="B10299" s="9"/>
      <c r="C10299" s="18"/>
      <c r="D10299" s="18"/>
      <c r="E10299" s="18"/>
      <c r="F10299" s="18"/>
      <c r="G10299" s="18"/>
      <c r="H10299" s="18"/>
      <c r="I10299" s="18"/>
      <c r="J10299" s="18"/>
      <c r="K10299" s="18"/>
      <c r="L10299" s="18"/>
      <c r="M10299" s="18"/>
      <c r="N10299" s="18"/>
      <c r="O10299" s="18"/>
      <c r="P10299" s="18"/>
      <c r="Q10299" s="18"/>
      <c r="R10299" s="18"/>
      <c r="S10299" s="18"/>
      <c r="T10299" s="18"/>
      <c r="U10299" s="18"/>
      <c r="V10299" s="18"/>
      <c r="W10299" s="18"/>
      <c r="X10299" s="18"/>
      <c r="Y10299" s="18"/>
      <c r="Z10299" s="18"/>
      <c r="AA10299" s="18"/>
    </row>
    <row r="10300" spans="1:27">
      <c r="A10300" s="6"/>
      <c r="B10300" s="7"/>
      <c r="C10300" s="28"/>
      <c r="G10300" s="17"/>
      <c r="H10300" s="17"/>
    </row>
    <row r="10301" spans="1:27" s="2" customFormat="1" ht="13.8">
      <c r="A10301" s="8"/>
      <c r="B10301" s="9"/>
      <c r="C10301" s="18"/>
      <c r="D10301" s="18"/>
      <c r="E10301" s="18"/>
      <c r="F10301" s="18"/>
      <c r="G10301" s="18"/>
      <c r="H10301" s="18"/>
      <c r="I10301" s="18"/>
      <c r="J10301" s="18"/>
      <c r="K10301" s="18"/>
      <c r="L10301" s="18"/>
      <c r="M10301" s="18"/>
      <c r="N10301" s="18"/>
      <c r="O10301" s="18"/>
      <c r="P10301" s="18"/>
      <c r="Q10301" s="18"/>
      <c r="R10301" s="18"/>
      <c r="S10301" s="18"/>
      <c r="T10301" s="18"/>
      <c r="U10301" s="18"/>
      <c r="V10301" s="18"/>
      <c r="W10301" s="18"/>
      <c r="X10301" s="18"/>
      <c r="Y10301" s="18"/>
      <c r="Z10301" s="18"/>
      <c r="AA10301" s="18"/>
    </row>
    <row r="10302" spans="1:27" s="2" customFormat="1" ht="13.8">
      <c r="A10302" s="8"/>
      <c r="B10302" s="9"/>
      <c r="C10302" s="18"/>
      <c r="D10302" s="18"/>
      <c r="E10302" s="18"/>
      <c r="F10302" s="18"/>
      <c r="G10302" s="18"/>
      <c r="H10302" s="18"/>
      <c r="I10302" s="18"/>
      <c r="J10302" s="18"/>
      <c r="K10302" s="18"/>
      <c r="L10302" s="18"/>
      <c r="M10302" s="18"/>
      <c r="N10302" s="18"/>
      <c r="O10302" s="18"/>
      <c r="P10302" s="18"/>
      <c r="Q10302" s="18"/>
      <c r="R10302" s="18"/>
      <c r="S10302" s="18"/>
      <c r="T10302" s="18"/>
      <c r="U10302" s="18"/>
      <c r="V10302" s="18"/>
      <c r="W10302" s="18"/>
      <c r="X10302" s="18"/>
      <c r="Y10302" s="18"/>
      <c r="Z10302" s="18"/>
      <c r="AA10302" s="18"/>
    </row>
    <row r="10303" spans="1:27" s="2" customFormat="1" ht="13.8">
      <c r="A10303" s="8"/>
      <c r="B10303" s="9"/>
      <c r="C10303" s="18"/>
      <c r="D10303" s="18"/>
      <c r="E10303" s="18"/>
      <c r="F10303" s="18"/>
      <c r="G10303" s="18"/>
      <c r="H10303" s="18"/>
      <c r="I10303" s="18"/>
      <c r="J10303" s="18"/>
      <c r="K10303" s="18"/>
      <c r="L10303" s="18"/>
      <c r="M10303" s="18"/>
      <c r="N10303" s="18"/>
      <c r="O10303" s="18"/>
      <c r="P10303" s="18"/>
      <c r="Q10303" s="18"/>
      <c r="R10303" s="18"/>
      <c r="S10303" s="18"/>
      <c r="T10303" s="18"/>
      <c r="U10303" s="18"/>
      <c r="V10303" s="18"/>
      <c r="W10303" s="18"/>
      <c r="X10303" s="18"/>
      <c r="Y10303" s="18"/>
      <c r="Z10303" s="18"/>
      <c r="AA10303" s="18"/>
    </row>
    <row r="10304" spans="1:27" s="2" customFormat="1" ht="13.8">
      <c r="A10304" s="8"/>
      <c r="B10304" s="9"/>
      <c r="C10304" s="18"/>
      <c r="D10304" s="18"/>
      <c r="E10304" s="18"/>
      <c r="F10304" s="18"/>
      <c r="G10304" s="18"/>
      <c r="H10304" s="18"/>
      <c r="I10304" s="18"/>
      <c r="J10304" s="18"/>
      <c r="K10304" s="18"/>
      <c r="L10304" s="18"/>
      <c r="M10304" s="18"/>
      <c r="N10304" s="18"/>
      <c r="O10304" s="18"/>
      <c r="P10304" s="18"/>
      <c r="Q10304" s="18"/>
      <c r="R10304" s="18"/>
      <c r="S10304" s="18"/>
      <c r="T10304" s="18"/>
      <c r="U10304" s="18"/>
      <c r="V10304" s="18"/>
      <c r="W10304" s="18"/>
      <c r="X10304" s="18"/>
      <c r="Y10304" s="18"/>
      <c r="Z10304" s="18"/>
      <c r="AA10304" s="18"/>
    </row>
    <row r="10305" spans="1:27" s="2" customFormat="1" ht="13.8">
      <c r="A10305" s="8"/>
      <c r="B10305" s="9"/>
      <c r="C10305" s="18"/>
      <c r="D10305" s="18"/>
      <c r="E10305" s="18"/>
      <c r="F10305" s="18"/>
      <c r="G10305" s="18"/>
      <c r="H10305" s="18"/>
      <c r="I10305" s="18"/>
      <c r="J10305" s="18"/>
      <c r="K10305" s="18"/>
      <c r="L10305" s="18"/>
      <c r="M10305" s="18"/>
      <c r="N10305" s="18"/>
      <c r="O10305" s="18"/>
      <c r="P10305" s="18"/>
      <c r="Q10305" s="18"/>
      <c r="R10305" s="18"/>
      <c r="S10305" s="18"/>
      <c r="T10305" s="18"/>
      <c r="U10305" s="18"/>
      <c r="V10305" s="18"/>
      <c r="W10305" s="18"/>
      <c r="X10305" s="18"/>
      <c r="Y10305" s="18"/>
      <c r="Z10305" s="18"/>
      <c r="AA10305" s="18"/>
    </row>
    <row r="10306" spans="1:27" s="2" customFormat="1" ht="13.8">
      <c r="A10306" s="8"/>
      <c r="B10306" s="9"/>
      <c r="C10306" s="18"/>
      <c r="D10306" s="18"/>
      <c r="E10306" s="18"/>
      <c r="F10306" s="18"/>
      <c r="G10306" s="18"/>
      <c r="H10306" s="18"/>
      <c r="I10306" s="18"/>
      <c r="J10306" s="18"/>
      <c r="K10306" s="18"/>
      <c r="L10306" s="18"/>
      <c r="M10306" s="18"/>
      <c r="N10306" s="18"/>
      <c r="O10306" s="18"/>
      <c r="P10306" s="18"/>
      <c r="Q10306" s="18"/>
      <c r="R10306" s="18"/>
      <c r="S10306" s="18"/>
      <c r="T10306" s="18"/>
      <c r="U10306" s="18"/>
      <c r="V10306" s="18"/>
      <c r="W10306" s="18"/>
      <c r="X10306" s="18"/>
      <c r="Y10306" s="18"/>
      <c r="Z10306" s="18"/>
      <c r="AA10306" s="18"/>
    </row>
    <row r="10307" spans="1:27" s="2" customFormat="1" ht="13.8">
      <c r="A10307" s="8"/>
      <c r="B10307" s="9"/>
      <c r="C10307" s="18"/>
      <c r="D10307" s="18"/>
      <c r="E10307" s="18"/>
      <c r="F10307" s="18"/>
      <c r="G10307" s="18"/>
      <c r="H10307" s="18"/>
      <c r="I10307" s="18"/>
      <c r="J10307" s="18"/>
      <c r="K10307" s="18"/>
      <c r="L10307" s="18"/>
      <c r="M10307" s="18"/>
      <c r="N10307" s="18"/>
      <c r="O10307" s="18"/>
      <c r="P10307" s="18"/>
      <c r="Q10307" s="18"/>
      <c r="R10307" s="18"/>
      <c r="S10307" s="18"/>
      <c r="T10307" s="18"/>
      <c r="U10307" s="18"/>
      <c r="V10307" s="18"/>
      <c r="W10307" s="18"/>
      <c r="X10307" s="18"/>
      <c r="Y10307" s="18"/>
      <c r="Z10307" s="18"/>
      <c r="AA10307" s="18"/>
    </row>
    <row r="10308" spans="1:27" s="2" customFormat="1" ht="13.8">
      <c r="A10308" s="8"/>
      <c r="B10308" s="9"/>
      <c r="C10308" s="18"/>
      <c r="D10308" s="18"/>
      <c r="E10308" s="18"/>
      <c r="F10308" s="18"/>
      <c r="G10308" s="18"/>
      <c r="H10308" s="18"/>
      <c r="I10308" s="18"/>
      <c r="J10308" s="18"/>
      <c r="K10308" s="18"/>
      <c r="L10308" s="18"/>
      <c r="M10308" s="18"/>
      <c r="N10308" s="18"/>
      <c r="O10308" s="18"/>
      <c r="P10308" s="18"/>
      <c r="Q10308" s="18"/>
      <c r="R10308" s="18"/>
      <c r="S10308" s="18"/>
      <c r="T10308" s="18"/>
      <c r="U10308" s="18"/>
      <c r="V10308" s="18"/>
      <c r="W10308" s="18"/>
      <c r="X10308" s="18"/>
      <c r="Y10308" s="18"/>
      <c r="Z10308" s="18"/>
      <c r="AA10308" s="18"/>
    </row>
    <row r="10309" spans="1:27" s="2" customFormat="1" ht="13.8">
      <c r="A10309" s="8"/>
      <c r="B10309" s="9"/>
      <c r="C10309" s="18"/>
      <c r="D10309" s="18"/>
      <c r="E10309" s="18"/>
      <c r="F10309" s="18"/>
      <c r="G10309" s="18"/>
      <c r="H10309" s="18"/>
      <c r="I10309" s="18"/>
      <c r="J10309" s="18"/>
      <c r="K10309" s="18"/>
      <c r="L10309" s="18"/>
      <c r="M10309" s="18"/>
      <c r="N10309" s="18"/>
      <c r="O10309" s="18"/>
      <c r="P10309" s="18"/>
      <c r="Q10309" s="18"/>
      <c r="R10309" s="18"/>
      <c r="S10309" s="18"/>
      <c r="T10309" s="18"/>
      <c r="U10309" s="18"/>
      <c r="V10309" s="18"/>
      <c r="W10309" s="18"/>
      <c r="X10309" s="18"/>
      <c r="Y10309" s="18"/>
      <c r="Z10309" s="18"/>
      <c r="AA10309" s="18"/>
    </row>
    <row r="10310" spans="1:27">
      <c r="A10310" s="6"/>
      <c r="B10310" s="7"/>
      <c r="C10310" s="28"/>
      <c r="G10310" s="17"/>
      <c r="H10310" s="17"/>
    </row>
    <row r="10311" spans="1:27">
      <c r="A10311" s="5"/>
    </row>
    <row r="10313" spans="1:27">
      <c r="A10313" s="6"/>
      <c r="B10313" s="7"/>
      <c r="C10313" s="28"/>
      <c r="G10313" s="17"/>
      <c r="H10313" s="17"/>
    </row>
    <row r="10314" spans="1:27">
      <c r="A10314" s="6"/>
      <c r="B10314" s="7"/>
      <c r="C10314" s="28"/>
      <c r="G10314" s="17"/>
      <c r="H10314" s="17"/>
    </row>
    <row r="10315" spans="1:27">
      <c r="A10315" s="6"/>
      <c r="B10315" s="7"/>
      <c r="C10315" s="28"/>
      <c r="G10315" s="17"/>
      <c r="H10315" s="17"/>
    </row>
    <row r="10316" spans="1:27">
      <c r="A10316" s="6"/>
      <c r="B10316" s="7"/>
      <c r="C10316" s="28"/>
      <c r="G10316" s="17"/>
      <c r="H10316" s="17"/>
    </row>
    <row r="10317" spans="1:27">
      <c r="A10317" s="6"/>
      <c r="B10317" s="7"/>
      <c r="C10317" s="28"/>
      <c r="G10317" s="17"/>
      <c r="H10317" s="17"/>
    </row>
    <row r="10318" spans="1:27">
      <c r="A10318" s="6"/>
      <c r="B10318" s="7"/>
      <c r="C10318" s="28"/>
      <c r="G10318" s="17"/>
      <c r="H10318" s="17"/>
    </row>
    <row r="10319" spans="1:27">
      <c r="A10319" s="6"/>
      <c r="B10319" s="7"/>
      <c r="C10319" s="28"/>
      <c r="G10319" s="17"/>
      <c r="H10319" s="17"/>
    </row>
    <row r="10320" spans="1:27" s="2" customFormat="1" ht="13.8">
      <c r="A10320" s="8"/>
      <c r="B10320" s="9"/>
      <c r="C10320" s="18"/>
      <c r="D10320" s="18"/>
      <c r="E10320" s="18"/>
      <c r="F10320" s="18"/>
      <c r="G10320" s="18"/>
      <c r="H10320" s="18"/>
      <c r="I10320" s="18"/>
      <c r="J10320" s="18"/>
      <c r="K10320" s="18"/>
      <c r="L10320" s="18"/>
      <c r="M10320" s="18"/>
      <c r="N10320" s="18"/>
      <c r="O10320" s="18"/>
      <c r="P10320" s="18"/>
      <c r="Q10320" s="18"/>
      <c r="R10320" s="18"/>
      <c r="S10320" s="18"/>
      <c r="T10320" s="18"/>
      <c r="U10320" s="18"/>
      <c r="V10320" s="18"/>
      <c r="W10320" s="18"/>
      <c r="X10320" s="18"/>
      <c r="Y10320" s="18"/>
      <c r="Z10320" s="18"/>
      <c r="AA10320" s="18"/>
    </row>
    <row r="10321" spans="1:27" s="2" customFormat="1" ht="13.8">
      <c r="A10321" s="8"/>
      <c r="B10321" s="9"/>
      <c r="C10321" s="18"/>
      <c r="D10321" s="18"/>
      <c r="E10321" s="18"/>
      <c r="F10321" s="18"/>
      <c r="G10321" s="18"/>
      <c r="H10321" s="18"/>
      <c r="I10321" s="18"/>
      <c r="J10321" s="18"/>
      <c r="K10321" s="18"/>
      <c r="L10321" s="18"/>
      <c r="M10321" s="18"/>
      <c r="N10321" s="18"/>
      <c r="O10321" s="18"/>
      <c r="P10321" s="18"/>
      <c r="Q10321" s="18"/>
      <c r="R10321" s="18"/>
      <c r="S10321" s="18"/>
      <c r="T10321" s="18"/>
      <c r="U10321" s="18"/>
      <c r="V10321" s="18"/>
      <c r="W10321" s="18"/>
      <c r="X10321" s="18"/>
      <c r="Y10321" s="18"/>
      <c r="Z10321" s="18"/>
      <c r="AA10321" s="18"/>
    </row>
    <row r="10322" spans="1:27">
      <c r="A10322" s="6"/>
      <c r="B10322" s="7"/>
      <c r="C10322" s="28"/>
      <c r="G10322" s="17"/>
      <c r="H10322" s="17"/>
    </row>
    <row r="10323" spans="1:27">
      <c r="A10323" s="5"/>
    </row>
    <row r="10324" spans="1:27">
      <c r="A10324" s="6"/>
      <c r="B10324" s="7"/>
      <c r="C10324" s="28"/>
      <c r="G10324" s="17"/>
      <c r="H10324" s="17"/>
    </row>
    <row r="10325" spans="1:27">
      <c r="A10325" s="5"/>
    </row>
    <row r="10326" spans="1:27">
      <c r="A10326" s="6"/>
      <c r="B10326" s="7"/>
      <c r="C10326" s="28"/>
      <c r="G10326" s="17"/>
      <c r="H10326" s="17"/>
    </row>
    <row r="10327" spans="1:27">
      <c r="A10327" s="5"/>
    </row>
    <row r="10328" spans="1:27">
      <c r="A10328" s="6"/>
      <c r="B10328" s="7"/>
      <c r="C10328" s="28"/>
      <c r="G10328" s="17"/>
      <c r="H10328" s="17"/>
    </row>
    <row r="10329" spans="1:27">
      <c r="A10329" s="5"/>
    </row>
    <row r="10330" spans="1:27" s="2" customFormat="1" ht="13.8">
      <c r="A10330" s="8"/>
      <c r="B10330" s="9"/>
      <c r="C10330" s="18"/>
      <c r="D10330" s="18"/>
      <c r="E10330" s="18"/>
      <c r="F10330" s="18"/>
      <c r="G10330" s="18"/>
      <c r="H10330" s="18"/>
      <c r="I10330" s="18"/>
      <c r="J10330" s="18"/>
      <c r="K10330" s="18"/>
      <c r="L10330" s="18"/>
      <c r="M10330" s="18"/>
      <c r="N10330" s="18"/>
      <c r="O10330" s="18"/>
      <c r="P10330" s="18"/>
      <c r="Q10330" s="18"/>
      <c r="R10330" s="18"/>
      <c r="S10330" s="18"/>
      <c r="T10330" s="18"/>
      <c r="U10330" s="18"/>
      <c r="V10330" s="18"/>
      <c r="W10330" s="18"/>
      <c r="X10330" s="18"/>
      <c r="Y10330" s="18"/>
      <c r="Z10330" s="18"/>
      <c r="AA10330" s="18"/>
    </row>
    <row r="10331" spans="1:27" s="2" customFormat="1" ht="13.8">
      <c r="A10331" s="8"/>
      <c r="B10331" s="9"/>
      <c r="C10331" s="18"/>
      <c r="D10331" s="18"/>
      <c r="E10331" s="18"/>
      <c r="F10331" s="18"/>
      <c r="G10331" s="18"/>
      <c r="H10331" s="18"/>
      <c r="I10331" s="18"/>
      <c r="J10331" s="18"/>
      <c r="K10331" s="18"/>
      <c r="L10331" s="18"/>
      <c r="M10331" s="18"/>
      <c r="N10331" s="18"/>
      <c r="O10331" s="18"/>
      <c r="P10331" s="18"/>
      <c r="Q10331" s="18"/>
      <c r="R10331" s="18"/>
      <c r="S10331" s="18"/>
      <c r="T10331" s="18"/>
      <c r="U10331" s="18"/>
      <c r="V10331" s="18"/>
      <c r="W10331" s="18"/>
      <c r="X10331" s="18"/>
      <c r="Y10331" s="18"/>
      <c r="Z10331" s="18"/>
      <c r="AA10331" s="18"/>
    </row>
    <row r="10332" spans="1:27">
      <c r="A10332" s="6"/>
      <c r="B10332" s="7"/>
      <c r="C10332" s="28"/>
      <c r="G10332" s="17"/>
      <c r="H10332" s="17"/>
    </row>
    <row r="10333" spans="1:27">
      <c r="A10333" s="6"/>
      <c r="B10333" s="7"/>
      <c r="C10333" s="28"/>
      <c r="G10333" s="17"/>
      <c r="H10333" s="17"/>
    </row>
    <row r="10334" spans="1:27" s="2" customFormat="1" ht="13.8">
      <c r="A10334" s="8"/>
      <c r="B10334" s="9"/>
      <c r="C10334" s="18"/>
      <c r="D10334" s="18"/>
      <c r="E10334" s="18"/>
      <c r="F10334" s="18"/>
      <c r="G10334" s="18"/>
      <c r="H10334" s="18"/>
      <c r="I10334" s="18"/>
      <c r="J10334" s="18"/>
      <c r="K10334" s="18"/>
      <c r="L10334" s="18"/>
      <c r="M10334" s="18"/>
      <c r="N10334" s="18"/>
      <c r="O10334" s="18"/>
      <c r="P10334" s="18"/>
      <c r="Q10334" s="18"/>
      <c r="R10334" s="18"/>
      <c r="S10334" s="18"/>
      <c r="T10334" s="18"/>
      <c r="U10334" s="18"/>
      <c r="V10334" s="18"/>
      <c r="W10334" s="18"/>
      <c r="X10334" s="18"/>
      <c r="Y10334" s="18"/>
      <c r="Z10334" s="18"/>
      <c r="AA10334" s="18"/>
    </row>
    <row r="10335" spans="1:27">
      <c r="A10335" s="6"/>
      <c r="B10335" s="7"/>
      <c r="C10335" s="28"/>
      <c r="G10335" s="17"/>
      <c r="H10335" s="17"/>
    </row>
    <row r="10336" spans="1:27" s="2" customFormat="1" ht="13.8">
      <c r="A10336" s="8"/>
      <c r="B10336" s="9"/>
      <c r="C10336" s="18"/>
      <c r="D10336" s="18"/>
      <c r="E10336" s="18"/>
      <c r="F10336" s="18"/>
      <c r="G10336" s="18"/>
      <c r="H10336" s="18"/>
      <c r="I10336" s="18"/>
      <c r="J10336" s="18"/>
      <c r="K10336" s="18"/>
      <c r="L10336" s="18"/>
      <c r="M10336" s="18"/>
      <c r="N10336" s="18"/>
      <c r="O10336" s="18"/>
      <c r="P10336" s="18"/>
      <c r="Q10336" s="18"/>
      <c r="R10336" s="18"/>
      <c r="S10336" s="18"/>
      <c r="T10336" s="18"/>
      <c r="U10336" s="18"/>
      <c r="V10336" s="18"/>
      <c r="W10336" s="18"/>
      <c r="X10336" s="18"/>
      <c r="Y10336" s="18"/>
      <c r="Z10336" s="18"/>
      <c r="AA10336" s="18"/>
    </row>
    <row r="10337" spans="1:27">
      <c r="A10337" s="6"/>
      <c r="B10337" s="7"/>
      <c r="C10337" s="28"/>
      <c r="G10337" s="17"/>
      <c r="H10337" s="17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>
      <c r="A10338" s="5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>
      <c r="A10339" s="6"/>
      <c r="B10339" s="7"/>
      <c r="C10339" s="28"/>
      <c r="G10339" s="17"/>
      <c r="H10339" s="17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>
      <c r="A10340" s="6"/>
      <c r="B10340" s="7"/>
      <c r="C10340" s="28"/>
      <c r="G10340" s="17"/>
      <c r="H10340" s="17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>
      <c r="A10341" s="6"/>
      <c r="B10341" s="7"/>
      <c r="C10341" s="28"/>
      <c r="G10341" s="17"/>
      <c r="H10341" s="17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>
      <c r="A10342" s="6"/>
      <c r="B10342" s="7"/>
      <c r="C10342" s="28"/>
      <c r="G10342" s="17"/>
      <c r="H10342" s="17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>
      <c r="A10343" s="5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>
      <c r="A10344" s="5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53" spans="1:27" s="2" customFormat="1" ht="13.8">
      <c r="A10353" s="8"/>
      <c r="B10353" s="9"/>
      <c r="C10353" s="18"/>
      <c r="D10353" s="18"/>
      <c r="E10353" s="18"/>
      <c r="F10353" s="18"/>
      <c r="G10353" s="18"/>
      <c r="H10353" s="18"/>
      <c r="I10353" s="18"/>
      <c r="J10353" s="18"/>
      <c r="K10353" s="18"/>
      <c r="L10353" s="18"/>
      <c r="M10353" s="18"/>
      <c r="N10353" s="18"/>
      <c r="O10353" s="18"/>
      <c r="P10353" s="18"/>
      <c r="Q10353" s="18"/>
      <c r="R10353" s="18"/>
      <c r="S10353" s="18"/>
      <c r="T10353" s="18"/>
      <c r="U10353" s="18"/>
      <c r="V10353" s="18"/>
      <c r="W10353" s="18"/>
      <c r="X10353" s="18"/>
      <c r="Y10353" s="18"/>
      <c r="Z10353" s="18"/>
      <c r="AA10353" s="18"/>
    </row>
    <row r="10354" spans="1:27">
      <c r="A10354" s="6"/>
      <c r="B10354" s="7"/>
      <c r="C10354" s="28"/>
      <c r="G10354" s="17"/>
      <c r="H10354" s="17"/>
    </row>
    <row r="10355" spans="1:27">
      <c r="A10355" s="6"/>
      <c r="B10355" s="7"/>
      <c r="C10355" s="28"/>
      <c r="G10355" s="17"/>
      <c r="H10355" s="17"/>
    </row>
    <row r="10356" spans="1:27">
      <c r="A10356" s="5"/>
    </row>
    <row r="10357" spans="1:27">
      <c r="A10357" s="6"/>
      <c r="B10357" s="7"/>
      <c r="C10357" s="28"/>
      <c r="G10357" s="17"/>
      <c r="H10357" s="17"/>
    </row>
    <row r="10358" spans="1:27">
      <c r="A10358" s="6"/>
      <c r="B10358" s="7"/>
      <c r="C10358" s="28"/>
      <c r="G10358" s="17"/>
      <c r="H10358" s="17"/>
    </row>
    <row r="10359" spans="1:27" s="2" customFormat="1" ht="13.8">
      <c r="A10359" s="8"/>
      <c r="B10359" s="9"/>
      <c r="C10359" s="18"/>
      <c r="D10359" s="18"/>
      <c r="E10359" s="18"/>
      <c r="F10359" s="18"/>
      <c r="G10359" s="18"/>
      <c r="H10359" s="18"/>
      <c r="I10359" s="18"/>
      <c r="J10359" s="18"/>
      <c r="K10359" s="18"/>
      <c r="L10359" s="18"/>
      <c r="M10359" s="18"/>
      <c r="N10359" s="18"/>
      <c r="O10359" s="18"/>
      <c r="P10359" s="18"/>
      <c r="Q10359" s="18"/>
      <c r="R10359" s="18"/>
      <c r="S10359" s="18"/>
      <c r="T10359" s="18"/>
      <c r="U10359" s="18"/>
      <c r="V10359" s="18"/>
      <c r="W10359" s="18"/>
      <c r="X10359" s="18"/>
      <c r="Y10359" s="18"/>
      <c r="Z10359" s="18"/>
      <c r="AA10359" s="18"/>
    </row>
    <row r="10360" spans="1:27" s="2" customFormat="1" ht="13.8">
      <c r="A10360" s="8"/>
      <c r="B10360" s="9"/>
      <c r="C10360" s="18"/>
      <c r="D10360" s="18"/>
      <c r="E10360" s="18"/>
      <c r="F10360" s="18"/>
      <c r="G10360" s="18"/>
      <c r="H10360" s="18"/>
      <c r="I10360" s="18"/>
      <c r="J10360" s="18"/>
      <c r="K10360" s="18"/>
      <c r="L10360" s="18"/>
      <c r="M10360" s="18"/>
      <c r="N10360" s="18"/>
      <c r="O10360" s="18"/>
      <c r="P10360" s="18"/>
      <c r="Q10360" s="18"/>
      <c r="R10360" s="18"/>
      <c r="S10360" s="18"/>
      <c r="T10360" s="18"/>
      <c r="U10360" s="18"/>
      <c r="V10360" s="18"/>
      <c r="W10360" s="18"/>
      <c r="X10360" s="18"/>
      <c r="Y10360" s="18"/>
      <c r="Z10360" s="18"/>
      <c r="AA10360" s="18"/>
    </row>
    <row r="10361" spans="1:27">
      <c r="A10361" s="6"/>
      <c r="B10361" s="7"/>
      <c r="C10361" s="28"/>
      <c r="G10361" s="17"/>
      <c r="H10361" s="17"/>
    </row>
    <row r="10362" spans="1:27">
      <c r="A10362" s="6"/>
      <c r="B10362" s="7"/>
      <c r="C10362" s="28"/>
      <c r="G10362" s="17"/>
      <c r="H10362" s="17"/>
    </row>
    <row r="10363" spans="1:27">
      <c r="A10363" s="6"/>
      <c r="B10363" s="7"/>
      <c r="C10363" s="28"/>
      <c r="G10363" s="17"/>
      <c r="H10363" s="17"/>
    </row>
    <row r="10364" spans="1:27">
      <c r="A10364" s="6"/>
      <c r="B10364" s="7"/>
      <c r="C10364" s="28"/>
      <c r="G10364" s="17"/>
      <c r="H10364" s="17"/>
    </row>
    <row r="10365" spans="1:27">
      <c r="A10365" s="5"/>
    </row>
    <row r="10366" spans="1:27">
      <c r="A10366" s="6"/>
      <c r="B10366" s="7"/>
      <c r="C10366" s="28"/>
      <c r="G10366" s="17"/>
      <c r="H10366" s="17"/>
    </row>
    <row r="10367" spans="1:27">
      <c r="A10367" s="6"/>
      <c r="B10367" s="7"/>
      <c r="C10367" s="28"/>
      <c r="G10367" s="17"/>
      <c r="H10367" s="17"/>
    </row>
    <row r="10368" spans="1:27">
      <c r="A10368" s="6"/>
      <c r="B10368" s="7"/>
      <c r="C10368" s="28"/>
      <c r="G10368" s="17"/>
      <c r="H10368" s="17"/>
    </row>
    <row r="10369" spans="1:27" s="2" customFormat="1" ht="13.8">
      <c r="A10369" s="8"/>
      <c r="B10369" s="9"/>
      <c r="C10369" s="18"/>
      <c r="D10369" s="18"/>
      <c r="E10369" s="18"/>
      <c r="F10369" s="18"/>
      <c r="G10369" s="18"/>
      <c r="H10369" s="18"/>
      <c r="I10369" s="18"/>
      <c r="J10369" s="18"/>
      <c r="K10369" s="18"/>
      <c r="L10369" s="18"/>
      <c r="M10369" s="18"/>
      <c r="N10369" s="18"/>
      <c r="O10369" s="18"/>
      <c r="P10369" s="18"/>
      <c r="Q10369" s="18"/>
      <c r="R10369" s="18"/>
      <c r="S10369" s="18"/>
      <c r="T10369" s="18"/>
      <c r="U10369" s="18"/>
      <c r="V10369" s="18"/>
      <c r="W10369" s="18"/>
      <c r="X10369" s="18"/>
      <c r="Y10369" s="18"/>
      <c r="Z10369" s="18"/>
      <c r="AA10369" s="18"/>
    </row>
    <row r="10370" spans="1:27">
      <c r="A10370" s="6"/>
      <c r="B10370" s="7"/>
      <c r="C10370" s="28"/>
      <c r="G10370" s="17"/>
      <c r="H10370" s="17"/>
    </row>
    <row r="10371" spans="1:27">
      <c r="A10371" s="6"/>
      <c r="B10371" s="7"/>
      <c r="C10371" s="28"/>
      <c r="G10371" s="17"/>
      <c r="H10371" s="17"/>
    </row>
    <row r="10372" spans="1:27">
      <c r="A10372" s="6"/>
      <c r="B10372" s="7"/>
      <c r="C10372" s="28"/>
      <c r="G10372" s="17"/>
      <c r="H10372" s="17"/>
    </row>
    <row r="10373" spans="1:27">
      <c r="A10373" s="6"/>
      <c r="B10373" s="7"/>
      <c r="C10373" s="28"/>
      <c r="G10373" s="17"/>
      <c r="H10373" s="17"/>
    </row>
    <row r="10374" spans="1:27">
      <c r="A10374" s="6"/>
      <c r="B10374" s="7"/>
      <c r="C10374" s="28"/>
      <c r="G10374" s="17"/>
      <c r="H10374" s="17"/>
    </row>
    <row r="10375" spans="1:27">
      <c r="A10375" s="6"/>
      <c r="B10375" s="7"/>
      <c r="C10375" s="28"/>
      <c r="G10375" s="17"/>
      <c r="H10375" s="17"/>
    </row>
    <row r="10376" spans="1:27">
      <c r="A10376" s="5"/>
    </row>
    <row r="10377" spans="1:27">
      <c r="A10377" s="6"/>
      <c r="B10377" s="7"/>
      <c r="C10377" s="28"/>
      <c r="G10377" s="17"/>
      <c r="H10377" s="17"/>
    </row>
    <row r="10378" spans="1:27">
      <c r="A10378" s="6"/>
      <c r="B10378" s="7"/>
      <c r="C10378" s="28"/>
      <c r="G10378" s="17"/>
      <c r="H10378" s="17"/>
    </row>
    <row r="10382" spans="1:27">
      <c r="A10382" s="6"/>
      <c r="B10382" s="7"/>
      <c r="C10382" s="28"/>
      <c r="G10382" s="17"/>
      <c r="H10382" s="17"/>
    </row>
    <row r="10383" spans="1:27">
      <c r="A10383" s="6"/>
      <c r="B10383" s="7"/>
      <c r="C10383" s="28"/>
      <c r="G10383" s="17"/>
      <c r="H10383" s="17"/>
    </row>
    <row r="10384" spans="1:27">
      <c r="A10384" s="6"/>
      <c r="B10384" s="7"/>
      <c r="C10384" s="28"/>
      <c r="G10384" s="17"/>
      <c r="H10384" s="17"/>
    </row>
    <row r="10385" spans="1:27">
      <c r="A10385" s="6"/>
      <c r="B10385" s="7"/>
      <c r="C10385" s="28"/>
      <c r="G10385" s="17"/>
      <c r="H10385" s="17"/>
    </row>
    <row r="10386" spans="1:27">
      <c r="A10386" s="6"/>
      <c r="B10386" s="7"/>
      <c r="C10386" s="28"/>
      <c r="G10386" s="17"/>
      <c r="H10386" s="17"/>
    </row>
    <row r="10387" spans="1:27">
      <c r="A10387" s="5"/>
    </row>
    <row r="10388" spans="1:27">
      <c r="A10388" s="6"/>
      <c r="B10388" s="7"/>
      <c r="C10388" s="28"/>
      <c r="G10388" s="17"/>
      <c r="H10388" s="17"/>
    </row>
    <row r="10389" spans="1:27">
      <c r="A10389" s="6"/>
      <c r="B10389" s="7"/>
      <c r="C10389" s="28"/>
      <c r="G10389" s="17"/>
      <c r="H10389" s="17"/>
    </row>
    <row r="10390" spans="1:27">
      <c r="A10390" s="6"/>
      <c r="B10390" s="7"/>
      <c r="C10390" s="28"/>
      <c r="G10390" s="17"/>
      <c r="H10390" s="17"/>
    </row>
    <row r="10391" spans="1:27">
      <c r="A10391" s="5"/>
    </row>
    <row r="10393" spans="1:27">
      <c r="A10393" s="6"/>
      <c r="B10393" s="7"/>
      <c r="C10393" s="28"/>
      <c r="G10393" s="17"/>
      <c r="H10393" s="17"/>
    </row>
    <row r="10394" spans="1:27">
      <c r="A10394" s="6"/>
      <c r="B10394" s="7"/>
      <c r="C10394" s="28"/>
      <c r="G10394" s="17"/>
      <c r="H10394" s="17"/>
    </row>
    <row r="10395" spans="1:27" s="2" customFormat="1" ht="13.8">
      <c r="A10395" s="8"/>
      <c r="B10395" s="9"/>
      <c r="C10395" s="18"/>
      <c r="D10395" s="18"/>
      <c r="E10395" s="18"/>
      <c r="F10395" s="18"/>
      <c r="G10395" s="18"/>
      <c r="H10395" s="18"/>
      <c r="I10395" s="18"/>
      <c r="J10395" s="18"/>
      <c r="K10395" s="18"/>
      <c r="L10395" s="18"/>
      <c r="M10395" s="18"/>
      <c r="N10395" s="18"/>
      <c r="O10395" s="18"/>
      <c r="P10395" s="18"/>
      <c r="Q10395" s="18"/>
      <c r="R10395" s="18"/>
      <c r="S10395" s="18"/>
      <c r="T10395" s="18"/>
      <c r="U10395" s="18"/>
      <c r="V10395" s="18"/>
      <c r="W10395" s="18"/>
      <c r="X10395" s="18"/>
      <c r="Y10395" s="18"/>
      <c r="Z10395" s="18"/>
      <c r="AA10395" s="18"/>
    </row>
    <row r="10396" spans="1:27">
      <c r="A10396" s="5"/>
    </row>
    <row r="10397" spans="1:27">
      <c r="A10397" s="6"/>
      <c r="B10397" s="7"/>
      <c r="C10397" s="28"/>
      <c r="G10397" s="17"/>
      <c r="H10397" s="17"/>
    </row>
    <row r="10398" spans="1:27">
      <c r="A10398" s="6"/>
      <c r="B10398" s="7"/>
      <c r="C10398" s="28"/>
      <c r="G10398" s="17"/>
      <c r="H10398" s="17"/>
    </row>
    <row r="10399" spans="1:27">
      <c r="A10399" s="5"/>
    </row>
    <row r="10400" spans="1:27">
      <c r="A10400" s="6"/>
      <c r="B10400" s="7"/>
      <c r="C10400" s="28"/>
      <c r="G10400" s="17"/>
      <c r="H10400" s="17"/>
    </row>
    <row r="10401" spans="1:27">
      <c r="A10401" s="6"/>
      <c r="B10401" s="7"/>
      <c r="C10401" s="28"/>
      <c r="G10401" s="17"/>
      <c r="H10401" s="17"/>
    </row>
    <row r="10402" spans="1:27" s="2" customFormat="1" ht="13.8">
      <c r="A10402" s="8"/>
      <c r="B10402" s="9"/>
      <c r="C10402" s="18"/>
      <c r="D10402" s="18"/>
      <c r="E10402" s="18"/>
      <c r="F10402" s="18"/>
      <c r="G10402" s="18"/>
      <c r="H10402" s="18"/>
      <c r="I10402" s="18"/>
      <c r="J10402" s="18"/>
      <c r="K10402" s="18"/>
      <c r="L10402" s="18"/>
      <c r="M10402" s="18"/>
      <c r="N10402" s="18"/>
      <c r="O10402" s="18"/>
      <c r="P10402" s="18"/>
      <c r="Q10402" s="18"/>
      <c r="R10402" s="18"/>
      <c r="S10402" s="18"/>
      <c r="T10402" s="18"/>
      <c r="U10402" s="18"/>
      <c r="V10402" s="18"/>
      <c r="W10402" s="18"/>
      <c r="X10402" s="18"/>
      <c r="Y10402" s="18"/>
      <c r="Z10402" s="18"/>
      <c r="AA10402" s="18"/>
    </row>
    <row r="10403" spans="1:27">
      <c r="A10403" s="6"/>
      <c r="B10403" s="7"/>
      <c r="C10403" s="28"/>
      <c r="G10403" s="17"/>
      <c r="H10403" s="17"/>
    </row>
    <row r="10404" spans="1:27">
      <c r="A10404" s="6"/>
      <c r="B10404" s="7"/>
      <c r="C10404" s="28"/>
      <c r="G10404" s="17"/>
      <c r="H10404" s="17"/>
    </row>
    <row r="10405" spans="1:27">
      <c r="A10405" s="5"/>
    </row>
    <row r="10406" spans="1:27" s="2" customFormat="1" ht="13.8">
      <c r="A10406" s="8"/>
      <c r="B10406" s="9"/>
      <c r="C10406" s="18"/>
      <c r="D10406" s="18"/>
      <c r="E10406" s="18"/>
      <c r="F10406" s="18"/>
      <c r="G10406" s="18"/>
      <c r="H10406" s="18"/>
      <c r="I10406" s="18"/>
      <c r="J10406" s="18"/>
      <c r="K10406" s="18"/>
      <c r="L10406" s="18"/>
      <c r="M10406" s="18"/>
      <c r="N10406" s="18"/>
      <c r="O10406" s="18"/>
      <c r="P10406" s="18"/>
      <c r="Q10406" s="18"/>
      <c r="R10406" s="18"/>
      <c r="S10406" s="18"/>
      <c r="T10406" s="18"/>
      <c r="U10406" s="18"/>
      <c r="V10406" s="18"/>
      <c r="W10406" s="18"/>
      <c r="X10406" s="18"/>
      <c r="Y10406" s="18"/>
      <c r="Z10406" s="18"/>
      <c r="AA10406" s="18"/>
    </row>
    <row r="10407" spans="1:27">
      <c r="A10407" s="6"/>
      <c r="B10407" s="7"/>
      <c r="C10407" s="28"/>
      <c r="G10407" s="17"/>
      <c r="H10407" s="17"/>
    </row>
    <row r="10408" spans="1:27">
      <c r="A10408" s="6"/>
      <c r="B10408" s="7"/>
      <c r="C10408" s="28"/>
      <c r="G10408" s="17"/>
      <c r="H10408" s="17"/>
    </row>
    <row r="10410" spans="1:27">
      <c r="A10410" s="5"/>
    </row>
    <row r="10411" spans="1:27">
      <c r="A10411" s="5"/>
    </row>
    <row r="10412" spans="1:27">
      <c r="A10412" s="6"/>
      <c r="B10412" s="7"/>
      <c r="C10412" s="28"/>
      <c r="G10412" s="17"/>
      <c r="H10412" s="17"/>
    </row>
    <row r="10413" spans="1:27">
      <c r="A10413" s="6"/>
      <c r="B10413" s="7"/>
      <c r="C10413" s="28"/>
      <c r="G10413" s="17"/>
      <c r="H10413" s="17"/>
    </row>
    <row r="10414" spans="1:27" s="2" customFormat="1" ht="13.8">
      <c r="A10414" s="8"/>
      <c r="B10414" s="9"/>
      <c r="C10414" s="18"/>
      <c r="D10414" s="18"/>
      <c r="E10414" s="18"/>
      <c r="F10414" s="18"/>
      <c r="G10414" s="18"/>
      <c r="H10414" s="18"/>
      <c r="I10414" s="18"/>
      <c r="J10414" s="18"/>
      <c r="K10414" s="18"/>
      <c r="L10414" s="18"/>
      <c r="M10414" s="18"/>
      <c r="N10414" s="18"/>
      <c r="O10414" s="18"/>
      <c r="P10414" s="18"/>
      <c r="Q10414" s="18"/>
      <c r="R10414" s="18"/>
      <c r="S10414" s="18"/>
      <c r="T10414" s="18"/>
      <c r="U10414" s="18"/>
      <c r="V10414" s="18"/>
      <c r="W10414" s="18"/>
      <c r="X10414" s="18"/>
      <c r="Y10414" s="18"/>
      <c r="Z10414" s="18"/>
      <c r="AA10414" s="18"/>
    </row>
    <row r="10415" spans="1:27">
      <c r="A10415" s="5"/>
    </row>
    <row r="10416" spans="1:27">
      <c r="A10416" s="6"/>
      <c r="B10416" s="7"/>
      <c r="C10416" s="28"/>
      <c r="G10416" s="17"/>
      <c r="H10416" s="17"/>
    </row>
    <row r="10417" spans="1:27">
      <c r="A10417" s="6"/>
      <c r="B10417" s="7"/>
      <c r="C10417" s="28"/>
      <c r="G10417" s="17"/>
      <c r="H10417" s="17"/>
    </row>
    <row r="10418" spans="1:27">
      <c r="A10418" s="6"/>
      <c r="B10418" s="7"/>
      <c r="C10418" s="28"/>
      <c r="G10418" s="17"/>
      <c r="H10418" s="17"/>
    </row>
    <row r="10419" spans="1:27">
      <c r="A10419" s="6"/>
      <c r="B10419" s="7"/>
      <c r="C10419" s="28"/>
      <c r="G10419" s="17"/>
      <c r="H10419" s="17"/>
    </row>
    <row r="10420" spans="1:27">
      <c r="A10420" s="5"/>
    </row>
    <row r="10421" spans="1:27">
      <c r="A10421" s="6"/>
      <c r="B10421" s="7"/>
      <c r="C10421" s="28"/>
      <c r="G10421" s="17"/>
      <c r="H10421" s="17"/>
    </row>
    <row r="10422" spans="1:27">
      <c r="A10422" s="5"/>
    </row>
    <row r="10423" spans="1:27">
      <c r="A10423" s="6"/>
      <c r="B10423" s="7"/>
      <c r="C10423" s="28"/>
      <c r="G10423" s="17"/>
      <c r="H10423" s="17"/>
    </row>
    <row r="10424" spans="1:27" s="2" customFormat="1" ht="13.8">
      <c r="A10424" s="8"/>
      <c r="B10424" s="9"/>
      <c r="C10424" s="18"/>
      <c r="D10424" s="18"/>
      <c r="E10424" s="18"/>
      <c r="F10424" s="18"/>
      <c r="G10424" s="18"/>
      <c r="H10424" s="18"/>
      <c r="I10424" s="18"/>
      <c r="J10424" s="18"/>
      <c r="K10424" s="18"/>
      <c r="L10424" s="18"/>
      <c r="M10424" s="18"/>
      <c r="N10424" s="18"/>
      <c r="O10424" s="18"/>
      <c r="P10424" s="18"/>
      <c r="Q10424" s="18"/>
      <c r="R10424" s="18"/>
      <c r="S10424" s="18"/>
      <c r="T10424" s="18"/>
      <c r="U10424" s="18"/>
      <c r="V10424" s="18"/>
      <c r="W10424" s="18"/>
      <c r="X10424" s="18"/>
      <c r="Y10424" s="18"/>
      <c r="Z10424" s="18"/>
      <c r="AA10424" s="18"/>
    </row>
    <row r="10425" spans="1:27">
      <c r="A10425" s="6"/>
      <c r="B10425" s="7"/>
      <c r="C10425" s="28"/>
      <c r="G10425" s="17"/>
      <c r="H10425" s="17"/>
    </row>
    <row r="10426" spans="1:27">
      <c r="A10426" s="6"/>
      <c r="B10426" s="7"/>
      <c r="C10426" s="28"/>
      <c r="G10426" s="17"/>
      <c r="H10426" s="17"/>
    </row>
    <row r="10427" spans="1:27">
      <c r="A10427" s="6"/>
      <c r="B10427" s="7"/>
      <c r="C10427" s="28"/>
      <c r="G10427" s="17"/>
      <c r="H10427" s="17"/>
    </row>
    <row r="10428" spans="1:27">
      <c r="A10428" s="6"/>
      <c r="B10428" s="7"/>
      <c r="C10428" s="28"/>
      <c r="G10428" s="17"/>
      <c r="H10428" s="17"/>
    </row>
    <row r="10429" spans="1:27">
      <c r="A10429" s="6"/>
      <c r="B10429" s="7"/>
      <c r="C10429" s="28"/>
      <c r="G10429" s="17"/>
      <c r="H10429" s="17"/>
    </row>
    <row r="10430" spans="1:27" s="2" customFormat="1" ht="13.8">
      <c r="A10430" s="8"/>
      <c r="B10430" s="9"/>
      <c r="C10430" s="18"/>
      <c r="D10430" s="18"/>
      <c r="E10430" s="18"/>
      <c r="F10430" s="18"/>
      <c r="G10430" s="18"/>
      <c r="H10430" s="18"/>
      <c r="I10430" s="18"/>
      <c r="J10430" s="18"/>
      <c r="K10430" s="18"/>
      <c r="L10430" s="18"/>
      <c r="M10430" s="18"/>
      <c r="N10430" s="18"/>
      <c r="O10430" s="18"/>
      <c r="P10430" s="18"/>
      <c r="Q10430" s="18"/>
      <c r="R10430" s="18"/>
      <c r="S10430" s="18"/>
      <c r="T10430" s="18"/>
      <c r="U10430" s="18"/>
      <c r="V10430" s="18"/>
      <c r="W10430" s="18"/>
      <c r="X10430" s="18"/>
      <c r="Y10430" s="18"/>
      <c r="Z10430" s="18"/>
      <c r="AA10430" s="18"/>
    </row>
    <row r="10431" spans="1:27" s="2" customFormat="1" ht="13.8">
      <c r="A10431" s="8"/>
      <c r="B10431" s="9"/>
      <c r="C10431" s="18"/>
      <c r="D10431" s="18"/>
      <c r="E10431" s="18"/>
      <c r="F10431" s="18"/>
      <c r="G10431" s="18"/>
      <c r="H10431" s="18"/>
      <c r="I10431" s="18"/>
      <c r="J10431" s="18"/>
      <c r="K10431" s="18"/>
      <c r="L10431" s="18"/>
      <c r="M10431" s="18"/>
      <c r="N10431" s="18"/>
      <c r="O10431" s="18"/>
      <c r="P10431" s="18"/>
      <c r="Q10431" s="18"/>
      <c r="R10431" s="18"/>
      <c r="S10431" s="18"/>
      <c r="T10431" s="18"/>
      <c r="U10431" s="18"/>
      <c r="V10431" s="18"/>
      <c r="W10431" s="18"/>
      <c r="X10431" s="18"/>
      <c r="Y10431" s="18"/>
      <c r="Z10431" s="18"/>
      <c r="AA10431" s="18"/>
    </row>
    <row r="10432" spans="1:27" s="2" customFormat="1" ht="13.8">
      <c r="A10432" s="8"/>
      <c r="B10432" s="9"/>
      <c r="C10432" s="18"/>
      <c r="D10432" s="18"/>
      <c r="E10432" s="18"/>
      <c r="F10432" s="18"/>
      <c r="G10432" s="18"/>
      <c r="H10432" s="18"/>
      <c r="I10432" s="18"/>
      <c r="J10432" s="18"/>
      <c r="K10432" s="18"/>
      <c r="L10432" s="18"/>
      <c r="M10432" s="18"/>
      <c r="N10432" s="18"/>
      <c r="O10432" s="18"/>
      <c r="P10432" s="18"/>
      <c r="Q10432" s="18"/>
      <c r="R10432" s="18"/>
      <c r="S10432" s="18"/>
      <c r="T10432" s="18"/>
      <c r="U10432" s="18"/>
      <c r="V10432" s="18"/>
      <c r="W10432" s="18"/>
      <c r="X10432" s="18"/>
      <c r="Y10432" s="18"/>
      <c r="Z10432" s="18"/>
      <c r="AA10432" s="18"/>
    </row>
    <row r="10433" spans="1:27">
      <c r="A10433" s="5"/>
    </row>
    <row r="10434" spans="1:27" s="2" customFormat="1" ht="13.8">
      <c r="A10434" s="8"/>
      <c r="B10434" s="9"/>
      <c r="C10434" s="18"/>
      <c r="D10434" s="18"/>
      <c r="E10434" s="18"/>
      <c r="F10434" s="18"/>
      <c r="G10434" s="18"/>
      <c r="H10434" s="18"/>
      <c r="I10434" s="18"/>
      <c r="J10434" s="18"/>
      <c r="K10434" s="18"/>
      <c r="L10434" s="18"/>
      <c r="M10434" s="18"/>
      <c r="N10434" s="18"/>
      <c r="O10434" s="18"/>
      <c r="P10434" s="18"/>
      <c r="Q10434" s="18"/>
      <c r="R10434" s="18"/>
      <c r="S10434" s="18"/>
      <c r="T10434" s="18"/>
      <c r="U10434" s="18"/>
      <c r="V10434" s="18"/>
      <c r="W10434" s="18"/>
      <c r="X10434" s="18"/>
      <c r="Y10434" s="18"/>
      <c r="Z10434" s="18"/>
      <c r="AA10434" s="18"/>
    </row>
    <row r="10435" spans="1:27">
      <c r="A10435" s="6"/>
      <c r="B10435" s="7"/>
      <c r="C10435" s="28"/>
      <c r="G10435" s="17"/>
      <c r="H10435" s="17"/>
    </row>
    <row r="10436" spans="1:27">
      <c r="A10436" s="5"/>
    </row>
    <row r="10437" spans="1:27">
      <c r="A10437" s="6"/>
      <c r="B10437" s="7"/>
      <c r="C10437" s="28"/>
      <c r="G10437" s="17"/>
      <c r="H10437" s="17"/>
    </row>
    <row r="10438" spans="1:27">
      <c r="A10438" s="6"/>
      <c r="B10438" s="7"/>
      <c r="C10438" s="28"/>
      <c r="G10438" s="17"/>
      <c r="H10438" s="17"/>
    </row>
    <row r="10439" spans="1:27">
      <c r="A10439" s="6"/>
      <c r="B10439" s="7"/>
      <c r="C10439" s="28"/>
      <c r="G10439" s="17"/>
      <c r="H10439" s="17"/>
    </row>
    <row r="10440" spans="1:27">
      <c r="A10440" s="6"/>
      <c r="B10440" s="7"/>
      <c r="C10440" s="28"/>
      <c r="G10440" s="17"/>
      <c r="H10440" s="17"/>
    </row>
    <row r="10441" spans="1:27">
      <c r="A10441" s="6"/>
      <c r="B10441" s="7"/>
      <c r="C10441" s="28"/>
      <c r="G10441" s="17"/>
      <c r="H10441" s="17"/>
    </row>
    <row r="10442" spans="1:27">
      <c r="A10442" s="6"/>
      <c r="B10442" s="7"/>
      <c r="C10442" s="28"/>
      <c r="G10442" s="17"/>
      <c r="H10442" s="17"/>
    </row>
    <row r="10443" spans="1:27">
      <c r="A10443" s="6"/>
      <c r="B10443" s="7"/>
      <c r="C10443" s="28"/>
      <c r="G10443" s="17"/>
      <c r="H10443" s="17"/>
    </row>
    <row r="10444" spans="1:27" s="2" customFormat="1" ht="13.8">
      <c r="A10444" s="8"/>
      <c r="B10444" s="9"/>
      <c r="C10444" s="18"/>
      <c r="D10444" s="18"/>
      <c r="E10444" s="18"/>
      <c r="F10444" s="18"/>
      <c r="G10444" s="18"/>
      <c r="H10444" s="18"/>
      <c r="I10444" s="18"/>
      <c r="J10444" s="18"/>
      <c r="K10444" s="18"/>
      <c r="L10444" s="18"/>
      <c r="M10444" s="18"/>
      <c r="N10444" s="18"/>
      <c r="O10444" s="18"/>
      <c r="P10444" s="18"/>
      <c r="Q10444" s="18"/>
      <c r="R10444" s="18"/>
      <c r="S10444" s="18"/>
      <c r="T10444" s="18"/>
      <c r="U10444" s="18"/>
      <c r="V10444" s="18"/>
      <c r="W10444" s="18"/>
      <c r="X10444" s="18"/>
      <c r="Y10444" s="18"/>
      <c r="Z10444" s="18"/>
      <c r="AA10444" s="18"/>
    </row>
    <row r="10445" spans="1:27" s="2" customFormat="1" ht="13.8">
      <c r="A10445" s="8"/>
      <c r="B10445" s="9"/>
      <c r="C10445" s="18"/>
      <c r="D10445" s="18"/>
      <c r="E10445" s="18"/>
      <c r="F10445" s="18"/>
      <c r="G10445" s="18"/>
      <c r="H10445" s="18"/>
      <c r="I10445" s="18"/>
      <c r="J10445" s="18"/>
      <c r="K10445" s="18"/>
      <c r="L10445" s="18"/>
      <c r="M10445" s="18"/>
      <c r="N10445" s="18"/>
      <c r="O10445" s="18"/>
      <c r="P10445" s="18"/>
      <c r="Q10445" s="18"/>
      <c r="R10445" s="18"/>
      <c r="S10445" s="18"/>
      <c r="T10445" s="18"/>
      <c r="U10445" s="18"/>
      <c r="V10445" s="18"/>
      <c r="W10445" s="18"/>
      <c r="X10445" s="18"/>
      <c r="Y10445" s="18"/>
      <c r="Z10445" s="18"/>
      <c r="AA10445" s="18"/>
    </row>
    <row r="10446" spans="1:27">
      <c r="A10446" s="5"/>
    </row>
    <row r="10447" spans="1:27">
      <c r="A10447" s="5"/>
    </row>
    <row r="10448" spans="1:27">
      <c r="A10448" s="6"/>
      <c r="B10448" s="7"/>
      <c r="C10448" s="28"/>
      <c r="G10448" s="17"/>
      <c r="H10448" s="17"/>
    </row>
    <row r="10449" spans="1:27" s="2" customFormat="1" ht="13.8">
      <c r="A10449" s="8"/>
      <c r="B10449" s="9"/>
      <c r="C10449" s="18"/>
      <c r="D10449" s="18"/>
      <c r="E10449" s="18"/>
      <c r="F10449" s="18"/>
      <c r="G10449" s="18"/>
      <c r="H10449" s="18"/>
      <c r="I10449" s="18"/>
      <c r="J10449" s="18"/>
      <c r="K10449" s="18"/>
      <c r="L10449" s="18"/>
      <c r="M10449" s="18"/>
      <c r="N10449" s="18"/>
      <c r="O10449" s="18"/>
      <c r="P10449" s="18"/>
      <c r="Q10449" s="18"/>
      <c r="R10449" s="18"/>
      <c r="S10449" s="18"/>
      <c r="T10449" s="18"/>
      <c r="U10449" s="18"/>
      <c r="V10449" s="18"/>
      <c r="W10449" s="18"/>
      <c r="X10449" s="18"/>
      <c r="Y10449" s="18"/>
      <c r="Z10449" s="18"/>
      <c r="AA10449" s="18"/>
    </row>
    <row r="10450" spans="1:27">
      <c r="A10450" s="5"/>
    </row>
    <row r="10451" spans="1:27">
      <c r="A10451" s="5"/>
    </row>
    <row r="10452" spans="1:27" s="2" customFormat="1" ht="13.8">
      <c r="A10452" s="8"/>
      <c r="B10452" s="9"/>
      <c r="C10452" s="18"/>
      <c r="D10452" s="18"/>
      <c r="E10452" s="18"/>
      <c r="F10452" s="18"/>
      <c r="G10452" s="18"/>
      <c r="H10452" s="18"/>
      <c r="I10452" s="18"/>
      <c r="J10452" s="18"/>
      <c r="K10452" s="18"/>
      <c r="L10452" s="18"/>
      <c r="M10452" s="18"/>
      <c r="N10452" s="18"/>
      <c r="O10452" s="18"/>
      <c r="P10452" s="18"/>
      <c r="Q10452" s="18"/>
      <c r="R10452" s="18"/>
      <c r="S10452" s="18"/>
      <c r="T10452" s="18"/>
      <c r="U10452" s="18"/>
      <c r="V10452" s="18"/>
      <c r="W10452" s="18"/>
      <c r="X10452" s="18"/>
      <c r="Y10452" s="18"/>
      <c r="Z10452" s="18"/>
      <c r="AA10452" s="18"/>
    </row>
    <row r="10453" spans="1:27">
      <c r="A10453" s="6"/>
      <c r="B10453" s="7"/>
      <c r="C10453" s="28"/>
      <c r="G10453" s="17"/>
      <c r="H10453" s="17"/>
    </row>
    <row r="10454" spans="1:27">
      <c r="A10454" s="5"/>
    </row>
    <row r="10455" spans="1:27">
      <c r="A10455" s="6"/>
      <c r="B10455" s="7"/>
      <c r="C10455" s="28"/>
      <c r="G10455" s="17"/>
      <c r="H10455" s="17"/>
    </row>
    <row r="10456" spans="1:27">
      <c r="A10456" s="6"/>
      <c r="B10456" s="7"/>
      <c r="C10456" s="28"/>
      <c r="G10456" s="17"/>
      <c r="H10456" s="17"/>
    </row>
    <row r="10457" spans="1:27">
      <c r="A10457" s="6"/>
      <c r="B10457" s="7"/>
      <c r="C10457" s="28"/>
      <c r="G10457" s="17"/>
      <c r="H10457" s="17"/>
    </row>
    <row r="10458" spans="1:27">
      <c r="A10458" s="6"/>
      <c r="B10458" s="7"/>
      <c r="C10458" s="28"/>
      <c r="G10458" s="17"/>
      <c r="H10458" s="17"/>
    </row>
    <row r="10459" spans="1:27">
      <c r="A10459" s="6"/>
      <c r="B10459" s="7"/>
      <c r="C10459" s="28"/>
      <c r="G10459" s="17"/>
      <c r="H10459" s="17"/>
    </row>
    <row r="10460" spans="1:27">
      <c r="A10460" s="6"/>
      <c r="B10460" s="7"/>
      <c r="C10460" s="28"/>
      <c r="G10460" s="17"/>
      <c r="H10460" s="17"/>
    </row>
    <row r="10461" spans="1:27">
      <c r="A10461" s="5"/>
    </row>
    <row r="10462" spans="1:27">
      <c r="A10462" s="6"/>
      <c r="B10462" s="7"/>
      <c r="C10462" s="28"/>
      <c r="G10462" s="17"/>
      <c r="H10462" s="17"/>
    </row>
    <row r="10463" spans="1:27">
      <c r="A10463" s="6"/>
      <c r="B10463" s="7"/>
      <c r="C10463" s="28"/>
      <c r="G10463" s="17"/>
      <c r="H10463" s="17"/>
    </row>
    <row r="10464" spans="1:27">
      <c r="A10464" s="6"/>
      <c r="B10464" s="7"/>
      <c r="C10464" s="28"/>
      <c r="G10464" s="17"/>
      <c r="H10464" s="17"/>
    </row>
    <row r="10465" spans="1:27">
      <c r="A10465" s="6"/>
      <c r="B10465" s="7"/>
      <c r="C10465" s="28"/>
      <c r="G10465" s="17"/>
      <c r="H10465" s="17"/>
    </row>
    <row r="10466" spans="1:27">
      <c r="A10466" s="6"/>
      <c r="B10466" s="7"/>
      <c r="C10466" s="28"/>
      <c r="G10466" s="17"/>
      <c r="H10466" s="17"/>
    </row>
    <row r="10467" spans="1:27">
      <c r="A10467" s="5"/>
    </row>
    <row r="10468" spans="1:27" s="2" customFormat="1" ht="13.8">
      <c r="A10468" s="8"/>
      <c r="B10468" s="9"/>
      <c r="C10468" s="18"/>
      <c r="D10468" s="18"/>
      <c r="E10468" s="18"/>
      <c r="F10468" s="18"/>
      <c r="G10468" s="18"/>
      <c r="H10468" s="18"/>
      <c r="I10468" s="18"/>
      <c r="J10468" s="18"/>
      <c r="K10468" s="18"/>
      <c r="L10468" s="18"/>
      <c r="M10468" s="18"/>
      <c r="N10468" s="18"/>
      <c r="O10468" s="18"/>
      <c r="P10468" s="18"/>
      <c r="Q10468" s="18"/>
      <c r="R10468" s="18"/>
      <c r="S10468" s="18"/>
      <c r="T10468" s="18"/>
      <c r="U10468" s="18"/>
      <c r="V10468" s="18"/>
      <c r="W10468" s="18"/>
      <c r="X10468" s="18"/>
      <c r="Y10468" s="18"/>
      <c r="Z10468" s="18"/>
      <c r="AA10468" s="18"/>
    </row>
    <row r="10469" spans="1:27">
      <c r="A10469" s="6"/>
      <c r="B10469" s="7"/>
      <c r="C10469" s="28"/>
      <c r="G10469" s="17"/>
      <c r="H10469" s="17"/>
    </row>
    <row r="10470" spans="1:27" s="2" customFormat="1" ht="13.8">
      <c r="A10470" s="8"/>
      <c r="B10470" s="9"/>
      <c r="C10470" s="18"/>
      <c r="D10470" s="18"/>
      <c r="E10470" s="18"/>
      <c r="F10470" s="18"/>
      <c r="G10470" s="18"/>
      <c r="H10470" s="18"/>
      <c r="I10470" s="18"/>
      <c r="J10470" s="18"/>
      <c r="K10470" s="18"/>
      <c r="L10470" s="18"/>
      <c r="M10470" s="18"/>
      <c r="N10470" s="18"/>
      <c r="O10470" s="18"/>
      <c r="P10470" s="18"/>
      <c r="Q10470" s="18"/>
      <c r="R10470" s="18"/>
      <c r="S10470" s="18"/>
      <c r="T10470" s="18"/>
      <c r="U10470" s="18"/>
      <c r="V10470" s="18"/>
      <c r="W10470" s="18"/>
      <c r="X10470" s="18"/>
      <c r="Y10470" s="18"/>
      <c r="Z10470" s="18"/>
      <c r="AA10470" s="18"/>
    </row>
    <row r="10471" spans="1:27" s="2" customFormat="1" ht="13.8">
      <c r="A10471" s="8"/>
      <c r="B10471" s="9"/>
      <c r="C10471" s="18"/>
      <c r="D10471" s="18"/>
      <c r="E10471" s="18"/>
      <c r="F10471" s="18"/>
      <c r="G10471" s="18"/>
      <c r="H10471" s="18"/>
      <c r="I10471" s="18"/>
      <c r="J10471" s="18"/>
      <c r="K10471" s="18"/>
      <c r="L10471" s="18"/>
      <c r="M10471" s="18"/>
      <c r="N10471" s="18"/>
      <c r="O10471" s="18"/>
      <c r="P10471" s="18"/>
      <c r="Q10471" s="18"/>
      <c r="R10471" s="18"/>
      <c r="S10471" s="18"/>
      <c r="T10471" s="18"/>
      <c r="U10471" s="18"/>
      <c r="V10471" s="18"/>
      <c r="W10471" s="18"/>
      <c r="X10471" s="18"/>
      <c r="Y10471" s="18"/>
      <c r="Z10471" s="18"/>
      <c r="AA10471" s="18"/>
    </row>
    <row r="10472" spans="1:27">
      <c r="A10472" s="6"/>
      <c r="B10472" s="7"/>
      <c r="C10472" s="28"/>
      <c r="G10472" s="17"/>
      <c r="H10472" s="17"/>
    </row>
    <row r="10473" spans="1:27">
      <c r="A10473" s="5"/>
    </row>
    <row r="10474" spans="1:27">
      <c r="A10474" s="6"/>
      <c r="B10474" s="7"/>
      <c r="C10474" s="28"/>
      <c r="G10474" s="17"/>
      <c r="H10474" s="17"/>
    </row>
    <row r="10475" spans="1:27">
      <c r="A10475" s="6"/>
      <c r="B10475" s="7"/>
      <c r="C10475" s="28"/>
      <c r="G10475" s="17"/>
      <c r="H10475" s="17"/>
    </row>
    <row r="10476" spans="1:27">
      <c r="A10476" s="6"/>
      <c r="B10476" s="7"/>
      <c r="C10476" s="28"/>
      <c r="G10476" s="17"/>
      <c r="H10476" s="17"/>
    </row>
    <row r="10477" spans="1:27" s="2" customFormat="1" ht="13.8">
      <c r="A10477" s="8"/>
      <c r="B10477" s="9"/>
      <c r="C10477" s="18"/>
      <c r="D10477" s="18"/>
      <c r="E10477" s="18"/>
      <c r="F10477" s="18"/>
      <c r="G10477" s="18"/>
      <c r="H10477" s="18"/>
      <c r="I10477" s="18"/>
      <c r="J10477" s="18"/>
      <c r="K10477" s="18"/>
      <c r="L10477" s="18"/>
      <c r="M10477" s="18"/>
      <c r="N10477" s="18"/>
      <c r="O10477" s="18"/>
      <c r="P10477" s="18"/>
      <c r="Q10477" s="18"/>
      <c r="R10477" s="18"/>
      <c r="S10477" s="18"/>
      <c r="T10477" s="18"/>
      <c r="U10477" s="18"/>
      <c r="V10477" s="18"/>
      <c r="W10477" s="18"/>
      <c r="X10477" s="18"/>
      <c r="Y10477" s="18"/>
      <c r="Z10477" s="18"/>
      <c r="AA10477" s="18"/>
    </row>
    <row r="10478" spans="1:27" s="2" customFormat="1" ht="13.8">
      <c r="A10478" s="8"/>
      <c r="B10478" s="9"/>
      <c r="C10478" s="18"/>
      <c r="D10478" s="18"/>
      <c r="E10478" s="18"/>
      <c r="F10478" s="18"/>
      <c r="G10478" s="18"/>
      <c r="H10478" s="18"/>
      <c r="I10478" s="18"/>
      <c r="J10478" s="18"/>
      <c r="K10478" s="18"/>
      <c r="L10478" s="18"/>
      <c r="M10478" s="18"/>
      <c r="N10478" s="18"/>
      <c r="O10478" s="18"/>
      <c r="P10478" s="18"/>
      <c r="Q10478" s="18"/>
      <c r="R10478" s="18"/>
      <c r="S10478" s="18"/>
      <c r="T10478" s="18"/>
      <c r="U10478" s="18"/>
      <c r="V10478" s="18"/>
      <c r="W10478" s="18"/>
      <c r="X10478" s="18"/>
      <c r="Y10478" s="18"/>
      <c r="Z10478" s="18"/>
      <c r="AA10478" s="18"/>
    </row>
    <row r="10479" spans="1:27">
      <c r="A10479" s="6"/>
      <c r="B10479" s="7"/>
      <c r="C10479" s="28"/>
      <c r="G10479" s="17"/>
      <c r="H10479" s="17"/>
    </row>
    <row r="10480" spans="1:27" s="2" customFormat="1" ht="13.8">
      <c r="A10480" s="8"/>
      <c r="B10480" s="9"/>
      <c r="C10480" s="18"/>
      <c r="D10480" s="18"/>
      <c r="E10480" s="18"/>
      <c r="F10480" s="18"/>
      <c r="G10480" s="18"/>
      <c r="H10480" s="18"/>
      <c r="I10480" s="18"/>
      <c r="J10480" s="18"/>
      <c r="K10480" s="18"/>
      <c r="L10480" s="18"/>
      <c r="M10480" s="18"/>
      <c r="N10480" s="18"/>
      <c r="O10480" s="18"/>
      <c r="P10480" s="18"/>
      <c r="Q10480" s="18"/>
      <c r="R10480" s="18"/>
      <c r="S10480" s="18"/>
      <c r="T10480" s="18"/>
      <c r="U10480" s="18"/>
      <c r="V10480" s="18"/>
      <c r="W10480" s="18"/>
      <c r="X10480" s="18"/>
      <c r="Y10480" s="18"/>
      <c r="Z10480" s="18"/>
      <c r="AA10480" s="18"/>
    </row>
    <row r="10481" spans="1:27">
      <c r="A10481" s="6"/>
      <c r="B10481" s="7"/>
      <c r="C10481" s="28"/>
      <c r="G10481" s="17"/>
      <c r="H10481" s="17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>
      <c r="A10482" s="6"/>
      <c r="B10482" s="7"/>
      <c r="C10482" s="28"/>
      <c r="G10482" s="17"/>
      <c r="H10482" s="17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>
      <c r="A10483" s="6"/>
      <c r="B10483" s="7"/>
      <c r="C10483" s="28"/>
      <c r="G10483" s="17"/>
      <c r="H10483" s="17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>
      <c r="A10484" s="6"/>
      <c r="B10484" s="7"/>
      <c r="C10484" s="28"/>
      <c r="G10484" s="17"/>
      <c r="H10484" s="17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>
      <c r="A10485" s="6"/>
      <c r="B10485" s="7"/>
      <c r="C10485" s="28"/>
      <c r="G10485" s="17"/>
      <c r="H10485" s="17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>
      <c r="A10486" s="5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>
      <c r="A10487" s="6"/>
      <c r="B10487" s="7"/>
      <c r="C10487" s="28"/>
      <c r="G10487" s="17"/>
      <c r="H10487" s="17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>
      <c r="A10488" s="5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>
      <c r="A10489" s="6"/>
      <c r="B10489" s="7"/>
      <c r="C10489" s="28"/>
      <c r="G10489" s="17"/>
      <c r="H10489" s="17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>
      <c r="A10490" s="6"/>
      <c r="B10490" s="7"/>
      <c r="C10490" s="28"/>
      <c r="G10490" s="17"/>
      <c r="H10490" s="17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>
      <c r="A10491" s="6"/>
      <c r="B10491" s="7"/>
      <c r="C10491" s="28"/>
      <c r="G10491" s="17"/>
      <c r="H10491" s="17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>
      <c r="A10492" s="6"/>
      <c r="B10492" s="7"/>
      <c r="C10492" s="28"/>
      <c r="G10492" s="17"/>
      <c r="H10492" s="17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>
      <c r="A10493" s="6"/>
      <c r="B10493" s="7"/>
      <c r="C10493" s="28"/>
      <c r="G10493" s="17"/>
      <c r="H10493" s="17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>
      <c r="A10494" s="6"/>
      <c r="B10494" s="7"/>
      <c r="C10494" s="28"/>
      <c r="G10494" s="17"/>
      <c r="H10494" s="17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>
      <c r="A10495" s="5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>
      <c r="A10496" s="6"/>
      <c r="B10496" s="7"/>
      <c r="C10496" s="28"/>
      <c r="G10496" s="17"/>
      <c r="H10496" s="17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>
      <c r="A10497" s="6"/>
      <c r="B10497" s="7"/>
      <c r="C10497" s="28"/>
      <c r="G10497" s="17"/>
      <c r="H10497" s="17"/>
    </row>
    <row r="10498" spans="1:27" s="2" customFormat="1" ht="13.8">
      <c r="A10498" s="8"/>
      <c r="B10498" s="9"/>
      <c r="C10498" s="18"/>
      <c r="D10498" s="18"/>
      <c r="E10498" s="18"/>
      <c r="F10498" s="18"/>
      <c r="G10498" s="18"/>
      <c r="H10498" s="18"/>
      <c r="I10498" s="18"/>
      <c r="J10498" s="18"/>
      <c r="K10498" s="18"/>
      <c r="L10498" s="18"/>
      <c r="M10498" s="18"/>
      <c r="N10498" s="18"/>
      <c r="O10498" s="18"/>
      <c r="P10498" s="18"/>
      <c r="Q10498" s="18"/>
      <c r="R10498" s="18"/>
      <c r="S10498" s="18"/>
      <c r="T10498" s="18"/>
      <c r="U10498" s="18"/>
      <c r="V10498" s="18"/>
      <c r="W10498" s="18"/>
      <c r="X10498" s="18"/>
      <c r="Y10498" s="18"/>
      <c r="Z10498" s="18"/>
      <c r="AA10498" s="18"/>
    </row>
    <row r="10499" spans="1:27">
      <c r="A10499" s="6"/>
      <c r="B10499" s="7"/>
      <c r="C10499" s="28"/>
      <c r="G10499" s="17"/>
      <c r="H10499" s="17"/>
    </row>
    <row r="10501" spans="1:27">
      <c r="A10501" s="5"/>
    </row>
    <row r="10502" spans="1:27">
      <c r="A10502" s="6"/>
      <c r="B10502" s="7"/>
      <c r="C10502" s="28"/>
      <c r="G10502" s="17"/>
      <c r="H10502" s="17"/>
    </row>
    <row r="10504" spans="1:27" s="2" customFormat="1" ht="13.8">
      <c r="A10504" s="8"/>
      <c r="B10504" s="9"/>
      <c r="C10504" s="18"/>
      <c r="D10504" s="18"/>
      <c r="E10504" s="18"/>
      <c r="F10504" s="18"/>
      <c r="G10504" s="18"/>
      <c r="H10504" s="18"/>
      <c r="I10504" s="18"/>
      <c r="J10504" s="18"/>
      <c r="K10504" s="18"/>
      <c r="L10504" s="18"/>
      <c r="M10504" s="18"/>
      <c r="N10504" s="18"/>
      <c r="O10504" s="18"/>
      <c r="P10504" s="18"/>
      <c r="Q10504" s="18"/>
      <c r="R10504" s="18"/>
      <c r="S10504" s="18"/>
      <c r="T10504" s="18"/>
      <c r="U10504" s="18"/>
      <c r="V10504" s="18"/>
      <c r="W10504" s="18"/>
      <c r="X10504" s="18"/>
      <c r="Y10504" s="18"/>
      <c r="Z10504" s="18"/>
      <c r="AA10504" s="18"/>
    </row>
    <row r="10505" spans="1:27" s="2" customFormat="1" ht="13.8">
      <c r="A10505" s="8"/>
      <c r="B10505" s="9"/>
      <c r="C10505" s="18"/>
      <c r="D10505" s="18"/>
      <c r="E10505" s="18"/>
      <c r="F10505" s="18"/>
      <c r="G10505" s="18"/>
      <c r="H10505" s="18"/>
      <c r="I10505" s="18"/>
      <c r="J10505" s="18"/>
      <c r="K10505" s="18"/>
      <c r="L10505" s="18"/>
      <c r="M10505" s="18"/>
      <c r="N10505" s="18"/>
      <c r="O10505" s="18"/>
      <c r="P10505" s="18"/>
      <c r="Q10505" s="18"/>
      <c r="R10505" s="18"/>
      <c r="S10505" s="18"/>
      <c r="T10505" s="18"/>
      <c r="U10505" s="18"/>
      <c r="V10505" s="18"/>
      <c r="W10505" s="18"/>
      <c r="X10505" s="18"/>
      <c r="Y10505" s="18"/>
      <c r="Z10505" s="18"/>
      <c r="AA10505" s="18"/>
    </row>
    <row r="10506" spans="1:27" s="2" customFormat="1" ht="13.8">
      <c r="A10506" s="8"/>
      <c r="B10506" s="9"/>
      <c r="C10506" s="18"/>
      <c r="D10506" s="18"/>
      <c r="E10506" s="18"/>
      <c r="F10506" s="18"/>
      <c r="G10506" s="18"/>
      <c r="H10506" s="18"/>
      <c r="I10506" s="18"/>
      <c r="J10506" s="18"/>
      <c r="K10506" s="18"/>
      <c r="L10506" s="18"/>
      <c r="M10506" s="18"/>
      <c r="N10506" s="18"/>
      <c r="O10506" s="18"/>
      <c r="P10506" s="18"/>
      <c r="Q10506" s="18"/>
      <c r="R10506" s="18"/>
      <c r="S10506" s="18"/>
      <c r="T10506" s="18"/>
      <c r="U10506" s="18"/>
      <c r="V10506" s="18"/>
      <c r="W10506" s="18"/>
      <c r="X10506" s="18"/>
      <c r="Y10506" s="18"/>
      <c r="Z10506" s="18"/>
      <c r="AA10506" s="18"/>
    </row>
    <row r="10513" spans="1:27" s="2" customFormat="1" ht="13.8">
      <c r="A10513" s="8"/>
      <c r="B10513" s="9"/>
      <c r="C10513" s="18"/>
      <c r="D10513" s="18"/>
      <c r="E10513" s="18"/>
      <c r="F10513" s="18"/>
      <c r="G10513" s="18"/>
      <c r="H10513" s="18"/>
      <c r="I10513" s="18"/>
      <c r="J10513" s="18"/>
      <c r="K10513" s="18"/>
      <c r="L10513" s="18"/>
      <c r="M10513" s="18"/>
      <c r="N10513" s="18"/>
      <c r="O10513" s="18"/>
      <c r="P10513" s="18"/>
      <c r="Q10513" s="18"/>
      <c r="R10513" s="18"/>
      <c r="S10513" s="18"/>
      <c r="T10513" s="18"/>
      <c r="U10513" s="18"/>
      <c r="V10513" s="18"/>
      <c r="W10513" s="18"/>
      <c r="X10513" s="18"/>
      <c r="Y10513" s="18"/>
      <c r="Z10513" s="18"/>
      <c r="AA10513" s="18"/>
    </row>
    <row r="10516" spans="1:27">
      <c r="A10516" s="6"/>
      <c r="B10516" s="7"/>
      <c r="C10516" s="28"/>
      <c r="G10516" s="17"/>
      <c r="H10516" s="17"/>
    </row>
    <row r="10517" spans="1:27">
      <c r="A10517" s="5"/>
    </row>
    <row r="10518" spans="1:27">
      <c r="A10518" s="5"/>
    </row>
    <row r="10519" spans="1:27">
      <c r="A10519" s="6"/>
      <c r="B10519" s="7"/>
      <c r="C10519" s="28"/>
      <c r="G10519" s="17"/>
      <c r="H10519" s="17"/>
    </row>
    <row r="10520" spans="1:27">
      <c r="A10520" s="6"/>
      <c r="B10520" s="7"/>
      <c r="C10520" s="28"/>
      <c r="G10520" s="17"/>
      <c r="H10520" s="17"/>
    </row>
    <row r="10521" spans="1:27">
      <c r="A10521" s="6"/>
      <c r="B10521" s="7"/>
      <c r="C10521" s="28"/>
      <c r="G10521" s="17"/>
      <c r="H10521" s="17"/>
    </row>
    <row r="10522" spans="1:27" s="2" customFormat="1" ht="13.8">
      <c r="A10522" s="8"/>
      <c r="B10522" s="9"/>
      <c r="C10522" s="18"/>
      <c r="D10522" s="18"/>
      <c r="E10522" s="18"/>
      <c r="F10522" s="18"/>
      <c r="G10522" s="18"/>
      <c r="H10522" s="18"/>
      <c r="I10522" s="18"/>
      <c r="J10522" s="18"/>
      <c r="K10522" s="18"/>
      <c r="L10522" s="18"/>
      <c r="M10522" s="18"/>
      <c r="N10522" s="18"/>
      <c r="O10522" s="18"/>
      <c r="P10522" s="18"/>
      <c r="Q10522" s="18"/>
      <c r="R10522" s="18"/>
      <c r="S10522" s="18"/>
      <c r="T10522" s="18"/>
      <c r="U10522" s="18"/>
      <c r="V10522" s="18"/>
      <c r="W10522" s="18"/>
      <c r="X10522" s="18"/>
      <c r="Y10522" s="18"/>
      <c r="Z10522" s="18"/>
      <c r="AA10522" s="18"/>
    </row>
    <row r="10523" spans="1:27">
      <c r="A10523" s="6"/>
      <c r="B10523" s="7"/>
      <c r="C10523" s="28"/>
      <c r="G10523" s="17"/>
      <c r="H10523" s="17"/>
    </row>
    <row r="10524" spans="1:27" s="2" customFormat="1" ht="13.8">
      <c r="A10524" s="8"/>
      <c r="B10524" s="9"/>
      <c r="C10524" s="18"/>
      <c r="D10524" s="18"/>
      <c r="E10524" s="18"/>
      <c r="F10524" s="18"/>
      <c r="G10524" s="18"/>
      <c r="H10524" s="18"/>
      <c r="I10524" s="18"/>
      <c r="J10524" s="18"/>
      <c r="K10524" s="18"/>
      <c r="L10524" s="18"/>
      <c r="M10524" s="18"/>
      <c r="N10524" s="18"/>
      <c r="O10524" s="18"/>
      <c r="P10524" s="18"/>
      <c r="Q10524" s="18"/>
      <c r="R10524" s="18"/>
      <c r="S10524" s="18"/>
      <c r="T10524" s="18"/>
      <c r="U10524" s="18"/>
      <c r="V10524" s="18"/>
      <c r="W10524" s="18"/>
      <c r="X10524" s="18"/>
      <c r="Y10524" s="18"/>
      <c r="Z10524" s="18"/>
      <c r="AA10524" s="18"/>
    </row>
    <row r="10525" spans="1:27" s="2" customFormat="1" ht="13.8">
      <c r="A10525" s="8"/>
      <c r="B10525" s="9"/>
      <c r="C10525" s="18"/>
      <c r="D10525" s="18"/>
      <c r="E10525" s="18"/>
      <c r="F10525" s="18"/>
      <c r="G10525" s="18"/>
      <c r="H10525" s="18"/>
      <c r="I10525" s="18"/>
      <c r="J10525" s="18"/>
      <c r="K10525" s="18"/>
      <c r="L10525" s="18"/>
      <c r="M10525" s="18"/>
      <c r="N10525" s="18"/>
      <c r="O10525" s="18"/>
      <c r="P10525" s="18"/>
      <c r="Q10525" s="18"/>
      <c r="R10525" s="18"/>
      <c r="S10525" s="18"/>
      <c r="T10525" s="18"/>
      <c r="U10525" s="18"/>
      <c r="V10525" s="18"/>
      <c r="W10525" s="18"/>
      <c r="X10525" s="18"/>
      <c r="Y10525" s="18"/>
      <c r="Z10525" s="18"/>
      <c r="AA10525" s="18"/>
    </row>
    <row r="10526" spans="1:27">
      <c r="A10526" s="6"/>
      <c r="B10526" s="7"/>
      <c r="C10526" s="28"/>
      <c r="G10526" s="17"/>
      <c r="H10526" s="17"/>
    </row>
    <row r="10527" spans="1:27" s="2" customFormat="1" ht="13.8">
      <c r="A10527" s="8"/>
      <c r="B10527" s="9"/>
      <c r="C10527" s="18"/>
      <c r="D10527" s="18"/>
      <c r="E10527" s="18"/>
      <c r="F10527" s="18"/>
      <c r="G10527" s="18"/>
      <c r="H10527" s="18"/>
      <c r="I10527" s="18"/>
      <c r="J10527" s="18"/>
      <c r="K10527" s="18"/>
      <c r="L10527" s="18"/>
      <c r="M10527" s="18"/>
      <c r="N10527" s="18"/>
      <c r="O10527" s="18"/>
      <c r="P10527" s="18"/>
      <c r="Q10527" s="18"/>
      <c r="R10527" s="18"/>
      <c r="S10527" s="18"/>
      <c r="T10527" s="18"/>
      <c r="U10527" s="18"/>
      <c r="V10527" s="18"/>
      <c r="W10527" s="18"/>
      <c r="X10527" s="18"/>
      <c r="Y10527" s="18"/>
      <c r="Z10527" s="18"/>
      <c r="AA10527" s="18"/>
    </row>
    <row r="10528" spans="1:27">
      <c r="A10528" s="6"/>
      <c r="B10528" s="7"/>
      <c r="C10528" s="28"/>
      <c r="G10528" s="17"/>
      <c r="H10528" s="17"/>
    </row>
    <row r="10529" spans="1:27">
      <c r="A10529" s="6"/>
      <c r="B10529" s="7"/>
      <c r="C10529" s="28"/>
      <c r="G10529" s="17"/>
      <c r="H10529" s="17"/>
    </row>
    <row r="10530" spans="1:27">
      <c r="A10530" s="6"/>
      <c r="B10530" s="7"/>
      <c r="C10530" s="28"/>
      <c r="G10530" s="17"/>
      <c r="H10530" s="17"/>
    </row>
    <row r="10531" spans="1:27" s="2" customFormat="1" ht="13.8">
      <c r="A10531" s="8"/>
      <c r="B10531" s="9"/>
      <c r="C10531" s="18"/>
      <c r="D10531" s="18"/>
      <c r="E10531" s="18"/>
      <c r="F10531" s="18"/>
      <c r="G10531" s="18"/>
      <c r="H10531" s="18"/>
      <c r="I10531" s="18"/>
      <c r="J10531" s="18"/>
      <c r="K10531" s="18"/>
      <c r="L10531" s="18"/>
      <c r="M10531" s="18"/>
      <c r="N10531" s="18"/>
      <c r="O10531" s="18"/>
      <c r="P10531" s="18"/>
      <c r="Q10531" s="18"/>
      <c r="R10531" s="18"/>
      <c r="S10531" s="18"/>
      <c r="T10531" s="18"/>
      <c r="U10531" s="18"/>
      <c r="V10531" s="18"/>
      <c r="W10531" s="18"/>
      <c r="X10531" s="18"/>
      <c r="Y10531" s="18"/>
      <c r="Z10531" s="18"/>
      <c r="AA10531" s="18"/>
    </row>
    <row r="10532" spans="1:27">
      <c r="A10532" s="5"/>
    </row>
    <row r="10533" spans="1:27">
      <c r="A10533" s="6"/>
      <c r="B10533" s="7"/>
      <c r="C10533" s="28"/>
      <c r="G10533" s="17"/>
      <c r="H10533" s="17"/>
    </row>
    <row r="10534" spans="1:27">
      <c r="A10534" s="6"/>
      <c r="B10534" s="7"/>
      <c r="C10534" s="28"/>
      <c r="G10534" s="17"/>
      <c r="H10534" s="17"/>
    </row>
    <row r="10535" spans="1:27">
      <c r="A10535" s="6"/>
      <c r="B10535" s="7"/>
      <c r="C10535" s="28"/>
      <c r="G10535" s="17"/>
      <c r="H10535" s="17"/>
    </row>
    <row r="10536" spans="1:27" s="2" customFormat="1" ht="13.8">
      <c r="A10536" s="8"/>
      <c r="B10536" s="9"/>
      <c r="C10536" s="18"/>
      <c r="D10536" s="18"/>
      <c r="E10536" s="18"/>
      <c r="F10536" s="18"/>
      <c r="G10536" s="18"/>
      <c r="H10536" s="18"/>
      <c r="I10536" s="18"/>
      <c r="J10536" s="18"/>
      <c r="K10536" s="18"/>
      <c r="L10536" s="18"/>
      <c r="M10536" s="18"/>
      <c r="N10536" s="18"/>
      <c r="O10536" s="18"/>
      <c r="P10536" s="18"/>
      <c r="Q10536" s="18"/>
      <c r="R10536" s="18"/>
      <c r="S10536" s="18"/>
      <c r="T10536" s="18"/>
      <c r="U10536" s="18"/>
      <c r="V10536" s="18"/>
      <c r="W10536" s="18"/>
      <c r="X10536" s="18"/>
      <c r="Y10536" s="18"/>
      <c r="Z10536" s="18"/>
      <c r="AA10536" s="18"/>
    </row>
    <row r="10540" spans="1:27">
      <c r="A10540" s="6"/>
      <c r="B10540" s="7"/>
      <c r="C10540" s="28"/>
      <c r="G10540" s="17"/>
      <c r="H10540" s="17"/>
    </row>
    <row r="10541" spans="1:27" s="2" customFormat="1" ht="13.8">
      <c r="A10541" s="8"/>
      <c r="B10541" s="9"/>
      <c r="C10541" s="18"/>
      <c r="D10541" s="18"/>
      <c r="E10541" s="18"/>
      <c r="F10541" s="18"/>
      <c r="G10541" s="18"/>
      <c r="H10541" s="18"/>
      <c r="I10541" s="18"/>
      <c r="J10541" s="18"/>
      <c r="K10541" s="18"/>
      <c r="L10541" s="18"/>
      <c r="M10541" s="18"/>
      <c r="N10541" s="18"/>
      <c r="O10541" s="18"/>
      <c r="P10541" s="18"/>
      <c r="Q10541" s="18"/>
      <c r="R10541" s="18"/>
      <c r="S10541" s="18"/>
      <c r="T10541" s="18"/>
      <c r="U10541" s="18"/>
      <c r="V10541" s="18"/>
      <c r="W10541" s="18"/>
      <c r="X10541" s="18"/>
      <c r="Y10541" s="18"/>
      <c r="Z10541" s="18"/>
      <c r="AA10541" s="18"/>
    </row>
    <row r="10542" spans="1:27">
      <c r="A10542" s="5"/>
    </row>
    <row r="10544" spans="1:27" s="2" customFormat="1" ht="13.8">
      <c r="A10544" s="8"/>
      <c r="B10544" s="9"/>
      <c r="C10544" s="18"/>
      <c r="D10544" s="18"/>
      <c r="E10544" s="18"/>
      <c r="F10544" s="18"/>
      <c r="G10544" s="18"/>
      <c r="H10544" s="18"/>
      <c r="I10544" s="18"/>
      <c r="J10544" s="18"/>
      <c r="K10544" s="18"/>
      <c r="L10544" s="18"/>
      <c r="M10544" s="18"/>
      <c r="N10544" s="18"/>
      <c r="O10544" s="18"/>
      <c r="P10544" s="18"/>
      <c r="Q10544" s="18"/>
      <c r="R10544" s="18"/>
      <c r="S10544" s="18"/>
      <c r="T10544" s="18"/>
      <c r="U10544" s="18"/>
      <c r="V10544" s="18"/>
      <c r="W10544" s="18"/>
      <c r="X10544" s="18"/>
      <c r="Y10544" s="18"/>
      <c r="Z10544" s="18"/>
      <c r="AA10544" s="18"/>
    </row>
    <row r="10545" spans="1:27" s="2" customFormat="1" ht="13.8">
      <c r="A10545" s="8"/>
      <c r="B10545" s="9"/>
      <c r="C10545" s="18"/>
      <c r="D10545" s="18"/>
      <c r="E10545" s="18"/>
      <c r="F10545" s="18"/>
      <c r="G10545" s="18"/>
      <c r="H10545" s="18"/>
      <c r="I10545" s="18"/>
      <c r="J10545" s="18"/>
      <c r="K10545" s="18"/>
      <c r="L10545" s="18"/>
      <c r="M10545" s="18"/>
      <c r="N10545" s="18"/>
      <c r="O10545" s="18"/>
      <c r="P10545" s="18"/>
      <c r="Q10545" s="18"/>
      <c r="R10545" s="18"/>
      <c r="S10545" s="18"/>
      <c r="T10545" s="18"/>
      <c r="U10545" s="18"/>
      <c r="V10545" s="18"/>
      <c r="W10545" s="18"/>
      <c r="X10545" s="18"/>
      <c r="Y10545" s="18"/>
      <c r="Z10545" s="18"/>
      <c r="AA10545" s="18"/>
    </row>
    <row r="10546" spans="1:27" s="2" customFormat="1" ht="13.8">
      <c r="A10546" s="8"/>
      <c r="B10546" s="9"/>
      <c r="C10546" s="18"/>
      <c r="D10546" s="18"/>
      <c r="E10546" s="18"/>
      <c r="F10546" s="18"/>
      <c r="G10546" s="18"/>
      <c r="H10546" s="18"/>
      <c r="I10546" s="18"/>
      <c r="J10546" s="18"/>
      <c r="K10546" s="18"/>
      <c r="L10546" s="18"/>
      <c r="M10546" s="18"/>
      <c r="N10546" s="18"/>
      <c r="O10546" s="18"/>
      <c r="P10546" s="18"/>
      <c r="Q10546" s="18"/>
      <c r="R10546" s="18"/>
      <c r="S10546" s="18"/>
      <c r="T10546" s="18"/>
      <c r="U10546" s="18"/>
      <c r="V10546" s="18"/>
      <c r="W10546" s="18"/>
      <c r="X10546" s="18"/>
      <c r="Y10546" s="18"/>
      <c r="Z10546" s="18"/>
      <c r="AA10546" s="18"/>
    </row>
    <row r="10547" spans="1:27" s="2" customFormat="1" ht="13.8">
      <c r="A10547" s="8"/>
      <c r="B10547" s="9"/>
      <c r="C10547" s="18"/>
      <c r="D10547" s="18"/>
      <c r="E10547" s="18"/>
      <c r="F10547" s="18"/>
      <c r="G10547" s="18"/>
      <c r="H10547" s="18"/>
      <c r="I10547" s="18"/>
      <c r="J10547" s="18"/>
      <c r="K10547" s="18"/>
      <c r="L10547" s="18"/>
      <c r="M10547" s="18"/>
      <c r="N10547" s="18"/>
      <c r="O10547" s="18"/>
      <c r="P10547" s="18"/>
      <c r="Q10547" s="18"/>
      <c r="R10547" s="18"/>
      <c r="S10547" s="18"/>
      <c r="T10547" s="18"/>
      <c r="U10547" s="18"/>
      <c r="V10547" s="18"/>
      <c r="W10547" s="18"/>
      <c r="X10547" s="18"/>
      <c r="Y10547" s="18"/>
      <c r="Z10547" s="18"/>
      <c r="AA10547" s="18"/>
    </row>
    <row r="10548" spans="1:27" s="2" customFormat="1" ht="13.8">
      <c r="A10548" s="8"/>
      <c r="B10548" s="9"/>
      <c r="C10548" s="18"/>
      <c r="D10548" s="18"/>
      <c r="E10548" s="18"/>
      <c r="F10548" s="18"/>
      <c r="G10548" s="18"/>
      <c r="H10548" s="18"/>
      <c r="I10548" s="18"/>
      <c r="J10548" s="18"/>
      <c r="K10548" s="18"/>
      <c r="L10548" s="18"/>
      <c r="M10548" s="18"/>
      <c r="N10548" s="18"/>
      <c r="O10548" s="18"/>
      <c r="P10548" s="18"/>
      <c r="Q10548" s="18"/>
      <c r="R10548" s="18"/>
      <c r="S10548" s="18"/>
      <c r="T10548" s="18"/>
      <c r="U10548" s="18"/>
      <c r="V10548" s="18"/>
      <c r="W10548" s="18"/>
      <c r="X10548" s="18"/>
      <c r="Y10548" s="18"/>
      <c r="Z10548" s="18"/>
      <c r="AA10548" s="18"/>
    </row>
    <row r="10549" spans="1:27">
      <c r="A10549" s="6"/>
      <c r="B10549" s="7"/>
      <c r="C10549" s="28"/>
      <c r="G10549" s="17"/>
      <c r="H10549" s="17"/>
    </row>
    <row r="10550" spans="1:27" s="2" customFormat="1" ht="13.8">
      <c r="A10550" s="8"/>
      <c r="B10550" s="9"/>
      <c r="C10550" s="18"/>
      <c r="D10550" s="18"/>
      <c r="E10550" s="18"/>
      <c r="F10550" s="18"/>
      <c r="G10550" s="18"/>
      <c r="H10550" s="18"/>
      <c r="I10550" s="18"/>
      <c r="J10550" s="18"/>
      <c r="K10550" s="18"/>
      <c r="L10550" s="18"/>
      <c r="M10550" s="18"/>
      <c r="N10550" s="18"/>
      <c r="O10550" s="18"/>
      <c r="P10550" s="18"/>
      <c r="Q10550" s="18"/>
      <c r="R10550" s="18"/>
      <c r="S10550" s="18"/>
      <c r="T10550" s="18"/>
      <c r="U10550" s="18"/>
      <c r="V10550" s="18"/>
      <c r="W10550" s="18"/>
      <c r="X10550" s="18"/>
      <c r="Y10550" s="18"/>
      <c r="Z10550" s="18"/>
      <c r="AA10550" s="18"/>
    </row>
    <row r="10551" spans="1:27" s="2" customFormat="1" ht="13.8">
      <c r="A10551" s="8"/>
      <c r="B10551" s="9"/>
      <c r="C10551" s="18"/>
      <c r="D10551" s="18"/>
      <c r="E10551" s="18"/>
      <c r="F10551" s="18"/>
      <c r="G10551" s="18"/>
      <c r="H10551" s="18"/>
      <c r="I10551" s="18"/>
      <c r="J10551" s="18"/>
      <c r="K10551" s="18"/>
      <c r="L10551" s="18"/>
      <c r="M10551" s="18"/>
      <c r="N10551" s="18"/>
      <c r="O10551" s="18"/>
      <c r="P10551" s="18"/>
      <c r="Q10551" s="18"/>
      <c r="R10551" s="18"/>
      <c r="S10551" s="18"/>
      <c r="T10551" s="18"/>
      <c r="U10551" s="18"/>
      <c r="V10551" s="18"/>
      <c r="W10551" s="18"/>
      <c r="X10551" s="18"/>
      <c r="Y10551" s="18"/>
      <c r="Z10551" s="18"/>
      <c r="AA10551" s="18"/>
    </row>
    <row r="10552" spans="1:27">
      <c r="A10552" s="6"/>
      <c r="B10552" s="7"/>
      <c r="C10552" s="28"/>
      <c r="G10552" s="17"/>
      <c r="H10552" s="17"/>
    </row>
    <row r="10553" spans="1:27" s="2" customFormat="1" ht="13.8">
      <c r="A10553" s="8"/>
      <c r="B10553" s="9"/>
      <c r="C10553" s="18"/>
      <c r="D10553" s="18"/>
      <c r="E10553" s="18"/>
      <c r="F10553" s="18"/>
      <c r="G10553" s="18"/>
      <c r="H10553" s="18"/>
      <c r="I10553" s="18"/>
      <c r="J10553" s="18"/>
      <c r="K10553" s="18"/>
      <c r="L10553" s="18"/>
      <c r="M10553" s="18"/>
      <c r="N10553" s="18"/>
      <c r="O10553" s="18"/>
      <c r="P10553" s="18"/>
      <c r="Q10553" s="18"/>
      <c r="R10553" s="18"/>
      <c r="S10553" s="18"/>
      <c r="T10553" s="18"/>
      <c r="U10553" s="18"/>
      <c r="V10553" s="18"/>
      <c r="W10553" s="18"/>
      <c r="X10553" s="18"/>
      <c r="Y10553" s="18"/>
      <c r="Z10553" s="18"/>
      <c r="AA10553" s="18"/>
    </row>
    <row r="10554" spans="1:27">
      <c r="A10554" s="6"/>
      <c r="B10554" s="7"/>
      <c r="C10554" s="28"/>
      <c r="G10554" s="17"/>
      <c r="H10554" s="17"/>
    </row>
    <row r="10555" spans="1:27">
      <c r="A10555" s="6"/>
      <c r="B10555" s="7"/>
      <c r="C10555" s="28"/>
      <c r="G10555" s="17"/>
      <c r="H10555" s="17"/>
    </row>
    <row r="10556" spans="1:27">
      <c r="A10556" s="6"/>
      <c r="B10556" s="7"/>
      <c r="C10556" s="28"/>
      <c r="G10556" s="17"/>
      <c r="H10556" s="17"/>
    </row>
    <row r="10557" spans="1:27">
      <c r="A10557" s="6"/>
      <c r="B10557" s="7"/>
      <c r="C10557" s="28"/>
      <c r="G10557" s="17"/>
      <c r="H10557" s="17"/>
    </row>
    <row r="10558" spans="1:27">
      <c r="A10558" s="6"/>
      <c r="B10558" s="7"/>
      <c r="C10558" s="28"/>
      <c r="G10558" s="17"/>
      <c r="H10558" s="17"/>
    </row>
    <row r="10559" spans="1:27">
      <c r="A10559" s="6"/>
      <c r="B10559" s="7"/>
      <c r="C10559" s="28"/>
      <c r="G10559" s="17"/>
      <c r="H10559" s="17"/>
    </row>
    <row r="10560" spans="1:27">
      <c r="A10560" s="6"/>
      <c r="B10560" s="7"/>
      <c r="C10560" s="28"/>
      <c r="G10560" s="17"/>
      <c r="H10560" s="17"/>
    </row>
    <row r="10561" spans="1:27" s="2" customFormat="1" ht="13.8">
      <c r="A10561" s="8"/>
      <c r="B10561" s="9"/>
      <c r="C10561" s="18"/>
      <c r="D10561" s="18"/>
      <c r="E10561" s="18"/>
      <c r="F10561" s="18"/>
      <c r="G10561" s="18"/>
      <c r="H10561" s="18"/>
      <c r="I10561" s="18"/>
      <c r="J10561" s="18"/>
      <c r="K10561" s="18"/>
      <c r="L10561" s="18"/>
      <c r="M10561" s="18"/>
      <c r="N10561" s="18"/>
      <c r="O10561" s="18"/>
      <c r="P10561" s="18"/>
      <c r="Q10561" s="18"/>
      <c r="R10561" s="18"/>
      <c r="S10561" s="18"/>
      <c r="T10561" s="18"/>
      <c r="U10561" s="18"/>
      <c r="V10561" s="18"/>
      <c r="W10561" s="18"/>
      <c r="X10561" s="18"/>
      <c r="Y10561" s="18"/>
      <c r="Z10561" s="18"/>
      <c r="AA10561" s="18"/>
    </row>
    <row r="10562" spans="1:27" s="2" customFormat="1" ht="13.8">
      <c r="A10562" s="8"/>
      <c r="B10562" s="9"/>
      <c r="C10562" s="18"/>
      <c r="D10562" s="18"/>
      <c r="E10562" s="18"/>
      <c r="F10562" s="18"/>
      <c r="G10562" s="18"/>
      <c r="H10562" s="18"/>
      <c r="I10562" s="18"/>
      <c r="J10562" s="18"/>
      <c r="K10562" s="18"/>
      <c r="L10562" s="18"/>
      <c r="M10562" s="18"/>
      <c r="N10562" s="18"/>
      <c r="O10562" s="18"/>
      <c r="P10562" s="18"/>
      <c r="Q10562" s="18"/>
      <c r="R10562" s="18"/>
      <c r="S10562" s="18"/>
      <c r="T10562" s="18"/>
      <c r="U10562" s="18"/>
      <c r="V10562" s="18"/>
      <c r="W10562" s="18"/>
      <c r="X10562" s="18"/>
      <c r="Y10562" s="18"/>
      <c r="Z10562" s="18"/>
      <c r="AA10562" s="18"/>
    </row>
    <row r="10563" spans="1:27">
      <c r="A10563" s="6"/>
      <c r="B10563" s="7"/>
      <c r="C10563" s="28"/>
      <c r="G10563" s="17"/>
      <c r="H10563" s="17"/>
    </row>
    <row r="10564" spans="1:27">
      <c r="A10564" s="6"/>
      <c r="B10564" s="7"/>
      <c r="C10564" s="28"/>
      <c r="G10564" s="17"/>
      <c r="H10564" s="17"/>
    </row>
    <row r="10565" spans="1:27">
      <c r="A10565" s="6"/>
      <c r="B10565" s="7"/>
      <c r="C10565" s="28"/>
      <c r="G10565" s="17"/>
      <c r="H10565" s="17"/>
    </row>
    <row r="10566" spans="1:27">
      <c r="A10566" s="6"/>
      <c r="B10566" s="7"/>
      <c r="C10566" s="28"/>
      <c r="G10566" s="17"/>
      <c r="H10566" s="17"/>
    </row>
    <row r="10567" spans="1:27" s="2" customFormat="1" ht="13.8">
      <c r="A10567" s="8"/>
      <c r="B10567" s="9"/>
      <c r="C10567" s="18"/>
      <c r="D10567" s="18"/>
      <c r="E10567" s="18"/>
      <c r="F10567" s="18"/>
      <c r="G10567" s="18"/>
      <c r="H10567" s="18"/>
      <c r="I10567" s="18"/>
      <c r="J10567" s="18"/>
      <c r="K10567" s="18"/>
      <c r="L10567" s="18"/>
      <c r="M10567" s="18"/>
      <c r="N10567" s="18"/>
      <c r="O10567" s="18"/>
      <c r="P10567" s="18"/>
      <c r="Q10567" s="18"/>
      <c r="R10567" s="18"/>
      <c r="S10567" s="18"/>
      <c r="T10567" s="18"/>
      <c r="U10567" s="18"/>
      <c r="V10567" s="18"/>
      <c r="W10567" s="18"/>
      <c r="X10567" s="18"/>
      <c r="Y10567" s="18"/>
      <c r="Z10567" s="18"/>
      <c r="AA10567" s="18"/>
    </row>
    <row r="10568" spans="1:27">
      <c r="A10568" s="5"/>
    </row>
    <row r="10569" spans="1:27">
      <c r="A10569" s="6"/>
      <c r="B10569" s="7"/>
      <c r="C10569" s="28"/>
      <c r="G10569" s="17"/>
      <c r="H10569" s="17"/>
    </row>
    <row r="10570" spans="1:27">
      <c r="A10570" s="6"/>
      <c r="B10570" s="7"/>
      <c r="C10570" s="28"/>
      <c r="G10570" s="17"/>
      <c r="H10570" s="17"/>
    </row>
    <row r="10571" spans="1:27" s="2" customFormat="1" ht="13.8">
      <c r="A10571" s="8"/>
      <c r="B10571" s="9"/>
      <c r="C10571" s="18"/>
      <c r="D10571" s="18"/>
      <c r="E10571" s="18"/>
      <c r="F10571" s="18"/>
      <c r="G10571" s="18"/>
      <c r="H10571" s="18"/>
      <c r="I10571" s="18"/>
      <c r="J10571" s="18"/>
      <c r="K10571" s="18"/>
      <c r="L10571" s="18"/>
      <c r="M10571" s="18"/>
      <c r="N10571" s="18"/>
      <c r="O10571" s="18"/>
      <c r="P10571" s="18"/>
      <c r="Q10571" s="18"/>
      <c r="R10571" s="18"/>
      <c r="S10571" s="18"/>
      <c r="T10571" s="18"/>
      <c r="U10571" s="18"/>
      <c r="V10571" s="18"/>
      <c r="W10571" s="18"/>
      <c r="X10571" s="18"/>
      <c r="Y10571" s="18"/>
      <c r="Z10571" s="18"/>
      <c r="AA10571" s="18"/>
    </row>
    <row r="10572" spans="1:27">
      <c r="A10572" s="6"/>
      <c r="B10572" s="7"/>
      <c r="C10572" s="28"/>
      <c r="G10572" s="17"/>
      <c r="H10572" s="17"/>
    </row>
    <row r="10573" spans="1:27" s="2" customFormat="1" ht="13.8">
      <c r="A10573" s="8"/>
      <c r="B10573" s="9"/>
      <c r="C10573" s="18"/>
      <c r="D10573" s="18"/>
      <c r="E10573" s="18"/>
      <c r="F10573" s="18"/>
      <c r="G10573" s="18"/>
      <c r="H10573" s="18"/>
      <c r="I10573" s="18"/>
      <c r="J10573" s="18"/>
      <c r="K10573" s="18"/>
      <c r="L10573" s="18"/>
      <c r="M10573" s="18"/>
      <c r="N10573" s="18"/>
      <c r="O10573" s="18"/>
      <c r="P10573" s="18"/>
      <c r="Q10573" s="18"/>
      <c r="R10573" s="18"/>
      <c r="S10573" s="18"/>
      <c r="T10573" s="18"/>
      <c r="U10573" s="18"/>
      <c r="V10573" s="18"/>
      <c r="W10573" s="18"/>
      <c r="X10573" s="18"/>
      <c r="Y10573" s="18"/>
      <c r="Z10573" s="18"/>
      <c r="AA10573" s="18"/>
    </row>
    <row r="10574" spans="1:27">
      <c r="A10574" s="6"/>
      <c r="B10574" s="7"/>
      <c r="C10574" s="28"/>
      <c r="G10574" s="17"/>
      <c r="H10574" s="17"/>
    </row>
    <row r="10575" spans="1:27">
      <c r="A10575" s="6"/>
      <c r="B10575" s="7"/>
      <c r="C10575" s="28"/>
      <c r="G10575" s="17"/>
      <c r="H10575" s="17"/>
    </row>
    <row r="10576" spans="1:27" s="2" customFormat="1" ht="13.8">
      <c r="A10576" s="8"/>
      <c r="B10576" s="9"/>
      <c r="C10576" s="18"/>
      <c r="D10576" s="18"/>
      <c r="E10576" s="18"/>
      <c r="F10576" s="18"/>
      <c r="G10576" s="18"/>
      <c r="H10576" s="18"/>
      <c r="I10576" s="18"/>
      <c r="J10576" s="18"/>
      <c r="K10576" s="18"/>
      <c r="L10576" s="18"/>
      <c r="M10576" s="18"/>
      <c r="N10576" s="18"/>
      <c r="O10576" s="18"/>
      <c r="P10576" s="18"/>
      <c r="Q10576" s="18"/>
      <c r="R10576" s="18"/>
      <c r="S10576" s="18"/>
      <c r="T10576" s="18"/>
      <c r="U10576" s="18"/>
      <c r="V10576" s="18"/>
      <c r="W10576" s="18"/>
      <c r="X10576" s="18"/>
      <c r="Y10576" s="18"/>
      <c r="Z10576" s="18"/>
      <c r="AA10576" s="18"/>
    </row>
    <row r="10577" spans="1:27">
      <c r="A10577" s="6"/>
      <c r="B10577" s="7"/>
      <c r="C10577" s="28"/>
      <c r="G10577" s="17"/>
      <c r="H10577" s="17"/>
    </row>
    <row r="10578" spans="1:27">
      <c r="A10578" s="6"/>
      <c r="B10578" s="7"/>
      <c r="C10578" s="28"/>
      <c r="G10578" s="17"/>
      <c r="H10578" s="17"/>
    </row>
    <row r="10579" spans="1:27">
      <c r="A10579" s="6"/>
      <c r="B10579" s="7"/>
      <c r="C10579" s="28"/>
      <c r="G10579" s="17"/>
      <c r="H10579" s="17"/>
    </row>
    <row r="10580" spans="1:27">
      <c r="A10580" s="6"/>
      <c r="B10580" s="7"/>
      <c r="C10580" s="28"/>
      <c r="G10580" s="17"/>
      <c r="H10580" s="17"/>
    </row>
    <row r="10581" spans="1:27" s="2" customFormat="1" ht="13.8">
      <c r="A10581" s="8"/>
      <c r="B10581" s="9"/>
      <c r="C10581" s="18"/>
      <c r="D10581" s="18"/>
      <c r="E10581" s="18"/>
      <c r="F10581" s="18"/>
      <c r="G10581" s="18"/>
      <c r="H10581" s="18"/>
      <c r="I10581" s="18"/>
      <c r="J10581" s="18"/>
      <c r="K10581" s="18"/>
      <c r="L10581" s="18"/>
      <c r="M10581" s="18"/>
      <c r="N10581" s="18"/>
      <c r="O10581" s="18"/>
      <c r="P10581" s="18"/>
      <c r="Q10581" s="18"/>
      <c r="R10581" s="18"/>
      <c r="S10581" s="18"/>
      <c r="T10581" s="18"/>
      <c r="U10581" s="18"/>
      <c r="V10581" s="18"/>
      <c r="W10581" s="18"/>
      <c r="X10581" s="18"/>
      <c r="Y10581" s="18"/>
      <c r="Z10581" s="18"/>
      <c r="AA10581" s="18"/>
    </row>
    <row r="10582" spans="1:27">
      <c r="A10582" s="6"/>
      <c r="B10582" s="7"/>
      <c r="C10582" s="28"/>
      <c r="G10582" s="17"/>
      <c r="H10582" s="17"/>
    </row>
    <row r="10584" spans="1:27">
      <c r="A10584" s="5"/>
    </row>
    <row r="10585" spans="1:27">
      <c r="A10585" s="6"/>
      <c r="B10585" s="7"/>
      <c r="C10585" s="28"/>
      <c r="G10585" s="17"/>
      <c r="H10585" s="17"/>
    </row>
    <row r="10586" spans="1:27">
      <c r="A10586" s="5"/>
    </row>
    <row r="10587" spans="1:27" s="2" customFormat="1" ht="13.8">
      <c r="A10587" s="8"/>
      <c r="B10587" s="9"/>
      <c r="C10587" s="18"/>
      <c r="D10587" s="18"/>
      <c r="E10587" s="18"/>
      <c r="F10587" s="18"/>
      <c r="G10587" s="18"/>
      <c r="H10587" s="18"/>
      <c r="I10587" s="18"/>
      <c r="J10587" s="18"/>
      <c r="K10587" s="18"/>
      <c r="L10587" s="18"/>
      <c r="M10587" s="18"/>
      <c r="N10587" s="18"/>
      <c r="O10587" s="18"/>
      <c r="P10587" s="18"/>
      <c r="Q10587" s="18"/>
      <c r="R10587" s="18"/>
      <c r="S10587" s="18"/>
      <c r="T10587" s="18"/>
      <c r="U10587" s="18"/>
      <c r="V10587" s="18"/>
      <c r="W10587" s="18"/>
      <c r="X10587" s="18"/>
      <c r="Y10587" s="18"/>
      <c r="Z10587" s="18"/>
      <c r="AA10587" s="18"/>
    </row>
    <row r="10588" spans="1:27">
      <c r="A10588" s="6"/>
      <c r="B10588" s="7"/>
      <c r="C10588" s="28"/>
      <c r="G10588" s="17"/>
      <c r="H10588" s="17"/>
    </row>
    <row r="10589" spans="1:27">
      <c r="A10589" s="6"/>
      <c r="B10589" s="7"/>
      <c r="C10589" s="28"/>
      <c r="G10589" s="17"/>
      <c r="H10589" s="17"/>
    </row>
    <row r="10590" spans="1:27" s="2" customFormat="1" ht="13.8">
      <c r="A10590" s="8"/>
      <c r="B10590" s="9"/>
      <c r="C10590" s="18"/>
      <c r="D10590" s="18"/>
      <c r="E10590" s="18"/>
      <c r="F10590" s="18"/>
      <c r="G10590" s="18"/>
      <c r="H10590" s="18"/>
      <c r="I10590" s="18"/>
      <c r="J10590" s="18"/>
      <c r="K10590" s="18"/>
      <c r="L10590" s="18"/>
      <c r="M10590" s="18"/>
      <c r="N10590" s="18"/>
      <c r="O10590" s="18"/>
      <c r="P10590" s="18"/>
      <c r="Q10590" s="18"/>
      <c r="R10590" s="18"/>
      <c r="S10590" s="18"/>
      <c r="T10590" s="18"/>
      <c r="U10590" s="18"/>
      <c r="V10590" s="18"/>
      <c r="W10590" s="18"/>
      <c r="X10590" s="18"/>
      <c r="Y10590" s="18"/>
      <c r="Z10590" s="18"/>
      <c r="AA10590" s="18"/>
    </row>
    <row r="10591" spans="1:27">
      <c r="A10591" s="6"/>
      <c r="B10591" s="7"/>
      <c r="C10591" s="28"/>
      <c r="G10591" s="17"/>
      <c r="H10591" s="17"/>
    </row>
    <row r="10592" spans="1:27">
      <c r="A10592" s="6"/>
      <c r="B10592" s="7"/>
      <c r="C10592" s="28"/>
      <c r="G10592" s="17"/>
      <c r="H10592" s="17"/>
    </row>
    <row r="10593" spans="1:27" s="2" customFormat="1" ht="13.8">
      <c r="A10593" s="8"/>
      <c r="B10593" s="9"/>
      <c r="C10593" s="18"/>
      <c r="D10593" s="18"/>
      <c r="E10593" s="18"/>
      <c r="F10593" s="18"/>
      <c r="G10593" s="18"/>
      <c r="H10593" s="18"/>
      <c r="I10593" s="18"/>
      <c r="J10593" s="18"/>
      <c r="K10593" s="18"/>
      <c r="L10593" s="18"/>
      <c r="M10593" s="18"/>
      <c r="N10593" s="18"/>
      <c r="O10593" s="18"/>
      <c r="P10593" s="18"/>
      <c r="Q10593" s="18"/>
      <c r="R10593" s="18"/>
      <c r="S10593" s="18"/>
      <c r="T10593" s="18"/>
      <c r="U10593" s="18"/>
      <c r="V10593" s="18"/>
      <c r="W10593" s="18"/>
      <c r="X10593" s="18"/>
      <c r="Y10593" s="18"/>
      <c r="Z10593" s="18"/>
      <c r="AA10593" s="18"/>
    </row>
    <row r="10594" spans="1:27">
      <c r="A10594" s="6"/>
      <c r="B10594" s="7"/>
      <c r="C10594" s="28"/>
      <c r="G10594" s="17"/>
      <c r="H10594" s="17"/>
    </row>
    <row r="10595" spans="1:27">
      <c r="A10595" s="6"/>
      <c r="B10595" s="7"/>
      <c r="C10595" s="28"/>
      <c r="G10595" s="17"/>
      <c r="H10595" s="17"/>
    </row>
    <row r="10596" spans="1:27">
      <c r="A10596" s="6"/>
      <c r="B10596" s="7"/>
      <c r="C10596" s="28"/>
      <c r="G10596" s="17"/>
      <c r="H10596" s="17"/>
    </row>
    <row r="10597" spans="1:27">
      <c r="A10597" s="6"/>
      <c r="B10597" s="7"/>
      <c r="C10597" s="28"/>
      <c r="G10597" s="17"/>
      <c r="H10597" s="17"/>
    </row>
    <row r="10598" spans="1:27">
      <c r="A10598" s="6"/>
      <c r="B10598" s="7"/>
      <c r="C10598" s="28"/>
      <c r="G10598" s="17"/>
      <c r="H10598" s="17"/>
    </row>
    <row r="10599" spans="1:27">
      <c r="A10599" s="6"/>
      <c r="B10599" s="7"/>
      <c r="C10599" s="28"/>
      <c r="G10599" s="17"/>
      <c r="H10599" s="17"/>
    </row>
    <row r="10600" spans="1:27">
      <c r="A10600" s="6"/>
      <c r="B10600" s="7"/>
      <c r="C10600" s="28"/>
      <c r="G10600" s="17"/>
      <c r="H10600" s="17"/>
    </row>
    <row r="10601" spans="1:27" s="2" customFormat="1" ht="13.8">
      <c r="A10601" s="8"/>
      <c r="B10601" s="9"/>
      <c r="C10601" s="18"/>
      <c r="D10601" s="18"/>
      <c r="E10601" s="18"/>
      <c r="F10601" s="18"/>
      <c r="G10601" s="18"/>
      <c r="H10601" s="18"/>
      <c r="I10601" s="18"/>
      <c r="J10601" s="18"/>
      <c r="K10601" s="18"/>
      <c r="L10601" s="18"/>
      <c r="M10601" s="18"/>
      <c r="N10601" s="18"/>
      <c r="O10601" s="18"/>
      <c r="P10601" s="18"/>
      <c r="Q10601" s="18"/>
      <c r="R10601" s="18"/>
      <c r="S10601" s="18"/>
      <c r="T10601" s="18"/>
      <c r="U10601" s="18"/>
      <c r="V10601" s="18"/>
      <c r="W10601" s="18"/>
      <c r="X10601" s="18"/>
      <c r="Y10601" s="18"/>
      <c r="Z10601" s="18"/>
      <c r="AA10601" s="18"/>
    </row>
    <row r="10602" spans="1:27">
      <c r="A10602" s="6"/>
      <c r="B10602" s="7"/>
      <c r="C10602" s="28"/>
      <c r="G10602" s="17"/>
      <c r="H10602" s="17"/>
    </row>
    <row r="10603" spans="1:27">
      <c r="A10603" s="5"/>
    </row>
    <row r="10604" spans="1:27">
      <c r="A10604" s="6"/>
      <c r="B10604" s="7"/>
      <c r="C10604" s="28"/>
      <c r="G10604" s="17"/>
      <c r="H10604" s="17"/>
    </row>
    <row r="10605" spans="1:27">
      <c r="A10605" s="6"/>
      <c r="B10605" s="7"/>
      <c r="C10605" s="28"/>
      <c r="G10605" s="17"/>
      <c r="H10605" s="17"/>
    </row>
    <row r="10606" spans="1:27">
      <c r="A10606" s="6"/>
      <c r="B10606" s="7"/>
      <c r="C10606" s="28"/>
      <c r="G10606" s="17"/>
      <c r="H10606" s="17"/>
    </row>
    <row r="10607" spans="1:27" s="2" customFormat="1" ht="13.8">
      <c r="A10607" s="8"/>
      <c r="B10607" s="9"/>
      <c r="C10607" s="18"/>
      <c r="D10607" s="18"/>
      <c r="E10607" s="18"/>
      <c r="F10607" s="18"/>
      <c r="G10607" s="18"/>
      <c r="H10607" s="18"/>
      <c r="I10607" s="18"/>
      <c r="J10607" s="18"/>
      <c r="K10607" s="18"/>
      <c r="L10607" s="18"/>
      <c r="M10607" s="18"/>
      <c r="N10607" s="18"/>
      <c r="O10607" s="18"/>
      <c r="P10607" s="18"/>
      <c r="Q10607" s="18"/>
      <c r="R10607" s="18"/>
      <c r="S10607" s="18"/>
      <c r="T10607" s="18"/>
      <c r="U10607" s="18"/>
      <c r="V10607" s="18"/>
      <c r="W10607" s="18"/>
      <c r="X10607" s="18"/>
      <c r="Y10607" s="18"/>
      <c r="Z10607" s="18"/>
      <c r="AA10607" s="18"/>
    </row>
    <row r="10608" spans="1:27">
      <c r="A10608" s="6"/>
      <c r="B10608" s="7"/>
      <c r="C10608" s="28"/>
      <c r="G10608" s="17"/>
      <c r="H10608" s="17"/>
    </row>
    <row r="10609" spans="1:27">
      <c r="A10609" s="5"/>
    </row>
    <row r="10610" spans="1:27" s="2" customFormat="1" ht="13.8">
      <c r="A10610" s="8"/>
      <c r="B10610" s="9"/>
      <c r="C10610" s="18"/>
      <c r="D10610" s="18"/>
      <c r="E10610" s="18"/>
      <c r="F10610" s="18"/>
      <c r="G10610" s="18"/>
      <c r="H10610" s="18"/>
      <c r="I10610" s="18"/>
      <c r="J10610" s="18"/>
      <c r="K10610" s="18"/>
      <c r="L10610" s="18"/>
      <c r="M10610" s="18"/>
      <c r="N10610" s="18"/>
      <c r="O10610" s="18"/>
      <c r="P10610" s="18"/>
      <c r="Q10610" s="18"/>
      <c r="R10610" s="18"/>
      <c r="S10610" s="18"/>
      <c r="T10610" s="18"/>
      <c r="U10610" s="18"/>
      <c r="V10610" s="18"/>
      <c r="W10610" s="18"/>
      <c r="X10610" s="18"/>
      <c r="Y10610" s="18"/>
      <c r="Z10610" s="18"/>
      <c r="AA10610" s="18"/>
    </row>
    <row r="10611" spans="1:27">
      <c r="A10611" s="6"/>
      <c r="B10611" s="7"/>
      <c r="C10611" s="28"/>
      <c r="G10611" s="17"/>
      <c r="H10611" s="17"/>
    </row>
    <row r="10612" spans="1:27">
      <c r="A10612" s="6"/>
      <c r="B10612" s="7"/>
      <c r="C10612" s="28"/>
      <c r="G10612" s="17"/>
      <c r="H10612" s="17"/>
    </row>
    <row r="10613" spans="1:27" s="2" customFormat="1" ht="13.8">
      <c r="A10613" s="8"/>
      <c r="B10613" s="9"/>
      <c r="C10613" s="18"/>
      <c r="D10613" s="18"/>
      <c r="E10613" s="18"/>
      <c r="F10613" s="18"/>
      <c r="G10613" s="18"/>
      <c r="H10613" s="18"/>
      <c r="I10613" s="18"/>
      <c r="J10613" s="18"/>
      <c r="K10613" s="18"/>
      <c r="L10613" s="18"/>
      <c r="M10613" s="18"/>
      <c r="N10613" s="18"/>
      <c r="O10613" s="18"/>
      <c r="P10613" s="18"/>
      <c r="Q10613" s="18"/>
      <c r="R10613" s="18"/>
      <c r="S10613" s="18"/>
      <c r="T10613" s="18"/>
      <c r="U10613" s="18"/>
      <c r="V10613" s="18"/>
      <c r="W10613" s="18"/>
      <c r="X10613" s="18"/>
      <c r="Y10613" s="18"/>
      <c r="Z10613" s="18"/>
      <c r="AA10613" s="18"/>
    </row>
    <row r="10614" spans="1:27">
      <c r="A10614" s="6"/>
      <c r="B10614" s="7"/>
      <c r="C10614" s="28"/>
      <c r="G10614" s="17"/>
      <c r="H10614" s="17"/>
    </row>
    <row r="10615" spans="1:27" s="2" customFormat="1" ht="13.8">
      <c r="A10615" s="8"/>
      <c r="B10615" s="9"/>
      <c r="C10615" s="18"/>
      <c r="D10615" s="18"/>
      <c r="E10615" s="18"/>
      <c r="F10615" s="18"/>
      <c r="G10615" s="18"/>
      <c r="H10615" s="18"/>
      <c r="I10615" s="18"/>
      <c r="J10615" s="18"/>
      <c r="K10615" s="18"/>
      <c r="L10615" s="18"/>
      <c r="M10615" s="18"/>
      <c r="N10615" s="18"/>
      <c r="O10615" s="18"/>
      <c r="P10615" s="18"/>
      <c r="Q10615" s="18"/>
      <c r="R10615" s="18"/>
      <c r="S10615" s="18"/>
      <c r="T10615" s="18"/>
      <c r="U10615" s="18"/>
      <c r="V10615" s="18"/>
      <c r="W10615" s="18"/>
      <c r="X10615" s="18"/>
      <c r="Y10615" s="18"/>
      <c r="Z10615" s="18"/>
      <c r="AA10615" s="18"/>
    </row>
    <row r="10616" spans="1:27">
      <c r="A10616" s="5"/>
    </row>
    <row r="10617" spans="1:27">
      <c r="A10617" s="6"/>
      <c r="B10617" s="7"/>
      <c r="C10617" s="28"/>
      <c r="G10617" s="17"/>
      <c r="H10617" s="17"/>
    </row>
    <row r="10618" spans="1:27">
      <c r="A10618" s="6"/>
      <c r="B10618" s="7"/>
      <c r="C10618" s="28"/>
      <c r="G10618" s="17"/>
      <c r="H10618" s="17"/>
    </row>
    <row r="10619" spans="1:27">
      <c r="A10619" s="6"/>
      <c r="B10619" s="7"/>
      <c r="C10619" s="28"/>
      <c r="G10619" s="17"/>
      <c r="H10619" s="17"/>
    </row>
    <row r="10620" spans="1:27">
      <c r="A10620" s="6"/>
      <c r="B10620" s="7"/>
      <c r="C10620" s="28"/>
      <c r="G10620" s="17"/>
      <c r="H10620" s="17"/>
    </row>
    <row r="10621" spans="1:27">
      <c r="A10621" s="5"/>
    </row>
    <row r="10622" spans="1:27" s="2" customFormat="1" ht="13.8">
      <c r="A10622" s="8"/>
      <c r="B10622" s="9"/>
      <c r="C10622" s="18"/>
      <c r="D10622" s="18"/>
      <c r="E10622" s="18"/>
      <c r="F10622" s="18"/>
      <c r="G10622" s="18"/>
      <c r="H10622" s="18"/>
      <c r="I10622" s="18"/>
      <c r="J10622" s="18"/>
      <c r="K10622" s="18"/>
      <c r="L10622" s="18"/>
      <c r="M10622" s="18"/>
      <c r="N10622" s="18"/>
      <c r="O10622" s="18"/>
      <c r="P10622" s="18"/>
      <c r="Q10622" s="18"/>
      <c r="R10622" s="18"/>
      <c r="S10622" s="18"/>
      <c r="T10622" s="18"/>
      <c r="U10622" s="18"/>
      <c r="V10622" s="18"/>
      <c r="W10622" s="18"/>
      <c r="X10622" s="18"/>
      <c r="Y10622" s="18"/>
      <c r="Z10622" s="18"/>
      <c r="AA10622" s="18"/>
    </row>
    <row r="10623" spans="1:27">
      <c r="A10623" s="6"/>
      <c r="B10623" s="7"/>
      <c r="C10623" s="28"/>
      <c r="G10623" s="17"/>
      <c r="H10623" s="17"/>
    </row>
    <row r="10624" spans="1:27">
      <c r="A10624" s="6"/>
      <c r="B10624" s="7"/>
      <c r="C10624" s="28"/>
      <c r="G10624" s="17"/>
      <c r="H10624" s="17"/>
    </row>
    <row r="10625" spans="1:27">
      <c r="A10625" s="6"/>
      <c r="B10625" s="7"/>
      <c r="C10625" s="28"/>
      <c r="G10625" s="17"/>
      <c r="H10625" s="17"/>
    </row>
    <row r="10626" spans="1:27" s="2" customFormat="1" ht="13.8">
      <c r="A10626" s="8"/>
      <c r="B10626" s="9"/>
      <c r="C10626" s="18"/>
      <c r="D10626" s="18"/>
      <c r="E10626" s="18"/>
      <c r="F10626" s="18"/>
      <c r="G10626" s="18"/>
      <c r="H10626" s="18"/>
      <c r="I10626" s="18"/>
      <c r="J10626" s="18"/>
      <c r="K10626" s="18"/>
      <c r="L10626" s="18"/>
      <c r="M10626" s="18"/>
      <c r="N10626" s="18"/>
      <c r="O10626" s="18"/>
      <c r="P10626" s="18"/>
      <c r="Q10626" s="18"/>
      <c r="R10626" s="18"/>
      <c r="S10626" s="18"/>
      <c r="T10626" s="18"/>
      <c r="U10626" s="18"/>
      <c r="V10626" s="18"/>
      <c r="W10626" s="18"/>
      <c r="X10626" s="18"/>
      <c r="Y10626" s="18"/>
      <c r="Z10626" s="18"/>
      <c r="AA10626" s="18"/>
    </row>
    <row r="10627" spans="1:27" s="2" customFormat="1" ht="13.8">
      <c r="A10627" s="8"/>
      <c r="B10627" s="9"/>
      <c r="C10627" s="18"/>
      <c r="D10627" s="18"/>
      <c r="E10627" s="18"/>
      <c r="F10627" s="18"/>
      <c r="G10627" s="18"/>
      <c r="H10627" s="18"/>
      <c r="I10627" s="18"/>
      <c r="J10627" s="18"/>
      <c r="K10627" s="18"/>
      <c r="L10627" s="18"/>
      <c r="M10627" s="18"/>
      <c r="N10627" s="18"/>
      <c r="O10627" s="18"/>
      <c r="P10627" s="18"/>
      <c r="Q10627" s="18"/>
      <c r="R10627" s="18"/>
      <c r="S10627" s="18"/>
      <c r="T10627" s="18"/>
      <c r="U10627" s="18"/>
      <c r="V10627" s="18"/>
      <c r="W10627" s="18"/>
      <c r="X10627" s="18"/>
      <c r="Y10627" s="18"/>
      <c r="Z10627" s="18"/>
      <c r="AA10627" s="18"/>
    </row>
    <row r="10628" spans="1:27" s="2" customFormat="1" ht="13.8">
      <c r="A10628" s="8"/>
      <c r="B10628" s="9"/>
      <c r="C10628" s="18"/>
      <c r="D10628" s="18"/>
      <c r="E10628" s="18"/>
      <c r="F10628" s="18"/>
      <c r="G10628" s="18"/>
      <c r="H10628" s="18"/>
      <c r="I10628" s="18"/>
      <c r="J10628" s="18"/>
      <c r="K10628" s="18"/>
      <c r="L10628" s="18"/>
      <c r="M10628" s="18"/>
      <c r="N10628" s="18"/>
      <c r="O10628" s="18"/>
      <c r="P10628" s="18"/>
      <c r="Q10628" s="18"/>
      <c r="R10628" s="18"/>
      <c r="S10628" s="18"/>
      <c r="T10628" s="18"/>
      <c r="U10628" s="18"/>
      <c r="V10628" s="18"/>
      <c r="W10628" s="18"/>
      <c r="X10628" s="18"/>
      <c r="Y10628" s="18"/>
      <c r="Z10628" s="18"/>
      <c r="AA10628" s="18"/>
    </row>
    <row r="10629" spans="1:27">
      <c r="A10629" s="5"/>
    </row>
    <row r="10630" spans="1:27">
      <c r="A10630" s="6"/>
      <c r="B10630" s="7"/>
      <c r="C10630" s="28"/>
      <c r="G10630" s="17"/>
      <c r="H10630" s="17"/>
    </row>
    <row r="10631" spans="1:27">
      <c r="A10631" s="5"/>
    </row>
    <row r="10632" spans="1:27" s="2" customFormat="1" ht="13.8">
      <c r="A10632" s="8"/>
      <c r="B10632" s="9"/>
      <c r="C10632" s="18"/>
      <c r="D10632" s="18"/>
      <c r="E10632" s="18"/>
      <c r="F10632" s="18"/>
      <c r="G10632" s="18"/>
      <c r="H10632" s="18"/>
      <c r="I10632" s="18"/>
      <c r="J10632" s="18"/>
      <c r="K10632" s="18"/>
      <c r="L10632" s="18"/>
      <c r="M10632" s="18"/>
      <c r="N10632" s="18"/>
      <c r="O10632" s="18"/>
      <c r="P10632" s="18"/>
      <c r="Q10632" s="18"/>
      <c r="R10632" s="18"/>
      <c r="S10632" s="18"/>
      <c r="T10632" s="18"/>
      <c r="U10632" s="18"/>
      <c r="V10632" s="18"/>
      <c r="W10632" s="18"/>
      <c r="X10632" s="18"/>
      <c r="Y10632" s="18"/>
      <c r="Z10632" s="18"/>
      <c r="AA10632" s="18"/>
    </row>
    <row r="10633" spans="1:27">
      <c r="A10633" s="6"/>
      <c r="B10633" s="7"/>
      <c r="C10633" s="28"/>
      <c r="G10633" s="17"/>
      <c r="H10633" s="17"/>
    </row>
    <row r="10634" spans="1:27" s="2" customFormat="1" ht="13.8">
      <c r="A10634" s="8"/>
      <c r="B10634" s="9"/>
      <c r="C10634" s="18"/>
      <c r="D10634" s="18"/>
      <c r="E10634" s="18"/>
      <c r="F10634" s="18"/>
      <c r="G10634" s="18"/>
      <c r="H10634" s="18"/>
      <c r="I10634" s="18"/>
      <c r="J10634" s="18"/>
      <c r="K10634" s="18"/>
      <c r="L10634" s="18"/>
      <c r="M10634" s="18"/>
      <c r="N10634" s="18"/>
      <c r="O10634" s="18"/>
      <c r="P10634" s="18"/>
      <c r="Q10634" s="18"/>
      <c r="R10634" s="18"/>
      <c r="S10634" s="18"/>
      <c r="T10634" s="18"/>
      <c r="U10634" s="18"/>
      <c r="V10634" s="18"/>
      <c r="W10634" s="18"/>
      <c r="X10634" s="18"/>
      <c r="Y10634" s="18"/>
      <c r="Z10634" s="18"/>
      <c r="AA10634" s="18"/>
    </row>
    <row r="10636" spans="1:27">
      <c r="A10636" s="6"/>
      <c r="B10636" s="7"/>
      <c r="C10636" s="28"/>
      <c r="G10636" s="17"/>
      <c r="H10636" s="17"/>
    </row>
    <row r="10637" spans="1:27" s="2" customFormat="1" ht="13.8">
      <c r="A10637" s="8"/>
      <c r="B10637" s="9"/>
      <c r="C10637" s="18"/>
      <c r="D10637" s="18"/>
      <c r="E10637" s="18"/>
      <c r="F10637" s="18"/>
      <c r="G10637" s="18"/>
      <c r="H10637" s="18"/>
      <c r="I10637" s="18"/>
      <c r="J10637" s="18"/>
      <c r="K10637" s="18"/>
      <c r="L10637" s="18"/>
      <c r="M10637" s="18"/>
      <c r="N10637" s="18"/>
      <c r="O10637" s="18"/>
      <c r="P10637" s="18"/>
      <c r="Q10637" s="18"/>
      <c r="R10637" s="18"/>
      <c r="S10637" s="18"/>
      <c r="T10637" s="18"/>
      <c r="U10637" s="18"/>
      <c r="V10637" s="18"/>
      <c r="W10637" s="18"/>
      <c r="X10637" s="18"/>
      <c r="Y10637" s="18"/>
      <c r="Z10637" s="18"/>
      <c r="AA10637" s="18"/>
    </row>
    <row r="10638" spans="1:27">
      <c r="A10638" s="6"/>
      <c r="B10638" s="7"/>
      <c r="C10638" s="28"/>
      <c r="G10638" s="17"/>
      <c r="H10638" s="17"/>
    </row>
    <row r="10639" spans="1:27">
      <c r="A10639" s="6"/>
      <c r="B10639" s="7"/>
      <c r="C10639" s="28"/>
      <c r="G10639" s="17"/>
      <c r="H10639" s="17"/>
    </row>
    <row r="10640" spans="1:27">
      <c r="A10640" s="6"/>
      <c r="B10640" s="7"/>
      <c r="C10640" s="28"/>
      <c r="G10640" s="17"/>
      <c r="H10640" s="17"/>
    </row>
    <row r="10641" spans="1:27" s="2" customFormat="1" ht="13.8">
      <c r="A10641" s="8"/>
      <c r="B10641" s="9"/>
      <c r="C10641" s="18"/>
      <c r="D10641" s="18"/>
      <c r="E10641" s="18"/>
      <c r="F10641" s="18"/>
      <c r="G10641" s="18"/>
      <c r="H10641" s="18"/>
      <c r="I10641" s="18"/>
      <c r="J10641" s="18"/>
      <c r="K10641" s="18"/>
      <c r="L10641" s="18"/>
      <c r="M10641" s="18"/>
      <c r="N10641" s="18"/>
      <c r="O10641" s="18"/>
      <c r="P10641" s="18"/>
      <c r="Q10641" s="18"/>
      <c r="R10641" s="18"/>
      <c r="S10641" s="18"/>
      <c r="T10641" s="18"/>
      <c r="U10641" s="18"/>
      <c r="V10641" s="18"/>
      <c r="W10641" s="18"/>
      <c r="X10641" s="18"/>
      <c r="Y10641" s="18"/>
      <c r="Z10641" s="18"/>
      <c r="AA10641" s="18"/>
    </row>
    <row r="10642" spans="1:27">
      <c r="A10642" s="6"/>
      <c r="B10642" s="7"/>
      <c r="C10642" s="28"/>
      <c r="G10642" s="17"/>
      <c r="H10642" s="17"/>
    </row>
    <row r="10643" spans="1:27">
      <c r="A10643" s="6"/>
      <c r="B10643" s="7"/>
      <c r="C10643" s="28"/>
      <c r="G10643" s="17"/>
      <c r="H10643" s="17"/>
    </row>
    <row r="10644" spans="1:27">
      <c r="A10644" s="6"/>
      <c r="B10644" s="7"/>
      <c r="C10644" s="28"/>
      <c r="G10644" s="17"/>
      <c r="H10644" s="17"/>
    </row>
    <row r="10645" spans="1:27">
      <c r="A10645" s="6"/>
      <c r="B10645" s="7"/>
      <c r="C10645" s="28"/>
      <c r="G10645" s="17"/>
      <c r="H10645" s="17"/>
    </row>
    <row r="10646" spans="1:27">
      <c r="A10646" s="6"/>
      <c r="B10646" s="7"/>
      <c r="C10646" s="28"/>
      <c r="G10646" s="17"/>
      <c r="H10646" s="17"/>
    </row>
    <row r="10647" spans="1:27">
      <c r="A10647" s="5"/>
    </row>
    <row r="10648" spans="1:27">
      <c r="A10648" s="6"/>
      <c r="B10648" s="7"/>
      <c r="C10648" s="28"/>
      <c r="G10648" s="17"/>
      <c r="H10648" s="17"/>
    </row>
    <row r="10649" spans="1:27" s="2" customFormat="1" ht="13.8">
      <c r="A10649" s="8"/>
      <c r="B10649" s="9"/>
      <c r="C10649" s="18"/>
      <c r="D10649" s="18"/>
      <c r="E10649" s="18"/>
      <c r="F10649" s="18"/>
      <c r="G10649" s="18"/>
      <c r="H10649" s="18"/>
      <c r="I10649" s="18"/>
      <c r="J10649" s="18"/>
      <c r="K10649" s="18"/>
      <c r="L10649" s="18"/>
      <c r="M10649" s="18"/>
      <c r="N10649" s="18"/>
      <c r="O10649" s="18"/>
      <c r="P10649" s="18"/>
      <c r="Q10649" s="18"/>
      <c r="R10649" s="18"/>
      <c r="S10649" s="18"/>
      <c r="T10649" s="18"/>
      <c r="U10649" s="18"/>
      <c r="V10649" s="18"/>
      <c r="W10649" s="18"/>
      <c r="X10649" s="18"/>
      <c r="Y10649" s="18"/>
      <c r="Z10649" s="18"/>
      <c r="AA10649" s="18"/>
    </row>
    <row r="10650" spans="1:27" s="2" customFormat="1" ht="13.8">
      <c r="A10650" s="8"/>
      <c r="B10650" s="9"/>
      <c r="C10650" s="18"/>
      <c r="D10650" s="18"/>
      <c r="E10650" s="18"/>
      <c r="F10650" s="18"/>
      <c r="G10650" s="18"/>
      <c r="H10650" s="18"/>
      <c r="I10650" s="18"/>
      <c r="J10650" s="18"/>
      <c r="K10650" s="18"/>
      <c r="L10650" s="18"/>
      <c r="M10650" s="18"/>
      <c r="N10650" s="18"/>
      <c r="O10650" s="18"/>
      <c r="P10650" s="18"/>
      <c r="Q10650" s="18"/>
      <c r="R10650" s="18"/>
      <c r="S10650" s="18"/>
      <c r="T10650" s="18"/>
      <c r="U10650" s="18"/>
      <c r="V10650" s="18"/>
      <c r="W10650" s="18"/>
      <c r="X10650" s="18"/>
      <c r="Y10650" s="18"/>
      <c r="Z10650" s="18"/>
      <c r="AA10650" s="18"/>
    </row>
    <row r="10651" spans="1:27">
      <c r="A10651" s="5"/>
    </row>
    <row r="10652" spans="1:27" s="2" customFormat="1" ht="13.8">
      <c r="A10652" s="8"/>
      <c r="B10652" s="9"/>
      <c r="C10652" s="18"/>
      <c r="D10652" s="18"/>
      <c r="E10652" s="18"/>
      <c r="F10652" s="18"/>
      <c r="G10652" s="18"/>
      <c r="H10652" s="18"/>
      <c r="I10652" s="18"/>
      <c r="J10652" s="18"/>
      <c r="K10652" s="18"/>
      <c r="L10652" s="18"/>
      <c r="M10652" s="18"/>
      <c r="N10652" s="18"/>
      <c r="O10652" s="18"/>
      <c r="P10652" s="18"/>
      <c r="Q10652" s="18"/>
      <c r="R10652" s="18"/>
      <c r="S10652" s="18"/>
      <c r="T10652" s="18"/>
      <c r="U10652" s="18"/>
      <c r="V10652" s="18"/>
      <c r="W10652" s="18"/>
      <c r="X10652" s="18"/>
      <c r="Y10652" s="18"/>
      <c r="Z10652" s="18"/>
      <c r="AA10652" s="18"/>
    </row>
    <row r="10653" spans="1:27">
      <c r="A10653" s="5"/>
    </row>
    <row r="10654" spans="1:27">
      <c r="A10654" s="6"/>
      <c r="B10654" s="7"/>
      <c r="C10654" s="28"/>
      <c r="G10654" s="17"/>
      <c r="H10654" s="17"/>
    </row>
    <row r="10655" spans="1:27" s="2" customFormat="1" ht="13.8">
      <c r="A10655" s="8"/>
      <c r="B10655" s="9"/>
      <c r="C10655" s="18"/>
      <c r="D10655" s="18"/>
      <c r="E10655" s="18"/>
      <c r="F10655" s="18"/>
      <c r="G10655" s="18"/>
      <c r="H10655" s="18"/>
      <c r="I10655" s="18"/>
      <c r="J10655" s="18"/>
      <c r="K10655" s="18"/>
      <c r="L10655" s="18"/>
      <c r="M10655" s="18"/>
      <c r="N10655" s="18"/>
      <c r="O10655" s="18"/>
      <c r="P10655" s="18"/>
      <c r="Q10655" s="18"/>
      <c r="R10655" s="18"/>
      <c r="S10655" s="18"/>
      <c r="T10655" s="18"/>
      <c r="U10655" s="18"/>
      <c r="V10655" s="18"/>
      <c r="W10655" s="18"/>
      <c r="X10655" s="18"/>
      <c r="Y10655" s="18"/>
      <c r="Z10655" s="18"/>
      <c r="AA10655" s="18"/>
    </row>
    <row r="10656" spans="1:27">
      <c r="A10656" s="6"/>
      <c r="B10656" s="7"/>
      <c r="C10656" s="28"/>
      <c r="G10656" s="17"/>
      <c r="H10656" s="17"/>
    </row>
    <row r="10657" spans="1:27">
      <c r="A10657" s="6"/>
      <c r="B10657" s="7"/>
      <c r="C10657" s="28"/>
      <c r="G10657" s="17"/>
      <c r="H10657" s="17"/>
    </row>
    <row r="10658" spans="1:27" s="2" customFormat="1" ht="13.8">
      <c r="A10658" s="8"/>
      <c r="B10658" s="9"/>
      <c r="C10658" s="18"/>
      <c r="D10658" s="18"/>
      <c r="E10658" s="18"/>
      <c r="F10658" s="18"/>
      <c r="G10658" s="18"/>
      <c r="H10658" s="18"/>
      <c r="I10658" s="18"/>
      <c r="J10658" s="18"/>
      <c r="K10658" s="18"/>
      <c r="L10658" s="18"/>
      <c r="M10658" s="18"/>
      <c r="N10658" s="18"/>
      <c r="O10658" s="18"/>
      <c r="P10658" s="18"/>
      <c r="Q10658" s="18"/>
      <c r="R10658" s="18"/>
      <c r="S10658" s="18"/>
      <c r="T10658" s="18"/>
      <c r="U10658" s="18"/>
      <c r="V10658" s="18"/>
      <c r="W10658" s="18"/>
      <c r="X10658" s="18"/>
      <c r="Y10658" s="18"/>
      <c r="Z10658" s="18"/>
      <c r="AA10658" s="18"/>
    </row>
    <row r="10661" spans="1:27">
      <c r="A10661" s="6"/>
      <c r="B10661" s="7"/>
      <c r="C10661" s="28"/>
      <c r="G10661" s="17"/>
      <c r="H10661" s="17"/>
    </row>
    <row r="10662" spans="1:27" s="2" customFormat="1" ht="13.8">
      <c r="A10662" s="8"/>
      <c r="B10662" s="9"/>
      <c r="C10662" s="18"/>
      <c r="D10662" s="18"/>
      <c r="E10662" s="18"/>
      <c r="F10662" s="18"/>
      <c r="G10662" s="18"/>
      <c r="H10662" s="18"/>
      <c r="I10662" s="18"/>
      <c r="J10662" s="18"/>
      <c r="K10662" s="18"/>
      <c r="L10662" s="18"/>
      <c r="M10662" s="18"/>
      <c r="N10662" s="18"/>
      <c r="O10662" s="18"/>
      <c r="P10662" s="18"/>
      <c r="Q10662" s="18"/>
      <c r="R10662" s="18"/>
      <c r="S10662" s="18"/>
      <c r="T10662" s="18"/>
      <c r="U10662" s="18"/>
      <c r="V10662" s="18"/>
      <c r="W10662" s="18"/>
      <c r="X10662" s="18"/>
      <c r="Y10662" s="18"/>
      <c r="Z10662" s="18"/>
      <c r="AA10662" s="18"/>
    </row>
    <row r="10663" spans="1:27">
      <c r="A10663" s="6"/>
      <c r="B10663" s="7"/>
      <c r="C10663" s="28"/>
      <c r="G10663" s="17"/>
      <c r="H10663" s="17"/>
    </row>
    <row r="10664" spans="1:27" s="2" customFormat="1" ht="13.8">
      <c r="A10664" s="8"/>
      <c r="B10664" s="9"/>
      <c r="C10664" s="18"/>
      <c r="D10664" s="18"/>
      <c r="E10664" s="18"/>
      <c r="F10664" s="18"/>
      <c r="G10664" s="18"/>
      <c r="H10664" s="18"/>
      <c r="I10664" s="18"/>
      <c r="J10664" s="18"/>
      <c r="K10664" s="18"/>
      <c r="L10664" s="18"/>
      <c r="M10664" s="18"/>
      <c r="N10664" s="18"/>
      <c r="O10664" s="18"/>
      <c r="P10664" s="18"/>
      <c r="Q10664" s="18"/>
      <c r="R10664" s="18"/>
      <c r="S10664" s="18"/>
      <c r="T10664" s="18"/>
      <c r="U10664" s="18"/>
      <c r="V10664" s="18"/>
      <c r="W10664" s="18"/>
      <c r="X10664" s="18"/>
      <c r="Y10664" s="18"/>
      <c r="Z10664" s="18"/>
      <c r="AA10664" s="18"/>
    </row>
    <row r="10665" spans="1:27" s="2" customFormat="1" ht="13.8">
      <c r="A10665" s="8"/>
      <c r="B10665" s="9"/>
      <c r="C10665" s="18"/>
      <c r="D10665" s="18"/>
      <c r="E10665" s="18"/>
      <c r="F10665" s="18"/>
      <c r="G10665" s="18"/>
      <c r="H10665" s="18"/>
      <c r="I10665" s="18"/>
      <c r="J10665" s="18"/>
      <c r="K10665" s="18"/>
      <c r="L10665" s="18"/>
      <c r="M10665" s="18"/>
      <c r="N10665" s="18"/>
      <c r="O10665" s="18"/>
      <c r="P10665" s="18"/>
      <c r="Q10665" s="18"/>
      <c r="R10665" s="18"/>
      <c r="S10665" s="18"/>
      <c r="T10665" s="18"/>
      <c r="U10665" s="18"/>
      <c r="V10665" s="18"/>
      <c r="W10665" s="18"/>
      <c r="X10665" s="18"/>
      <c r="Y10665" s="18"/>
      <c r="Z10665" s="18"/>
      <c r="AA10665" s="18"/>
    </row>
    <row r="10666" spans="1:27">
      <c r="A10666" s="6"/>
      <c r="B10666" s="7"/>
      <c r="C10666" s="28"/>
      <c r="G10666" s="17"/>
      <c r="H10666" s="17"/>
    </row>
    <row r="10667" spans="1:27" s="2" customFormat="1" ht="13.8">
      <c r="A10667" s="8"/>
      <c r="B10667" s="9"/>
      <c r="C10667" s="18"/>
      <c r="D10667" s="18"/>
      <c r="E10667" s="18"/>
      <c r="F10667" s="18"/>
      <c r="G10667" s="18"/>
      <c r="H10667" s="18"/>
      <c r="I10667" s="18"/>
      <c r="J10667" s="18"/>
      <c r="K10667" s="18"/>
      <c r="L10667" s="18"/>
      <c r="M10667" s="18"/>
      <c r="N10667" s="18"/>
      <c r="O10667" s="18"/>
      <c r="P10667" s="18"/>
      <c r="Q10667" s="18"/>
      <c r="R10667" s="18"/>
      <c r="S10667" s="18"/>
      <c r="T10667" s="18"/>
      <c r="U10667" s="18"/>
      <c r="V10667" s="18"/>
      <c r="W10667" s="18"/>
      <c r="X10667" s="18"/>
      <c r="Y10667" s="18"/>
      <c r="Z10667" s="18"/>
      <c r="AA10667" s="18"/>
    </row>
    <row r="10669" spans="1:27">
      <c r="A10669" s="6"/>
      <c r="B10669" s="7"/>
      <c r="C10669" s="28"/>
      <c r="G10669" s="17"/>
      <c r="H10669" s="17"/>
    </row>
    <row r="10670" spans="1:27">
      <c r="A10670" s="6"/>
      <c r="B10670" s="7"/>
      <c r="C10670" s="28"/>
      <c r="G10670" s="17"/>
      <c r="H10670" s="17"/>
    </row>
    <row r="10671" spans="1:27" s="2" customFormat="1" ht="13.8">
      <c r="A10671" s="8"/>
      <c r="B10671" s="9"/>
      <c r="C10671" s="18"/>
      <c r="D10671" s="18"/>
      <c r="E10671" s="18"/>
      <c r="F10671" s="18"/>
      <c r="G10671" s="18"/>
      <c r="H10671" s="18"/>
      <c r="I10671" s="18"/>
      <c r="J10671" s="18"/>
      <c r="K10671" s="18"/>
      <c r="L10671" s="18"/>
      <c r="M10671" s="18"/>
      <c r="N10671" s="18"/>
      <c r="O10671" s="18"/>
      <c r="P10671" s="18"/>
      <c r="Q10671" s="18"/>
      <c r="R10671" s="18"/>
      <c r="S10671" s="18"/>
      <c r="T10671" s="18"/>
      <c r="U10671" s="18"/>
      <c r="V10671" s="18"/>
      <c r="W10671" s="18"/>
      <c r="X10671" s="18"/>
      <c r="Y10671" s="18"/>
      <c r="Z10671" s="18"/>
      <c r="AA10671" s="18"/>
    </row>
    <row r="10673" spans="1:27" s="2" customFormat="1" ht="13.8">
      <c r="A10673" s="8"/>
      <c r="B10673" s="9"/>
      <c r="C10673" s="18"/>
      <c r="D10673" s="18"/>
      <c r="E10673" s="18"/>
      <c r="F10673" s="18"/>
      <c r="G10673" s="18"/>
      <c r="H10673" s="18"/>
      <c r="I10673" s="18"/>
      <c r="J10673" s="18"/>
      <c r="K10673" s="18"/>
      <c r="L10673" s="18"/>
      <c r="M10673" s="18"/>
      <c r="N10673" s="18"/>
      <c r="O10673" s="18"/>
      <c r="P10673" s="18"/>
      <c r="Q10673" s="18"/>
      <c r="R10673" s="18"/>
      <c r="S10673" s="18"/>
      <c r="T10673" s="18"/>
      <c r="U10673" s="18"/>
      <c r="V10673" s="18"/>
      <c r="W10673" s="18"/>
      <c r="X10673" s="18"/>
      <c r="Y10673" s="18"/>
      <c r="Z10673" s="18"/>
      <c r="AA10673" s="18"/>
    </row>
    <row r="10674" spans="1:27">
      <c r="A10674" s="6"/>
      <c r="B10674" s="7"/>
      <c r="C10674" s="28"/>
      <c r="G10674" s="17"/>
      <c r="H10674" s="17"/>
    </row>
    <row r="10676" spans="1:27" s="2" customFormat="1" ht="13.8">
      <c r="A10676" s="8"/>
      <c r="B10676" s="9"/>
      <c r="C10676" s="18"/>
      <c r="D10676" s="18"/>
      <c r="E10676" s="18"/>
      <c r="F10676" s="18"/>
      <c r="G10676" s="18"/>
      <c r="H10676" s="18"/>
      <c r="I10676" s="18"/>
      <c r="J10676" s="18"/>
      <c r="K10676" s="18"/>
      <c r="L10676" s="18"/>
      <c r="M10676" s="18"/>
      <c r="N10676" s="18"/>
      <c r="O10676" s="18"/>
      <c r="P10676" s="18"/>
      <c r="Q10676" s="18"/>
      <c r="R10676" s="18"/>
      <c r="S10676" s="18"/>
      <c r="T10676" s="18"/>
      <c r="U10676" s="18"/>
      <c r="V10676" s="18"/>
      <c r="W10676" s="18"/>
      <c r="X10676" s="18"/>
      <c r="Y10676" s="18"/>
      <c r="Z10676" s="18"/>
      <c r="AA10676" s="18"/>
    </row>
    <row r="10677" spans="1:27">
      <c r="A10677" s="6"/>
      <c r="B10677" s="7"/>
      <c r="C10677" s="28"/>
      <c r="G10677" s="17"/>
      <c r="H10677" s="17"/>
    </row>
    <row r="10678" spans="1:27">
      <c r="A10678" s="6"/>
      <c r="B10678" s="7"/>
      <c r="C10678" s="28"/>
      <c r="G10678" s="17"/>
      <c r="H10678" s="17"/>
    </row>
    <row r="10679" spans="1:27" s="2" customFormat="1" ht="13.8">
      <c r="A10679" s="8"/>
      <c r="B10679" s="9"/>
      <c r="C10679" s="18"/>
      <c r="D10679" s="18"/>
      <c r="E10679" s="18"/>
      <c r="F10679" s="18"/>
      <c r="G10679" s="18"/>
      <c r="H10679" s="18"/>
      <c r="I10679" s="18"/>
      <c r="J10679" s="18"/>
      <c r="K10679" s="18"/>
      <c r="L10679" s="18"/>
      <c r="M10679" s="18"/>
      <c r="N10679" s="18"/>
      <c r="O10679" s="18"/>
      <c r="P10679" s="18"/>
      <c r="Q10679" s="18"/>
      <c r="R10679" s="18"/>
      <c r="S10679" s="18"/>
      <c r="T10679" s="18"/>
      <c r="U10679" s="18"/>
      <c r="V10679" s="18"/>
      <c r="W10679" s="18"/>
      <c r="X10679" s="18"/>
      <c r="Y10679" s="18"/>
      <c r="Z10679" s="18"/>
      <c r="AA10679" s="18"/>
    </row>
    <row r="10680" spans="1:27" s="2" customFormat="1" ht="13.8">
      <c r="A10680" s="8"/>
      <c r="B10680" s="9"/>
      <c r="C10680" s="18"/>
      <c r="D10680" s="18"/>
      <c r="E10680" s="18"/>
      <c r="F10680" s="18"/>
      <c r="G10680" s="18"/>
      <c r="H10680" s="18"/>
      <c r="I10680" s="18"/>
      <c r="J10680" s="18"/>
      <c r="K10680" s="18"/>
      <c r="L10680" s="18"/>
      <c r="M10680" s="18"/>
      <c r="N10680" s="18"/>
      <c r="O10680" s="18"/>
      <c r="P10680" s="18"/>
      <c r="Q10680" s="18"/>
      <c r="R10680" s="18"/>
      <c r="S10680" s="18"/>
      <c r="T10680" s="18"/>
      <c r="U10680" s="18"/>
      <c r="V10680" s="18"/>
      <c r="W10680" s="18"/>
      <c r="X10680" s="18"/>
      <c r="Y10680" s="18"/>
      <c r="Z10680" s="18"/>
      <c r="AA10680" s="18"/>
    </row>
    <row r="10681" spans="1:27" s="2" customFormat="1" ht="13.8">
      <c r="A10681" s="8"/>
      <c r="B10681" s="9"/>
      <c r="C10681" s="18"/>
      <c r="D10681" s="18"/>
      <c r="E10681" s="18"/>
      <c r="F10681" s="18"/>
      <c r="G10681" s="18"/>
      <c r="H10681" s="18"/>
      <c r="I10681" s="18"/>
      <c r="J10681" s="18"/>
      <c r="K10681" s="18"/>
      <c r="L10681" s="18"/>
      <c r="M10681" s="18"/>
      <c r="N10681" s="18"/>
      <c r="O10681" s="18"/>
      <c r="P10681" s="18"/>
      <c r="Q10681" s="18"/>
      <c r="R10681" s="18"/>
      <c r="S10681" s="18"/>
      <c r="T10681" s="18"/>
      <c r="U10681" s="18"/>
      <c r="V10681" s="18"/>
      <c r="W10681" s="18"/>
      <c r="X10681" s="18"/>
      <c r="Y10681" s="18"/>
      <c r="Z10681" s="18"/>
      <c r="AA10681" s="18"/>
    </row>
    <row r="10682" spans="1:27" s="2" customFormat="1" ht="13.8">
      <c r="A10682" s="8"/>
      <c r="B10682" s="9"/>
      <c r="C10682" s="18"/>
      <c r="D10682" s="18"/>
      <c r="E10682" s="18"/>
      <c r="F10682" s="18"/>
      <c r="G10682" s="18"/>
      <c r="H10682" s="18"/>
      <c r="I10682" s="18"/>
      <c r="J10682" s="18"/>
      <c r="K10682" s="18"/>
      <c r="L10682" s="18"/>
      <c r="M10682" s="18"/>
      <c r="N10682" s="18"/>
      <c r="O10682" s="18"/>
      <c r="P10682" s="18"/>
      <c r="Q10682" s="18"/>
      <c r="R10682" s="18"/>
      <c r="S10682" s="18"/>
      <c r="T10682" s="18"/>
      <c r="U10682" s="18"/>
      <c r="V10682" s="18"/>
      <c r="W10682" s="18"/>
      <c r="X10682" s="18"/>
      <c r="Y10682" s="18"/>
      <c r="Z10682" s="18"/>
      <c r="AA10682" s="18"/>
    </row>
    <row r="10686" spans="1:27">
      <c r="A10686" s="6"/>
      <c r="B10686" s="7"/>
      <c r="C10686" s="28"/>
      <c r="G10686" s="17"/>
      <c r="H10686" s="17"/>
    </row>
    <row r="10687" spans="1:27" s="2" customFormat="1" ht="13.8">
      <c r="A10687" s="8"/>
      <c r="B10687" s="9"/>
      <c r="C10687" s="18"/>
      <c r="D10687" s="18"/>
      <c r="E10687" s="18"/>
      <c r="F10687" s="18"/>
      <c r="G10687" s="18"/>
      <c r="H10687" s="18"/>
      <c r="I10687" s="18"/>
      <c r="J10687" s="18"/>
      <c r="K10687" s="18"/>
      <c r="L10687" s="18"/>
      <c r="M10687" s="18"/>
      <c r="N10687" s="18"/>
      <c r="O10687" s="18"/>
      <c r="P10687" s="18"/>
      <c r="Q10687" s="18"/>
      <c r="R10687" s="18"/>
      <c r="S10687" s="18"/>
      <c r="T10687" s="18"/>
      <c r="U10687" s="18"/>
      <c r="V10687" s="18"/>
      <c r="W10687" s="18"/>
      <c r="X10687" s="18"/>
      <c r="Y10687" s="18"/>
      <c r="Z10687" s="18"/>
      <c r="AA10687" s="18"/>
    </row>
    <row r="10688" spans="1:27" s="2" customFormat="1" ht="13.8">
      <c r="A10688" s="8"/>
      <c r="B10688" s="9"/>
      <c r="C10688" s="18"/>
      <c r="D10688" s="18"/>
      <c r="E10688" s="18"/>
      <c r="F10688" s="18"/>
      <c r="G10688" s="18"/>
      <c r="H10688" s="18"/>
      <c r="I10688" s="18"/>
      <c r="J10688" s="18"/>
      <c r="K10688" s="18"/>
      <c r="L10688" s="18"/>
      <c r="M10688" s="18"/>
      <c r="N10688" s="18"/>
      <c r="O10688" s="18"/>
      <c r="P10688" s="18"/>
      <c r="Q10688" s="18"/>
      <c r="R10688" s="18"/>
      <c r="S10688" s="18"/>
      <c r="T10688" s="18"/>
      <c r="U10688" s="18"/>
      <c r="V10688" s="18"/>
      <c r="W10688" s="18"/>
      <c r="X10688" s="18"/>
      <c r="Y10688" s="18"/>
      <c r="Z10688" s="18"/>
      <c r="AA10688" s="18"/>
    </row>
    <row r="10689" spans="1:27" s="2" customFormat="1" ht="13.8">
      <c r="A10689" s="8"/>
      <c r="B10689" s="9"/>
      <c r="C10689" s="18"/>
      <c r="D10689" s="18"/>
      <c r="E10689" s="18"/>
      <c r="F10689" s="18"/>
      <c r="G10689" s="18"/>
      <c r="H10689" s="18"/>
      <c r="I10689" s="18"/>
      <c r="J10689" s="18"/>
      <c r="K10689" s="18"/>
      <c r="L10689" s="18"/>
      <c r="M10689" s="18"/>
      <c r="N10689" s="18"/>
      <c r="O10689" s="18"/>
      <c r="P10689" s="18"/>
      <c r="Q10689" s="18"/>
      <c r="R10689" s="18"/>
      <c r="S10689" s="18"/>
      <c r="T10689" s="18"/>
      <c r="U10689" s="18"/>
      <c r="V10689" s="18"/>
      <c r="W10689" s="18"/>
      <c r="X10689" s="18"/>
      <c r="Y10689" s="18"/>
      <c r="Z10689" s="18"/>
      <c r="AA10689" s="18"/>
    </row>
    <row r="10690" spans="1:27" s="2" customFormat="1" ht="13.8">
      <c r="A10690" s="8"/>
      <c r="B10690" s="9"/>
      <c r="C10690" s="18"/>
      <c r="D10690" s="18"/>
      <c r="E10690" s="18"/>
      <c r="F10690" s="18"/>
      <c r="G10690" s="18"/>
      <c r="H10690" s="18"/>
      <c r="I10690" s="18"/>
      <c r="J10690" s="18"/>
      <c r="K10690" s="18"/>
      <c r="L10690" s="18"/>
      <c r="M10690" s="18"/>
      <c r="N10690" s="18"/>
      <c r="O10690" s="18"/>
      <c r="P10690" s="18"/>
      <c r="Q10690" s="18"/>
      <c r="R10690" s="18"/>
      <c r="S10690" s="18"/>
      <c r="T10690" s="18"/>
      <c r="U10690" s="18"/>
      <c r="V10690" s="18"/>
      <c r="W10690" s="18"/>
      <c r="X10690" s="18"/>
      <c r="Y10690" s="18"/>
      <c r="Z10690" s="18"/>
      <c r="AA10690" s="18"/>
    </row>
    <row r="10693" spans="1:27">
      <c r="A10693" s="6"/>
      <c r="B10693" s="7"/>
      <c r="C10693" s="28"/>
      <c r="G10693" s="17"/>
      <c r="H10693" s="17"/>
    </row>
    <row r="10694" spans="1:27">
      <c r="A10694" s="6"/>
      <c r="B10694" s="7"/>
      <c r="C10694" s="28"/>
      <c r="G10694" s="17"/>
      <c r="H10694" s="17"/>
    </row>
    <row r="10695" spans="1:27">
      <c r="A10695" s="6"/>
      <c r="B10695" s="7"/>
      <c r="C10695" s="28"/>
      <c r="G10695" s="17"/>
      <c r="H10695" s="17"/>
    </row>
    <row r="10696" spans="1:27">
      <c r="A10696" s="6"/>
      <c r="B10696" s="7"/>
      <c r="C10696" s="28"/>
      <c r="G10696" s="17"/>
      <c r="H10696" s="17"/>
    </row>
    <row r="10697" spans="1:27" s="2" customFormat="1" ht="13.8">
      <c r="A10697" s="8"/>
      <c r="B10697" s="9"/>
      <c r="C10697" s="18"/>
      <c r="D10697" s="18"/>
      <c r="E10697" s="18"/>
      <c r="F10697" s="18"/>
      <c r="G10697" s="18"/>
      <c r="H10697" s="18"/>
      <c r="I10697" s="18"/>
      <c r="J10697" s="18"/>
      <c r="K10697" s="18"/>
      <c r="L10697" s="18"/>
      <c r="M10697" s="18"/>
      <c r="N10697" s="18"/>
      <c r="O10697" s="18"/>
      <c r="P10697" s="18"/>
      <c r="Q10697" s="18"/>
      <c r="R10697" s="18"/>
      <c r="S10697" s="18"/>
      <c r="T10697" s="18"/>
      <c r="U10697" s="18"/>
      <c r="V10697" s="18"/>
      <c r="W10697" s="18"/>
      <c r="X10697" s="18"/>
      <c r="Y10697" s="18"/>
      <c r="Z10697" s="18"/>
      <c r="AA10697" s="18"/>
    </row>
    <row r="10698" spans="1:27">
      <c r="A10698" s="6"/>
      <c r="B10698" s="7"/>
      <c r="C10698" s="28"/>
      <c r="G10698" s="17"/>
      <c r="H10698" s="17"/>
    </row>
    <row r="10699" spans="1:27">
      <c r="A10699" s="6"/>
      <c r="B10699" s="7"/>
      <c r="C10699" s="28"/>
      <c r="G10699" s="17"/>
      <c r="H10699" s="17"/>
    </row>
    <row r="10700" spans="1:27">
      <c r="A10700" s="6"/>
      <c r="B10700" s="7"/>
      <c r="C10700" s="28"/>
      <c r="G10700" s="17"/>
      <c r="H10700" s="17"/>
    </row>
    <row r="10701" spans="1:27" s="2" customFormat="1" ht="13.8">
      <c r="A10701" s="8"/>
      <c r="B10701" s="9"/>
      <c r="C10701" s="18"/>
      <c r="D10701" s="18"/>
      <c r="E10701" s="18"/>
      <c r="F10701" s="18"/>
      <c r="G10701" s="18"/>
      <c r="H10701" s="18"/>
      <c r="I10701" s="18"/>
      <c r="J10701" s="18"/>
      <c r="K10701" s="18"/>
      <c r="L10701" s="18"/>
      <c r="M10701" s="18"/>
      <c r="N10701" s="18"/>
      <c r="O10701" s="18"/>
      <c r="P10701" s="18"/>
      <c r="Q10701" s="18"/>
      <c r="R10701" s="18"/>
      <c r="S10701" s="18"/>
      <c r="T10701" s="18"/>
      <c r="U10701" s="18"/>
      <c r="V10701" s="18"/>
      <c r="W10701" s="18"/>
      <c r="X10701" s="18"/>
      <c r="Y10701" s="18"/>
      <c r="Z10701" s="18"/>
      <c r="AA10701" s="18"/>
    </row>
    <row r="10702" spans="1:27">
      <c r="A10702" s="6"/>
      <c r="B10702" s="7"/>
      <c r="C10702" s="28"/>
      <c r="G10702" s="17"/>
      <c r="H10702" s="17"/>
    </row>
    <row r="10703" spans="1:27">
      <c r="A10703" s="6"/>
      <c r="B10703" s="7"/>
      <c r="C10703" s="28"/>
      <c r="G10703" s="17"/>
      <c r="H10703" s="17"/>
    </row>
    <row r="10704" spans="1:27" s="2" customFormat="1" ht="13.8">
      <c r="A10704" s="8"/>
      <c r="B10704" s="9"/>
      <c r="C10704" s="18"/>
      <c r="D10704" s="18"/>
      <c r="E10704" s="18"/>
      <c r="F10704" s="18"/>
      <c r="G10704" s="18"/>
      <c r="H10704" s="18"/>
      <c r="I10704" s="18"/>
      <c r="J10704" s="18"/>
      <c r="K10704" s="18"/>
      <c r="L10704" s="18"/>
      <c r="M10704" s="18"/>
      <c r="N10704" s="18"/>
      <c r="O10704" s="18"/>
      <c r="P10704" s="18"/>
      <c r="Q10704" s="18"/>
      <c r="R10704" s="18"/>
      <c r="S10704" s="18"/>
      <c r="T10704" s="18"/>
      <c r="U10704" s="18"/>
      <c r="V10704" s="18"/>
      <c r="W10704" s="18"/>
      <c r="X10704" s="18"/>
      <c r="Y10704" s="18"/>
      <c r="Z10704" s="18"/>
      <c r="AA10704" s="18"/>
    </row>
    <row r="10705" spans="1:27">
      <c r="A10705" s="6"/>
      <c r="B10705" s="7"/>
      <c r="C10705" s="28"/>
      <c r="G10705" s="17"/>
      <c r="H10705" s="17"/>
    </row>
    <row r="10706" spans="1:27" s="2" customFormat="1" ht="13.8">
      <c r="A10706" s="8"/>
      <c r="B10706" s="9"/>
      <c r="C10706" s="18"/>
      <c r="D10706" s="18"/>
      <c r="E10706" s="18"/>
      <c r="F10706" s="18"/>
      <c r="G10706" s="18"/>
      <c r="H10706" s="18"/>
      <c r="I10706" s="18"/>
      <c r="J10706" s="18"/>
      <c r="K10706" s="18"/>
      <c r="L10706" s="18"/>
      <c r="M10706" s="18"/>
      <c r="N10706" s="18"/>
      <c r="O10706" s="18"/>
      <c r="P10706" s="18"/>
      <c r="Q10706" s="18"/>
      <c r="R10706" s="18"/>
      <c r="S10706" s="18"/>
      <c r="T10706" s="18"/>
      <c r="U10706" s="18"/>
      <c r="V10706" s="18"/>
      <c r="W10706" s="18"/>
      <c r="X10706" s="18"/>
      <c r="Y10706" s="18"/>
      <c r="Z10706" s="18"/>
      <c r="AA10706" s="18"/>
    </row>
    <row r="10707" spans="1:27" s="2" customFormat="1" ht="13.8">
      <c r="A10707" s="8"/>
      <c r="B10707" s="9"/>
      <c r="C10707" s="18"/>
      <c r="D10707" s="18"/>
      <c r="E10707" s="18"/>
      <c r="F10707" s="18"/>
      <c r="G10707" s="18"/>
      <c r="H10707" s="18"/>
      <c r="I10707" s="18"/>
      <c r="J10707" s="18"/>
      <c r="K10707" s="18"/>
      <c r="L10707" s="18"/>
      <c r="M10707" s="18"/>
      <c r="N10707" s="18"/>
      <c r="O10707" s="18"/>
      <c r="P10707" s="18"/>
      <c r="Q10707" s="18"/>
      <c r="R10707" s="18"/>
      <c r="S10707" s="18"/>
      <c r="T10707" s="18"/>
      <c r="U10707" s="18"/>
      <c r="V10707" s="18"/>
      <c r="W10707" s="18"/>
      <c r="X10707" s="18"/>
      <c r="Y10707" s="18"/>
      <c r="Z10707" s="18"/>
      <c r="AA10707" s="18"/>
    </row>
    <row r="10708" spans="1:27">
      <c r="A10708" s="6"/>
      <c r="B10708" s="7"/>
      <c r="C10708" s="28"/>
      <c r="G10708" s="17"/>
      <c r="H10708" s="17"/>
    </row>
    <row r="10709" spans="1:27">
      <c r="A10709" s="6"/>
      <c r="B10709" s="7"/>
      <c r="C10709" s="28"/>
      <c r="G10709" s="17"/>
      <c r="H10709" s="17"/>
    </row>
    <row r="10710" spans="1:27">
      <c r="A10710" s="6"/>
      <c r="B10710" s="7"/>
      <c r="C10710" s="28"/>
      <c r="G10710" s="17"/>
      <c r="H10710" s="17"/>
    </row>
    <row r="10711" spans="1:27">
      <c r="A10711" s="6"/>
      <c r="B10711" s="7"/>
      <c r="C10711" s="28"/>
      <c r="G10711" s="17"/>
      <c r="H10711" s="17"/>
    </row>
    <row r="10712" spans="1:27" s="2" customFormat="1" ht="13.8">
      <c r="A10712" s="8"/>
      <c r="B10712" s="9"/>
      <c r="C10712" s="18"/>
      <c r="D10712" s="18"/>
      <c r="E10712" s="18"/>
      <c r="F10712" s="18"/>
      <c r="G10712" s="18"/>
      <c r="H10712" s="18"/>
      <c r="I10712" s="18"/>
      <c r="J10712" s="18"/>
      <c r="K10712" s="18"/>
      <c r="L10712" s="18"/>
      <c r="M10712" s="18"/>
      <c r="N10712" s="18"/>
      <c r="O10712" s="18"/>
      <c r="P10712" s="18"/>
      <c r="Q10712" s="18"/>
      <c r="R10712" s="18"/>
      <c r="S10712" s="18"/>
      <c r="T10712" s="18"/>
      <c r="U10712" s="18"/>
      <c r="V10712" s="18"/>
      <c r="W10712" s="18"/>
      <c r="X10712" s="18"/>
      <c r="Y10712" s="18"/>
      <c r="Z10712" s="18"/>
      <c r="AA10712" s="18"/>
    </row>
    <row r="10713" spans="1:27">
      <c r="A10713" s="6"/>
      <c r="B10713" s="7"/>
      <c r="C10713" s="28"/>
      <c r="G10713" s="17"/>
      <c r="H10713" s="17"/>
    </row>
    <row r="10715" spans="1:27" s="2" customFormat="1" ht="13.8">
      <c r="A10715" s="8"/>
      <c r="B10715" s="9"/>
      <c r="C10715" s="18"/>
      <c r="D10715" s="18"/>
      <c r="E10715" s="18"/>
      <c r="F10715" s="18"/>
      <c r="G10715" s="18"/>
      <c r="H10715" s="18"/>
      <c r="I10715" s="18"/>
      <c r="J10715" s="18"/>
      <c r="K10715" s="18"/>
      <c r="L10715" s="18"/>
      <c r="M10715" s="18"/>
      <c r="N10715" s="18"/>
      <c r="O10715" s="18"/>
      <c r="P10715" s="18"/>
      <c r="Q10715" s="18"/>
      <c r="R10715" s="18"/>
      <c r="S10715" s="18"/>
      <c r="T10715" s="18"/>
      <c r="U10715" s="18"/>
      <c r="V10715" s="18"/>
      <c r="W10715" s="18"/>
      <c r="X10715" s="18"/>
      <c r="Y10715" s="18"/>
      <c r="Z10715" s="18"/>
      <c r="AA10715" s="18"/>
    </row>
    <row r="10716" spans="1:27">
      <c r="A10716" s="6"/>
      <c r="B10716" s="7"/>
      <c r="C10716" s="28"/>
      <c r="G10716" s="17"/>
      <c r="H10716" s="17"/>
    </row>
    <row r="10717" spans="1:27">
      <c r="A10717" s="6"/>
      <c r="B10717" s="7"/>
      <c r="C10717" s="28"/>
      <c r="G10717" s="17"/>
      <c r="H10717" s="17"/>
    </row>
    <row r="10718" spans="1:27" s="2" customFormat="1" ht="13.8">
      <c r="A10718" s="8"/>
      <c r="B10718" s="9"/>
      <c r="C10718" s="18"/>
      <c r="D10718" s="18"/>
      <c r="E10718" s="18"/>
      <c r="F10718" s="18"/>
      <c r="G10718" s="18"/>
      <c r="H10718" s="18"/>
      <c r="I10718" s="18"/>
      <c r="J10718" s="18"/>
      <c r="K10718" s="18"/>
      <c r="L10718" s="18"/>
      <c r="M10718" s="18"/>
      <c r="N10718" s="18"/>
      <c r="O10718" s="18"/>
      <c r="P10718" s="18"/>
      <c r="Q10718" s="18"/>
      <c r="R10718" s="18"/>
      <c r="S10718" s="18"/>
      <c r="T10718" s="18"/>
      <c r="U10718" s="18"/>
      <c r="V10718" s="18"/>
      <c r="W10718" s="18"/>
      <c r="X10718" s="18"/>
      <c r="Y10718" s="18"/>
      <c r="Z10718" s="18"/>
      <c r="AA10718" s="18"/>
    </row>
    <row r="10719" spans="1:27">
      <c r="A10719" s="6"/>
      <c r="B10719" s="7"/>
      <c r="C10719" s="28"/>
      <c r="G10719" s="17"/>
      <c r="H10719" s="17"/>
    </row>
    <row r="10720" spans="1:27">
      <c r="A10720" s="6"/>
      <c r="B10720" s="7"/>
      <c r="C10720" s="28"/>
      <c r="G10720" s="17"/>
      <c r="H10720" s="17"/>
    </row>
    <row r="10721" spans="1:27" s="2" customFormat="1" ht="13.8">
      <c r="A10721" s="8"/>
      <c r="B10721" s="9"/>
      <c r="C10721" s="18"/>
      <c r="D10721" s="18"/>
      <c r="E10721" s="18"/>
      <c r="F10721" s="18"/>
      <c r="G10721" s="18"/>
      <c r="H10721" s="18"/>
      <c r="I10721" s="18"/>
      <c r="J10721" s="18"/>
      <c r="K10721" s="18"/>
      <c r="L10721" s="18"/>
      <c r="M10721" s="18"/>
      <c r="N10721" s="18"/>
      <c r="O10721" s="18"/>
      <c r="P10721" s="18"/>
      <c r="Q10721" s="18"/>
      <c r="R10721" s="18"/>
      <c r="S10721" s="18"/>
      <c r="T10721" s="18"/>
      <c r="U10721" s="18"/>
      <c r="V10721" s="18"/>
      <c r="W10721" s="18"/>
      <c r="X10721" s="18"/>
      <c r="Y10721" s="18"/>
      <c r="Z10721" s="18"/>
      <c r="AA10721" s="18"/>
    </row>
    <row r="10722" spans="1:27" s="2" customFormat="1" ht="13.8">
      <c r="A10722" s="8"/>
      <c r="B10722" s="9"/>
      <c r="C10722" s="18"/>
      <c r="D10722" s="18"/>
      <c r="E10722" s="18"/>
      <c r="F10722" s="18"/>
      <c r="G10722" s="18"/>
      <c r="H10722" s="18"/>
      <c r="I10722" s="18"/>
      <c r="J10722" s="18"/>
      <c r="K10722" s="18"/>
      <c r="L10722" s="18"/>
      <c r="M10722" s="18"/>
      <c r="N10722" s="18"/>
      <c r="O10722" s="18"/>
      <c r="P10722" s="18"/>
      <c r="Q10722" s="18"/>
      <c r="R10722" s="18"/>
      <c r="S10722" s="18"/>
      <c r="T10722" s="18"/>
      <c r="U10722" s="18"/>
      <c r="V10722" s="18"/>
      <c r="W10722" s="18"/>
      <c r="X10722" s="18"/>
      <c r="Y10722" s="18"/>
      <c r="Z10722" s="18"/>
      <c r="AA10722" s="18"/>
    </row>
    <row r="10725" spans="1:27" s="2" customFormat="1" ht="13.8">
      <c r="A10725" s="8"/>
      <c r="B10725" s="9"/>
      <c r="C10725" s="18"/>
      <c r="D10725" s="18"/>
      <c r="E10725" s="18"/>
      <c r="F10725" s="18"/>
      <c r="G10725" s="18"/>
      <c r="H10725" s="18"/>
      <c r="I10725" s="18"/>
      <c r="J10725" s="18"/>
      <c r="K10725" s="18"/>
      <c r="L10725" s="18"/>
      <c r="M10725" s="18"/>
      <c r="N10725" s="18"/>
      <c r="O10725" s="18"/>
      <c r="P10725" s="18"/>
      <c r="Q10725" s="18"/>
      <c r="R10725" s="18"/>
      <c r="S10725" s="18"/>
      <c r="T10725" s="18"/>
      <c r="U10725" s="18"/>
      <c r="V10725" s="18"/>
      <c r="W10725" s="18"/>
      <c r="X10725" s="18"/>
      <c r="Y10725" s="18"/>
      <c r="Z10725" s="18"/>
      <c r="AA10725" s="18"/>
    </row>
    <row r="10728" spans="1:27" s="2" customFormat="1" ht="13.8">
      <c r="A10728" s="8"/>
      <c r="B10728" s="9"/>
      <c r="C10728" s="18"/>
      <c r="D10728" s="18"/>
      <c r="E10728" s="18"/>
      <c r="F10728" s="18"/>
      <c r="G10728" s="18"/>
      <c r="H10728" s="18"/>
      <c r="I10728" s="18"/>
      <c r="J10728" s="18"/>
      <c r="K10728" s="18"/>
      <c r="L10728" s="18"/>
      <c r="M10728" s="18"/>
      <c r="N10728" s="18"/>
      <c r="O10728" s="18"/>
      <c r="P10728" s="18"/>
      <c r="Q10728" s="18"/>
      <c r="R10728" s="18"/>
      <c r="S10728" s="18"/>
      <c r="T10728" s="18"/>
      <c r="U10728" s="18"/>
      <c r="V10728" s="18"/>
      <c r="W10728" s="18"/>
      <c r="X10728" s="18"/>
      <c r="Y10728" s="18"/>
      <c r="Z10728" s="18"/>
      <c r="AA10728" s="18"/>
    </row>
    <row r="10729" spans="1:27">
      <c r="A10729" s="6"/>
      <c r="B10729" s="7"/>
      <c r="C10729" s="28"/>
      <c r="G10729" s="17"/>
      <c r="H10729" s="17"/>
    </row>
    <row r="10730" spans="1:27">
      <c r="A10730" s="6"/>
      <c r="B10730" s="7"/>
      <c r="C10730" s="28"/>
      <c r="G10730" s="17"/>
      <c r="H10730" s="17"/>
    </row>
    <row r="10731" spans="1:27">
      <c r="A10731" s="6"/>
      <c r="B10731" s="7"/>
      <c r="C10731" s="28"/>
      <c r="G10731" s="17"/>
      <c r="H10731" s="17"/>
    </row>
    <row r="10732" spans="1:27">
      <c r="A10732" s="6"/>
      <c r="B10732" s="7"/>
      <c r="C10732" s="28"/>
      <c r="G10732" s="17"/>
      <c r="H10732" s="17"/>
    </row>
    <row r="10733" spans="1:27" s="2" customFormat="1" ht="13.8">
      <c r="A10733" s="8"/>
      <c r="B10733" s="9"/>
      <c r="C10733" s="18"/>
      <c r="D10733" s="18"/>
      <c r="E10733" s="18"/>
      <c r="F10733" s="18"/>
      <c r="G10733" s="18"/>
      <c r="H10733" s="18"/>
      <c r="I10733" s="18"/>
      <c r="J10733" s="18"/>
      <c r="K10733" s="18"/>
      <c r="L10733" s="18"/>
      <c r="M10733" s="18"/>
      <c r="N10733" s="18"/>
      <c r="O10733" s="18"/>
      <c r="P10733" s="18"/>
      <c r="Q10733" s="18"/>
      <c r="R10733" s="18"/>
      <c r="S10733" s="18"/>
      <c r="T10733" s="18"/>
      <c r="U10733" s="18"/>
      <c r="V10733" s="18"/>
      <c r="W10733" s="18"/>
      <c r="X10733" s="18"/>
      <c r="Y10733" s="18"/>
      <c r="Z10733" s="18"/>
      <c r="AA10733" s="18"/>
    </row>
    <row r="10734" spans="1:27">
      <c r="A10734" s="5"/>
    </row>
    <row r="10735" spans="1:27">
      <c r="A10735" s="5"/>
    </row>
    <row r="10736" spans="1:27">
      <c r="A10736" s="6"/>
      <c r="B10736" s="7"/>
      <c r="C10736" s="28"/>
      <c r="G10736" s="17"/>
      <c r="H10736" s="17"/>
    </row>
    <row r="10737" spans="1:27">
      <c r="A10737" s="6"/>
      <c r="B10737" s="7"/>
      <c r="C10737" s="28"/>
      <c r="G10737" s="17"/>
      <c r="H10737" s="17"/>
    </row>
    <row r="10738" spans="1:27">
      <c r="A10738" s="6"/>
      <c r="B10738" s="7"/>
      <c r="C10738" s="28"/>
      <c r="G10738" s="17"/>
      <c r="H10738" s="17"/>
    </row>
    <row r="10739" spans="1:27">
      <c r="A10739" s="6"/>
      <c r="B10739" s="7"/>
      <c r="C10739" s="28"/>
      <c r="G10739" s="17"/>
      <c r="H10739" s="17"/>
    </row>
    <row r="10740" spans="1:27">
      <c r="A10740" s="6"/>
      <c r="B10740" s="7"/>
      <c r="C10740" s="28"/>
      <c r="G10740" s="17"/>
      <c r="H10740" s="17"/>
    </row>
    <row r="10741" spans="1:27">
      <c r="A10741" s="6"/>
      <c r="B10741" s="7"/>
      <c r="C10741" s="28"/>
      <c r="G10741" s="17"/>
      <c r="H10741" s="17"/>
    </row>
    <row r="10742" spans="1:27" s="2" customFormat="1" ht="13.8">
      <c r="A10742" s="8"/>
      <c r="B10742" s="9"/>
      <c r="C10742" s="18"/>
      <c r="D10742" s="18"/>
      <c r="E10742" s="18"/>
      <c r="F10742" s="18"/>
      <c r="G10742" s="18"/>
      <c r="H10742" s="18"/>
      <c r="I10742" s="18"/>
      <c r="J10742" s="18"/>
      <c r="K10742" s="18"/>
      <c r="L10742" s="18"/>
      <c r="M10742" s="18"/>
      <c r="N10742" s="18"/>
      <c r="O10742" s="18"/>
      <c r="P10742" s="18"/>
      <c r="Q10742" s="18"/>
      <c r="R10742" s="18"/>
      <c r="S10742" s="18"/>
      <c r="T10742" s="18"/>
      <c r="U10742" s="18"/>
      <c r="V10742" s="18"/>
      <c r="W10742" s="18"/>
      <c r="X10742" s="18"/>
      <c r="Y10742" s="18"/>
      <c r="Z10742" s="18"/>
      <c r="AA10742" s="18"/>
    </row>
    <row r="10743" spans="1:27">
      <c r="A10743" s="6"/>
      <c r="B10743" s="7"/>
      <c r="C10743" s="28"/>
      <c r="G10743" s="17"/>
      <c r="H10743" s="17"/>
    </row>
    <row r="10744" spans="1:27">
      <c r="A10744" s="6"/>
      <c r="B10744" s="7"/>
      <c r="C10744" s="28"/>
      <c r="G10744" s="17"/>
      <c r="H10744" s="17"/>
    </row>
    <row r="10745" spans="1:27" s="2" customFormat="1" ht="13.8">
      <c r="A10745" s="8"/>
      <c r="B10745" s="9"/>
      <c r="C10745" s="18"/>
      <c r="D10745" s="18"/>
      <c r="E10745" s="18"/>
      <c r="F10745" s="18"/>
      <c r="G10745" s="18"/>
      <c r="H10745" s="18"/>
      <c r="I10745" s="18"/>
      <c r="J10745" s="18"/>
      <c r="K10745" s="18"/>
      <c r="L10745" s="18"/>
      <c r="M10745" s="18"/>
      <c r="N10745" s="18"/>
      <c r="O10745" s="18"/>
      <c r="P10745" s="18"/>
      <c r="Q10745" s="18"/>
      <c r="R10745" s="18"/>
      <c r="S10745" s="18"/>
      <c r="T10745" s="18"/>
      <c r="U10745" s="18"/>
      <c r="V10745" s="18"/>
      <c r="W10745" s="18"/>
      <c r="X10745" s="18"/>
      <c r="Y10745" s="18"/>
      <c r="Z10745" s="18"/>
      <c r="AA10745" s="18"/>
    </row>
    <row r="10746" spans="1:27">
      <c r="A10746" s="6"/>
      <c r="B10746" s="7"/>
      <c r="C10746" s="28"/>
      <c r="G10746" s="17"/>
      <c r="H10746" s="17"/>
    </row>
    <row r="10747" spans="1:27">
      <c r="A10747" s="5"/>
    </row>
    <row r="10748" spans="1:27" s="2" customFormat="1" ht="13.8">
      <c r="A10748" s="8"/>
      <c r="B10748" s="9"/>
      <c r="C10748" s="18"/>
      <c r="D10748" s="18"/>
      <c r="E10748" s="18"/>
      <c r="F10748" s="18"/>
      <c r="G10748" s="18"/>
      <c r="H10748" s="18"/>
      <c r="I10748" s="18"/>
      <c r="J10748" s="18"/>
      <c r="K10748" s="18"/>
      <c r="L10748" s="18"/>
      <c r="M10748" s="18"/>
      <c r="N10748" s="18"/>
      <c r="O10748" s="18"/>
      <c r="P10748" s="18"/>
      <c r="Q10748" s="18"/>
      <c r="R10748" s="18"/>
      <c r="S10748" s="18"/>
      <c r="T10748" s="18"/>
      <c r="U10748" s="18"/>
      <c r="V10748" s="18"/>
      <c r="W10748" s="18"/>
      <c r="X10748" s="18"/>
      <c r="Y10748" s="18"/>
      <c r="Z10748" s="18"/>
      <c r="AA10748" s="18"/>
    </row>
    <row r="10749" spans="1:27">
      <c r="A10749" s="6"/>
      <c r="B10749" s="7"/>
      <c r="C10749" s="28"/>
      <c r="G10749" s="17"/>
      <c r="H10749" s="17"/>
    </row>
    <row r="10750" spans="1:27">
      <c r="A10750" s="6"/>
      <c r="B10750" s="7"/>
      <c r="C10750" s="28"/>
      <c r="G10750" s="17"/>
      <c r="H10750" s="17"/>
    </row>
    <row r="10751" spans="1:27" s="2" customFormat="1" ht="13.8">
      <c r="A10751" s="8"/>
      <c r="B10751" s="9"/>
      <c r="C10751" s="18"/>
      <c r="D10751" s="18"/>
      <c r="E10751" s="18"/>
      <c r="F10751" s="18"/>
      <c r="G10751" s="18"/>
      <c r="H10751" s="18"/>
      <c r="I10751" s="18"/>
      <c r="J10751" s="18"/>
      <c r="K10751" s="18"/>
      <c r="L10751" s="18"/>
      <c r="M10751" s="18"/>
      <c r="N10751" s="18"/>
      <c r="O10751" s="18"/>
      <c r="P10751" s="18"/>
      <c r="Q10751" s="18"/>
      <c r="R10751" s="18"/>
      <c r="S10751" s="18"/>
      <c r="T10751" s="18"/>
      <c r="U10751" s="18"/>
      <c r="V10751" s="18"/>
      <c r="W10751" s="18"/>
      <c r="X10751" s="18"/>
      <c r="Y10751" s="18"/>
      <c r="Z10751" s="18"/>
      <c r="AA10751" s="18"/>
    </row>
    <row r="10752" spans="1:27" s="2" customFormat="1" ht="13.8">
      <c r="A10752" s="8"/>
      <c r="B10752" s="9"/>
      <c r="C10752" s="18"/>
      <c r="D10752" s="18"/>
      <c r="E10752" s="18"/>
      <c r="F10752" s="18"/>
      <c r="G10752" s="18"/>
      <c r="H10752" s="18"/>
      <c r="I10752" s="18"/>
      <c r="J10752" s="18"/>
      <c r="K10752" s="18"/>
      <c r="L10752" s="18"/>
      <c r="M10752" s="18"/>
      <c r="N10752" s="18"/>
      <c r="O10752" s="18"/>
      <c r="P10752" s="18"/>
      <c r="Q10752" s="18"/>
      <c r="R10752" s="18"/>
      <c r="S10752" s="18"/>
      <c r="T10752" s="18"/>
      <c r="U10752" s="18"/>
      <c r="V10752" s="18"/>
      <c r="W10752" s="18"/>
      <c r="X10752" s="18"/>
      <c r="Y10752" s="18"/>
      <c r="Z10752" s="18"/>
      <c r="AA10752" s="18"/>
    </row>
    <row r="10753" spans="1:27">
      <c r="A10753" s="6"/>
      <c r="B10753" s="7"/>
      <c r="C10753" s="28"/>
      <c r="G10753" s="17"/>
      <c r="H10753" s="17"/>
    </row>
    <row r="10754" spans="1:27" s="2" customFormat="1" ht="13.8">
      <c r="A10754" s="8"/>
      <c r="B10754" s="9"/>
      <c r="C10754" s="18"/>
      <c r="D10754" s="18"/>
      <c r="E10754" s="18"/>
      <c r="F10754" s="18"/>
      <c r="G10754" s="18"/>
      <c r="H10754" s="18"/>
      <c r="I10754" s="18"/>
      <c r="J10754" s="18"/>
      <c r="K10754" s="18"/>
      <c r="L10754" s="18"/>
      <c r="M10754" s="18"/>
      <c r="N10754" s="18"/>
      <c r="O10754" s="18"/>
      <c r="P10754" s="18"/>
      <c r="Q10754" s="18"/>
      <c r="R10754" s="18"/>
      <c r="S10754" s="18"/>
      <c r="T10754" s="18"/>
      <c r="U10754" s="18"/>
      <c r="V10754" s="18"/>
      <c r="W10754" s="18"/>
      <c r="X10754" s="18"/>
      <c r="Y10754" s="18"/>
      <c r="Z10754" s="18"/>
      <c r="AA10754" s="18"/>
    </row>
    <row r="10755" spans="1:27" s="2" customFormat="1" ht="13.8">
      <c r="A10755" s="8"/>
      <c r="B10755" s="9"/>
      <c r="C10755" s="18"/>
      <c r="D10755" s="18"/>
      <c r="E10755" s="18"/>
      <c r="F10755" s="18"/>
      <c r="G10755" s="18"/>
      <c r="H10755" s="18"/>
      <c r="I10755" s="18"/>
      <c r="J10755" s="18"/>
      <c r="K10755" s="18"/>
      <c r="L10755" s="18"/>
      <c r="M10755" s="18"/>
      <c r="N10755" s="18"/>
      <c r="O10755" s="18"/>
      <c r="P10755" s="18"/>
      <c r="Q10755" s="18"/>
      <c r="R10755" s="18"/>
      <c r="S10755" s="18"/>
      <c r="T10755" s="18"/>
      <c r="U10755" s="18"/>
      <c r="V10755" s="18"/>
      <c r="W10755" s="18"/>
      <c r="X10755" s="18"/>
      <c r="Y10755" s="18"/>
      <c r="Z10755" s="18"/>
      <c r="AA10755" s="18"/>
    </row>
    <row r="10756" spans="1:27">
      <c r="A10756" s="6"/>
      <c r="B10756" s="7"/>
      <c r="C10756" s="28"/>
      <c r="G10756" s="17"/>
      <c r="H10756" s="17"/>
    </row>
    <row r="10757" spans="1:27" s="2" customFormat="1" ht="13.8">
      <c r="A10757" s="8"/>
      <c r="B10757" s="9"/>
      <c r="C10757" s="18"/>
      <c r="D10757" s="18"/>
      <c r="E10757" s="18"/>
      <c r="F10757" s="18"/>
      <c r="G10757" s="18"/>
      <c r="H10757" s="18"/>
      <c r="I10757" s="18"/>
      <c r="J10757" s="18"/>
      <c r="K10757" s="18"/>
      <c r="L10757" s="18"/>
      <c r="M10757" s="18"/>
      <c r="N10757" s="18"/>
      <c r="O10757" s="18"/>
      <c r="P10757" s="18"/>
      <c r="Q10757" s="18"/>
      <c r="R10757" s="18"/>
      <c r="S10757" s="18"/>
      <c r="T10757" s="18"/>
      <c r="U10757" s="18"/>
      <c r="V10757" s="18"/>
      <c r="W10757" s="18"/>
      <c r="X10757" s="18"/>
      <c r="Y10757" s="18"/>
      <c r="Z10757" s="18"/>
      <c r="AA10757" s="18"/>
    </row>
    <row r="10758" spans="1:27">
      <c r="A10758" s="6"/>
      <c r="B10758" s="7"/>
      <c r="C10758" s="28"/>
      <c r="G10758" s="17"/>
      <c r="H10758" s="17"/>
    </row>
    <row r="10759" spans="1:27">
      <c r="A10759" s="5"/>
    </row>
    <row r="10760" spans="1:27" s="2" customFormat="1" ht="13.8">
      <c r="A10760" s="8"/>
      <c r="B10760" s="9"/>
      <c r="C10760" s="18"/>
      <c r="D10760" s="18"/>
      <c r="E10760" s="18"/>
      <c r="F10760" s="18"/>
      <c r="G10760" s="18"/>
      <c r="H10760" s="18"/>
      <c r="I10760" s="18"/>
      <c r="J10760" s="18"/>
      <c r="K10760" s="18"/>
      <c r="L10760" s="18"/>
      <c r="M10760" s="18"/>
      <c r="N10760" s="18"/>
      <c r="O10760" s="18"/>
      <c r="P10760" s="18"/>
      <c r="Q10760" s="18"/>
      <c r="R10760" s="18"/>
      <c r="S10760" s="18"/>
      <c r="T10760" s="18"/>
      <c r="U10760" s="18"/>
      <c r="V10760" s="18"/>
      <c r="W10760" s="18"/>
      <c r="X10760" s="18"/>
      <c r="Y10760" s="18"/>
      <c r="Z10760" s="18"/>
      <c r="AA10760" s="18"/>
    </row>
    <row r="10761" spans="1:27">
      <c r="A10761" s="6"/>
      <c r="B10761" s="7"/>
      <c r="C10761" s="28"/>
      <c r="G10761" s="17"/>
      <c r="H10761" s="17"/>
    </row>
    <row r="10762" spans="1:27" s="2" customFormat="1" ht="13.8">
      <c r="A10762" s="8"/>
      <c r="B10762" s="9"/>
      <c r="C10762" s="18"/>
      <c r="D10762" s="18"/>
      <c r="E10762" s="18"/>
      <c r="F10762" s="18"/>
      <c r="G10762" s="18"/>
      <c r="H10762" s="18"/>
      <c r="I10762" s="18"/>
      <c r="J10762" s="18"/>
      <c r="K10762" s="18"/>
      <c r="L10762" s="18"/>
      <c r="M10762" s="18"/>
      <c r="N10762" s="18"/>
      <c r="O10762" s="18"/>
      <c r="P10762" s="18"/>
      <c r="Q10762" s="18"/>
      <c r="R10762" s="18"/>
      <c r="S10762" s="18"/>
      <c r="T10762" s="18"/>
      <c r="U10762" s="18"/>
      <c r="V10762" s="18"/>
      <c r="W10762" s="18"/>
      <c r="X10762" s="18"/>
      <c r="Y10762" s="18"/>
      <c r="Z10762" s="18"/>
      <c r="AA10762" s="18"/>
    </row>
    <row r="10763" spans="1:27">
      <c r="A10763" s="6"/>
      <c r="B10763" s="7"/>
      <c r="C10763" s="28"/>
      <c r="G10763" s="17"/>
      <c r="H10763" s="17"/>
    </row>
    <row r="10764" spans="1:27">
      <c r="A10764" s="6"/>
      <c r="B10764" s="7"/>
      <c r="C10764" s="28"/>
      <c r="G10764" s="17"/>
      <c r="H10764" s="17"/>
    </row>
    <row r="10765" spans="1:27" s="2" customFormat="1" ht="13.8">
      <c r="A10765" s="8"/>
      <c r="B10765" s="9"/>
      <c r="C10765" s="18"/>
      <c r="D10765" s="18"/>
      <c r="E10765" s="18"/>
      <c r="F10765" s="18"/>
      <c r="G10765" s="18"/>
      <c r="H10765" s="18"/>
      <c r="I10765" s="18"/>
      <c r="J10765" s="18"/>
      <c r="K10765" s="18"/>
      <c r="L10765" s="18"/>
      <c r="M10765" s="18"/>
      <c r="N10765" s="18"/>
      <c r="O10765" s="18"/>
      <c r="P10765" s="18"/>
      <c r="Q10765" s="18"/>
      <c r="R10765" s="18"/>
      <c r="S10765" s="18"/>
      <c r="T10765" s="18"/>
      <c r="U10765" s="18"/>
      <c r="V10765" s="18"/>
      <c r="W10765" s="18"/>
      <c r="X10765" s="18"/>
      <c r="Y10765" s="18"/>
      <c r="Z10765" s="18"/>
      <c r="AA10765" s="18"/>
    </row>
    <row r="10766" spans="1:27">
      <c r="A10766" s="6"/>
      <c r="B10766" s="7"/>
      <c r="C10766" s="28"/>
      <c r="G10766" s="17"/>
      <c r="H10766" s="17"/>
    </row>
    <row r="10767" spans="1:27">
      <c r="A10767" s="6"/>
      <c r="B10767" s="7"/>
      <c r="C10767" s="28"/>
      <c r="G10767" s="17"/>
      <c r="H10767" s="17"/>
    </row>
    <row r="10768" spans="1:27">
      <c r="A10768" s="6"/>
      <c r="B10768" s="7"/>
      <c r="C10768" s="28"/>
      <c r="G10768" s="17"/>
      <c r="H10768" s="17"/>
    </row>
    <row r="10769" spans="1:27">
      <c r="A10769" s="6"/>
      <c r="B10769" s="7"/>
      <c r="C10769" s="28"/>
      <c r="G10769" s="17"/>
      <c r="H10769" s="17"/>
    </row>
    <row r="10770" spans="1:27">
      <c r="A10770" s="6"/>
      <c r="B10770" s="7"/>
      <c r="C10770" s="28"/>
      <c r="G10770" s="17"/>
      <c r="H10770" s="17"/>
    </row>
    <row r="10771" spans="1:27" s="2" customFormat="1" ht="13.8">
      <c r="A10771" s="8"/>
      <c r="B10771" s="9"/>
      <c r="C10771" s="18"/>
      <c r="D10771" s="18"/>
      <c r="E10771" s="18"/>
      <c r="F10771" s="18"/>
      <c r="G10771" s="18"/>
      <c r="H10771" s="18"/>
      <c r="I10771" s="18"/>
      <c r="J10771" s="18"/>
      <c r="K10771" s="18"/>
      <c r="L10771" s="18"/>
      <c r="M10771" s="18"/>
      <c r="N10771" s="18"/>
      <c r="O10771" s="18"/>
      <c r="P10771" s="18"/>
      <c r="Q10771" s="18"/>
      <c r="R10771" s="18"/>
      <c r="S10771" s="18"/>
      <c r="T10771" s="18"/>
      <c r="U10771" s="18"/>
      <c r="V10771" s="18"/>
      <c r="W10771" s="18"/>
      <c r="X10771" s="18"/>
      <c r="Y10771" s="18"/>
      <c r="Z10771" s="18"/>
      <c r="AA10771" s="18"/>
    </row>
    <row r="10772" spans="1:27" s="2" customFormat="1" ht="13.8">
      <c r="A10772" s="8"/>
      <c r="B10772" s="9"/>
      <c r="C10772" s="18"/>
      <c r="D10772" s="18"/>
      <c r="E10772" s="18"/>
      <c r="F10772" s="18"/>
      <c r="G10772" s="18"/>
      <c r="H10772" s="18"/>
      <c r="I10772" s="18"/>
      <c r="J10772" s="18"/>
      <c r="K10772" s="18"/>
      <c r="L10772" s="18"/>
      <c r="M10772" s="18"/>
      <c r="N10772" s="18"/>
      <c r="O10772" s="18"/>
      <c r="P10772" s="18"/>
      <c r="Q10772" s="18"/>
      <c r="R10772" s="18"/>
      <c r="S10772" s="18"/>
      <c r="T10772" s="18"/>
      <c r="U10772" s="18"/>
      <c r="V10772" s="18"/>
      <c r="W10772" s="18"/>
      <c r="X10772" s="18"/>
      <c r="Y10772" s="18"/>
      <c r="Z10772" s="18"/>
      <c r="AA10772" s="18"/>
    </row>
    <row r="10773" spans="1:27">
      <c r="A10773" s="6"/>
      <c r="B10773" s="7"/>
      <c r="C10773" s="28"/>
      <c r="G10773" s="17"/>
      <c r="H10773" s="17"/>
    </row>
    <row r="10774" spans="1:27" s="2" customFormat="1" ht="13.8">
      <c r="A10774" s="8"/>
      <c r="B10774" s="9"/>
      <c r="C10774" s="18"/>
      <c r="D10774" s="18"/>
      <c r="E10774" s="18"/>
      <c r="F10774" s="18"/>
      <c r="G10774" s="18"/>
      <c r="H10774" s="18"/>
      <c r="I10774" s="18"/>
      <c r="J10774" s="18"/>
      <c r="K10774" s="18"/>
      <c r="L10774" s="18"/>
      <c r="M10774" s="18"/>
      <c r="N10774" s="18"/>
      <c r="O10774" s="18"/>
      <c r="P10774" s="18"/>
      <c r="Q10774" s="18"/>
      <c r="R10774" s="18"/>
      <c r="S10774" s="18"/>
      <c r="T10774" s="18"/>
      <c r="U10774" s="18"/>
      <c r="V10774" s="18"/>
      <c r="W10774" s="18"/>
      <c r="X10774" s="18"/>
      <c r="Y10774" s="18"/>
      <c r="Z10774" s="18"/>
      <c r="AA10774" s="18"/>
    </row>
    <row r="10775" spans="1:27" s="2" customFormat="1" ht="13.8">
      <c r="A10775" s="8"/>
      <c r="B10775" s="9"/>
      <c r="C10775" s="18"/>
      <c r="D10775" s="18"/>
      <c r="E10775" s="18"/>
      <c r="F10775" s="18"/>
      <c r="G10775" s="18"/>
      <c r="H10775" s="18"/>
      <c r="I10775" s="18"/>
      <c r="J10775" s="18"/>
      <c r="K10775" s="18"/>
      <c r="L10775" s="18"/>
      <c r="M10775" s="18"/>
      <c r="N10775" s="18"/>
      <c r="O10775" s="18"/>
      <c r="P10775" s="18"/>
      <c r="Q10775" s="18"/>
      <c r="R10775" s="18"/>
      <c r="S10775" s="18"/>
      <c r="T10775" s="18"/>
      <c r="U10775" s="18"/>
      <c r="V10775" s="18"/>
      <c r="W10775" s="18"/>
      <c r="X10775" s="18"/>
      <c r="Y10775" s="18"/>
      <c r="Z10775" s="18"/>
      <c r="AA10775" s="18"/>
    </row>
    <row r="10776" spans="1:27" s="2" customFormat="1" ht="13.8">
      <c r="A10776" s="8"/>
      <c r="B10776" s="9"/>
      <c r="C10776" s="18"/>
      <c r="D10776" s="18"/>
      <c r="E10776" s="18"/>
      <c r="F10776" s="18"/>
      <c r="G10776" s="18"/>
      <c r="H10776" s="18"/>
      <c r="I10776" s="18"/>
      <c r="J10776" s="18"/>
      <c r="K10776" s="18"/>
      <c r="L10776" s="18"/>
      <c r="M10776" s="18"/>
      <c r="N10776" s="18"/>
      <c r="O10776" s="18"/>
      <c r="P10776" s="18"/>
      <c r="Q10776" s="18"/>
      <c r="R10776" s="18"/>
      <c r="S10776" s="18"/>
      <c r="T10776" s="18"/>
      <c r="U10776" s="18"/>
      <c r="V10776" s="18"/>
      <c r="W10776" s="18"/>
      <c r="X10776" s="18"/>
      <c r="Y10776" s="18"/>
      <c r="Z10776" s="18"/>
      <c r="AA10776" s="18"/>
    </row>
    <row r="10777" spans="1:27" s="2" customFormat="1" ht="13.8">
      <c r="A10777" s="8"/>
      <c r="B10777" s="9"/>
      <c r="C10777" s="18"/>
      <c r="D10777" s="18"/>
      <c r="E10777" s="18"/>
      <c r="F10777" s="18"/>
      <c r="G10777" s="18"/>
      <c r="H10777" s="18"/>
      <c r="I10777" s="18"/>
      <c r="J10777" s="18"/>
      <c r="K10777" s="18"/>
      <c r="L10777" s="18"/>
      <c r="M10777" s="18"/>
      <c r="N10777" s="18"/>
      <c r="O10777" s="18"/>
      <c r="P10777" s="18"/>
      <c r="Q10777" s="18"/>
      <c r="R10777" s="18"/>
      <c r="S10777" s="18"/>
      <c r="T10777" s="18"/>
      <c r="U10777" s="18"/>
      <c r="V10777" s="18"/>
      <c r="W10777" s="18"/>
      <c r="X10777" s="18"/>
      <c r="Y10777" s="18"/>
      <c r="Z10777" s="18"/>
      <c r="AA10777" s="18"/>
    </row>
    <row r="10778" spans="1:27" s="2" customFormat="1" ht="13.8">
      <c r="A10778" s="8"/>
      <c r="B10778" s="9"/>
      <c r="C10778" s="18"/>
      <c r="D10778" s="18"/>
      <c r="E10778" s="18"/>
      <c r="F10778" s="18"/>
      <c r="G10778" s="18"/>
      <c r="H10778" s="18"/>
      <c r="I10778" s="18"/>
      <c r="J10778" s="18"/>
      <c r="K10778" s="18"/>
      <c r="L10778" s="18"/>
      <c r="M10778" s="18"/>
      <c r="N10778" s="18"/>
      <c r="O10778" s="18"/>
      <c r="P10778" s="18"/>
      <c r="Q10778" s="18"/>
      <c r="R10778" s="18"/>
      <c r="S10778" s="18"/>
      <c r="T10778" s="18"/>
      <c r="U10778" s="18"/>
      <c r="V10778" s="18"/>
      <c r="W10778" s="18"/>
      <c r="X10778" s="18"/>
      <c r="Y10778" s="18"/>
      <c r="Z10778" s="18"/>
      <c r="AA10778" s="18"/>
    </row>
    <row r="10779" spans="1:27" s="2" customFormat="1" ht="13.8">
      <c r="A10779" s="8"/>
      <c r="B10779" s="9"/>
      <c r="C10779" s="18"/>
      <c r="D10779" s="18"/>
      <c r="E10779" s="18"/>
      <c r="F10779" s="18"/>
      <c r="G10779" s="18"/>
      <c r="H10779" s="18"/>
      <c r="I10779" s="18"/>
      <c r="J10779" s="18"/>
      <c r="K10779" s="18"/>
      <c r="L10779" s="18"/>
      <c r="M10779" s="18"/>
      <c r="N10779" s="18"/>
      <c r="O10779" s="18"/>
      <c r="P10779" s="18"/>
      <c r="Q10779" s="18"/>
      <c r="R10779" s="18"/>
      <c r="S10779" s="18"/>
      <c r="T10779" s="18"/>
      <c r="U10779" s="18"/>
      <c r="V10779" s="18"/>
      <c r="W10779" s="18"/>
      <c r="X10779" s="18"/>
      <c r="Y10779" s="18"/>
      <c r="Z10779" s="18"/>
      <c r="AA10779" s="18"/>
    </row>
    <row r="10780" spans="1:27" s="2" customFormat="1" ht="13.8">
      <c r="A10780" s="8"/>
      <c r="B10780" s="9"/>
      <c r="C10780" s="18"/>
      <c r="D10780" s="18"/>
      <c r="E10780" s="18"/>
      <c r="F10780" s="18"/>
      <c r="G10780" s="18"/>
      <c r="H10780" s="18"/>
      <c r="I10780" s="18"/>
      <c r="J10780" s="18"/>
      <c r="K10780" s="18"/>
      <c r="L10780" s="18"/>
      <c r="M10780" s="18"/>
      <c r="N10780" s="18"/>
      <c r="O10780" s="18"/>
      <c r="P10780" s="18"/>
      <c r="Q10780" s="18"/>
      <c r="R10780" s="18"/>
      <c r="S10780" s="18"/>
      <c r="T10780" s="18"/>
      <c r="U10780" s="18"/>
      <c r="V10780" s="18"/>
      <c r="W10780" s="18"/>
      <c r="X10780" s="18"/>
      <c r="Y10780" s="18"/>
      <c r="Z10780" s="18"/>
      <c r="AA10780" s="18"/>
    </row>
    <row r="10781" spans="1:27" s="2" customFormat="1" ht="13.8">
      <c r="A10781" s="8"/>
      <c r="B10781" s="9"/>
      <c r="C10781" s="18"/>
      <c r="D10781" s="18"/>
      <c r="E10781" s="18"/>
      <c r="F10781" s="18"/>
      <c r="G10781" s="18"/>
      <c r="H10781" s="18"/>
      <c r="I10781" s="18"/>
      <c r="J10781" s="18"/>
      <c r="K10781" s="18"/>
      <c r="L10781" s="18"/>
      <c r="M10781" s="18"/>
      <c r="N10781" s="18"/>
      <c r="O10781" s="18"/>
      <c r="P10781" s="18"/>
      <c r="Q10781" s="18"/>
      <c r="R10781" s="18"/>
      <c r="S10781" s="18"/>
      <c r="T10781" s="18"/>
      <c r="U10781" s="18"/>
      <c r="V10781" s="18"/>
      <c r="W10781" s="18"/>
      <c r="X10781" s="18"/>
      <c r="Y10781" s="18"/>
      <c r="Z10781" s="18"/>
      <c r="AA10781" s="18"/>
    </row>
    <row r="10782" spans="1:27" s="2" customFormat="1" ht="13.8">
      <c r="A10782" s="8"/>
      <c r="B10782" s="9"/>
      <c r="C10782" s="18"/>
      <c r="D10782" s="18"/>
      <c r="E10782" s="18"/>
      <c r="F10782" s="18"/>
      <c r="G10782" s="18"/>
      <c r="H10782" s="18"/>
      <c r="I10782" s="18"/>
      <c r="J10782" s="18"/>
      <c r="K10782" s="18"/>
      <c r="L10782" s="18"/>
      <c r="M10782" s="18"/>
      <c r="N10782" s="18"/>
      <c r="O10782" s="18"/>
      <c r="P10782" s="18"/>
      <c r="Q10782" s="18"/>
      <c r="R10782" s="18"/>
      <c r="S10782" s="18"/>
      <c r="T10782" s="18"/>
      <c r="U10782" s="18"/>
      <c r="V10782" s="18"/>
      <c r="W10782" s="18"/>
      <c r="X10782" s="18"/>
      <c r="Y10782" s="18"/>
      <c r="Z10782" s="18"/>
      <c r="AA10782" s="18"/>
    </row>
    <row r="10783" spans="1:27" s="2" customFormat="1" ht="13.8">
      <c r="A10783" s="8"/>
      <c r="B10783" s="9"/>
      <c r="C10783" s="18"/>
      <c r="D10783" s="18"/>
      <c r="E10783" s="18"/>
      <c r="F10783" s="18"/>
      <c r="G10783" s="18"/>
      <c r="H10783" s="18"/>
      <c r="I10783" s="18"/>
      <c r="J10783" s="18"/>
      <c r="K10783" s="18"/>
      <c r="L10783" s="18"/>
      <c r="M10783" s="18"/>
      <c r="N10783" s="18"/>
      <c r="O10783" s="18"/>
      <c r="P10783" s="18"/>
      <c r="Q10783" s="18"/>
      <c r="R10783" s="18"/>
      <c r="S10783" s="18"/>
      <c r="T10783" s="18"/>
      <c r="U10783" s="18"/>
      <c r="V10783" s="18"/>
      <c r="W10783" s="18"/>
      <c r="X10783" s="18"/>
      <c r="Y10783" s="18"/>
      <c r="Z10783" s="18"/>
      <c r="AA10783" s="18"/>
    </row>
    <row r="10784" spans="1:27" s="2" customFormat="1" ht="13.8">
      <c r="A10784" s="8"/>
      <c r="B10784" s="9"/>
      <c r="C10784" s="18"/>
      <c r="D10784" s="18"/>
      <c r="E10784" s="18"/>
      <c r="F10784" s="18"/>
      <c r="G10784" s="18"/>
      <c r="H10784" s="18"/>
      <c r="I10784" s="18"/>
      <c r="J10784" s="18"/>
      <c r="K10784" s="18"/>
      <c r="L10784" s="18"/>
      <c r="M10784" s="18"/>
      <c r="N10784" s="18"/>
      <c r="O10784" s="18"/>
      <c r="P10784" s="18"/>
      <c r="Q10784" s="18"/>
      <c r="R10784" s="18"/>
      <c r="S10784" s="18"/>
      <c r="T10784" s="18"/>
      <c r="U10784" s="18"/>
      <c r="V10784" s="18"/>
      <c r="W10784" s="18"/>
      <c r="X10784" s="18"/>
      <c r="Y10784" s="18"/>
      <c r="Z10784" s="18"/>
      <c r="AA10784" s="18"/>
    </row>
    <row r="10785" spans="1:27" s="2" customFormat="1" ht="13.8">
      <c r="A10785" s="8"/>
      <c r="B10785" s="9"/>
      <c r="C10785" s="18"/>
      <c r="D10785" s="18"/>
      <c r="E10785" s="18"/>
      <c r="F10785" s="18"/>
      <c r="G10785" s="18"/>
      <c r="H10785" s="18"/>
      <c r="I10785" s="18"/>
      <c r="J10785" s="18"/>
      <c r="K10785" s="18"/>
      <c r="L10785" s="18"/>
      <c r="M10785" s="18"/>
      <c r="N10785" s="18"/>
      <c r="O10785" s="18"/>
      <c r="P10785" s="18"/>
      <c r="Q10785" s="18"/>
      <c r="R10785" s="18"/>
      <c r="S10785" s="18"/>
      <c r="T10785" s="18"/>
      <c r="U10785" s="18"/>
      <c r="V10785" s="18"/>
      <c r="W10785" s="18"/>
      <c r="X10785" s="18"/>
      <c r="Y10785" s="18"/>
      <c r="Z10785" s="18"/>
      <c r="AA10785" s="18"/>
    </row>
    <row r="10786" spans="1:27" s="2" customFormat="1" ht="13.8">
      <c r="A10786" s="8"/>
      <c r="B10786" s="9"/>
      <c r="C10786" s="18"/>
      <c r="D10786" s="18"/>
      <c r="E10786" s="18"/>
      <c r="F10786" s="18"/>
      <c r="G10786" s="18"/>
      <c r="H10786" s="18"/>
      <c r="I10786" s="18"/>
      <c r="J10786" s="18"/>
      <c r="K10786" s="18"/>
      <c r="L10786" s="18"/>
      <c r="M10786" s="18"/>
      <c r="N10786" s="18"/>
      <c r="O10786" s="18"/>
      <c r="P10786" s="18"/>
      <c r="Q10786" s="18"/>
      <c r="R10786" s="18"/>
      <c r="S10786" s="18"/>
      <c r="T10786" s="18"/>
      <c r="U10786" s="18"/>
      <c r="V10786" s="18"/>
      <c r="W10786" s="18"/>
      <c r="X10786" s="18"/>
      <c r="Y10786" s="18"/>
      <c r="Z10786" s="18"/>
      <c r="AA10786" s="18"/>
    </row>
    <row r="10787" spans="1:27" s="2" customFormat="1" ht="13.8">
      <c r="A10787" s="8"/>
      <c r="B10787" s="9"/>
      <c r="C10787" s="18"/>
      <c r="D10787" s="18"/>
      <c r="E10787" s="18"/>
      <c r="F10787" s="18"/>
      <c r="G10787" s="18"/>
      <c r="H10787" s="18"/>
      <c r="I10787" s="18"/>
      <c r="J10787" s="18"/>
      <c r="K10787" s="18"/>
      <c r="L10787" s="18"/>
      <c r="M10787" s="18"/>
      <c r="N10787" s="18"/>
      <c r="O10787" s="18"/>
      <c r="P10787" s="18"/>
      <c r="Q10787" s="18"/>
      <c r="R10787" s="18"/>
      <c r="S10787" s="18"/>
      <c r="T10787" s="18"/>
      <c r="U10787" s="18"/>
      <c r="V10787" s="18"/>
      <c r="W10787" s="18"/>
      <c r="X10787" s="18"/>
      <c r="Y10787" s="18"/>
      <c r="Z10787" s="18"/>
      <c r="AA10787" s="18"/>
    </row>
    <row r="10788" spans="1:27" s="2" customFormat="1" ht="13.8">
      <c r="A10788" s="8"/>
      <c r="B10788" s="9"/>
      <c r="C10788" s="18"/>
      <c r="D10788" s="18"/>
      <c r="E10788" s="18"/>
      <c r="F10788" s="18"/>
      <c r="G10788" s="18"/>
      <c r="H10788" s="18"/>
      <c r="I10788" s="18"/>
      <c r="J10788" s="18"/>
      <c r="K10788" s="18"/>
      <c r="L10788" s="18"/>
      <c r="M10788" s="18"/>
      <c r="N10788" s="18"/>
      <c r="O10788" s="18"/>
      <c r="P10788" s="18"/>
      <c r="Q10788" s="18"/>
      <c r="R10788" s="18"/>
      <c r="S10788" s="18"/>
      <c r="T10788" s="18"/>
      <c r="U10788" s="18"/>
      <c r="V10788" s="18"/>
      <c r="W10788" s="18"/>
      <c r="X10788" s="18"/>
      <c r="Y10788" s="18"/>
      <c r="Z10788" s="18"/>
      <c r="AA10788" s="18"/>
    </row>
    <row r="10789" spans="1:27" s="2" customFormat="1" ht="13.8">
      <c r="A10789" s="8"/>
      <c r="B10789" s="9"/>
      <c r="C10789" s="18"/>
      <c r="D10789" s="18"/>
      <c r="E10789" s="18"/>
      <c r="F10789" s="18"/>
      <c r="G10789" s="18"/>
      <c r="H10789" s="18"/>
      <c r="I10789" s="18"/>
      <c r="J10789" s="18"/>
      <c r="K10789" s="18"/>
      <c r="L10789" s="18"/>
      <c r="M10789" s="18"/>
      <c r="N10789" s="18"/>
      <c r="O10789" s="18"/>
      <c r="P10789" s="18"/>
      <c r="Q10789" s="18"/>
      <c r="R10789" s="18"/>
      <c r="S10789" s="18"/>
      <c r="T10789" s="18"/>
      <c r="U10789" s="18"/>
      <c r="V10789" s="18"/>
      <c r="W10789" s="18"/>
      <c r="X10789" s="18"/>
      <c r="Y10789" s="18"/>
      <c r="Z10789" s="18"/>
      <c r="AA10789" s="18"/>
    </row>
    <row r="10790" spans="1:27" s="2" customFormat="1" ht="13.8">
      <c r="A10790" s="8"/>
      <c r="B10790" s="9"/>
      <c r="C10790" s="18"/>
      <c r="D10790" s="18"/>
      <c r="E10790" s="18"/>
      <c r="F10790" s="18"/>
      <c r="G10790" s="18"/>
      <c r="H10790" s="18"/>
      <c r="I10790" s="18"/>
      <c r="J10790" s="18"/>
      <c r="K10790" s="18"/>
      <c r="L10790" s="18"/>
      <c r="M10790" s="18"/>
      <c r="N10790" s="18"/>
      <c r="O10790" s="18"/>
      <c r="P10790" s="18"/>
      <c r="Q10790" s="18"/>
      <c r="R10790" s="18"/>
      <c r="S10790" s="18"/>
      <c r="T10790" s="18"/>
      <c r="U10790" s="18"/>
      <c r="V10790" s="18"/>
      <c r="W10790" s="18"/>
      <c r="X10790" s="18"/>
      <c r="Y10790" s="18"/>
      <c r="Z10790" s="18"/>
      <c r="AA10790" s="18"/>
    </row>
    <row r="10791" spans="1:27" s="2" customFormat="1" ht="13.8">
      <c r="A10791" s="8"/>
      <c r="B10791" s="9"/>
      <c r="C10791" s="18"/>
      <c r="D10791" s="18"/>
      <c r="E10791" s="18"/>
      <c r="F10791" s="18"/>
      <c r="G10791" s="18"/>
      <c r="H10791" s="18"/>
      <c r="I10791" s="18"/>
      <c r="J10791" s="18"/>
      <c r="K10791" s="18"/>
      <c r="L10791" s="18"/>
      <c r="M10791" s="18"/>
      <c r="N10791" s="18"/>
      <c r="O10791" s="18"/>
      <c r="P10791" s="18"/>
      <c r="Q10791" s="18"/>
      <c r="R10791" s="18"/>
      <c r="S10791" s="18"/>
      <c r="T10791" s="18"/>
      <c r="U10791" s="18"/>
      <c r="V10791" s="18"/>
      <c r="W10791" s="18"/>
      <c r="X10791" s="18"/>
      <c r="Y10791" s="18"/>
      <c r="Z10791" s="18"/>
      <c r="AA10791" s="18"/>
    </row>
    <row r="10792" spans="1:27" s="2" customFormat="1" ht="13.8">
      <c r="A10792" s="8"/>
      <c r="B10792" s="9"/>
      <c r="C10792" s="18"/>
      <c r="D10792" s="18"/>
      <c r="E10792" s="18"/>
      <c r="F10792" s="18"/>
      <c r="G10792" s="18"/>
      <c r="H10792" s="18"/>
      <c r="I10792" s="18"/>
      <c r="J10792" s="18"/>
      <c r="K10792" s="18"/>
      <c r="L10792" s="18"/>
      <c r="M10792" s="18"/>
      <c r="N10792" s="18"/>
      <c r="O10792" s="18"/>
      <c r="P10792" s="18"/>
      <c r="Q10792" s="18"/>
      <c r="R10792" s="18"/>
      <c r="S10792" s="18"/>
      <c r="T10792" s="18"/>
      <c r="U10792" s="18"/>
      <c r="V10792" s="18"/>
      <c r="W10792" s="18"/>
      <c r="X10792" s="18"/>
      <c r="Y10792" s="18"/>
      <c r="Z10792" s="18"/>
      <c r="AA10792" s="18"/>
    </row>
    <row r="10793" spans="1:27" s="2" customFormat="1" ht="13.8">
      <c r="A10793" s="8"/>
      <c r="B10793" s="9"/>
      <c r="C10793" s="18"/>
      <c r="D10793" s="18"/>
      <c r="E10793" s="18"/>
      <c r="F10793" s="18"/>
      <c r="G10793" s="18"/>
      <c r="H10793" s="18"/>
      <c r="I10793" s="18"/>
      <c r="J10793" s="18"/>
      <c r="K10793" s="18"/>
      <c r="L10793" s="18"/>
      <c r="M10793" s="18"/>
      <c r="N10793" s="18"/>
      <c r="O10793" s="18"/>
      <c r="P10793" s="18"/>
      <c r="Q10793" s="18"/>
      <c r="R10793" s="18"/>
      <c r="S10793" s="18"/>
      <c r="T10793" s="18"/>
      <c r="U10793" s="18"/>
      <c r="V10793" s="18"/>
      <c r="W10793" s="18"/>
      <c r="X10793" s="18"/>
      <c r="Y10793" s="18"/>
      <c r="Z10793" s="18"/>
      <c r="AA10793" s="18"/>
    </row>
    <row r="10794" spans="1:27" s="2" customFormat="1" ht="13.8">
      <c r="A10794" s="8"/>
      <c r="B10794" s="9"/>
      <c r="C10794" s="18"/>
      <c r="D10794" s="18"/>
      <c r="E10794" s="18"/>
      <c r="F10794" s="18"/>
      <c r="G10794" s="18"/>
      <c r="H10794" s="18"/>
      <c r="I10794" s="18"/>
      <c r="J10794" s="18"/>
      <c r="K10794" s="18"/>
      <c r="L10794" s="18"/>
      <c r="M10794" s="18"/>
      <c r="N10794" s="18"/>
      <c r="O10794" s="18"/>
      <c r="P10794" s="18"/>
      <c r="Q10794" s="18"/>
      <c r="R10794" s="18"/>
      <c r="S10794" s="18"/>
      <c r="T10794" s="18"/>
      <c r="U10794" s="18"/>
      <c r="V10794" s="18"/>
      <c r="W10794" s="18"/>
      <c r="X10794" s="18"/>
      <c r="Y10794" s="18"/>
      <c r="Z10794" s="18"/>
      <c r="AA10794" s="18"/>
    </row>
    <row r="10795" spans="1:27" s="2" customFormat="1" ht="13.8">
      <c r="A10795" s="8"/>
      <c r="B10795" s="9"/>
      <c r="C10795" s="18"/>
      <c r="D10795" s="18"/>
      <c r="E10795" s="18"/>
      <c r="F10795" s="18"/>
      <c r="G10795" s="18"/>
      <c r="H10795" s="18"/>
      <c r="I10795" s="18"/>
      <c r="J10795" s="18"/>
      <c r="K10795" s="18"/>
      <c r="L10795" s="18"/>
      <c r="M10795" s="18"/>
      <c r="N10795" s="18"/>
      <c r="O10795" s="18"/>
      <c r="P10795" s="18"/>
      <c r="Q10795" s="18"/>
      <c r="R10795" s="18"/>
      <c r="S10795" s="18"/>
      <c r="T10795" s="18"/>
      <c r="U10795" s="18"/>
      <c r="V10795" s="18"/>
      <c r="W10795" s="18"/>
      <c r="X10795" s="18"/>
      <c r="Y10795" s="18"/>
      <c r="Z10795" s="18"/>
      <c r="AA10795" s="18"/>
    </row>
    <row r="10796" spans="1:27" s="2" customFormat="1" ht="13.8">
      <c r="A10796" s="8"/>
      <c r="B10796" s="9"/>
      <c r="C10796" s="18"/>
      <c r="D10796" s="18"/>
      <c r="E10796" s="18"/>
      <c r="F10796" s="18"/>
      <c r="G10796" s="18"/>
      <c r="H10796" s="18"/>
      <c r="I10796" s="18"/>
      <c r="J10796" s="18"/>
      <c r="K10796" s="18"/>
      <c r="L10796" s="18"/>
      <c r="M10796" s="18"/>
      <c r="N10796" s="18"/>
      <c r="O10796" s="18"/>
      <c r="P10796" s="18"/>
      <c r="Q10796" s="18"/>
      <c r="R10796" s="18"/>
      <c r="S10796" s="18"/>
      <c r="T10796" s="18"/>
      <c r="U10796" s="18"/>
      <c r="V10796" s="18"/>
      <c r="W10796" s="18"/>
      <c r="X10796" s="18"/>
      <c r="Y10796" s="18"/>
      <c r="Z10796" s="18"/>
      <c r="AA10796" s="18"/>
    </row>
    <row r="10797" spans="1:27" s="2" customFormat="1" ht="13.8">
      <c r="A10797" s="8"/>
      <c r="B10797" s="9"/>
      <c r="C10797" s="18"/>
      <c r="D10797" s="18"/>
      <c r="E10797" s="18"/>
      <c r="F10797" s="18"/>
      <c r="G10797" s="18"/>
      <c r="H10797" s="18"/>
      <c r="I10797" s="18"/>
      <c r="J10797" s="18"/>
      <c r="K10797" s="18"/>
      <c r="L10797" s="18"/>
      <c r="M10797" s="18"/>
      <c r="N10797" s="18"/>
      <c r="O10797" s="18"/>
      <c r="P10797" s="18"/>
      <c r="Q10797" s="18"/>
      <c r="R10797" s="18"/>
      <c r="S10797" s="18"/>
      <c r="T10797" s="18"/>
      <c r="U10797" s="18"/>
      <c r="V10797" s="18"/>
      <c r="W10797" s="18"/>
      <c r="X10797" s="18"/>
      <c r="Y10797" s="18"/>
      <c r="Z10797" s="18"/>
      <c r="AA10797" s="18"/>
    </row>
    <row r="10798" spans="1:27" s="2" customFormat="1" ht="13.8">
      <c r="A10798" s="8"/>
      <c r="B10798" s="9"/>
      <c r="C10798" s="18"/>
      <c r="D10798" s="18"/>
      <c r="E10798" s="18"/>
      <c r="F10798" s="18"/>
      <c r="G10798" s="18"/>
      <c r="H10798" s="18"/>
      <c r="I10798" s="18"/>
      <c r="J10798" s="18"/>
      <c r="K10798" s="18"/>
      <c r="L10798" s="18"/>
      <c r="M10798" s="18"/>
      <c r="N10798" s="18"/>
      <c r="O10798" s="18"/>
      <c r="P10798" s="18"/>
      <c r="Q10798" s="18"/>
      <c r="R10798" s="18"/>
      <c r="S10798" s="18"/>
      <c r="T10798" s="18"/>
      <c r="U10798" s="18"/>
      <c r="V10798" s="18"/>
      <c r="W10798" s="18"/>
      <c r="X10798" s="18"/>
      <c r="Y10798" s="18"/>
      <c r="Z10798" s="18"/>
      <c r="AA10798" s="18"/>
    </row>
    <row r="10799" spans="1:27" s="2" customFormat="1" ht="13.8">
      <c r="A10799" s="8"/>
      <c r="B10799" s="9"/>
      <c r="C10799" s="18"/>
      <c r="D10799" s="18"/>
      <c r="E10799" s="18"/>
      <c r="F10799" s="18"/>
      <c r="G10799" s="18"/>
      <c r="H10799" s="18"/>
      <c r="I10799" s="18"/>
      <c r="J10799" s="18"/>
      <c r="K10799" s="18"/>
      <c r="L10799" s="18"/>
      <c r="M10799" s="18"/>
      <c r="N10799" s="18"/>
      <c r="O10799" s="18"/>
      <c r="P10799" s="18"/>
      <c r="Q10799" s="18"/>
      <c r="R10799" s="18"/>
      <c r="S10799" s="18"/>
      <c r="T10799" s="18"/>
      <c r="U10799" s="18"/>
      <c r="V10799" s="18"/>
      <c r="W10799" s="18"/>
      <c r="X10799" s="18"/>
      <c r="Y10799" s="18"/>
      <c r="Z10799" s="18"/>
      <c r="AA10799" s="18"/>
    </row>
    <row r="10800" spans="1:27" s="2" customFormat="1" ht="13.8">
      <c r="A10800" s="8"/>
      <c r="B10800" s="9"/>
      <c r="C10800" s="18"/>
      <c r="D10800" s="18"/>
      <c r="E10800" s="18"/>
      <c r="F10800" s="18"/>
      <c r="G10800" s="18"/>
      <c r="H10800" s="18"/>
      <c r="I10800" s="18"/>
      <c r="J10800" s="18"/>
      <c r="K10800" s="18"/>
      <c r="L10800" s="18"/>
      <c r="M10800" s="18"/>
      <c r="N10800" s="18"/>
      <c r="O10800" s="18"/>
      <c r="P10800" s="18"/>
      <c r="Q10800" s="18"/>
      <c r="R10800" s="18"/>
      <c r="S10800" s="18"/>
      <c r="T10800" s="18"/>
      <c r="U10800" s="18"/>
      <c r="V10800" s="18"/>
      <c r="W10800" s="18"/>
      <c r="X10800" s="18"/>
      <c r="Y10800" s="18"/>
      <c r="Z10800" s="18"/>
      <c r="AA10800" s="18"/>
    </row>
    <row r="10801" spans="1:27" s="2" customFormat="1" ht="13.8">
      <c r="A10801" s="8"/>
      <c r="B10801" s="9"/>
      <c r="C10801" s="18"/>
      <c r="D10801" s="18"/>
      <c r="E10801" s="18"/>
      <c r="F10801" s="18"/>
      <c r="G10801" s="18"/>
      <c r="H10801" s="18"/>
      <c r="I10801" s="18"/>
      <c r="J10801" s="18"/>
      <c r="K10801" s="18"/>
      <c r="L10801" s="18"/>
      <c r="M10801" s="18"/>
      <c r="N10801" s="18"/>
      <c r="O10801" s="18"/>
      <c r="P10801" s="18"/>
      <c r="Q10801" s="18"/>
      <c r="R10801" s="18"/>
      <c r="S10801" s="18"/>
      <c r="T10801" s="18"/>
      <c r="U10801" s="18"/>
      <c r="V10801" s="18"/>
      <c r="W10801" s="18"/>
      <c r="X10801" s="18"/>
      <c r="Y10801" s="18"/>
      <c r="Z10801" s="18"/>
      <c r="AA10801" s="18"/>
    </row>
    <row r="10802" spans="1:27" s="2" customFormat="1" ht="13.8">
      <c r="A10802" s="8"/>
      <c r="B10802" s="9"/>
      <c r="C10802" s="18"/>
      <c r="D10802" s="18"/>
      <c r="E10802" s="18"/>
      <c r="F10802" s="18"/>
      <c r="G10802" s="18"/>
      <c r="H10802" s="18"/>
      <c r="I10802" s="18"/>
      <c r="J10802" s="18"/>
      <c r="K10802" s="18"/>
      <c r="L10802" s="18"/>
      <c r="M10802" s="18"/>
      <c r="N10802" s="18"/>
      <c r="O10802" s="18"/>
      <c r="P10802" s="18"/>
      <c r="Q10802" s="18"/>
      <c r="R10802" s="18"/>
      <c r="S10802" s="18"/>
      <c r="T10802" s="18"/>
      <c r="U10802" s="18"/>
      <c r="V10802" s="18"/>
      <c r="W10802" s="18"/>
      <c r="X10802" s="18"/>
      <c r="Y10802" s="18"/>
      <c r="Z10802" s="18"/>
      <c r="AA10802" s="18"/>
    </row>
    <row r="10803" spans="1:27" s="2" customFormat="1" ht="13.8">
      <c r="A10803" s="8"/>
      <c r="B10803" s="9"/>
      <c r="C10803" s="18"/>
      <c r="D10803" s="18"/>
      <c r="E10803" s="18"/>
      <c r="F10803" s="18"/>
      <c r="G10803" s="18"/>
      <c r="H10803" s="18"/>
      <c r="I10803" s="18"/>
      <c r="J10803" s="18"/>
      <c r="K10803" s="18"/>
      <c r="L10803" s="18"/>
      <c r="M10803" s="18"/>
      <c r="N10803" s="18"/>
      <c r="O10803" s="18"/>
      <c r="P10803" s="18"/>
      <c r="Q10803" s="18"/>
      <c r="R10803" s="18"/>
      <c r="S10803" s="18"/>
      <c r="T10803" s="18"/>
      <c r="U10803" s="18"/>
      <c r="V10803" s="18"/>
      <c r="W10803" s="18"/>
      <c r="X10803" s="18"/>
      <c r="Y10803" s="18"/>
      <c r="Z10803" s="18"/>
      <c r="AA10803" s="18"/>
    </row>
    <row r="10804" spans="1:27" s="2" customFormat="1" ht="13.8">
      <c r="A10804" s="8"/>
      <c r="B10804" s="9"/>
      <c r="C10804" s="18"/>
      <c r="D10804" s="18"/>
      <c r="E10804" s="18"/>
      <c r="F10804" s="18"/>
      <c r="G10804" s="18"/>
      <c r="H10804" s="18"/>
      <c r="I10804" s="18"/>
      <c r="J10804" s="18"/>
      <c r="K10804" s="18"/>
      <c r="L10804" s="18"/>
      <c r="M10804" s="18"/>
      <c r="N10804" s="18"/>
      <c r="O10804" s="18"/>
      <c r="P10804" s="18"/>
      <c r="Q10804" s="18"/>
      <c r="R10804" s="18"/>
      <c r="S10804" s="18"/>
      <c r="T10804" s="18"/>
      <c r="U10804" s="18"/>
      <c r="V10804" s="18"/>
      <c r="W10804" s="18"/>
      <c r="X10804" s="18"/>
      <c r="Y10804" s="18"/>
      <c r="Z10804" s="18"/>
      <c r="AA10804" s="18"/>
    </row>
    <row r="10805" spans="1:27" s="2" customFormat="1" ht="13.8">
      <c r="A10805" s="8"/>
      <c r="B10805" s="9"/>
      <c r="C10805" s="18"/>
      <c r="D10805" s="18"/>
      <c r="E10805" s="18"/>
      <c r="F10805" s="18"/>
      <c r="G10805" s="18"/>
      <c r="H10805" s="18"/>
      <c r="I10805" s="18"/>
      <c r="J10805" s="18"/>
      <c r="K10805" s="18"/>
      <c r="L10805" s="18"/>
      <c r="M10805" s="18"/>
      <c r="N10805" s="18"/>
      <c r="O10805" s="18"/>
      <c r="P10805" s="18"/>
      <c r="Q10805" s="18"/>
      <c r="R10805" s="18"/>
      <c r="S10805" s="18"/>
      <c r="T10805" s="18"/>
      <c r="U10805" s="18"/>
      <c r="V10805" s="18"/>
      <c r="W10805" s="18"/>
      <c r="X10805" s="18"/>
      <c r="Y10805" s="18"/>
      <c r="Z10805" s="18"/>
      <c r="AA10805" s="18"/>
    </row>
    <row r="10806" spans="1:27" s="2" customFormat="1" ht="13.8">
      <c r="A10806" s="8"/>
      <c r="B10806" s="9"/>
      <c r="C10806" s="18"/>
      <c r="D10806" s="18"/>
      <c r="E10806" s="18"/>
      <c r="F10806" s="18"/>
      <c r="G10806" s="18"/>
      <c r="H10806" s="18"/>
      <c r="I10806" s="18"/>
      <c r="J10806" s="18"/>
      <c r="K10806" s="18"/>
      <c r="L10806" s="18"/>
      <c r="M10806" s="18"/>
      <c r="N10806" s="18"/>
      <c r="O10806" s="18"/>
      <c r="P10806" s="18"/>
      <c r="Q10806" s="18"/>
      <c r="R10806" s="18"/>
      <c r="S10806" s="18"/>
      <c r="T10806" s="18"/>
      <c r="U10806" s="18"/>
      <c r="V10806" s="18"/>
      <c r="W10806" s="18"/>
      <c r="X10806" s="18"/>
      <c r="Y10806" s="18"/>
      <c r="Z10806" s="18"/>
      <c r="AA10806" s="18"/>
    </row>
    <row r="10807" spans="1:27" s="2" customFormat="1" ht="13.8">
      <c r="A10807" s="8"/>
      <c r="B10807" s="9"/>
      <c r="C10807" s="18"/>
      <c r="D10807" s="18"/>
      <c r="E10807" s="18"/>
      <c r="F10807" s="18"/>
      <c r="G10807" s="18"/>
      <c r="H10807" s="18"/>
      <c r="I10807" s="18"/>
      <c r="J10807" s="18"/>
      <c r="K10807" s="18"/>
      <c r="L10807" s="18"/>
      <c r="M10807" s="18"/>
      <c r="N10807" s="18"/>
      <c r="O10807" s="18"/>
      <c r="P10807" s="18"/>
      <c r="Q10807" s="18"/>
      <c r="R10807" s="18"/>
      <c r="S10807" s="18"/>
      <c r="T10807" s="18"/>
      <c r="U10807" s="18"/>
      <c r="V10807" s="18"/>
      <c r="W10807" s="18"/>
      <c r="X10807" s="18"/>
      <c r="Y10807" s="18"/>
      <c r="Z10807" s="18"/>
      <c r="AA10807" s="18"/>
    </row>
    <row r="10808" spans="1:27" s="2" customFormat="1" ht="13.8">
      <c r="A10808" s="8"/>
      <c r="B10808" s="9"/>
      <c r="C10808" s="18"/>
      <c r="D10808" s="18"/>
      <c r="E10808" s="18"/>
      <c r="F10808" s="18"/>
      <c r="G10808" s="18"/>
      <c r="H10808" s="18"/>
      <c r="I10808" s="18"/>
      <c r="J10808" s="18"/>
      <c r="K10808" s="18"/>
      <c r="L10808" s="18"/>
      <c r="M10808" s="18"/>
      <c r="N10808" s="18"/>
      <c r="O10808" s="18"/>
      <c r="P10808" s="18"/>
      <c r="Q10808" s="18"/>
      <c r="R10808" s="18"/>
      <c r="S10808" s="18"/>
      <c r="T10808" s="18"/>
      <c r="U10808" s="18"/>
      <c r="V10808" s="18"/>
      <c r="W10808" s="18"/>
      <c r="X10808" s="18"/>
      <c r="Y10808" s="18"/>
      <c r="Z10808" s="18"/>
      <c r="AA10808" s="18"/>
    </row>
    <row r="10809" spans="1:27" s="2" customFormat="1" ht="13.8">
      <c r="A10809" s="8"/>
      <c r="B10809" s="9"/>
      <c r="C10809" s="18"/>
      <c r="D10809" s="18"/>
      <c r="E10809" s="18"/>
      <c r="F10809" s="18"/>
      <c r="G10809" s="18"/>
      <c r="H10809" s="18"/>
      <c r="I10809" s="18"/>
      <c r="J10809" s="18"/>
      <c r="K10809" s="18"/>
      <c r="L10809" s="18"/>
      <c r="M10809" s="18"/>
      <c r="N10809" s="18"/>
      <c r="O10809" s="18"/>
      <c r="P10809" s="18"/>
      <c r="Q10809" s="18"/>
      <c r="R10809" s="18"/>
      <c r="S10809" s="18"/>
      <c r="T10809" s="18"/>
      <c r="U10809" s="18"/>
      <c r="V10809" s="18"/>
      <c r="W10809" s="18"/>
      <c r="X10809" s="18"/>
      <c r="Y10809" s="18"/>
      <c r="Z10809" s="18"/>
      <c r="AA10809" s="18"/>
    </row>
    <row r="10810" spans="1:27" s="2" customFormat="1" ht="13.8">
      <c r="A10810" s="8"/>
      <c r="B10810" s="9"/>
      <c r="C10810" s="18"/>
      <c r="D10810" s="18"/>
      <c r="E10810" s="18"/>
      <c r="F10810" s="18"/>
      <c r="G10810" s="18"/>
      <c r="H10810" s="18"/>
      <c r="I10810" s="18"/>
      <c r="J10810" s="18"/>
      <c r="K10810" s="18"/>
      <c r="L10810" s="18"/>
      <c r="M10810" s="18"/>
      <c r="N10810" s="18"/>
      <c r="O10810" s="18"/>
      <c r="P10810" s="18"/>
      <c r="Q10810" s="18"/>
      <c r="R10810" s="18"/>
      <c r="S10810" s="18"/>
      <c r="T10810" s="18"/>
      <c r="U10810" s="18"/>
      <c r="V10810" s="18"/>
      <c r="W10810" s="18"/>
      <c r="X10810" s="18"/>
      <c r="Y10810" s="18"/>
      <c r="Z10810" s="18"/>
      <c r="AA10810" s="18"/>
    </row>
    <row r="10811" spans="1:27" s="2" customFormat="1" ht="13.8">
      <c r="A10811" s="8"/>
      <c r="B10811" s="9"/>
      <c r="C10811" s="18"/>
      <c r="D10811" s="18"/>
      <c r="E10811" s="18"/>
      <c r="F10811" s="18"/>
      <c r="G10811" s="18"/>
      <c r="H10811" s="18"/>
      <c r="I10811" s="18"/>
      <c r="J10811" s="18"/>
      <c r="K10811" s="18"/>
      <c r="L10811" s="18"/>
      <c r="M10811" s="18"/>
      <c r="N10811" s="18"/>
      <c r="O10811" s="18"/>
      <c r="P10811" s="18"/>
      <c r="Q10811" s="18"/>
      <c r="R10811" s="18"/>
      <c r="S10811" s="18"/>
      <c r="T10811" s="18"/>
      <c r="U10811" s="18"/>
      <c r="V10811" s="18"/>
      <c r="W10811" s="18"/>
      <c r="X10811" s="18"/>
      <c r="Y10811" s="18"/>
      <c r="Z10811" s="18"/>
      <c r="AA10811" s="18"/>
    </row>
    <row r="10812" spans="1:27" s="2" customFormat="1" ht="13.8">
      <c r="A10812" s="8"/>
      <c r="B10812" s="9"/>
      <c r="C10812" s="18"/>
      <c r="D10812" s="18"/>
      <c r="E10812" s="18"/>
      <c r="F10812" s="18"/>
      <c r="G10812" s="18"/>
      <c r="H10812" s="18"/>
      <c r="I10812" s="18"/>
      <c r="J10812" s="18"/>
      <c r="K10812" s="18"/>
      <c r="L10812" s="18"/>
      <c r="M10812" s="18"/>
      <c r="N10812" s="18"/>
      <c r="O10812" s="18"/>
      <c r="P10812" s="18"/>
      <c r="Q10812" s="18"/>
      <c r="R10812" s="18"/>
      <c r="S10812" s="18"/>
      <c r="T10812" s="18"/>
      <c r="U10812" s="18"/>
      <c r="V10812" s="18"/>
      <c r="W10812" s="18"/>
      <c r="X10812" s="18"/>
      <c r="Y10812" s="18"/>
      <c r="Z10812" s="18"/>
      <c r="AA10812" s="18"/>
    </row>
    <row r="10813" spans="1:27" s="2" customFormat="1" ht="13.8">
      <c r="A10813" s="8"/>
      <c r="B10813" s="9"/>
      <c r="C10813" s="18"/>
      <c r="D10813" s="18"/>
      <c r="E10813" s="18"/>
      <c r="F10813" s="18"/>
      <c r="G10813" s="18"/>
      <c r="H10813" s="18"/>
      <c r="I10813" s="18"/>
      <c r="J10813" s="18"/>
      <c r="K10813" s="18"/>
      <c r="L10813" s="18"/>
      <c r="M10813" s="18"/>
      <c r="N10813" s="18"/>
      <c r="O10813" s="18"/>
      <c r="P10813" s="18"/>
      <c r="Q10813" s="18"/>
      <c r="R10813" s="18"/>
      <c r="S10813" s="18"/>
      <c r="T10813" s="18"/>
      <c r="U10813" s="18"/>
      <c r="V10813" s="18"/>
      <c r="W10813" s="18"/>
      <c r="X10813" s="18"/>
      <c r="Y10813" s="18"/>
      <c r="Z10813" s="18"/>
      <c r="AA10813" s="18"/>
    </row>
    <row r="10814" spans="1:27" s="2" customFormat="1" ht="13.8">
      <c r="A10814" s="8"/>
      <c r="B10814" s="9"/>
      <c r="C10814" s="18"/>
      <c r="D10814" s="18"/>
      <c r="E10814" s="18"/>
      <c r="F10814" s="18"/>
      <c r="G10814" s="18"/>
      <c r="H10814" s="18"/>
      <c r="I10814" s="18"/>
      <c r="J10814" s="18"/>
      <c r="K10814" s="18"/>
      <c r="L10814" s="18"/>
      <c r="M10814" s="18"/>
      <c r="N10814" s="18"/>
      <c r="O10814" s="18"/>
      <c r="P10814" s="18"/>
      <c r="Q10814" s="18"/>
      <c r="R10814" s="18"/>
      <c r="S10814" s="18"/>
      <c r="T10814" s="18"/>
      <c r="U10814" s="18"/>
      <c r="V10814" s="18"/>
      <c r="W10814" s="18"/>
      <c r="X10814" s="18"/>
      <c r="Y10814" s="18"/>
      <c r="Z10814" s="18"/>
      <c r="AA10814" s="18"/>
    </row>
    <row r="10815" spans="1:27" s="2" customFormat="1" ht="13.8">
      <c r="A10815" s="8"/>
      <c r="B10815" s="9"/>
      <c r="C10815" s="18"/>
      <c r="D10815" s="18"/>
      <c r="E10815" s="18"/>
      <c r="F10815" s="18"/>
      <c r="G10815" s="18"/>
      <c r="H10815" s="18"/>
      <c r="I10815" s="18"/>
      <c r="J10815" s="18"/>
      <c r="K10815" s="18"/>
      <c r="L10815" s="18"/>
      <c r="M10815" s="18"/>
      <c r="N10815" s="18"/>
      <c r="O10815" s="18"/>
      <c r="P10815" s="18"/>
      <c r="Q10815" s="18"/>
      <c r="R10815" s="18"/>
      <c r="S10815" s="18"/>
      <c r="T10815" s="18"/>
      <c r="U10815" s="18"/>
      <c r="V10815" s="18"/>
      <c r="W10815" s="18"/>
      <c r="X10815" s="18"/>
      <c r="Y10815" s="18"/>
      <c r="Z10815" s="18"/>
      <c r="AA10815" s="18"/>
    </row>
    <row r="10816" spans="1:27" s="2" customFormat="1" ht="13.8">
      <c r="A10816" s="8"/>
      <c r="B10816" s="9"/>
      <c r="C10816" s="18"/>
      <c r="D10816" s="18"/>
      <c r="E10816" s="18"/>
      <c r="F10816" s="18"/>
      <c r="G10816" s="18"/>
      <c r="H10816" s="18"/>
      <c r="I10816" s="18"/>
      <c r="J10816" s="18"/>
      <c r="K10816" s="18"/>
      <c r="L10816" s="18"/>
      <c r="M10816" s="18"/>
      <c r="N10816" s="18"/>
      <c r="O10816" s="18"/>
      <c r="P10816" s="18"/>
      <c r="Q10816" s="18"/>
      <c r="R10816" s="18"/>
      <c r="S10816" s="18"/>
      <c r="T10816" s="18"/>
      <c r="U10816" s="18"/>
      <c r="V10816" s="18"/>
      <c r="W10816" s="18"/>
      <c r="X10816" s="18"/>
      <c r="Y10816" s="18"/>
      <c r="Z10816" s="18"/>
      <c r="AA10816" s="18"/>
    </row>
    <row r="10817" spans="1:27" s="2" customFormat="1" ht="13.8">
      <c r="A10817" s="8"/>
      <c r="B10817" s="9"/>
      <c r="C10817" s="18"/>
      <c r="D10817" s="18"/>
      <c r="E10817" s="18"/>
      <c r="F10817" s="18"/>
      <c r="G10817" s="18"/>
      <c r="H10817" s="18"/>
      <c r="I10817" s="18"/>
      <c r="J10817" s="18"/>
      <c r="K10817" s="18"/>
      <c r="L10817" s="18"/>
      <c r="M10817" s="18"/>
      <c r="N10817" s="18"/>
      <c r="O10817" s="18"/>
      <c r="P10817" s="18"/>
      <c r="Q10817" s="18"/>
      <c r="R10817" s="18"/>
      <c r="S10817" s="18"/>
      <c r="T10817" s="18"/>
      <c r="U10817" s="18"/>
      <c r="V10817" s="18"/>
      <c r="W10817" s="18"/>
      <c r="X10817" s="18"/>
      <c r="Y10817" s="18"/>
      <c r="Z10817" s="18"/>
      <c r="AA10817" s="18"/>
    </row>
    <row r="10818" spans="1:27" s="2" customFormat="1" ht="13.8">
      <c r="A10818" s="8"/>
      <c r="B10818" s="9"/>
      <c r="C10818" s="18"/>
      <c r="D10818" s="18"/>
      <c r="E10818" s="18"/>
      <c r="F10818" s="18"/>
      <c r="G10818" s="18"/>
      <c r="H10818" s="18"/>
      <c r="I10818" s="18"/>
      <c r="J10818" s="18"/>
      <c r="K10818" s="18"/>
      <c r="L10818" s="18"/>
      <c r="M10818" s="18"/>
      <c r="N10818" s="18"/>
      <c r="O10818" s="18"/>
      <c r="P10818" s="18"/>
      <c r="Q10818" s="18"/>
      <c r="R10818" s="18"/>
      <c r="S10818" s="18"/>
      <c r="T10818" s="18"/>
      <c r="U10818" s="18"/>
      <c r="V10818" s="18"/>
      <c r="W10818" s="18"/>
      <c r="X10818" s="18"/>
      <c r="Y10818" s="18"/>
      <c r="Z10818" s="18"/>
      <c r="AA10818" s="18"/>
    </row>
    <row r="10819" spans="1:27" s="2" customFormat="1" ht="13.8">
      <c r="A10819" s="8"/>
      <c r="B10819" s="9"/>
      <c r="C10819" s="18"/>
      <c r="D10819" s="18"/>
      <c r="E10819" s="18"/>
      <c r="F10819" s="18"/>
      <c r="G10819" s="18"/>
      <c r="H10819" s="18"/>
      <c r="I10819" s="18"/>
      <c r="J10819" s="18"/>
      <c r="K10819" s="18"/>
      <c r="L10819" s="18"/>
      <c r="M10819" s="18"/>
      <c r="N10819" s="18"/>
      <c r="O10819" s="18"/>
      <c r="P10819" s="18"/>
      <c r="Q10819" s="18"/>
      <c r="R10819" s="18"/>
      <c r="S10819" s="18"/>
      <c r="T10819" s="18"/>
      <c r="U10819" s="18"/>
      <c r="V10819" s="18"/>
      <c r="W10819" s="18"/>
      <c r="X10819" s="18"/>
      <c r="Y10819" s="18"/>
      <c r="Z10819" s="18"/>
      <c r="AA10819" s="18"/>
    </row>
    <row r="10820" spans="1:27" s="2" customFormat="1" ht="13.8">
      <c r="A10820" s="8"/>
      <c r="B10820" s="9"/>
      <c r="C10820" s="18"/>
      <c r="D10820" s="18"/>
      <c r="E10820" s="18"/>
      <c r="F10820" s="18"/>
      <c r="G10820" s="18"/>
      <c r="H10820" s="18"/>
      <c r="I10820" s="18"/>
      <c r="J10820" s="18"/>
      <c r="K10820" s="18"/>
      <c r="L10820" s="18"/>
      <c r="M10820" s="18"/>
      <c r="N10820" s="18"/>
      <c r="O10820" s="18"/>
      <c r="P10820" s="18"/>
      <c r="Q10820" s="18"/>
      <c r="R10820" s="18"/>
      <c r="S10820" s="18"/>
      <c r="T10820" s="18"/>
      <c r="U10820" s="18"/>
      <c r="V10820" s="18"/>
      <c r="W10820" s="18"/>
      <c r="X10820" s="18"/>
      <c r="Y10820" s="18"/>
      <c r="Z10820" s="18"/>
      <c r="AA10820" s="18"/>
    </row>
    <row r="10821" spans="1:27" s="2" customFormat="1" ht="13.8">
      <c r="A10821" s="8"/>
      <c r="B10821" s="9"/>
      <c r="C10821" s="18"/>
      <c r="D10821" s="18"/>
      <c r="E10821" s="18"/>
      <c r="F10821" s="18"/>
      <c r="G10821" s="18"/>
      <c r="H10821" s="18"/>
      <c r="I10821" s="18"/>
      <c r="J10821" s="18"/>
      <c r="K10821" s="18"/>
      <c r="L10821" s="18"/>
      <c r="M10821" s="18"/>
      <c r="N10821" s="18"/>
      <c r="O10821" s="18"/>
      <c r="P10821" s="18"/>
      <c r="Q10821" s="18"/>
      <c r="R10821" s="18"/>
      <c r="S10821" s="18"/>
      <c r="T10821" s="18"/>
      <c r="U10821" s="18"/>
      <c r="V10821" s="18"/>
      <c r="W10821" s="18"/>
      <c r="X10821" s="18"/>
      <c r="Y10821" s="18"/>
      <c r="Z10821" s="18"/>
      <c r="AA10821" s="18"/>
    </row>
    <row r="10822" spans="1:27" s="2" customFormat="1" ht="13.8">
      <c r="A10822" s="8"/>
      <c r="B10822" s="9"/>
      <c r="C10822" s="18"/>
      <c r="D10822" s="18"/>
      <c r="E10822" s="18"/>
      <c r="F10822" s="18"/>
      <c r="G10822" s="18"/>
      <c r="H10822" s="18"/>
      <c r="I10822" s="18"/>
      <c r="J10822" s="18"/>
      <c r="K10822" s="18"/>
      <c r="L10822" s="18"/>
      <c r="M10822" s="18"/>
      <c r="N10822" s="18"/>
      <c r="O10822" s="18"/>
      <c r="P10822" s="18"/>
      <c r="Q10822" s="18"/>
      <c r="R10822" s="18"/>
      <c r="S10822" s="18"/>
      <c r="T10822" s="18"/>
      <c r="U10822" s="18"/>
      <c r="V10822" s="18"/>
      <c r="W10822" s="18"/>
      <c r="X10822" s="18"/>
      <c r="Y10822" s="18"/>
      <c r="Z10822" s="18"/>
      <c r="AA10822" s="18"/>
    </row>
    <row r="10823" spans="1:27" s="2" customFormat="1" ht="13.8">
      <c r="A10823" s="8"/>
      <c r="B10823" s="9"/>
      <c r="C10823" s="18"/>
      <c r="D10823" s="18"/>
      <c r="E10823" s="18"/>
      <c r="F10823" s="18"/>
      <c r="G10823" s="18"/>
      <c r="H10823" s="18"/>
      <c r="I10823" s="18"/>
      <c r="J10823" s="18"/>
      <c r="K10823" s="18"/>
      <c r="L10823" s="18"/>
      <c r="M10823" s="18"/>
      <c r="N10823" s="18"/>
      <c r="O10823" s="18"/>
      <c r="P10823" s="18"/>
      <c r="Q10823" s="18"/>
      <c r="R10823" s="18"/>
      <c r="S10823" s="18"/>
      <c r="T10823" s="18"/>
      <c r="U10823" s="18"/>
      <c r="V10823" s="18"/>
      <c r="W10823" s="18"/>
      <c r="X10823" s="18"/>
      <c r="Y10823" s="18"/>
      <c r="Z10823" s="18"/>
      <c r="AA10823" s="18"/>
    </row>
    <row r="10824" spans="1:27" s="2" customFormat="1" ht="13.8">
      <c r="A10824" s="8"/>
      <c r="B10824" s="9"/>
      <c r="C10824" s="18"/>
      <c r="D10824" s="18"/>
      <c r="E10824" s="18"/>
      <c r="F10824" s="18"/>
      <c r="G10824" s="18"/>
      <c r="H10824" s="18"/>
      <c r="I10824" s="18"/>
      <c r="J10824" s="18"/>
      <c r="K10824" s="18"/>
      <c r="L10824" s="18"/>
      <c r="M10824" s="18"/>
      <c r="N10824" s="18"/>
      <c r="O10824" s="18"/>
      <c r="P10824" s="18"/>
      <c r="Q10824" s="18"/>
      <c r="R10824" s="18"/>
      <c r="S10824" s="18"/>
      <c r="T10824" s="18"/>
      <c r="U10824" s="18"/>
      <c r="V10824" s="18"/>
      <c r="W10824" s="18"/>
      <c r="X10824" s="18"/>
      <c r="Y10824" s="18"/>
      <c r="Z10824" s="18"/>
      <c r="AA10824" s="18"/>
    </row>
    <row r="10825" spans="1:27" s="2" customFormat="1" ht="13.8">
      <c r="A10825" s="8"/>
      <c r="B10825" s="9"/>
      <c r="C10825" s="18"/>
      <c r="D10825" s="18"/>
      <c r="E10825" s="18"/>
      <c r="F10825" s="18"/>
      <c r="G10825" s="18"/>
      <c r="H10825" s="18"/>
      <c r="I10825" s="18"/>
      <c r="J10825" s="18"/>
      <c r="K10825" s="18"/>
      <c r="L10825" s="18"/>
      <c r="M10825" s="18"/>
      <c r="N10825" s="18"/>
      <c r="O10825" s="18"/>
      <c r="P10825" s="18"/>
      <c r="Q10825" s="18"/>
      <c r="R10825" s="18"/>
      <c r="S10825" s="18"/>
      <c r="T10825" s="18"/>
      <c r="U10825" s="18"/>
      <c r="V10825" s="18"/>
      <c r="W10825" s="18"/>
      <c r="X10825" s="18"/>
      <c r="Y10825" s="18"/>
      <c r="Z10825" s="18"/>
      <c r="AA10825" s="18"/>
    </row>
    <row r="10826" spans="1:27" s="2" customFormat="1" ht="13.8">
      <c r="A10826" s="8"/>
      <c r="B10826" s="9"/>
      <c r="C10826" s="18"/>
      <c r="D10826" s="18"/>
      <c r="E10826" s="18"/>
      <c r="F10826" s="18"/>
      <c r="G10826" s="18"/>
      <c r="H10826" s="18"/>
      <c r="I10826" s="18"/>
      <c r="J10826" s="18"/>
      <c r="K10826" s="18"/>
      <c r="L10826" s="18"/>
      <c r="M10826" s="18"/>
      <c r="N10826" s="18"/>
      <c r="O10826" s="18"/>
      <c r="P10826" s="18"/>
      <c r="Q10826" s="18"/>
      <c r="R10826" s="18"/>
      <c r="S10826" s="18"/>
      <c r="T10826" s="18"/>
      <c r="U10826" s="18"/>
      <c r="V10826" s="18"/>
      <c r="W10826" s="18"/>
      <c r="X10826" s="18"/>
      <c r="Y10826" s="18"/>
      <c r="Z10826" s="18"/>
      <c r="AA10826" s="18"/>
    </row>
    <row r="10827" spans="1:27" s="2" customFormat="1" ht="13.8">
      <c r="A10827" s="8"/>
      <c r="B10827" s="9"/>
      <c r="C10827" s="18"/>
      <c r="D10827" s="18"/>
      <c r="E10827" s="18"/>
      <c r="F10827" s="18"/>
      <c r="G10827" s="18"/>
      <c r="H10827" s="18"/>
      <c r="I10827" s="18"/>
      <c r="J10827" s="18"/>
      <c r="K10827" s="18"/>
      <c r="L10827" s="18"/>
      <c r="M10827" s="18"/>
      <c r="N10827" s="18"/>
      <c r="O10827" s="18"/>
      <c r="P10827" s="18"/>
      <c r="Q10827" s="18"/>
      <c r="R10827" s="18"/>
      <c r="S10827" s="18"/>
      <c r="T10827" s="18"/>
      <c r="U10827" s="18"/>
      <c r="V10827" s="18"/>
      <c r="W10827" s="18"/>
      <c r="X10827" s="18"/>
      <c r="Y10827" s="18"/>
      <c r="Z10827" s="18"/>
      <c r="AA10827" s="18"/>
    </row>
    <row r="10828" spans="1:27" s="2" customFormat="1" ht="13.8">
      <c r="A10828" s="8"/>
      <c r="B10828" s="9"/>
      <c r="C10828" s="18"/>
      <c r="D10828" s="18"/>
      <c r="E10828" s="18"/>
      <c r="F10828" s="18"/>
      <c r="G10828" s="18"/>
      <c r="H10828" s="18"/>
      <c r="I10828" s="18"/>
      <c r="J10828" s="18"/>
      <c r="K10828" s="18"/>
      <c r="L10828" s="18"/>
      <c r="M10828" s="18"/>
      <c r="N10828" s="18"/>
      <c r="O10828" s="18"/>
      <c r="P10828" s="18"/>
      <c r="Q10828" s="18"/>
      <c r="R10828" s="18"/>
      <c r="S10828" s="18"/>
      <c r="T10828" s="18"/>
      <c r="U10828" s="18"/>
      <c r="V10828" s="18"/>
      <c r="W10828" s="18"/>
      <c r="X10828" s="18"/>
      <c r="Y10828" s="18"/>
      <c r="Z10828" s="18"/>
      <c r="AA10828" s="18"/>
    </row>
    <row r="10829" spans="1:27" s="2" customFormat="1" ht="13.8">
      <c r="A10829" s="8"/>
      <c r="B10829" s="9"/>
      <c r="C10829" s="18"/>
      <c r="D10829" s="18"/>
      <c r="E10829" s="18"/>
      <c r="F10829" s="18"/>
      <c r="G10829" s="18"/>
      <c r="H10829" s="18"/>
      <c r="I10829" s="18"/>
      <c r="J10829" s="18"/>
      <c r="K10829" s="18"/>
      <c r="L10829" s="18"/>
      <c r="M10829" s="18"/>
      <c r="N10829" s="18"/>
      <c r="O10829" s="18"/>
      <c r="P10829" s="18"/>
      <c r="Q10829" s="18"/>
      <c r="R10829" s="18"/>
      <c r="S10829" s="18"/>
      <c r="T10829" s="18"/>
      <c r="U10829" s="18"/>
      <c r="V10829" s="18"/>
      <c r="W10829" s="18"/>
      <c r="X10829" s="18"/>
      <c r="Y10829" s="18"/>
      <c r="Z10829" s="18"/>
      <c r="AA10829" s="18"/>
    </row>
    <row r="10830" spans="1:27" s="2" customFormat="1" ht="13.8">
      <c r="A10830" s="8"/>
      <c r="B10830" s="9"/>
      <c r="C10830" s="18"/>
      <c r="D10830" s="18"/>
      <c r="E10830" s="18"/>
      <c r="F10830" s="18"/>
      <c r="G10830" s="18"/>
      <c r="H10830" s="18"/>
      <c r="I10830" s="18"/>
      <c r="J10830" s="18"/>
      <c r="K10830" s="18"/>
      <c r="L10830" s="18"/>
      <c r="M10830" s="18"/>
      <c r="N10830" s="18"/>
      <c r="O10830" s="18"/>
      <c r="P10830" s="18"/>
      <c r="Q10830" s="18"/>
      <c r="R10830" s="18"/>
      <c r="S10830" s="18"/>
      <c r="T10830" s="18"/>
      <c r="U10830" s="18"/>
      <c r="V10830" s="18"/>
      <c r="W10830" s="18"/>
      <c r="X10830" s="18"/>
      <c r="Y10830" s="18"/>
      <c r="Z10830" s="18"/>
      <c r="AA10830" s="18"/>
    </row>
    <row r="10831" spans="1:27" s="2" customFormat="1" ht="13.8">
      <c r="A10831" s="8"/>
      <c r="B10831" s="9"/>
      <c r="C10831" s="18"/>
      <c r="D10831" s="18"/>
      <c r="E10831" s="18"/>
      <c r="F10831" s="18"/>
      <c r="G10831" s="18"/>
      <c r="H10831" s="18"/>
      <c r="I10831" s="18"/>
      <c r="J10831" s="18"/>
      <c r="K10831" s="18"/>
      <c r="L10831" s="18"/>
      <c r="M10831" s="18"/>
      <c r="N10831" s="18"/>
      <c r="O10831" s="18"/>
      <c r="P10831" s="18"/>
      <c r="Q10831" s="18"/>
      <c r="R10831" s="18"/>
      <c r="S10831" s="18"/>
      <c r="T10831" s="18"/>
      <c r="U10831" s="18"/>
      <c r="V10831" s="18"/>
      <c r="W10831" s="18"/>
      <c r="X10831" s="18"/>
      <c r="Y10831" s="18"/>
      <c r="Z10831" s="18"/>
      <c r="AA10831" s="18"/>
    </row>
    <row r="10832" spans="1:27" s="2" customFormat="1" ht="13.8">
      <c r="A10832" s="8"/>
      <c r="B10832" s="9"/>
      <c r="C10832" s="18"/>
      <c r="D10832" s="18"/>
      <c r="E10832" s="18"/>
      <c r="F10832" s="18"/>
      <c r="G10832" s="18"/>
      <c r="H10832" s="18"/>
      <c r="I10832" s="18"/>
      <c r="J10832" s="18"/>
      <c r="K10832" s="18"/>
      <c r="L10832" s="18"/>
      <c r="M10832" s="18"/>
      <c r="N10832" s="18"/>
      <c r="O10832" s="18"/>
      <c r="P10832" s="18"/>
      <c r="Q10832" s="18"/>
      <c r="R10832" s="18"/>
      <c r="S10832" s="18"/>
      <c r="T10832" s="18"/>
      <c r="U10832" s="18"/>
      <c r="V10832" s="18"/>
      <c r="W10832" s="18"/>
      <c r="X10832" s="18"/>
      <c r="Y10832" s="18"/>
      <c r="Z10832" s="18"/>
      <c r="AA10832" s="18"/>
    </row>
    <row r="10833" spans="1:27" s="2" customFormat="1" ht="13.8">
      <c r="A10833" s="8"/>
      <c r="B10833" s="9"/>
      <c r="C10833" s="18"/>
      <c r="D10833" s="18"/>
      <c r="E10833" s="18"/>
      <c r="F10833" s="18"/>
      <c r="G10833" s="18"/>
      <c r="H10833" s="18"/>
      <c r="I10833" s="18"/>
      <c r="J10833" s="18"/>
      <c r="K10833" s="18"/>
      <c r="L10833" s="18"/>
      <c r="M10833" s="18"/>
      <c r="N10833" s="18"/>
      <c r="O10833" s="18"/>
      <c r="P10833" s="18"/>
      <c r="Q10833" s="18"/>
      <c r="R10833" s="18"/>
      <c r="S10833" s="18"/>
      <c r="T10833" s="18"/>
      <c r="U10833" s="18"/>
      <c r="V10833" s="18"/>
      <c r="W10833" s="18"/>
      <c r="X10833" s="18"/>
      <c r="Y10833" s="18"/>
      <c r="Z10833" s="18"/>
      <c r="AA10833" s="18"/>
    </row>
    <row r="10834" spans="1:27" s="2" customFormat="1" ht="13.8">
      <c r="A10834" s="8"/>
      <c r="B10834" s="9"/>
      <c r="C10834" s="18"/>
      <c r="D10834" s="18"/>
      <c r="E10834" s="18"/>
      <c r="F10834" s="18"/>
      <c r="G10834" s="18"/>
      <c r="H10834" s="18"/>
      <c r="I10834" s="18"/>
      <c r="J10834" s="18"/>
      <c r="K10834" s="18"/>
      <c r="L10834" s="18"/>
      <c r="M10834" s="18"/>
      <c r="N10834" s="18"/>
      <c r="O10834" s="18"/>
      <c r="P10834" s="18"/>
      <c r="Q10834" s="18"/>
      <c r="R10834" s="18"/>
      <c r="S10834" s="18"/>
      <c r="T10834" s="18"/>
      <c r="U10834" s="18"/>
      <c r="V10834" s="18"/>
      <c r="W10834" s="18"/>
      <c r="X10834" s="18"/>
      <c r="Y10834" s="18"/>
      <c r="Z10834" s="18"/>
      <c r="AA10834" s="18"/>
    </row>
    <row r="10835" spans="1:27" s="2" customFormat="1" ht="13.8">
      <c r="A10835" s="8"/>
      <c r="B10835" s="9"/>
      <c r="C10835" s="18"/>
      <c r="D10835" s="18"/>
      <c r="E10835" s="18"/>
      <c r="F10835" s="18"/>
      <c r="G10835" s="18"/>
      <c r="H10835" s="18"/>
      <c r="I10835" s="18"/>
      <c r="J10835" s="18"/>
      <c r="K10835" s="18"/>
      <c r="L10835" s="18"/>
      <c r="M10835" s="18"/>
      <c r="N10835" s="18"/>
      <c r="O10835" s="18"/>
      <c r="P10835" s="18"/>
      <c r="Q10835" s="18"/>
      <c r="R10835" s="18"/>
      <c r="S10835" s="18"/>
      <c r="T10835" s="18"/>
      <c r="U10835" s="18"/>
      <c r="V10835" s="18"/>
      <c r="W10835" s="18"/>
      <c r="X10835" s="18"/>
      <c r="Y10835" s="18"/>
      <c r="Z10835" s="18"/>
      <c r="AA10835" s="18"/>
    </row>
    <row r="10836" spans="1:27" s="2" customFormat="1" ht="13.8">
      <c r="A10836" s="8"/>
      <c r="B10836" s="9"/>
      <c r="C10836" s="18"/>
      <c r="D10836" s="18"/>
      <c r="E10836" s="18"/>
      <c r="F10836" s="18"/>
      <c r="G10836" s="18"/>
      <c r="H10836" s="18"/>
      <c r="I10836" s="18"/>
      <c r="J10836" s="18"/>
      <c r="K10836" s="18"/>
      <c r="L10836" s="18"/>
      <c r="M10836" s="18"/>
      <c r="N10836" s="18"/>
      <c r="O10836" s="18"/>
      <c r="P10836" s="18"/>
      <c r="Q10836" s="18"/>
      <c r="R10836" s="18"/>
      <c r="S10836" s="18"/>
      <c r="T10836" s="18"/>
      <c r="U10836" s="18"/>
      <c r="V10836" s="18"/>
      <c r="W10836" s="18"/>
      <c r="X10836" s="18"/>
      <c r="Y10836" s="18"/>
      <c r="Z10836" s="18"/>
      <c r="AA10836" s="18"/>
    </row>
    <row r="10837" spans="1:27" s="2" customFormat="1" ht="13.8">
      <c r="A10837" s="8"/>
      <c r="B10837" s="9"/>
      <c r="C10837" s="18"/>
      <c r="D10837" s="18"/>
      <c r="E10837" s="18"/>
      <c r="F10837" s="18"/>
      <c r="G10837" s="18"/>
      <c r="H10837" s="18"/>
      <c r="I10837" s="18"/>
      <c r="J10837" s="18"/>
      <c r="K10837" s="18"/>
      <c r="L10837" s="18"/>
      <c r="M10837" s="18"/>
      <c r="N10837" s="18"/>
      <c r="O10837" s="18"/>
      <c r="P10837" s="18"/>
      <c r="Q10837" s="18"/>
      <c r="R10837" s="18"/>
      <c r="S10837" s="18"/>
      <c r="T10837" s="18"/>
      <c r="U10837" s="18"/>
      <c r="V10837" s="18"/>
      <c r="W10837" s="18"/>
      <c r="X10837" s="18"/>
      <c r="Y10837" s="18"/>
      <c r="Z10837" s="18"/>
      <c r="AA10837" s="18"/>
    </row>
    <row r="10838" spans="1:27" s="2" customFormat="1" ht="13.8">
      <c r="A10838" s="8"/>
      <c r="B10838" s="9"/>
      <c r="C10838" s="18"/>
      <c r="D10838" s="18"/>
      <c r="E10838" s="18"/>
      <c r="F10838" s="18"/>
      <c r="G10838" s="18"/>
      <c r="H10838" s="18"/>
      <c r="I10838" s="18"/>
      <c r="J10838" s="18"/>
      <c r="K10838" s="18"/>
      <c r="L10838" s="18"/>
      <c r="M10838" s="18"/>
      <c r="N10838" s="18"/>
      <c r="O10838" s="18"/>
      <c r="P10838" s="18"/>
      <c r="Q10838" s="18"/>
      <c r="R10838" s="18"/>
      <c r="S10838" s="18"/>
      <c r="T10838" s="18"/>
      <c r="U10838" s="18"/>
      <c r="V10838" s="18"/>
      <c r="W10838" s="18"/>
      <c r="X10838" s="18"/>
      <c r="Y10838" s="18"/>
      <c r="Z10838" s="18"/>
      <c r="AA10838" s="18"/>
    </row>
    <row r="10839" spans="1:27" s="2" customFormat="1" ht="13.8">
      <c r="A10839" s="8"/>
      <c r="B10839" s="9"/>
      <c r="C10839" s="18"/>
      <c r="D10839" s="18"/>
      <c r="E10839" s="18"/>
      <c r="F10839" s="18"/>
      <c r="G10839" s="18"/>
      <c r="H10839" s="18"/>
      <c r="I10839" s="18"/>
      <c r="J10839" s="18"/>
      <c r="K10839" s="18"/>
      <c r="L10839" s="18"/>
      <c r="M10839" s="18"/>
      <c r="N10839" s="18"/>
      <c r="O10839" s="18"/>
      <c r="P10839" s="18"/>
      <c r="Q10839" s="18"/>
      <c r="R10839" s="18"/>
      <c r="S10839" s="18"/>
      <c r="T10839" s="18"/>
      <c r="U10839" s="18"/>
      <c r="V10839" s="18"/>
      <c r="W10839" s="18"/>
      <c r="X10839" s="18"/>
      <c r="Y10839" s="18"/>
      <c r="Z10839" s="18"/>
      <c r="AA10839" s="18"/>
    </row>
    <row r="10840" spans="1:27" s="2" customFormat="1" ht="13.8">
      <c r="A10840" s="8"/>
      <c r="B10840" s="9"/>
      <c r="C10840" s="18"/>
      <c r="D10840" s="18"/>
      <c r="E10840" s="18"/>
      <c r="F10840" s="18"/>
      <c r="G10840" s="18"/>
      <c r="H10840" s="18"/>
      <c r="I10840" s="18"/>
      <c r="J10840" s="18"/>
      <c r="K10840" s="18"/>
      <c r="L10840" s="18"/>
      <c r="M10840" s="18"/>
      <c r="N10840" s="18"/>
      <c r="O10840" s="18"/>
      <c r="P10840" s="18"/>
      <c r="Q10840" s="18"/>
      <c r="R10840" s="18"/>
      <c r="S10840" s="18"/>
      <c r="T10840" s="18"/>
      <c r="U10840" s="18"/>
      <c r="V10840" s="18"/>
      <c r="W10840" s="18"/>
      <c r="X10840" s="18"/>
      <c r="Y10840" s="18"/>
      <c r="Z10840" s="18"/>
      <c r="AA10840" s="18"/>
    </row>
    <row r="10841" spans="1:27" s="2" customFormat="1" ht="13.8">
      <c r="A10841" s="8"/>
      <c r="B10841" s="9"/>
      <c r="C10841" s="18"/>
      <c r="D10841" s="18"/>
      <c r="E10841" s="18"/>
      <c r="F10841" s="18"/>
      <c r="G10841" s="18"/>
      <c r="H10841" s="18"/>
      <c r="I10841" s="18"/>
      <c r="J10841" s="18"/>
      <c r="K10841" s="18"/>
      <c r="L10841" s="18"/>
      <c r="M10841" s="18"/>
      <c r="N10841" s="18"/>
      <c r="O10841" s="18"/>
      <c r="P10841" s="18"/>
      <c r="Q10841" s="18"/>
      <c r="R10841" s="18"/>
      <c r="S10841" s="18"/>
      <c r="T10841" s="18"/>
      <c r="U10841" s="18"/>
      <c r="V10841" s="18"/>
      <c r="W10841" s="18"/>
      <c r="X10841" s="18"/>
      <c r="Y10841" s="18"/>
      <c r="Z10841" s="18"/>
      <c r="AA10841" s="18"/>
    </row>
    <row r="10842" spans="1:27" s="2" customFormat="1" ht="13.8">
      <c r="A10842" s="8"/>
      <c r="B10842" s="9"/>
      <c r="C10842" s="18"/>
      <c r="D10842" s="18"/>
      <c r="E10842" s="18"/>
      <c r="F10842" s="18"/>
      <c r="G10842" s="18"/>
      <c r="H10842" s="18"/>
      <c r="I10842" s="18"/>
      <c r="J10842" s="18"/>
      <c r="K10842" s="18"/>
      <c r="L10842" s="18"/>
      <c r="M10842" s="18"/>
      <c r="N10842" s="18"/>
      <c r="O10842" s="18"/>
      <c r="P10842" s="18"/>
      <c r="Q10842" s="18"/>
      <c r="R10842" s="18"/>
      <c r="S10842" s="18"/>
      <c r="T10842" s="18"/>
      <c r="U10842" s="18"/>
      <c r="V10842" s="18"/>
      <c r="W10842" s="18"/>
      <c r="X10842" s="18"/>
      <c r="Y10842" s="18"/>
      <c r="Z10842" s="18"/>
      <c r="AA10842" s="18"/>
    </row>
    <row r="10843" spans="1:27">
      <c r="A10843" s="5"/>
    </row>
    <row r="10844" spans="1:27">
      <c r="A10844" s="6"/>
      <c r="B10844" s="7"/>
      <c r="C10844" s="28"/>
      <c r="G10844" s="17"/>
      <c r="H10844" s="17"/>
    </row>
    <row r="10845" spans="1:27" s="2" customFormat="1" ht="13.8">
      <c r="A10845" s="8"/>
      <c r="B10845" s="9"/>
      <c r="C10845" s="18"/>
      <c r="D10845" s="18"/>
      <c r="E10845" s="18"/>
      <c r="F10845" s="18"/>
      <c r="G10845" s="18"/>
      <c r="H10845" s="18"/>
      <c r="I10845" s="18"/>
      <c r="J10845" s="18"/>
      <c r="K10845" s="18"/>
      <c r="L10845" s="18"/>
      <c r="M10845" s="18"/>
      <c r="N10845" s="18"/>
      <c r="O10845" s="18"/>
      <c r="P10845" s="18"/>
      <c r="Q10845" s="18"/>
      <c r="R10845" s="18"/>
      <c r="S10845" s="18"/>
      <c r="T10845" s="18"/>
      <c r="U10845" s="18"/>
      <c r="V10845" s="18"/>
      <c r="W10845" s="18"/>
      <c r="X10845" s="18"/>
      <c r="Y10845" s="18"/>
      <c r="Z10845" s="18"/>
      <c r="AA10845" s="18"/>
    </row>
    <row r="10846" spans="1:27" s="2" customFormat="1" ht="13.8">
      <c r="A10846" s="8"/>
      <c r="B10846" s="9"/>
      <c r="C10846" s="18"/>
      <c r="D10846" s="18"/>
      <c r="E10846" s="18"/>
      <c r="F10846" s="18"/>
      <c r="G10846" s="18"/>
      <c r="H10846" s="18"/>
      <c r="I10846" s="18"/>
      <c r="J10846" s="18"/>
      <c r="K10846" s="18"/>
      <c r="L10846" s="18"/>
      <c r="M10846" s="18"/>
      <c r="N10846" s="18"/>
      <c r="O10846" s="18"/>
      <c r="P10846" s="18"/>
      <c r="Q10846" s="18"/>
      <c r="R10846" s="18"/>
      <c r="S10846" s="18"/>
      <c r="T10846" s="18"/>
      <c r="U10846" s="18"/>
      <c r="V10846" s="18"/>
      <c r="W10846" s="18"/>
      <c r="X10846" s="18"/>
      <c r="Y10846" s="18"/>
      <c r="Z10846" s="18"/>
      <c r="AA10846" s="18"/>
    </row>
    <row r="10847" spans="1:27" s="2" customFormat="1" ht="13.8">
      <c r="A10847" s="8"/>
      <c r="B10847" s="9"/>
      <c r="C10847" s="18"/>
      <c r="D10847" s="18"/>
      <c r="E10847" s="18"/>
      <c r="F10847" s="18"/>
      <c r="G10847" s="18"/>
      <c r="H10847" s="18"/>
      <c r="I10847" s="18"/>
      <c r="J10847" s="18"/>
      <c r="K10847" s="18"/>
      <c r="L10847" s="18"/>
      <c r="M10847" s="18"/>
      <c r="N10847" s="18"/>
      <c r="O10847" s="18"/>
      <c r="P10847" s="18"/>
      <c r="Q10847" s="18"/>
      <c r="R10847" s="18"/>
      <c r="S10847" s="18"/>
      <c r="T10847" s="18"/>
      <c r="U10847" s="18"/>
      <c r="V10847" s="18"/>
      <c r="W10847" s="18"/>
      <c r="X10847" s="18"/>
      <c r="Y10847" s="18"/>
      <c r="Z10847" s="18"/>
      <c r="AA10847" s="18"/>
    </row>
    <row r="10848" spans="1:27" s="2" customFormat="1" ht="13.8">
      <c r="A10848" s="8"/>
      <c r="B10848" s="9"/>
      <c r="C10848" s="18"/>
      <c r="D10848" s="18"/>
      <c r="E10848" s="18"/>
      <c r="F10848" s="18"/>
      <c r="G10848" s="18"/>
      <c r="H10848" s="18"/>
      <c r="I10848" s="18"/>
      <c r="J10848" s="18"/>
      <c r="K10848" s="18"/>
      <c r="L10848" s="18"/>
      <c r="M10848" s="18"/>
      <c r="N10848" s="18"/>
      <c r="O10848" s="18"/>
      <c r="P10848" s="18"/>
      <c r="Q10848" s="18"/>
      <c r="R10848" s="18"/>
      <c r="S10848" s="18"/>
      <c r="T10848" s="18"/>
      <c r="U10848" s="18"/>
      <c r="V10848" s="18"/>
      <c r="W10848" s="18"/>
      <c r="X10848" s="18"/>
      <c r="Y10848" s="18"/>
      <c r="Z10848" s="18"/>
      <c r="AA10848" s="18"/>
    </row>
    <row r="10849" spans="1:27" s="2" customFormat="1" ht="13.8">
      <c r="A10849" s="8"/>
      <c r="B10849" s="9"/>
      <c r="C10849" s="18"/>
      <c r="D10849" s="18"/>
      <c r="E10849" s="18"/>
      <c r="F10849" s="18"/>
      <c r="G10849" s="18"/>
      <c r="H10849" s="18"/>
      <c r="I10849" s="18"/>
      <c r="J10849" s="18"/>
      <c r="K10849" s="18"/>
      <c r="L10849" s="18"/>
      <c r="M10849" s="18"/>
      <c r="N10849" s="18"/>
      <c r="O10849" s="18"/>
      <c r="P10849" s="18"/>
      <c r="Q10849" s="18"/>
      <c r="R10849" s="18"/>
      <c r="S10849" s="18"/>
      <c r="T10849" s="18"/>
      <c r="U10849" s="18"/>
      <c r="V10849" s="18"/>
      <c r="W10849" s="18"/>
      <c r="X10849" s="18"/>
      <c r="Y10849" s="18"/>
      <c r="Z10849" s="18"/>
      <c r="AA10849" s="18"/>
    </row>
    <row r="10850" spans="1:27" s="2" customFormat="1" ht="13.8">
      <c r="A10850" s="8"/>
      <c r="B10850" s="9"/>
      <c r="C10850" s="18"/>
      <c r="D10850" s="18"/>
      <c r="E10850" s="18"/>
      <c r="F10850" s="18"/>
      <c r="G10850" s="18"/>
      <c r="H10850" s="18"/>
      <c r="I10850" s="18"/>
      <c r="J10850" s="18"/>
      <c r="K10850" s="18"/>
      <c r="L10850" s="18"/>
      <c r="M10850" s="18"/>
      <c r="N10850" s="18"/>
      <c r="O10850" s="18"/>
      <c r="P10850" s="18"/>
      <c r="Q10850" s="18"/>
      <c r="R10850" s="18"/>
      <c r="S10850" s="18"/>
      <c r="T10850" s="18"/>
      <c r="U10850" s="18"/>
      <c r="V10850" s="18"/>
      <c r="W10850" s="18"/>
      <c r="X10850" s="18"/>
      <c r="Y10850" s="18"/>
      <c r="Z10850" s="18"/>
      <c r="AA10850" s="18"/>
    </row>
    <row r="10851" spans="1:27" s="2" customFormat="1" ht="13.8">
      <c r="A10851" s="8"/>
      <c r="B10851" s="9"/>
      <c r="C10851" s="18"/>
      <c r="D10851" s="18"/>
      <c r="E10851" s="18"/>
      <c r="F10851" s="18"/>
      <c r="G10851" s="18"/>
      <c r="H10851" s="18"/>
      <c r="I10851" s="18"/>
      <c r="J10851" s="18"/>
      <c r="K10851" s="18"/>
      <c r="L10851" s="18"/>
      <c r="M10851" s="18"/>
      <c r="N10851" s="18"/>
      <c r="O10851" s="18"/>
      <c r="P10851" s="18"/>
      <c r="Q10851" s="18"/>
      <c r="R10851" s="18"/>
      <c r="S10851" s="18"/>
      <c r="T10851" s="18"/>
      <c r="U10851" s="18"/>
      <c r="V10851" s="18"/>
      <c r="W10851" s="18"/>
      <c r="X10851" s="18"/>
      <c r="Y10851" s="18"/>
      <c r="Z10851" s="18"/>
      <c r="AA10851" s="18"/>
    </row>
    <row r="10852" spans="1:27" s="2" customFormat="1" ht="13.8">
      <c r="A10852" s="8"/>
      <c r="B10852" s="9"/>
      <c r="C10852" s="18"/>
      <c r="D10852" s="18"/>
      <c r="E10852" s="18"/>
      <c r="F10852" s="18"/>
      <c r="G10852" s="18"/>
      <c r="H10852" s="18"/>
      <c r="I10852" s="18"/>
      <c r="J10852" s="18"/>
      <c r="K10852" s="18"/>
      <c r="L10852" s="18"/>
      <c r="M10852" s="18"/>
      <c r="N10852" s="18"/>
      <c r="O10852" s="18"/>
      <c r="P10852" s="18"/>
      <c r="Q10852" s="18"/>
      <c r="R10852" s="18"/>
      <c r="S10852" s="18"/>
      <c r="T10852" s="18"/>
      <c r="U10852" s="18"/>
      <c r="V10852" s="18"/>
      <c r="W10852" s="18"/>
      <c r="X10852" s="18"/>
      <c r="Y10852" s="18"/>
      <c r="Z10852" s="18"/>
      <c r="AA10852" s="18"/>
    </row>
    <row r="10853" spans="1:27" s="2" customFormat="1" ht="13.8">
      <c r="A10853" s="8"/>
      <c r="B10853" s="9"/>
      <c r="C10853" s="18"/>
      <c r="D10853" s="18"/>
      <c r="E10853" s="18"/>
      <c r="F10853" s="18"/>
      <c r="G10853" s="18"/>
      <c r="H10853" s="18"/>
      <c r="I10853" s="18"/>
      <c r="J10853" s="18"/>
      <c r="K10853" s="18"/>
      <c r="L10853" s="18"/>
      <c r="M10853" s="18"/>
      <c r="N10853" s="18"/>
      <c r="O10853" s="18"/>
      <c r="P10853" s="18"/>
      <c r="Q10853" s="18"/>
      <c r="R10853" s="18"/>
      <c r="S10853" s="18"/>
      <c r="T10853" s="18"/>
      <c r="U10853" s="18"/>
      <c r="V10853" s="18"/>
      <c r="W10853" s="18"/>
      <c r="X10853" s="18"/>
      <c r="Y10853" s="18"/>
      <c r="Z10853" s="18"/>
      <c r="AA10853" s="18"/>
    </row>
    <row r="10854" spans="1:27" s="2" customFormat="1" ht="13.8">
      <c r="A10854" s="8"/>
      <c r="B10854" s="9"/>
      <c r="C10854" s="18"/>
      <c r="D10854" s="18"/>
      <c r="E10854" s="18"/>
      <c r="F10854" s="18"/>
      <c r="G10854" s="18"/>
      <c r="H10854" s="18"/>
      <c r="I10854" s="18"/>
      <c r="J10854" s="18"/>
      <c r="K10854" s="18"/>
      <c r="L10854" s="18"/>
      <c r="M10854" s="18"/>
      <c r="N10854" s="18"/>
      <c r="O10854" s="18"/>
      <c r="P10854" s="18"/>
      <c r="Q10854" s="18"/>
      <c r="R10854" s="18"/>
      <c r="S10854" s="18"/>
      <c r="T10854" s="18"/>
      <c r="U10854" s="18"/>
      <c r="V10854" s="18"/>
      <c r="W10854" s="18"/>
      <c r="X10854" s="18"/>
      <c r="Y10854" s="18"/>
      <c r="Z10854" s="18"/>
      <c r="AA10854" s="18"/>
    </row>
    <row r="10855" spans="1:27" s="2" customFormat="1" ht="13.8">
      <c r="A10855" s="8"/>
      <c r="B10855" s="9"/>
      <c r="C10855" s="18"/>
      <c r="D10855" s="18"/>
      <c r="E10855" s="18"/>
      <c r="F10855" s="18"/>
      <c r="G10855" s="18"/>
      <c r="H10855" s="18"/>
      <c r="I10855" s="18"/>
      <c r="J10855" s="18"/>
      <c r="K10855" s="18"/>
      <c r="L10855" s="18"/>
      <c r="M10855" s="18"/>
      <c r="N10855" s="18"/>
      <c r="O10855" s="18"/>
      <c r="P10855" s="18"/>
      <c r="Q10855" s="18"/>
      <c r="R10855" s="18"/>
      <c r="S10855" s="18"/>
      <c r="T10855" s="18"/>
      <c r="U10855" s="18"/>
      <c r="V10855" s="18"/>
      <c r="W10855" s="18"/>
      <c r="X10855" s="18"/>
      <c r="Y10855" s="18"/>
      <c r="Z10855" s="18"/>
      <c r="AA10855" s="18"/>
    </row>
    <row r="10856" spans="1:27" s="2" customFormat="1" ht="13.8">
      <c r="A10856" s="8"/>
      <c r="B10856" s="9"/>
      <c r="C10856" s="18"/>
      <c r="D10856" s="18"/>
      <c r="E10856" s="18"/>
      <c r="F10856" s="18"/>
      <c r="G10856" s="18"/>
      <c r="H10856" s="18"/>
      <c r="I10856" s="18"/>
      <c r="J10856" s="18"/>
      <c r="K10856" s="18"/>
      <c r="L10856" s="18"/>
      <c r="M10856" s="18"/>
      <c r="N10856" s="18"/>
      <c r="O10856" s="18"/>
      <c r="P10856" s="18"/>
      <c r="Q10856" s="18"/>
      <c r="R10856" s="18"/>
      <c r="S10856" s="18"/>
      <c r="T10856" s="18"/>
      <c r="U10856" s="18"/>
      <c r="V10856" s="18"/>
      <c r="W10856" s="18"/>
      <c r="X10856" s="18"/>
      <c r="Y10856" s="18"/>
      <c r="Z10856" s="18"/>
      <c r="AA10856" s="18"/>
    </row>
    <row r="10857" spans="1:27" s="2" customFormat="1" ht="13.8">
      <c r="A10857" s="8"/>
      <c r="B10857" s="9"/>
      <c r="C10857" s="18"/>
      <c r="D10857" s="18"/>
      <c r="E10857" s="18"/>
      <c r="F10857" s="18"/>
      <c r="G10857" s="18"/>
      <c r="H10857" s="18"/>
      <c r="I10857" s="18"/>
      <c r="J10857" s="18"/>
      <c r="K10857" s="18"/>
      <c r="L10857" s="18"/>
      <c r="M10857" s="18"/>
      <c r="N10857" s="18"/>
      <c r="O10857" s="18"/>
      <c r="P10857" s="18"/>
      <c r="Q10857" s="18"/>
      <c r="R10857" s="18"/>
      <c r="S10857" s="18"/>
      <c r="T10857" s="18"/>
      <c r="U10857" s="18"/>
      <c r="V10857" s="18"/>
      <c r="W10857" s="18"/>
      <c r="X10857" s="18"/>
      <c r="Y10857" s="18"/>
      <c r="Z10857" s="18"/>
      <c r="AA10857" s="18"/>
    </row>
    <row r="10858" spans="1:27" s="2" customFormat="1" ht="13.8">
      <c r="A10858" s="8"/>
      <c r="B10858" s="9"/>
      <c r="C10858" s="18"/>
      <c r="D10858" s="18"/>
      <c r="E10858" s="18"/>
      <c r="F10858" s="18"/>
      <c r="G10858" s="18"/>
      <c r="H10858" s="18"/>
      <c r="I10858" s="18"/>
      <c r="J10858" s="18"/>
      <c r="K10858" s="18"/>
      <c r="L10858" s="18"/>
      <c r="M10858" s="18"/>
      <c r="N10858" s="18"/>
      <c r="O10858" s="18"/>
      <c r="P10858" s="18"/>
      <c r="Q10858" s="18"/>
      <c r="R10858" s="18"/>
      <c r="S10858" s="18"/>
      <c r="T10858" s="18"/>
      <c r="U10858" s="18"/>
      <c r="V10858" s="18"/>
      <c r="W10858" s="18"/>
      <c r="X10858" s="18"/>
      <c r="Y10858" s="18"/>
      <c r="Z10858" s="18"/>
      <c r="AA10858" s="18"/>
    </row>
    <row r="10859" spans="1:27">
      <c r="A10859" s="6"/>
      <c r="B10859" s="7"/>
      <c r="C10859" s="28"/>
      <c r="G10859" s="17"/>
      <c r="H10859" s="17"/>
    </row>
    <row r="10860" spans="1:27">
      <c r="A10860" s="6"/>
      <c r="B10860" s="7"/>
      <c r="C10860" s="28"/>
      <c r="G10860" s="17"/>
      <c r="H10860" s="17"/>
    </row>
    <row r="10861" spans="1:27">
      <c r="A10861" s="6"/>
      <c r="B10861" s="7"/>
      <c r="C10861" s="28"/>
      <c r="G10861" s="17"/>
      <c r="H10861" s="17"/>
    </row>
    <row r="10862" spans="1:27">
      <c r="A10862" s="6"/>
      <c r="B10862" s="7"/>
      <c r="C10862" s="28"/>
      <c r="G10862" s="17"/>
      <c r="H10862" s="17"/>
    </row>
    <row r="10863" spans="1:27">
      <c r="A10863" s="5"/>
    </row>
    <row r="10864" spans="1:27">
      <c r="A10864" s="5"/>
    </row>
    <row r="10865" spans="1:27" s="2" customFormat="1" ht="13.8">
      <c r="A10865" s="8"/>
      <c r="B10865" s="9"/>
      <c r="C10865" s="18"/>
      <c r="D10865" s="18"/>
      <c r="E10865" s="18"/>
      <c r="F10865" s="18"/>
      <c r="G10865" s="18"/>
      <c r="H10865" s="18"/>
      <c r="I10865" s="18"/>
      <c r="J10865" s="18"/>
      <c r="K10865" s="18"/>
      <c r="L10865" s="18"/>
      <c r="M10865" s="18"/>
      <c r="N10865" s="18"/>
      <c r="O10865" s="18"/>
      <c r="P10865" s="18"/>
      <c r="Q10865" s="18"/>
      <c r="R10865" s="18"/>
      <c r="S10865" s="18"/>
      <c r="T10865" s="18"/>
      <c r="U10865" s="18"/>
      <c r="V10865" s="18"/>
      <c r="W10865" s="18"/>
      <c r="X10865" s="18"/>
      <c r="Y10865" s="18"/>
      <c r="Z10865" s="18"/>
      <c r="AA10865" s="18"/>
    </row>
    <row r="10866" spans="1:27">
      <c r="A10866" s="6"/>
      <c r="B10866" s="7"/>
      <c r="C10866" s="28"/>
      <c r="G10866" s="17"/>
      <c r="H10866" s="17"/>
    </row>
    <row r="10867" spans="1:27">
      <c r="A10867" s="6"/>
      <c r="B10867" s="7"/>
      <c r="C10867" s="28"/>
      <c r="G10867" s="17"/>
      <c r="H10867" s="17"/>
    </row>
    <row r="10868" spans="1:27">
      <c r="A10868" s="6"/>
      <c r="B10868" s="7"/>
      <c r="C10868" s="28"/>
      <c r="G10868" s="17"/>
      <c r="H10868" s="17"/>
    </row>
    <row r="10869" spans="1:27" s="2" customFormat="1" ht="13.8">
      <c r="A10869" s="8"/>
      <c r="B10869" s="9"/>
      <c r="C10869" s="18"/>
      <c r="D10869" s="18"/>
      <c r="E10869" s="18"/>
      <c r="F10869" s="18"/>
      <c r="G10869" s="18"/>
      <c r="H10869" s="18"/>
      <c r="I10869" s="18"/>
      <c r="J10869" s="18"/>
      <c r="K10869" s="18"/>
      <c r="L10869" s="18"/>
      <c r="M10869" s="18"/>
      <c r="N10869" s="18"/>
      <c r="O10869" s="18"/>
      <c r="P10869" s="18"/>
      <c r="Q10869" s="18"/>
      <c r="R10869" s="18"/>
      <c r="S10869" s="18"/>
      <c r="T10869" s="18"/>
      <c r="U10869" s="18"/>
      <c r="V10869" s="18"/>
      <c r="W10869" s="18"/>
      <c r="X10869" s="18"/>
      <c r="Y10869" s="18"/>
      <c r="Z10869" s="18"/>
      <c r="AA10869" s="18"/>
    </row>
    <row r="10870" spans="1:27" s="2" customFormat="1" ht="13.8">
      <c r="A10870" s="8"/>
      <c r="B10870" s="9"/>
      <c r="C10870" s="18"/>
      <c r="D10870" s="18"/>
      <c r="E10870" s="18"/>
      <c r="F10870" s="18"/>
      <c r="G10870" s="18"/>
      <c r="H10870" s="18"/>
      <c r="I10870" s="18"/>
      <c r="J10870" s="18"/>
      <c r="K10870" s="18"/>
      <c r="L10870" s="18"/>
      <c r="M10870" s="18"/>
      <c r="N10870" s="18"/>
      <c r="O10870" s="18"/>
      <c r="P10870" s="18"/>
      <c r="Q10870" s="18"/>
      <c r="R10870" s="18"/>
      <c r="S10870" s="18"/>
      <c r="T10870" s="18"/>
      <c r="U10870" s="18"/>
      <c r="V10870" s="18"/>
      <c r="W10870" s="18"/>
      <c r="X10870" s="18"/>
      <c r="Y10870" s="18"/>
      <c r="Z10870" s="18"/>
      <c r="AA10870" s="18"/>
    </row>
    <row r="10871" spans="1:27">
      <c r="A10871" s="6"/>
      <c r="B10871" s="7"/>
      <c r="C10871" s="28"/>
      <c r="G10871" s="17"/>
      <c r="H10871" s="17"/>
    </row>
    <row r="10872" spans="1:27">
      <c r="A10872" s="6"/>
      <c r="B10872" s="7"/>
      <c r="C10872" s="28"/>
      <c r="G10872" s="17"/>
      <c r="H10872" s="17"/>
    </row>
    <row r="10873" spans="1:27">
      <c r="A10873" s="6"/>
      <c r="B10873" s="7"/>
      <c r="C10873" s="28"/>
      <c r="G10873" s="17"/>
      <c r="H10873" s="17"/>
    </row>
    <row r="10874" spans="1:27">
      <c r="A10874" s="5"/>
    </row>
    <row r="10875" spans="1:27">
      <c r="A10875" s="5"/>
    </row>
    <row r="10876" spans="1:27">
      <c r="A10876" s="5"/>
    </row>
    <row r="10877" spans="1:27">
      <c r="A10877" s="6"/>
      <c r="B10877" s="7"/>
      <c r="C10877" s="28"/>
      <c r="G10877" s="17"/>
      <c r="H10877" s="17"/>
    </row>
    <row r="10878" spans="1:27" s="2" customFormat="1" ht="13.8">
      <c r="A10878" s="8"/>
      <c r="B10878" s="9"/>
      <c r="C10878" s="18"/>
      <c r="D10878" s="18"/>
      <c r="E10878" s="18"/>
      <c r="F10878" s="18"/>
      <c r="G10878" s="18"/>
      <c r="H10878" s="18"/>
      <c r="I10878" s="18"/>
      <c r="J10878" s="18"/>
      <c r="K10878" s="18"/>
      <c r="L10878" s="18"/>
      <c r="M10878" s="18"/>
      <c r="N10878" s="18"/>
      <c r="O10878" s="18"/>
      <c r="P10878" s="18"/>
      <c r="Q10878" s="18"/>
      <c r="R10878" s="18"/>
      <c r="S10878" s="18"/>
      <c r="T10878" s="18"/>
      <c r="U10878" s="18"/>
      <c r="V10878" s="18"/>
      <c r="W10878" s="18"/>
      <c r="X10878" s="18"/>
      <c r="Y10878" s="18"/>
      <c r="Z10878" s="18"/>
      <c r="AA10878" s="18"/>
    </row>
    <row r="10879" spans="1:27">
      <c r="A10879" s="6"/>
      <c r="B10879" s="7"/>
      <c r="C10879" s="28"/>
      <c r="G10879" s="17"/>
      <c r="H10879" s="17"/>
    </row>
    <row r="10880" spans="1:27">
      <c r="A10880" s="6"/>
      <c r="B10880" s="7"/>
      <c r="C10880" s="28"/>
      <c r="G10880" s="17"/>
      <c r="H10880" s="17"/>
    </row>
    <row r="10881" spans="1:27">
      <c r="A10881" s="6"/>
      <c r="B10881" s="7"/>
      <c r="C10881" s="28"/>
      <c r="G10881" s="17"/>
      <c r="H10881" s="17"/>
    </row>
    <row r="10882" spans="1:27">
      <c r="A10882" s="6"/>
      <c r="B10882" s="7"/>
      <c r="C10882" s="28"/>
      <c r="G10882" s="17"/>
      <c r="H10882" s="17"/>
    </row>
    <row r="10883" spans="1:27">
      <c r="A10883" s="6"/>
      <c r="B10883" s="7"/>
      <c r="C10883" s="28"/>
      <c r="G10883" s="17"/>
      <c r="H10883" s="17"/>
    </row>
    <row r="10884" spans="1:27" s="2" customFormat="1" ht="13.8">
      <c r="A10884" s="8"/>
      <c r="B10884" s="9"/>
      <c r="C10884" s="18"/>
      <c r="D10884" s="18"/>
      <c r="E10884" s="18"/>
      <c r="F10884" s="18"/>
      <c r="G10884" s="18"/>
      <c r="H10884" s="18"/>
      <c r="I10884" s="18"/>
      <c r="J10884" s="18"/>
      <c r="K10884" s="18"/>
      <c r="L10884" s="18"/>
      <c r="M10884" s="18"/>
      <c r="N10884" s="18"/>
      <c r="O10884" s="18"/>
      <c r="P10884" s="18"/>
      <c r="Q10884" s="18"/>
      <c r="R10884" s="18"/>
      <c r="S10884" s="18"/>
      <c r="T10884" s="18"/>
      <c r="U10884" s="18"/>
      <c r="V10884" s="18"/>
      <c r="W10884" s="18"/>
      <c r="X10884" s="18"/>
      <c r="Y10884" s="18"/>
      <c r="Z10884" s="18"/>
      <c r="AA10884" s="18"/>
    </row>
    <row r="10885" spans="1:27">
      <c r="A10885" s="6"/>
      <c r="B10885" s="7"/>
      <c r="C10885" s="28"/>
      <c r="G10885" s="17"/>
      <c r="H10885" s="17"/>
    </row>
    <row r="10886" spans="1:27">
      <c r="A10886" s="6"/>
      <c r="B10886" s="7"/>
      <c r="C10886" s="28"/>
      <c r="G10886" s="17"/>
      <c r="H10886" s="17"/>
    </row>
    <row r="10887" spans="1:27">
      <c r="A10887" s="6"/>
      <c r="B10887" s="7"/>
      <c r="C10887" s="28"/>
      <c r="G10887" s="17"/>
      <c r="H10887" s="17"/>
    </row>
    <row r="10888" spans="1:27">
      <c r="A10888" s="5"/>
    </row>
    <row r="10889" spans="1:27">
      <c r="A10889" s="6"/>
      <c r="B10889" s="7"/>
      <c r="C10889" s="28"/>
      <c r="G10889" s="17"/>
      <c r="H10889" s="17"/>
    </row>
    <row r="10890" spans="1:27">
      <c r="A10890" s="6"/>
      <c r="B10890" s="7"/>
      <c r="C10890" s="28"/>
      <c r="G10890" s="17"/>
      <c r="H10890" s="17"/>
    </row>
    <row r="10891" spans="1:27">
      <c r="A10891" s="5"/>
    </row>
    <row r="10892" spans="1:27">
      <c r="A10892" s="6"/>
      <c r="B10892" s="7"/>
      <c r="C10892" s="28"/>
      <c r="G10892" s="17"/>
      <c r="H10892" s="17"/>
    </row>
    <row r="10893" spans="1:27">
      <c r="A10893" s="6"/>
      <c r="B10893" s="7"/>
      <c r="C10893" s="28"/>
      <c r="G10893" s="17"/>
      <c r="H10893" s="17"/>
    </row>
    <row r="10896" spans="1:27">
      <c r="A10896" s="5"/>
    </row>
    <row r="10897" spans="1:27" s="2" customFormat="1" ht="13.8">
      <c r="A10897" s="8"/>
      <c r="B10897" s="9"/>
      <c r="C10897" s="18"/>
      <c r="D10897" s="18"/>
      <c r="E10897" s="18"/>
      <c r="F10897" s="18"/>
      <c r="G10897" s="18"/>
      <c r="H10897" s="18"/>
      <c r="I10897" s="18"/>
      <c r="J10897" s="18"/>
      <c r="K10897" s="18"/>
      <c r="L10897" s="18"/>
      <c r="M10897" s="18"/>
      <c r="N10897" s="18"/>
      <c r="O10897" s="18"/>
      <c r="P10897" s="18"/>
      <c r="Q10897" s="18"/>
      <c r="R10897" s="18"/>
      <c r="S10897" s="18"/>
      <c r="T10897" s="18"/>
      <c r="U10897" s="18"/>
      <c r="V10897" s="18"/>
      <c r="W10897" s="18"/>
      <c r="X10897" s="18"/>
      <c r="Y10897" s="18"/>
      <c r="Z10897" s="18"/>
      <c r="AA10897" s="18"/>
    </row>
    <row r="10898" spans="1:27">
      <c r="A10898" s="6"/>
      <c r="B10898" s="7"/>
      <c r="C10898" s="28"/>
      <c r="G10898" s="17"/>
      <c r="H10898" s="17"/>
    </row>
    <row r="10899" spans="1:27">
      <c r="A10899" s="6"/>
      <c r="B10899" s="7"/>
      <c r="C10899" s="28"/>
      <c r="G10899" s="17"/>
      <c r="H10899" s="17"/>
    </row>
    <row r="10900" spans="1:27">
      <c r="A10900" s="6"/>
      <c r="B10900" s="7"/>
      <c r="C10900" s="28"/>
      <c r="G10900" s="17"/>
      <c r="H10900" s="17"/>
    </row>
    <row r="10901" spans="1:27" s="2" customFormat="1" ht="13.8">
      <c r="A10901" s="8"/>
      <c r="B10901" s="9"/>
      <c r="C10901" s="18"/>
      <c r="D10901" s="18"/>
      <c r="E10901" s="18"/>
      <c r="F10901" s="18"/>
      <c r="G10901" s="18"/>
      <c r="H10901" s="18"/>
      <c r="I10901" s="18"/>
      <c r="J10901" s="18"/>
      <c r="K10901" s="18"/>
      <c r="L10901" s="18"/>
      <c r="M10901" s="18"/>
      <c r="N10901" s="18"/>
      <c r="O10901" s="18"/>
      <c r="P10901" s="18"/>
      <c r="Q10901" s="18"/>
      <c r="R10901" s="18"/>
      <c r="S10901" s="18"/>
      <c r="T10901" s="18"/>
      <c r="U10901" s="18"/>
      <c r="V10901" s="18"/>
      <c r="W10901" s="18"/>
      <c r="X10901" s="18"/>
      <c r="Y10901" s="18"/>
      <c r="Z10901" s="18"/>
      <c r="AA10901" s="18"/>
    </row>
    <row r="10902" spans="1:27" s="2" customFormat="1" ht="13.8">
      <c r="A10902" s="8"/>
      <c r="B10902" s="9"/>
      <c r="C10902" s="18"/>
      <c r="D10902" s="18"/>
      <c r="E10902" s="18"/>
      <c r="F10902" s="18"/>
      <c r="G10902" s="18"/>
      <c r="H10902" s="18"/>
      <c r="I10902" s="18"/>
      <c r="J10902" s="18"/>
      <c r="K10902" s="18"/>
      <c r="L10902" s="18"/>
      <c r="M10902" s="18"/>
      <c r="N10902" s="18"/>
      <c r="O10902" s="18"/>
      <c r="P10902" s="18"/>
      <c r="Q10902" s="18"/>
      <c r="R10902" s="18"/>
      <c r="S10902" s="18"/>
      <c r="T10902" s="18"/>
      <c r="U10902" s="18"/>
      <c r="V10902" s="18"/>
      <c r="W10902" s="18"/>
      <c r="X10902" s="18"/>
      <c r="Y10902" s="18"/>
      <c r="Z10902" s="18"/>
      <c r="AA10902" s="18"/>
    </row>
    <row r="10903" spans="1:27">
      <c r="A10903" s="6"/>
      <c r="B10903" s="7"/>
      <c r="C10903" s="28"/>
      <c r="G10903" s="17"/>
      <c r="H10903" s="17"/>
    </row>
    <row r="10904" spans="1:27">
      <c r="A10904" s="5"/>
    </row>
    <row r="10905" spans="1:27">
      <c r="A10905" s="6"/>
      <c r="B10905" s="7"/>
      <c r="C10905" s="28"/>
      <c r="G10905" s="17"/>
      <c r="H10905" s="17"/>
    </row>
    <row r="10906" spans="1:27">
      <c r="A10906" s="6"/>
      <c r="B10906" s="7"/>
      <c r="C10906" s="28"/>
      <c r="G10906" s="17"/>
      <c r="H10906" s="17"/>
    </row>
    <row r="10907" spans="1:27">
      <c r="A10907" s="5"/>
    </row>
    <row r="10908" spans="1:27" s="2" customFormat="1" ht="13.8">
      <c r="A10908" s="8"/>
      <c r="B10908" s="9"/>
      <c r="C10908" s="18"/>
      <c r="D10908" s="18"/>
      <c r="E10908" s="18"/>
      <c r="F10908" s="18"/>
      <c r="G10908" s="18"/>
      <c r="H10908" s="18"/>
      <c r="I10908" s="18"/>
      <c r="J10908" s="18"/>
      <c r="K10908" s="18"/>
      <c r="L10908" s="18"/>
      <c r="M10908" s="18"/>
      <c r="N10908" s="18"/>
      <c r="O10908" s="18"/>
      <c r="P10908" s="18"/>
      <c r="Q10908" s="18"/>
      <c r="R10908" s="18"/>
      <c r="S10908" s="18"/>
      <c r="T10908" s="18"/>
      <c r="U10908" s="18"/>
      <c r="V10908" s="18"/>
      <c r="W10908" s="18"/>
      <c r="X10908" s="18"/>
      <c r="Y10908" s="18"/>
      <c r="Z10908" s="18"/>
      <c r="AA10908" s="18"/>
    </row>
    <row r="10909" spans="1:27" s="2" customFormat="1" ht="13.8">
      <c r="A10909" s="8"/>
      <c r="B10909" s="9"/>
      <c r="C10909" s="18"/>
      <c r="D10909" s="18"/>
      <c r="E10909" s="18"/>
      <c r="F10909" s="18"/>
      <c r="G10909" s="18"/>
      <c r="H10909" s="18"/>
      <c r="I10909" s="18"/>
      <c r="J10909" s="18"/>
      <c r="K10909" s="18"/>
      <c r="L10909" s="18"/>
      <c r="M10909" s="18"/>
      <c r="N10909" s="18"/>
      <c r="O10909" s="18"/>
      <c r="P10909" s="18"/>
      <c r="Q10909" s="18"/>
      <c r="R10909" s="18"/>
      <c r="S10909" s="18"/>
      <c r="T10909" s="18"/>
      <c r="U10909" s="18"/>
      <c r="V10909" s="18"/>
      <c r="W10909" s="18"/>
      <c r="X10909" s="18"/>
      <c r="Y10909" s="18"/>
      <c r="Z10909" s="18"/>
      <c r="AA10909" s="18"/>
    </row>
    <row r="10910" spans="1:27">
      <c r="A10910" s="6"/>
      <c r="B10910" s="7"/>
      <c r="C10910" s="28"/>
      <c r="G10910" s="17"/>
      <c r="H10910" s="17"/>
    </row>
    <row r="10911" spans="1:27">
      <c r="A10911" s="6"/>
      <c r="B10911" s="7"/>
      <c r="C10911" s="28"/>
      <c r="G10911" s="17"/>
      <c r="H10911" s="17"/>
    </row>
    <row r="10912" spans="1:27">
      <c r="A10912" s="6"/>
      <c r="B10912" s="7"/>
      <c r="C10912" s="28"/>
      <c r="G10912" s="17"/>
      <c r="H10912" s="17"/>
    </row>
    <row r="10913" spans="1:27" s="2" customFormat="1" ht="13.8">
      <c r="A10913" s="8"/>
      <c r="B10913" s="9"/>
      <c r="C10913" s="18"/>
      <c r="D10913" s="18"/>
      <c r="E10913" s="18"/>
      <c r="F10913" s="18"/>
      <c r="G10913" s="18"/>
      <c r="H10913" s="18"/>
      <c r="I10913" s="18"/>
      <c r="J10913" s="18"/>
      <c r="K10913" s="18"/>
      <c r="L10913" s="18"/>
      <c r="M10913" s="18"/>
      <c r="N10913" s="18"/>
      <c r="O10913" s="18"/>
      <c r="P10913" s="18"/>
      <c r="Q10913" s="18"/>
      <c r="R10913" s="18"/>
      <c r="S10913" s="18"/>
      <c r="T10913" s="18"/>
      <c r="U10913" s="18"/>
      <c r="V10913" s="18"/>
      <c r="W10913" s="18"/>
      <c r="X10913" s="18"/>
      <c r="Y10913" s="18"/>
      <c r="Z10913" s="18"/>
      <c r="AA10913" s="18"/>
    </row>
    <row r="10914" spans="1:27">
      <c r="A10914" s="6"/>
      <c r="B10914" s="7"/>
      <c r="C10914" s="28"/>
      <c r="G10914" s="17"/>
      <c r="H10914" s="17"/>
    </row>
    <row r="10915" spans="1:27" s="2" customFormat="1" ht="13.8">
      <c r="A10915" s="8"/>
      <c r="B10915" s="9"/>
      <c r="C10915" s="18"/>
      <c r="D10915" s="18"/>
      <c r="E10915" s="18"/>
      <c r="F10915" s="18"/>
      <c r="G10915" s="18"/>
      <c r="H10915" s="18"/>
      <c r="I10915" s="18"/>
      <c r="J10915" s="18"/>
      <c r="K10915" s="18"/>
      <c r="L10915" s="18"/>
      <c r="M10915" s="18"/>
      <c r="N10915" s="18"/>
      <c r="O10915" s="18"/>
      <c r="P10915" s="18"/>
      <c r="Q10915" s="18"/>
      <c r="R10915" s="18"/>
      <c r="S10915" s="18"/>
      <c r="T10915" s="18"/>
      <c r="U10915" s="18"/>
      <c r="V10915" s="18"/>
      <c r="W10915" s="18"/>
      <c r="X10915" s="18"/>
      <c r="Y10915" s="18"/>
      <c r="Z10915" s="18"/>
      <c r="AA10915" s="18"/>
    </row>
    <row r="10916" spans="1:27" s="2" customFormat="1" ht="13.8">
      <c r="A10916" s="8"/>
      <c r="B10916" s="9"/>
      <c r="C10916" s="18"/>
      <c r="D10916" s="18"/>
      <c r="E10916" s="18"/>
      <c r="F10916" s="18"/>
      <c r="G10916" s="18"/>
      <c r="H10916" s="18"/>
      <c r="I10916" s="18"/>
      <c r="J10916" s="18"/>
      <c r="K10916" s="18"/>
      <c r="L10916" s="18"/>
      <c r="M10916" s="18"/>
      <c r="N10916" s="18"/>
      <c r="O10916" s="18"/>
      <c r="P10916" s="18"/>
      <c r="Q10916" s="18"/>
      <c r="R10916" s="18"/>
      <c r="S10916" s="18"/>
      <c r="T10916" s="18"/>
      <c r="U10916" s="18"/>
      <c r="V10916" s="18"/>
      <c r="W10916" s="18"/>
      <c r="X10916" s="18"/>
      <c r="Y10916" s="18"/>
      <c r="Z10916" s="18"/>
      <c r="AA10916" s="18"/>
    </row>
    <row r="10917" spans="1:27">
      <c r="A10917" s="6"/>
      <c r="B10917" s="7"/>
      <c r="C10917" s="28"/>
      <c r="G10917" s="17"/>
      <c r="H10917" s="17"/>
    </row>
    <row r="10918" spans="1:27">
      <c r="A10918" s="5"/>
    </row>
    <row r="10919" spans="1:27">
      <c r="A10919" s="6"/>
      <c r="B10919" s="7"/>
      <c r="C10919" s="28"/>
      <c r="G10919" s="17"/>
      <c r="H10919" s="17"/>
    </row>
    <row r="10920" spans="1:27">
      <c r="A10920" s="6"/>
      <c r="B10920" s="7"/>
      <c r="C10920" s="28"/>
      <c r="G10920" s="17"/>
      <c r="H10920" s="17"/>
    </row>
    <row r="10921" spans="1:27">
      <c r="A10921" s="6"/>
      <c r="B10921" s="7"/>
      <c r="C10921" s="28"/>
      <c r="G10921" s="17"/>
      <c r="H10921" s="17"/>
    </row>
    <row r="10922" spans="1:27">
      <c r="A10922" s="6"/>
      <c r="B10922" s="7"/>
      <c r="C10922" s="28"/>
      <c r="G10922" s="17"/>
      <c r="H10922" s="17"/>
    </row>
    <row r="10923" spans="1:27">
      <c r="A10923" s="6"/>
      <c r="B10923" s="7"/>
      <c r="C10923" s="28"/>
      <c r="G10923" s="17"/>
      <c r="H10923" s="17"/>
    </row>
    <row r="10924" spans="1:27">
      <c r="A10924" s="6"/>
      <c r="B10924" s="7"/>
      <c r="C10924" s="28"/>
      <c r="G10924" s="17"/>
      <c r="H10924" s="17"/>
    </row>
    <row r="10925" spans="1:27">
      <c r="A10925" s="5"/>
    </row>
    <row r="10926" spans="1:27">
      <c r="A10926" s="6"/>
      <c r="B10926" s="7"/>
      <c r="C10926" s="28"/>
      <c r="G10926" s="17"/>
      <c r="H10926" s="17"/>
    </row>
    <row r="10927" spans="1:27">
      <c r="A10927" s="5"/>
    </row>
    <row r="10928" spans="1:27">
      <c r="A10928" s="5"/>
    </row>
    <row r="10930" spans="1:27">
      <c r="A10930" s="5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>
      <c r="A10931" s="6"/>
      <c r="B10931" s="7"/>
      <c r="C10931" s="28"/>
      <c r="G10931" s="17"/>
      <c r="H10931" s="17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>
      <c r="A10932" s="6"/>
      <c r="B10932" s="7"/>
      <c r="C10932" s="28"/>
      <c r="G10932" s="17"/>
      <c r="H10932" s="17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>
      <c r="A10933" s="6"/>
      <c r="B10933" s="7"/>
      <c r="C10933" s="28"/>
      <c r="G10933" s="17"/>
      <c r="H10933" s="17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>
      <c r="A10934" s="6"/>
      <c r="B10934" s="7"/>
      <c r="C10934" s="28"/>
      <c r="G10934" s="17"/>
      <c r="H10934" s="17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6" spans="1:27">
      <c r="A10936" s="6"/>
      <c r="B10936" s="7"/>
      <c r="C10936" s="28"/>
      <c r="G10936" s="17"/>
      <c r="H10936" s="17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>
      <c r="A10937" s="6"/>
      <c r="B10937" s="7"/>
      <c r="C10937" s="28"/>
      <c r="G10937" s="17"/>
      <c r="H10937" s="17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</sheetData>
  <sortState ref="A2:AB2256">
    <sortCondition ref="F1"/>
  </sortState>
  <mergeCells count="5">
    <mergeCell ref="A2271:A2272"/>
    <mergeCell ref="B2271:B2272"/>
    <mergeCell ref="C2271:C2272"/>
    <mergeCell ref="I2276:M2276"/>
    <mergeCell ref="O2276:S2276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"/>
  <sheetViews>
    <sheetView workbookViewId="0">
      <selection activeCell="J14" sqref="J14"/>
    </sheetView>
  </sheetViews>
  <sheetFormatPr defaultRowHeight="12.9"/>
  <sheetData>
    <row r="1" spans="1:19">
      <c r="A1" t="s">
        <v>58</v>
      </c>
      <c r="F1" t="s">
        <v>69</v>
      </c>
    </row>
    <row r="3" spans="1:19" ht="14.1">
      <c r="E3" s="84" t="s">
        <v>65</v>
      </c>
      <c r="F3" s="84"/>
      <c r="G3" s="84"/>
      <c r="H3" s="84"/>
      <c r="I3" s="84"/>
      <c r="J3" s="77"/>
      <c r="K3" s="77"/>
      <c r="N3" s="84" t="s">
        <v>71</v>
      </c>
      <c r="O3" s="84"/>
      <c r="P3" s="76"/>
      <c r="Q3" s="84" t="s">
        <v>73</v>
      </c>
      <c r="R3" s="84"/>
    </row>
    <row r="4" spans="1:19" s="75" customFormat="1" ht="14.1">
      <c r="A4" s="75" t="s">
        <v>59</v>
      </c>
      <c r="B4" s="75" t="s">
        <v>70</v>
      </c>
      <c r="C4" s="75" t="s">
        <v>60</v>
      </c>
      <c r="D4" s="75" t="s">
        <v>61</v>
      </c>
      <c r="E4" s="75" t="s">
        <v>63</v>
      </c>
      <c r="F4" s="75" t="s">
        <v>62</v>
      </c>
      <c r="G4" s="75" t="s">
        <v>67</v>
      </c>
      <c r="H4" s="75" t="s">
        <v>68</v>
      </c>
      <c r="I4" s="75" t="s">
        <v>64</v>
      </c>
      <c r="L4" s="76" t="s">
        <v>59</v>
      </c>
      <c r="M4" s="76" t="s">
        <v>60</v>
      </c>
      <c r="N4" s="76" t="s">
        <v>72</v>
      </c>
      <c r="O4" s="76" t="s">
        <v>66</v>
      </c>
      <c r="P4" s="76" t="s">
        <v>74</v>
      </c>
      <c r="Q4" s="76" t="s">
        <v>72</v>
      </c>
      <c r="R4" s="76" t="s">
        <v>66</v>
      </c>
      <c r="S4" s="76" t="s">
        <v>75</v>
      </c>
    </row>
    <row r="5" spans="1:19">
      <c r="L5" s="75"/>
      <c r="M5" s="75">
        <v>0</v>
      </c>
      <c r="N5" s="75"/>
      <c r="O5" s="75"/>
      <c r="P5" s="75"/>
      <c r="Q5" s="75"/>
      <c r="R5" s="75"/>
      <c r="S5" s="75"/>
    </row>
    <row r="6" spans="1:19">
      <c r="L6" s="75"/>
      <c r="M6" s="75">
        <v>1</v>
      </c>
      <c r="N6" s="75"/>
      <c r="O6" s="75"/>
      <c r="P6" s="75"/>
      <c r="Q6" s="75"/>
      <c r="R6" s="75"/>
      <c r="S6" s="75"/>
    </row>
    <row r="7" spans="1:19">
      <c r="L7" s="75"/>
      <c r="M7" s="75">
        <v>2</v>
      </c>
      <c r="N7" s="75"/>
      <c r="O7" s="75"/>
      <c r="P7" s="75"/>
      <c r="Q7" s="75"/>
      <c r="R7" s="75"/>
      <c r="S7" s="75"/>
    </row>
    <row r="8" spans="1:19">
      <c r="L8" s="75"/>
      <c r="M8" s="75">
        <v>3</v>
      </c>
      <c r="N8" s="75"/>
      <c r="O8" s="75"/>
      <c r="P8" s="75"/>
      <c r="Q8" s="75"/>
      <c r="R8" s="75"/>
      <c r="S8" s="75"/>
    </row>
  </sheetData>
  <mergeCells count="3">
    <mergeCell ref="E3:I3"/>
    <mergeCell ref="N3:O3"/>
    <mergeCell ref="Q3:R3"/>
  </mergeCells>
  <pageMargins left="0.7" right="0.7" top="0.75" bottom="0.75" header="0.3" footer="0.3"/>
  <pageSetup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2247" sqref="G2247"/>
    </sheetView>
  </sheetViews>
  <sheetFormatPr defaultColWidth="8.89453125" defaultRowHeight="12.3"/>
  <cols>
    <col min="1" max="1" width="8.89453125" style="17"/>
    <col min="2" max="2" width="7.5234375" style="17" bestFit="1" customWidth="1"/>
    <col min="3" max="3" width="10.89453125" style="17" bestFit="1" customWidth="1"/>
    <col min="4" max="4" width="13.3125" style="30" bestFit="1" customWidth="1"/>
    <col min="5" max="5" width="13.3125" style="17" bestFit="1" customWidth="1"/>
    <col min="6" max="6" width="13.68359375" style="17" bestFit="1" customWidth="1"/>
    <col min="7" max="8" width="13.3125" style="17" bestFit="1" customWidth="1"/>
    <col min="9" max="9" width="12" style="17" bestFit="1" customWidth="1"/>
    <col min="10" max="14" width="10.5234375" style="17" bestFit="1" customWidth="1"/>
    <col min="15" max="16384" width="8.89453125" style="17"/>
  </cols>
  <sheetData>
    <row r="1" spans="1:14">
      <c r="B1" s="74" t="s">
        <v>76</v>
      </c>
      <c r="C1" s="74">
        <v>88</v>
      </c>
    </row>
    <row r="2" spans="1:14" s="74" customFormat="1">
      <c r="B2" s="74" t="s">
        <v>9</v>
      </c>
      <c r="C2" s="74" t="s">
        <v>18</v>
      </c>
      <c r="D2" s="85" t="s">
        <v>6</v>
      </c>
      <c r="E2" s="86" t="s">
        <v>0</v>
      </c>
      <c r="F2" s="86" t="s">
        <v>37</v>
      </c>
      <c r="G2" s="86" t="s">
        <v>38</v>
      </c>
      <c r="H2" s="86" t="s">
        <v>1</v>
      </c>
      <c r="I2" s="74" t="s">
        <v>2</v>
      </c>
      <c r="J2" s="74" t="s">
        <v>77</v>
      </c>
      <c r="K2" s="74" t="s">
        <v>80</v>
      </c>
      <c r="L2" s="74" t="s">
        <v>81</v>
      </c>
      <c r="M2" s="74" t="s">
        <v>82</v>
      </c>
      <c r="N2" s="74" t="s">
        <v>83</v>
      </c>
    </row>
    <row r="3" spans="1:14" s="18" customFormat="1" ht="13.8">
      <c r="A3" s="17"/>
      <c r="B3" s="17">
        <v>100</v>
      </c>
      <c r="C3" s="17">
        <f t="shared" ref="C3:C66" si="0">(B3-$B$2257)/($B$2256-$B$2257)</f>
        <v>0</v>
      </c>
      <c r="D3" s="30">
        <v>0.43</v>
      </c>
      <c r="E3" s="17">
        <v>2.409E-2</v>
      </c>
      <c r="F3" s="17">
        <v>7.1799999999999998E-3</v>
      </c>
      <c r="G3" s="17">
        <v>3.6600000000000001E-3</v>
      </c>
      <c r="H3" s="17">
        <v>1.32796</v>
      </c>
      <c r="I3" s="17">
        <v>4.0000000000000001E-3</v>
      </c>
      <c r="J3" s="17">
        <f>(E3*3600)/$C$1</f>
        <v>0.98550000000000004</v>
      </c>
      <c r="K3" s="17">
        <f>(F3*3600)/$C$1</f>
        <v>0.29372727272727273</v>
      </c>
      <c r="L3" s="17">
        <f t="shared" ref="L3:M3" si="1">(G3*3600)/$C$1</f>
        <v>0.14972727272727274</v>
      </c>
      <c r="M3" s="17">
        <f t="shared" si="1"/>
        <v>54.325636363636363</v>
      </c>
      <c r="N3" s="17">
        <f>(I3*3600)/$C$1/1000</f>
        <v>1.6363636363636363E-4</v>
      </c>
    </row>
    <row r="4" spans="1:14" s="18" customFormat="1" ht="13.8">
      <c r="B4" s="17">
        <v>101</v>
      </c>
      <c r="C4" s="17">
        <f t="shared" si="0"/>
        <v>1.2345679012345678E-2</v>
      </c>
      <c r="D4" s="30">
        <v>0.62</v>
      </c>
      <c r="E4" s="17">
        <v>3.032E-2</v>
      </c>
      <c r="F4" s="17">
        <v>7.1300000000000001E-3</v>
      </c>
      <c r="G4" s="17">
        <v>4.4900000000000001E-3</v>
      </c>
      <c r="H4" s="17">
        <v>1.9467399999999999</v>
      </c>
      <c r="I4" s="17">
        <v>6.0000000000000001E-3</v>
      </c>
      <c r="J4" s="17">
        <f t="shared" ref="J4:J67" si="2">(E4*3600)/$C$1</f>
        <v>1.2403636363636363</v>
      </c>
      <c r="K4" s="17">
        <f t="shared" ref="K4:K67" si="3">(F4*3600)/$C$1</f>
        <v>0.29168181818181815</v>
      </c>
      <c r="L4" s="17">
        <f t="shared" ref="L4:L67" si="4">(G4*3600)/$C$1</f>
        <v>0.1836818181818182</v>
      </c>
      <c r="M4" s="17">
        <f t="shared" ref="M4:M67" si="5">(H4*3600)/$C$1</f>
        <v>79.63936363636364</v>
      </c>
      <c r="N4" s="17">
        <f t="shared" ref="N4:N67" si="6">(I4*3600)/$C$1/1000</f>
        <v>2.454545454545455E-4</v>
      </c>
    </row>
    <row r="5" spans="1:14" s="18" customFormat="1" ht="13.8">
      <c r="A5" s="17"/>
      <c r="B5" s="17">
        <v>101</v>
      </c>
      <c r="C5" s="17">
        <f t="shared" si="0"/>
        <v>1.2345679012345678E-2</v>
      </c>
      <c r="D5" s="17">
        <v>0.51</v>
      </c>
      <c r="E5" s="17">
        <v>3.073E-2</v>
      </c>
      <c r="F5" s="17">
        <v>3.0500000000000002E-3</v>
      </c>
      <c r="G5" s="17">
        <v>2.9399999999999999E-3</v>
      </c>
      <c r="H5" s="17">
        <v>1.5896999999999999</v>
      </c>
      <c r="I5" s="17">
        <v>6.0000000000000001E-3</v>
      </c>
      <c r="J5" s="17">
        <f t="shared" si="2"/>
        <v>1.2571363636363637</v>
      </c>
      <c r="K5" s="17">
        <f t="shared" si="3"/>
        <v>0.12477272727272727</v>
      </c>
      <c r="L5" s="17">
        <f t="shared" si="4"/>
        <v>0.12027272727272727</v>
      </c>
      <c r="M5" s="17">
        <f t="shared" si="5"/>
        <v>65.033181818181802</v>
      </c>
      <c r="N5" s="17">
        <f t="shared" si="6"/>
        <v>2.454545454545455E-4</v>
      </c>
    </row>
    <row r="6" spans="1:14" s="18" customFormat="1" ht="13.8">
      <c r="A6" s="17"/>
      <c r="B6" s="17">
        <v>101</v>
      </c>
      <c r="C6" s="17">
        <f t="shared" si="0"/>
        <v>1.2345679012345678E-2</v>
      </c>
      <c r="D6" s="30">
        <v>0.39052209525025122</v>
      </c>
      <c r="E6" s="17">
        <v>2.3692684322581939E-2</v>
      </c>
      <c r="F6" s="17">
        <v>5.7632923719873634E-3</v>
      </c>
      <c r="G6" s="17">
        <v>1.3403005516249684E-3</v>
      </c>
      <c r="H6" s="17">
        <v>1.2173758438902214</v>
      </c>
      <c r="I6" s="17">
        <v>6.0000000000000001E-3</v>
      </c>
      <c r="J6" s="17">
        <f t="shared" si="2"/>
        <v>0.96924617683289749</v>
      </c>
      <c r="K6" s="17">
        <f t="shared" si="3"/>
        <v>0.23577105158130121</v>
      </c>
      <c r="L6" s="17">
        <f t="shared" si="4"/>
        <v>5.4830477111930523E-2</v>
      </c>
      <c r="M6" s="17">
        <f t="shared" si="5"/>
        <v>49.801739068236323</v>
      </c>
      <c r="N6" s="17">
        <f t="shared" si="6"/>
        <v>2.454545454545455E-4</v>
      </c>
    </row>
    <row r="7" spans="1:14" s="18" customFormat="1" ht="13.8">
      <c r="A7" s="17"/>
      <c r="B7" s="17">
        <v>101</v>
      </c>
      <c r="C7" s="17">
        <f t="shared" si="0"/>
        <v>1.2345679012345678E-2</v>
      </c>
      <c r="D7" s="17">
        <v>0.41302402050880865</v>
      </c>
      <c r="E7" s="17">
        <v>2.610701716924899E-2</v>
      </c>
      <c r="F7" s="17">
        <v>1.9388631058336904E-3</v>
      </c>
      <c r="G7" s="17">
        <v>2.7445989364683178E-3</v>
      </c>
      <c r="H7" s="17">
        <v>1.2981952969495143</v>
      </c>
      <c r="I7" s="17">
        <v>6.0000000000000001E-3</v>
      </c>
      <c r="J7" s="17">
        <f t="shared" si="2"/>
        <v>1.068014338742004</v>
      </c>
      <c r="K7" s="17">
        <f t="shared" si="3"/>
        <v>7.931712705683279E-2</v>
      </c>
      <c r="L7" s="17">
        <f t="shared" si="4"/>
        <v>0.11227904740097663</v>
      </c>
      <c r="M7" s="17">
        <f t="shared" si="5"/>
        <v>53.107989420661944</v>
      </c>
      <c r="N7" s="17">
        <f t="shared" si="6"/>
        <v>2.454545454545455E-4</v>
      </c>
    </row>
    <row r="8" spans="1:14" s="18" customFormat="1" ht="13.8">
      <c r="A8" s="17"/>
      <c r="B8" s="17">
        <v>101</v>
      </c>
      <c r="C8" s="17">
        <f t="shared" si="0"/>
        <v>1.2345679012345678E-2</v>
      </c>
      <c r="D8" s="30">
        <v>0.39776158384873039</v>
      </c>
      <c r="E8" s="17">
        <v>2.4002585784525861E-2</v>
      </c>
      <c r="F8" s="17">
        <v>1.9113170161752073E-3</v>
      </c>
      <c r="G8" s="17">
        <v>2.7056054829578268E-3</v>
      </c>
      <c r="H8" s="17">
        <v>1.2499897331265157</v>
      </c>
      <c r="I8" s="17">
        <v>4.0000000000000001E-3</v>
      </c>
      <c r="J8" s="17">
        <f t="shared" si="2"/>
        <v>0.98192396391242165</v>
      </c>
      <c r="K8" s="17">
        <f t="shared" si="3"/>
        <v>7.8190241570803939E-2</v>
      </c>
      <c r="L8" s="17">
        <f t="shared" si="4"/>
        <v>0.11068386066645655</v>
      </c>
      <c r="M8" s="17">
        <f t="shared" si="5"/>
        <v>51.135943627902911</v>
      </c>
      <c r="N8" s="17">
        <f t="shared" si="6"/>
        <v>1.6363636363636363E-4</v>
      </c>
    </row>
    <row r="9" spans="1:14" s="18" customFormat="1" ht="13.8">
      <c r="B9" s="17">
        <v>101</v>
      </c>
      <c r="C9" s="17">
        <f t="shared" si="0"/>
        <v>1.2345679012345678E-2</v>
      </c>
      <c r="D9" s="17">
        <v>0.39</v>
      </c>
      <c r="E9" s="17">
        <v>2.0889999999999999E-2</v>
      </c>
      <c r="F9" s="17">
        <v>2.1299999999999999E-3</v>
      </c>
      <c r="G9" s="17">
        <v>1.8699999999999999E-3</v>
      </c>
      <c r="H9" s="17">
        <v>1.22323</v>
      </c>
      <c r="I9" s="17">
        <v>6.0000000000000001E-3</v>
      </c>
      <c r="J9" s="17">
        <f t="shared" si="2"/>
        <v>0.85459090909090907</v>
      </c>
      <c r="K9" s="17">
        <f t="shared" si="3"/>
        <v>8.7136363636363637E-2</v>
      </c>
      <c r="L9" s="17">
        <f t="shared" si="4"/>
        <v>7.6499999999999999E-2</v>
      </c>
      <c r="M9" s="17">
        <f t="shared" si="5"/>
        <v>50.041227272727269</v>
      </c>
      <c r="N9" s="17">
        <f t="shared" si="6"/>
        <v>2.454545454545455E-4</v>
      </c>
    </row>
    <row r="10" spans="1:14" s="18" customFormat="1" ht="13.8">
      <c r="A10" s="17"/>
      <c r="B10" s="17">
        <v>101</v>
      </c>
      <c r="C10" s="17">
        <f t="shared" si="0"/>
        <v>1.2345679012345678E-2</v>
      </c>
      <c r="D10" s="17">
        <v>0.39</v>
      </c>
      <c r="E10" s="17">
        <v>2.2069999999999999E-2</v>
      </c>
      <c r="F10" s="17">
        <v>9.8999999999999999E-4</v>
      </c>
      <c r="G10" s="17">
        <v>2.3999999999999998E-3</v>
      </c>
      <c r="H10" s="17">
        <v>1.2299500000000001</v>
      </c>
      <c r="I10" s="17">
        <v>4.0000000000000001E-3</v>
      </c>
      <c r="J10" s="17">
        <f t="shared" si="2"/>
        <v>0.90286363636363631</v>
      </c>
      <c r="K10" s="17">
        <f t="shared" si="3"/>
        <v>4.0500000000000001E-2</v>
      </c>
      <c r="L10" s="17">
        <f t="shared" si="4"/>
        <v>9.8181818181818162E-2</v>
      </c>
      <c r="M10" s="17">
        <f t="shared" si="5"/>
        <v>50.316136363636367</v>
      </c>
      <c r="N10" s="17">
        <f t="shared" si="6"/>
        <v>1.6363636363636363E-4</v>
      </c>
    </row>
    <row r="11" spans="1:14" s="18" customFormat="1" ht="13.8">
      <c r="A11" s="17"/>
      <c r="B11" s="17">
        <v>101</v>
      </c>
      <c r="C11" s="17">
        <f t="shared" si="0"/>
        <v>1.2345679012345678E-2</v>
      </c>
      <c r="D11" s="17">
        <v>0.42774455250425436</v>
      </c>
      <c r="E11" s="17">
        <v>2.4329465607069507E-2</v>
      </c>
      <c r="F11" s="17">
        <v>2.6084887545058159E-3</v>
      </c>
      <c r="G11" s="17">
        <v>2.6539856513867316E-3</v>
      </c>
      <c r="H11" s="17">
        <v>1.3429167396016861</v>
      </c>
      <c r="I11" s="17">
        <v>4.0000000000000001E-3</v>
      </c>
      <c r="J11" s="17">
        <f t="shared" si="2"/>
        <v>0.99529632028920711</v>
      </c>
      <c r="K11" s="17">
        <f t="shared" si="3"/>
        <v>0.10671090359341974</v>
      </c>
      <c r="L11" s="17">
        <f t="shared" si="4"/>
        <v>0.10857214028400265</v>
      </c>
      <c r="M11" s="17">
        <f t="shared" si="5"/>
        <v>54.937502983705343</v>
      </c>
      <c r="N11" s="17">
        <f t="shared" si="6"/>
        <v>1.6363636363636363E-4</v>
      </c>
    </row>
    <row r="12" spans="1:14" s="18" customFormat="1" ht="13.8">
      <c r="B12" s="17">
        <v>101</v>
      </c>
      <c r="C12" s="17">
        <f t="shared" si="0"/>
        <v>1.2345679012345678E-2</v>
      </c>
      <c r="D12" s="17">
        <v>0.41431459938539733</v>
      </c>
      <c r="E12" s="17">
        <v>2.3652648351954669E-2</v>
      </c>
      <c r="F12" s="17">
        <v>2.581591767228001E-3</v>
      </c>
      <c r="G12" s="17">
        <v>3.2536190314651475E-3</v>
      </c>
      <c r="H12" s="17">
        <v>1.2995109345911393</v>
      </c>
      <c r="I12" s="17">
        <v>4.0000000000000001E-3</v>
      </c>
      <c r="J12" s="17">
        <f t="shared" si="2"/>
        <v>0.96760834167087284</v>
      </c>
      <c r="K12" s="17">
        <f t="shared" si="3"/>
        <v>0.10561057229569096</v>
      </c>
      <c r="L12" s="17">
        <f t="shared" si="4"/>
        <v>0.13310259674175604</v>
      </c>
      <c r="M12" s="17">
        <f t="shared" si="5"/>
        <v>53.16181096054661</v>
      </c>
      <c r="N12" s="17">
        <f t="shared" si="6"/>
        <v>1.6363636363636363E-4</v>
      </c>
    </row>
    <row r="13" spans="1:14" s="18" customFormat="1" ht="13.8">
      <c r="A13" s="17"/>
      <c r="B13" s="17">
        <v>101</v>
      </c>
      <c r="C13" s="17">
        <f t="shared" si="0"/>
        <v>1.2345679012345678E-2</v>
      </c>
      <c r="D13" s="17">
        <v>0.45123602238401578</v>
      </c>
      <c r="E13" s="17">
        <v>2.7728815471757044E-2</v>
      </c>
      <c r="F13" s="17">
        <v>2.5920414462729411E-3</v>
      </c>
      <c r="G13" s="17">
        <v>3.5390213294949381E-3</v>
      </c>
      <c r="H13" s="17">
        <v>1.4159974352407769</v>
      </c>
      <c r="I13" s="17">
        <v>6.0000000000000001E-3</v>
      </c>
      <c r="J13" s="17">
        <f t="shared" si="2"/>
        <v>1.1343606329355154</v>
      </c>
      <c r="K13" s="17">
        <f t="shared" si="3"/>
        <v>0.10603805916571124</v>
      </c>
      <c r="L13" s="17">
        <f t="shared" si="4"/>
        <v>0.1447781452975202</v>
      </c>
      <c r="M13" s="17">
        <f t="shared" si="5"/>
        <v>57.927167805304514</v>
      </c>
      <c r="N13" s="17">
        <f t="shared" si="6"/>
        <v>2.454545454545455E-4</v>
      </c>
    </row>
    <row r="14" spans="1:14" s="18" customFormat="1" ht="13.8">
      <c r="A14" s="17"/>
      <c r="B14" s="17">
        <v>101</v>
      </c>
      <c r="C14" s="17">
        <f t="shared" si="0"/>
        <v>1.2345679012345678E-2</v>
      </c>
      <c r="D14" s="30">
        <v>0.4678072696468894</v>
      </c>
      <c r="E14" s="17">
        <v>2.3618020750759444E-2</v>
      </c>
      <c r="F14" s="17">
        <v>2.4899678627394316E-3</v>
      </c>
      <c r="G14" s="17">
        <v>3.2427488444978642E-3</v>
      </c>
      <c r="H14" s="17">
        <v>1.469274059780818</v>
      </c>
      <c r="I14" s="17">
        <v>6.0000000000000001E-3</v>
      </c>
      <c r="J14" s="17">
        <f t="shared" si="2"/>
        <v>0.96619175798561363</v>
      </c>
      <c r="K14" s="17">
        <f t="shared" si="3"/>
        <v>0.10186232165752221</v>
      </c>
      <c r="L14" s="17">
        <f t="shared" si="4"/>
        <v>0.13265790727491261</v>
      </c>
      <c r="M14" s="17">
        <f t="shared" si="5"/>
        <v>60.106666081942556</v>
      </c>
      <c r="N14" s="17">
        <f t="shared" si="6"/>
        <v>2.454545454545455E-4</v>
      </c>
    </row>
    <row r="15" spans="1:14" s="18" customFormat="1" ht="13.8">
      <c r="B15" s="17">
        <v>101</v>
      </c>
      <c r="C15" s="17">
        <f t="shared" si="0"/>
        <v>1.2345679012345678E-2</v>
      </c>
      <c r="D15" s="30">
        <v>0.36</v>
      </c>
      <c r="E15" s="17">
        <v>2.2409999999999999E-2</v>
      </c>
      <c r="F15" s="17">
        <v>1.7799999999999999E-3</v>
      </c>
      <c r="G15" s="17">
        <v>2.97E-3</v>
      </c>
      <c r="H15" s="17">
        <v>1.1295999999999999</v>
      </c>
      <c r="I15" s="17">
        <v>6.0000000000000001E-3</v>
      </c>
      <c r="J15" s="17">
        <f t="shared" si="2"/>
        <v>0.91677272727272729</v>
      </c>
      <c r="K15" s="17">
        <f t="shared" si="3"/>
        <v>7.281818181818181E-2</v>
      </c>
      <c r="L15" s="17">
        <f t="shared" si="4"/>
        <v>0.1215</v>
      </c>
      <c r="M15" s="17">
        <f t="shared" si="5"/>
        <v>46.210909090909091</v>
      </c>
      <c r="N15" s="17">
        <f t="shared" si="6"/>
        <v>2.454545454545455E-4</v>
      </c>
    </row>
    <row r="16" spans="1:14" s="18" customFormat="1" ht="13.8">
      <c r="A16" s="17"/>
      <c r="B16" s="17">
        <v>101</v>
      </c>
      <c r="C16" s="17">
        <f t="shared" si="0"/>
        <v>1.2345679012345678E-2</v>
      </c>
      <c r="D16" s="30">
        <v>0.26</v>
      </c>
      <c r="E16" s="17">
        <v>1.5049999999999999E-2</v>
      </c>
      <c r="F16" s="17">
        <v>1.7700000000000001E-3</v>
      </c>
      <c r="G16" s="17">
        <v>2.81E-3</v>
      </c>
      <c r="H16" s="17">
        <v>0.81555999999999995</v>
      </c>
      <c r="I16" s="17">
        <v>6.0000000000000001E-3</v>
      </c>
      <c r="J16" s="17">
        <f t="shared" si="2"/>
        <v>0.61568181818181822</v>
      </c>
      <c r="K16" s="17">
        <f t="shared" si="3"/>
        <v>7.2409090909090909E-2</v>
      </c>
      <c r="L16" s="17">
        <f t="shared" si="4"/>
        <v>0.11495454545454545</v>
      </c>
      <c r="M16" s="17">
        <f t="shared" si="5"/>
        <v>33.363818181818175</v>
      </c>
      <c r="N16" s="17">
        <f t="shared" si="6"/>
        <v>2.454545454545455E-4</v>
      </c>
    </row>
    <row r="17" spans="1:14" s="18" customFormat="1" ht="13.8">
      <c r="B17" s="18">
        <v>101</v>
      </c>
      <c r="C17" s="17">
        <f t="shared" si="0"/>
        <v>1.2345679012345678E-2</v>
      </c>
      <c r="D17" s="18">
        <v>0.26</v>
      </c>
      <c r="E17" s="18">
        <v>1.3299999999999999E-2</v>
      </c>
      <c r="F17" s="18">
        <v>1.7799999999999999E-3</v>
      </c>
      <c r="G17" s="18">
        <v>2.7599999999999999E-3</v>
      </c>
      <c r="H17" s="18">
        <v>0.80959000000000003</v>
      </c>
      <c r="I17" s="18">
        <v>6.0000000000000001E-3</v>
      </c>
      <c r="J17" s="17">
        <f t="shared" si="2"/>
        <v>0.54409090909090907</v>
      </c>
      <c r="K17" s="17">
        <f t="shared" si="3"/>
        <v>7.281818181818181E-2</v>
      </c>
      <c r="L17" s="17">
        <f t="shared" si="4"/>
        <v>0.1129090909090909</v>
      </c>
      <c r="M17" s="17">
        <f t="shared" si="5"/>
        <v>33.11959090909091</v>
      </c>
      <c r="N17" s="17">
        <f t="shared" si="6"/>
        <v>2.454545454545455E-4</v>
      </c>
    </row>
    <row r="18" spans="1:14" s="18" customFormat="1" ht="13.8">
      <c r="A18" s="17"/>
      <c r="B18" s="17">
        <v>101</v>
      </c>
      <c r="C18" s="17">
        <f t="shared" si="0"/>
        <v>1.2345679012345678E-2</v>
      </c>
      <c r="D18" s="30">
        <v>0.26</v>
      </c>
      <c r="E18" s="17">
        <v>1.3089999999999999E-2</v>
      </c>
      <c r="F18" s="17">
        <v>1.7799999999999999E-3</v>
      </c>
      <c r="G18" s="17">
        <v>2.7599999999999999E-3</v>
      </c>
      <c r="H18" s="17">
        <v>0.80576999999999999</v>
      </c>
      <c r="I18" s="17">
        <v>6.0000000000000001E-3</v>
      </c>
      <c r="J18" s="17">
        <f t="shared" si="2"/>
        <v>0.53549999999999998</v>
      </c>
      <c r="K18" s="17">
        <f t="shared" si="3"/>
        <v>7.281818181818181E-2</v>
      </c>
      <c r="L18" s="17">
        <f t="shared" si="4"/>
        <v>0.1129090909090909</v>
      </c>
      <c r="M18" s="17">
        <f t="shared" si="5"/>
        <v>32.963318181818181</v>
      </c>
      <c r="N18" s="17">
        <f t="shared" si="6"/>
        <v>2.454545454545455E-4</v>
      </c>
    </row>
    <row r="19" spans="1:14" ht="13.8">
      <c r="A19" s="18"/>
      <c r="B19" s="17">
        <v>101</v>
      </c>
      <c r="C19" s="17">
        <f t="shared" si="0"/>
        <v>1.2345679012345678E-2</v>
      </c>
      <c r="D19" s="30">
        <v>0.39895705183928781</v>
      </c>
      <c r="E19" s="17">
        <v>2.1152813591649753E-2</v>
      </c>
      <c r="F19" s="17">
        <v>2.3892716076800041E-3</v>
      </c>
      <c r="G19" s="17">
        <v>2.9506642147772298E-3</v>
      </c>
      <c r="H19" s="17">
        <v>1.2519246739840535</v>
      </c>
      <c r="I19" s="17">
        <v>6.0000000000000001E-3</v>
      </c>
      <c r="J19" s="17">
        <f t="shared" si="2"/>
        <v>0.86534237420385363</v>
      </c>
      <c r="K19" s="17">
        <f t="shared" si="3"/>
        <v>9.7742929405091092E-2</v>
      </c>
      <c r="L19" s="17">
        <f t="shared" si="4"/>
        <v>0.12070899060452303</v>
      </c>
      <c r="M19" s="17">
        <f t="shared" si="5"/>
        <v>51.21510029934764</v>
      </c>
      <c r="N19" s="17">
        <f t="shared" si="6"/>
        <v>2.454545454545455E-4</v>
      </c>
    </row>
    <row r="20" spans="1:14" s="18" customFormat="1" ht="13.8">
      <c r="A20" s="17"/>
      <c r="B20" s="17">
        <v>101</v>
      </c>
      <c r="C20" s="17">
        <f t="shared" si="0"/>
        <v>1.2345679012345678E-2</v>
      </c>
      <c r="D20" s="30">
        <v>0.21</v>
      </c>
      <c r="E20" s="17">
        <v>1.149E-2</v>
      </c>
      <c r="F20" s="17">
        <v>2.16E-3</v>
      </c>
      <c r="G20" s="17">
        <v>4.79E-3</v>
      </c>
      <c r="H20" s="17">
        <v>0.64695999999999998</v>
      </c>
      <c r="I20" s="17">
        <v>6.0000000000000001E-3</v>
      </c>
      <c r="J20" s="17">
        <f t="shared" si="2"/>
        <v>0.4700454545454546</v>
      </c>
      <c r="K20" s="17">
        <f t="shared" si="3"/>
        <v>8.8363636363636366E-2</v>
      </c>
      <c r="L20" s="17">
        <f t="shared" si="4"/>
        <v>0.19595454545454546</v>
      </c>
      <c r="M20" s="17">
        <f t="shared" si="5"/>
        <v>26.466545454545454</v>
      </c>
      <c r="N20" s="17">
        <f t="shared" si="6"/>
        <v>2.454545454545455E-4</v>
      </c>
    </row>
    <row r="21" spans="1:14" ht="13.8">
      <c r="A21" s="18"/>
      <c r="B21" s="18">
        <v>101</v>
      </c>
      <c r="C21" s="17">
        <f t="shared" si="0"/>
        <v>1.2345679012345678E-2</v>
      </c>
      <c r="D21" s="18">
        <v>0.23</v>
      </c>
      <c r="E21" s="18">
        <v>1.044E-2</v>
      </c>
      <c r="F21" s="18">
        <v>1.9400000000000001E-3</v>
      </c>
      <c r="G21" s="18">
        <v>4.1200000000000004E-3</v>
      </c>
      <c r="H21" s="18">
        <v>0.72689999999999999</v>
      </c>
      <c r="I21" s="18">
        <v>6.0000000000000001E-3</v>
      </c>
      <c r="J21" s="17">
        <f t="shared" si="2"/>
        <v>0.42709090909090902</v>
      </c>
      <c r="K21" s="17">
        <f t="shared" si="3"/>
        <v>7.9363636363636358E-2</v>
      </c>
      <c r="L21" s="17">
        <f t="shared" si="4"/>
        <v>0.16854545454545455</v>
      </c>
      <c r="M21" s="17">
        <f t="shared" si="5"/>
        <v>29.736818181818183</v>
      </c>
      <c r="N21" s="17">
        <f t="shared" si="6"/>
        <v>2.454545454545455E-4</v>
      </c>
    </row>
    <row r="22" spans="1:14" s="18" customFormat="1" ht="13.8">
      <c r="A22" s="17"/>
      <c r="B22" s="17">
        <v>101</v>
      </c>
      <c r="C22" s="17">
        <f t="shared" si="0"/>
        <v>1.2345679012345678E-2</v>
      </c>
      <c r="D22" s="17">
        <v>0.42</v>
      </c>
      <c r="E22" s="17">
        <v>2.1950000000000001E-2</v>
      </c>
      <c r="F22" s="17">
        <v>1.81E-3</v>
      </c>
      <c r="G22" s="17">
        <v>3.6600000000000001E-3</v>
      </c>
      <c r="H22" s="17">
        <v>1.3253600000000001</v>
      </c>
      <c r="I22" s="17">
        <v>4.0000000000000001E-3</v>
      </c>
      <c r="J22" s="17">
        <f t="shared" si="2"/>
        <v>0.89795454545454545</v>
      </c>
      <c r="K22" s="17">
        <f t="shared" si="3"/>
        <v>7.4045454545454539E-2</v>
      </c>
      <c r="L22" s="17">
        <f t="shared" si="4"/>
        <v>0.14972727272727274</v>
      </c>
      <c r="M22" s="17">
        <f t="shared" si="5"/>
        <v>54.219272727272731</v>
      </c>
      <c r="N22" s="17">
        <f t="shared" si="6"/>
        <v>1.6363636363636363E-4</v>
      </c>
    </row>
    <row r="23" spans="1:14" s="18" customFormat="1" ht="13.8">
      <c r="A23" s="17"/>
      <c r="B23" s="18">
        <v>101</v>
      </c>
      <c r="C23" s="17">
        <f t="shared" si="0"/>
        <v>1.2345679012345678E-2</v>
      </c>
      <c r="D23" s="18">
        <v>0.4</v>
      </c>
      <c r="E23" s="18">
        <v>2.179E-2</v>
      </c>
      <c r="F23" s="18">
        <v>1.83E-3</v>
      </c>
      <c r="G23" s="18">
        <v>3.5799999999999998E-3</v>
      </c>
      <c r="H23" s="18">
        <v>1.26407</v>
      </c>
      <c r="I23" s="18">
        <v>4.0000000000000001E-3</v>
      </c>
      <c r="J23" s="17">
        <f t="shared" si="2"/>
        <v>0.89140909090909093</v>
      </c>
      <c r="K23" s="17">
        <f t="shared" si="3"/>
        <v>7.4863636363636368E-2</v>
      </c>
      <c r="L23" s="17">
        <f t="shared" si="4"/>
        <v>0.14645454545454545</v>
      </c>
      <c r="M23" s="17">
        <f t="shared" si="5"/>
        <v>51.711954545454546</v>
      </c>
      <c r="N23" s="17">
        <f t="shared" si="6"/>
        <v>1.6363636363636363E-4</v>
      </c>
    </row>
    <row r="24" spans="1:14" ht="13.8">
      <c r="B24" s="18">
        <v>101</v>
      </c>
      <c r="C24" s="17">
        <f t="shared" si="0"/>
        <v>1.2345679012345678E-2</v>
      </c>
      <c r="D24" s="18">
        <v>0.49</v>
      </c>
      <c r="E24" s="18">
        <v>2.3640000000000001E-2</v>
      </c>
      <c r="F24" s="18">
        <v>1.6900000000000001E-3</v>
      </c>
      <c r="G24" s="18">
        <v>3.31E-3</v>
      </c>
      <c r="H24" s="18">
        <v>1.5418799999999999</v>
      </c>
      <c r="I24" s="18">
        <v>6.0000000000000001E-3</v>
      </c>
      <c r="J24" s="17">
        <f t="shared" si="2"/>
        <v>0.96709090909090911</v>
      </c>
      <c r="K24" s="17">
        <f t="shared" si="3"/>
        <v>6.9136363636363649E-2</v>
      </c>
      <c r="L24" s="17">
        <f t="shared" si="4"/>
        <v>0.13540909090909092</v>
      </c>
      <c r="M24" s="17">
        <f t="shared" si="5"/>
        <v>63.076909090909091</v>
      </c>
      <c r="N24" s="17">
        <f t="shared" si="6"/>
        <v>2.454545454545455E-4</v>
      </c>
    </row>
    <row r="25" spans="1:14">
      <c r="B25" s="17">
        <v>101</v>
      </c>
      <c r="C25" s="17">
        <f t="shared" si="0"/>
        <v>1.2345679012345678E-2</v>
      </c>
      <c r="D25" s="17">
        <v>0.53</v>
      </c>
      <c r="E25" s="17">
        <v>2.717E-2</v>
      </c>
      <c r="F25" s="17">
        <v>1.6199999999999999E-3</v>
      </c>
      <c r="G25" s="17">
        <v>3.4199999999999999E-3</v>
      </c>
      <c r="H25" s="17">
        <v>1.67008</v>
      </c>
      <c r="I25" s="17">
        <v>6.0000000000000001E-3</v>
      </c>
      <c r="J25" s="17">
        <f t="shared" si="2"/>
        <v>1.1114999999999999</v>
      </c>
      <c r="K25" s="17">
        <f t="shared" si="3"/>
        <v>6.6272727272727275E-2</v>
      </c>
      <c r="L25" s="17">
        <f t="shared" si="4"/>
        <v>0.1399090909090909</v>
      </c>
      <c r="M25" s="17">
        <f t="shared" si="5"/>
        <v>68.321454545454557</v>
      </c>
      <c r="N25" s="17">
        <f t="shared" si="6"/>
        <v>2.454545454545455E-4</v>
      </c>
    </row>
    <row r="26" spans="1:14">
      <c r="B26" s="17">
        <v>101</v>
      </c>
      <c r="C26" s="17">
        <f t="shared" si="0"/>
        <v>1.2345679012345678E-2</v>
      </c>
      <c r="D26" s="30">
        <v>0.42</v>
      </c>
      <c r="E26" s="17">
        <v>2.4719999999999999E-2</v>
      </c>
      <c r="F26" s="17">
        <v>1.6000000000000001E-3</v>
      </c>
      <c r="G26" s="17">
        <v>3.29E-3</v>
      </c>
      <c r="H26" s="17">
        <v>1.3332299999999999</v>
      </c>
      <c r="I26" s="17">
        <v>6.0000000000000001E-3</v>
      </c>
      <c r="J26" s="17">
        <f t="shared" si="2"/>
        <v>1.0112727272727271</v>
      </c>
      <c r="K26" s="17">
        <f t="shared" si="3"/>
        <v>6.545454545454546E-2</v>
      </c>
      <c r="L26" s="17">
        <f t="shared" si="4"/>
        <v>0.13459090909090909</v>
      </c>
      <c r="M26" s="17">
        <f t="shared" si="5"/>
        <v>54.541227272727269</v>
      </c>
      <c r="N26" s="17">
        <f t="shared" si="6"/>
        <v>2.454545454545455E-4</v>
      </c>
    </row>
    <row r="27" spans="1:14">
      <c r="B27" s="17">
        <v>101</v>
      </c>
      <c r="C27" s="17">
        <f t="shared" si="0"/>
        <v>1.2345679012345678E-2</v>
      </c>
      <c r="D27" s="30">
        <v>0.51</v>
      </c>
      <c r="E27" s="17">
        <v>2.828E-2</v>
      </c>
      <c r="F27" s="17">
        <v>2.1299999999999999E-3</v>
      </c>
      <c r="G27" s="17">
        <v>3.8700000000000002E-3</v>
      </c>
      <c r="H27" s="17">
        <v>1.60676</v>
      </c>
      <c r="I27" s="17">
        <v>6.0000000000000001E-3</v>
      </c>
      <c r="J27" s="17">
        <f t="shared" si="2"/>
        <v>1.1569090909090909</v>
      </c>
      <c r="K27" s="17">
        <f t="shared" si="3"/>
        <v>8.7136363636363637E-2</v>
      </c>
      <c r="L27" s="17">
        <f t="shared" si="4"/>
        <v>0.15831818181818183</v>
      </c>
      <c r="M27" s="17">
        <f t="shared" si="5"/>
        <v>65.731090909090909</v>
      </c>
      <c r="N27" s="17">
        <f t="shared" si="6"/>
        <v>2.454545454545455E-4</v>
      </c>
    </row>
    <row r="28" spans="1:14">
      <c r="B28" s="17">
        <v>101</v>
      </c>
      <c r="C28" s="17">
        <f t="shared" si="0"/>
        <v>1.2345679012345678E-2</v>
      </c>
      <c r="D28" s="17">
        <v>0.44</v>
      </c>
      <c r="E28" s="17">
        <v>2.7560000000000001E-2</v>
      </c>
      <c r="F28" s="17">
        <v>2.1700000000000001E-3</v>
      </c>
      <c r="G28" s="17">
        <v>3.9500000000000004E-3</v>
      </c>
      <c r="H28" s="17">
        <v>1.3702099999999999</v>
      </c>
      <c r="I28" s="17">
        <v>6.0000000000000001E-3</v>
      </c>
      <c r="J28" s="17">
        <f t="shared" si="2"/>
        <v>1.1274545454545455</v>
      </c>
      <c r="K28" s="17">
        <f t="shared" si="3"/>
        <v>8.8772727272727281E-2</v>
      </c>
      <c r="L28" s="17">
        <f t="shared" si="4"/>
        <v>0.16159090909090909</v>
      </c>
      <c r="M28" s="17">
        <f t="shared" si="5"/>
        <v>56.054045454545445</v>
      </c>
      <c r="N28" s="17">
        <f t="shared" si="6"/>
        <v>2.454545454545455E-4</v>
      </c>
    </row>
    <row r="29" spans="1:14" ht="13.8">
      <c r="B29" s="18">
        <v>101</v>
      </c>
      <c r="C29" s="17">
        <f t="shared" si="0"/>
        <v>1.2345679012345678E-2</v>
      </c>
      <c r="D29" s="18">
        <v>0.4</v>
      </c>
      <c r="E29" s="18">
        <v>2.2780000000000002E-2</v>
      </c>
      <c r="F29" s="18">
        <v>2.0799999999999998E-3</v>
      </c>
      <c r="G29" s="18">
        <v>3.79E-3</v>
      </c>
      <c r="H29" s="18">
        <v>1.25545</v>
      </c>
      <c r="I29" s="18">
        <v>6.0000000000000001E-3</v>
      </c>
      <c r="J29" s="17">
        <f t="shared" si="2"/>
        <v>0.93190909090909102</v>
      </c>
      <c r="K29" s="17">
        <f t="shared" si="3"/>
        <v>8.5090909090909092E-2</v>
      </c>
      <c r="L29" s="17">
        <f t="shared" si="4"/>
        <v>0.15504545454545454</v>
      </c>
      <c r="M29" s="17">
        <f t="shared" si="5"/>
        <v>51.359318181818182</v>
      </c>
      <c r="N29" s="17">
        <f t="shared" si="6"/>
        <v>2.454545454545455E-4</v>
      </c>
    </row>
    <row r="30" spans="1:14">
      <c r="B30" s="17">
        <v>101</v>
      </c>
      <c r="C30" s="17">
        <f t="shared" si="0"/>
        <v>1.2345679012345678E-2</v>
      </c>
      <c r="D30" s="17">
        <v>0.39</v>
      </c>
      <c r="E30" s="17">
        <v>2.1319999999999999E-2</v>
      </c>
      <c r="F30" s="17">
        <v>2.0899999999999998E-3</v>
      </c>
      <c r="G30" s="17">
        <v>3.5999999999999999E-3</v>
      </c>
      <c r="H30" s="17">
        <v>1.2329600000000001</v>
      </c>
      <c r="I30" s="17">
        <v>6.0000000000000001E-3</v>
      </c>
      <c r="J30" s="17">
        <f t="shared" si="2"/>
        <v>0.87218181818181817</v>
      </c>
      <c r="K30" s="17">
        <f t="shared" si="3"/>
        <v>8.5499999999999993E-2</v>
      </c>
      <c r="L30" s="17">
        <f t="shared" si="4"/>
        <v>0.14727272727272725</v>
      </c>
      <c r="M30" s="17">
        <f t="shared" si="5"/>
        <v>50.43927272727273</v>
      </c>
      <c r="N30" s="17">
        <f t="shared" si="6"/>
        <v>2.454545454545455E-4</v>
      </c>
    </row>
    <row r="31" spans="1:14">
      <c r="B31" s="17">
        <v>101</v>
      </c>
      <c r="C31" s="17">
        <f t="shared" si="0"/>
        <v>1.2345679012345678E-2</v>
      </c>
      <c r="D31" s="30">
        <v>0.39</v>
      </c>
      <c r="E31" s="17">
        <v>2.111E-2</v>
      </c>
      <c r="F31" s="17">
        <v>2.0500000000000002E-3</v>
      </c>
      <c r="G31" s="17">
        <v>3.47E-3</v>
      </c>
      <c r="H31" s="17">
        <v>1.2297</v>
      </c>
      <c r="I31" s="17">
        <v>4.0000000000000001E-3</v>
      </c>
      <c r="J31" s="17">
        <f t="shared" si="2"/>
        <v>0.86359090909090908</v>
      </c>
      <c r="K31" s="17">
        <f t="shared" si="3"/>
        <v>8.3863636363636376E-2</v>
      </c>
      <c r="L31" s="17">
        <f t="shared" si="4"/>
        <v>0.14195454545454544</v>
      </c>
      <c r="M31" s="17">
        <f t="shared" si="5"/>
        <v>50.30590909090909</v>
      </c>
      <c r="N31" s="17">
        <f t="shared" si="6"/>
        <v>1.6363636363636363E-4</v>
      </c>
    </row>
    <row r="32" spans="1:14">
      <c r="B32" s="17">
        <v>101</v>
      </c>
      <c r="C32" s="17">
        <f t="shared" si="0"/>
        <v>1.2345679012345678E-2</v>
      </c>
      <c r="D32" s="30">
        <v>0.39359320367663048</v>
      </c>
      <c r="E32" s="17">
        <v>2.0950403955701781E-2</v>
      </c>
      <c r="F32" s="17">
        <v>2.0528378682325601E-3</v>
      </c>
      <c r="G32" s="17">
        <v>3.4755022513332646E-3</v>
      </c>
      <c r="H32" s="17">
        <v>1.235140030858437</v>
      </c>
      <c r="I32" s="17">
        <v>4.0000000000000001E-3</v>
      </c>
      <c r="J32" s="17">
        <f t="shared" si="2"/>
        <v>0.85706198000598199</v>
      </c>
      <c r="K32" s="17">
        <f t="shared" si="3"/>
        <v>8.3979730973150188E-2</v>
      </c>
      <c r="L32" s="17">
        <f t="shared" si="4"/>
        <v>0.14217963755454266</v>
      </c>
      <c r="M32" s="17">
        <f t="shared" si="5"/>
        <v>50.528455807845148</v>
      </c>
      <c r="N32" s="17">
        <f t="shared" si="6"/>
        <v>1.6363636363636363E-4</v>
      </c>
    </row>
    <row r="33" spans="1:14">
      <c r="B33" s="17">
        <v>101</v>
      </c>
      <c r="C33" s="17">
        <f t="shared" si="0"/>
        <v>1.2345679012345678E-2</v>
      </c>
      <c r="D33" s="17">
        <v>0.39227142763047934</v>
      </c>
      <c r="E33" s="17">
        <v>2.0702503487212313E-2</v>
      </c>
      <c r="F33" s="17">
        <v>1.8900374733548393E-3</v>
      </c>
      <c r="G33" s="17">
        <v>3.2105793278423963E-3</v>
      </c>
      <c r="H33" s="17">
        <v>1.2318687111471482</v>
      </c>
      <c r="I33" s="17">
        <v>6.0000000000000001E-3</v>
      </c>
      <c r="J33" s="17">
        <f t="shared" si="2"/>
        <v>0.84692059720414004</v>
      </c>
      <c r="K33" s="17">
        <f t="shared" si="3"/>
        <v>7.7319714819061608E-2</v>
      </c>
      <c r="L33" s="17">
        <f t="shared" si="4"/>
        <v>0.13134188159355256</v>
      </c>
      <c r="M33" s="17">
        <f t="shared" si="5"/>
        <v>50.39462909238334</v>
      </c>
      <c r="N33" s="17">
        <f t="shared" si="6"/>
        <v>2.454545454545455E-4</v>
      </c>
    </row>
    <row r="34" spans="1:14" ht="13.8">
      <c r="A34" s="18"/>
      <c r="B34" s="17">
        <v>101</v>
      </c>
      <c r="C34" s="17">
        <f t="shared" si="0"/>
        <v>1.2345679012345678E-2</v>
      </c>
      <c r="D34" s="17">
        <v>0.46045064511134165</v>
      </c>
      <c r="E34" s="17">
        <v>2.626557714181554E-2</v>
      </c>
      <c r="F34" s="17">
        <v>2.5658577905087331E-3</v>
      </c>
      <c r="G34" s="17">
        <v>4.3210115156923331E-3</v>
      </c>
      <c r="H34" s="17">
        <v>1.4440408960537521</v>
      </c>
      <c r="I34" s="17">
        <v>6.0000000000000001E-3</v>
      </c>
      <c r="J34" s="17">
        <f t="shared" si="2"/>
        <v>1.0745008830742722</v>
      </c>
      <c r="K34" s="17">
        <f t="shared" si="3"/>
        <v>0.10496690961172091</v>
      </c>
      <c r="L34" s="17">
        <f t="shared" si="4"/>
        <v>0.17676865291468635</v>
      </c>
      <c r="M34" s="17">
        <f t="shared" si="5"/>
        <v>59.074400293108035</v>
      </c>
      <c r="N34" s="17">
        <f t="shared" si="6"/>
        <v>2.454545454545455E-4</v>
      </c>
    </row>
    <row r="35" spans="1:14" ht="13.8">
      <c r="A35" s="18"/>
      <c r="B35" s="17">
        <v>101</v>
      </c>
      <c r="C35" s="17">
        <f t="shared" si="0"/>
        <v>1.2345679012345678E-2</v>
      </c>
      <c r="D35" s="30">
        <v>0.4198268934562005</v>
      </c>
      <c r="E35" s="17">
        <v>2.2985502202939337E-2</v>
      </c>
      <c r="F35" s="17">
        <v>2.8370455230643569E-3</v>
      </c>
      <c r="G35" s="17">
        <v>4.0750995885329338E-3</v>
      </c>
      <c r="H35" s="17">
        <v>1.3148988005666267</v>
      </c>
      <c r="I35" s="17">
        <v>6.0000000000000001E-3</v>
      </c>
      <c r="J35" s="17">
        <f t="shared" si="2"/>
        <v>0.94031599921115472</v>
      </c>
      <c r="K35" s="17">
        <f t="shared" si="3"/>
        <v>0.11606095321626914</v>
      </c>
      <c r="L35" s="17">
        <f t="shared" si="4"/>
        <v>0.16670861953089275</v>
      </c>
      <c r="M35" s="17">
        <f t="shared" si="5"/>
        <v>53.791314568634725</v>
      </c>
      <c r="N35" s="17">
        <f t="shared" si="6"/>
        <v>2.454545454545455E-4</v>
      </c>
    </row>
    <row r="36" spans="1:14">
      <c r="B36" s="17">
        <v>101</v>
      </c>
      <c r="C36" s="17">
        <f t="shared" si="0"/>
        <v>1.2345679012345678E-2</v>
      </c>
      <c r="D36" s="17">
        <v>0.29638962387840101</v>
      </c>
      <c r="E36" s="17">
        <v>1.8715955896820631E-2</v>
      </c>
      <c r="F36" s="17">
        <v>3.0926123874302864E-3</v>
      </c>
      <c r="G36" s="17">
        <v>4.6029579719892647E-3</v>
      </c>
      <c r="H36" s="17">
        <v>0.92223550795927767</v>
      </c>
      <c r="I36" s="17">
        <v>6.0000000000000001E-3</v>
      </c>
      <c r="J36" s="17">
        <f t="shared" si="2"/>
        <v>0.7656527412335713</v>
      </c>
      <c r="K36" s="17">
        <f t="shared" si="3"/>
        <v>0.12651596130396625</v>
      </c>
      <c r="L36" s="17">
        <f t="shared" si="4"/>
        <v>0.18830282612683355</v>
      </c>
      <c r="M36" s="17">
        <f t="shared" si="5"/>
        <v>37.72781623469772</v>
      </c>
      <c r="N36" s="17">
        <f t="shared" si="6"/>
        <v>2.454545454545455E-4</v>
      </c>
    </row>
    <row r="37" spans="1:14" ht="13.8">
      <c r="A37" s="18"/>
      <c r="B37" s="17">
        <v>101</v>
      </c>
      <c r="C37" s="17">
        <f t="shared" si="0"/>
        <v>1.2345679012345678E-2</v>
      </c>
      <c r="D37" s="17">
        <v>0.26</v>
      </c>
      <c r="E37" s="17">
        <v>1.2710000000000001E-2</v>
      </c>
      <c r="F37" s="17">
        <v>1.83E-3</v>
      </c>
      <c r="G37" s="17">
        <v>3.32E-3</v>
      </c>
      <c r="H37" s="17">
        <v>0.81649000000000005</v>
      </c>
      <c r="I37" s="17">
        <v>6.0000000000000001E-3</v>
      </c>
      <c r="J37" s="17">
        <f t="shared" si="2"/>
        <v>0.51995454545454545</v>
      </c>
      <c r="K37" s="17">
        <f t="shared" si="3"/>
        <v>7.4863636363636368E-2</v>
      </c>
      <c r="L37" s="17">
        <f t="shared" si="4"/>
        <v>0.13581818181818181</v>
      </c>
      <c r="M37" s="17">
        <f t="shared" si="5"/>
        <v>33.401863636363636</v>
      </c>
      <c r="N37" s="17">
        <f t="shared" si="6"/>
        <v>2.454545454545455E-4</v>
      </c>
    </row>
    <row r="38" spans="1:14" ht="13.8">
      <c r="A38" s="18"/>
      <c r="B38" s="17">
        <v>101</v>
      </c>
      <c r="C38" s="17">
        <f t="shared" si="0"/>
        <v>1.2345679012345678E-2</v>
      </c>
      <c r="D38" s="17">
        <v>0.26505645553158708</v>
      </c>
      <c r="E38" s="17">
        <v>1.1781922893908154E-2</v>
      </c>
      <c r="F38" s="17">
        <v>2.3813052147499446E-3</v>
      </c>
      <c r="G38" s="17">
        <v>3.5996474176452648E-3</v>
      </c>
      <c r="H38" s="17">
        <v>0.82673220910753886</v>
      </c>
      <c r="I38" s="17">
        <v>4.0000000000000001E-3</v>
      </c>
      <c r="J38" s="17">
        <f t="shared" si="2"/>
        <v>0.48198775475078809</v>
      </c>
      <c r="K38" s="17">
        <f t="shared" si="3"/>
        <v>9.7417031512497726E-2</v>
      </c>
      <c r="L38" s="17">
        <f t="shared" si="4"/>
        <v>0.14725830344912447</v>
      </c>
      <c r="M38" s="17">
        <f t="shared" si="5"/>
        <v>33.82086309985386</v>
      </c>
      <c r="N38" s="17">
        <f t="shared" si="6"/>
        <v>1.6363636363636363E-4</v>
      </c>
    </row>
    <row r="39" spans="1:14" ht="13.8">
      <c r="A39" s="18"/>
      <c r="B39" s="17">
        <v>101</v>
      </c>
      <c r="C39" s="17">
        <f t="shared" si="0"/>
        <v>1.2345679012345678E-2</v>
      </c>
      <c r="D39" s="17">
        <v>0.26483140794777732</v>
      </c>
      <c r="E39" s="17">
        <v>1.176826048429688E-2</v>
      </c>
      <c r="F39" s="17">
        <v>2.4634918287591416E-3</v>
      </c>
      <c r="G39" s="17">
        <v>3.5954732384455793E-3</v>
      </c>
      <c r="H39" s="17">
        <v>0.8257735239946441</v>
      </c>
      <c r="I39" s="17">
        <v>4.0000000000000001E-3</v>
      </c>
      <c r="J39" s="17">
        <f t="shared" si="2"/>
        <v>0.48142883799396324</v>
      </c>
      <c r="K39" s="17">
        <f t="shared" si="3"/>
        <v>0.10077921117651033</v>
      </c>
      <c r="L39" s="17">
        <f t="shared" si="4"/>
        <v>0.14708754157277371</v>
      </c>
      <c r="M39" s="17">
        <f t="shared" si="5"/>
        <v>33.781644163417255</v>
      </c>
      <c r="N39" s="17">
        <f t="shared" si="6"/>
        <v>1.6363636363636363E-4</v>
      </c>
    </row>
    <row r="40" spans="1:14">
      <c r="B40" s="17">
        <v>101</v>
      </c>
      <c r="C40" s="17">
        <f t="shared" si="0"/>
        <v>1.2345679012345678E-2</v>
      </c>
      <c r="D40" s="30">
        <v>0.26611515369507521</v>
      </c>
      <c r="E40" s="17">
        <v>1.1955910940634281E-2</v>
      </c>
      <c r="F40" s="17">
        <v>2.3797184282565173E-3</v>
      </c>
      <c r="G40" s="17">
        <v>3.3205373417532803E-3</v>
      </c>
      <c r="H40" s="17">
        <v>0.83052963750281439</v>
      </c>
      <c r="I40" s="17">
        <v>4.0000000000000001E-3</v>
      </c>
      <c r="J40" s="17">
        <f t="shared" si="2"/>
        <v>0.48910544757140245</v>
      </c>
      <c r="K40" s="17">
        <f t="shared" si="3"/>
        <v>9.7352117519584794E-2</v>
      </c>
      <c r="L40" s="17">
        <f t="shared" si="4"/>
        <v>0.13584016398081603</v>
      </c>
      <c r="M40" s="17">
        <f t="shared" si="5"/>
        <v>33.976212443296951</v>
      </c>
      <c r="N40" s="17">
        <f t="shared" si="6"/>
        <v>1.6363636363636363E-4</v>
      </c>
    </row>
    <row r="41" spans="1:14">
      <c r="B41" s="17">
        <v>101</v>
      </c>
      <c r="C41" s="17">
        <f t="shared" si="0"/>
        <v>1.2345679012345678E-2</v>
      </c>
      <c r="D41" s="17">
        <v>0.26738856061691335</v>
      </c>
      <c r="E41" s="17">
        <v>1.2287185657793756E-2</v>
      </c>
      <c r="F41" s="17">
        <v>2.3911057914956656E-3</v>
      </c>
      <c r="G41" s="17">
        <v>3.3364266858079057E-3</v>
      </c>
      <c r="H41" s="17">
        <v>0.8345038651050487</v>
      </c>
      <c r="I41" s="17">
        <v>6.0000000000000001E-3</v>
      </c>
      <c r="J41" s="17">
        <f t="shared" si="2"/>
        <v>0.50265759509156271</v>
      </c>
      <c r="K41" s="17">
        <f t="shared" si="3"/>
        <v>9.781796419754997E-2</v>
      </c>
      <c r="L41" s="17">
        <f t="shared" si="4"/>
        <v>0.1364901826012325</v>
      </c>
      <c r="M41" s="17">
        <f t="shared" si="5"/>
        <v>34.138794481570173</v>
      </c>
      <c r="N41" s="17">
        <f t="shared" si="6"/>
        <v>2.454545454545455E-4</v>
      </c>
    </row>
    <row r="42" spans="1:14">
      <c r="B42" s="17">
        <v>101</v>
      </c>
      <c r="C42" s="17">
        <f t="shared" si="0"/>
        <v>1.2345679012345678E-2</v>
      </c>
      <c r="D42" s="17">
        <v>0.26857663898813711</v>
      </c>
      <c r="E42" s="17">
        <v>1.2369740326204868E-2</v>
      </c>
      <c r="F42" s="17">
        <v>2.3894059606530821E-3</v>
      </c>
      <c r="G42" s="17">
        <v>3.334054828818254E-3</v>
      </c>
      <c r="H42" s="17">
        <v>0.8382766426743038</v>
      </c>
      <c r="I42" s="17">
        <v>6.0000000000000001E-3</v>
      </c>
      <c r="J42" s="17">
        <f t="shared" si="2"/>
        <v>0.5060348315265627</v>
      </c>
      <c r="K42" s="17">
        <f t="shared" si="3"/>
        <v>9.7748425663080632E-2</v>
      </c>
      <c r="L42" s="17">
        <f t="shared" si="4"/>
        <v>0.13639315208801947</v>
      </c>
      <c r="M42" s="17">
        <f t="shared" si="5"/>
        <v>34.293135382130608</v>
      </c>
      <c r="N42" s="17">
        <f t="shared" si="6"/>
        <v>2.454545454545455E-4</v>
      </c>
    </row>
    <row r="43" spans="1:14" ht="13.8">
      <c r="B43" s="18">
        <v>101</v>
      </c>
      <c r="C43" s="17">
        <f t="shared" si="0"/>
        <v>1.2345679012345678E-2</v>
      </c>
      <c r="D43" s="18">
        <v>0.56000000000000005</v>
      </c>
      <c r="E43" s="18">
        <v>2.5520000000000001E-2</v>
      </c>
      <c r="F43" s="18">
        <v>1.7000000000000001E-4</v>
      </c>
      <c r="G43" s="18">
        <v>2.1700000000000001E-3</v>
      </c>
      <c r="H43" s="18">
        <v>1.7807500000000001</v>
      </c>
      <c r="I43" s="18">
        <v>4.0000000000000001E-3</v>
      </c>
      <c r="J43" s="17">
        <f t="shared" si="2"/>
        <v>1.044</v>
      </c>
      <c r="K43" s="17">
        <f t="shared" si="3"/>
        <v>6.9545454545454554E-3</v>
      </c>
      <c r="L43" s="17">
        <f t="shared" si="4"/>
        <v>8.8772727272727281E-2</v>
      </c>
      <c r="M43" s="17">
        <f t="shared" si="5"/>
        <v>72.848863636363632</v>
      </c>
      <c r="N43" s="17">
        <f t="shared" si="6"/>
        <v>1.6363636363636363E-4</v>
      </c>
    </row>
    <row r="44" spans="1:14" ht="13.8">
      <c r="B44" s="18">
        <v>101</v>
      </c>
      <c r="C44" s="17">
        <f t="shared" si="0"/>
        <v>1.2345679012345678E-2</v>
      </c>
      <c r="D44" s="18">
        <v>0.54</v>
      </c>
      <c r="E44" s="18">
        <v>2.6100000000000002E-2</v>
      </c>
      <c r="F44" s="18">
        <v>1.9499999999999999E-3</v>
      </c>
      <c r="G44" s="18">
        <v>2.3800000000000002E-3</v>
      </c>
      <c r="H44" s="18">
        <v>1.7128699999999999</v>
      </c>
      <c r="I44" s="18">
        <v>4.0000000000000001E-3</v>
      </c>
      <c r="J44" s="17">
        <f t="shared" si="2"/>
        <v>1.0677272727272729</v>
      </c>
      <c r="K44" s="17">
        <f t="shared" si="3"/>
        <v>7.9772727272727273E-2</v>
      </c>
      <c r="L44" s="17">
        <f t="shared" si="4"/>
        <v>9.7363636363636374E-2</v>
      </c>
      <c r="M44" s="17">
        <f t="shared" si="5"/>
        <v>70.071954545454545</v>
      </c>
      <c r="N44" s="17">
        <f t="shared" si="6"/>
        <v>1.6363636363636363E-4</v>
      </c>
    </row>
    <row r="45" spans="1:14" ht="13.8">
      <c r="A45" s="18"/>
      <c r="B45" s="17">
        <v>101</v>
      </c>
      <c r="C45" s="17">
        <f t="shared" si="0"/>
        <v>1.2345679012345678E-2</v>
      </c>
      <c r="D45" s="17">
        <v>0.48</v>
      </c>
      <c r="E45" s="17">
        <v>2.4309999999999998E-2</v>
      </c>
      <c r="F45" s="17">
        <v>6.8300000000000001E-3</v>
      </c>
      <c r="G45" s="17">
        <v>7.0499999999999998E-3</v>
      </c>
      <c r="H45" s="17">
        <v>1.4942200000000001</v>
      </c>
      <c r="I45" s="17">
        <v>6.0000000000000001E-3</v>
      </c>
      <c r="J45" s="17">
        <f t="shared" si="2"/>
        <v>0.99449999999999994</v>
      </c>
      <c r="K45" s="17">
        <f t="shared" si="3"/>
        <v>0.27940909090909094</v>
      </c>
      <c r="L45" s="17">
        <f t="shared" si="4"/>
        <v>0.28840909090909089</v>
      </c>
      <c r="M45" s="17">
        <f t="shared" si="5"/>
        <v>61.127181818181818</v>
      </c>
      <c r="N45" s="17">
        <f t="shared" si="6"/>
        <v>2.454545454545455E-4</v>
      </c>
    </row>
    <row r="46" spans="1:14" ht="13.8">
      <c r="A46" s="18"/>
      <c r="B46" s="18">
        <v>101</v>
      </c>
      <c r="C46" s="17">
        <f t="shared" si="0"/>
        <v>1.2345679012345678E-2</v>
      </c>
      <c r="D46" s="18">
        <v>0.47</v>
      </c>
      <c r="E46" s="18">
        <v>2.3189999999999999E-2</v>
      </c>
      <c r="F46" s="18">
        <v>6.8399999999999997E-3</v>
      </c>
      <c r="G46" s="18">
        <v>6.9800000000000001E-3</v>
      </c>
      <c r="H46" s="18">
        <v>1.4437500000000001</v>
      </c>
      <c r="I46" s="18">
        <v>6.0000000000000001E-3</v>
      </c>
      <c r="J46" s="17">
        <f t="shared" si="2"/>
        <v>0.94868181818181807</v>
      </c>
      <c r="K46" s="17">
        <f t="shared" si="3"/>
        <v>0.2798181818181818</v>
      </c>
      <c r="L46" s="17">
        <f t="shared" si="4"/>
        <v>0.28554545454545455</v>
      </c>
      <c r="M46" s="17">
        <f t="shared" si="5"/>
        <v>59.0625</v>
      </c>
      <c r="N46" s="17">
        <f t="shared" si="6"/>
        <v>2.454545454545455E-4</v>
      </c>
    </row>
    <row r="47" spans="1:14" ht="13.8">
      <c r="B47" s="18">
        <v>101</v>
      </c>
      <c r="C47" s="17">
        <f t="shared" si="0"/>
        <v>1.2345679012345678E-2</v>
      </c>
      <c r="D47" s="18">
        <v>0.44</v>
      </c>
      <c r="E47" s="18">
        <v>2.1590000000000002E-2</v>
      </c>
      <c r="F47" s="18">
        <v>6.4799999999999996E-3</v>
      </c>
      <c r="G47" s="18">
        <v>6.4700000000000001E-3</v>
      </c>
      <c r="H47" s="18">
        <v>1.35501</v>
      </c>
      <c r="I47" s="18">
        <v>6.0000000000000001E-3</v>
      </c>
      <c r="J47" s="17">
        <f t="shared" si="2"/>
        <v>0.88322727272727275</v>
      </c>
      <c r="K47" s="17">
        <f t="shared" si="3"/>
        <v>0.2650909090909091</v>
      </c>
      <c r="L47" s="17">
        <f t="shared" si="4"/>
        <v>0.26468181818181818</v>
      </c>
      <c r="M47" s="17">
        <f t="shared" si="5"/>
        <v>55.432227272727275</v>
      </c>
      <c r="N47" s="17">
        <f t="shared" si="6"/>
        <v>2.454545454545455E-4</v>
      </c>
    </row>
    <row r="48" spans="1:14" ht="13.8">
      <c r="A48" s="18"/>
      <c r="B48" s="17">
        <v>101</v>
      </c>
      <c r="C48" s="17">
        <f t="shared" si="0"/>
        <v>1.2345679012345678E-2</v>
      </c>
      <c r="D48" s="17">
        <v>0.44</v>
      </c>
      <c r="E48" s="17">
        <v>2.1430000000000001E-2</v>
      </c>
      <c r="F48" s="17">
        <v>6.4900000000000001E-3</v>
      </c>
      <c r="G48" s="17">
        <v>6.4799999999999996E-3</v>
      </c>
      <c r="H48" s="17">
        <v>1.3499300000000001</v>
      </c>
      <c r="I48" s="17">
        <v>6.0000000000000001E-3</v>
      </c>
      <c r="J48" s="17">
        <f t="shared" si="2"/>
        <v>0.87668181818181834</v>
      </c>
      <c r="K48" s="17">
        <f t="shared" si="3"/>
        <v>0.26550000000000001</v>
      </c>
      <c r="L48" s="17">
        <f t="shared" si="4"/>
        <v>0.2650909090909091</v>
      </c>
      <c r="M48" s="17">
        <f t="shared" si="5"/>
        <v>55.224409090909099</v>
      </c>
      <c r="N48" s="17">
        <f t="shared" si="6"/>
        <v>2.454545454545455E-4</v>
      </c>
    </row>
    <row r="49" spans="1:14" ht="13.8">
      <c r="A49" s="18"/>
      <c r="B49" s="18">
        <v>101</v>
      </c>
      <c r="C49" s="17">
        <f t="shared" si="0"/>
        <v>1.2345679012345678E-2</v>
      </c>
      <c r="D49" s="18">
        <v>0.43</v>
      </c>
      <c r="E49" s="18">
        <v>2.1239999999999998E-2</v>
      </c>
      <c r="F49" s="18">
        <v>6.45E-3</v>
      </c>
      <c r="G49" s="18">
        <v>6.3099999999999996E-3</v>
      </c>
      <c r="H49" s="18">
        <v>1.3354600000000001</v>
      </c>
      <c r="I49" s="18">
        <v>6.0000000000000001E-3</v>
      </c>
      <c r="J49" s="17">
        <f t="shared" si="2"/>
        <v>0.86890909090909085</v>
      </c>
      <c r="K49" s="17">
        <f t="shared" si="3"/>
        <v>0.26386363636363636</v>
      </c>
      <c r="L49" s="17">
        <f t="shared" si="4"/>
        <v>0.25813636363636361</v>
      </c>
      <c r="M49" s="17">
        <f t="shared" si="5"/>
        <v>54.632454545454543</v>
      </c>
      <c r="N49" s="17">
        <f t="shared" si="6"/>
        <v>2.454545454545455E-4</v>
      </c>
    </row>
    <row r="50" spans="1:14" ht="13.8">
      <c r="B50" s="18">
        <v>101</v>
      </c>
      <c r="C50" s="17">
        <f t="shared" si="0"/>
        <v>1.2345679012345678E-2</v>
      </c>
      <c r="D50" s="18">
        <v>0.43</v>
      </c>
      <c r="E50" s="18">
        <v>2.1180000000000001E-2</v>
      </c>
      <c r="F50" s="18">
        <v>6.45E-3</v>
      </c>
      <c r="G50" s="18">
        <v>6.3099999999999996E-3</v>
      </c>
      <c r="H50" s="18">
        <v>1.3337699999999999</v>
      </c>
      <c r="I50" s="18">
        <v>6.0000000000000001E-3</v>
      </c>
      <c r="J50" s="17">
        <f t="shared" si="2"/>
        <v>0.86645454545454548</v>
      </c>
      <c r="K50" s="17">
        <f t="shared" si="3"/>
        <v>0.26386363636363636</v>
      </c>
      <c r="L50" s="17">
        <f t="shared" si="4"/>
        <v>0.25813636363636361</v>
      </c>
      <c r="M50" s="17">
        <f t="shared" si="5"/>
        <v>54.563318181818175</v>
      </c>
      <c r="N50" s="17">
        <f t="shared" si="6"/>
        <v>2.454545454545455E-4</v>
      </c>
    </row>
    <row r="51" spans="1:14" ht="13.8">
      <c r="A51" s="18"/>
      <c r="B51" s="18">
        <v>101</v>
      </c>
      <c r="C51" s="17">
        <f t="shared" si="0"/>
        <v>1.2345679012345678E-2</v>
      </c>
      <c r="D51" s="18">
        <v>0.43</v>
      </c>
      <c r="E51" s="18">
        <v>2.1129999999999999E-2</v>
      </c>
      <c r="F51" s="18">
        <v>6.4200000000000004E-3</v>
      </c>
      <c r="G51" s="18">
        <v>6.1799999999999997E-3</v>
      </c>
      <c r="H51" s="18">
        <v>1.33202</v>
      </c>
      <c r="I51" s="18">
        <v>6.0000000000000001E-3</v>
      </c>
      <c r="J51" s="17">
        <f t="shared" si="2"/>
        <v>0.8644090909090909</v>
      </c>
      <c r="K51" s="17">
        <f t="shared" si="3"/>
        <v>0.26263636363636367</v>
      </c>
      <c r="L51" s="17">
        <f t="shared" si="4"/>
        <v>0.25281818181818178</v>
      </c>
      <c r="M51" s="17">
        <f t="shared" si="5"/>
        <v>54.491727272727275</v>
      </c>
      <c r="N51" s="17">
        <f t="shared" si="6"/>
        <v>2.454545454545455E-4</v>
      </c>
    </row>
    <row r="52" spans="1:14" ht="13.8">
      <c r="A52" s="18"/>
      <c r="B52" s="17">
        <v>101</v>
      </c>
      <c r="C52" s="17">
        <f t="shared" si="0"/>
        <v>1.2345679012345678E-2</v>
      </c>
      <c r="D52" s="30">
        <v>0.43</v>
      </c>
      <c r="E52" s="17">
        <v>2.1129999999999999E-2</v>
      </c>
      <c r="F52" s="17">
        <v>6.43E-3</v>
      </c>
      <c r="G52" s="17">
        <v>6.0499999999999998E-3</v>
      </c>
      <c r="H52" s="17">
        <v>1.33365</v>
      </c>
      <c r="I52" s="17">
        <v>6.0000000000000001E-3</v>
      </c>
      <c r="J52" s="17">
        <f t="shared" si="2"/>
        <v>0.8644090909090909</v>
      </c>
      <c r="K52" s="17">
        <f t="shared" si="3"/>
        <v>0.26304545454545453</v>
      </c>
      <c r="L52" s="17">
        <f t="shared" si="4"/>
        <v>0.24750000000000003</v>
      </c>
      <c r="M52" s="17">
        <f t="shared" si="5"/>
        <v>54.558409090909095</v>
      </c>
      <c r="N52" s="17">
        <f t="shared" si="6"/>
        <v>2.454545454545455E-4</v>
      </c>
    </row>
    <row r="53" spans="1:14" ht="13.8">
      <c r="A53" s="18"/>
      <c r="B53" s="17">
        <v>101</v>
      </c>
      <c r="C53" s="17">
        <f t="shared" si="0"/>
        <v>1.2345679012345678E-2</v>
      </c>
      <c r="D53" s="17">
        <v>0.44</v>
      </c>
      <c r="E53" s="17">
        <v>2.164E-2</v>
      </c>
      <c r="F53" s="17">
        <v>6.4700000000000001E-3</v>
      </c>
      <c r="G53" s="17">
        <v>6.13E-3</v>
      </c>
      <c r="H53" s="17">
        <v>1.3512</v>
      </c>
      <c r="I53" s="17">
        <v>4.0000000000000001E-3</v>
      </c>
      <c r="J53" s="17">
        <f t="shared" si="2"/>
        <v>0.88527272727272721</v>
      </c>
      <c r="K53" s="17">
        <f t="shared" si="3"/>
        <v>0.26468181818181818</v>
      </c>
      <c r="L53" s="17">
        <f t="shared" si="4"/>
        <v>0.25077272727272731</v>
      </c>
      <c r="M53" s="17">
        <f t="shared" si="5"/>
        <v>55.276363636363634</v>
      </c>
      <c r="N53" s="17">
        <f t="shared" si="6"/>
        <v>1.6363636363636363E-4</v>
      </c>
    </row>
    <row r="54" spans="1:14" ht="13.8">
      <c r="A54" s="18"/>
      <c r="B54" s="17">
        <v>101</v>
      </c>
      <c r="C54" s="17">
        <f t="shared" si="0"/>
        <v>1.2345679012345678E-2</v>
      </c>
      <c r="D54" s="17">
        <v>0.4</v>
      </c>
      <c r="E54" s="17">
        <v>1.8839999999999999E-2</v>
      </c>
      <c r="F54" s="17">
        <v>8.0400000000000003E-3</v>
      </c>
      <c r="G54" s="17">
        <v>4.8799999999999998E-3</v>
      </c>
      <c r="H54" s="17">
        <v>1.2276100000000001</v>
      </c>
      <c r="I54" s="17">
        <v>4.0000000000000001E-3</v>
      </c>
      <c r="J54" s="17">
        <f t="shared" si="2"/>
        <v>0.77072727272727271</v>
      </c>
      <c r="K54" s="17">
        <f t="shared" si="3"/>
        <v>0.32890909090909093</v>
      </c>
      <c r="L54" s="17">
        <f t="shared" si="4"/>
        <v>0.19963636363636361</v>
      </c>
      <c r="M54" s="17">
        <f t="shared" si="5"/>
        <v>50.220409090909101</v>
      </c>
      <c r="N54" s="17">
        <f t="shared" si="6"/>
        <v>1.6363636363636363E-4</v>
      </c>
    </row>
    <row r="55" spans="1:14">
      <c r="B55" s="17">
        <v>101</v>
      </c>
      <c r="C55" s="17">
        <f t="shared" si="0"/>
        <v>1.2345679012345678E-2</v>
      </c>
      <c r="D55" s="17">
        <v>0.39</v>
      </c>
      <c r="E55" s="17">
        <v>1.7479999999999999E-2</v>
      </c>
      <c r="F55" s="17">
        <v>7.0400000000000003E-3</v>
      </c>
      <c r="G55" s="17">
        <v>3.9699999999999996E-3</v>
      </c>
      <c r="H55" s="17">
        <v>1.2116800000000001</v>
      </c>
      <c r="I55" s="17">
        <v>4.0000000000000001E-3</v>
      </c>
      <c r="J55" s="17">
        <f t="shared" si="2"/>
        <v>0.71509090909090911</v>
      </c>
      <c r="K55" s="17">
        <f t="shared" si="3"/>
        <v>0.28800000000000003</v>
      </c>
      <c r="L55" s="17">
        <f t="shared" si="4"/>
        <v>0.16240909090909089</v>
      </c>
      <c r="M55" s="17">
        <f t="shared" si="5"/>
        <v>49.56872727272728</v>
      </c>
      <c r="N55" s="17">
        <f t="shared" si="6"/>
        <v>1.6363636363636363E-4</v>
      </c>
    </row>
    <row r="56" spans="1:14">
      <c r="B56" s="17">
        <v>101</v>
      </c>
      <c r="C56" s="17">
        <f t="shared" si="0"/>
        <v>1.2345679012345678E-2</v>
      </c>
      <c r="D56" s="17">
        <v>0.26</v>
      </c>
      <c r="E56" s="17">
        <v>1.278E-2</v>
      </c>
      <c r="F56" s="17">
        <v>2.15E-3</v>
      </c>
      <c r="G56" s="17">
        <v>1.64E-3</v>
      </c>
      <c r="H56" s="17">
        <v>0.80786000000000002</v>
      </c>
      <c r="I56" s="17">
        <v>6.0000000000000001E-3</v>
      </c>
      <c r="J56" s="17">
        <f t="shared" si="2"/>
        <v>0.52281818181818174</v>
      </c>
      <c r="K56" s="17">
        <f t="shared" si="3"/>
        <v>8.7954545454545452E-2</v>
      </c>
      <c r="L56" s="17">
        <f t="shared" si="4"/>
        <v>6.709090909090909E-2</v>
      </c>
      <c r="M56" s="17">
        <f t="shared" si="5"/>
        <v>33.048818181818184</v>
      </c>
      <c r="N56" s="17">
        <f t="shared" si="6"/>
        <v>2.454545454545455E-4</v>
      </c>
    </row>
    <row r="57" spans="1:14">
      <c r="B57" s="17">
        <v>101</v>
      </c>
      <c r="C57" s="17">
        <f t="shared" si="0"/>
        <v>1.2345679012345678E-2</v>
      </c>
      <c r="D57" s="30">
        <v>0.39</v>
      </c>
      <c r="E57" s="17">
        <v>2.0080000000000001E-2</v>
      </c>
      <c r="F57" s="17">
        <v>7.5000000000000002E-4</v>
      </c>
      <c r="G57" s="17">
        <v>2.4299999999999999E-3</v>
      </c>
      <c r="H57" s="17">
        <v>1.2378499999999999</v>
      </c>
      <c r="I57" s="17">
        <v>6.0000000000000001E-3</v>
      </c>
      <c r="J57" s="17">
        <f t="shared" si="2"/>
        <v>0.82145454545454544</v>
      </c>
      <c r="K57" s="17">
        <f t="shared" si="3"/>
        <v>3.0681818181818185E-2</v>
      </c>
      <c r="L57" s="17">
        <f t="shared" si="4"/>
        <v>9.9409090909090905E-2</v>
      </c>
      <c r="M57" s="17">
        <f t="shared" si="5"/>
        <v>50.639318181818176</v>
      </c>
      <c r="N57" s="17">
        <f t="shared" si="6"/>
        <v>2.454545454545455E-4</v>
      </c>
    </row>
    <row r="58" spans="1:14">
      <c r="B58" s="17">
        <v>101</v>
      </c>
      <c r="C58" s="17">
        <f t="shared" si="0"/>
        <v>1.2345679012345678E-2</v>
      </c>
      <c r="D58" s="17">
        <v>0.39</v>
      </c>
      <c r="E58" s="17">
        <v>2.017E-2</v>
      </c>
      <c r="F58" s="17">
        <v>7.5000000000000002E-4</v>
      </c>
      <c r="G58" s="17">
        <v>2.4299999999999999E-3</v>
      </c>
      <c r="H58" s="17">
        <v>1.2378400000000001</v>
      </c>
      <c r="I58" s="17">
        <v>6.0000000000000001E-3</v>
      </c>
      <c r="J58" s="17">
        <f t="shared" si="2"/>
        <v>0.82513636363636356</v>
      </c>
      <c r="K58" s="17">
        <f t="shared" si="3"/>
        <v>3.0681818181818185E-2</v>
      </c>
      <c r="L58" s="17">
        <f t="shared" si="4"/>
        <v>9.9409090909090905E-2</v>
      </c>
      <c r="M58" s="17">
        <f t="shared" si="5"/>
        <v>50.638909090909095</v>
      </c>
      <c r="N58" s="17">
        <f t="shared" si="6"/>
        <v>2.454545454545455E-4</v>
      </c>
    </row>
    <row r="59" spans="1:14" ht="13.8">
      <c r="B59" s="18">
        <v>101</v>
      </c>
      <c r="C59" s="17">
        <f t="shared" si="0"/>
        <v>1.2345679012345678E-2</v>
      </c>
      <c r="D59" s="18">
        <v>0.41998965112469749</v>
      </c>
      <c r="E59" s="18">
        <v>2.5389934997848727E-2</v>
      </c>
      <c r="F59" s="18">
        <v>9.8148408417640144E-4</v>
      </c>
      <c r="G59" s="18">
        <v>2.3240215101005702E-3</v>
      </c>
      <c r="H59" s="18">
        <v>1.323862253075146</v>
      </c>
      <c r="I59" s="18">
        <v>6.0000000000000001E-3</v>
      </c>
      <c r="J59" s="17">
        <f t="shared" si="2"/>
        <v>1.0386791590029025</v>
      </c>
      <c r="K59" s="17">
        <f t="shared" si="3"/>
        <v>4.0151621625398239E-2</v>
      </c>
      <c r="L59" s="17">
        <f t="shared" si="4"/>
        <v>9.5073607231386956E-2</v>
      </c>
      <c r="M59" s="17">
        <f t="shared" si="5"/>
        <v>54.158001262165065</v>
      </c>
      <c r="N59" s="17">
        <f t="shared" si="6"/>
        <v>2.454545454545455E-4</v>
      </c>
    </row>
    <row r="60" spans="1:14" ht="13.8">
      <c r="A60" s="18"/>
      <c r="B60" s="18">
        <v>101</v>
      </c>
      <c r="C60" s="17">
        <f t="shared" si="0"/>
        <v>1.2345679012345678E-2</v>
      </c>
      <c r="D60" s="18">
        <v>0.40584540533808872</v>
      </c>
      <c r="E60" s="18">
        <v>2.2423265174691745E-2</v>
      </c>
      <c r="F60" s="18">
        <v>9.9027771569162458E-4</v>
      </c>
      <c r="G60" s="18">
        <v>2.1494400030515884E-3</v>
      </c>
      <c r="H60" s="18">
        <v>1.2793006303876682</v>
      </c>
      <c r="I60" s="18">
        <v>6.0000000000000001E-3</v>
      </c>
      <c r="J60" s="17">
        <f t="shared" si="2"/>
        <v>0.91731539351011682</v>
      </c>
      <c r="K60" s="17">
        <f t="shared" si="3"/>
        <v>4.0511361096475552E-2</v>
      </c>
      <c r="L60" s="17">
        <f t="shared" si="4"/>
        <v>8.7931636488474074E-2</v>
      </c>
      <c r="M60" s="17">
        <f t="shared" si="5"/>
        <v>52.335025788586428</v>
      </c>
      <c r="N60" s="17">
        <f t="shared" si="6"/>
        <v>2.454545454545455E-4</v>
      </c>
    </row>
    <row r="61" spans="1:14" ht="13.8">
      <c r="B61" s="18">
        <v>101</v>
      </c>
      <c r="C61" s="17">
        <f t="shared" si="0"/>
        <v>1.2345679012345678E-2</v>
      </c>
      <c r="D61" s="18">
        <v>0.41634910232281358</v>
      </c>
      <c r="E61" s="18">
        <v>2.2224132209130627E-2</v>
      </c>
      <c r="F61" s="18">
        <v>1.0653708862793947E-3</v>
      </c>
      <c r="G61" s="18">
        <v>2.1345534751930628E-3</v>
      </c>
      <c r="H61" s="18">
        <v>1.3123692169803063</v>
      </c>
      <c r="I61" s="18">
        <v>6.0000000000000001E-3</v>
      </c>
      <c r="J61" s="17">
        <f t="shared" si="2"/>
        <v>0.90916904491898021</v>
      </c>
      <c r="K61" s="17">
        <f t="shared" si="3"/>
        <v>4.358335443870251E-2</v>
      </c>
      <c r="L61" s="17">
        <f t="shared" si="4"/>
        <v>8.7322642166988942E-2</v>
      </c>
      <c r="M61" s="17">
        <f t="shared" si="5"/>
        <v>53.687831603739802</v>
      </c>
      <c r="N61" s="17">
        <f t="shared" si="6"/>
        <v>2.454545454545455E-4</v>
      </c>
    </row>
    <row r="62" spans="1:14" ht="13.8">
      <c r="B62" s="18">
        <v>101</v>
      </c>
      <c r="C62" s="17">
        <f t="shared" si="0"/>
        <v>1.2345679012345678E-2</v>
      </c>
      <c r="D62" s="18">
        <v>0.55889746995522904</v>
      </c>
      <c r="E62" s="18">
        <v>3.3669885707502095E-2</v>
      </c>
      <c r="F62" s="18">
        <v>1.6565275576917503E-3</v>
      </c>
      <c r="G62" s="18">
        <v>4.3820932485450371E-3</v>
      </c>
      <c r="H62" s="18">
        <v>1.7586158839215909</v>
      </c>
      <c r="I62" s="18">
        <v>6.0000000000000001E-3</v>
      </c>
      <c r="J62" s="17">
        <f t="shared" si="2"/>
        <v>1.3774044153069038</v>
      </c>
      <c r="K62" s="17">
        <f t="shared" si="3"/>
        <v>6.776703645102615E-2</v>
      </c>
      <c r="L62" s="17">
        <f t="shared" si="4"/>
        <v>0.17926745107684242</v>
      </c>
      <c r="M62" s="17">
        <f t="shared" si="5"/>
        <v>71.943377069519627</v>
      </c>
      <c r="N62" s="17">
        <f t="shared" si="6"/>
        <v>2.454545454545455E-4</v>
      </c>
    </row>
    <row r="63" spans="1:14">
      <c r="B63" s="17">
        <v>101</v>
      </c>
      <c r="C63" s="17">
        <f t="shared" si="0"/>
        <v>1.2345679012345678E-2</v>
      </c>
      <c r="D63" s="30">
        <v>0.47</v>
      </c>
      <c r="E63" s="17">
        <v>3.1309999999999998E-2</v>
      </c>
      <c r="F63" s="17">
        <v>8.1700000000000002E-3</v>
      </c>
      <c r="G63" s="17">
        <v>4.4000000000000003E-3</v>
      </c>
      <c r="H63" s="17">
        <v>1.4552</v>
      </c>
      <c r="I63" s="17">
        <v>4.0000000000000001E-3</v>
      </c>
      <c r="J63" s="17">
        <f t="shared" si="2"/>
        <v>1.2808636363636363</v>
      </c>
      <c r="K63" s="17">
        <f t="shared" si="3"/>
        <v>0.33422727272727271</v>
      </c>
      <c r="L63" s="17">
        <f t="shared" si="4"/>
        <v>0.18000000000000002</v>
      </c>
      <c r="M63" s="17">
        <f t="shared" si="5"/>
        <v>59.530909090909091</v>
      </c>
      <c r="N63" s="17">
        <f t="shared" si="6"/>
        <v>1.6363636363636363E-4</v>
      </c>
    </row>
    <row r="64" spans="1:14">
      <c r="B64" s="17">
        <v>101</v>
      </c>
      <c r="C64" s="17">
        <f t="shared" si="0"/>
        <v>1.2345679012345678E-2</v>
      </c>
      <c r="D64" s="17">
        <v>0.43</v>
      </c>
      <c r="E64" s="17">
        <v>2.4459999999999999E-2</v>
      </c>
      <c r="F64" s="17">
        <v>7.2100000000000003E-3</v>
      </c>
      <c r="G64" s="17">
        <v>3.8600000000000001E-3</v>
      </c>
      <c r="H64" s="17">
        <v>1.3390599999999999</v>
      </c>
      <c r="I64" s="17">
        <v>6.0000000000000001E-3</v>
      </c>
      <c r="J64" s="17">
        <f t="shared" si="2"/>
        <v>1.0006363636363635</v>
      </c>
      <c r="K64" s="17">
        <f t="shared" si="3"/>
        <v>0.29495454545454547</v>
      </c>
      <c r="L64" s="17">
        <f t="shared" si="4"/>
        <v>0.15790909090909092</v>
      </c>
      <c r="M64" s="17">
        <f t="shared" si="5"/>
        <v>54.779727272727271</v>
      </c>
      <c r="N64" s="17">
        <f t="shared" si="6"/>
        <v>2.454545454545455E-4</v>
      </c>
    </row>
    <row r="65" spans="1:14" ht="13.8">
      <c r="B65" s="18">
        <v>101</v>
      </c>
      <c r="C65" s="17">
        <f t="shared" si="0"/>
        <v>1.2345679012345678E-2</v>
      </c>
      <c r="D65" s="18">
        <v>0.44</v>
      </c>
      <c r="E65" s="18">
        <v>2.504E-2</v>
      </c>
      <c r="F65" s="18">
        <v>7.2399999999999999E-3</v>
      </c>
      <c r="G65" s="18">
        <v>3.7200000000000002E-3</v>
      </c>
      <c r="H65" s="18">
        <v>1.3524700000000001</v>
      </c>
      <c r="I65" s="18">
        <v>6.0000000000000001E-3</v>
      </c>
      <c r="J65" s="17">
        <f t="shared" si="2"/>
        <v>1.0243636363636364</v>
      </c>
      <c r="K65" s="17">
        <f t="shared" si="3"/>
        <v>0.29618181818181816</v>
      </c>
      <c r="L65" s="17">
        <f t="shared" si="4"/>
        <v>0.1521818181818182</v>
      </c>
      <c r="M65" s="17">
        <f t="shared" si="5"/>
        <v>55.328318181818183</v>
      </c>
      <c r="N65" s="17">
        <f t="shared" si="6"/>
        <v>2.454545454545455E-4</v>
      </c>
    </row>
    <row r="66" spans="1:14" ht="13.8">
      <c r="B66" s="18">
        <v>101</v>
      </c>
      <c r="C66" s="17">
        <f t="shared" si="0"/>
        <v>1.2345679012345678E-2</v>
      </c>
      <c r="D66" s="18">
        <v>0.43</v>
      </c>
      <c r="E66" s="18">
        <v>2.4060000000000002E-2</v>
      </c>
      <c r="F66" s="18">
        <v>7.2899999999999996E-3</v>
      </c>
      <c r="G66" s="18">
        <v>3.7000000000000002E-3</v>
      </c>
      <c r="H66" s="18">
        <v>1.3347199999999999</v>
      </c>
      <c r="I66" s="18">
        <v>6.0000000000000001E-3</v>
      </c>
      <c r="J66" s="17">
        <f t="shared" si="2"/>
        <v>0.9842727272727273</v>
      </c>
      <c r="K66" s="17">
        <f t="shared" si="3"/>
        <v>0.29822727272727273</v>
      </c>
      <c r="L66" s="17">
        <f t="shared" si="4"/>
        <v>0.15136363636363637</v>
      </c>
      <c r="M66" s="17">
        <f t="shared" si="5"/>
        <v>54.602181818181812</v>
      </c>
      <c r="N66" s="17">
        <f t="shared" si="6"/>
        <v>2.454545454545455E-4</v>
      </c>
    </row>
    <row r="67" spans="1:14" ht="13.8">
      <c r="A67" s="18"/>
      <c r="B67" s="17">
        <v>101</v>
      </c>
      <c r="C67" s="17">
        <f t="shared" ref="C67:C130" si="7">(B67-$B$2257)/($B$2256-$B$2257)</f>
        <v>1.2345679012345678E-2</v>
      </c>
      <c r="D67" s="17">
        <v>0.43</v>
      </c>
      <c r="E67" s="17">
        <v>2.383E-2</v>
      </c>
      <c r="F67" s="17">
        <v>7.2199999999999999E-3</v>
      </c>
      <c r="G67" s="17">
        <v>3.6800000000000001E-3</v>
      </c>
      <c r="H67" s="17">
        <v>1.32504</v>
      </c>
      <c r="I67" s="17">
        <v>6.0000000000000001E-3</v>
      </c>
      <c r="J67" s="17">
        <f t="shared" si="2"/>
        <v>0.97486363636363638</v>
      </c>
      <c r="K67" s="17">
        <f t="shared" si="3"/>
        <v>0.29536363636363638</v>
      </c>
      <c r="L67" s="17">
        <f t="shared" si="4"/>
        <v>0.15054545454545457</v>
      </c>
      <c r="M67" s="17">
        <f t="shared" si="5"/>
        <v>54.206181818181818</v>
      </c>
      <c r="N67" s="17">
        <f t="shared" si="6"/>
        <v>2.454545454545455E-4</v>
      </c>
    </row>
    <row r="68" spans="1:14">
      <c r="B68" s="17">
        <v>101</v>
      </c>
      <c r="C68" s="17">
        <f t="shared" si="7"/>
        <v>1.2345679012345678E-2</v>
      </c>
      <c r="D68" s="17">
        <v>0.62611248968877509</v>
      </c>
      <c r="E68" s="17">
        <v>3.4039043418433675E-2</v>
      </c>
      <c r="F68" s="17">
        <v>4.6946221678310163E-3</v>
      </c>
      <c r="G68" s="17">
        <v>4.811886631971499E-3</v>
      </c>
      <c r="H68" s="17">
        <v>1.96155143291544</v>
      </c>
      <c r="I68" s="17">
        <v>6.0000000000000001E-3</v>
      </c>
      <c r="J68" s="17">
        <f t="shared" ref="J68:J131" si="8">(E68*3600)/$C$1</f>
        <v>1.3925063216631957</v>
      </c>
      <c r="K68" s="17">
        <f t="shared" ref="K68:K131" si="9">(F68*3600)/$C$1</f>
        <v>0.19205272504763249</v>
      </c>
      <c r="L68" s="17">
        <f t="shared" ref="L68:L131" si="10">(G68*3600)/$C$1</f>
        <v>0.19684990767156132</v>
      </c>
      <c r="M68" s="17">
        <f t="shared" ref="M68:M131" si="11">(H68*3600)/$C$1</f>
        <v>80.245285891995266</v>
      </c>
      <c r="N68" s="17">
        <f t="shared" ref="N68:N131" si="12">(I68*3600)/$C$1/1000</f>
        <v>2.454545454545455E-4</v>
      </c>
    </row>
    <row r="69" spans="1:14">
      <c r="B69" s="17">
        <v>101</v>
      </c>
      <c r="C69" s="17">
        <f t="shared" si="7"/>
        <v>1.2345679012345678E-2</v>
      </c>
      <c r="D69" s="17">
        <v>0.49</v>
      </c>
      <c r="E69" s="17">
        <v>2.9729999999999999E-2</v>
      </c>
      <c r="F69" s="17">
        <v>3.0999999999999999E-3</v>
      </c>
      <c r="G69" s="17">
        <v>2.65E-3</v>
      </c>
      <c r="H69" s="17">
        <v>1.5363</v>
      </c>
      <c r="I69" s="17">
        <v>8.2000000000000003E-2</v>
      </c>
      <c r="J69" s="17">
        <f t="shared" si="8"/>
        <v>1.2162272727272727</v>
      </c>
      <c r="K69" s="17">
        <f t="shared" si="9"/>
        <v>0.12681818181818183</v>
      </c>
      <c r="L69" s="17">
        <f t="shared" si="10"/>
        <v>0.10840909090909091</v>
      </c>
      <c r="M69" s="17">
        <f t="shared" si="11"/>
        <v>62.848636363636366</v>
      </c>
      <c r="N69" s="17">
        <f t="shared" si="12"/>
        <v>3.3545454545454547E-3</v>
      </c>
    </row>
    <row r="70" spans="1:14" ht="13.8">
      <c r="A70" s="18"/>
      <c r="B70" s="17">
        <v>101</v>
      </c>
      <c r="C70" s="17">
        <f t="shared" si="7"/>
        <v>1.2345679012345678E-2</v>
      </c>
      <c r="D70" s="17">
        <v>0.37</v>
      </c>
      <c r="E70" s="17">
        <v>2.5690000000000001E-2</v>
      </c>
      <c r="F70" s="17">
        <v>3.2499999999999999E-3</v>
      </c>
      <c r="G70" s="17">
        <v>2.5000000000000001E-3</v>
      </c>
      <c r="H70" s="17">
        <v>1.1566799999999999</v>
      </c>
      <c r="I70" s="17">
        <v>6.0000000000000001E-3</v>
      </c>
      <c r="J70" s="17">
        <f t="shared" si="8"/>
        <v>1.0509545454545455</v>
      </c>
      <c r="K70" s="17">
        <f t="shared" si="9"/>
        <v>0.13295454545454544</v>
      </c>
      <c r="L70" s="17">
        <f t="shared" si="10"/>
        <v>0.10227272727272728</v>
      </c>
      <c r="M70" s="17">
        <f t="shared" si="11"/>
        <v>47.318727272727273</v>
      </c>
      <c r="N70" s="17">
        <f t="shared" si="12"/>
        <v>2.454545454545455E-4</v>
      </c>
    </row>
    <row r="71" spans="1:14" ht="13.8">
      <c r="A71" s="18"/>
      <c r="B71" s="18">
        <v>101</v>
      </c>
      <c r="C71" s="17">
        <f t="shared" si="7"/>
        <v>1.2345679012345678E-2</v>
      </c>
      <c r="D71" s="18">
        <v>0.36</v>
      </c>
      <c r="E71" s="18">
        <v>2.383E-2</v>
      </c>
      <c r="F71" s="18">
        <v>3.1800000000000001E-3</v>
      </c>
      <c r="G71" s="18">
        <v>2.48E-3</v>
      </c>
      <c r="H71" s="18">
        <v>1.1385400000000001</v>
      </c>
      <c r="I71" s="18">
        <v>6.0000000000000001E-3</v>
      </c>
      <c r="J71" s="17">
        <f t="shared" si="8"/>
        <v>0.97486363636363638</v>
      </c>
      <c r="K71" s="17">
        <f t="shared" si="9"/>
        <v>0.13009090909090909</v>
      </c>
      <c r="L71" s="17">
        <f t="shared" si="10"/>
        <v>0.10145454545454546</v>
      </c>
      <c r="M71" s="17">
        <f t="shared" si="11"/>
        <v>46.576636363636368</v>
      </c>
      <c r="N71" s="17">
        <f t="shared" si="12"/>
        <v>2.454545454545455E-4</v>
      </c>
    </row>
    <row r="72" spans="1:14" ht="13.8">
      <c r="A72" s="18"/>
      <c r="B72" s="17">
        <v>101</v>
      </c>
      <c r="C72" s="17">
        <f t="shared" si="7"/>
        <v>1.2345679012345678E-2</v>
      </c>
      <c r="D72" s="17">
        <v>0.42</v>
      </c>
      <c r="E72" s="17">
        <v>2.734E-2</v>
      </c>
      <c r="F72" s="17">
        <v>4.2900000000000004E-3</v>
      </c>
      <c r="G72" s="17">
        <v>3.1199999999999999E-3</v>
      </c>
      <c r="H72" s="17">
        <v>1.31376</v>
      </c>
      <c r="I72" s="17">
        <v>4.0000000000000001E-3</v>
      </c>
      <c r="J72" s="17">
        <f t="shared" si="8"/>
        <v>1.1184545454545454</v>
      </c>
      <c r="K72" s="17">
        <f t="shared" si="9"/>
        <v>0.17550000000000002</v>
      </c>
      <c r="L72" s="17">
        <f t="shared" si="10"/>
        <v>0.12763636363636363</v>
      </c>
      <c r="M72" s="17">
        <f t="shared" si="11"/>
        <v>53.744727272727275</v>
      </c>
      <c r="N72" s="17">
        <f t="shared" si="12"/>
        <v>1.6363636363636363E-4</v>
      </c>
    </row>
    <row r="73" spans="1:14" ht="13.8">
      <c r="A73" s="18"/>
      <c r="B73" s="17">
        <v>101</v>
      </c>
      <c r="C73" s="17">
        <f t="shared" si="7"/>
        <v>1.2345679012345678E-2</v>
      </c>
      <c r="D73" s="30">
        <v>0.4</v>
      </c>
      <c r="E73" s="17">
        <v>2.5069999999999999E-2</v>
      </c>
      <c r="F73" s="17">
        <v>4.1900000000000001E-3</v>
      </c>
      <c r="G73" s="17">
        <v>2.5400000000000002E-3</v>
      </c>
      <c r="H73" s="17">
        <v>1.2514700000000001</v>
      </c>
      <c r="I73" s="17">
        <v>4.0000000000000001E-3</v>
      </c>
      <c r="J73" s="17">
        <f t="shared" si="8"/>
        <v>1.025590909090909</v>
      </c>
      <c r="K73" s="17">
        <f t="shared" si="9"/>
        <v>0.17140909090909093</v>
      </c>
      <c r="L73" s="17">
        <f t="shared" si="10"/>
        <v>0.10390909090909091</v>
      </c>
      <c r="M73" s="17">
        <f t="shared" si="11"/>
        <v>51.196500000000007</v>
      </c>
      <c r="N73" s="17">
        <f t="shared" si="12"/>
        <v>1.6363636363636363E-4</v>
      </c>
    </row>
    <row r="74" spans="1:14">
      <c r="B74" s="17">
        <v>101</v>
      </c>
      <c r="C74" s="17">
        <f t="shared" si="7"/>
        <v>1.2345679012345678E-2</v>
      </c>
      <c r="D74" s="17">
        <v>0.25857398621234029</v>
      </c>
      <c r="E74" s="17">
        <v>1.3111709752153245E-2</v>
      </c>
      <c r="F74" s="17">
        <v>4.030693383102843E-3</v>
      </c>
      <c r="G74" s="17">
        <v>1.8747411084199272E-3</v>
      </c>
      <c r="H74" s="17">
        <v>0.80384307526331977</v>
      </c>
      <c r="I74" s="17">
        <v>6.0000000000000001E-3</v>
      </c>
      <c r="J74" s="17">
        <f t="shared" si="8"/>
        <v>0.53638812622445087</v>
      </c>
      <c r="K74" s="17">
        <f t="shared" si="9"/>
        <v>0.16489200203602539</v>
      </c>
      <c r="L74" s="17">
        <f t="shared" si="10"/>
        <v>7.6693954435360659E-2</v>
      </c>
      <c r="M74" s="17">
        <f t="shared" si="11"/>
        <v>32.884489442590358</v>
      </c>
      <c r="N74" s="17">
        <f t="shared" si="12"/>
        <v>2.454545454545455E-4</v>
      </c>
    </row>
    <row r="75" spans="1:14">
      <c r="B75" s="17">
        <v>101</v>
      </c>
      <c r="C75" s="17">
        <f t="shared" si="7"/>
        <v>1.2345679012345678E-2</v>
      </c>
      <c r="D75" s="17">
        <v>0.26070519772925105</v>
      </c>
      <c r="E75" s="17">
        <v>1.3227175425933107E-2</v>
      </c>
      <c r="F75" s="17">
        <v>3.5327238715225071E-3</v>
      </c>
      <c r="G75" s="17">
        <v>1.0954182547356611E-3</v>
      </c>
      <c r="H75" s="17">
        <v>0.81334805414122846</v>
      </c>
      <c r="I75" s="17">
        <v>6.0000000000000001E-3</v>
      </c>
      <c r="J75" s="17">
        <f t="shared" si="8"/>
        <v>0.5411117219699908</v>
      </c>
      <c r="K75" s="17">
        <f t="shared" si="9"/>
        <v>0.14452052201682986</v>
      </c>
      <c r="L75" s="17">
        <f t="shared" si="10"/>
        <v>4.4812564966458864E-2</v>
      </c>
      <c r="M75" s="17">
        <f t="shared" si="11"/>
        <v>33.27332948759571</v>
      </c>
      <c r="N75" s="17">
        <f t="shared" si="12"/>
        <v>2.454545454545455E-4</v>
      </c>
    </row>
    <row r="76" spans="1:14">
      <c r="B76" s="17">
        <v>101</v>
      </c>
      <c r="C76" s="17">
        <f t="shared" si="7"/>
        <v>1.2345679012345678E-2</v>
      </c>
      <c r="D76" s="17">
        <v>0.26092540666339176</v>
      </c>
      <c r="E76" s="17">
        <v>1.3152403027509269E-2</v>
      </c>
      <c r="F76" s="17">
        <v>3.4526037131475352E-3</v>
      </c>
      <c r="G76" s="17">
        <v>1.0966863751347815E-3</v>
      </c>
      <c r="H76" s="17">
        <v>0.81428963353757522</v>
      </c>
      <c r="I76" s="17">
        <v>4.0000000000000001E-3</v>
      </c>
      <c r="J76" s="17">
        <f t="shared" si="8"/>
        <v>0.53805285112537915</v>
      </c>
      <c r="K76" s="17">
        <f t="shared" si="9"/>
        <v>0.14124287917421735</v>
      </c>
      <c r="L76" s="17">
        <f t="shared" si="10"/>
        <v>4.4864442619150152E-2</v>
      </c>
      <c r="M76" s="17">
        <f t="shared" si="11"/>
        <v>33.311848644718985</v>
      </c>
      <c r="N76" s="17">
        <f t="shared" si="12"/>
        <v>1.6363636363636363E-4</v>
      </c>
    </row>
    <row r="77" spans="1:14" ht="13.8">
      <c r="B77" s="18">
        <v>101</v>
      </c>
      <c r="C77" s="17">
        <f t="shared" si="7"/>
        <v>1.2345679012345678E-2</v>
      </c>
      <c r="D77" s="18">
        <v>0.2609241640641512</v>
      </c>
      <c r="E77" s="18">
        <v>1.3242424915347537E-2</v>
      </c>
      <c r="F77" s="18">
        <v>3.4525872708899299E-3</v>
      </c>
      <c r="G77" s="18">
        <v>1.0966811524097341E-3</v>
      </c>
      <c r="H77" s="18">
        <v>0.81428575566422745</v>
      </c>
      <c r="I77" s="18">
        <v>6.0000000000000001E-3</v>
      </c>
      <c r="J77" s="17">
        <f t="shared" si="8"/>
        <v>0.54173556471876283</v>
      </c>
      <c r="K77" s="17">
        <f t="shared" si="9"/>
        <v>0.14124220653640623</v>
      </c>
      <c r="L77" s="17">
        <f t="shared" si="10"/>
        <v>4.4864228962216396E-2</v>
      </c>
      <c r="M77" s="17">
        <f t="shared" si="11"/>
        <v>33.311690004445673</v>
      </c>
      <c r="N77" s="17">
        <f t="shared" si="12"/>
        <v>2.454545454545455E-4</v>
      </c>
    </row>
    <row r="78" spans="1:14">
      <c r="B78" s="17">
        <v>101</v>
      </c>
      <c r="C78" s="17">
        <f t="shared" si="7"/>
        <v>1.2345679012345678E-2</v>
      </c>
      <c r="D78" s="17">
        <v>0.25</v>
      </c>
      <c r="E78" s="17">
        <v>1.319E-2</v>
      </c>
      <c r="F78" s="17">
        <v>2.2699999999999999E-3</v>
      </c>
      <c r="G78" s="17">
        <v>1.7799999999999999E-3</v>
      </c>
      <c r="H78" s="17">
        <v>0.7974</v>
      </c>
      <c r="I78" s="17">
        <v>8.2000000000000003E-2</v>
      </c>
      <c r="J78" s="17">
        <f t="shared" si="8"/>
        <v>0.53959090909090912</v>
      </c>
      <c r="K78" s="17">
        <f t="shared" si="9"/>
        <v>9.2863636363636357E-2</v>
      </c>
      <c r="L78" s="17">
        <f t="shared" si="10"/>
        <v>7.281818181818181E-2</v>
      </c>
      <c r="M78" s="17">
        <f t="shared" si="11"/>
        <v>32.620909090909088</v>
      </c>
      <c r="N78" s="17">
        <f t="shared" si="12"/>
        <v>3.3545454545454547E-3</v>
      </c>
    </row>
    <row r="79" spans="1:14">
      <c r="B79" s="17">
        <v>101</v>
      </c>
      <c r="C79" s="17">
        <f t="shared" si="7"/>
        <v>1.2345679012345678E-2</v>
      </c>
      <c r="D79" s="30">
        <v>0.26</v>
      </c>
      <c r="E79" s="17">
        <v>1.3050000000000001E-2</v>
      </c>
      <c r="F79" s="17">
        <v>2.2699999999999999E-3</v>
      </c>
      <c r="G79" s="17">
        <v>1.7799999999999999E-3</v>
      </c>
      <c r="H79" s="17">
        <v>0.79832999999999998</v>
      </c>
      <c r="I79" s="17">
        <v>8.2000000000000003E-2</v>
      </c>
      <c r="J79" s="17">
        <f t="shared" si="8"/>
        <v>0.53386363636363643</v>
      </c>
      <c r="K79" s="17">
        <f t="shared" si="9"/>
        <v>9.2863636363636357E-2</v>
      </c>
      <c r="L79" s="17">
        <f t="shared" si="10"/>
        <v>7.281818181818181E-2</v>
      </c>
      <c r="M79" s="17">
        <f t="shared" si="11"/>
        <v>32.658954545454542</v>
      </c>
      <c r="N79" s="17">
        <f t="shared" si="12"/>
        <v>3.3545454545454547E-3</v>
      </c>
    </row>
    <row r="80" spans="1:14">
      <c r="B80" s="17">
        <v>101</v>
      </c>
      <c r="C80" s="17">
        <f t="shared" si="7"/>
        <v>1.2345679012345678E-2</v>
      </c>
      <c r="D80" s="30">
        <v>0.26</v>
      </c>
      <c r="E80" s="17">
        <v>1.295E-2</v>
      </c>
      <c r="F80" s="17">
        <v>2.3700000000000001E-3</v>
      </c>
      <c r="G80" s="17">
        <v>1.92E-3</v>
      </c>
      <c r="H80" s="17">
        <v>0.80469999999999997</v>
      </c>
      <c r="I80" s="17">
        <v>6.0000000000000001E-3</v>
      </c>
      <c r="J80" s="17">
        <f t="shared" si="8"/>
        <v>0.52977272727272728</v>
      </c>
      <c r="K80" s="17">
        <f t="shared" si="9"/>
        <v>9.695454545454546E-2</v>
      </c>
      <c r="L80" s="17">
        <f t="shared" si="10"/>
        <v>7.8545454545454543E-2</v>
      </c>
      <c r="M80" s="17">
        <f t="shared" si="11"/>
        <v>32.919545454545457</v>
      </c>
      <c r="N80" s="17">
        <f t="shared" si="12"/>
        <v>2.454545454545455E-4</v>
      </c>
    </row>
    <row r="81" spans="2:14">
      <c r="B81" s="17">
        <v>101</v>
      </c>
      <c r="C81" s="17">
        <f t="shared" si="7"/>
        <v>1.2345679012345678E-2</v>
      </c>
      <c r="D81" s="17">
        <v>0.25384281737717507</v>
      </c>
      <c r="E81" s="17">
        <v>1.2496809859881745E-2</v>
      </c>
      <c r="F81" s="17">
        <v>1.1004594693878223E-3</v>
      </c>
      <c r="G81" s="17">
        <v>2.4804632047024256E-3</v>
      </c>
      <c r="H81" s="17">
        <v>0.79689802005043031</v>
      </c>
      <c r="I81" s="17">
        <v>6.0000000000000001E-3</v>
      </c>
      <c r="J81" s="17">
        <f t="shared" si="8"/>
        <v>0.51123313063152598</v>
      </c>
      <c r="K81" s="17">
        <f t="shared" si="9"/>
        <v>4.5018796474956366E-2</v>
      </c>
      <c r="L81" s="17">
        <f t="shared" si="10"/>
        <v>0.10147349473782651</v>
      </c>
      <c r="M81" s="17">
        <f t="shared" si="11"/>
        <v>32.600373547517606</v>
      </c>
      <c r="N81" s="17">
        <f t="shared" si="12"/>
        <v>2.454545454545455E-4</v>
      </c>
    </row>
    <row r="82" spans="2:14">
      <c r="B82" s="17">
        <v>101</v>
      </c>
      <c r="C82" s="17">
        <f t="shared" si="7"/>
        <v>1.2345679012345678E-2</v>
      </c>
      <c r="D82" s="17">
        <v>0.26</v>
      </c>
      <c r="E82" s="17">
        <v>1.256E-2</v>
      </c>
      <c r="F82" s="17">
        <v>2.5799999999999998E-3</v>
      </c>
      <c r="G82" s="17">
        <v>2.0699999999999998E-3</v>
      </c>
      <c r="H82" s="17">
        <v>0.80735999999999997</v>
      </c>
      <c r="I82" s="17">
        <v>6.0000000000000001E-3</v>
      </c>
      <c r="J82" s="17">
        <f t="shared" si="8"/>
        <v>0.51381818181818184</v>
      </c>
      <c r="K82" s="17">
        <f t="shared" si="9"/>
        <v>0.10554545454545455</v>
      </c>
      <c r="L82" s="17">
        <f t="shared" si="10"/>
        <v>8.4681818181818178E-2</v>
      </c>
      <c r="M82" s="17">
        <f t="shared" si="11"/>
        <v>33.028363636363636</v>
      </c>
      <c r="N82" s="17">
        <f t="shared" si="12"/>
        <v>2.454545454545455E-4</v>
      </c>
    </row>
    <row r="83" spans="2:14" ht="13.8">
      <c r="B83" s="18">
        <v>101</v>
      </c>
      <c r="C83" s="17">
        <f t="shared" si="7"/>
        <v>1.2345679012345678E-2</v>
      </c>
      <c r="D83" s="18">
        <v>0.39</v>
      </c>
      <c r="E83" s="18">
        <v>2.147E-2</v>
      </c>
      <c r="F83" s="18">
        <v>2.5300000000000001E-3</v>
      </c>
      <c r="G83" s="18">
        <v>2.5200000000000001E-3</v>
      </c>
      <c r="H83" s="18">
        <v>1.22289</v>
      </c>
      <c r="I83" s="18">
        <v>6.0000000000000001E-3</v>
      </c>
      <c r="J83" s="17">
        <f t="shared" si="8"/>
        <v>0.87831818181818189</v>
      </c>
      <c r="K83" s="17">
        <f t="shared" si="9"/>
        <v>0.10350000000000001</v>
      </c>
      <c r="L83" s="17">
        <f t="shared" si="10"/>
        <v>0.10309090909090911</v>
      </c>
      <c r="M83" s="17">
        <f t="shared" si="11"/>
        <v>50.027318181818188</v>
      </c>
      <c r="N83" s="17">
        <f t="shared" si="12"/>
        <v>2.454545454545455E-4</v>
      </c>
    </row>
    <row r="84" spans="2:14">
      <c r="B84" s="17">
        <v>101</v>
      </c>
      <c r="C84" s="17">
        <f t="shared" si="7"/>
        <v>1.2345679012345678E-2</v>
      </c>
      <c r="D84" s="30">
        <v>0.39</v>
      </c>
      <c r="E84" s="17">
        <v>2.1780000000000001E-2</v>
      </c>
      <c r="F84" s="17">
        <v>2.4099999999999998E-3</v>
      </c>
      <c r="G84" s="17">
        <v>2.5300000000000001E-3</v>
      </c>
      <c r="H84" s="17">
        <v>1.2289399999999999</v>
      </c>
      <c r="I84" s="17">
        <v>4.0000000000000001E-3</v>
      </c>
      <c r="J84" s="17">
        <f t="shared" si="8"/>
        <v>0.89100000000000001</v>
      </c>
      <c r="K84" s="17">
        <f t="shared" si="9"/>
        <v>9.859090909090909E-2</v>
      </c>
      <c r="L84" s="17">
        <f t="shared" si="10"/>
        <v>0.10350000000000001</v>
      </c>
      <c r="M84" s="17">
        <f t="shared" si="11"/>
        <v>50.274818181818176</v>
      </c>
      <c r="N84" s="17">
        <f t="shared" si="12"/>
        <v>1.6363636363636363E-4</v>
      </c>
    </row>
    <row r="85" spans="2:14">
      <c r="B85" s="17">
        <v>101</v>
      </c>
      <c r="C85" s="17">
        <f t="shared" si="7"/>
        <v>1.2345679012345678E-2</v>
      </c>
      <c r="D85" s="30">
        <v>0.39210971150276819</v>
      </c>
      <c r="E85" s="17">
        <v>2.1717431314585145E-2</v>
      </c>
      <c r="F85" s="17">
        <v>2.4557754554536148E-3</v>
      </c>
      <c r="G85" s="17">
        <v>2.1321461318667047E-3</v>
      </c>
      <c r="H85" s="17">
        <v>1.2313143911530218</v>
      </c>
      <c r="I85" s="17">
        <v>6.0000000000000001E-3</v>
      </c>
      <c r="J85" s="17">
        <f t="shared" si="8"/>
        <v>0.88844037196030134</v>
      </c>
      <c r="K85" s="17">
        <f t="shared" si="9"/>
        <v>0.10046354135946606</v>
      </c>
      <c r="L85" s="17">
        <f t="shared" si="10"/>
        <v>8.7224159940001558E-2</v>
      </c>
      <c r="M85" s="17">
        <f t="shared" si="11"/>
        <v>50.371952365350893</v>
      </c>
      <c r="N85" s="17">
        <f t="shared" si="12"/>
        <v>2.454545454545455E-4</v>
      </c>
    </row>
    <row r="86" spans="2:14">
      <c r="B86" s="17">
        <v>101</v>
      </c>
      <c r="C86" s="17">
        <f t="shared" si="7"/>
        <v>1.2345679012345678E-2</v>
      </c>
      <c r="D86" s="30">
        <v>0.39</v>
      </c>
      <c r="E86" s="17">
        <v>2.1659999999999999E-2</v>
      </c>
      <c r="F86" s="17">
        <v>2.4099999999999998E-3</v>
      </c>
      <c r="G86" s="17">
        <v>2.2599999999999999E-3</v>
      </c>
      <c r="H86" s="17">
        <v>1.22587</v>
      </c>
      <c r="I86" s="17">
        <v>6.0000000000000001E-3</v>
      </c>
      <c r="J86" s="17">
        <f t="shared" si="8"/>
        <v>0.88609090909090904</v>
      </c>
      <c r="K86" s="17">
        <f t="shared" si="9"/>
        <v>9.859090909090909E-2</v>
      </c>
      <c r="L86" s="17">
        <f t="shared" si="10"/>
        <v>9.2454545454545442E-2</v>
      </c>
      <c r="M86" s="17">
        <f t="shared" si="11"/>
        <v>50.149227272727266</v>
      </c>
      <c r="N86" s="17">
        <f t="shared" si="12"/>
        <v>2.454545454545455E-4</v>
      </c>
    </row>
    <row r="87" spans="2:14" ht="13.8">
      <c r="B87" s="18">
        <v>101</v>
      </c>
      <c r="C87" s="17">
        <f t="shared" si="7"/>
        <v>1.2345679012345678E-2</v>
      </c>
      <c r="D87" s="18">
        <v>0.38</v>
      </c>
      <c r="E87" s="18">
        <v>1.8689999999999998E-2</v>
      </c>
      <c r="F87" s="18">
        <v>2.0400000000000001E-3</v>
      </c>
      <c r="G87" s="18">
        <v>2.1199999999999999E-3</v>
      </c>
      <c r="H87" s="18">
        <v>1.1968099999999999</v>
      </c>
      <c r="I87" s="18">
        <v>6.0000000000000001E-3</v>
      </c>
      <c r="J87" s="17">
        <f t="shared" si="8"/>
        <v>0.76459090909090899</v>
      </c>
      <c r="K87" s="17">
        <f t="shared" si="9"/>
        <v>8.3454545454545462E-2</v>
      </c>
      <c r="L87" s="17">
        <f t="shared" si="10"/>
        <v>8.6727272727272722E-2</v>
      </c>
      <c r="M87" s="17">
        <f t="shared" si="11"/>
        <v>48.960409090909089</v>
      </c>
      <c r="N87" s="17">
        <f t="shared" si="12"/>
        <v>2.454545454545455E-4</v>
      </c>
    </row>
    <row r="88" spans="2:14">
      <c r="B88" s="17">
        <v>101</v>
      </c>
      <c r="C88" s="17">
        <f t="shared" si="7"/>
        <v>1.2345679012345678E-2</v>
      </c>
      <c r="D88" s="17">
        <v>0.39</v>
      </c>
      <c r="E88" s="17">
        <v>2.0240000000000001E-2</v>
      </c>
      <c r="F88" s="17">
        <v>2.0500000000000002E-3</v>
      </c>
      <c r="G88" s="17">
        <v>2.1299999999999999E-3</v>
      </c>
      <c r="H88" s="17">
        <v>1.2151000000000001</v>
      </c>
      <c r="I88" s="17">
        <v>6.0000000000000001E-3</v>
      </c>
      <c r="J88" s="17">
        <f t="shared" si="8"/>
        <v>0.82800000000000007</v>
      </c>
      <c r="K88" s="17">
        <f t="shared" si="9"/>
        <v>8.3863636363636376E-2</v>
      </c>
      <c r="L88" s="17">
        <f t="shared" si="10"/>
        <v>8.7136363636363637E-2</v>
      </c>
      <c r="M88" s="17">
        <f t="shared" si="11"/>
        <v>49.708636363636373</v>
      </c>
      <c r="N88" s="17">
        <f t="shared" si="12"/>
        <v>2.454545454545455E-4</v>
      </c>
    </row>
    <row r="89" spans="2:14">
      <c r="B89" s="17">
        <v>101</v>
      </c>
      <c r="C89" s="17">
        <f t="shared" si="7"/>
        <v>1.2345679012345678E-2</v>
      </c>
      <c r="D89" s="17">
        <v>0.39</v>
      </c>
      <c r="E89" s="17">
        <v>2.1190000000000001E-2</v>
      </c>
      <c r="F89" s="17">
        <v>2.1299999999999999E-3</v>
      </c>
      <c r="G89" s="17">
        <v>2E-3</v>
      </c>
      <c r="H89" s="17">
        <v>1.2263200000000001</v>
      </c>
      <c r="I89" s="17">
        <v>6.0000000000000001E-3</v>
      </c>
      <c r="J89" s="17">
        <f t="shared" si="8"/>
        <v>0.86686363636363639</v>
      </c>
      <c r="K89" s="17">
        <f t="shared" si="9"/>
        <v>8.7136363636363637E-2</v>
      </c>
      <c r="L89" s="17">
        <f t="shared" si="10"/>
        <v>8.1818181818181818E-2</v>
      </c>
      <c r="M89" s="17">
        <f t="shared" si="11"/>
        <v>50.167636363636369</v>
      </c>
      <c r="N89" s="17">
        <f t="shared" si="12"/>
        <v>2.454545454545455E-4</v>
      </c>
    </row>
    <row r="90" spans="2:14">
      <c r="B90" s="17">
        <v>101</v>
      </c>
      <c r="C90" s="17">
        <f t="shared" si="7"/>
        <v>1.2345679012345678E-2</v>
      </c>
      <c r="D90" s="17">
        <v>0.39</v>
      </c>
      <c r="E90" s="17">
        <v>2.1069999999999998E-2</v>
      </c>
      <c r="F90" s="17">
        <v>2.1299999999999999E-3</v>
      </c>
      <c r="G90" s="17">
        <v>1.8699999999999999E-3</v>
      </c>
      <c r="H90" s="17">
        <v>1.2246900000000001</v>
      </c>
      <c r="I90" s="17">
        <v>6.0000000000000001E-3</v>
      </c>
      <c r="J90" s="17">
        <f t="shared" si="8"/>
        <v>0.86195454545454531</v>
      </c>
      <c r="K90" s="17">
        <f t="shared" si="9"/>
        <v>8.7136363636363637E-2</v>
      </c>
      <c r="L90" s="17">
        <f t="shared" si="10"/>
        <v>7.6499999999999999E-2</v>
      </c>
      <c r="M90" s="17">
        <f t="shared" si="11"/>
        <v>50.100954545454549</v>
      </c>
      <c r="N90" s="17">
        <f t="shared" si="12"/>
        <v>2.454545454545455E-4</v>
      </c>
    </row>
    <row r="91" spans="2:14" ht="13.8">
      <c r="B91" s="18">
        <v>101</v>
      </c>
      <c r="C91" s="17">
        <f t="shared" si="7"/>
        <v>1.2345679012345678E-2</v>
      </c>
      <c r="D91" s="18">
        <v>0.47575974051780956</v>
      </c>
      <c r="E91" s="18">
        <v>2.4973583540166638E-2</v>
      </c>
      <c r="F91" s="18">
        <v>2.5084610699300826E-3</v>
      </c>
      <c r="G91" s="18">
        <v>3.1614513109396391E-3</v>
      </c>
      <c r="H91" s="18">
        <v>1.4945384709215841</v>
      </c>
      <c r="I91" s="18">
        <v>6.0000000000000001E-3</v>
      </c>
      <c r="J91" s="17">
        <f t="shared" si="8"/>
        <v>1.0216465993704533</v>
      </c>
      <c r="K91" s="17">
        <f t="shared" si="9"/>
        <v>0.10261886195168519</v>
      </c>
      <c r="L91" s="17">
        <f t="shared" si="10"/>
        <v>0.12933209908389431</v>
      </c>
      <c r="M91" s="17">
        <f t="shared" si="11"/>
        <v>61.140210174064805</v>
      </c>
      <c r="N91" s="17">
        <f t="shared" si="12"/>
        <v>2.454545454545455E-4</v>
      </c>
    </row>
    <row r="92" spans="2:14">
      <c r="B92" s="17">
        <v>101</v>
      </c>
      <c r="C92" s="17">
        <f t="shared" si="7"/>
        <v>1.2345679012345678E-2</v>
      </c>
      <c r="D92" s="17">
        <v>0.26</v>
      </c>
      <c r="E92" s="17">
        <v>1.2359999999999999E-2</v>
      </c>
      <c r="F92" s="17">
        <v>1.74E-3</v>
      </c>
      <c r="G92" s="17">
        <v>3.1800000000000001E-3</v>
      </c>
      <c r="H92" s="17">
        <v>0.81369000000000002</v>
      </c>
      <c r="I92" s="17">
        <v>6.0000000000000001E-3</v>
      </c>
      <c r="J92" s="17">
        <f t="shared" si="8"/>
        <v>0.50563636363636355</v>
      </c>
      <c r="K92" s="17">
        <f t="shared" si="9"/>
        <v>7.1181818181818179E-2</v>
      </c>
      <c r="L92" s="17">
        <f t="shared" si="10"/>
        <v>0.13009090909090909</v>
      </c>
      <c r="M92" s="17">
        <f t="shared" si="11"/>
        <v>33.287318181818186</v>
      </c>
      <c r="N92" s="17">
        <f t="shared" si="12"/>
        <v>2.454545454545455E-4</v>
      </c>
    </row>
    <row r="93" spans="2:14" ht="13.8">
      <c r="B93" s="18">
        <v>101</v>
      </c>
      <c r="C93" s="17">
        <f t="shared" si="7"/>
        <v>1.2345679012345678E-2</v>
      </c>
      <c r="D93" s="18">
        <v>0.26</v>
      </c>
      <c r="E93" s="18">
        <v>1.2370000000000001E-2</v>
      </c>
      <c r="F93" s="18">
        <v>1.6999999999999999E-3</v>
      </c>
      <c r="G93" s="18">
        <v>3.0500000000000002E-3</v>
      </c>
      <c r="H93" s="18">
        <v>0.81371000000000004</v>
      </c>
      <c r="I93" s="18">
        <v>4.0000000000000001E-3</v>
      </c>
      <c r="J93" s="17">
        <f t="shared" si="8"/>
        <v>0.50604545454545458</v>
      </c>
      <c r="K93" s="17">
        <f t="shared" si="9"/>
        <v>6.9545454545454535E-2</v>
      </c>
      <c r="L93" s="17">
        <f t="shared" si="10"/>
        <v>0.12477272727272727</v>
      </c>
      <c r="M93" s="17">
        <f t="shared" si="11"/>
        <v>33.288136363636369</v>
      </c>
      <c r="N93" s="17">
        <f t="shared" si="12"/>
        <v>1.6363636363636363E-4</v>
      </c>
    </row>
    <row r="94" spans="2:14">
      <c r="B94" s="17">
        <v>101</v>
      </c>
      <c r="C94" s="17">
        <f t="shared" si="7"/>
        <v>1.2345679012345678E-2</v>
      </c>
      <c r="D94" s="17">
        <v>0.26</v>
      </c>
      <c r="E94" s="17">
        <v>1.234E-2</v>
      </c>
      <c r="F94" s="17">
        <v>1.7099999999999999E-3</v>
      </c>
      <c r="G94" s="17">
        <v>2.9099999999999998E-3</v>
      </c>
      <c r="H94" s="17">
        <v>0.81467999999999996</v>
      </c>
      <c r="I94" s="17">
        <v>4.0000000000000001E-3</v>
      </c>
      <c r="J94" s="17">
        <f t="shared" si="8"/>
        <v>0.50481818181818183</v>
      </c>
      <c r="K94" s="17">
        <f t="shared" si="9"/>
        <v>6.995454545454545E-2</v>
      </c>
      <c r="L94" s="17">
        <f t="shared" si="10"/>
        <v>0.11904545454545454</v>
      </c>
      <c r="M94" s="17">
        <f t="shared" si="11"/>
        <v>33.327818181818181</v>
      </c>
      <c r="N94" s="17">
        <f t="shared" si="12"/>
        <v>1.6363636363636363E-4</v>
      </c>
    </row>
    <row r="95" spans="2:14">
      <c r="B95" s="17">
        <v>101</v>
      </c>
      <c r="C95" s="17">
        <f t="shared" si="7"/>
        <v>1.2345679012345678E-2</v>
      </c>
      <c r="D95" s="17">
        <v>0.26161156174013134</v>
      </c>
      <c r="E95" s="17">
        <v>1.2299869767113307E-2</v>
      </c>
      <c r="F95" s="17">
        <v>1.7033636070398464E-3</v>
      </c>
      <c r="G95" s="17">
        <v>2.7729174998323077E-3</v>
      </c>
      <c r="H95" s="17">
        <v>0.81919905566474438</v>
      </c>
      <c r="I95" s="17">
        <v>4.0000000000000001E-3</v>
      </c>
      <c r="J95" s="17">
        <f t="shared" si="8"/>
        <v>0.5031764904728171</v>
      </c>
      <c r="K95" s="17">
        <f t="shared" si="9"/>
        <v>6.968305665163009E-2</v>
      </c>
      <c r="L95" s="17">
        <f t="shared" si="10"/>
        <v>0.11343753408404895</v>
      </c>
      <c r="M95" s="17">
        <f t="shared" si="11"/>
        <v>33.512688640830454</v>
      </c>
      <c r="N95" s="17">
        <f t="shared" si="12"/>
        <v>1.6363636363636363E-4</v>
      </c>
    </row>
    <row r="96" spans="2:14">
      <c r="B96" s="17">
        <v>101</v>
      </c>
      <c r="C96" s="17">
        <f t="shared" si="7"/>
        <v>1.2345679012345678E-2</v>
      </c>
      <c r="D96" s="17">
        <v>0.26100706730176432</v>
      </c>
      <c r="E96" s="17">
        <v>1.2089649749543428E-2</v>
      </c>
      <c r="F96" s="17">
        <v>1.6994277189616457E-3</v>
      </c>
      <c r="G96" s="17">
        <v>2.766510240170121E-3</v>
      </c>
      <c r="H96" s="17">
        <v>0.81730616809597267</v>
      </c>
      <c r="I96" s="17">
        <v>4.0000000000000001E-3</v>
      </c>
      <c r="J96" s="17">
        <f t="shared" si="8"/>
        <v>0.4945765806631402</v>
      </c>
      <c r="K96" s="17">
        <f t="shared" si="9"/>
        <v>6.9522043048430959E-2</v>
      </c>
      <c r="L96" s="17">
        <f t="shared" si="10"/>
        <v>0.1131754189160504</v>
      </c>
      <c r="M96" s="17">
        <f t="shared" si="11"/>
        <v>33.435252331198882</v>
      </c>
      <c r="N96" s="17">
        <f t="shared" si="12"/>
        <v>1.6363636363636363E-4</v>
      </c>
    </row>
    <row r="97" spans="1:14">
      <c r="B97" s="17">
        <v>101</v>
      </c>
      <c r="C97" s="17">
        <f t="shared" si="7"/>
        <v>1.2345679012345678E-2</v>
      </c>
      <c r="D97" s="17">
        <v>0.26</v>
      </c>
      <c r="E97" s="17">
        <v>1.2030000000000001E-2</v>
      </c>
      <c r="F97" s="17">
        <v>1.66E-3</v>
      </c>
      <c r="G97" s="17">
        <v>2.7599999999999999E-3</v>
      </c>
      <c r="H97" s="17">
        <v>0.81181999999999999</v>
      </c>
      <c r="I97" s="17">
        <v>6.0000000000000001E-3</v>
      </c>
      <c r="J97" s="17">
        <f t="shared" si="8"/>
        <v>0.49213636363636365</v>
      </c>
      <c r="K97" s="17">
        <f t="shared" si="9"/>
        <v>6.7909090909090905E-2</v>
      </c>
      <c r="L97" s="17">
        <f t="shared" si="10"/>
        <v>0.1129090909090909</v>
      </c>
      <c r="M97" s="17">
        <f t="shared" si="11"/>
        <v>33.210818181818183</v>
      </c>
      <c r="N97" s="17">
        <f t="shared" si="12"/>
        <v>2.454545454545455E-4</v>
      </c>
    </row>
    <row r="98" spans="1:14" ht="13.8">
      <c r="B98" s="18">
        <v>101</v>
      </c>
      <c r="C98" s="17">
        <f t="shared" si="7"/>
        <v>1.2345679012345678E-2</v>
      </c>
      <c r="D98" s="18">
        <v>0.26</v>
      </c>
      <c r="E98" s="18">
        <v>1.1990000000000001E-2</v>
      </c>
      <c r="F98" s="18">
        <v>1.66E-3</v>
      </c>
      <c r="G98" s="18">
        <v>2.7699999999999999E-3</v>
      </c>
      <c r="H98" s="18">
        <v>0.81376999999999999</v>
      </c>
      <c r="I98" s="18">
        <v>6.0000000000000001E-3</v>
      </c>
      <c r="J98" s="17">
        <f t="shared" si="8"/>
        <v>0.49049999999999999</v>
      </c>
      <c r="K98" s="17">
        <f t="shared" si="9"/>
        <v>6.7909090909090905E-2</v>
      </c>
      <c r="L98" s="17">
        <f t="shared" si="10"/>
        <v>0.11331818181818182</v>
      </c>
      <c r="M98" s="17">
        <f t="shared" si="11"/>
        <v>33.290590909090909</v>
      </c>
      <c r="N98" s="17">
        <f t="shared" si="12"/>
        <v>2.454545454545455E-4</v>
      </c>
    </row>
    <row r="99" spans="1:14">
      <c r="B99" s="17">
        <v>101</v>
      </c>
      <c r="C99" s="17">
        <f t="shared" si="7"/>
        <v>1.2345679012345678E-2</v>
      </c>
      <c r="D99" s="30">
        <v>0.26</v>
      </c>
      <c r="E99" s="17">
        <v>1.1860000000000001E-2</v>
      </c>
      <c r="F99" s="17">
        <v>1.6100000000000001E-3</v>
      </c>
      <c r="G99" s="17">
        <v>2.7599999999999999E-3</v>
      </c>
      <c r="H99" s="17">
        <v>0.80993999999999999</v>
      </c>
      <c r="I99" s="17">
        <v>6.0000000000000001E-3</v>
      </c>
      <c r="J99" s="17">
        <f t="shared" si="8"/>
        <v>0.48518181818181821</v>
      </c>
      <c r="K99" s="17">
        <f t="shared" si="9"/>
        <v>6.586363636363636E-2</v>
      </c>
      <c r="L99" s="17">
        <f t="shared" si="10"/>
        <v>0.1129090909090909</v>
      </c>
      <c r="M99" s="17">
        <f t="shared" si="11"/>
        <v>33.133909090909093</v>
      </c>
      <c r="N99" s="17">
        <f t="shared" si="12"/>
        <v>2.454545454545455E-4</v>
      </c>
    </row>
    <row r="100" spans="1:14">
      <c r="B100" s="17">
        <v>101</v>
      </c>
      <c r="C100" s="17">
        <f t="shared" si="7"/>
        <v>1.2345679012345678E-2</v>
      </c>
      <c r="D100" s="17">
        <v>0.26</v>
      </c>
      <c r="E100" s="17">
        <v>1.1809999999999999E-2</v>
      </c>
      <c r="F100" s="17">
        <v>1.6199999999999999E-3</v>
      </c>
      <c r="G100" s="17">
        <v>2.7699999999999999E-3</v>
      </c>
      <c r="H100" s="17">
        <v>0.81376999999999999</v>
      </c>
      <c r="I100" s="17">
        <v>6.0000000000000001E-3</v>
      </c>
      <c r="J100" s="17">
        <f t="shared" si="8"/>
        <v>0.48313636363636364</v>
      </c>
      <c r="K100" s="17">
        <f t="shared" si="9"/>
        <v>6.6272727272727275E-2</v>
      </c>
      <c r="L100" s="17">
        <f t="shared" si="10"/>
        <v>0.11331818181818182</v>
      </c>
      <c r="M100" s="17">
        <f t="shared" si="11"/>
        <v>33.290590909090909</v>
      </c>
      <c r="N100" s="17">
        <f t="shared" si="12"/>
        <v>2.454545454545455E-4</v>
      </c>
    </row>
    <row r="101" spans="1:14">
      <c r="B101" s="17">
        <v>101</v>
      </c>
      <c r="C101" s="17">
        <f t="shared" si="7"/>
        <v>1.2345679012345678E-2</v>
      </c>
      <c r="D101" s="30">
        <v>0.26066410040273003</v>
      </c>
      <c r="E101" s="17">
        <v>1.1776273191166923E-2</v>
      </c>
      <c r="F101" s="17">
        <v>1.6213709466099389E-3</v>
      </c>
      <c r="G101" s="17">
        <v>2.7783590272385732E-3</v>
      </c>
      <c r="H101" s="17">
        <v>0.81644064557567797</v>
      </c>
      <c r="I101" s="17">
        <v>6.0000000000000001E-3</v>
      </c>
      <c r="J101" s="17">
        <f t="shared" si="8"/>
        <v>0.48175663054773776</v>
      </c>
      <c r="K101" s="17">
        <f t="shared" si="9"/>
        <v>6.6328811452224773E-2</v>
      </c>
      <c r="L101" s="17">
        <f t="shared" si="10"/>
        <v>0.11366014202339617</v>
      </c>
      <c r="M101" s="17">
        <f t="shared" si="11"/>
        <v>33.399844591732283</v>
      </c>
      <c r="N101" s="17">
        <f t="shared" si="12"/>
        <v>2.454545454545455E-4</v>
      </c>
    </row>
    <row r="102" spans="1:14">
      <c r="B102" s="17">
        <v>101</v>
      </c>
      <c r="C102" s="17">
        <f t="shared" si="7"/>
        <v>1.2345679012345678E-2</v>
      </c>
      <c r="D102" s="30">
        <v>0.26622018432097666</v>
      </c>
      <c r="E102" s="17">
        <v>1.1853306543756274E-2</v>
      </c>
      <c r="F102" s="17">
        <v>2.2246091515728578E-3</v>
      </c>
      <c r="G102" s="17">
        <v>3.0643095647783546E-3</v>
      </c>
      <c r="H102" s="17">
        <v>0.83174116758269623</v>
      </c>
      <c r="I102" s="17">
        <v>4.0000000000000001E-3</v>
      </c>
      <c r="J102" s="17">
        <f t="shared" si="8"/>
        <v>0.48490799497184756</v>
      </c>
      <c r="K102" s="17">
        <f t="shared" si="9"/>
        <v>9.1006738018889644E-2</v>
      </c>
      <c r="L102" s="17">
        <f t="shared" si="10"/>
        <v>0.1253581185591145</v>
      </c>
      <c r="M102" s="17">
        <f t="shared" si="11"/>
        <v>34.025775037473935</v>
      </c>
      <c r="N102" s="17">
        <f t="shared" si="12"/>
        <v>1.6363636363636363E-4</v>
      </c>
    </row>
    <row r="103" spans="1:14">
      <c r="B103" s="17">
        <v>101</v>
      </c>
      <c r="C103" s="17">
        <f t="shared" si="7"/>
        <v>1.2345679012345678E-2</v>
      </c>
      <c r="D103" s="17">
        <v>0.26613706245753765</v>
      </c>
      <c r="E103" s="17">
        <v>1.180753142895722E-2</v>
      </c>
      <c r="F103" s="17">
        <v>2.1390455487241347E-3</v>
      </c>
      <c r="G103" s="17">
        <v>3.06430711166062E-3</v>
      </c>
      <c r="H103" s="17">
        <v>0.83174050173645409</v>
      </c>
      <c r="I103" s="17">
        <v>4.0000000000000001E-3</v>
      </c>
      <c r="J103" s="17">
        <f t="shared" si="8"/>
        <v>0.48303537663915902</v>
      </c>
      <c r="K103" s="17">
        <f t="shared" si="9"/>
        <v>8.750640881144188E-2</v>
      </c>
      <c r="L103" s="17">
        <f t="shared" si="10"/>
        <v>0.12535801820429809</v>
      </c>
      <c r="M103" s="17">
        <f t="shared" si="11"/>
        <v>34.025747798309482</v>
      </c>
      <c r="N103" s="17">
        <f t="shared" si="12"/>
        <v>1.6363636363636363E-4</v>
      </c>
    </row>
    <row r="104" spans="1:14">
      <c r="B104" s="17">
        <v>101</v>
      </c>
      <c r="C104" s="17">
        <f t="shared" si="7"/>
        <v>1.2345679012345678E-2</v>
      </c>
      <c r="D104" s="17">
        <v>0.2661357841354921</v>
      </c>
      <c r="E104" s="17">
        <v>1.1899005526207424E-2</v>
      </c>
      <c r="F104" s="17">
        <v>2.1390352743600304E-3</v>
      </c>
      <c r="G104" s="17">
        <v>3.0642923930366945E-3</v>
      </c>
      <c r="H104" s="17">
        <v>0.83173650668138843</v>
      </c>
      <c r="I104" s="17">
        <v>6.0000000000000001E-3</v>
      </c>
      <c r="J104" s="17">
        <f t="shared" si="8"/>
        <v>0.48677749879939464</v>
      </c>
      <c r="K104" s="17">
        <f t="shared" si="9"/>
        <v>8.7505988496546699E-2</v>
      </c>
      <c r="L104" s="17">
        <f t="shared" si="10"/>
        <v>0.12535741607877385</v>
      </c>
      <c r="M104" s="17">
        <f t="shared" si="11"/>
        <v>34.025584364238618</v>
      </c>
      <c r="N104" s="17">
        <f t="shared" si="12"/>
        <v>2.454545454545455E-4</v>
      </c>
    </row>
    <row r="105" spans="1:14">
      <c r="B105" s="17">
        <v>101</v>
      </c>
      <c r="C105" s="17">
        <f t="shared" si="7"/>
        <v>1.2345679012345678E-2</v>
      </c>
      <c r="D105" s="17">
        <v>0.26673720617750196</v>
      </c>
      <c r="E105" s="17">
        <v>1.2003921286033104E-2</v>
      </c>
      <c r="F105" s="17">
        <v>2.3127369089088004E-3</v>
      </c>
      <c r="G105" s="17">
        <v>3.3465960438990401E-3</v>
      </c>
      <c r="H105" s="17">
        <v>0.83266496806535628</v>
      </c>
      <c r="I105" s="17">
        <v>6.0000000000000001E-3</v>
      </c>
      <c r="J105" s="17">
        <f t="shared" si="8"/>
        <v>0.4910695071558997</v>
      </c>
      <c r="K105" s="17">
        <f t="shared" si="9"/>
        <v>9.461196445536002E-2</v>
      </c>
      <c r="L105" s="17">
        <f t="shared" si="10"/>
        <v>0.13690620179586982</v>
      </c>
      <c r="M105" s="17">
        <f t="shared" si="11"/>
        <v>34.063566875400937</v>
      </c>
      <c r="N105" s="17">
        <f t="shared" si="12"/>
        <v>2.454545454545455E-4</v>
      </c>
    </row>
    <row r="106" spans="1:14">
      <c r="B106" s="17">
        <v>101</v>
      </c>
      <c r="C106" s="17">
        <f t="shared" si="7"/>
        <v>1.2345679012345678E-2</v>
      </c>
      <c r="D106" s="17">
        <v>0.26651024418274788</v>
      </c>
      <c r="E106" s="17">
        <v>1.2081502964826882E-2</v>
      </c>
      <c r="F106" s="17">
        <v>2.3956076366356332E-3</v>
      </c>
      <c r="G106" s="17">
        <v>3.3427083301892559E-3</v>
      </c>
      <c r="H106" s="17">
        <v>0.83169766786851718</v>
      </c>
      <c r="I106" s="17">
        <v>6.0000000000000001E-3</v>
      </c>
      <c r="J106" s="17">
        <f t="shared" si="8"/>
        <v>0.49424330310655429</v>
      </c>
      <c r="K106" s="17">
        <f t="shared" si="9"/>
        <v>9.8002130589639552E-2</v>
      </c>
      <c r="L106" s="17">
        <f t="shared" si="10"/>
        <v>0.13674715896228776</v>
      </c>
      <c r="M106" s="17">
        <f t="shared" si="11"/>
        <v>34.023995503712065</v>
      </c>
      <c r="N106" s="17">
        <f t="shared" si="12"/>
        <v>2.454545454545455E-4</v>
      </c>
    </row>
    <row r="107" spans="1:14">
      <c r="B107" s="17">
        <v>101</v>
      </c>
      <c r="C107" s="17">
        <f t="shared" si="7"/>
        <v>1.2345679012345678E-2</v>
      </c>
      <c r="D107" s="30">
        <v>0.26651152424364921</v>
      </c>
      <c r="E107" s="17">
        <v>1.1990034015620136E-2</v>
      </c>
      <c r="F107" s="17">
        <v>2.3956191428487626E-3</v>
      </c>
      <c r="G107" s="17">
        <v>3.3427243853703663E-3</v>
      </c>
      <c r="H107" s="17">
        <v>0.83170166255048383</v>
      </c>
      <c r="I107" s="17">
        <v>6.0000000000000001E-3</v>
      </c>
      <c r="J107" s="17">
        <f t="shared" si="8"/>
        <v>0.49050139154809647</v>
      </c>
      <c r="K107" s="17">
        <f t="shared" si="9"/>
        <v>9.8002601298358485E-2</v>
      </c>
      <c r="L107" s="17">
        <f t="shared" si="10"/>
        <v>0.13674781576515135</v>
      </c>
      <c r="M107" s="17">
        <f t="shared" si="11"/>
        <v>34.024158922519796</v>
      </c>
      <c r="N107" s="17">
        <f t="shared" si="12"/>
        <v>2.454545454545455E-4</v>
      </c>
    </row>
    <row r="108" spans="1:14">
      <c r="B108" s="17">
        <v>101</v>
      </c>
      <c r="C108" s="17">
        <f t="shared" si="7"/>
        <v>1.2345679012345678E-2</v>
      </c>
      <c r="D108" s="30">
        <v>0.26523947782728441</v>
      </c>
      <c r="E108" s="17">
        <v>1.1796170986938366E-2</v>
      </c>
      <c r="F108" s="17">
        <v>2.3841849703330185E-3</v>
      </c>
      <c r="G108" s="17">
        <v>3.3267697260460725E-3</v>
      </c>
      <c r="H108" s="17">
        <v>0.82773199136146325</v>
      </c>
      <c r="I108" s="17">
        <v>4.0000000000000001E-3</v>
      </c>
      <c r="J108" s="17">
        <f t="shared" si="8"/>
        <v>0.48257063128384226</v>
      </c>
      <c r="K108" s="17">
        <f t="shared" si="9"/>
        <v>9.7534839695441675E-2</v>
      </c>
      <c r="L108" s="17">
        <f t="shared" si="10"/>
        <v>0.13609512515643024</v>
      </c>
      <c r="M108" s="17">
        <f t="shared" si="11"/>
        <v>33.861763282968951</v>
      </c>
      <c r="N108" s="17">
        <f t="shared" si="12"/>
        <v>1.6363636363636363E-4</v>
      </c>
    </row>
    <row r="109" spans="1:14">
      <c r="B109" s="17">
        <v>101</v>
      </c>
      <c r="C109" s="17">
        <f t="shared" si="7"/>
        <v>1.2345679012345678E-2</v>
      </c>
      <c r="D109" s="17">
        <v>0.43</v>
      </c>
      <c r="E109" s="17">
        <v>2.419E-2</v>
      </c>
      <c r="F109" s="17">
        <v>8.3000000000000001E-4</v>
      </c>
      <c r="G109" s="17">
        <v>2.4399999999999999E-3</v>
      </c>
      <c r="H109" s="17">
        <v>1.35924</v>
      </c>
      <c r="I109" s="17">
        <v>6.0000000000000001E-3</v>
      </c>
      <c r="J109" s="17">
        <f t="shared" si="8"/>
        <v>0.98959090909090908</v>
      </c>
      <c r="K109" s="17">
        <f t="shared" si="9"/>
        <v>3.3954545454545453E-2</v>
      </c>
      <c r="L109" s="17">
        <f t="shared" si="10"/>
        <v>9.9818181818181806E-2</v>
      </c>
      <c r="M109" s="17">
        <f t="shared" si="11"/>
        <v>55.605272727272727</v>
      </c>
      <c r="N109" s="17">
        <f t="shared" si="12"/>
        <v>2.454545454545455E-4</v>
      </c>
    </row>
    <row r="110" spans="1:14">
      <c r="B110" s="17">
        <v>101</v>
      </c>
      <c r="C110" s="17">
        <f t="shared" si="7"/>
        <v>1.2345679012345678E-2</v>
      </c>
      <c r="D110" s="30">
        <v>0.4</v>
      </c>
      <c r="E110" s="17">
        <v>2.103E-2</v>
      </c>
      <c r="F110" s="17">
        <v>7.6000000000000004E-4</v>
      </c>
      <c r="G110" s="17">
        <v>2.4599999999999999E-3</v>
      </c>
      <c r="H110" s="17">
        <v>1.2607999999999999</v>
      </c>
      <c r="I110" s="17">
        <v>6.0000000000000001E-3</v>
      </c>
      <c r="J110" s="17">
        <f t="shared" si="8"/>
        <v>0.86031818181818176</v>
      </c>
      <c r="K110" s="17">
        <f t="shared" si="9"/>
        <v>3.1090909090909093E-2</v>
      </c>
      <c r="L110" s="17">
        <f t="shared" si="10"/>
        <v>0.10063636363636363</v>
      </c>
      <c r="M110" s="17">
        <f t="shared" si="11"/>
        <v>51.578181818181818</v>
      </c>
      <c r="N110" s="17">
        <f t="shared" si="12"/>
        <v>2.454545454545455E-4</v>
      </c>
    </row>
    <row r="111" spans="1:14" ht="13.8">
      <c r="A111" s="18"/>
      <c r="B111" s="17">
        <v>101</v>
      </c>
      <c r="C111" s="17">
        <f t="shared" si="7"/>
        <v>1.2345679012345678E-2</v>
      </c>
      <c r="D111" s="17">
        <v>0.39</v>
      </c>
      <c r="E111" s="17">
        <v>1.9970000000000002E-2</v>
      </c>
      <c r="F111" s="17">
        <v>7.3999999999999999E-4</v>
      </c>
      <c r="G111" s="17">
        <v>2.3999999999999998E-3</v>
      </c>
      <c r="H111" s="17">
        <v>1.2232000000000001</v>
      </c>
      <c r="I111" s="17">
        <v>6.0000000000000001E-3</v>
      </c>
      <c r="J111" s="17">
        <f t="shared" si="8"/>
        <v>0.8169545454545456</v>
      </c>
      <c r="K111" s="17">
        <f t="shared" si="9"/>
        <v>3.0272727272727274E-2</v>
      </c>
      <c r="L111" s="17">
        <f t="shared" si="10"/>
        <v>9.8181818181818162E-2</v>
      </c>
      <c r="M111" s="17">
        <f t="shared" si="11"/>
        <v>50.040000000000006</v>
      </c>
      <c r="N111" s="17">
        <f t="shared" si="12"/>
        <v>2.454545454545455E-4</v>
      </c>
    </row>
    <row r="112" spans="1:14" ht="13.8">
      <c r="A112" s="18"/>
      <c r="B112" s="17">
        <v>101</v>
      </c>
      <c r="C112" s="17">
        <f t="shared" si="7"/>
        <v>1.2345679012345678E-2</v>
      </c>
      <c r="D112" s="30">
        <v>0.41</v>
      </c>
      <c r="E112" s="17">
        <v>2.3269999999999999E-2</v>
      </c>
      <c r="F112" s="17">
        <v>7.6000000000000004E-4</v>
      </c>
      <c r="G112" s="17">
        <v>2.47E-3</v>
      </c>
      <c r="H112" s="17">
        <v>1.28986</v>
      </c>
      <c r="I112" s="17">
        <v>6.0000000000000001E-3</v>
      </c>
      <c r="J112" s="17">
        <f t="shared" si="8"/>
        <v>0.95195454545454539</v>
      </c>
      <c r="K112" s="17">
        <f t="shared" si="9"/>
        <v>3.1090909090909093E-2</v>
      </c>
      <c r="L112" s="17">
        <f t="shared" si="10"/>
        <v>0.10104545454545454</v>
      </c>
      <c r="M112" s="17">
        <f t="shared" si="11"/>
        <v>52.767000000000003</v>
      </c>
      <c r="N112" s="17">
        <f t="shared" si="12"/>
        <v>2.454545454545455E-4</v>
      </c>
    </row>
    <row r="113" spans="1:14" ht="13.8">
      <c r="A113" s="18"/>
      <c r="B113" s="17">
        <v>101</v>
      </c>
      <c r="C113" s="17">
        <f t="shared" si="7"/>
        <v>1.2345679012345678E-2</v>
      </c>
      <c r="D113" s="17">
        <v>0.4</v>
      </c>
      <c r="E113" s="17">
        <v>2.1999999999999999E-2</v>
      </c>
      <c r="F113" s="17">
        <v>7.5000000000000002E-4</v>
      </c>
      <c r="G113" s="17">
        <v>2.4499999999999999E-3</v>
      </c>
      <c r="H113" s="17">
        <v>1.27433</v>
      </c>
      <c r="I113" s="17">
        <v>6.0000000000000001E-3</v>
      </c>
      <c r="J113" s="17">
        <f t="shared" si="8"/>
        <v>0.89999999999999991</v>
      </c>
      <c r="K113" s="17">
        <f t="shared" si="9"/>
        <v>3.0681818181818185E-2</v>
      </c>
      <c r="L113" s="17">
        <f t="shared" si="10"/>
        <v>0.10022727272727273</v>
      </c>
      <c r="M113" s="17">
        <f t="shared" si="11"/>
        <v>52.131681818181818</v>
      </c>
      <c r="N113" s="17">
        <f t="shared" si="12"/>
        <v>2.454545454545455E-4</v>
      </c>
    </row>
    <row r="114" spans="1:14" ht="13.8">
      <c r="A114" s="18"/>
      <c r="B114" s="17">
        <v>101</v>
      </c>
      <c r="C114" s="17">
        <f t="shared" si="7"/>
        <v>1.2345679012345678E-2</v>
      </c>
      <c r="D114" s="17">
        <v>0.39</v>
      </c>
      <c r="E114" s="17">
        <v>1.9910000000000001E-2</v>
      </c>
      <c r="F114" s="17">
        <v>6.4999999999999997E-4</v>
      </c>
      <c r="G114" s="17">
        <v>2.3800000000000002E-3</v>
      </c>
      <c r="H114" s="17">
        <v>1.23241</v>
      </c>
      <c r="I114" s="17">
        <v>4.0000000000000001E-3</v>
      </c>
      <c r="J114" s="17">
        <f t="shared" si="8"/>
        <v>0.8145</v>
      </c>
      <c r="K114" s="17">
        <f t="shared" si="9"/>
        <v>2.6590909090909089E-2</v>
      </c>
      <c r="L114" s="17">
        <f t="shared" si="10"/>
        <v>9.7363636363636374E-2</v>
      </c>
      <c r="M114" s="17">
        <f t="shared" si="11"/>
        <v>50.416772727272729</v>
      </c>
      <c r="N114" s="17">
        <f t="shared" si="12"/>
        <v>1.6363636363636363E-4</v>
      </c>
    </row>
    <row r="115" spans="1:14" ht="13.8">
      <c r="A115" s="18"/>
      <c r="B115" s="17">
        <v>101</v>
      </c>
      <c r="C115" s="17">
        <f t="shared" si="7"/>
        <v>1.2345679012345678E-2</v>
      </c>
      <c r="D115" s="17">
        <v>0.4</v>
      </c>
      <c r="E115" s="17">
        <v>2.0039999999999999E-2</v>
      </c>
      <c r="F115" s="17">
        <v>6.6E-4</v>
      </c>
      <c r="G115" s="17">
        <v>2.4199999999999998E-3</v>
      </c>
      <c r="H115" s="17">
        <v>1.24983</v>
      </c>
      <c r="I115" s="17">
        <v>4.0000000000000001E-3</v>
      </c>
      <c r="J115" s="17">
        <f t="shared" si="8"/>
        <v>0.81981818181818167</v>
      </c>
      <c r="K115" s="17">
        <f t="shared" si="9"/>
        <v>2.7E-2</v>
      </c>
      <c r="L115" s="17">
        <f t="shared" si="10"/>
        <v>9.8999999999999991E-2</v>
      </c>
      <c r="M115" s="17">
        <f t="shared" si="11"/>
        <v>51.129409090909093</v>
      </c>
      <c r="N115" s="17">
        <f t="shared" si="12"/>
        <v>1.6363636363636363E-4</v>
      </c>
    </row>
    <row r="116" spans="1:14" ht="13.8">
      <c r="A116" s="18"/>
      <c r="B116" s="17">
        <v>101</v>
      </c>
      <c r="C116" s="17">
        <f t="shared" si="7"/>
        <v>1.2345679012345678E-2</v>
      </c>
      <c r="D116" s="30">
        <v>0.4</v>
      </c>
      <c r="E116" s="17">
        <v>2.0369999999999999E-2</v>
      </c>
      <c r="F116" s="17">
        <v>6.8000000000000005E-4</v>
      </c>
      <c r="G116" s="17">
        <v>2.47E-3</v>
      </c>
      <c r="H116" s="17">
        <v>1.27156</v>
      </c>
      <c r="I116" s="17">
        <v>4.0000000000000001E-3</v>
      </c>
      <c r="J116" s="17">
        <f t="shared" si="8"/>
        <v>0.83331818181818174</v>
      </c>
      <c r="K116" s="17">
        <f t="shared" si="9"/>
        <v>2.7818181818181822E-2</v>
      </c>
      <c r="L116" s="17">
        <f t="shared" si="10"/>
        <v>0.10104545454545454</v>
      </c>
      <c r="M116" s="17">
        <f t="shared" si="11"/>
        <v>52.018363636363638</v>
      </c>
      <c r="N116" s="17">
        <f t="shared" si="12"/>
        <v>1.6363636363636363E-4</v>
      </c>
    </row>
    <row r="117" spans="1:14" ht="13.8">
      <c r="A117" s="18"/>
      <c r="B117" s="17">
        <v>101</v>
      </c>
      <c r="C117" s="17">
        <f t="shared" si="7"/>
        <v>1.2345679012345678E-2</v>
      </c>
      <c r="D117" s="17">
        <v>0.28000000000000003</v>
      </c>
      <c r="E117" s="17">
        <v>1.8370000000000001E-2</v>
      </c>
      <c r="F117" s="17">
        <v>6.9999999999999999E-4</v>
      </c>
      <c r="G117" s="17">
        <v>2.5699999999999998E-3</v>
      </c>
      <c r="H117" s="17">
        <v>0.89432999999999996</v>
      </c>
      <c r="I117" s="17">
        <v>6.0000000000000001E-3</v>
      </c>
      <c r="J117" s="17">
        <f t="shared" si="8"/>
        <v>0.75150000000000006</v>
      </c>
      <c r="K117" s="17">
        <f t="shared" si="9"/>
        <v>2.8636363636363637E-2</v>
      </c>
      <c r="L117" s="17">
        <f t="shared" si="10"/>
        <v>0.10513636363636363</v>
      </c>
      <c r="M117" s="17">
        <f t="shared" si="11"/>
        <v>36.586227272727271</v>
      </c>
      <c r="N117" s="17">
        <f t="shared" si="12"/>
        <v>2.454545454545455E-4</v>
      </c>
    </row>
    <row r="118" spans="1:14" ht="13.8">
      <c r="A118" s="18"/>
      <c r="B118" s="17">
        <v>101</v>
      </c>
      <c r="C118" s="17">
        <f t="shared" si="7"/>
        <v>1.2345679012345678E-2</v>
      </c>
      <c r="D118" s="17">
        <v>0.26778258347217465</v>
      </c>
      <c r="E118" s="17">
        <v>1.5251346253151166E-2</v>
      </c>
      <c r="F118" s="17">
        <v>6.0666779730388543E-4</v>
      </c>
      <c r="G118" s="17">
        <v>2.5395396166209157E-3</v>
      </c>
      <c r="H118" s="17">
        <v>0.8424821902758276</v>
      </c>
      <c r="I118" s="17">
        <v>6.0000000000000001E-3</v>
      </c>
      <c r="J118" s="17">
        <f t="shared" si="8"/>
        <v>0.62391871035618407</v>
      </c>
      <c r="K118" s="17">
        <f t="shared" si="9"/>
        <v>2.4818228071522584E-2</v>
      </c>
      <c r="L118" s="17">
        <f t="shared" si="10"/>
        <v>0.10389025704358291</v>
      </c>
      <c r="M118" s="17">
        <f t="shared" si="11"/>
        <v>34.465180511283855</v>
      </c>
      <c r="N118" s="17">
        <f t="shared" si="12"/>
        <v>2.454545454545455E-4</v>
      </c>
    </row>
    <row r="119" spans="1:14" ht="13.8">
      <c r="A119" s="18"/>
      <c r="B119" s="17">
        <v>101</v>
      </c>
      <c r="C119" s="17">
        <f t="shared" si="7"/>
        <v>1.2345679012345678E-2</v>
      </c>
      <c r="D119" s="17">
        <v>0.26253731162045907</v>
      </c>
      <c r="E119" s="17">
        <v>1.3518054643835145E-2</v>
      </c>
      <c r="F119" s="17">
        <v>3.0086767582034746E-4</v>
      </c>
      <c r="G119" s="17">
        <v>2.5188921696587224E-3</v>
      </c>
      <c r="H119" s="17">
        <v>0.82683635029432345</v>
      </c>
      <c r="I119" s="17">
        <v>6.0000000000000001E-3</v>
      </c>
      <c r="J119" s="17">
        <f t="shared" si="8"/>
        <v>0.55301132633871053</v>
      </c>
      <c r="K119" s="17">
        <f t="shared" si="9"/>
        <v>1.2308223101741485E-2</v>
      </c>
      <c r="L119" s="17">
        <f t="shared" si="10"/>
        <v>0.10304558875876592</v>
      </c>
      <c r="M119" s="17">
        <f t="shared" si="11"/>
        <v>33.825123421131416</v>
      </c>
      <c r="N119" s="17">
        <f t="shared" si="12"/>
        <v>2.454545454545455E-4</v>
      </c>
    </row>
    <row r="120" spans="1:14" ht="13.8">
      <c r="A120" s="18"/>
      <c r="B120" s="17">
        <v>101</v>
      </c>
      <c r="C120" s="17">
        <f t="shared" si="7"/>
        <v>1.2345679012345678E-2</v>
      </c>
      <c r="D120" s="17">
        <v>0.25996607018210666</v>
      </c>
      <c r="E120" s="17">
        <v>1.2731244061230365E-2</v>
      </c>
      <c r="F120" s="17">
        <v>2.9966409621757427E-4</v>
      </c>
      <c r="G120" s="17">
        <v>2.2300583904563669E-3</v>
      </c>
      <c r="H120" s="17">
        <v>0.81914823378013335</v>
      </c>
      <c r="I120" s="17">
        <v>6.0000000000000001E-3</v>
      </c>
      <c r="J120" s="17">
        <f t="shared" si="8"/>
        <v>0.52082362068669674</v>
      </c>
      <c r="K120" s="17">
        <f t="shared" si="9"/>
        <v>1.2258985754355311E-2</v>
      </c>
      <c r="L120" s="17">
        <f t="shared" si="10"/>
        <v>9.1229661427760469E-2</v>
      </c>
      <c r="M120" s="17">
        <f t="shared" si="11"/>
        <v>33.510609563732729</v>
      </c>
      <c r="N120" s="17">
        <f t="shared" si="12"/>
        <v>2.454545454545455E-4</v>
      </c>
    </row>
    <row r="121" spans="1:14" ht="13.8">
      <c r="A121" s="18"/>
      <c r="B121" s="17">
        <v>101</v>
      </c>
      <c r="C121" s="17">
        <f t="shared" si="7"/>
        <v>1.2345679012345678E-2</v>
      </c>
      <c r="D121" s="17">
        <v>0.2577941340844056</v>
      </c>
      <c r="E121" s="17">
        <v>1.2283453433070451E-2</v>
      </c>
      <c r="F121" s="17">
        <v>2.5611208871279917E-4</v>
      </c>
      <c r="G121" s="17">
        <v>2.2236088322351551E-3</v>
      </c>
      <c r="H121" s="17">
        <v>0.81241136977734441</v>
      </c>
      <c r="I121" s="17">
        <v>6.0000000000000001E-3</v>
      </c>
      <c r="J121" s="17">
        <f t="shared" si="8"/>
        <v>0.50250491317106394</v>
      </c>
      <c r="K121" s="17">
        <f t="shared" si="9"/>
        <v>1.0477312720069057E-2</v>
      </c>
      <c r="L121" s="17">
        <f t="shared" si="10"/>
        <v>9.0965815864165439E-2</v>
      </c>
      <c r="M121" s="17">
        <f t="shared" si="11"/>
        <v>33.235010581800452</v>
      </c>
      <c r="N121" s="17">
        <f t="shared" si="12"/>
        <v>2.454545454545455E-4</v>
      </c>
    </row>
    <row r="122" spans="1:14" ht="13.8">
      <c r="A122" s="18"/>
      <c r="B122" s="17">
        <v>101</v>
      </c>
      <c r="C122" s="17">
        <f t="shared" si="7"/>
        <v>1.2345679012345678E-2</v>
      </c>
      <c r="D122" s="30">
        <v>0.25600396298457817</v>
      </c>
      <c r="E122" s="17">
        <v>1.1990202601435351E-2</v>
      </c>
      <c r="F122" s="17">
        <v>2.557011300355696E-4</v>
      </c>
      <c r="G122" s="17">
        <v>2.2200408189134726E-3</v>
      </c>
      <c r="H122" s="17">
        <v>0.80674697615873514</v>
      </c>
      <c r="I122" s="17">
        <v>6.0000000000000001E-3</v>
      </c>
      <c r="J122" s="17">
        <f t="shared" si="8"/>
        <v>0.49050828824053705</v>
      </c>
      <c r="K122" s="17">
        <f t="shared" si="9"/>
        <v>1.0460500774182393E-2</v>
      </c>
      <c r="L122" s="17">
        <f t="shared" si="10"/>
        <v>9.0819851682823874E-2</v>
      </c>
      <c r="M122" s="17">
        <f t="shared" si="11"/>
        <v>33.003285388311895</v>
      </c>
      <c r="N122" s="17">
        <f t="shared" si="12"/>
        <v>2.454545454545455E-4</v>
      </c>
    </row>
    <row r="123" spans="1:14" ht="13.8">
      <c r="A123" s="18"/>
      <c r="B123" s="17">
        <v>101</v>
      </c>
      <c r="C123" s="17">
        <f t="shared" si="7"/>
        <v>1.2345679012345678E-2</v>
      </c>
      <c r="D123" s="17">
        <v>0.25655398979493255</v>
      </c>
      <c r="E123" s="17">
        <v>1.1867413606156651E-2</v>
      </c>
      <c r="F123" s="17">
        <v>5.1200546996461817E-4</v>
      </c>
      <c r="G123" s="17">
        <v>2.2226594044975675E-3</v>
      </c>
      <c r="H123" s="17">
        <v>0.80769855145581237</v>
      </c>
      <c r="I123" s="17">
        <v>6.0000000000000001E-3</v>
      </c>
      <c r="J123" s="17">
        <f t="shared" si="8"/>
        <v>0.4854851020700448</v>
      </c>
      <c r="K123" s="17">
        <f t="shared" si="9"/>
        <v>2.0945678316734381E-2</v>
      </c>
      <c r="L123" s="17">
        <f t="shared" si="10"/>
        <v>9.0926975638536855E-2</v>
      </c>
      <c r="M123" s="17">
        <f t="shared" si="11"/>
        <v>33.042213468646871</v>
      </c>
      <c r="N123" s="17">
        <f t="shared" si="12"/>
        <v>2.454545454545455E-4</v>
      </c>
    </row>
    <row r="124" spans="1:14">
      <c r="B124" s="17">
        <v>101</v>
      </c>
      <c r="C124" s="17">
        <f t="shared" si="7"/>
        <v>1.2345679012345678E-2</v>
      </c>
      <c r="D124" s="17">
        <v>0.25625724121733678</v>
      </c>
      <c r="E124" s="17">
        <v>1.1762504705159505E-2</v>
      </c>
      <c r="F124" s="17">
        <v>5.1141324805041338E-4</v>
      </c>
      <c r="G124" s="17">
        <v>2.2200885186684609E-3</v>
      </c>
      <c r="H124" s="17">
        <v>0.80676430990898551</v>
      </c>
      <c r="I124" s="17">
        <v>6.0000000000000001E-3</v>
      </c>
      <c r="J124" s="17">
        <f t="shared" si="8"/>
        <v>0.48119337430197978</v>
      </c>
      <c r="K124" s="17">
        <f t="shared" si="9"/>
        <v>2.092145105660782E-2</v>
      </c>
      <c r="L124" s="17">
        <f t="shared" si="10"/>
        <v>9.082180303643704E-2</v>
      </c>
      <c r="M124" s="17">
        <f t="shared" si="11"/>
        <v>33.003994496276682</v>
      </c>
      <c r="N124" s="17">
        <f t="shared" si="12"/>
        <v>2.454545454545455E-4</v>
      </c>
    </row>
    <row r="125" spans="1:14" ht="13.8">
      <c r="A125" s="18"/>
      <c r="B125" s="17">
        <v>101</v>
      </c>
      <c r="C125" s="17">
        <f t="shared" si="7"/>
        <v>1.2345679012345678E-2</v>
      </c>
      <c r="D125" s="30">
        <v>0.25514284304867768</v>
      </c>
      <c r="E125" s="17">
        <v>1.1816411397791819E-2</v>
      </c>
      <c r="F125" s="17">
        <v>5.9706896604588518E-4</v>
      </c>
      <c r="G125" s="17">
        <v>2.2216519666823633E-3</v>
      </c>
      <c r="H125" s="17">
        <v>0.80296849652948277</v>
      </c>
      <c r="I125" s="17">
        <v>6.0000000000000001E-3</v>
      </c>
      <c r="J125" s="17">
        <f t="shared" si="8"/>
        <v>0.48339864809148347</v>
      </c>
      <c r="K125" s="17">
        <f t="shared" si="9"/>
        <v>2.4425548610968031E-2</v>
      </c>
      <c r="L125" s="17">
        <f t="shared" si="10"/>
        <v>9.0885762273369405E-2</v>
      </c>
      <c r="M125" s="17">
        <f t="shared" si="11"/>
        <v>32.848711221660658</v>
      </c>
      <c r="N125" s="17">
        <f t="shared" si="12"/>
        <v>2.454545454545455E-4</v>
      </c>
    </row>
    <row r="126" spans="1:14" ht="13.8">
      <c r="A126" s="18"/>
      <c r="B126" s="17">
        <v>101</v>
      </c>
      <c r="C126" s="17">
        <f t="shared" si="7"/>
        <v>1.2345679012345678E-2</v>
      </c>
      <c r="D126" s="30">
        <v>0.2551440621333616</v>
      </c>
      <c r="E126" s="17">
        <v>1.1725221001129644E-2</v>
      </c>
      <c r="F126" s="17">
        <v>5.9707181886990745E-4</v>
      </c>
      <c r="G126" s="17">
        <v>2.2216625818415161E-3</v>
      </c>
      <c r="H126" s="17">
        <v>0.8029723331512908</v>
      </c>
      <c r="I126" s="17">
        <v>6.0000000000000001E-3</v>
      </c>
      <c r="J126" s="17">
        <f t="shared" si="8"/>
        <v>0.4796681318643945</v>
      </c>
      <c r="K126" s="17">
        <f t="shared" si="9"/>
        <v>2.4425665317405306E-2</v>
      </c>
      <c r="L126" s="17">
        <f t="shared" si="10"/>
        <v>9.0886196529880198E-2</v>
      </c>
      <c r="M126" s="17">
        <f t="shared" si="11"/>
        <v>32.848868174370985</v>
      </c>
      <c r="N126" s="17">
        <f t="shared" si="12"/>
        <v>2.454545454545455E-4</v>
      </c>
    </row>
    <row r="127" spans="1:14" ht="13.8">
      <c r="A127" s="18"/>
      <c r="B127" s="17">
        <v>101</v>
      </c>
      <c r="C127" s="17">
        <f t="shared" si="7"/>
        <v>1.2345679012345678E-2</v>
      </c>
      <c r="D127" s="17">
        <v>0.25484799182928142</v>
      </c>
      <c r="E127" s="17">
        <v>1.1666044516157893E-2</v>
      </c>
      <c r="F127" s="17">
        <v>5.9637897407668579E-4</v>
      </c>
      <c r="G127" s="17">
        <v>2.2190845547039473E-3</v>
      </c>
      <c r="H127" s="17">
        <v>0.80204056048585504</v>
      </c>
      <c r="I127" s="17">
        <v>6.0000000000000001E-3</v>
      </c>
      <c r="J127" s="17">
        <f t="shared" si="8"/>
        <v>0.47724727566100467</v>
      </c>
      <c r="K127" s="17">
        <f t="shared" si="9"/>
        <v>2.4397321666773511E-2</v>
      </c>
      <c r="L127" s="17">
        <f t="shared" si="10"/>
        <v>9.0780731783343296E-2</v>
      </c>
      <c r="M127" s="17">
        <f t="shared" si="11"/>
        <v>32.81075020169407</v>
      </c>
      <c r="N127" s="17">
        <f t="shared" si="12"/>
        <v>2.454545454545455E-4</v>
      </c>
    </row>
    <row r="128" spans="1:14" ht="13.8">
      <c r="A128" s="18"/>
      <c r="B128" s="18">
        <v>101</v>
      </c>
      <c r="C128" s="17">
        <f t="shared" si="7"/>
        <v>1.2345679012345678E-2</v>
      </c>
      <c r="D128" s="18">
        <v>0.25</v>
      </c>
      <c r="E128" s="18">
        <v>1.107E-2</v>
      </c>
      <c r="F128" s="18">
        <v>3.4000000000000002E-4</v>
      </c>
      <c r="G128" s="18">
        <v>1.5200000000000001E-3</v>
      </c>
      <c r="H128" s="18">
        <v>0.80045999999999995</v>
      </c>
      <c r="I128" s="18">
        <v>6.0000000000000001E-3</v>
      </c>
      <c r="J128" s="17">
        <f t="shared" si="8"/>
        <v>0.4528636363636363</v>
      </c>
      <c r="K128" s="17">
        <f t="shared" si="9"/>
        <v>1.3909090909090911E-2</v>
      </c>
      <c r="L128" s="17">
        <f t="shared" si="10"/>
        <v>6.2181818181818185E-2</v>
      </c>
      <c r="M128" s="17">
        <f t="shared" si="11"/>
        <v>32.74609090909091</v>
      </c>
      <c r="N128" s="17">
        <f t="shared" si="12"/>
        <v>2.454545454545455E-4</v>
      </c>
    </row>
    <row r="129" spans="1:14" ht="13.8">
      <c r="A129" s="18"/>
      <c r="B129" s="17">
        <v>102</v>
      </c>
      <c r="C129" s="17">
        <f t="shared" si="7"/>
        <v>2.4691358024691357E-2</v>
      </c>
      <c r="D129" s="17">
        <v>0.53</v>
      </c>
      <c r="E129" s="17">
        <v>3.005E-2</v>
      </c>
      <c r="F129" s="17">
        <v>7.4200000000000004E-3</v>
      </c>
      <c r="G129" s="17">
        <v>4.5599999999999998E-3</v>
      </c>
      <c r="H129" s="17">
        <v>1.6370400000000001</v>
      </c>
      <c r="I129" s="17">
        <v>6.0000000000000001E-3</v>
      </c>
      <c r="J129" s="17">
        <f t="shared" si="8"/>
        <v>1.229318181818182</v>
      </c>
      <c r="K129" s="17">
        <f t="shared" si="9"/>
        <v>0.30354545454545456</v>
      </c>
      <c r="L129" s="17">
        <f t="shared" si="10"/>
        <v>0.18654545454545454</v>
      </c>
      <c r="M129" s="17">
        <f t="shared" si="11"/>
        <v>66.969818181818184</v>
      </c>
      <c r="N129" s="17">
        <f t="shared" si="12"/>
        <v>2.454545454545455E-4</v>
      </c>
    </row>
    <row r="130" spans="1:14" ht="13.8">
      <c r="A130" s="18"/>
      <c r="B130" s="17">
        <v>102</v>
      </c>
      <c r="C130" s="17">
        <f t="shared" si="7"/>
        <v>2.4691358024691357E-2</v>
      </c>
      <c r="D130" s="17">
        <v>0.538353986857524</v>
      </c>
      <c r="E130" s="17">
        <v>2.890975064218599E-2</v>
      </c>
      <c r="F130" s="17">
        <v>4.6401079001282819E-3</v>
      </c>
      <c r="G130" s="17">
        <v>4.756010681440704E-3</v>
      </c>
      <c r="H130" s="17">
        <v>1.6837876471352673</v>
      </c>
      <c r="I130" s="17">
        <v>4.0000000000000001E-3</v>
      </c>
      <c r="J130" s="17">
        <f t="shared" si="8"/>
        <v>1.182671617180336</v>
      </c>
      <c r="K130" s="17">
        <f t="shared" si="9"/>
        <v>0.18982259591433881</v>
      </c>
      <c r="L130" s="17">
        <f t="shared" si="10"/>
        <v>0.19456407333166517</v>
      </c>
      <c r="M130" s="17">
        <f t="shared" si="11"/>
        <v>68.882221928260932</v>
      </c>
      <c r="N130" s="17">
        <f t="shared" si="12"/>
        <v>1.6363636363636363E-4</v>
      </c>
    </row>
    <row r="131" spans="1:14">
      <c r="B131" s="17">
        <v>102</v>
      </c>
      <c r="C131" s="17">
        <f t="shared" ref="C131:C194" si="13">(B131-$B$2257)/($B$2256-$B$2257)</f>
        <v>2.4691358024691357E-2</v>
      </c>
      <c r="D131" s="30">
        <v>0.64</v>
      </c>
      <c r="E131" s="17">
        <v>2.521E-2</v>
      </c>
      <c r="F131" s="17">
        <v>4.1099999999999999E-3</v>
      </c>
      <c r="G131" s="17">
        <v>5.3E-3</v>
      </c>
      <c r="H131" s="17">
        <v>2.0104199999999999</v>
      </c>
      <c r="I131" s="17">
        <v>4.0000000000000001E-3</v>
      </c>
      <c r="J131" s="17">
        <f t="shared" si="8"/>
        <v>1.0313181818181818</v>
      </c>
      <c r="K131" s="17">
        <f t="shared" si="9"/>
        <v>0.16813636363636364</v>
      </c>
      <c r="L131" s="17">
        <f t="shared" si="10"/>
        <v>0.21681818181818183</v>
      </c>
      <c r="M131" s="17">
        <f t="shared" si="11"/>
        <v>82.244454545454545</v>
      </c>
      <c r="N131" s="17">
        <f t="shared" si="12"/>
        <v>1.6363636363636363E-4</v>
      </c>
    </row>
    <row r="132" spans="1:14">
      <c r="B132" s="17">
        <v>102</v>
      </c>
      <c r="C132" s="17">
        <f t="shared" si="13"/>
        <v>2.4691358024691357E-2</v>
      </c>
      <c r="D132" s="30">
        <v>0.64</v>
      </c>
      <c r="E132" s="17">
        <v>3.0300000000000001E-2</v>
      </c>
      <c r="F132" s="17">
        <v>4.4000000000000003E-3</v>
      </c>
      <c r="G132" s="17">
        <v>5.5100000000000001E-3</v>
      </c>
      <c r="H132" s="17">
        <v>2.0113599999999998</v>
      </c>
      <c r="I132" s="17">
        <v>6.0000000000000001E-3</v>
      </c>
      <c r="J132" s="17">
        <f t="shared" ref="J132:J195" si="14">(E132*3600)/$C$1</f>
        <v>1.2395454545454545</v>
      </c>
      <c r="K132" s="17">
        <f t="shared" ref="K132:K195" si="15">(F132*3600)/$C$1</f>
        <v>0.18000000000000002</v>
      </c>
      <c r="L132" s="17">
        <f t="shared" ref="L132:L195" si="16">(G132*3600)/$C$1</f>
        <v>0.22540909090909092</v>
      </c>
      <c r="M132" s="17">
        <f t="shared" ref="M132:M195" si="17">(H132*3600)/$C$1</f>
        <v>82.282909090909087</v>
      </c>
      <c r="N132" s="17">
        <f t="shared" ref="N132:N195" si="18">(I132*3600)/$C$1/1000</f>
        <v>2.454545454545455E-4</v>
      </c>
    </row>
    <row r="133" spans="1:14">
      <c r="B133" s="17">
        <v>102</v>
      </c>
      <c r="C133" s="17">
        <f t="shared" si="13"/>
        <v>2.4691358024691357E-2</v>
      </c>
      <c r="D133" s="17">
        <v>0.61</v>
      </c>
      <c r="E133" s="17">
        <v>0.03</v>
      </c>
      <c r="F133" s="17">
        <v>3.0799999999999998E-3</v>
      </c>
      <c r="G133" s="17">
        <v>3.82E-3</v>
      </c>
      <c r="H133" s="17">
        <v>1.90869</v>
      </c>
      <c r="I133" s="17">
        <v>4.0000000000000001E-3</v>
      </c>
      <c r="J133" s="17">
        <f t="shared" si="14"/>
        <v>1.2272727272727273</v>
      </c>
      <c r="K133" s="17">
        <f t="shared" si="15"/>
        <v>0.126</v>
      </c>
      <c r="L133" s="17">
        <f t="shared" si="16"/>
        <v>0.15627272727272729</v>
      </c>
      <c r="M133" s="17">
        <f t="shared" si="17"/>
        <v>78.082772727272726</v>
      </c>
      <c r="N133" s="17">
        <f t="shared" si="18"/>
        <v>1.6363636363636363E-4</v>
      </c>
    </row>
    <row r="134" spans="1:14">
      <c r="B134" s="17">
        <v>102</v>
      </c>
      <c r="C134" s="17">
        <f t="shared" si="13"/>
        <v>2.4691358024691357E-2</v>
      </c>
      <c r="D134" s="17">
        <v>0.61</v>
      </c>
      <c r="E134" s="17">
        <v>3.0519999999999999E-2</v>
      </c>
      <c r="F134" s="17">
        <v>3.0500000000000002E-3</v>
      </c>
      <c r="G134" s="17">
        <v>3.7100000000000002E-3</v>
      </c>
      <c r="H134" s="17">
        <v>1.9036900000000001</v>
      </c>
      <c r="I134" s="17">
        <v>4.0000000000000001E-3</v>
      </c>
      <c r="J134" s="17">
        <f t="shared" si="14"/>
        <v>1.2485454545454546</v>
      </c>
      <c r="K134" s="17">
        <f t="shared" si="15"/>
        <v>0.12477272727272727</v>
      </c>
      <c r="L134" s="17">
        <f t="shared" si="16"/>
        <v>0.15177272727272728</v>
      </c>
      <c r="M134" s="17">
        <f t="shared" si="17"/>
        <v>77.878227272727273</v>
      </c>
      <c r="N134" s="17">
        <f t="shared" si="18"/>
        <v>1.6363636363636363E-4</v>
      </c>
    </row>
    <row r="135" spans="1:14">
      <c r="B135" s="17">
        <v>102</v>
      </c>
      <c r="C135" s="17">
        <f t="shared" si="13"/>
        <v>2.4691358024691357E-2</v>
      </c>
      <c r="D135" s="17">
        <v>0.57999999999999996</v>
      </c>
      <c r="E135" s="17">
        <v>3.0769999999999999E-2</v>
      </c>
      <c r="F135" s="17">
        <v>3.1199999999999999E-3</v>
      </c>
      <c r="G135" s="17">
        <v>3.7399999999999998E-3</v>
      </c>
      <c r="H135" s="17">
        <v>1.8307</v>
      </c>
      <c r="I135" s="17">
        <v>6.0000000000000001E-3</v>
      </c>
      <c r="J135" s="17">
        <f t="shared" si="14"/>
        <v>1.2587727272727272</v>
      </c>
      <c r="K135" s="17">
        <f t="shared" si="15"/>
        <v>0.12763636363636363</v>
      </c>
      <c r="L135" s="17">
        <f t="shared" si="16"/>
        <v>0.153</v>
      </c>
      <c r="M135" s="17">
        <f t="shared" si="17"/>
        <v>74.892272727272726</v>
      </c>
      <c r="N135" s="17">
        <f t="shared" si="18"/>
        <v>2.454545454545455E-4</v>
      </c>
    </row>
    <row r="136" spans="1:14">
      <c r="B136" s="17">
        <v>102</v>
      </c>
      <c r="C136" s="17">
        <f t="shared" si="13"/>
        <v>2.4691358024691357E-2</v>
      </c>
      <c r="D136" s="17">
        <v>0.54</v>
      </c>
      <c r="E136" s="17">
        <v>3.117E-2</v>
      </c>
      <c r="F136" s="17">
        <v>3.2100000000000002E-3</v>
      </c>
      <c r="G136" s="17">
        <v>3.7599999999999999E-3</v>
      </c>
      <c r="H136" s="17">
        <v>1.6894400000000001</v>
      </c>
      <c r="I136" s="17">
        <v>6.0000000000000001E-3</v>
      </c>
      <c r="J136" s="17">
        <f t="shared" si="14"/>
        <v>1.2751363636363637</v>
      </c>
      <c r="K136" s="17">
        <f t="shared" si="15"/>
        <v>0.13131818181818183</v>
      </c>
      <c r="L136" s="17">
        <f t="shared" si="16"/>
        <v>0.15381818181818183</v>
      </c>
      <c r="M136" s="17">
        <f t="shared" si="17"/>
        <v>69.113454545454545</v>
      </c>
      <c r="N136" s="17">
        <f t="shared" si="18"/>
        <v>2.454545454545455E-4</v>
      </c>
    </row>
    <row r="137" spans="1:14">
      <c r="B137" s="17">
        <v>102</v>
      </c>
      <c r="C137" s="17">
        <f t="shared" si="13"/>
        <v>2.4691358024691357E-2</v>
      </c>
      <c r="D137" s="17">
        <v>0.5</v>
      </c>
      <c r="E137" s="17">
        <v>3.0429999999999999E-2</v>
      </c>
      <c r="F137" s="17">
        <v>3.1800000000000001E-3</v>
      </c>
      <c r="G137" s="17">
        <v>3.5799999999999998E-3</v>
      </c>
      <c r="H137" s="17">
        <v>1.57426</v>
      </c>
      <c r="I137" s="17">
        <v>6.0000000000000001E-3</v>
      </c>
      <c r="J137" s="17">
        <f t="shared" si="14"/>
        <v>1.2448636363636363</v>
      </c>
      <c r="K137" s="17">
        <f t="shared" si="15"/>
        <v>0.13009090909090909</v>
      </c>
      <c r="L137" s="17">
        <f t="shared" si="16"/>
        <v>0.14645454545454545</v>
      </c>
      <c r="M137" s="17">
        <f t="shared" si="17"/>
        <v>64.401545454545456</v>
      </c>
      <c r="N137" s="17">
        <f t="shared" si="18"/>
        <v>2.454545454545455E-4</v>
      </c>
    </row>
    <row r="138" spans="1:14">
      <c r="B138" s="17">
        <v>102</v>
      </c>
      <c r="C138" s="17">
        <f t="shared" si="13"/>
        <v>2.4691358024691357E-2</v>
      </c>
      <c r="D138" s="17">
        <v>0.49</v>
      </c>
      <c r="E138" s="17">
        <v>3.049E-2</v>
      </c>
      <c r="F138" s="17">
        <v>3.15E-3</v>
      </c>
      <c r="G138" s="17">
        <v>3.5500000000000002E-3</v>
      </c>
      <c r="H138" s="17">
        <v>1.54955</v>
      </c>
      <c r="I138" s="17">
        <v>6.0000000000000001E-3</v>
      </c>
      <c r="J138" s="17">
        <f t="shared" si="14"/>
        <v>1.2473181818181818</v>
      </c>
      <c r="K138" s="17">
        <f t="shared" si="15"/>
        <v>0.12886363636363637</v>
      </c>
      <c r="L138" s="17">
        <f t="shared" si="16"/>
        <v>0.14522727272727273</v>
      </c>
      <c r="M138" s="17">
        <f t="shared" si="17"/>
        <v>63.390681818181818</v>
      </c>
      <c r="N138" s="17">
        <f t="shared" si="18"/>
        <v>2.454545454545455E-4</v>
      </c>
    </row>
    <row r="139" spans="1:14">
      <c r="B139" s="17">
        <v>102</v>
      </c>
      <c r="C139" s="17">
        <f t="shared" si="13"/>
        <v>2.4691358024691357E-2</v>
      </c>
      <c r="D139" s="17">
        <v>0.51</v>
      </c>
      <c r="E139" s="17">
        <v>3.1060000000000001E-2</v>
      </c>
      <c r="F139" s="17">
        <v>3.0899999999999999E-3</v>
      </c>
      <c r="G139" s="17">
        <v>2.99E-3</v>
      </c>
      <c r="H139" s="17">
        <v>1.5934600000000001</v>
      </c>
      <c r="I139" s="17">
        <v>6.0000000000000001E-3</v>
      </c>
      <c r="J139" s="17">
        <f t="shared" si="14"/>
        <v>1.2706363636363636</v>
      </c>
      <c r="K139" s="17">
        <f t="shared" si="15"/>
        <v>0.12640909090909089</v>
      </c>
      <c r="L139" s="17">
        <f t="shared" si="16"/>
        <v>0.12231818181818181</v>
      </c>
      <c r="M139" s="17">
        <f t="shared" si="17"/>
        <v>65.186999999999998</v>
      </c>
      <c r="N139" s="17">
        <f t="shared" si="18"/>
        <v>2.454545454545455E-4</v>
      </c>
    </row>
    <row r="140" spans="1:14">
      <c r="B140" s="17">
        <v>102</v>
      </c>
      <c r="C140" s="17">
        <f t="shared" si="13"/>
        <v>2.4691358024691357E-2</v>
      </c>
      <c r="D140" s="30">
        <v>0.46</v>
      </c>
      <c r="E140" s="17">
        <v>3.1539999999999999E-2</v>
      </c>
      <c r="F140" s="17">
        <v>4.4799999999999996E-3</v>
      </c>
      <c r="G140" s="17">
        <v>3.6800000000000001E-3</v>
      </c>
      <c r="H140" s="17">
        <v>1.4402999999999999</v>
      </c>
      <c r="I140" s="17">
        <v>6.0000000000000001E-3</v>
      </c>
      <c r="J140" s="17">
        <f t="shared" si="14"/>
        <v>1.2902727272727272</v>
      </c>
      <c r="K140" s="17">
        <f t="shared" si="15"/>
        <v>0.18327272727272728</v>
      </c>
      <c r="L140" s="17">
        <f t="shared" si="16"/>
        <v>0.15054545454545457</v>
      </c>
      <c r="M140" s="17">
        <f t="shared" si="17"/>
        <v>58.921363636363637</v>
      </c>
      <c r="N140" s="17">
        <f t="shared" si="18"/>
        <v>2.454545454545455E-4</v>
      </c>
    </row>
    <row r="141" spans="1:14">
      <c r="B141" s="17">
        <v>102</v>
      </c>
      <c r="C141" s="17">
        <f t="shared" si="13"/>
        <v>2.4691358024691357E-2</v>
      </c>
      <c r="D141" s="30">
        <v>0.39</v>
      </c>
      <c r="E141" s="17">
        <v>2.513E-2</v>
      </c>
      <c r="F141" s="17">
        <v>4.5799999999999999E-3</v>
      </c>
      <c r="G141" s="17">
        <v>2.7E-4</v>
      </c>
      <c r="H141" s="17">
        <v>1.2083200000000001</v>
      </c>
      <c r="I141" s="17">
        <v>6.0000000000000001E-3</v>
      </c>
      <c r="J141" s="17">
        <f t="shared" si="14"/>
        <v>1.0280454545454545</v>
      </c>
      <c r="K141" s="17">
        <f t="shared" si="15"/>
        <v>0.18736363636363637</v>
      </c>
      <c r="L141" s="17">
        <f t="shared" si="16"/>
        <v>1.1045454545454546E-2</v>
      </c>
      <c r="M141" s="17">
        <f t="shared" si="17"/>
        <v>49.431272727272727</v>
      </c>
      <c r="N141" s="17">
        <f t="shared" si="18"/>
        <v>2.454545454545455E-4</v>
      </c>
    </row>
    <row r="142" spans="1:14">
      <c r="B142" s="17">
        <v>102</v>
      </c>
      <c r="C142" s="17">
        <f t="shared" si="13"/>
        <v>2.4691358024691357E-2</v>
      </c>
      <c r="D142" s="30">
        <v>0.39</v>
      </c>
      <c r="E142" s="17">
        <v>2.5020000000000001E-2</v>
      </c>
      <c r="F142" s="17">
        <v>4.6499999999999996E-3</v>
      </c>
      <c r="G142" s="17">
        <v>2.7E-4</v>
      </c>
      <c r="H142" s="17">
        <v>1.2219100000000001</v>
      </c>
      <c r="I142" s="17">
        <v>6.0000000000000001E-3</v>
      </c>
      <c r="J142" s="17">
        <f t="shared" si="14"/>
        <v>1.0235454545454545</v>
      </c>
      <c r="K142" s="17">
        <f t="shared" si="15"/>
        <v>0.19022727272727272</v>
      </c>
      <c r="L142" s="17">
        <f t="shared" si="16"/>
        <v>1.1045454545454546E-2</v>
      </c>
      <c r="M142" s="17">
        <f t="shared" si="17"/>
        <v>49.987227272727274</v>
      </c>
      <c r="N142" s="17">
        <f t="shared" si="18"/>
        <v>2.454545454545455E-4</v>
      </c>
    </row>
    <row r="143" spans="1:14">
      <c r="B143" s="17">
        <v>102</v>
      </c>
      <c r="C143" s="17">
        <f t="shared" si="13"/>
        <v>2.4691358024691357E-2</v>
      </c>
      <c r="D143" s="30">
        <v>0.39574769830485645</v>
      </c>
      <c r="E143" s="17">
        <v>2.4808652367460455E-2</v>
      </c>
      <c r="F143" s="17">
        <v>5.2460104022676113E-3</v>
      </c>
      <c r="G143" s="17">
        <v>1.3555582434800033E-3</v>
      </c>
      <c r="H143" s="17">
        <v>1.2354945133432027</v>
      </c>
      <c r="I143" s="17">
        <v>6.0000000000000001E-3</v>
      </c>
      <c r="J143" s="17">
        <f t="shared" si="14"/>
        <v>1.0148994150324731</v>
      </c>
      <c r="K143" s="17">
        <f t="shared" si="15"/>
        <v>0.21460951645640228</v>
      </c>
      <c r="L143" s="17">
        <f t="shared" si="16"/>
        <v>5.5454655415091043E-2</v>
      </c>
      <c r="M143" s="17">
        <f t="shared" si="17"/>
        <v>50.542957364040106</v>
      </c>
      <c r="N143" s="17">
        <f t="shared" si="18"/>
        <v>2.454545454545455E-4</v>
      </c>
    </row>
    <row r="144" spans="1:14">
      <c r="B144" s="17">
        <v>102</v>
      </c>
      <c r="C144" s="17">
        <f t="shared" si="13"/>
        <v>2.4691358024691357E-2</v>
      </c>
      <c r="D144" s="30">
        <v>0.53124835198430465</v>
      </c>
      <c r="E144" s="17">
        <v>3.2804901122185412E-2</v>
      </c>
      <c r="F144" s="17">
        <v>8.6559965095282312E-3</v>
      </c>
      <c r="G144" s="17">
        <v>2.4058073112131783E-3</v>
      </c>
      <c r="H144" s="17">
        <v>1.6526423284782772</v>
      </c>
      <c r="I144" s="17">
        <v>4.0000000000000001E-3</v>
      </c>
      <c r="J144" s="17">
        <f t="shared" si="14"/>
        <v>1.3420186822712215</v>
      </c>
      <c r="K144" s="17">
        <f t="shared" si="15"/>
        <v>0.354108948117064</v>
      </c>
      <c r="L144" s="17">
        <f t="shared" si="16"/>
        <v>9.8419390004175475E-2</v>
      </c>
      <c r="M144" s="17">
        <f t="shared" si="17"/>
        <v>67.608095255929527</v>
      </c>
      <c r="N144" s="17">
        <f t="shared" si="18"/>
        <v>1.6363636363636363E-4</v>
      </c>
    </row>
    <row r="145" spans="1:14">
      <c r="B145" s="17">
        <v>102</v>
      </c>
      <c r="C145" s="17">
        <f t="shared" si="13"/>
        <v>2.4691358024691357E-2</v>
      </c>
      <c r="D145" s="17">
        <v>0.41254256939485512</v>
      </c>
      <c r="E145" s="17">
        <v>2.494399930826572E-2</v>
      </c>
      <c r="F145" s="17">
        <v>6.8098340954897236E-3</v>
      </c>
      <c r="G145" s="17">
        <v>1.6839154077749098E-3</v>
      </c>
      <c r="H145" s="17">
        <v>1.2833841000684492</v>
      </c>
      <c r="I145" s="17">
        <v>6.0000000000000001E-3</v>
      </c>
      <c r="J145" s="17">
        <f t="shared" si="14"/>
        <v>1.0204363353381432</v>
      </c>
      <c r="K145" s="17">
        <f t="shared" si="15"/>
        <v>0.27858412208821598</v>
      </c>
      <c r="L145" s="17">
        <f t="shared" si="16"/>
        <v>6.8887448499882667E-2</v>
      </c>
      <c r="M145" s="17">
        <f t="shared" si="17"/>
        <v>52.502076820982012</v>
      </c>
      <c r="N145" s="17">
        <f t="shared" si="18"/>
        <v>2.454545454545455E-4</v>
      </c>
    </row>
    <row r="146" spans="1:14" ht="13.8">
      <c r="A146" s="18"/>
      <c r="B146" s="17">
        <v>102</v>
      </c>
      <c r="C146" s="17">
        <f t="shared" si="13"/>
        <v>2.4691358024691357E-2</v>
      </c>
      <c r="D146" s="17">
        <v>0.49</v>
      </c>
      <c r="E146" s="17">
        <v>2.6530000000000001E-2</v>
      </c>
      <c r="F146" s="17">
        <v>3.6900000000000001E-3</v>
      </c>
      <c r="G146" s="17">
        <v>2.0200000000000001E-3</v>
      </c>
      <c r="H146" s="17">
        <v>1.52827</v>
      </c>
      <c r="I146" s="17">
        <v>4.0000000000000001E-3</v>
      </c>
      <c r="J146" s="17">
        <f t="shared" si="14"/>
        <v>1.0853181818181818</v>
      </c>
      <c r="K146" s="17">
        <f t="shared" si="15"/>
        <v>0.15095454545454545</v>
      </c>
      <c r="L146" s="17">
        <f t="shared" si="16"/>
        <v>8.2636363636363633E-2</v>
      </c>
      <c r="M146" s="17">
        <f t="shared" si="17"/>
        <v>62.520136363636361</v>
      </c>
      <c r="N146" s="17">
        <f t="shared" si="18"/>
        <v>1.6363636363636363E-4</v>
      </c>
    </row>
    <row r="147" spans="1:14" ht="13.8">
      <c r="A147" s="18"/>
      <c r="B147" s="17">
        <v>102</v>
      </c>
      <c r="C147" s="17">
        <f t="shared" si="13"/>
        <v>2.4691358024691357E-2</v>
      </c>
      <c r="D147" s="17">
        <v>0.56552711428771418</v>
      </c>
      <c r="E147" s="17">
        <v>3.4395430865633583E-2</v>
      </c>
      <c r="F147" s="17">
        <v>1.8681735817858427E-3</v>
      </c>
      <c r="G147" s="17">
        <v>3.2012766395351036E-3</v>
      </c>
      <c r="H147" s="17">
        <v>1.780824462049956</v>
      </c>
      <c r="I147" s="17">
        <v>4.0000000000000001E-3</v>
      </c>
      <c r="J147" s="17">
        <f t="shared" si="14"/>
        <v>1.4070858081395556</v>
      </c>
      <c r="K147" s="17">
        <f t="shared" si="15"/>
        <v>7.642528289123901E-2</v>
      </c>
      <c r="L147" s="17">
        <f t="shared" si="16"/>
        <v>0.1309613170718906</v>
      </c>
      <c r="M147" s="17">
        <f t="shared" si="17"/>
        <v>72.851909811134561</v>
      </c>
      <c r="N147" s="17">
        <f t="shared" si="18"/>
        <v>1.6363636363636363E-4</v>
      </c>
    </row>
    <row r="148" spans="1:14">
      <c r="B148" s="17">
        <v>102</v>
      </c>
      <c r="C148" s="17">
        <f t="shared" si="13"/>
        <v>2.4691358024691357E-2</v>
      </c>
      <c r="D148" s="17">
        <v>0.46268151292555737</v>
      </c>
      <c r="E148" s="17">
        <v>2.4389385406947888E-2</v>
      </c>
      <c r="F148" s="17">
        <v>1.8694181327963621E-3</v>
      </c>
      <c r="G148" s="17">
        <v>2.9109240894907963E-3</v>
      </c>
      <c r="H148" s="17">
        <v>1.4554620447453983</v>
      </c>
      <c r="I148" s="17">
        <v>4.0000000000000001E-3</v>
      </c>
      <c r="J148" s="17">
        <f t="shared" si="14"/>
        <v>0.99774758482968628</v>
      </c>
      <c r="K148" s="17">
        <f t="shared" si="15"/>
        <v>7.6476196341669356E-2</v>
      </c>
      <c r="L148" s="17">
        <f t="shared" si="16"/>
        <v>0.11908325820644167</v>
      </c>
      <c r="M148" s="17">
        <f t="shared" si="17"/>
        <v>59.541629103220842</v>
      </c>
      <c r="N148" s="17">
        <f t="shared" si="18"/>
        <v>1.6363636363636363E-4</v>
      </c>
    </row>
    <row r="149" spans="1:14">
      <c r="B149" s="17">
        <v>102</v>
      </c>
      <c r="C149" s="17">
        <f t="shared" si="13"/>
        <v>2.4691358024691357E-2</v>
      </c>
      <c r="D149" s="17">
        <v>0.40348459706632983</v>
      </c>
      <c r="E149" s="17">
        <v>2.3756777623286752E-2</v>
      </c>
      <c r="F149" s="17">
        <v>1.9129989471935026E-3</v>
      </c>
      <c r="G149" s="17">
        <v>2.7079863762092052E-3</v>
      </c>
      <c r="H149" s="17">
        <v>1.2681113344591106</v>
      </c>
      <c r="I149" s="17">
        <v>4.0000000000000001E-3</v>
      </c>
      <c r="J149" s="17">
        <f t="shared" si="14"/>
        <v>0.97186817549809446</v>
      </c>
      <c r="K149" s="17">
        <f t="shared" si="15"/>
        <v>7.8259047839734197E-2</v>
      </c>
      <c r="L149" s="17">
        <f t="shared" si="16"/>
        <v>0.11078126084492203</v>
      </c>
      <c r="M149" s="17">
        <f t="shared" si="17"/>
        <v>51.877281864236345</v>
      </c>
      <c r="N149" s="17">
        <f t="shared" si="18"/>
        <v>1.6363636363636363E-4</v>
      </c>
    </row>
    <row r="150" spans="1:14">
      <c r="B150" s="17">
        <v>102</v>
      </c>
      <c r="C150" s="17">
        <f t="shared" si="13"/>
        <v>2.4691358024691357E-2</v>
      </c>
      <c r="D150" s="17">
        <v>0.40109250641593325</v>
      </c>
      <c r="E150" s="17">
        <v>2.7309962616507904E-2</v>
      </c>
      <c r="F150" s="17">
        <v>2.038912061074742E-3</v>
      </c>
      <c r="G150" s="17">
        <v>2.4893693768935801E-3</v>
      </c>
      <c r="H150" s="17">
        <v>1.2604902083000828</v>
      </c>
      <c r="I150" s="17">
        <v>6.0000000000000001E-3</v>
      </c>
      <c r="J150" s="17">
        <f t="shared" si="14"/>
        <v>1.1172257434025961</v>
      </c>
      <c r="K150" s="17">
        <f t="shared" si="15"/>
        <v>8.3410038862148539E-2</v>
      </c>
      <c r="L150" s="17">
        <f t="shared" si="16"/>
        <v>0.10183783814564645</v>
      </c>
      <c r="M150" s="17">
        <f t="shared" si="17"/>
        <v>51.565508521367022</v>
      </c>
      <c r="N150" s="17">
        <f t="shared" si="18"/>
        <v>2.454545454545455E-4</v>
      </c>
    </row>
    <row r="151" spans="1:14">
      <c r="B151" s="17">
        <v>102</v>
      </c>
      <c r="C151" s="17">
        <f t="shared" si="13"/>
        <v>2.4691358024691357E-2</v>
      </c>
      <c r="D151" s="17">
        <v>0.39386390286680167</v>
      </c>
      <c r="E151" s="17">
        <v>2.3970171135379588E-2</v>
      </c>
      <c r="F151" s="17">
        <v>2.0028513166311821E-3</v>
      </c>
      <c r="G151" s="17">
        <v>2.1736370878167872E-3</v>
      </c>
      <c r="H151" s="17">
        <v>1.2381968410956339</v>
      </c>
      <c r="I151" s="17">
        <v>6.0000000000000001E-3</v>
      </c>
      <c r="J151" s="17">
        <f t="shared" si="14"/>
        <v>0.98059791008371033</v>
      </c>
      <c r="K151" s="17">
        <f t="shared" si="15"/>
        <v>8.1934826589457443E-2</v>
      </c>
      <c r="L151" s="17">
        <f t="shared" si="16"/>
        <v>8.8921517228868568E-2</v>
      </c>
      <c r="M151" s="17">
        <f t="shared" si="17"/>
        <v>50.653507135730479</v>
      </c>
      <c r="N151" s="17">
        <f t="shared" si="18"/>
        <v>2.454545454545455E-4</v>
      </c>
    </row>
    <row r="152" spans="1:14">
      <c r="B152" s="17">
        <v>102</v>
      </c>
      <c r="C152" s="17">
        <f t="shared" si="13"/>
        <v>2.4691358024691357E-2</v>
      </c>
      <c r="D152" s="17">
        <v>0.39353877932790721</v>
      </c>
      <c r="E152" s="17">
        <v>2.3246433931970296E-2</v>
      </c>
      <c r="F152" s="17">
        <v>1.9943735819929627E-3</v>
      </c>
      <c r="G152" s="17">
        <v>2.1644364455737581E-3</v>
      </c>
      <c r="H152" s="17">
        <v>1.2372073325502855</v>
      </c>
      <c r="I152" s="17">
        <v>6.0000000000000001E-3</v>
      </c>
      <c r="J152" s="17">
        <f t="shared" si="14"/>
        <v>0.95099047903514844</v>
      </c>
      <c r="K152" s="17">
        <f t="shared" si="15"/>
        <v>8.1588010172439385E-2</v>
      </c>
      <c r="L152" s="17">
        <f t="shared" si="16"/>
        <v>8.854512731892647E-2</v>
      </c>
      <c r="M152" s="17">
        <f t="shared" si="17"/>
        <v>50.613027240693491</v>
      </c>
      <c r="N152" s="17">
        <f t="shared" si="18"/>
        <v>2.454545454545455E-4</v>
      </c>
    </row>
    <row r="153" spans="1:14">
      <c r="B153" s="17">
        <v>102</v>
      </c>
      <c r="C153" s="17">
        <f t="shared" si="13"/>
        <v>2.4691358024691357E-2</v>
      </c>
      <c r="D153" s="30">
        <v>0.43806405311677898</v>
      </c>
      <c r="E153" s="17">
        <v>2.2745778704390041E-2</v>
      </c>
      <c r="F153" s="17">
        <v>1.9476969484675177E-3</v>
      </c>
      <c r="G153" s="17">
        <v>2.1137796339957557E-3</v>
      </c>
      <c r="H153" s="17">
        <v>1.3784862898843748</v>
      </c>
      <c r="I153" s="17">
        <v>6.0000000000000001E-3</v>
      </c>
      <c r="J153" s="17">
        <f t="shared" si="14"/>
        <v>0.93050912881595627</v>
      </c>
      <c r="K153" s="17">
        <f t="shared" si="15"/>
        <v>7.9678511528216631E-2</v>
      </c>
      <c r="L153" s="17">
        <f t="shared" si="16"/>
        <v>8.6472803208917273E-2</v>
      </c>
      <c r="M153" s="17">
        <f t="shared" si="17"/>
        <v>56.392620949815338</v>
      </c>
      <c r="N153" s="17">
        <f t="shared" si="18"/>
        <v>2.454545454545455E-4</v>
      </c>
    </row>
    <row r="154" spans="1:14">
      <c r="B154" s="17">
        <v>102</v>
      </c>
      <c r="C154" s="17">
        <f t="shared" si="13"/>
        <v>2.4691358024691357E-2</v>
      </c>
      <c r="D154" s="17">
        <v>0.43286725449318836</v>
      </c>
      <c r="E154" s="17">
        <v>2.4092172435890243E-2</v>
      </c>
      <c r="F154" s="17">
        <v>1.9303666113228829E-3</v>
      </c>
      <c r="G154" s="17">
        <v>2.0949715161643692E-3</v>
      </c>
      <c r="H154" s="17">
        <v>1.3621055875632977</v>
      </c>
      <c r="I154" s="17">
        <v>6.0000000000000001E-3</v>
      </c>
      <c r="J154" s="17">
        <f t="shared" si="14"/>
        <v>0.98558887237732806</v>
      </c>
      <c r="K154" s="17">
        <f t="shared" si="15"/>
        <v>7.8969543190481564E-2</v>
      </c>
      <c r="L154" s="17">
        <f t="shared" si="16"/>
        <v>8.5703380206724203E-2</v>
      </c>
      <c r="M154" s="17">
        <f t="shared" si="17"/>
        <v>55.722501309407633</v>
      </c>
      <c r="N154" s="17">
        <f t="shared" si="18"/>
        <v>2.454545454545455E-4</v>
      </c>
    </row>
    <row r="155" spans="1:14">
      <c r="B155" s="17">
        <v>102</v>
      </c>
      <c r="C155" s="17">
        <f t="shared" si="13"/>
        <v>2.4691358024691357E-2</v>
      </c>
      <c r="D155" s="17">
        <v>0.40031615085860039</v>
      </c>
      <c r="E155" s="17">
        <v>2.5440642230059637E-2</v>
      </c>
      <c r="F155" s="17">
        <v>2.056775776061226E-3</v>
      </c>
      <c r="G155" s="17">
        <v>2.2321597569656712E-3</v>
      </c>
      <c r="H155" s="17">
        <v>1.2583800629893971</v>
      </c>
      <c r="I155" s="17">
        <v>2.6000000000000002E-2</v>
      </c>
      <c r="J155" s="17">
        <f t="shared" si="14"/>
        <v>1.0407535457751669</v>
      </c>
      <c r="K155" s="17">
        <f t="shared" si="15"/>
        <v>8.4140827202504695E-2</v>
      </c>
      <c r="L155" s="17">
        <f t="shared" si="16"/>
        <v>9.1315626421322904E-2</v>
      </c>
      <c r="M155" s="17">
        <f t="shared" si="17"/>
        <v>51.479184395020795</v>
      </c>
      <c r="N155" s="17">
        <f t="shared" si="18"/>
        <v>1.0636363636363636E-3</v>
      </c>
    </row>
    <row r="156" spans="1:14">
      <c r="B156" s="17">
        <v>102</v>
      </c>
      <c r="C156" s="17">
        <f t="shared" si="13"/>
        <v>2.4691358024691357E-2</v>
      </c>
      <c r="D156" s="17">
        <v>0.40320092230113774</v>
      </c>
      <c r="E156" s="17">
        <v>2.328238669933666E-2</v>
      </c>
      <c r="F156" s="17">
        <v>2.0363948702191233E-3</v>
      </c>
      <c r="G156" s="17">
        <v>2.2100409444238546E-3</v>
      </c>
      <c r="H156" s="17">
        <v>1.2676163416945394</v>
      </c>
      <c r="I156" s="17">
        <v>4.0000000000000001E-3</v>
      </c>
      <c r="J156" s="17">
        <f t="shared" si="14"/>
        <v>0.95246127406377246</v>
      </c>
      <c r="K156" s="17">
        <f t="shared" si="15"/>
        <v>8.3307062872600493E-2</v>
      </c>
      <c r="L156" s="17">
        <f t="shared" si="16"/>
        <v>9.0410765908248591E-2</v>
      </c>
      <c r="M156" s="17">
        <f t="shared" si="17"/>
        <v>51.857032160231149</v>
      </c>
      <c r="N156" s="17">
        <f t="shared" si="18"/>
        <v>1.6363636363636363E-4</v>
      </c>
    </row>
    <row r="157" spans="1:14">
      <c r="B157" s="17">
        <v>102</v>
      </c>
      <c r="C157" s="17">
        <f t="shared" si="13"/>
        <v>2.4691358024691357E-2</v>
      </c>
      <c r="D157" s="17">
        <v>0.36081975495270896</v>
      </c>
      <c r="E157" s="17">
        <v>1.4740520174138504E-2</v>
      </c>
      <c r="F157" s="17">
        <v>2.0504734973083457E-3</v>
      </c>
      <c r="G157" s="17">
        <v>2.4033456805660604E-3</v>
      </c>
      <c r="H157" s="17">
        <v>1.1330058208382858</v>
      </c>
      <c r="I157" s="17">
        <v>6.0000000000000001E-3</v>
      </c>
      <c r="J157" s="17">
        <f t="shared" si="14"/>
        <v>0.60302127985112064</v>
      </c>
      <c r="K157" s="17">
        <f t="shared" si="15"/>
        <v>8.3883006708068683E-2</v>
      </c>
      <c r="L157" s="17">
        <f t="shared" si="16"/>
        <v>9.831868693224792E-2</v>
      </c>
      <c r="M157" s="17">
        <f t="shared" si="17"/>
        <v>46.350238125202601</v>
      </c>
      <c r="N157" s="17">
        <f t="shared" si="18"/>
        <v>2.454545454545455E-4</v>
      </c>
    </row>
    <row r="158" spans="1:14">
      <c r="B158" s="17">
        <v>102</v>
      </c>
      <c r="C158" s="17">
        <f t="shared" si="13"/>
        <v>2.4691358024691357E-2</v>
      </c>
      <c r="D158" s="17">
        <v>0.39120818875484364</v>
      </c>
      <c r="E158" s="17">
        <v>2.1225425739868131E-2</v>
      </c>
      <c r="F158" s="17">
        <v>2.0711021757609371E-3</v>
      </c>
      <c r="G158" s="17">
        <v>2.4275244106593307E-3</v>
      </c>
      <c r="H158" s="17">
        <v>1.2291750587306769</v>
      </c>
      <c r="I158" s="17">
        <v>6.0000000000000001E-3</v>
      </c>
      <c r="J158" s="17">
        <f t="shared" si="14"/>
        <v>0.86831287117642364</v>
      </c>
      <c r="K158" s="17">
        <f t="shared" si="15"/>
        <v>8.4726907190220149E-2</v>
      </c>
      <c r="L158" s="17">
        <f t="shared" si="16"/>
        <v>9.9307816799699897E-2</v>
      </c>
      <c r="M158" s="17">
        <f t="shared" si="17"/>
        <v>50.284434220800421</v>
      </c>
      <c r="N158" s="17">
        <f t="shared" si="18"/>
        <v>2.454545454545455E-4</v>
      </c>
    </row>
    <row r="159" spans="1:14">
      <c r="B159" s="17">
        <v>102</v>
      </c>
      <c r="C159" s="17">
        <f t="shared" si="13"/>
        <v>2.4691358024691357E-2</v>
      </c>
      <c r="D159" s="17">
        <v>0.46192443964447416</v>
      </c>
      <c r="E159" s="17">
        <v>3.1955167969727347E-2</v>
      </c>
      <c r="F159" s="17">
        <v>2.4975865615425989E-3</v>
      </c>
      <c r="G159" s="17">
        <v>2.6021366966769398E-3</v>
      </c>
      <c r="H159" s="17">
        <v>1.4516205429319213</v>
      </c>
      <c r="I159" s="17">
        <v>6.0000000000000001E-3</v>
      </c>
      <c r="J159" s="17">
        <f t="shared" si="14"/>
        <v>1.307256871488846</v>
      </c>
      <c r="K159" s="17">
        <f t="shared" si="15"/>
        <v>0.10217399569946996</v>
      </c>
      <c r="L159" s="17">
        <f t="shared" si="16"/>
        <v>0.10645104668223845</v>
      </c>
      <c r="M159" s="17">
        <f t="shared" si="17"/>
        <v>59.384476756305872</v>
      </c>
      <c r="N159" s="17">
        <f t="shared" si="18"/>
        <v>2.454545454545455E-4</v>
      </c>
    </row>
    <row r="160" spans="1:14">
      <c r="B160" s="17">
        <v>102</v>
      </c>
      <c r="C160" s="17">
        <f t="shared" si="13"/>
        <v>2.4691358024691357E-2</v>
      </c>
      <c r="D160" s="17">
        <v>0.53709052620159292</v>
      </c>
      <c r="E160" s="17">
        <v>3.2838481083855092E-2</v>
      </c>
      <c r="F160" s="17">
        <v>2.6014272045058384E-3</v>
      </c>
      <c r="G160" s="17">
        <v>3.7266957162223171E-3</v>
      </c>
      <c r="H160" s="17">
        <v>1.6876607743463921</v>
      </c>
      <c r="I160" s="17">
        <v>4.0000000000000001E-3</v>
      </c>
      <c r="J160" s="17">
        <f t="shared" si="14"/>
        <v>1.3433924079758901</v>
      </c>
      <c r="K160" s="17">
        <f t="shared" si="15"/>
        <v>0.10642202200251157</v>
      </c>
      <c r="L160" s="17">
        <f t="shared" si="16"/>
        <v>0.15245573384545844</v>
      </c>
      <c r="M160" s="17">
        <f t="shared" si="17"/>
        <v>69.040668041443311</v>
      </c>
      <c r="N160" s="17">
        <f t="shared" si="18"/>
        <v>1.6363636363636363E-4</v>
      </c>
    </row>
    <row r="161" spans="1:14">
      <c r="B161" s="17">
        <v>102</v>
      </c>
      <c r="C161" s="17">
        <f t="shared" si="13"/>
        <v>2.4691358024691357E-2</v>
      </c>
      <c r="D161" s="17">
        <v>0.52533875573668987</v>
      </c>
      <c r="E161" s="17">
        <v>3.277343177309143E-2</v>
      </c>
      <c r="F161" s="17">
        <v>2.6375393551912045E-3</v>
      </c>
      <c r="G161" s="17">
        <v>3.6331042996372589E-3</v>
      </c>
      <c r="H161" s="17">
        <v>1.650467381835212</v>
      </c>
      <c r="I161" s="17">
        <v>4.0000000000000001E-3</v>
      </c>
      <c r="J161" s="17">
        <f t="shared" si="14"/>
        <v>1.3407312998082856</v>
      </c>
      <c r="K161" s="17">
        <f t="shared" si="15"/>
        <v>0.107899337257822</v>
      </c>
      <c r="L161" s="17">
        <f t="shared" si="16"/>
        <v>0.14862699407606969</v>
      </c>
      <c r="M161" s="17">
        <f t="shared" si="17"/>
        <v>67.519120165985953</v>
      </c>
      <c r="N161" s="17">
        <f t="shared" si="18"/>
        <v>1.6363636363636363E-4</v>
      </c>
    </row>
    <row r="162" spans="1:14">
      <c r="B162" s="17">
        <v>102</v>
      </c>
      <c r="C162" s="17">
        <f t="shared" si="13"/>
        <v>2.4691358024691357E-2</v>
      </c>
      <c r="D162" s="17">
        <v>0.38</v>
      </c>
      <c r="E162" s="17">
        <v>2.8500000000000001E-2</v>
      </c>
      <c r="F162" s="17">
        <v>2.5200000000000001E-3</v>
      </c>
      <c r="G162" s="17">
        <v>3.2100000000000002E-3</v>
      </c>
      <c r="H162" s="17">
        <v>1.1840900000000001</v>
      </c>
      <c r="I162" s="17">
        <v>4.0000000000000001E-3</v>
      </c>
      <c r="J162" s="17">
        <f t="shared" si="14"/>
        <v>1.165909090909091</v>
      </c>
      <c r="K162" s="17">
        <f t="shared" si="15"/>
        <v>0.10309090909090911</v>
      </c>
      <c r="L162" s="17">
        <f t="shared" si="16"/>
        <v>0.13131818181818183</v>
      </c>
      <c r="M162" s="17">
        <f t="shared" si="17"/>
        <v>48.440045454545455</v>
      </c>
      <c r="N162" s="17">
        <f t="shared" si="18"/>
        <v>1.6363636363636363E-4</v>
      </c>
    </row>
    <row r="163" spans="1:14" ht="13.8">
      <c r="A163" s="18"/>
      <c r="B163" s="17">
        <v>102</v>
      </c>
      <c r="C163" s="17">
        <f t="shared" si="13"/>
        <v>2.4691358024691357E-2</v>
      </c>
      <c r="D163" s="30">
        <v>0.38</v>
      </c>
      <c r="E163" s="17">
        <v>2.4490000000000001E-2</v>
      </c>
      <c r="F163" s="17">
        <v>2.2599999999999999E-3</v>
      </c>
      <c r="G163" s="17">
        <v>3.0000000000000001E-3</v>
      </c>
      <c r="H163" s="17">
        <v>1.19459</v>
      </c>
      <c r="I163" s="17">
        <v>6.0000000000000001E-3</v>
      </c>
      <c r="J163" s="17">
        <f t="shared" si="14"/>
        <v>1.0018636363636364</v>
      </c>
      <c r="K163" s="17">
        <f t="shared" si="15"/>
        <v>9.2454545454545442E-2</v>
      </c>
      <c r="L163" s="17">
        <f t="shared" si="16"/>
        <v>0.12272727272727274</v>
      </c>
      <c r="M163" s="17">
        <f t="shared" si="17"/>
        <v>48.86959090909091</v>
      </c>
      <c r="N163" s="17">
        <f t="shared" si="18"/>
        <v>2.454545454545455E-4</v>
      </c>
    </row>
    <row r="164" spans="1:14">
      <c r="B164" s="17">
        <v>102</v>
      </c>
      <c r="C164" s="17">
        <f t="shared" si="13"/>
        <v>2.4691358024691357E-2</v>
      </c>
      <c r="D164" s="17">
        <v>0.6</v>
      </c>
      <c r="E164" s="17">
        <v>2.657E-2</v>
      </c>
      <c r="F164" s="17">
        <v>2.5200000000000001E-3</v>
      </c>
      <c r="G164" s="17">
        <v>2.8900000000000002E-3</v>
      </c>
      <c r="H164" s="17">
        <v>1.8829199999999999</v>
      </c>
      <c r="I164" s="17">
        <v>6.0000000000000001E-3</v>
      </c>
      <c r="J164" s="17">
        <f t="shared" si="14"/>
        <v>1.0869545454545455</v>
      </c>
      <c r="K164" s="17">
        <f t="shared" si="15"/>
        <v>0.10309090909090911</v>
      </c>
      <c r="L164" s="17">
        <f t="shared" si="16"/>
        <v>0.11822727272727272</v>
      </c>
      <c r="M164" s="17">
        <f t="shared" si="17"/>
        <v>77.028545454545451</v>
      </c>
      <c r="N164" s="17">
        <f t="shared" si="18"/>
        <v>2.454545454545455E-4</v>
      </c>
    </row>
    <row r="165" spans="1:14" ht="13.8">
      <c r="B165" s="18">
        <v>102</v>
      </c>
      <c r="C165" s="17">
        <f t="shared" si="13"/>
        <v>2.4691358024691357E-2</v>
      </c>
      <c r="D165" s="18">
        <v>0.39</v>
      </c>
      <c r="E165" s="18">
        <v>2.1909999999999999E-2</v>
      </c>
      <c r="F165" s="18">
        <v>2.32E-3</v>
      </c>
      <c r="G165" s="18">
        <v>2.2899999999999999E-3</v>
      </c>
      <c r="H165" s="18">
        <v>1.2359800000000001</v>
      </c>
      <c r="I165" s="18">
        <v>6.0000000000000001E-3</v>
      </c>
      <c r="J165" s="17">
        <f t="shared" si="14"/>
        <v>0.89631818181818168</v>
      </c>
      <c r="K165" s="17">
        <f t="shared" si="15"/>
        <v>9.4909090909090915E-2</v>
      </c>
      <c r="L165" s="17">
        <f t="shared" si="16"/>
        <v>9.3681818181818186E-2</v>
      </c>
      <c r="M165" s="17">
        <f t="shared" si="17"/>
        <v>50.562818181818187</v>
      </c>
      <c r="N165" s="17">
        <f t="shared" si="18"/>
        <v>2.454545454545455E-4</v>
      </c>
    </row>
    <row r="166" spans="1:14">
      <c r="B166" s="17">
        <v>102</v>
      </c>
      <c r="C166" s="17">
        <f t="shared" si="13"/>
        <v>2.4691358024691357E-2</v>
      </c>
      <c r="D166" s="30">
        <v>0.39</v>
      </c>
      <c r="E166" s="17">
        <v>2.2009999999999998E-2</v>
      </c>
      <c r="F166" s="17">
        <v>2.2799999999999999E-3</v>
      </c>
      <c r="G166" s="17">
        <v>2.16E-3</v>
      </c>
      <c r="H166" s="17">
        <v>1.2389699999999999</v>
      </c>
      <c r="I166" s="17">
        <v>4.0000000000000001E-3</v>
      </c>
      <c r="J166" s="17">
        <f t="shared" si="14"/>
        <v>0.90040909090909083</v>
      </c>
      <c r="K166" s="17">
        <f t="shared" si="15"/>
        <v>9.3272727272727271E-2</v>
      </c>
      <c r="L166" s="17">
        <f t="shared" si="16"/>
        <v>8.8363636363636366E-2</v>
      </c>
      <c r="M166" s="17">
        <f t="shared" si="17"/>
        <v>50.68513636363636</v>
      </c>
      <c r="N166" s="17">
        <f t="shared" si="18"/>
        <v>1.6363636363636363E-4</v>
      </c>
    </row>
    <row r="167" spans="1:14">
      <c r="B167" s="17">
        <v>102</v>
      </c>
      <c r="C167" s="17">
        <f t="shared" si="13"/>
        <v>2.4691358024691357E-2</v>
      </c>
      <c r="D167" s="17">
        <v>0.39</v>
      </c>
      <c r="E167" s="17">
        <v>2.1940000000000001E-2</v>
      </c>
      <c r="F167" s="17">
        <v>2.2399999999999998E-3</v>
      </c>
      <c r="G167" s="17">
        <v>2.16E-3</v>
      </c>
      <c r="H167" s="17">
        <v>1.2389699999999999</v>
      </c>
      <c r="I167" s="17">
        <v>6.0000000000000001E-3</v>
      </c>
      <c r="J167" s="17">
        <f t="shared" si="14"/>
        <v>0.89754545454545465</v>
      </c>
      <c r="K167" s="17">
        <f t="shared" si="15"/>
        <v>9.1636363636363641E-2</v>
      </c>
      <c r="L167" s="17">
        <f t="shared" si="16"/>
        <v>8.8363636363636366E-2</v>
      </c>
      <c r="M167" s="17">
        <f t="shared" si="17"/>
        <v>50.68513636363636</v>
      </c>
      <c r="N167" s="17">
        <f t="shared" si="18"/>
        <v>2.454545454545455E-4</v>
      </c>
    </row>
    <row r="168" spans="1:14" s="18" customFormat="1" ht="13.8">
      <c r="A168" s="17"/>
      <c r="B168" s="17">
        <v>102</v>
      </c>
      <c r="C168" s="17">
        <f t="shared" si="13"/>
        <v>2.4691358024691357E-2</v>
      </c>
      <c r="D168" s="17">
        <v>0.4</v>
      </c>
      <c r="E168" s="17">
        <v>2.1899999999999999E-2</v>
      </c>
      <c r="F168" s="17">
        <v>2.2499999999999998E-3</v>
      </c>
      <c r="G168" s="17">
        <v>2.16E-3</v>
      </c>
      <c r="H168" s="17">
        <v>1.24308</v>
      </c>
      <c r="I168" s="17">
        <v>4.0000000000000001E-3</v>
      </c>
      <c r="J168" s="17">
        <f t="shared" si="14"/>
        <v>0.89590909090909099</v>
      </c>
      <c r="K168" s="17">
        <f t="shared" si="15"/>
        <v>9.2045454545454541E-2</v>
      </c>
      <c r="L168" s="17">
        <f t="shared" si="16"/>
        <v>8.8363636363636366E-2</v>
      </c>
      <c r="M168" s="17">
        <f t="shared" si="17"/>
        <v>50.853272727272724</v>
      </c>
      <c r="N168" s="17">
        <f t="shared" si="18"/>
        <v>1.6363636363636363E-4</v>
      </c>
    </row>
    <row r="169" spans="1:14" s="18" customFormat="1" ht="13.8">
      <c r="A169" s="17"/>
      <c r="B169" s="18">
        <v>102</v>
      </c>
      <c r="C169" s="17">
        <f t="shared" si="13"/>
        <v>2.4691358024691357E-2</v>
      </c>
      <c r="D169" s="18">
        <v>0.4</v>
      </c>
      <c r="E169" s="18">
        <v>2.5749999999999999E-2</v>
      </c>
      <c r="F169" s="18">
        <v>2.3500000000000001E-3</v>
      </c>
      <c r="G169" s="18">
        <v>2.2499999999999998E-3</v>
      </c>
      <c r="H169" s="18">
        <v>1.24339</v>
      </c>
      <c r="I169" s="18">
        <v>4.0000000000000001E-3</v>
      </c>
      <c r="J169" s="17">
        <f t="shared" si="14"/>
        <v>1.0534090909090907</v>
      </c>
      <c r="K169" s="17">
        <f t="shared" si="15"/>
        <v>9.6136363636363645E-2</v>
      </c>
      <c r="L169" s="17">
        <f t="shared" si="16"/>
        <v>9.2045454545454541E-2</v>
      </c>
      <c r="M169" s="17">
        <f t="shared" si="17"/>
        <v>50.865954545454542</v>
      </c>
      <c r="N169" s="17">
        <f t="shared" si="18"/>
        <v>1.6363636363636363E-4</v>
      </c>
    </row>
    <row r="170" spans="1:14" s="18" customFormat="1" ht="13.8">
      <c r="B170" s="18">
        <v>102</v>
      </c>
      <c r="C170" s="17">
        <f t="shared" si="13"/>
        <v>2.4691358024691357E-2</v>
      </c>
      <c r="D170" s="18">
        <v>0.39</v>
      </c>
      <c r="E170" s="18">
        <v>2.1190000000000001E-2</v>
      </c>
      <c r="F170" s="18">
        <v>2.16E-3</v>
      </c>
      <c r="G170" s="18">
        <v>1.89E-3</v>
      </c>
      <c r="H170" s="18">
        <v>1.2366699999999999</v>
      </c>
      <c r="I170" s="18">
        <v>6.0000000000000001E-3</v>
      </c>
      <c r="J170" s="17">
        <f t="shared" si="14"/>
        <v>0.86686363636363639</v>
      </c>
      <c r="K170" s="17">
        <f t="shared" si="15"/>
        <v>8.8363636363636366E-2</v>
      </c>
      <c r="L170" s="17">
        <f t="shared" si="16"/>
        <v>7.7318181818181828E-2</v>
      </c>
      <c r="M170" s="17">
        <f t="shared" si="17"/>
        <v>50.591045454545451</v>
      </c>
      <c r="N170" s="17">
        <f t="shared" si="18"/>
        <v>2.454545454545455E-4</v>
      </c>
    </row>
    <row r="171" spans="1:14" s="18" customFormat="1" ht="13.8">
      <c r="B171" s="18">
        <v>102</v>
      </c>
      <c r="C171" s="17">
        <f t="shared" si="13"/>
        <v>2.4691358024691357E-2</v>
      </c>
      <c r="D171" s="18">
        <v>0.39410684524749068</v>
      </c>
      <c r="E171" s="18">
        <v>2.1247536750805106E-2</v>
      </c>
      <c r="F171" s="18">
        <v>2.1561900778251887E-3</v>
      </c>
      <c r="G171" s="18">
        <v>1.8900413920113466E-3</v>
      </c>
      <c r="H171" s="18">
        <v>1.2389414186000907</v>
      </c>
      <c r="I171" s="18">
        <v>6.0000000000000001E-3</v>
      </c>
      <c r="J171" s="17">
        <f t="shared" si="14"/>
        <v>0.86921741253293616</v>
      </c>
      <c r="K171" s="17">
        <f t="shared" si="15"/>
        <v>8.8207775911030448E-2</v>
      </c>
      <c r="L171" s="17">
        <f t="shared" si="16"/>
        <v>7.7319875127736915E-2</v>
      </c>
      <c r="M171" s="17">
        <f t="shared" si="17"/>
        <v>50.683967124549163</v>
      </c>
      <c r="N171" s="17">
        <f t="shared" si="18"/>
        <v>2.454545454545455E-4</v>
      </c>
    </row>
    <row r="172" spans="1:14" s="18" customFormat="1" ht="13.8">
      <c r="A172" s="17"/>
      <c r="B172" s="18">
        <v>102</v>
      </c>
      <c r="C172" s="17">
        <f t="shared" si="13"/>
        <v>2.4691358024691357E-2</v>
      </c>
      <c r="D172" s="18">
        <v>0.52</v>
      </c>
      <c r="E172" s="18">
        <v>2.9899999999999999E-2</v>
      </c>
      <c r="F172" s="18">
        <v>2.4499999999999999E-3</v>
      </c>
      <c r="G172" s="18">
        <v>3.3300000000000001E-3</v>
      </c>
      <c r="H172" s="18">
        <v>1.63608</v>
      </c>
      <c r="I172" s="18">
        <v>4.0000000000000001E-3</v>
      </c>
      <c r="J172" s="17">
        <f t="shared" si="14"/>
        <v>1.2231818181818181</v>
      </c>
      <c r="K172" s="17">
        <f t="shared" si="15"/>
        <v>0.10022727272727273</v>
      </c>
      <c r="L172" s="17">
        <f t="shared" si="16"/>
        <v>0.13622727272727272</v>
      </c>
      <c r="M172" s="17">
        <f t="shared" si="17"/>
        <v>66.930545454545452</v>
      </c>
      <c r="N172" s="17">
        <f t="shared" si="18"/>
        <v>1.6363636363636363E-4</v>
      </c>
    </row>
    <row r="173" spans="1:14" s="18" customFormat="1" ht="13.8">
      <c r="A173" s="17"/>
      <c r="B173" s="18">
        <v>102</v>
      </c>
      <c r="C173" s="17">
        <f t="shared" si="13"/>
        <v>2.4691358024691357E-2</v>
      </c>
      <c r="D173" s="18">
        <v>0.41</v>
      </c>
      <c r="E173" s="18">
        <v>2.4459999999999999E-2</v>
      </c>
      <c r="F173" s="18">
        <v>2.3900000000000002E-3</v>
      </c>
      <c r="G173" s="18">
        <v>2.3600000000000001E-3</v>
      </c>
      <c r="H173" s="18">
        <v>1.2918799999999999</v>
      </c>
      <c r="I173" s="18">
        <v>4.0000000000000001E-3</v>
      </c>
      <c r="J173" s="17">
        <f t="shared" si="14"/>
        <v>1.0006363636363635</v>
      </c>
      <c r="K173" s="17">
        <f t="shared" si="15"/>
        <v>9.7772727272727289E-2</v>
      </c>
      <c r="L173" s="17">
        <f t="shared" si="16"/>
        <v>9.6545454545454545E-2</v>
      </c>
      <c r="M173" s="17">
        <f t="shared" si="17"/>
        <v>52.849636363636364</v>
      </c>
      <c r="N173" s="17">
        <f t="shared" si="18"/>
        <v>1.6363636363636363E-4</v>
      </c>
    </row>
    <row r="174" spans="1:14" s="18" customFormat="1" ht="13.8">
      <c r="A174" s="17"/>
      <c r="B174" s="18">
        <v>102</v>
      </c>
      <c r="C174" s="17">
        <f t="shared" si="13"/>
        <v>2.4691358024691357E-2</v>
      </c>
      <c r="D174" s="18">
        <v>0.39</v>
      </c>
      <c r="E174" s="18">
        <v>2.334E-2</v>
      </c>
      <c r="F174" s="18">
        <v>2.1099999999999999E-3</v>
      </c>
      <c r="G174" s="18">
        <v>1.75E-3</v>
      </c>
      <c r="H174" s="18">
        <v>1.2271099999999999</v>
      </c>
      <c r="I174" s="18">
        <v>4.0000000000000001E-3</v>
      </c>
      <c r="J174" s="17">
        <f t="shared" si="14"/>
        <v>0.95481818181818179</v>
      </c>
      <c r="K174" s="17">
        <f t="shared" si="15"/>
        <v>8.6318181818181808E-2</v>
      </c>
      <c r="L174" s="17">
        <f t="shared" si="16"/>
        <v>7.1590909090909094E-2</v>
      </c>
      <c r="M174" s="17">
        <f t="shared" si="17"/>
        <v>50.199954545454538</v>
      </c>
      <c r="N174" s="17">
        <f t="shared" si="18"/>
        <v>1.6363636363636363E-4</v>
      </c>
    </row>
    <row r="175" spans="1:14" ht="13.8">
      <c r="B175" s="18">
        <v>102</v>
      </c>
      <c r="C175" s="17">
        <f t="shared" si="13"/>
        <v>2.4691358024691357E-2</v>
      </c>
      <c r="D175" s="18">
        <v>0.39</v>
      </c>
      <c r="E175" s="18">
        <v>2.2859999999999998E-2</v>
      </c>
      <c r="F175" s="18">
        <v>2.1099999999999999E-3</v>
      </c>
      <c r="G175" s="18">
        <v>1.6199999999999999E-3</v>
      </c>
      <c r="H175" s="18">
        <v>1.23515</v>
      </c>
      <c r="I175" s="18">
        <v>6.0000000000000001E-3</v>
      </c>
      <c r="J175" s="17">
        <f t="shared" si="14"/>
        <v>0.93518181818181811</v>
      </c>
      <c r="K175" s="17">
        <f t="shared" si="15"/>
        <v>8.6318181818181808E-2</v>
      </c>
      <c r="L175" s="17">
        <f t="shared" si="16"/>
        <v>6.6272727272727275E-2</v>
      </c>
      <c r="M175" s="17">
        <f t="shared" si="17"/>
        <v>50.528863636363639</v>
      </c>
      <c r="N175" s="17">
        <f t="shared" si="18"/>
        <v>2.454545454545455E-4</v>
      </c>
    </row>
    <row r="176" spans="1:14" s="18" customFormat="1" ht="13.8">
      <c r="A176" s="17"/>
      <c r="B176" s="18">
        <v>102</v>
      </c>
      <c r="C176" s="17">
        <f t="shared" si="13"/>
        <v>2.4691358024691357E-2</v>
      </c>
      <c r="D176" s="18">
        <v>0.4</v>
      </c>
      <c r="E176" s="18">
        <v>2.5499999999999998E-2</v>
      </c>
      <c r="F176" s="18">
        <v>2.3400000000000001E-3</v>
      </c>
      <c r="G176" s="18">
        <v>1.8699999999999999E-3</v>
      </c>
      <c r="H176" s="18">
        <v>1.2443599999999999</v>
      </c>
      <c r="I176" s="18">
        <v>6.0000000000000001E-3</v>
      </c>
      <c r="J176" s="17">
        <f t="shared" si="14"/>
        <v>1.0431818181818182</v>
      </c>
      <c r="K176" s="17">
        <f t="shared" si="15"/>
        <v>9.5727272727272716E-2</v>
      </c>
      <c r="L176" s="17">
        <f t="shared" si="16"/>
        <v>7.6499999999999999E-2</v>
      </c>
      <c r="M176" s="17">
        <f t="shared" si="17"/>
        <v>50.905636363636361</v>
      </c>
      <c r="N176" s="17">
        <f t="shared" si="18"/>
        <v>2.454545454545455E-4</v>
      </c>
    </row>
    <row r="177" spans="1:14" s="18" customFormat="1" ht="13.8">
      <c r="A177" s="17"/>
      <c r="B177" s="18">
        <v>102</v>
      </c>
      <c r="C177" s="17">
        <f t="shared" si="13"/>
        <v>2.4691358024691357E-2</v>
      </c>
      <c r="D177" s="18">
        <v>0.39</v>
      </c>
      <c r="E177" s="18">
        <v>2.1860000000000001E-2</v>
      </c>
      <c r="F177" s="18">
        <v>2.2399999999999998E-3</v>
      </c>
      <c r="G177" s="18">
        <v>1.75E-3</v>
      </c>
      <c r="H177" s="18">
        <v>1.2340199999999999</v>
      </c>
      <c r="I177" s="18">
        <v>6.0000000000000001E-3</v>
      </c>
      <c r="J177" s="17">
        <f t="shared" si="14"/>
        <v>0.89427272727272722</v>
      </c>
      <c r="K177" s="17">
        <f t="shared" si="15"/>
        <v>9.1636363636363641E-2</v>
      </c>
      <c r="L177" s="17">
        <f t="shared" si="16"/>
        <v>7.1590909090909094E-2</v>
      </c>
      <c r="M177" s="17">
        <f t="shared" si="17"/>
        <v>50.48263636363636</v>
      </c>
      <c r="N177" s="17">
        <f t="shared" si="18"/>
        <v>2.454545454545455E-4</v>
      </c>
    </row>
    <row r="178" spans="1:14" s="18" customFormat="1" ht="13.8">
      <c r="A178" s="17"/>
      <c r="B178" s="18">
        <v>102</v>
      </c>
      <c r="C178" s="17">
        <f t="shared" si="13"/>
        <v>2.4691358024691357E-2</v>
      </c>
      <c r="D178" s="18">
        <v>0.39</v>
      </c>
      <c r="E178" s="18">
        <v>2.2079999999999999E-2</v>
      </c>
      <c r="F178" s="18">
        <v>2.2499999999999998E-3</v>
      </c>
      <c r="G178" s="18">
        <v>1.73E-3</v>
      </c>
      <c r="H178" s="18">
        <v>1.2339599999999999</v>
      </c>
      <c r="I178" s="18">
        <v>6.0000000000000001E-3</v>
      </c>
      <c r="J178" s="17">
        <f t="shared" si="14"/>
        <v>0.90327272727272723</v>
      </c>
      <c r="K178" s="17">
        <f t="shared" si="15"/>
        <v>9.2045454545454541E-2</v>
      </c>
      <c r="L178" s="17">
        <f t="shared" si="16"/>
        <v>7.0772727272727265E-2</v>
      </c>
      <c r="M178" s="17">
        <f t="shared" si="17"/>
        <v>50.480181818181812</v>
      </c>
      <c r="N178" s="17">
        <f t="shared" si="18"/>
        <v>2.454545454545455E-4</v>
      </c>
    </row>
    <row r="179" spans="1:14" s="18" customFormat="1" ht="13.8">
      <c r="B179" s="18">
        <v>102</v>
      </c>
      <c r="C179" s="17">
        <f t="shared" si="13"/>
        <v>2.4691358024691357E-2</v>
      </c>
      <c r="D179" s="18">
        <v>0.39</v>
      </c>
      <c r="E179" s="18">
        <v>2.2249999999999999E-2</v>
      </c>
      <c r="F179" s="18">
        <v>2.2699999999999999E-3</v>
      </c>
      <c r="G179" s="18">
        <v>1.74E-3</v>
      </c>
      <c r="H179" s="18">
        <v>1.2398</v>
      </c>
      <c r="I179" s="18">
        <v>6.0000000000000001E-3</v>
      </c>
      <c r="J179" s="17">
        <f t="shared" si="14"/>
        <v>0.91022727272727266</v>
      </c>
      <c r="K179" s="17">
        <f t="shared" si="15"/>
        <v>9.2863636363636357E-2</v>
      </c>
      <c r="L179" s="17">
        <f t="shared" si="16"/>
        <v>7.1181818181818179E-2</v>
      </c>
      <c r="M179" s="17">
        <f t="shared" si="17"/>
        <v>50.719090909090909</v>
      </c>
      <c r="N179" s="17">
        <f t="shared" si="18"/>
        <v>2.454545454545455E-4</v>
      </c>
    </row>
    <row r="180" spans="1:14" s="18" customFormat="1" ht="13.8">
      <c r="A180" s="17"/>
      <c r="B180" s="18">
        <v>102</v>
      </c>
      <c r="C180" s="17">
        <f t="shared" si="13"/>
        <v>2.4691358024691357E-2</v>
      </c>
      <c r="D180" s="18">
        <v>0.47273480461667644</v>
      </c>
      <c r="E180" s="18">
        <v>3.1318295682513334E-2</v>
      </c>
      <c r="F180" s="18">
        <v>1.1162349376707711E-3</v>
      </c>
      <c r="G180" s="18">
        <v>2.6430932985016149E-3</v>
      </c>
      <c r="H180" s="18">
        <v>1.4900438470302853</v>
      </c>
      <c r="I180" s="18">
        <v>6.0000000000000001E-3</v>
      </c>
      <c r="J180" s="17">
        <f t="shared" si="14"/>
        <v>1.2812030051937273</v>
      </c>
      <c r="K180" s="17">
        <f t="shared" si="15"/>
        <v>4.5664156541077E-2</v>
      </c>
      <c r="L180" s="17">
        <f t="shared" si="16"/>
        <v>0.10812654402961153</v>
      </c>
      <c r="M180" s="17">
        <f t="shared" si="17"/>
        <v>60.956339196693484</v>
      </c>
      <c r="N180" s="17">
        <f t="shared" si="18"/>
        <v>2.454545454545455E-4</v>
      </c>
    </row>
    <row r="181" spans="1:14" s="18" customFormat="1" ht="13.8">
      <c r="A181" s="17"/>
      <c r="B181" s="18">
        <v>102</v>
      </c>
      <c r="C181" s="17">
        <f t="shared" si="13"/>
        <v>2.4691358024691357E-2</v>
      </c>
      <c r="D181" s="18">
        <v>0.48</v>
      </c>
      <c r="E181" s="18">
        <v>2.069E-2</v>
      </c>
      <c r="F181" s="18">
        <v>8.3000000000000001E-4</v>
      </c>
      <c r="G181" s="18">
        <v>1.9499999999999999E-3</v>
      </c>
      <c r="H181" s="18">
        <v>1.51078</v>
      </c>
      <c r="I181" s="18">
        <v>6.0000000000000001E-3</v>
      </c>
      <c r="J181" s="17">
        <f t="shared" si="14"/>
        <v>0.84640909090909089</v>
      </c>
      <c r="K181" s="17">
        <f t="shared" si="15"/>
        <v>3.3954545454545453E-2</v>
      </c>
      <c r="L181" s="17">
        <f t="shared" si="16"/>
        <v>7.9772727272727273E-2</v>
      </c>
      <c r="M181" s="17">
        <f t="shared" si="17"/>
        <v>61.804636363636362</v>
      </c>
      <c r="N181" s="17">
        <f t="shared" si="18"/>
        <v>2.454545454545455E-4</v>
      </c>
    </row>
    <row r="182" spans="1:14" s="18" customFormat="1" ht="13.8">
      <c r="A182" s="17"/>
      <c r="B182" s="17">
        <v>102</v>
      </c>
      <c r="C182" s="17">
        <f t="shared" si="13"/>
        <v>2.4691358024691357E-2</v>
      </c>
      <c r="D182" s="30">
        <v>0.5</v>
      </c>
      <c r="E182" s="17">
        <v>2.913E-2</v>
      </c>
      <c r="F182" s="17">
        <v>1.14E-3</v>
      </c>
      <c r="G182" s="17">
        <v>2.7899999999999999E-3</v>
      </c>
      <c r="H182" s="17">
        <v>1.56829</v>
      </c>
      <c r="I182" s="17">
        <v>6.0000000000000001E-3</v>
      </c>
      <c r="J182" s="17">
        <f t="shared" si="14"/>
        <v>1.1916818181818181</v>
      </c>
      <c r="K182" s="17">
        <f t="shared" si="15"/>
        <v>4.6636363636363636E-2</v>
      </c>
      <c r="L182" s="17">
        <f t="shared" si="16"/>
        <v>0.11413636363636365</v>
      </c>
      <c r="M182" s="17">
        <f t="shared" si="17"/>
        <v>64.157318181818184</v>
      </c>
      <c r="N182" s="17">
        <f t="shared" si="18"/>
        <v>2.454545454545455E-4</v>
      </c>
    </row>
    <row r="183" spans="1:14" s="18" customFormat="1" ht="13.8">
      <c r="A183" s="17"/>
      <c r="B183" s="18">
        <v>102</v>
      </c>
      <c r="C183" s="17">
        <f t="shared" si="13"/>
        <v>2.4691358024691357E-2</v>
      </c>
      <c r="D183" s="18">
        <v>0.44</v>
      </c>
      <c r="E183" s="18">
        <v>2.5680000000000001E-2</v>
      </c>
      <c r="F183" s="18">
        <v>9.3000000000000005E-4</v>
      </c>
      <c r="G183" s="18">
        <v>2.47E-3</v>
      </c>
      <c r="H183" s="18">
        <v>1.38778</v>
      </c>
      <c r="I183" s="18">
        <v>6.0000000000000001E-3</v>
      </c>
      <c r="J183" s="17">
        <f t="shared" si="14"/>
        <v>1.0505454545454547</v>
      </c>
      <c r="K183" s="17">
        <f t="shared" si="15"/>
        <v>3.8045454545454549E-2</v>
      </c>
      <c r="L183" s="17">
        <f t="shared" si="16"/>
        <v>0.10104545454545454</v>
      </c>
      <c r="M183" s="17">
        <f t="shared" si="17"/>
        <v>56.772818181818181</v>
      </c>
      <c r="N183" s="17">
        <f t="shared" si="18"/>
        <v>2.454545454545455E-4</v>
      </c>
    </row>
    <row r="184" spans="1:14" ht="13.8">
      <c r="B184" s="18">
        <v>102</v>
      </c>
      <c r="C184" s="17">
        <f t="shared" si="13"/>
        <v>2.4691358024691357E-2</v>
      </c>
      <c r="D184" s="18">
        <v>0.44</v>
      </c>
      <c r="E184" s="18">
        <v>2.4760000000000001E-2</v>
      </c>
      <c r="F184" s="18">
        <v>9.8999999999999999E-4</v>
      </c>
      <c r="G184" s="18">
        <v>2.4099999999999998E-3</v>
      </c>
      <c r="H184" s="18">
        <v>1.39883</v>
      </c>
      <c r="I184" s="18">
        <v>6.0000000000000001E-3</v>
      </c>
      <c r="J184" s="17">
        <f t="shared" si="14"/>
        <v>1.0129090909090908</v>
      </c>
      <c r="K184" s="17">
        <f t="shared" si="15"/>
        <v>4.0500000000000001E-2</v>
      </c>
      <c r="L184" s="17">
        <f t="shared" si="16"/>
        <v>9.859090909090909E-2</v>
      </c>
      <c r="M184" s="17">
        <f t="shared" si="17"/>
        <v>57.224863636363644</v>
      </c>
      <c r="N184" s="17">
        <f t="shared" si="18"/>
        <v>2.454545454545455E-4</v>
      </c>
    </row>
    <row r="185" spans="1:14" s="18" customFormat="1" ht="13.8">
      <c r="B185" s="17">
        <v>102</v>
      </c>
      <c r="C185" s="17">
        <f t="shared" si="13"/>
        <v>2.4691358024691357E-2</v>
      </c>
      <c r="D185" s="30">
        <v>0.44</v>
      </c>
      <c r="E185" s="17">
        <v>2.4250000000000001E-2</v>
      </c>
      <c r="F185" s="17">
        <v>9.7999999999999997E-4</v>
      </c>
      <c r="G185" s="17">
        <v>2.3800000000000002E-3</v>
      </c>
      <c r="H185" s="17">
        <v>1.3740399999999999</v>
      </c>
      <c r="I185" s="17">
        <v>6.0000000000000001E-3</v>
      </c>
      <c r="J185" s="17">
        <f t="shared" si="14"/>
        <v>0.99204545454545456</v>
      </c>
      <c r="K185" s="17">
        <f t="shared" si="15"/>
        <v>4.0090909090909094E-2</v>
      </c>
      <c r="L185" s="17">
        <f t="shared" si="16"/>
        <v>9.7363636363636374E-2</v>
      </c>
      <c r="M185" s="17">
        <f t="shared" si="17"/>
        <v>56.210727272727269</v>
      </c>
      <c r="N185" s="17">
        <f t="shared" si="18"/>
        <v>2.454545454545455E-4</v>
      </c>
    </row>
    <row r="186" spans="1:14" s="18" customFormat="1" ht="13.8">
      <c r="B186" s="17">
        <v>102</v>
      </c>
      <c r="C186" s="17">
        <f t="shared" si="13"/>
        <v>2.4691358024691357E-2</v>
      </c>
      <c r="D186" s="17">
        <v>0.45</v>
      </c>
      <c r="E186" s="17">
        <v>2.3990000000000001E-2</v>
      </c>
      <c r="F186" s="17">
        <v>9.7000000000000005E-4</v>
      </c>
      <c r="G186" s="17">
        <v>2.3600000000000001E-3</v>
      </c>
      <c r="H186" s="17">
        <v>1.4215800000000001</v>
      </c>
      <c r="I186" s="17">
        <v>4.0000000000000001E-3</v>
      </c>
      <c r="J186" s="17">
        <f t="shared" si="14"/>
        <v>0.98140909090909101</v>
      </c>
      <c r="K186" s="17">
        <f t="shared" si="15"/>
        <v>3.9681818181818179E-2</v>
      </c>
      <c r="L186" s="17">
        <f t="shared" si="16"/>
        <v>9.6545454545454545E-2</v>
      </c>
      <c r="M186" s="17">
        <f t="shared" si="17"/>
        <v>58.155545454545454</v>
      </c>
      <c r="N186" s="17">
        <f t="shared" si="18"/>
        <v>1.6363636363636363E-4</v>
      </c>
    </row>
    <row r="187" spans="1:14" s="18" customFormat="1" ht="13.8">
      <c r="A187" s="17"/>
      <c r="B187" s="17">
        <v>102</v>
      </c>
      <c r="C187" s="17">
        <f t="shared" si="13"/>
        <v>2.4691358024691357E-2</v>
      </c>
      <c r="D187" s="30">
        <v>0.44</v>
      </c>
      <c r="E187" s="17">
        <v>2.5180000000000001E-2</v>
      </c>
      <c r="F187" s="17">
        <v>1E-3</v>
      </c>
      <c r="G187" s="17">
        <v>2.4299999999999999E-3</v>
      </c>
      <c r="H187" s="17">
        <v>1.3908700000000001</v>
      </c>
      <c r="I187" s="17">
        <v>4.0000000000000001E-3</v>
      </c>
      <c r="J187" s="17">
        <f t="shared" si="14"/>
        <v>1.0300909090909092</v>
      </c>
      <c r="K187" s="17">
        <f t="shared" si="15"/>
        <v>4.0909090909090909E-2</v>
      </c>
      <c r="L187" s="17">
        <f t="shared" si="16"/>
        <v>9.9409090909090905E-2</v>
      </c>
      <c r="M187" s="17">
        <f t="shared" si="17"/>
        <v>56.899227272727281</v>
      </c>
      <c r="N187" s="17">
        <f t="shared" si="18"/>
        <v>1.6363636363636363E-4</v>
      </c>
    </row>
    <row r="188" spans="1:14" s="18" customFormat="1" ht="13.8">
      <c r="A188" s="17"/>
      <c r="B188" s="17">
        <v>102</v>
      </c>
      <c r="C188" s="17">
        <f t="shared" si="13"/>
        <v>2.4691358024691357E-2</v>
      </c>
      <c r="D188" s="30">
        <v>0.42</v>
      </c>
      <c r="E188" s="17">
        <v>2.4819999999999998E-2</v>
      </c>
      <c r="F188" s="17">
        <v>1.01E-3</v>
      </c>
      <c r="G188" s="17">
        <v>2.47E-3</v>
      </c>
      <c r="H188" s="17">
        <v>1.30793</v>
      </c>
      <c r="I188" s="17">
        <v>4.0000000000000001E-3</v>
      </c>
      <c r="J188" s="17">
        <f t="shared" si="14"/>
        <v>1.0153636363636362</v>
      </c>
      <c r="K188" s="17">
        <f t="shared" si="15"/>
        <v>4.1318181818181816E-2</v>
      </c>
      <c r="L188" s="17">
        <f t="shared" si="16"/>
        <v>0.10104545454545454</v>
      </c>
      <c r="M188" s="17">
        <f t="shared" si="17"/>
        <v>53.506227272727273</v>
      </c>
      <c r="N188" s="17">
        <f t="shared" si="18"/>
        <v>1.6363636363636363E-4</v>
      </c>
    </row>
    <row r="189" spans="1:14" s="18" customFormat="1" ht="13.8">
      <c r="A189" s="17"/>
      <c r="B189" s="17">
        <v>102</v>
      </c>
      <c r="C189" s="17">
        <f t="shared" si="13"/>
        <v>2.4691358024691357E-2</v>
      </c>
      <c r="D189" s="17">
        <v>0.4</v>
      </c>
      <c r="E189" s="17">
        <v>2.213E-2</v>
      </c>
      <c r="F189" s="17">
        <v>9.1E-4</v>
      </c>
      <c r="G189" s="17">
        <v>2.4199999999999998E-3</v>
      </c>
      <c r="H189" s="17">
        <v>1.26359</v>
      </c>
      <c r="I189" s="17">
        <v>4.0000000000000001E-3</v>
      </c>
      <c r="J189" s="17">
        <f t="shared" si="14"/>
        <v>0.90531818181818191</v>
      </c>
      <c r="K189" s="17">
        <f t="shared" si="15"/>
        <v>3.7227272727272727E-2</v>
      </c>
      <c r="L189" s="17">
        <f t="shared" si="16"/>
        <v>9.8999999999999991E-2</v>
      </c>
      <c r="M189" s="17">
        <f t="shared" si="17"/>
        <v>51.69231818181818</v>
      </c>
      <c r="N189" s="17">
        <f t="shared" si="18"/>
        <v>1.6363636363636363E-4</v>
      </c>
    </row>
    <row r="190" spans="1:14" s="18" customFormat="1" ht="13.8">
      <c r="B190" s="17">
        <v>102</v>
      </c>
      <c r="C190" s="17">
        <f t="shared" si="13"/>
        <v>2.4691358024691357E-2</v>
      </c>
      <c r="D190" s="17">
        <v>0.4</v>
      </c>
      <c r="E190" s="17">
        <v>2.248E-2</v>
      </c>
      <c r="F190" s="17">
        <v>9.2000000000000003E-4</v>
      </c>
      <c r="G190" s="17">
        <v>2.16E-3</v>
      </c>
      <c r="H190" s="17">
        <v>1.2663500000000001</v>
      </c>
      <c r="I190" s="17">
        <v>6.0000000000000001E-3</v>
      </c>
      <c r="J190" s="17">
        <f t="shared" si="14"/>
        <v>0.91963636363636359</v>
      </c>
      <c r="K190" s="17">
        <f t="shared" si="15"/>
        <v>3.7636363636363641E-2</v>
      </c>
      <c r="L190" s="17">
        <f t="shared" si="16"/>
        <v>8.8363636363636366E-2</v>
      </c>
      <c r="M190" s="17">
        <f t="shared" si="17"/>
        <v>51.805227272727279</v>
      </c>
      <c r="N190" s="17">
        <f t="shared" si="18"/>
        <v>2.454545454545455E-4</v>
      </c>
    </row>
    <row r="191" spans="1:14" s="18" customFormat="1" ht="13.8">
      <c r="A191" s="17"/>
      <c r="B191" s="17">
        <v>102</v>
      </c>
      <c r="C191" s="17">
        <f t="shared" si="13"/>
        <v>2.4691358024691357E-2</v>
      </c>
      <c r="D191" s="17">
        <v>0.4</v>
      </c>
      <c r="E191" s="17">
        <v>2.2030000000000001E-2</v>
      </c>
      <c r="F191" s="17">
        <v>9.1E-4</v>
      </c>
      <c r="G191" s="17">
        <v>2.15E-3</v>
      </c>
      <c r="H191" s="17">
        <v>1.2569699999999999</v>
      </c>
      <c r="I191" s="17">
        <v>6.0000000000000001E-3</v>
      </c>
      <c r="J191" s="17">
        <f t="shared" si="14"/>
        <v>0.90122727272727277</v>
      </c>
      <c r="K191" s="17">
        <f t="shared" si="15"/>
        <v>3.7227272727272727E-2</v>
      </c>
      <c r="L191" s="17">
        <f t="shared" si="16"/>
        <v>8.7954545454545452E-2</v>
      </c>
      <c r="M191" s="17">
        <f t="shared" si="17"/>
        <v>51.421499999999995</v>
      </c>
      <c r="N191" s="17">
        <f t="shared" si="18"/>
        <v>2.454545454545455E-4</v>
      </c>
    </row>
    <row r="192" spans="1:14" s="18" customFormat="1" ht="13.8">
      <c r="A192" s="17"/>
      <c r="B192" s="17">
        <v>102</v>
      </c>
      <c r="C192" s="17">
        <f t="shared" si="13"/>
        <v>2.4691358024691357E-2</v>
      </c>
      <c r="D192" s="30">
        <v>0.4</v>
      </c>
      <c r="E192" s="17">
        <v>2.1479999999999999E-2</v>
      </c>
      <c r="F192" s="17">
        <v>8.9999999999999998E-4</v>
      </c>
      <c r="G192" s="17">
        <v>2.14E-3</v>
      </c>
      <c r="H192" s="17">
        <v>1.2498199999999999</v>
      </c>
      <c r="I192" s="17">
        <v>6.0000000000000001E-3</v>
      </c>
      <c r="J192" s="17">
        <f t="shared" si="14"/>
        <v>0.8787272727272728</v>
      </c>
      <c r="K192" s="17">
        <f t="shared" si="15"/>
        <v>3.6818181818181812E-2</v>
      </c>
      <c r="L192" s="17">
        <f t="shared" si="16"/>
        <v>8.7545454545454537E-2</v>
      </c>
      <c r="M192" s="17">
        <f t="shared" si="17"/>
        <v>51.128999999999998</v>
      </c>
      <c r="N192" s="17">
        <f t="shared" si="18"/>
        <v>2.454545454545455E-4</v>
      </c>
    </row>
    <row r="193" spans="1:14" s="18" customFormat="1" ht="13.8">
      <c r="B193" s="17">
        <v>102</v>
      </c>
      <c r="C193" s="17">
        <f t="shared" si="13"/>
        <v>2.4691358024691357E-2</v>
      </c>
      <c r="D193" s="30">
        <v>0.52</v>
      </c>
      <c r="E193" s="17">
        <v>2.8119999999999999E-2</v>
      </c>
      <c r="F193" s="17">
        <v>1.1900000000000001E-3</v>
      </c>
      <c r="G193" s="17">
        <v>3.46E-3</v>
      </c>
      <c r="H193" s="17">
        <v>1.62208</v>
      </c>
      <c r="I193" s="17">
        <v>6.0000000000000001E-3</v>
      </c>
      <c r="J193" s="17">
        <f t="shared" si="14"/>
        <v>1.1503636363636363</v>
      </c>
      <c r="K193" s="17">
        <f t="shared" si="15"/>
        <v>4.8681818181818187E-2</v>
      </c>
      <c r="L193" s="17">
        <f t="shared" si="16"/>
        <v>0.14154545454545453</v>
      </c>
      <c r="M193" s="17">
        <f t="shared" si="17"/>
        <v>66.357818181818189</v>
      </c>
      <c r="N193" s="17">
        <f t="shared" si="18"/>
        <v>2.454545454545455E-4</v>
      </c>
    </row>
    <row r="194" spans="1:14">
      <c r="B194" s="17">
        <v>102</v>
      </c>
      <c r="C194" s="17">
        <f t="shared" si="13"/>
        <v>2.4691358024691357E-2</v>
      </c>
      <c r="D194" s="17">
        <v>0.51</v>
      </c>
      <c r="E194" s="17">
        <v>2.3859999999999999E-2</v>
      </c>
      <c r="F194" s="17">
        <v>1.14E-3</v>
      </c>
      <c r="G194" s="17">
        <v>3.0400000000000002E-3</v>
      </c>
      <c r="H194" s="17">
        <v>1.59124</v>
      </c>
      <c r="I194" s="17">
        <v>6.0000000000000001E-3</v>
      </c>
      <c r="J194" s="17">
        <f t="shared" si="14"/>
        <v>0.97609090909090912</v>
      </c>
      <c r="K194" s="17">
        <f t="shared" si="15"/>
        <v>4.6636363636363636E-2</v>
      </c>
      <c r="L194" s="17">
        <f t="shared" si="16"/>
        <v>0.12436363636363637</v>
      </c>
      <c r="M194" s="17">
        <f t="shared" si="17"/>
        <v>65.096181818181819</v>
      </c>
      <c r="N194" s="17">
        <f t="shared" si="18"/>
        <v>2.454545454545455E-4</v>
      </c>
    </row>
    <row r="195" spans="1:14" s="18" customFormat="1" ht="13.8">
      <c r="A195" s="17"/>
      <c r="B195" s="17">
        <v>102</v>
      </c>
      <c r="C195" s="17">
        <f t="shared" ref="C195:C258" si="19">(B195-$B$2257)/($B$2256-$B$2257)</f>
        <v>2.4691358024691357E-2</v>
      </c>
      <c r="D195" s="17">
        <v>0.51</v>
      </c>
      <c r="E195" s="17">
        <v>2.5510000000000001E-2</v>
      </c>
      <c r="F195" s="17">
        <v>1.17E-3</v>
      </c>
      <c r="G195" s="17">
        <v>3.0300000000000001E-3</v>
      </c>
      <c r="H195" s="17">
        <v>1.5982700000000001</v>
      </c>
      <c r="I195" s="17">
        <v>6.0000000000000001E-3</v>
      </c>
      <c r="J195" s="17">
        <f t="shared" si="14"/>
        <v>1.043590909090909</v>
      </c>
      <c r="K195" s="17">
        <f t="shared" si="15"/>
        <v>4.7863636363636358E-2</v>
      </c>
      <c r="L195" s="17">
        <f t="shared" si="16"/>
        <v>0.12395454545454547</v>
      </c>
      <c r="M195" s="17">
        <f t="shared" si="17"/>
        <v>65.383772727272728</v>
      </c>
      <c r="N195" s="17">
        <f t="shared" si="18"/>
        <v>2.454545454545455E-4</v>
      </c>
    </row>
    <row r="196" spans="1:14" s="18" customFormat="1" ht="13.8">
      <c r="A196" s="17"/>
      <c r="B196" s="17">
        <v>102</v>
      </c>
      <c r="C196" s="17">
        <f t="shared" si="19"/>
        <v>2.4691358024691357E-2</v>
      </c>
      <c r="D196" s="17">
        <v>0.45</v>
      </c>
      <c r="E196" s="17">
        <v>2.6540000000000001E-2</v>
      </c>
      <c r="F196" s="17">
        <v>1.5200000000000001E-3</v>
      </c>
      <c r="G196" s="17">
        <v>2.7699999999999999E-3</v>
      </c>
      <c r="H196" s="17">
        <v>1.4282699999999999</v>
      </c>
      <c r="I196" s="17">
        <v>6.0000000000000001E-3</v>
      </c>
      <c r="J196" s="17">
        <f t="shared" ref="J196:J259" si="20">(E196*3600)/$C$1</f>
        <v>1.0857272727272727</v>
      </c>
      <c r="K196" s="17">
        <f t="shared" ref="K196:K259" si="21">(F196*3600)/$C$1</f>
        <v>6.2181818181818185E-2</v>
      </c>
      <c r="L196" s="17">
        <f t="shared" ref="L196:L259" si="22">(G196*3600)/$C$1</f>
        <v>0.11331818181818182</v>
      </c>
      <c r="M196" s="17">
        <f t="shared" ref="M196:M259" si="23">(H196*3600)/$C$1</f>
        <v>58.429227272727275</v>
      </c>
      <c r="N196" s="17">
        <f t="shared" ref="N196:N259" si="24">(I196*3600)/$C$1/1000</f>
        <v>2.454545454545455E-4</v>
      </c>
    </row>
    <row r="197" spans="1:14" s="18" customFormat="1" ht="13.8">
      <c r="A197" s="17"/>
      <c r="B197" s="17">
        <v>102</v>
      </c>
      <c r="C197" s="17">
        <f t="shared" si="19"/>
        <v>2.4691358024691357E-2</v>
      </c>
      <c r="D197" s="17">
        <v>0.43</v>
      </c>
      <c r="E197" s="17">
        <v>2.5479999999999999E-2</v>
      </c>
      <c r="F197" s="17">
        <v>1.48E-3</v>
      </c>
      <c r="G197" s="17">
        <v>2.7599999999999999E-3</v>
      </c>
      <c r="H197" s="17">
        <v>1.3559300000000001</v>
      </c>
      <c r="I197" s="17">
        <v>6.0000000000000001E-3</v>
      </c>
      <c r="J197" s="17">
        <f t="shared" si="20"/>
        <v>1.0423636363636364</v>
      </c>
      <c r="K197" s="17">
        <f t="shared" si="21"/>
        <v>6.0545454545454548E-2</v>
      </c>
      <c r="L197" s="17">
        <f t="shared" si="22"/>
        <v>0.1129090909090909</v>
      </c>
      <c r="M197" s="17">
        <f t="shared" si="23"/>
        <v>55.469863636363634</v>
      </c>
      <c r="N197" s="17">
        <f t="shared" si="24"/>
        <v>2.454545454545455E-4</v>
      </c>
    </row>
    <row r="198" spans="1:14" s="18" customFormat="1" ht="13.8">
      <c r="A198" s="17"/>
      <c r="B198" s="18">
        <v>102</v>
      </c>
      <c r="C198" s="17">
        <f t="shared" si="19"/>
        <v>2.4691358024691357E-2</v>
      </c>
      <c r="D198" s="18">
        <v>0.42</v>
      </c>
      <c r="E198" s="18">
        <v>2.2259999999999999E-2</v>
      </c>
      <c r="F198" s="18">
        <v>1.3500000000000001E-3</v>
      </c>
      <c r="G198" s="18">
        <v>2.6099999999999999E-3</v>
      </c>
      <c r="H198" s="18">
        <v>1.31081</v>
      </c>
      <c r="I198" s="18">
        <v>6.0000000000000001E-3</v>
      </c>
      <c r="J198" s="17">
        <f t="shared" si="20"/>
        <v>0.91063636363636358</v>
      </c>
      <c r="K198" s="17">
        <f t="shared" si="21"/>
        <v>5.5227272727272729E-2</v>
      </c>
      <c r="L198" s="17">
        <f t="shared" si="22"/>
        <v>0.10677272727272726</v>
      </c>
      <c r="M198" s="17">
        <f t="shared" si="23"/>
        <v>53.62404545454546</v>
      </c>
      <c r="N198" s="17">
        <f t="shared" si="24"/>
        <v>2.454545454545455E-4</v>
      </c>
    </row>
    <row r="199" spans="1:14" s="18" customFormat="1" ht="13.8">
      <c r="A199" s="17"/>
      <c r="B199" s="18">
        <v>102</v>
      </c>
      <c r="C199" s="17">
        <f t="shared" si="19"/>
        <v>2.4691358024691357E-2</v>
      </c>
      <c r="D199" s="18">
        <v>0.42</v>
      </c>
      <c r="E199" s="18">
        <v>2.2210000000000001E-2</v>
      </c>
      <c r="F199" s="18">
        <v>1.4E-3</v>
      </c>
      <c r="G199" s="18">
        <v>2.6099999999999999E-3</v>
      </c>
      <c r="H199" s="18">
        <v>1.30741</v>
      </c>
      <c r="I199" s="18">
        <v>6.0000000000000001E-3</v>
      </c>
      <c r="J199" s="17">
        <f t="shared" si="20"/>
        <v>0.90859090909090912</v>
      </c>
      <c r="K199" s="17">
        <f t="shared" si="21"/>
        <v>5.7272727272727274E-2</v>
      </c>
      <c r="L199" s="17">
        <f t="shared" si="22"/>
        <v>0.10677272727272726</v>
      </c>
      <c r="M199" s="17">
        <f t="shared" si="23"/>
        <v>53.484954545454542</v>
      </c>
      <c r="N199" s="17">
        <f t="shared" si="24"/>
        <v>2.454545454545455E-4</v>
      </c>
    </row>
    <row r="200" spans="1:14" s="18" customFormat="1" ht="13.8">
      <c r="B200" s="17">
        <v>102</v>
      </c>
      <c r="C200" s="17">
        <f t="shared" si="19"/>
        <v>2.4691358024691357E-2</v>
      </c>
      <c r="D200" s="17">
        <v>0.5</v>
      </c>
      <c r="E200" s="17">
        <v>3.3430000000000001E-2</v>
      </c>
      <c r="F200" s="17">
        <v>2.5799999999999998E-3</v>
      </c>
      <c r="G200" s="17">
        <v>6.6699999999999997E-3</v>
      </c>
      <c r="H200" s="17">
        <v>1.55843</v>
      </c>
      <c r="I200" s="17">
        <v>6.0000000000000001E-3</v>
      </c>
      <c r="J200" s="17">
        <f t="shared" si="20"/>
        <v>1.3675909090909091</v>
      </c>
      <c r="K200" s="17">
        <f t="shared" si="21"/>
        <v>0.10554545454545455</v>
      </c>
      <c r="L200" s="17">
        <f t="shared" si="22"/>
        <v>0.27286363636363636</v>
      </c>
      <c r="M200" s="17">
        <f t="shared" si="23"/>
        <v>63.753954545454548</v>
      </c>
      <c r="N200" s="17">
        <f t="shared" si="24"/>
        <v>2.454545454545455E-4</v>
      </c>
    </row>
    <row r="201" spans="1:14" s="18" customFormat="1" ht="13.8">
      <c r="A201" s="17"/>
      <c r="B201" s="17">
        <v>102</v>
      </c>
      <c r="C201" s="17">
        <f t="shared" si="19"/>
        <v>2.4691358024691357E-2</v>
      </c>
      <c r="D201" s="30">
        <v>0.4</v>
      </c>
      <c r="E201" s="17">
        <v>2.4639999999999999E-2</v>
      </c>
      <c r="F201" s="17">
        <v>1.5900000000000001E-3</v>
      </c>
      <c r="G201" s="17">
        <v>4.64E-3</v>
      </c>
      <c r="H201" s="17">
        <v>1.26193</v>
      </c>
      <c r="I201" s="17">
        <v>4.0000000000000001E-3</v>
      </c>
      <c r="J201" s="17">
        <f t="shared" si="20"/>
        <v>1.008</v>
      </c>
      <c r="K201" s="17">
        <f t="shared" si="21"/>
        <v>6.5045454545454545E-2</v>
      </c>
      <c r="L201" s="17">
        <f t="shared" si="22"/>
        <v>0.18981818181818183</v>
      </c>
      <c r="M201" s="17">
        <f t="shared" si="23"/>
        <v>51.624409090909097</v>
      </c>
      <c r="N201" s="17">
        <f t="shared" si="24"/>
        <v>1.6363636363636363E-4</v>
      </c>
    </row>
    <row r="202" spans="1:14" s="18" customFormat="1" ht="13.8">
      <c r="A202" s="17"/>
      <c r="B202" s="17">
        <v>102</v>
      </c>
      <c r="C202" s="17">
        <f t="shared" si="19"/>
        <v>2.4691358024691357E-2</v>
      </c>
      <c r="D202" s="17">
        <v>0.4</v>
      </c>
      <c r="E202" s="17">
        <v>2.367E-2</v>
      </c>
      <c r="F202" s="17">
        <v>1.58E-3</v>
      </c>
      <c r="G202" s="17">
        <v>4.0699999999999998E-3</v>
      </c>
      <c r="H202" s="17">
        <v>1.2611300000000001</v>
      </c>
      <c r="I202" s="17">
        <v>6.0000000000000001E-3</v>
      </c>
      <c r="J202" s="17">
        <f t="shared" si="20"/>
        <v>0.96831818181818186</v>
      </c>
      <c r="K202" s="17">
        <f t="shared" si="21"/>
        <v>6.4636363636363631E-2</v>
      </c>
      <c r="L202" s="17">
        <f t="shared" si="22"/>
        <v>0.16649999999999998</v>
      </c>
      <c r="M202" s="17">
        <f t="shared" si="23"/>
        <v>51.591681818181819</v>
      </c>
      <c r="N202" s="17">
        <f t="shared" si="24"/>
        <v>2.454545454545455E-4</v>
      </c>
    </row>
    <row r="203" spans="1:14" s="18" customFormat="1" ht="13.8">
      <c r="B203" s="17">
        <v>102</v>
      </c>
      <c r="C203" s="17">
        <f t="shared" si="19"/>
        <v>2.4691358024691357E-2</v>
      </c>
      <c r="D203" s="17">
        <v>0.48064491819348931</v>
      </c>
      <c r="E203" s="17">
        <v>2.8547977217874908E-2</v>
      </c>
      <c r="F203" s="17">
        <v>2.6727914983871448E-3</v>
      </c>
      <c r="G203" s="17">
        <v>3.8071739366561086E-3</v>
      </c>
      <c r="H203" s="17">
        <v>1.5084955506158844</v>
      </c>
      <c r="I203" s="17">
        <v>6.0000000000000001E-3</v>
      </c>
      <c r="J203" s="17">
        <f t="shared" si="20"/>
        <v>1.1678717952767008</v>
      </c>
      <c r="K203" s="17">
        <f t="shared" si="21"/>
        <v>0.10934147038856502</v>
      </c>
      <c r="L203" s="17">
        <f t="shared" si="22"/>
        <v>0.15574802468138627</v>
      </c>
      <c r="M203" s="17">
        <f t="shared" si="23"/>
        <v>61.711181616104362</v>
      </c>
      <c r="N203" s="17">
        <f t="shared" si="24"/>
        <v>2.454545454545455E-4</v>
      </c>
    </row>
    <row r="204" spans="1:14" s="18" customFormat="1" ht="13.8">
      <c r="B204" s="17">
        <v>102</v>
      </c>
      <c r="C204" s="17">
        <f t="shared" si="19"/>
        <v>2.4691358024691357E-2</v>
      </c>
      <c r="D204" s="17">
        <v>0.41477606469236805</v>
      </c>
      <c r="E204" s="17">
        <v>2.5365782864225424E-2</v>
      </c>
      <c r="F204" s="17">
        <v>2.7945687798397426E-3</v>
      </c>
      <c r="G204" s="17">
        <v>3.5842954047275053E-3</v>
      </c>
      <c r="H204" s="17">
        <v>1.2997994324836011</v>
      </c>
      <c r="I204" s="17">
        <v>4.0000000000000001E-3</v>
      </c>
      <c r="J204" s="17">
        <f t="shared" si="20"/>
        <v>1.0376911171728582</v>
      </c>
      <c r="K204" s="17">
        <f t="shared" si="21"/>
        <v>0.11432326826617129</v>
      </c>
      <c r="L204" s="17">
        <f t="shared" si="22"/>
        <v>0.14663026655703429</v>
      </c>
      <c r="M204" s="17">
        <f t="shared" si="23"/>
        <v>53.173613147056408</v>
      </c>
      <c r="N204" s="17">
        <f t="shared" si="24"/>
        <v>1.6363636363636363E-4</v>
      </c>
    </row>
    <row r="205" spans="1:14" s="18" customFormat="1" ht="13.8">
      <c r="B205" s="17">
        <v>102</v>
      </c>
      <c r="C205" s="17">
        <f t="shared" si="19"/>
        <v>2.4691358024691357E-2</v>
      </c>
      <c r="D205" s="17">
        <v>0.37185031899546678</v>
      </c>
      <c r="E205" s="17">
        <v>2.4153779044605025E-2</v>
      </c>
      <c r="F205" s="17">
        <v>2.736791828505971E-3</v>
      </c>
      <c r="G205" s="17">
        <v>3.6198845406110952E-3</v>
      </c>
      <c r="H205" s="17">
        <v>1.1639321061349523</v>
      </c>
      <c r="I205" s="17">
        <v>6.0000000000000001E-3</v>
      </c>
      <c r="J205" s="17">
        <f t="shared" si="20"/>
        <v>0.98810914273384187</v>
      </c>
      <c r="K205" s="17">
        <f t="shared" si="21"/>
        <v>0.1119596657116079</v>
      </c>
      <c r="L205" s="17">
        <f t="shared" si="22"/>
        <v>0.14808618575227206</v>
      </c>
      <c r="M205" s="17">
        <f t="shared" si="23"/>
        <v>47.615404341884414</v>
      </c>
      <c r="N205" s="17">
        <f t="shared" si="24"/>
        <v>2.454545454545455E-4</v>
      </c>
    </row>
    <row r="206" spans="1:14" s="18" customFormat="1" ht="13.8">
      <c r="B206" s="18">
        <v>102</v>
      </c>
      <c r="C206" s="17">
        <f t="shared" si="19"/>
        <v>2.4691358024691357E-2</v>
      </c>
      <c r="D206" s="18">
        <v>0.32236830195342514</v>
      </c>
      <c r="E206" s="18">
        <v>2.3400516697594066E-2</v>
      </c>
      <c r="F206" s="18">
        <v>2.8111673630076338E-3</v>
      </c>
      <c r="G206" s="18">
        <v>3.7182591574664919E-3</v>
      </c>
      <c r="H206" s="18">
        <v>1.0067901718678505</v>
      </c>
      <c r="I206" s="18">
        <v>4.0000000000000001E-3</v>
      </c>
      <c r="J206" s="17">
        <f t="shared" si="20"/>
        <v>0.95729386490157542</v>
      </c>
      <c r="K206" s="17">
        <f t="shared" si="21"/>
        <v>0.11500230121394867</v>
      </c>
      <c r="L206" s="17">
        <f t="shared" si="22"/>
        <v>0.15211060189635647</v>
      </c>
      <c r="M206" s="17">
        <f t="shared" si="23"/>
        <v>41.186870667321152</v>
      </c>
      <c r="N206" s="17">
        <f t="shared" si="24"/>
        <v>1.6363636363636363E-4</v>
      </c>
    </row>
    <row r="207" spans="1:14" s="18" customFormat="1" ht="13.8">
      <c r="B207" s="17">
        <v>102</v>
      </c>
      <c r="C207" s="17">
        <f t="shared" si="19"/>
        <v>2.4691358024691357E-2</v>
      </c>
      <c r="D207" s="17">
        <v>0.30032712211514506</v>
      </c>
      <c r="E207" s="17">
        <v>1.9834118189838441E-2</v>
      </c>
      <c r="F207" s="17">
        <v>2.8731178681142958E-3</v>
      </c>
      <c r="G207" s="17">
        <v>3.5078764668837335E-3</v>
      </c>
      <c r="H207" s="17">
        <v>0.93710414186751168</v>
      </c>
      <c r="I207" s="17">
        <v>4.0000000000000001E-3</v>
      </c>
      <c r="J207" s="17">
        <f t="shared" si="20"/>
        <v>0.81139574412975435</v>
      </c>
      <c r="K207" s="17">
        <f t="shared" si="21"/>
        <v>0.11753664005922118</v>
      </c>
      <c r="L207" s="17">
        <f t="shared" si="22"/>
        <v>0.14350403728160729</v>
      </c>
      <c r="M207" s="17">
        <f t="shared" si="23"/>
        <v>38.336078530943659</v>
      </c>
      <c r="N207" s="17">
        <f t="shared" si="24"/>
        <v>1.6363636363636363E-4</v>
      </c>
    </row>
    <row r="208" spans="1:14" s="18" customFormat="1" ht="13.8">
      <c r="A208" s="17"/>
      <c r="B208" s="17">
        <v>102</v>
      </c>
      <c r="C208" s="17">
        <f t="shared" si="19"/>
        <v>2.4691358024691357E-2</v>
      </c>
      <c r="D208" s="17">
        <v>0.2930899527511136</v>
      </c>
      <c r="E208" s="17">
        <v>1.6684731400645084E-2</v>
      </c>
      <c r="F208" s="17">
        <v>2.8038825607337118E-3</v>
      </c>
      <c r="G208" s="17">
        <v>3.4233449869423226E-3</v>
      </c>
      <c r="H208" s="17">
        <v>0.91452216079744908</v>
      </c>
      <c r="I208" s="17">
        <v>4.0000000000000001E-3</v>
      </c>
      <c r="J208" s="17">
        <f t="shared" si="20"/>
        <v>0.68255719366275347</v>
      </c>
      <c r="K208" s="17">
        <f t="shared" si="21"/>
        <v>0.11470428657547002</v>
      </c>
      <c r="L208" s="17">
        <f t="shared" si="22"/>
        <v>0.14004593128400411</v>
      </c>
      <c r="M208" s="17">
        <f t="shared" si="23"/>
        <v>37.412270214441101</v>
      </c>
      <c r="N208" s="17">
        <f t="shared" si="24"/>
        <v>1.6363636363636363E-4</v>
      </c>
    </row>
    <row r="209" spans="1:14" s="18" customFormat="1" ht="13.8">
      <c r="A209" s="17"/>
      <c r="B209" s="17">
        <v>102</v>
      </c>
      <c r="C209" s="17">
        <f t="shared" si="19"/>
        <v>2.4691358024691357E-2</v>
      </c>
      <c r="D209" s="30">
        <v>0.54501471514113187</v>
      </c>
      <c r="E209" s="17">
        <v>2.7680441193360862E-2</v>
      </c>
      <c r="F209" s="17">
        <v>2.9393508982548128E-3</v>
      </c>
      <c r="G209" s="17">
        <v>2.609994455109981E-3</v>
      </c>
      <c r="H209" s="17">
        <v>1.7134820740214098</v>
      </c>
      <c r="I209" s="17">
        <v>4.0000000000000001E-3</v>
      </c>
      <c r="J209" s="17">
        <f t="shared" si="20"/>
        <v>1.1323816851829442</v>
      </c>
      <c r="K209" s="17">
        <f t="shared" si="21"/>
        <v>0.12024617311042417</v>
      </c>
      <c r="L209" s="17">
        <f t="shared" si="22"/>
        <v>0.10677250043631741</v>
      </c>
      <c r="M209" s="17">
        <f t="shared" si="23"/>
        <v>70.096993937239503</v>
      </c>
      <c r="N209" s="17">
        <f t="shared" si="24"/>
        <v>1.6363636363636363E-4</v>
      </c>
    </row>
    <row r="210" spans="1:14" s="18" customFormat="1" ht="13.8">
      <c r="A210" s="17"/>
      <c r="B210" s="18">
        <v>102</v>
      </c>
      <c r="C210" s="17">
        <f t="shared" si="19"/>
        <v>2.4691358024691357E-2</v>
      </c>
      <c r="D210" s="18">
        <v>0.42630816626912593</v>
      </c>
      <c r="E210" s="18">
        <v>2.5835097958115338E-2</v>
      </c>
      <c r="F210" s="18">
        <v>2.7481262370738879E-3</v>
      </c>
      <c r="G210" s="18">
        <v>2.7113296207917151E-3</v>
      </c>
      <c r="H210" s="18">
        <v>1.3378475014592264</v>
      </c>
      <c r="I210" s="18">
        <v>4.0000000000000001E-3</v>
      </c>
      <c r="J210" s="17">
        <f t="shared" si="20"/>
        <v>1.0568903710138093</v>
      </c>
      <c r="K210" s="17">
        <f t="shared" si="21"/>
        <v>0.11242334606211359</v>
      </c>
      <c r="L210" s="17">
        <f t="shared" si="22"/>
        <v>0.11091802994147924</v>
      </c>
      <c r="M210" s="17">
        <f t="shared" si="23"/>
        <v>54.730125059695631</v>
      </c>
      <c r="N210" s="17">
        <f t="shared" si="24"/>
        <v>1.6363636363636363E-4</v>
      </c>
    </row>
    <row r="211" spans="1:14" s="18" customFormat="1" ht="13.8">
      <c r="B211" s="17">
        <v>102</v>
      </c>
      <c r="C211" s="17">
        <f t="shared" si="19"/>
        <v>2.4691358024691357E-2</v>
      </c>
      <c r="D211" s="30">
        <v>0.42428180769672735</v>
      </c>
      <c r="E211" s="17">
        <v>2.3703493195765618E-2</v>
      </c>
      <c r="F211" s="17">
        <v>2.7437194587479736E-3</v>
      </c>
      <c r="G211" s="17">
        <v>2.7069818479543081E-3</v>
      </c>
      <c r="H211" s="17">
        <v>1.3314483575009546</v>
      </c>
      <c r="I211" s="17">
        <v>6.0000000000000001E-3</v>
      </c>
      <c r="J211" s="17">
        <f t="shared" si="20"/>
        <v>0.96968835800859343</v>
      </c>
      <c r="K211" s="17">
        <f t="shared" si="21"/>
        <v>0.11224306876696256</v>
      </c>
      <c r="L211" s="17">
        <f t="shared" si="22"/>
        <v>0.11074016650722168</v>
      </c>
      <c r="M211" s="17">
        <f t="shared" si="23"/>
        <v>54.468341897766322</v>
      </c>
      <c r="N211" s="17">
        <f t="shared" si="24"/>
        <v>2.454545454545455E-4</v>
      </c>
    </row>
    <row r="212" spans="1:14" s="18" customFormat="1" ht="13.8">
      <c r="A212" s="17"/>
      <c r="B212" s="17">
        <v>102</v>
      </c>
      <c r="C212" s="17">
        <f t="shared" si="19"/>
        <v>2.4691358024691357E-2</v>
      </c>
      <c r="D212" s="30">
        <v>0.43148770979724477</v>
      </c>
      <c r="E212" s="17">
        <v>2.3029870582579149E-2</v>
      </c>
      <c r="F212" s="17">
        <v>2.6394387740820346E-3</v>
      </c>
      <c r="G212" s="17">
        <v>2.6854754968857913E-3</v>
      </c>
      <c r="H212" s="17">
        <v>1.3546305685005324</v>
      </c>
      <c r="I212" s="17">
        <v>6.0000000000000001E-3</v>
      </c>
      <c r="J212" s="17">
        <f t="shared" si="20"/>
        <v>0.94213106928732882</v>
      </c>
      <c r="K212" s="17">
        <f t="shared" si="21"/>
        <v>0.1079770407579014</v>
      </c>
      <c r="L212" s="17">
        <f t="shared" si="22"/>
        <v>0.10986036123623691</v>
      </c>
      <c r="M212" s="17">
        <f t="shared" si="23"/>
        <v>55.416705075021781</v>
      </c>
      <c r="N212" s="17">
        <f t="shared" si="24"/>
        <v>2.454545454545455E-4</v>
      </c>
    </row>
    <row r="213" spans="1:14" s="18" customFormat="1" ht="13.8">
      <c r="A213" s="17"/>
      <c r="B213" s="18">
        <v>102</v>
      </c>
      <c r="C213" s="17">
        <f t="shared" si="19"/>
        <v>2.4691358024691357E-2</v>
      </c>
      <c r="D213" s="18">
        <v>0.39736009078467555</v>
      </c>
      <c r="E213" s="18">
        <v>2.1971491597352968E-2</v>
      </c>
      <c r="F213" s="18">
        <v>2.5047034429644156E-3</v>
      </c>
      <c r="G213" s="18">
        <v>2.4464545256861732E-3</v>
      </c>
      <c r="H213" s="18">
        <v>1.2473034819847602</v>
      </c>
      <c r="I213" s="18">
        <v>6.0000000000000001E-3</v>
      </c>
      <c r="J213" s="17">
        <f t="shared" si="20"/>
        <v>0.89883374716443964</v>
      </c>
      <c r="K213" s="17">
        <f t="shared" si="21"/>
        <v>0.10246514084854427</v>
      </c>
      <c r="L213" s="17">
        <f t="shared" si="22"/>
        <v>0.10008223059625254</v>
      </c>
      <c r="M213" s="17">
        <f t="shared" si="23"/>
        <v>51.026051535740187</v>
      </c>
      <c r="N213" s="17">
        <f t="shared" si="24"/>
        <v>2.454545454545455E-4</v>
      </c>
    </row>
    <row r="214" spans="1:14" s="18" customFormat="1" ht="13.8">
      <c r="A214" s="17"/>
      <c r="B214" s="17">
        <v>102</v>
      </c>
      <c r="C214" s="17">
        <f t="shared" si="19"/>
        <v>2.4691358024691357E-2</v>
      </c>
      <c r="D214" s="30">
        <v>0.39700307590094885</v>
      </c>
      <c r="E214" s="17">
        <v>2.1655181915995268E-2</v>
      </c>
      <c r="F214" s="17">
        <v>2.4939902394102219E-3</v>
      </c>
      <c r="G214" s="17">
        <v>2.4359904664006814E-3</v>
      </c>
      <c r="H214" s="17">
        <v>1.2462217893983172</v>
      </c>
      <c r="I214" s="17">
        <v>6.0000000000000001E-3</v>
      </c>
      <c r="J214" s="17">
        <f t="shared" si="20"/>
        <v>0.88589380565435183</v>
      </c>
      <c r="K214" s="17">
        <f t="shared" si="21"/>
        <v>0.10202687343041816</v>
      </c>
      <c r="L214" s="17">
        <f t="shared" si="22"/>
        <v>9.9654155443664239E-2</v>
      </c>
      <c r="M214" s="17">
        <f t="shared" si="23"/>
        <v>50.981800475385697</v>
      </c>
      <c r="N214" s="17">
        <f t="shared" si="24"/>
        <v>2.454545454545455E-4</v>
      </c>
    </row>
    <row r="215" spans="1:14" s="18" customFormat="1" ht="13.8">
      <c r="B215" s="18">
        <v>102</v>
      </c>
      <c r="C215" s="17">
        <f t="shared" si="19"/>
        <v>2.4691358024691357E-2</v>
      </c>
      <c r="D215" s="18">
        <v>0.25923226170913299</v>
      </c>
      <c r="E215" s="18">
        <v>1.2679607569352607E-2</v>
      </c>
      <c r="F215" s="18">
        <v>2.4402569554828227E-3</v>
      </c>
      <c r="G215" s="18">
        <v>4.2562621316560856E-3</v>
      </c>
      <c r="H215" s="18">
        <v>0.80706837182164459</v>
      </c>
      <c r="I215" s="18">
        <v>6.0000000000000001E-3</v>
      </c>
      <c r="J215" s="17">
        <f t="shared" si="20"/>
        <v>0.51871121874624304</v>
      </c>
      <c r="K215" s="17">
        <f t="shared" si="21"/>
        <v>9.9828693633388213E-2</v>
      </c>
      <c r="L215" s="17">
        <f t="shared" si="22"/>
        <v>0.17411981447683986</v>
      </c>
      <c r="M215" s="17">
        <f t="shared" si="23"/>
        <v>33.016433392703647</v>
      </c>
      <c r="N215" s="17">
        <f t="shared" si="24"/>
        <v>2.454545454545455E-4</v>
      </c>
    </row>
    <row r="216" spans="1:14" s="18" customFormat="1" ht="13.8">
      <c r="B216" s="17">
        <v>102</v>
      </c>
      <c r="C216" s="17">
        <f t="shared" si="19"/>
        <v>2.4691358024691357E-2</v>
      </c>
      <c r="D216" s="17">
        <v>0.5356493010662543</v>
      </c>
      <c r="E216" s="17">
        <v>2.3313656181664297E-2</v>
      </c>
      <c r="F216" s="17">
        <v>2.4080884357712347E-3</v>
      </c>
      <c r="G216" s="17">
        <v>3.6588010341950545E-3</v>
      </c>
      <c r="H216" s="17">
        <v>1.683795169818336</v>
      </c>
      <c r="I216" s="17">
        <v>6.0000000000000001E-3</v>
      </c>
      <c r="J216" s="17">
        <f t="shared" si="20"/>
        <v>0.95374048015899393</v>
      </c>
      <c r="K216" s="17">
        <f t="shared" si="21"/>
        <v>9.8512708736095966E-2</v>
      </c>
      <c r="L216" s="17">
        <f t="shared" si="22"/>
        <v>0.14967822412616133</v>
      </c>
      <c r="M216" s="17">
        <f t="shared" si="23"/>
        <v>68.882529674386475</v>
      </c>
      <c r="N216" s="17">
        <f t="shared" si="24"/>
        <v>2.454545454545455E-4</v>
      </c>
    </row>
    <row r="217" spans="1:14" s="18" customFormat="1" ht="13.8">
      <c r="A217" s="17"/>
      <c r="B217" s="18">
        <v>102</v>
      </c>
      <c r="C217" s="17">
        <f t="shared" si="19"/>
        <v>2.4691358024691357E-2</v>
      </c>
      <c r="D217" s="18">
        <v>0.52359111649089907</v>
      </c>
      <c r="E217" s="18">
        <v>2.7746140445085724E-2</v>
      </c>
      <c r="F217" s="18">
        <v>2.4939047640858822E-3</v>
      </c>
      <c r="G217" s="18">
        <v>3.2478759718327769E-3</v>
      </c>
      <c r="H217" s="18">
        <v>1.6459771442966822</v>
      </c>
      <c r="I217" s="18">
        <v>6.0000000000000001E-3</v>
      </c>
      <c r="J217" s="17">
        <f t="shared" si="20"/>
        <v>1.135069381844416</v>
      </c>
      <c r="K217" s="17">
        <f t="shared" si="21"/>
        <v>0.10202337671260428</v>
      </c>
      <c r="L217" s="17">
        <f t="shared" si="22"/>
        <v>0.13286765339315906</v>
      </c>
      <c r="M217" s="17">
        <f t="shared" si="23"/>
        <v>67.335428630318816</v>
      </c>
      <c r="N217" s="17">
        <f t="shared" si="24"/>
        <v>2.454545454545455E-4</v>
      </c>
    </row>
    <row r="218" spans="1:14" s="18" customFormat="1" ht="13.8">
      <c r="A218" s="17"/>
      <c r="B218" s="17">
        <v>102</v>
      </c>
      <c r="C218" s="17">
        <f t="shared" si="19"/>
        <v>2.4691358024691357E-2</v>
      </c>
      <c r="D218" s="17">
        <v>0.50670062251992609</v>
      </c>
      <c r="E218" s="17">
        <v>2.915009783647933E-2</v>
      </c>
      <c r="F218" s="17">
        <v>2.7470541121263309E-3</v>
      </c>
      <c r="G218" s="17">
        <v>3.4621537197091039E-3</v>
      </c>
      <c r="H218" s="17">
        <v>1.5913542275948631</v>
      </c>
      <c r="I218" s="17">
        <v>6.0000000000000001E-3</v>
      </c>
      <c r="J218" s="17">
        <f t="shared" si="20"/>
        <v>1.1925040024014271</v>
      </c>
      <c r="K218" s="17">
        <f t="shared" si="21"/>
        <v>0.11237948640516809</v>
      </c>
      <c r="L218" s="17">
        <f t="shared" si="22"/>
        <v>0.14163356126082699</v>
      </c>
      <c r="M218" s="17">
        <f t="shared" si="23"/>
        <v>65.100854765244407</v>
      </c>
      <c r="N218" s="17">
        <f t="shared" si="24"/>
        <v>2.454545454545455E-4</v>
      </c>
    </row>
    <row r="219" spans="1:14" s="18" customFormat="1" ht="13.8">
      <c r="A219" s="17"/>
      <c r="B219" s="18">
        <v>102</v>
      </c>
      <c r="C219" s="17">
        <f t="shared" si="19"/>
        <v>2.4691358024691357E-2</v>
      </c>
      <c r="D219" s="18">
        <v>0.40818863839179192</v>
      </c>
      <c r="E219" s="18">
        <v>2.1586407054498706E-2</v>
      </c>
      <c r="F219" s="18">
        <v>2.4860695563166972E-3</v>
      </c>
      <c r="G219" s="18">
        <v>3.23767198031942E-3</v>
      </c>
      <c r="H219" s="18">
        <v>1.2804221807882279</v>
      </c>
      <c r="I219" s="18">
        <v>6.0000000000000001E-3</v>
      </c>
      <c r="J219" s="17">
        <f t="shared" si="20"/>
        <v>0.88308028859312881</v>
      </c>
      <c r="K219" s="17">
        <f t="shared" si="21"/>
        <v>0.10170284548568306</v>
      </c>
      <c r="L219" s="17">
        <f t="shared" si="22"/>
        <v>0.13245021737670354</v>
      </c>
      <c r="M219" s="17">
        <f t="shared" si="23"/>
        <v>52.380907395882055</v>
      </c>
      <c r="N219" s="17">
        <f t="shared" si="24"/>
        <v>2.454545454545455E-4</v>
      </c>
    </row>
    <row r="220" spans="1:14" ht="13.8">
      <c r="B220" s="18">
        <v>102</v>
      </c>
      <c r="C220" s="17">
        <f t="shared" si="19"/>
        <v>2.4691358024691357E-2</v>
      </c>
      <c r="D220" s="18">
        <v>0.40802661868876755</v>
      </c>
      <c r="E220" s="18">
        <v>2.1854067291670862E-2</v>
      </c>
      <c r="F220" s="18">
        <v>2.5014859632879693E-3</v>
      </c>
      <c r="G220" s="18">
        <v>3.2577491614913089E-3</v>
      </c>
      <c r="H220" s="18">
        <v>1.2798300277287284</v>
      </c>
      <c r="I220" s="18">
        <v>6.0000000000000001E-3</v>
      </c>
      <c r="J220" s="17">
        <f t="shared" si="20"/>
        <v>0.89403002556835354</v>
      </c>
      <c r="K220" s="17">
        <f t="shared" si="21"/>
        <v>0.10233351667996238</v>
      </c>
      <c r="L220" s="17">
        <f t="shared" si="22"/>
        <v>0.13327155660646264</v>
      </c>
      <c r="M220" s="17">
        <f t="shared" si="23"/>
        <v>52.356682952538897</v>
      </c>
      <c r="N220" s="17">
        <f t="shared" si="24"/>
        <v>2.454545454545455E-4</v>
      </c>
    </row>
    <row r="221" spans="1:14" s="18" customFormat="1" ht="13.8">
      <c r="A221" s="17"/>
      <c r="B221" s="17">
        <v>102</v>
      </c>
      <c r="C221" s="17">
        <f t="shared" si="19"/>
        <v>2.4691358024691357E-2</v>
      </c>
      <c r="D221" s="17">
        <v>0.40951777867256189</v>
      </c>
      <c r="E221" s="17">
        <v>2.5322628436569732E-2</v>
      </c>
      <c r="F221" s="17">
        <v>2.5284104139965133E-3</v>
      </c>
      <c r="G221" s="17">
        <v>3.1224956195305773E-3</v>
      </c>
      <c r="H221" s="17">
        <v>1.2846839120354376</v>
      </c>
      <c r="I221" s="17">
        <v>6.0000000000000001E-3</v>
      </c>
      <c r="J221" s="17">
        <f t="shared" si="20"/>
        <v>1.0359257087687617</v>
      </c>
      <c r="K221" s="17">
        <f t="shared" si="21"/>
        <v>0.10343497148167556</v>
      </c>
      <c r="L221" s="17">
        <f t="shared" si="22"/>
        <v>0.12773845716261453</v>
      </c>
      <c r="M221" s="17">
        <f t="shared" si="23"/>
        <v>52.555250946904266</v>
      </c>
      <c r="N221" s="17">
        <f t="shared" si="24"/>
        <v>2.454545454545455E-4</v>
      </c>
    </row>
    <row r="222" spans="1:14" s="18" customFormat="1" ht="13.8">
      <c r="A222" s="17"/>
      <c r="B222" s="17">
        <v>102</v>
      </c>
      <c r="C222" s="17">
        <f t="shared" si="19"/>
        <v>2.4691358024691357E-2</v>
      </c>
      <c r="D222" s="17">
        <v>0.42579189933346689</v>
      </c>
      <c r="E222" s="17">
        <v>2.1686717586001818E-2</v>
      </c>
      <c r="F222" s="17">
        <v>2.3601923504968079E-3</v>
      </c>
      <c r="G222" s="17">
        <v>3.0188506808680095E-3</v>
      </c>
      <c r="H222" s="17">
        <v>1.3369195872415474</v>
      </c>
      <c r="I222" s="17">
        <v>6.0000000000000001E-3</v>
      </c>
      <c r="J222" s="17">
        <f t="shared" si="20"/>
        <v>0.88718390124552893</v>
      </c>
      <c r="K222" s="17">
        <f t="shared" si="21"/>
        <v>9.6553323429414875E-2</v>
      </c>
      <c r="L222" s="17">
        <f t="shared" si="22"/>
        <v>0.12349843694460039</v>
      </c>
      <c r="M222" s="17">
        <f t="shared" si="23"/>
        <v>54.692164932608755</v>
      </c>
      <c r="N222" s="17">
        <f t="shared" si="24"/>
        <v>2.454545454545455E-4</v>
      </c>
    </row>
    <row r="223" spans="1:14" s="18" customFormat="1" ht="13.8">
      <c r="A223" s="17"/>
      <c r="B223" s="18">
        <v>102</v>
      </c>
      <c r="C223" s="17">
        <f t="shared" si="19"/>
        <v>2.4691358024691357E-2</v>
      </c>
      <c r="D223" s="18">
        <v>0.44459498870573078</v>
      </c>
      <c r="E223" s="18">
        <v>2.4045746669539656E-2</v>
      </c>
      <c r="F223" s="18">
        <v>2.2687616321280407E-3</v>
      </c>
      <c r="G223" s="18">
        <v>2.7358021403783434E-3</v>
      </c>
      <c r="H223" s="18">
        <v>1.3972132359789398</v>
      </c>
      <c r="I223" s="18">
        <v>6.0000000000000001E-3</v>
      </c>
      <c r="J223" s="17">
        <f t="shared" si="20"/>
        <v>0.98368963648116781</v>
      </c>
      <c r="K223" s="17">
        <f t="shared" si="21"/>
        <v>9.2812975859783486E-2</v>
      </c>
      <c r="L223" s="17">
        <f t="shared" si="22"/>
        <v>0.11191917847002314</v>
      </c>
      <c r="M223" s="17">
        <f t="shared" si="23"/>
        <v>57.158723290047533</v>
      </c>
      <c r="N223" s="17">
        <f t="shared" si="24"/>
        <v>2.454545454545455E-4</v>
      </c>
    </row>
    <row r="224" spans="1:14" s="18" customFormat="1" ht="13.8">
      <c r="B224" s="17">
        <v>102</v>
      </c>
      <c r="C224" s="17">
        <f t="shared" si="19"/>
        <v>2.4691358024691357E-2</v>
      </c>
      <c r="D224" s="17">
        <v>0.64</v>
      </c>
      <c r="E224" s="17">
        <v>2.681E-2</v>
      </c>
      <c r="F224" s="17">
        <v>2.8999999999999998E-3</v>
      </c>
      <c r="G224" s="17">
        <v>3.96E-3</v>
      </c>
      <c r="H224" s="17">
        <v>2.0237500000000002</v>
      </c>
      <c r="I224" s="17">
        <v>6.0000000000000001E-3</v>
      </c>
      <c r="J224" s="17">
        <f t="shared" si="20"/>
        <v>1.0967727272727272</v>
      </c>
      <c r="K224" s="17">
        <f t="shared" si="21"/>
        <v>0.11863636363636364</v>
      </c>
      <c r="L224" s="17">
        <f t="shared" si="22"/>
        <v>0.16200000000000001</v>
      </c>
      <c r="M224" s="17">
        <f t="shared" si="23"/>
        <v>82.789772727272734</v>
      </c>
      <c r="N224" s="17">
        <f t="shared" si="24"/>
        <v>2.454545454545455E-4</v>
      </c>
    </row>
    <row r="225" spans="1:14" s="18" customFormat="1" ht="13.8">
      <c r="A225" s="17"/>
      <c r="B225" s="17">
        <v>102</v>
      </c>
      <c r="C225" s="17">
        <f t="shared" si="19"/>
        <v>2.4691358024691357E-2</v>
      </c>
      <c r="D225" s="17">
        <v>0.40130841506369014</v>
      </c>
      <c r="E225" s="17">
        <v>2.8256038891307435E-2</v>
      </c>
      <c r="F225" s="17">
        <v>2.6815486036773769E-3</v>
      </c>
      <c r="G225" s="17">
        <v>3.4922493443240257E-3</v>
      </c>
      <c r="H225" s="17">
        <v>1.2576255079262117</v>
      </c>
      <c r="I225" s="17">
        <v>6.0000000000000001E-3</v>
      </c>
      <c r="J225" s="17">
        <f t="shared" si="20"/>
        <v>1.155928863735304</v>
      </c>
      <c r="K225" s="17">
        <f t="shared" si="21"/>
        <v>0.10969971560498361</v>
      </c>
      <c r="L225" s="17">
        <f t="shared" si="22"/>
        <v>0.14286474590416468</v>
      </c>
      <c r="M225" s="17">
        <f t="shared" si="23"/>
        <v>51.448316233345025</v>
      </c>
      <c r="N225" s="17">
        <f t="shared" si="24"/>
        <v>2.454545454545455E-4</v>
      </c>
    </row>
    <row r="226" spans="1:14" s="18" customFormat="1" ht="13.8">
      <c r="A226" s="17"/>
      <c r="B226" s="17">
        <v>102</v>
      </c>
      <c r="C226" s="17">
        <f t="shared" si="19"/>
        <v>2.4691358024691357E-2</v>
      </c>
      <c r="D226" s="17">
        <v>0.40505226308813308</v>
      </c>
      <c r="E226" s="17">
        <v>2.4332634763896337E-2</v>
      </c>
      <c r="F226" s="17">
        <v>2.5945692548707453E-3</v>
      </c>
      <c r="G226" s="17">
        <v>3.3789739133200402E-3</v>
      </c>
      <c r="H226" s="17">
        <v>1.2699310290894483</v>
      </c>
      <c r="I226" s="17">
        <v>6.0000000000000001E-3</v>
      </c>
      <c r="J226" s="17">
        <f t="shared" si="20"/>
        <v>0.99542596761394109</v>
      </c>
      <c r="K226" s="17">
        <f t="shared" si="21"/>
        <v>0.10614146951743958</v>
      </c>
      <c r="L226" s="17">
        <f t="shared" si="22"/>
        <v>0.1382307509994562</v>
      </c>
      <c r="M226" s="17">
        <f t="shared" si="23"/>
        <v>51.95172391729561</v>
      </c>
      <c r="N226" s="17">
        <f t="shared" si="24"/>
        <v>2.454545454545455E-4</v>
      </c>
    </row>
    <row r="227" spans="1:14" s="18" customFormat="1" ht="13.8">
      <c r="A227" s="17"/>
      <c r="B227" s="18">
        <v>102</v>
      </c>
      <c r="C227" s="17">
        <f t="shared" si="19"/>
        <v>2.4691358024691357E-2</v>
      </c>
      <c r="D227" s="18">
        <v>0.48421343985524484</v>
      </c>
      <c r="E227" s="18">
        <v>2.2140526092732291E-2</v>
      </c>
      <c r="F227" s="18">
        <v>2.3608264721131306E-3</v>
      </c>
      <c r="G227" s="18">
        <v>3.0745647078682633E-3</v>
      </c>
      <c r="H227" s="18">
        <v>1.5219095303947903</v>
      </c>
      <c r="I227" s="18">
        <v>6.0000000000000001E-3</v>
      </c>
      <c r="J227" s="17">
        <f t="shared" si="20"/>
        <v>0.90574879470268466</v>
      </c>
      <c r="K227" s="17">
        <f t="shared" si="21"/>
        <v>9.6579264768264436E-2</v>
      </c>
      <c r="L227" s="17">
        <f t="shared" si="22"/>
        <v>0.12577764714006531</v>
      </c>
      <c r="M227" s="17">
        <f t="shared" si="23"/>
        <v>62.259935334332333</v>
      </c>
      <c r="N227" s="17">
        <f t="shared" si="24"/>
        <v>2.454545454545455E-4</v>
      </c>
    </row>
    <row r="228" spans="1:14" s="18" customFormat="1" ht="13.8">
      <c r="B228" s="18">
        <v>102</v>
      </c>
      <c r="C228" s="17">
        <f t="shared" si="19"/>
        <v>2.4691358024691357E-2</v>
      </c>
      <c r="D228" s="18">
        <v>0.4511881363331543</v>
      </c>
      <c r="E228" s="18">
        <v>2.49488991866781E-2</v>
      </c>
      <c r="F228" s="18">
        <v>2.429353861021645E-3</v>
      </c>
      <c r="G228" s="18">
        <v>3.1638096794700489E-3</v>
      </c>
      <c r="H228" s="18">
        <v>1.4169347635912291</v>
      </c>
      <c r="I228" s="18">
        <v>6.0000000000000001E-3</v>
      </c>
      <c r="J228" s="17">
        <f t="shared" si="20"/>
        <v>1.0206367849095586</v>
      </c>
      <c r="K228" s="17">
        <f t="shared" si="21"/>
        <v>9.9382657950885467E-2</v>
      </c>
      <c r="L228" s="17">
        <f t="shared" si="22"/>
        <v>0.12942857779650199</v>
      </c>
      <c r="M228" s="17">
        <f t="shared" si="23"/>
        <v>57.965513056004824</v>
      </c>
      <c r="N228" s="17">
        <f t="shared" si="24"/>
        <v>2.454545454545455E-4</v>
      </c>
    </row>
    <row r="229" spans="1:14" s="18" customFormat="1" ht="13.8">
      <c r="A229" s="17"/>
      <c r="B229" s="17">
        <v>102</v>
      </c>
      <c r="C229" s="17">
        <f t="shared" si="19"/>
        <v>2.4691358024691357E-2</v>
      </c>
      <c r="D229" s="17">
        <v>0.41572634258551078</v>
      </c>
      <c r="E229" s="17">
        <v>2.5148175656225114E-2</v>
      </c>
      <c r="F229" s="17">
        <v>2.4971950185788119E-3</v>
      </c>
      <c r="G229" s="17">
        <v>3.3643044356153999E-3</v>
      </c>
      <c r="H229" s="17">
        <v>1.3040684812337788</v>
      </c>
      <c r="I229" s="17">
        <v>6.0000000000000001E-3</v>
      </c>
      <c r="J229" s="17">
        <f t="shared" si="20"/>
        <v>1.0287890041183001</v>
      </c>
      <c r="K229" s="17">
        <f t="shared" si="21"/>
        <v>0.10215797803276958</v>
      </c>
      <c r="L229" s="17">
        <f t="shared" si="22"/>
        <v>0.13763063600244818</v>
      </c>
      <c r="M229" s="17">
        <f t="shared" si="23"/>
        <v>53.34825605047277</v>
      </c>
      <c r="N229" s="17">
        <f t="shared" si="24"/>
        <v>2.454545454545455E-4</v>
      </c>
    </row>
    <row r="230" spans="1:14" s="18" customFormat="1" ht="13.8">
      <c r="A230" s="17"/>
      <c r="B230" s="17">
        <v>102</v>
      </c>
      <c r="C230" s="17">
        <f t="shared" si="19"/>
        <v>2.4691358024691357E-2</v>
      </c>
      <c r="D230" s="17">
        <v>0.42471962846586991</v>
      </c>
      <c r="E230" s="17">
        <v>2.2903496026131807E-2</v>
      </c>
      <c r="F230" s="17">
        <v>2.5287153264044876E-3</v>
      </c>
      <c r="G230" s="17">
        <v>3.2932106576430537E-3</v>
      </c>
      <c r="H230" s="17">
        <v>1.3325741696819926</v>
      </c>
      <c r="I230" s="17">
        <v>6.0000000000000001E-3</v>
      </c>
      <c r="J230" s="17">
        <f t="shared" si="20"/>
        <v>0.93696120106902836</v>
      </c>
      <c r="K230" s="17">
        <f t="shared" si="21"/>
        <v>0.10344744517109268</v>
      </c>
      <c r="L230" s="17">
        <f t="shared" si="22"/>
        <v>0.13472225417630673</v>
      </c>
      <c r="M230" s="17">
        <f t="shared" si="23"/>
        <v>54.514397850626978</v>
      </c>
      <c r="N230" s="17">
        <f t="shared" si="24"/>
        <v>2.454545454545455E-4</v>
      </c>
    </row>
    <row r="231" spans="1:14" s="18" customFormat="1" ht="13.8">
      <c r="B231" s="17">
        <v>102</v>
      </c>
      <c r="C231" s="17">
        <f t="shared" si="19"/>
        <v>2.4691358024691357E-2</v>
      </c>
      <c r="D231" s="17">
        <v>0.42108404407402589</v>
      </c>
      <c r="E231" s="17">
        <v>2.2269097587636164E-2</v>
      </c>
      <c r="F231" s="17">
        <v>2.5232442589416472E-3</v>
      </c>
      <c r="G231" s="17">
        <v>3.2860855465286568E-3</v>
      </c>
      <c r="H231" s="17">
        <v>1.3210846298365801</v>
      </c>
      <c r="I231" s="17">
        <v>6.0000000000000001E-3</v>
      </c>
      <c r="J231" s="17">
        <f t="shared" si="20"/>
        <v>0.91100853767602485</v>
      </c>
      <c r="K231" s="17">
        <f t="shared" si="21"/>
        <v>0.10322362877488557</v>
      </c>
      <c r="L231" s="17">
        <f t="shared" si="22"/>
        <v>0.1344307723579905</v>
      </c>
      <c r="M231" s="17">
        <f t="shared" si="23"/>
        <v>54.044371220587372</v>
      </c>
      <c r="N231" s="17">
        <f t="shared" si="24"/>
        <v>2.454545454545455E-4</v>
      </c>
    </row>
    <row r="232" spans="1:14" s="18" customFormat="1" ht="13.8">
      <c r="A232" s="17"/>
      <c r="B232" s="17">
        <v>102</v>
      </c>
      <c r="C232" s="17">
        <f t="shared" si="19"/>
        <v>2.4691358024691357E-2</v>
      </c>
      <c r="D232" s="17">
        <v>0.41590480805318697</v>
      </c>
      <c r="E232" s="17">
        <v>2.2030653798619813E-2</v>
      </c>
      <c r="F232" s="17">
        <v>2.5165627734188936E-3</v>
      </c>
      <c r="G232" s="17">
        <v>3.2773840770106517E-3</v>
      </c>
      <c r="H232" s="17">
        <v>1.3047109944670976</v>
      </c>
      <c r="I232" s="17">
        <v>4.0000000000000001E-3</v>
      </c>
      <c r="J232" s="17">
        <f t="shared" si="20"/>
        <v>0.9012540190344468</v>
      </c>
      <c r="K232" s="17">
        <f t="shared" si="21"/>
        <v>0.10295029527622747</v>
      </c>
      <c r="L232" s="17">
        <f t="shared" si="22"/>
        <v>0.13407480315043577</v>
      </c>
      <c r="M232" s="17">
        <f t="shared" si="23"/>
        <v>53.3745406827449</v>
      </c>
      <c r="N232" s="17">
        <f t="shared" si="24"/>
        <v>1.6363636363636363E-4</v>
      </c>
    </row>
    <row r="233" spans="1:14" s="18" customFormat="1" ht="13.8">
      <c r="A233" s="17"/>
      <c r="B233" s="17">
        <v>102</v>
      </c>
      <c r="C233" s="17">
        <f t="shared" si="19"/>
        <v>2.4691358024691357E-2</v>
      </c>
      <c r="D233" s="17">
        <v>0.41</v>
      </c>
      <c r="E233" s="17">
        <v>2.1819999999999999E-2</v>
      </c>
      <c r="F233" s="17">
        <v>1.72E-3</v>
      </c>
      <c r="G233" s="17">
        <v>2.8700000000000002E-3</v>
      </c>
      <c r="H233" s="17">
        <v>1.28392</v>
      </c>
      <c r="I233" s="17">
        <v>6.0000000000000001E-3</v>
      </c>
      <c r="J233" s="17">
        <f t="shared" si="20"/>
        <v>0.89263636363636356</v>
      </c>
      <c r="K233" s="17">
        <f t="shared" si="21"/>
        <v>7.0363636363636364E-2</v>
      </c>
      <c r="L233" s="17">
        <f t="shared" si="22"/>
        <v>0.11740909090909092</v>
      </c>
      <c r="M233" s="17">
        <f t="shared" si="23"/>
        <v>52.524000000000001</v>
      </c>
      <c r="N233" s="17">
        <f t="shared" si="24"/>
        <v>2.454545454545455E-4</v>
      </c>
    </row>
    <row r="234" spans="1:14" s="18" customFormat="1" ht="13.8">
      <c r="B234" s="18">
        <v>102</v>
      </c>
      <c r="C234" s="17">
        <f t="shared" si="19"/>
        <v>2.4691358024691357E-2</v>
      </c>
      <c r="D234" s="18">
        <v>0.32</v>
      </c>
      <c r="E234" s="18">
        <v>2.1899999999999999E-2</v>
      </c>
      <c r="F234" s="18">
        <v>1.8400000000000001E-3</v>
      </c>
      <c r="G234" s="18">
        <v>3.0699999999999998E-3</v>
      </c>
      <c r="H234" s="18">
        <v>0.99900999999999995</v>
      </c>
      <c r="I234" s="18">
        <v>6.0000000000000001E-3</v>
      </c>
      <c r="J234" s="17">
        <f t="shared" si="20"/>
        <v>0.89590909090909099</v>
      </c>
      <c r="K234" s="17">
        <f t="shared" si="21"/>
        <v>7.5272727272727283E-2</v>
      </c>
      <c r="L234" s="17">
        <f t="shared" si="22"/>
        <v>0.12559090909090909</v>
      </c>
      <c r="M234" s="17">
        <f t="shared" si="23"/>
        <v>40.868590909090905</v>
      </c>
      <c r="N234" s="17">
        <f t="shared" si="24"/>
        <v>2.454545454545455E-4</v>
      </c>
    </row>
    <row r="235" spans="1:14" s="18" customFormat="1" ht="13.8">
      <c r="A235" s="17"/>
      <c r="B235" s="17">
        <v>102</v>
      </c>
      <c r="C235" s="17">
        <f t="shared" si="19"/>
        <v>2.4691358024691357E-2</v>
      </c>
      <c r="D235" s="17">
        <v>0.27</v>
      </c>
      <c r="E235" s="17">
        <v>1.8249999999999999E-2</v>
      </c>
      <c r="F235" s="17">
        <v>1.83E-3</v>
      </c>
      <c r="G235" s="17">
        <v>3.0500000000000002E-3</v>
      </c>
      <c r="H235" s="17">
        <v>0.85453999999999997</v>
      </c>
      <c r="I235" s="17">
        <v>4.0000000000000001E-3</v>
      </c>
      <c r="J235" s="17">
        <f t="shared" si="20"/>
        <v>0.74659090909090908</v>
      </c>
      <c r="K235" s="17">
        <f t="shared" si="21"/>
        <v>7.4863636363636368E-2</v>
      </c>
      <c r="L235" s="17">
        <f t="shared" si="22"/>
        <v>0.12477272727272727</v>
      </c>
      <c r="M235" s="17">
        <f t="shared" si="23"/>
        <v>34.958454545454543</v>
      </c>
      <c r="N235" s="17">
        <f t="shared" si="24"/>
        <v>1.6363636363636363E-4</v>
      </c>
    </row>
    <row r="236" spans="1:14" s="18" customFormat="1" ht="13.8">
      <c r="B236" s="18">
        <v>102</v>
      </c>
      <c r="C236" s="17">
        <f t="shared" si="19"/>
        <v>2.4691358024691357E-2</v>
      </c>
      <c r="D236" s="18">
        <v>0.26</v>
      </c>
      <c r="E236" s="18">
        <v>1.404E-2</v>
      </c>
      <c r="F236" s="18">
        <v>1.7700000000000001E-3</v>
      </c>
      <c r="G236" s="18">
        <v>2.81E-3</v>
      </c>
      <c r="H236" s="18">
        <v>0.81955</v>
      </c>
      <c r="I236" s="18">
        <v>4.0000000000000001E-3</v>
      </c>
      <c r="J236" s="17">
        <f t="shared" si="20"/>
        <v>0.57436363636363641</v>
      </c>
      <c r="K236" s="17">
        <f t="shared" si="21"/>
        <v>7.2409090909090909E-2</v>
      </c>
      <c r="L236" s="17">
        <f t="shared" si="22"/>
        <v>0.11495454545454545</v>
      </c>
      <c r="M236" s="17">
        <f t="shared" si="23"/>
        <v>33.527045454545458</v>
      </c>
      <c r="N236" s="17">
        <f t="shared" si="24"/>
        <v>1.6363636363636363E-4</v>
      </c>
    </row>
    <row r="237" spans="1:14" s="18" customFormat="1" ht="13.8">
      <c r="B237" s="17">
        <v>102</v>
      </c>
      <c r="C237" s="17">
        <f t="shared" si="19"/>
        <v>2.4691358024691357E-2</v>
      </c>
      <c r="D237" s="30">
        <v>0.26</v>
      </c>
      <c r="E237" s="17">
        <v>1.312E-2</v>
      </c>
      <c r="F237" s="17">
        <v>1.8E-3</v>
      </c>
      <c r="G237" s="17">
        <v>2.7899999999999999E-3</v>
      </c>
      <c r="H237" s="17">
        <v>0.81462999999999997</v>
      </c>
      <c r="I237" s="17">
        <v>6.0000000000000001E-3</v>
      </c>
      <c r="J237" s="17">
        <f t="shared" si="20"/>
        <v>0.53672727272727272</v>
      </c>
      <c r="K237" s="17">
        <f t="shared" si="21"/>
        <v>7.3636363636363625E-2</v>
      </c>
      <c r="L237" s="17">
        <f t="shared" si="22"/>
        <v>0.11413636363636365</v>
      </c>
      <c r="M237" s="17">
        <f t="shared" si="23"/>
        <v>33.325772727272721</v>
      </c>
      <c r="N237" s="17">
        <f t="shared" si="24"/>
        <v>2.454545454545455E-4</v>
      </c>
    </row>
    <row r="238" spans="1:14" s="18" customFormat="1" ht="13.8">
      <c r="A238" s="17"/>
      <c r="B238" s="17">
        <v>102</v>
      </c>
      <c r="C238" s="17">
        <f t="shared" si="19"/>
        <v>2.4691358024691357E-2</v>
      </c>
      <c r="D238" s="17">
        <v>0.26</v>
      </c>
      <c r="E238" s="17">
        <v>1.298E-2</v>
      </c>
      <c r="F238" s="17">
        <v>1.8E-3</v>
      </c>
      <c r="G238" s="17">
        <v>2.7899999999999999E-3</v>
      </c>
      <c r="H238" s="17">
        <v>0.81654000000000004</v>
      </c>
      <c r="I238" s="17">
        <v>4.0000000000000001E-3</v>
      </c>
      <c r="J238" s="17">
        <f t="shared" si="20"/>
        <v>0.53100000000000003</v>
      </c>
      <c r="K238" s="17">
        <f t="shared" si="21"/>
        <v>7.3636363636363625E-2</v>
      </c>
      <c r="L238" s="17">
        <f t="shared" si="22"/>
        <v>0.11413636363636365</v>
      </c>
      <c r="M238" s="17">
        <f t="shared" si="23"/>
        <v>33.403909090909096</v>
      </c>
      <c r="N238" s="17">
        <f t="shared" si="24"/>
        <v>1.6363636363636363E-4</v>
      </c>
    </row>
    <row r="239" spans="1:14" s="18" customFormat="1" ht="13.8">
      <c r="B239" s="18">
        <v>102</v>
      </c>
      <c r="C239" s="17">
        <f t="shared" si="19"/>
        <v>2.4691358024691357E-2</v>
      </c>
      <c r="D239" s="18">
        <v>0.26</v>
      </c>
      <c r="E239" s="18">
        <v>1.303E-2</v>
      </c>
      <c r="F239" s="18">
        <v>1.7600000000000001E-3</v>
      </c>
      <c r="G239" s="18">
        <v>2.7899999999999999E-3</v>
      </c>
      <c r="H239" s="18">
        <v>0.81272999999999995</v>
      </c>
      <c r="I239" s="18">
        <v>4.0000000000000001E-3</v>
      </c>
      <c r="J239" s="17">
        <f t="shared" si="20"/>
        <v>0.5330454545454546</v>
      </c>
      <c r="K239" s="17">
        <f t="shared" si="21"/>
        <v>7.2000000000000008E-2</v>
      </c>
      <c r="L239" s="17">
        <f t="shared" si="22"/>
        <v>0.11413636363636365</v>
      </c>
      <c r="M239" s="17">
        <f t="shared" si="23"/>
        <v>33.248045454545455</v>
      </c>
      <c r="N239" s="17">
        <f t="shared" si="24"/>
        <v>1.6363636363636363E-4</v>
      </c>
    </row>
    <row r="240" spans="1:14" s="18" customFormat="1" ht="13.8">
      <c r="B240" s="17">
        <v>102</v>
      </c>
      <c r="C240" s="17">
        <f t="shared" si="19"/>
        <v>2.4691358024691357E-2</v>
      </c>
      <c r="D240" s="17">
        <v>0.49436917947226722</v>
      </c>
      <c r="E240" s="17">
        <v>2.8171550264922185E-2</v>
      </c>
      <c r="F240" s="17">
        <v>2.8353379548850684E-3</v>
      </c>
      <c r="G240" s="17">
        <v>3.6365856785699957E-3</v>
      </c>
      <c r="H240" s="17">
        <v>1.5517430977898123</v>
      </c>
      <c r="I240" s="17">
        <v>6.0000000000000001E-3</v>
      </c>
      <c r="J240" s="17">
        <f t="shared" si="20"/>
        <v>1.1524725108377256</v>
      </c>
      <c r="K240" s="17">
        <f t="shared" si="21"/>
        <v>0.11599109815438916</v>
      </c>
      <c r="L240" s="17">
        <f t="shared" si="22"/>
        <v>0.14876941412331801</v>
      </c>
      <c r="M240" s="17">
        <f t="shared" si="23"/>
        <v>63.480399455037784</v>
      </c>
      <c r="N240" s="17">
        <f t="shared" si="24"/>
        <v>2.454545454545455E-4</v>
      </c>
    </row>
    <row r="241" spans="1:14" s="18" customFormat="1" ht="13.8">
      <c r="A241" s="17"/>
      <c r="B241" s="17">
        <v>102</v>
      </c>
      <c r="C241" s="17">
        <f t="shared" si="19"/>
        <v>2.4691358024691357E-2</v>
      </c>
      <c r="D241" s="17">
        <v>0.47603270169072598</v>
      </c>
      <c r="E241" s="17">
        <v>2.5270336767656911E-2</v>
      </c>
      <c r="F241" s="17">
        <v>2.4909249201709649E-3</v>
      </c>
      <c r="G241" s="17">
        <v>3.2439952448738148E-3</v>
      </c>
      <c r="H241" s="17">
        <v>1.4953273319227869</v>
      </c>
      <c r="I241" s="17">
        <v>6.0000000000000001E-3</v>
      </c>
      <c r="J241" s="17">
        <f t="shared" si="20"/>
        <v>1.0337865041314191</v>
      </c>
      <c r="K241" s="17">
        <f t="shared" si="21"/>
        <v>0.10190147400699402</v>
      </c>
      <c r="L241" s="17">
        <f t="shared" si="22"/>
        <v>0.13270889638120151</v>
      </c>
      <c r="M241" s="17">
        <f t="shared" si="23"/>
        <v>61.172481760477645</v>
      </c>
      <c r="N241" s="17">
        <f t="shared" si="24"/>
        <v>2.454545454545455E-4</v>
      </c>
    </row>
    <row r="242" spans="1:14" s="18" customFormat="1" ht="13.8">
      <c r="A242" s="17"/>
      <c r="B242" s="18">
        <v>102</v>
      </c>
      <c r="C242" s="17">
        <f t="shared" si="19"/>
        <v>2.4691358024691357E-2</v>
      </c>
      <c r="D242" s="18">
        <v>0.41721102549669736</v>
      </c>
      <c r="E242" s="18">
        <v>2.3954280821268013E-2</v>
      </c>
      <c r="F242" s="18">
        <v>2.5493789505350826E-3</v>
      </c>
      <c r="G242" s="18">
        <v>3.3201214239526656E-3</v>
      </c>
      <c r="H242" s="18">
        <v>1.308681194608009</v>
      </c>
      <c r="I242" s="18">
        <v>6.0000000000000001E-3</v>
      </c>
      <c r="J242" s="17">
        <f t="shared" si="20"/>
        <v>0.97994785177914601</v>
      </c>
      <c r="K242" s="17">
        <f t="shared" si="21"/>
        <v>0.10429277524916247</v>
      </c>
      <c r="L242" s="17">
        <f t="shared" si="22"/>
        <v>0.13582314916169994</v>
      </c>
      <c r="M242" s="17">
        <f t="shared" si="23"/>
        <v>53.53695796123673</v>
      </c>
      <c r="N242" s="17">
        <f t="shared" si="24"/>
        <v>2.454545454545455E-4</v>
      </c>
    </row>
    <row r="243" spans="1:14" s="18" customFormat="1" ht="13.8">
      <c r="A243" s="17"/>
      <c r="B243" s="17">
        <v>102</v>
      </c>
      <c r="C243" s="17">
        <f t="shared" si="19"/>
        <v>2.4691358024691357E-2</v>
      </c>
      <c r="D243" s="17">
        <v>0.40795617010509921</v>
      </c>
      <c r="E243" s="17">
        <v>2.1906454239055326E-2</v>
      </c>
      <c r="F243" s="17">
        <v>2.418962935987071E-3</v>
      </c>
      <c r="G243" s="17">
        <v>2.9873319337771361E-3</v>
      </c>
      <c r="H243" s="17">
        <v>1.2802851144759158</v>
      </c>
      <c r="I243" s="17">
        <v>4.0000000000000001E-3</v>
      </c>
      <c r="J243" s="17">
        <f t="shared" si="20"/>
        <v>0.89617312796135418</v>
      </c>
      <c r="K243" s="17">
        <f t="shared" si="21"/>
        <v>9.8957574654016542E-2</v>
      </c>
      <c r="L243" s="17">
        <f t="shared" si="22"/>
        <v>0.1222090336545192</v>
      </c>
      <c r="M243" s="17">
        <f t="shared" si="23"/>
        <v>52.375300137651102</v>
      </c>
      <c r="N243" s="17">
        <f t="shared" si="24"/>
        <v>1.6363636363636363E-4</v>
      </c>
    </row>
    <row r="244" spans="1:14" s="18" customFormat="1" ht="13.8">
      <c r="A244" s="17"/>
      <c r="B244" s="17">
        <v>102</v>
      </c>
      <c r="C244" s="17">
        <f t="shared" si="19"/>
        <v>2.4691358024691357E-2</v>
      </c>
      <c r="D244" s="17">
        <v>0.399180868488407</v>
      </c>
      <c r="E244" s="17">
        <v>2.1155886750638793E-2</v>
      </c>
      <c r="F244" s="17">
        <v>2.4147726112628445E-3</v>
      </c>
      <c r="G244" s="17">
        <v>2.9821570339573218E-3</v>
      </c>
      <c r="H244" s="17">
        <v>1.2525059542620751</v>
      </c>
      <c r="I244" s="17">
        <v>6.0000000000000001E-3</v>
      </c>
      <c r="J244" s="17">
        <f t="shared" si="20"/>
        <v>0.86546809434431426</v>
      </c>
      <c r="K244" s="17">
        <f t="shared" si="21"/>
        <v>9.8786152278934558E-2</v>
      </c>
      <c r="L244" s="17">
        <f t="shared" si="22"/>
        <v>0.12199733320734497</v>
      </c>
      <c r="M244" s="17">
        <f t="shared" si="23"/>
        <v>51.238879947084889</v>
      </c>
      <c r="N244" s="17">
        <f t="shared" si="24"/>
        <v>2.454545454545455E-4</v>
      </c>
    </row>
    <row r="245" spans="1:14" s="18" customFormat="1" ht="13.8">
      <c r="A245" s="17"/>
      <c r="B245" s="17">
        <v>102</v>
      </c>
      <c r="C245" s="17">
        <f t="shared" si="19"/>
        <v>2.4691358024691357E-2</v>
      </c>
      <c r="D245" s="17">
        <v>0.40591070398545753</v>
      </c>
      <c r="E245" s="17">
        <v>2.0408072278384384E-2</v>
      </c>
      <c r="F245" s="17">
        <v>2.4721958154865112E-3</v>
      </c>
      <c r="G245" s="17">
        <v>3.2196038527266195E-3</v>
      </c>
      <c r="H245" s="17">
        <v>1.2732766665187893</v>
      </c>
      <c r="I245" s="17">
        <v>6.0000000000000001E-3</v>
      </c>
      <c r="J245" s="17">
        <f t="shared" si="20"/>
        <v>0.83487568411572477</v>
      </c>
      <c r="K245" s="17">
        <f t="shared" si="21"/>
        <v>0.10113528336081182</v>
      </c>
      <c r="L245" s="17">
        <f t="shared" si="22"/>
        <v>0.13171106670245261</v>
      </c>
      <c r="M245" s="17">
        <f t="shared" si="23"/>
        <v>52.088590903041379</v>
      </c>
      <c r="N245" s="17">
        <f t="shared" si="24"/>
        <v>2.454545454545455E-4</v>
      </c>
    </row>
    <row r="246" spans="1:14" s="18" customFormat="1" ht="13.8">
      <c r="A246" s="17"/>
      <c r="B246" s="17">
        <v>102</v>
      </c>
      <c r="C246" s="17">
        <f t="shared" si="19"/>
        <v>2.4691358024691357E-2</v>
      </c>
      <c r="D246" s="30">
        <v>0.54</v>
      </c>
      <c r="E246" s="17">
        <v>3.8460000000000001E-2</v>
      </c>
      <c r="F246" s="17">
        <v>2.7499999999999998E-3</v>
      </c>
      <c r="G246" s="17">
        <v>5.1000000000000004E-3</v>
      </c>
      <c r="H246" s="17">
        <v>1.694</v>
      </c>
      <c r="I246" s="17">
        <v>6.0000000000000001E-3</v>
      </c>
      <c r="J246" s="17">
        <f t="shared" si="20"/>
        <v>1.5733636363636365</v>
      </c>
      <c r="K246" s="17">
        <f t="shared" si="21"/>
        <v>0.11249999999999999</v>
      </c>
      <c r="L246" s="17">
        <f t="shared" si="22"/>
        <v>0.20863636363636368</v>
      </c>
      <c r="M246" s="17">
        <f t="shared" si="23"/>
        <v>69.3</v>
      </c>
      <c r="N246" s="17">
        <f t="shared" si="24"/>
        <v>2.454545454545455E-4</v>
      </c>
    </row>
    <row r="247" spans="1:14" s="18" customFormat="1" ht="13.8">
      <c r="A247" s="17"/>
      <c r="B247" s="18">
        <v>102</v>
      </c>
      <c r="C247" s="17">
        <f t="shared" si="19"/>
        <v>2.4691358024691357E-2</v>
      </c>
      <c r="D247" s="18">
        <v>0.28999999999999998</v>
      </c>
      <c r="E247" s="18">
        <v>1.5769999999999999E-2</v>
      </c>
      <c r="F247" s="18">
        <v>2.96E-3</v>
      </c>
      <c r="G247" s="18">
        <v>6.5500000000000003E-3</v>
      </c>
      <c r="H247" s="18">
        <v>0.91330999999999996</v>
      </c>
      <c r="I247" s="18">
        <v>6.0000000000000001E-3</v>
      </c>
      <c r="J247" s="17">
        <f t="shared" si="20"/>
        <v>0.64513636363636362</v>
      </c>
      <c r="K247" s="17">
        <f t="shared" si="21"/>
        <v>0.1210909090909091</v>
      </c>
      <c r="L247" s="17">
        <f t="shared" si="22"/>
        <v>0.2679545454545455</v>
      </c>
      <c r="M247" s="17">
        <f t="shared" si="23"/>
        <v>37.362681818181812</v>
      </c>
      <c r="N247" s="17">
        <f t="shared" si="24"/>
        <v>2.454545454545455E-4</v>
      </c>
    </row>
    <row r="248" spans="1:14" s="18" customFormat="1" ht="13.8">
      <c r="B248" s="17">
        <v>102</v>
      </c>
      <c r="C248" s="17">
        <f t="shared" si="19"/>
        <v>2.4691358024691357E-2</v>
      </c>
      <c r="D248" s="17">
        <v>0.28999999999999998</v>
      </c>
      <c r="E248" s="17">
        <v>1.1270000000000001E-2</v>
      </c>
      <c r="F248" s="17">
        <v>1.9300000000000001E-3</v>
      </c>
      <c r="G248" s="17">
        <v>4.0800000000000003E-3</v>
      </c>
      <c r="H248" s="17">
        <v>0.91332999999999998</v>
      </c>
      <c r="I248" s="17">
        <v>6.0000000000000001E-3</v>
      </c>
      <c r="J248" s="17">
        <f t="shared" si="20"/>
        <v>0.46104545454545459</v>
      </c>
      <c r="K248" s="17">
        <f t="shared" si="21"/>
        <v>7.8954545454545458E-2</v>
      </c>
      <c r="L248" s="17">
        <f t="shared" si="22"/>
        <v>0.16690909090909092</v>
      </c>
      <c r="M248" s="17">
        <f t="shared" si="23"/>
        <v>37.363499999999995</v>
      </c>
      <c r="N248" s="17">
        <f t="shared" si="24"/>
        <v>2.454545454545455E-4</v>
      </c>
    </row>
    <row r="249" spans="1:14" s="18" customFormat="1" ht="13.8">
      <c r="B249" s="18">
        <v>102</v>
      </c>
      <c r="C249" s="17">
        <f t="shared" si="19"/>
        <v>2.4691358024691357E-2</v>
      </c>
      <c r="D249" s="18">
        <v>0.41</v>
      </c>
      <c r="E249" s="18">
        <v>1.6049999999999998E-2</v>
      </c>
      <c r="F249" s="18">
        <v>1.7600000000000001E-3</v>
      </c>
      <c r="G249" s="18">
        <v>3.6900000000000001E-3</v>
      </c>
      <c r="H249" s="18">
        <v>1.2826599999999999</v>
      </c>
      <c r="I249" s="18">
        <v>6.0000000000000001E-3</v>
      </c>
      <c r="J249" s="17">
        <f t="shared" si="20"/>
        <v>0.656590909090909</v>
      </c>
      <c r="K249" s="17">
        <f t="shared" si="21"/>
        <v>7.2000000000000008E-2</v>
      </c>
      <c r="L249" s="17">
        <f t="shared" si="22"/>
        <v>0.15095454545454545</v>
      </c>
      <c r="M249" s="17">
        <f t="shared" si="23"/>
        <v>52.472454545454546</v>
      </c>
      <c r="N249" s="17">
        <f t="shared" si="24"/>
        <v>2.454545454545455E-4</v>
      </c>
    </row>
    <row r="250" spans="1:14" s="18" customFormat="1" ht="13.8">
      <c r="B250" s="17">
        <v>102</v>
      </c>
      <c r="C250" s="17">
        <f t="shared" si="19"/>
        <v>2.4691358024691357E-2</v>
      </c>
      <c r="D250" s="30">
        <v>0.42</v>
      </c>
      <c r="E250" s="17">
        <v>1.9789999999999999E-2</v>
      </c>
      <c r="F250" s="17">
        <v>1.7899999999999999E-3</v>
      </c>
      <c r="G250" s="17">
        <v>3.7499999999999999E-3</v>
      </c>
      <c r="H250" s="17">
        <v>1.3294699999999999</v>
      </c>
      <c r="I250" s="17">
        <v>6.0000000000000001E-3</v>
      </c>
      <c r="J250" s="17">
        <f t="shared" si="20"/>
        <v>0.80959090909090914</v>
      </c>
      <c r="K250" s="17">
        <f t="shared" si="21"/>
        <v>7.3227272727272724E-2</v>
      </c>
      <c r="L250" s="17">
        <f t="shared" si="22"/>
        <v>0.15340909090909091</v>
      </c>
      <c r="M250" s="17">
        <f t="shared" si="23"/>
        <v>54.387409090909088</v>
      </c>
      <c r="N250" s="17">
        <f t="shared" si="24"/>
        <v>2.454545454545455E-4</v>
      </c>
    </row>
    <row r="251" spans="1:14" ht="13.8">
      <c r="B251" s="18">
        <v>102</v>
      </c>
      <c r="C251" s="17">
        <f t="shared" si="19"/>
        <v>2.4691358024691357E-2</v>
      </c>
      <c r="D251" s="18">
        <v>0.42</v>
      </c>
      <c r="E251" s="18">
        <v>2.2360000000000001E-2</v>
      </c>
      <c r="F251" s="18">
        <v>1.8400000000000001E-3</v>
      </c>
      <c r="G251" s="18">
        <v>3.5999999999999999E-3</v>
      </c>
      <c r="H251" s="18">
        <v>1.3205199999999999</v>
      </c>
      <c r="I251" s="18">
        <v>6.0000000000000001E-3</v>
      </c>
      <c r="J251" s="17">
        <f t="shared" si="20"/>
        <v>0.91472727272727283</v>
      </c>
      <c r="K251" s="17">
        <f t="shared" si="21"/>
        <v>7.5272727272727283E-2</v>
      </c>
      <c r="L251" s="17">
        <f t="shared" si="22"/>
        <v>0.14727272727272725</v>
      </c>
      <c r="M251" s="17">
        <f t="shared" si="23"/>
        <v>54.021272727272724</v>
      </c>
      <c r="N251" s="17">
        <f t="shared" si="24"/>
        <v>2.454545454545455E-4</v>
      </c>
    </row>
    <row r="252" spans="1:14">
      <c r="B252" s="17">
        <v>102</v>
      </c>
      <c r="C252" s="17">
        <f t="shared" si="19"/>
        <v>2.4691358024691357E-2</v>
      </c>
      <c r="D252" s="30">
        <v>0.42</v>
      </c>
      <c r="E252" s="17">
        <v>2.1600000000000001E-2</v>
      </c>
      <c r="F252" s="17">
        <v>1.8E-3</v>
      </c>
      <c r="G252" s="17">
        <v>3.5899999999999999E-3</v>
      </c>
      <c r="H252" s="17">
        <v>1.3223</v>
      </c>
      <c r="I252" s="17">
        <v>6.0000000000000001E-3</v>
      </c>
      <c r="J252" s="17">
        <f t="shared" si="20"/>
        <v>0.88363636363636366</v>
      </c>
      <c r="K252" s="17">
        <f t="shared" si="21"/>
        <v>7.3636363636363625E-2</v>
      </c>
      <c r="L252" s="17">
        <f t="shared" si="22"/>
        <v>0.14686363636363636</v>
      </c>
      <c r="M252" s="17">
        <f t="shared" si="23"/>
        <v>54.094090909090909</v>
      </c>
      <c r="N252" s="17">
        <f t="shared" si="24"/>
        <v>2.454545454545455E-4</v>
      </c>
    </row>
    <row r="253" spans="1:14" ht="13.8">
      <c r="A253" s="18"/>
      <c r="B253" s="18">
        <v>102</v>
      </c>
      <c r="C253" s="17">
        <f t="shared" si="19"/>
        <v>2.4691358024691357E-2</v>
      </c>
      <c r="D253" s="18">
        <v>0.43</v>
      </c>
      <c r="E253" s="18">
        <v>2.162E-2</v>
      </c>
      <c r="F253" s="18">
        <v>1.7899999999999999E-3</v>
      </c>
      <c r="G253" s="18">
        <v>3.4299999999999999E-3</v>
      </c>
      <c r="H253" s="18">
        <v>1.36571</v>
      </c>
      <c r="I253" s="18">
        <v>6.0000000000000001E-3</v>
      </c>
      <c r="J253" s="17">
        <f t="shared" si="20"/>
        <v>0.88445454545454549</v>
      </c>
      <c r="K253" s="17">
        <f t="shared" si="21"/>
        <v>7.3227272727272724E-2</v>
      </c>
      <c r="L253" s="17">
        <f t="shared" si="22"/>
        <v>0.14031818181818181</v>
      </c>
      <c r="M253" s="17">
        <f t="shared" si="23"/>
        <v>55.86995454545454</v>
      </c>
      <c r="N253" s="17">
        <f t="shared" si="24"/>
        <v>2.454545454545455E-4</v>
      </c>
    </row>
    <row r="254" spans="1:14">
      <c r="B254" s="17">
        <v>102</v>
      </c>
      <c r="C254" s="17">
        <f t="shared" si="19"/>
        <v>2.4691358024691357E-2</v>
      </c>
      <c r="D254" s="17">
        <v>0.51</v>
      </c>
      <c r="E254" s="17">
        <v>2.1299999999999999E-2</v>
      </c>
      <c r="F254" s="17">
        <v>1.74E-3</v>
      </c>
      <c r="G254" s="17">
        <v>3.2799999999999999E-3</v>
      </c>
      <c r="H254" s="17">
        <v>1.6118600000000001</v>
      </c>
      <c r="I254" s="17">
        <v>6.0000000000000001E-3</v>
      </c>
      <c r="J254" s="17">
        <f t="shared" si="20"/>
        <v>0.87136363636363623</v>
      </c>
      <c r="K254" s="17">
        <f t="shared" si="21"/>
        <v>7.1181818181818179E-2</v>
      </c>
      <c r="L254" s="17">
        <f t="shared" si="22"/>
        <v>0.13418181818181818</v>
      </c>
      <c r="M254" s="17">
        <f t="shared" si="23"/>
        <v>65.939727272727268</v>
      </c>
      <c r="N254" s="17">
        <f t="shared" si="24"/>
        <v>2.454545454545455E-4</v>
      </c>
    </row>
    <row r="255" spans="1:14" ht="13.8">
      <c r="A255" s="18"/>
      <c r="B255" s="18">
        <v>102</v>
      </c>
      <c r="C255" s="17">
        <f t="shared" si="19"/>
        <v>2.4691358024691357E-2</v>
      </c>
      <c r="D255" s="18">
        <v>0.48</v>
      </c>
      <c r="E255" s="18">
        <v>2.4879999999999999E-2</v>
      </c>
      <c r="F255" s="18">
        <v>1.75E-3</v>
      </c>
      <c r="G255" s="18">
        <v>3.3899999999999998E-3</v>
      </c>
      <c r="H255" s="18">
        <v>1.5220199999999999</v>
      </c>
      <c r="I255" s="18">
        <v>6.0000000000000001E-3</v>
      </c>
      <c r="J255" s="17">
        <f t="shared" si="20"/>
        <v>1.0178181818181817</v>
      </c>
      <c r="K255" s="17">
        <f t="shared" si="21"/>
        <v>7.1590909090909094E-2</v>
      </c>
      <c r="L255" s="17">
        <f t="shared" si="22"/>
        <v>0.13868181818181816</v>
      </c>
      <c r="M255" s="17">
        <f t="shared" si="23"/>
        <v>62.264454545454548</v>
      </c>
      <c r="N255" s="17">
        <f t="shared" si="24"/>
        <v>2.454545454545455E-4</v>
      </c>
    </row>
    <row r="256" spans="1:14">
      <c r="B256" s="17">
        <v>102</v>
      </c>
      <c r="C256" s="17">
        <f t="shared" si="19"/>
        <v>2.4691358024691357E-2</v>
      </c>
      <c r="D256" s="17">
        <v>0.53</v>
      </c>
      <c r="E256" s="17">
        <v>2.794E-2</v>
      </c>
      <c r="F256" s="17">
        <v>1.58E-3</v>
      </c>
      <c r="G256" s="17">
        <v>3.1099999999999999E-3</v>
      </c>
      <c r="H256" s="17">
        <v>1.6769799999999999</v>
      </c>
      <c r="I256" s="17">
        <v>6.0000000000000001E-3</v>
      </c>
      <c r="J256" s="17">
        <f t="shared" si="20"/>
        <v>1.143</v>
      </c>
      <c r="K256" s="17">
        <f t="shared" si="21"/>
        <v>6.4636363636363631E-2</v>
      </c>
      <c r="L256" s="17">
        <f t="shared" si="22"/>
        <v>0.12722727272727272</v>
      </c>
      <c r="M256" s="17">
        <f t="shared" si="23"/>
        <v>68.603727272727269</v>
      </c>
      <c r="N256" s="17">
        <f t="shared" si="24"/>
        <v>2.454545454545455E-4</v>
      </c>
    </row>
    <row r="257" spans="1:14" ht="13.8">
      <c r="A257" s="18"/>
      <c r="B257" s="17">
        <v>102</v>
      </c>
      <c r="C257" s="17">
        <f t="shared" si="19"/>
        <v>2.4691358024691357E-2</v>
      </c>
      <c r="D257" s="17">
        <v>0.66</v>
      </c>
      <c r="E257" s="17">
        <v>2.6450000000000001E-2</v>
      </c>
      <c r="F257" s="17">
        <v>1.41E-3</v>
      </c>
      <c r="G257" s="17">
        <v>3.2299999999999998E-3</v>
      </c>
      <c r="H257" s="17">
        <v>2.0777399999999999</v>
      </c>
      <c r="I257" s="17">
        <v>6.0000000000000001E-3</v>
      </c>
      <c r="J257" s="17">
        <f t="shared" si="20"/>
        <v>1.0820454545454545</v>
      </c>
      <c r="K257" s="17">
        <f t="shared" si="21"/>
        <v>5.7681818181818174E-2</v>
      </c>
      <c r="L257" s="17">
        <f t="shared" si="22"/>
        <v>0.13213636363636364</v>
      </c>
      <c r="M257" s="17">
        <f t="shared" si="23"/>
        <v>84.998454545454535</v>
      </c>
      <c r="N257" s="17">
        <f t="shared" si="24"/>
        <v>2.454545454545455E-4</v>
      </c>
    </row>
    <row r="258" spans="1:14">
      <c r="B258" s="17">
        <v>102</v>
      </c>
      <c r="C258" s="17">
        <f t="shared" si="19"/>
        <v>2.4691358024691357E-2</v>
      </c>
      <c r="D258" s="17">
        <v>0.63</v>
      </c>
      <c r="E258" s="17">
        <v>2.7570000000000001E-2</v>
      </c>
      <c r="F258" s="17">
        <v>1.5299999999999999E-3</v>
      </c>
      <c r="G258" s="17">
        <v>3.3999999999999998E-3</v>
      </c>
      <c r="H258" s="17">
        <v>1.9972099999999999</v>
      </c>
      <c r="I258" s="17">
        <v>6.0000000000000001E-3</v>
      </c>
      <c r="J258" s="17">
        <f t="shared" si="20"/>
        <v>1.1278636363636365</v>
      </c>
      <c r="K258" s="17">
        <f t="shared" si="21"/>
        <v>6.2590909090909086E-2</v>
      </c>
      <c r="L258" s="17">
        <f t="shared" si="22"/>
        <v>0.13909090909090907</v>
      </c>
      <c r="M258" s="17">
        <f t="shared" si="23"/>
        <v>81.704045454545451</v>
      </c>
      <c r="N258" s="17">
        <f t="shared" si="24"/>
        <v>2.454545454545455E-4</v>
      </c>
    </row>
    <row r="259" spans="1:14" ht="13.8">
      <c r="A259" s="18"/>
      <c r="B259" s="18">
        <v>102</v>
      </c>
      <c r="C259" s="17">
        <f t="shared" ref="C259:C322" si="25">(B259-$B$2257)/($B$2256-$B$2257)</f>
        <v>2.4691358024691357E-2</v>
      </c>
      <c r="D259" s="18">
        <v>0.59</v>
      </c>
      <c r="E259" s="18">
        <v>2.53E-2</v>
      </c>
      <c r="F259" s="18">
        <v>1.5499999999999999E-3</v>
      </c>
      <c r="G259" s="18">
        <v>3.3999999999999998E-3</v>
      </c>
      <c r="H259" s="18">
        <v>1.85585</v>
      </c>
      <c r="I259" s="18">
        <v>6.0000000000000001E-3</v>
      </c>
      <c r="J259" s="17">
        <f t="shared" si="20"/>
        <v>1.0349999999999999</v>
      </c>
      <c r="K259" s="17">
        <f t="shared" si="21"/>
        <v>6.3409090909090915E-2</v>
      </c>
      <c r="L259" s="17">
        <f t="shared" si="22"/>
        <v>0.13909090909090907</v>
      </c>
      <c r="M259" s="17">
        <f t="shared" si="23"/>
        <v>75.921136363636364</v>
      </c>
      <c r="N259" s="17">
        <f t="shared" si="24"/>
        <v>2.454545454545455E-4</v>
      </c>
    </row>
    <row r="260" spans="1:14">
      <c r="B260" s="17">
        <v>102</v>
      </c>
      <c r="C260" s="17">
        <f t="shared" si="25"/>
        <v>2.4691358024691357E-2</v>
      </c>
      <c r="D260" s="17">
        <v>0.57999999999999996</v>
      </c>
      <c r="E260" s="17">
        <v>2.673E-2</v>
      </c>
      <c r="F260" s="17">
        <v>1.6299999999999999E-3</v>
      </c>
      <c r="G260" s="17">
        <v>3.3600000000000001E-3</v>
      </c>
      <c r="H260" s="17">
        <v>1.82809</v>
      </c>
      <c r="I260" s="17">
        <v>4.0000000000000001E-3</v>
      </c>
      <c r="J260" s="17">
        <f t="shared" ref="J260:J323" si="26">(E260*3600)/$C$1</f>
        <v>1.0934999999999999</v>
      </c>
      <c r="K260" s="17">
        <f t="shared" ref="K260:K323" si="27">(F260*3600)/$C$1</f>
        <v>6.6681818181818175E-2</v>
      </c>
      <c r="L260" s="17">
        <f t="shared" ref="L260:L323" si="28">(G260*3600)/$C$1</f>
        <v>0.13745454545454547</v>
      </c>
      <c r="M260" s="17">
        <f t="shared" ref="M260:M323" si="29">(H260*3600)/$C$1</f>
        <v>74.785499999999999</v>
      </c>
      <c r="N260" s="17">
        <f t="shared" ref="N260:N323" si="30">(I260*3600)/$C$1/1000</f>
        <v>1.6363636363636363E-4</v>
      </c>
    </row>
    <row r="261" spans="1:14">
      <c r="B261" s="17">
        <v>102</v>
      </c>
      <c r="C261" s="17">
        <f t="shared" si="25"/>
        <v>2.4691358024691357E-2</v>
      </c>
      <c r="D261" s="17">
        <v>0.48</v>
      </c>
      <c r="E261" s="17">
        <v>2.7199999999999998E-2</v>
      </c>
      <c r="F261" s="17">
        <v>1.6800000000000001E-3</v>
      </c>
      <c r="G261" s="17">
        <v>3.64E-3</v>
      </c>
      <c r="H261" s="17">
        <v>1.5145900000000001</v>
      </c>
      <c r="I261" s="17">
        <v>6.0000000000000001E-3</v>
      </c>
      <c r="J261" s="17">
        <f t="shared" si="26"/>
        <v>1.1127272727272726</v>
      </c>
      <c r="K261" s="17">
        <f t="shared" si="27"/>
        <v>6.8727272727272734E-2</v>
      </c>
      <c r="L261" s="17">
        <f t="shared" si="28"/>
        <v>0.14890909090909091</v>
      </c>
      <c r="M261" s="17">
        <f t="shared" si="29"/>
        <v>61.960500000000003</v>
      </c>
      <c r="N261" s="17">
        <f t="shared" si="30"/>
        <v>2.454545454545455E-4</v>
      </c>
    </row>
    <row r="262" spans="1:14">
      <c r="B262" s="17">
        <v>102</v>
      </c>
      <c r="C262" s="17">
        <f t="shared" si="25"/>
        <v>2.4691358024691357E-2</v>
      </c>
      <c r="D262" s="17">
        <v>0.52</v>
      </c>
      <c r="E262" s="17">
        <v>2.3900000000000001E-2</v>
      </c>
      <c r="F262" s="17">
        <v>1.56E-3</v>
      </c>
      <c r="G262" s="17">
        <v>3.2499999999999999E-3</v>
      </c>
      <c r="H262" s="17">
        <v>1.64307</v>
      </c>
      <c r="I262" s="17">
        <v>6.0000000000000001E-3</v>
      </c>
      <c r="J262" s="17">
        <f t="shared" si="26"/>
        <v>0.97772727272727278</v>
      </c>
      <c r="K262" s="17">
        <f t="shared" si="27"/>
        <v>6.3818181818181816E-2</v>
      </c>
      <c r="L262" s="17">
        <f t="shared" si="28"/>
        <v>0.13295454545454544</v>
      </c>
      <c r="M262" s="17">
        <f t="shared" si="29"/>
        <v>67.216499999999996</v>
      </c>
      <c r="N262" s="17">
        <f t="shared" si="30"/>
        <v>2.454545454545455E-4</v>
      </c>
    </row>
    <row r="263" spans="1:14">
      <c r="B263" s="17">
        <v>102</v>
      </c>
      <c r="C263" s="17">
        <f t="shared" si="25"/>
        <v>2.4691358024691357E-2</v>
      </c>
      <c r="D263" s="17">
        <v>0.48</v>
      </c>
      <c r="E263" s="17">
        <v>2.5229999999999999E-2</v>
      </c>
      <c r="F263" s="17">
        <v>1.58E-3</v>
      </c>
      <c r="G263" s="17">
        <v>3.2399999999999998E-3</v>
      </c>
      <c r="H263" s="17">
        <v>1.51858</v>
      </c>
      <c r="I263" s="17">
        <v>6.0000000000000001E-3</v>
      </c>
      <c r="J263" s="17">
        <f t="shared" si="26"/>
        <v>1.0321363636363636</v>
      </c>
      <c r="K263" s="17">
        <f t="shared" si="27"/>
        <v>6.4636363636363631E-2</v>
      </c>
      <c r="L263" s="17">
        <f t="shared" si="28"/>
        <v>0.13254545454545455</v>
      </c>
      <c r="M263" s="17">
        <f t="shared" si="29"/>
        <v>62.123727272727272</v>
      </c>
      <c r="N263" s="17">
        <f t="shared" si="30"/>
        <v>2.454545454545455E-4</v>
      </c>
    </row>
    <row r="264" spans="1:14">
      <c r="B264" s="17">
        <v>102</v>
      </c>
      <c r="C264" s="17">
        <f t="shared" si="25"/>
        <v>2.4691358024691357E-2</v>
      </c>
      <c r="D264" s="17">
        <v>0.57999999999999996</v>
      </c>
      <c r="E264" s="17">
        <v>2.852E-2</v>
      </c>
      <c r="F264" s="17">
        <v>1.5E-3</v>
      </c>
      <c r="G264" s="17">
        <v>3.0300000000000001E-3</v>
      </c>
      <c r="H264" s="17">
        <v>1.8283799999999999</v>
      </c>
      <c r="I264" s="17">
        <v>6.0000000000000001E-3</v>
      </c>
      <c r="J264" s="17">
        <f t="shared" si="26"/>
        <v>1.1667272727272726</v>
      </c>
      <c r="K264" s="17">
        <f t="shared" si="27"/>
        <v>6.136363636363637E-2</v>
      </c>
      <c r="L264" s="17">
        <f t="shared" si="28"/>
        <v>0.12395454545454547</v>
      </c>
      <c r="M264" s="17">
        <f t="shared" si="29"/>
        <v>74.797363636363627</v>
      </c>
      <c r="N264" s="17">
        <f t="shared" si="30"/>
        <v>2.454545454545455E-4</v>
      </c>
    </row>
    <row r="265" spans="1:14">
      <c r="B265" s="17">
        <v>102</v>
      </c>
      <c r="C265" s="17">
        <f t="shared" si="25"/>
        <v>2.4691358024691357E-2</v>
      </c>
      <c r="D265" s="17">
        <v>0.51</v>
      </c>
      <c r="E265" s="17">
        <v>2.862E-2</v>
      </c>
      <c r="F265" s="17">
        <v>1.66E-3</v>
      </c>
      <c r="G265" s="17">
        <v>3.3600000000000001E-3</v>
      </c>
      <c r="H265" s="17">
        <v>1.5969599999999999</v>
      </c>
      <c r="I265" s="17">
        <v>6.0000000000000001E-3</v>
      </c>
      <c r="J265" s="17">
        <f t="shared" si="26"/>
        <v>1.1708181818181818</v>
      </c>
      <c r="K265" s="17">
        <f t="shared" si="27"/>
        <v>6.7909090909090905E-2</v>
      </c>
      <c r="L265" s="17">
        <f t="shared" si="28"/>
        <v>0.13745454545454547</v>
      </c>
      <c r="M265" s="17">
        <f t="shared" si="29"/>
        <v>65.330181818181813</v>
      </c>
      <c r="N265" s="17">
        <f t="shared" si="30"/>
        <v>2.454545454545455E-4</v>
      </c>
    </row>
    <row r="266" spans="1:14" ht="13.8">
      <c r="B266" s="18">
        <v>102</v>
      </c>
      <c r="C266" s="17">
        <f t="shared" si="25"/>
        <v>2.4691358024691357E-2</v>
      </c>
      <c r="D266" s="18">
        <v>0.74</v>
      </c>
      <c r="E266" s="18">
        <v>2.9250000000000002E-2</v>
      </c>
      <c r="F266" s="18">
        <v>2.4599999999999999E-3</v>
      </c>
      <c r="G266" s="18">
        <v>4.6600000000000001E-3</v>
      </c>
      <c r="H266" s="18">
        <v>2.3237199999999998</v>
      </c>
      <c r="I266" s="18">
        <v>4.0000000000000001E-3</v>
      </c>
      <c r="J266" s="17">
        <f t="shared" si="26"/>
        <v>1.1965909090909093</v>
      </c>
      <c r="K266" s="17">
        <f t="shared" si="27"/>
        <v>0.10063636363636363</v>
      </c>
      <c r="L266" s="17">
        <f t="shared" si="28"/>
        <v>0.19063636363636363</v>
      </c>
      <c r="M266" s="17">
        <f t="shared" si="29"/>
        <v>95.061272727272723</v>
      </c>
      <c r="N266" s="17">
        <f t="shared" si="30"/>
        <v>1.6363636363636363E-4</v>
      </c>
    </row>
    <row r="267" spans="1:14">
      <c r="B267" s="17">
        <v>102</v>
      </c>
      <c r="C267" s="17">
        <f t="shared" si="25"/>
        <v>2.4691358024691357E-2</v>
      </c>
      <c r="D267" s="17">
        <v>0.4</v>
      </c>
      <c r="E267" s="17">
        <v>2.1129999999999999E-2</v>
      </c>
      <c r="F267" s="17">
        <v>2.0699999999999998E-3</v>
      </c>
      <c r="G267" s="17">
        <v>3.5000000000000001E-3</v>
      </c>
      <c r="H267" s="17">
        <v>1.2434099999999999</v>
      </c>
      <c r="I267" s="17">
        <v>6.0000000000000001E-3</v>
      </c>
      <c r="J267" s="17">
        <f t="shared" si="26"/>
        <v>0.8644090909090909</v>
      </c>
      <c r="K267" s="17">
        <f t="shared" si="27"/>
        <v>8.4681818181818178E-2</v>
      </c>
      <c r="L267" s="17">
        <f t="shared" si="28"/>
        <v>0.14318181818181819</v>
      </c>
      <c r="M267" s="17">
        <f t="shared" si="29"/>
        <v>50.866772727272725</v>
      </c>
      <c r="N267" s="17">
        <f t="shared" si="30"/>
        <v>2.454545454545455E-4</v>
      </c>
    </row>
    <row r="268" spans="1:14">
      <c r="B268" s="17">
        <v>102</v>
      </c>
      <c r="C268" s="17">
        <f t="shared" si="25"/>
        <v>2.4691358024691357E-2</v>
      </c>
      <c r="D268" s="17">
        <v>0.4</v>
      </c>
      <c r="E268" s="17">
        <v>2.102E-2</v>
      </c>
      <c r="F268" s="17">
        <v>2.0300000000000001E-3</v>
      </c>
      <c r="G268" s="17">
        <v>3.3600000000000001E-3</v>
      </c>
      <c r="H268" s="17">
        <v>1.2434499999999999</v>
      </c>
      <c r="I268" s="17">
        <v>6.0000000000000001E-3</v>
      </c>
      <c r="J268" s="17">
        <f t="shared" si="26"/>
        <v>0.85990909090909085</v>
      </c>
      <c r="K268" s="17">
        <f t="shared" si="27"/>
        <v>8.3045454545454547E-2</v>
      </c>
      <c r="L268" s="17">
        <f t="shared" si="28"/>
        <v>0.13745454545454547</v>
      </c>
      <c r="M268" s="17">
        <f t="shared" si="29"/>
        <v>50.86840909090909</v>
      </c>
      <c r="N268" s="17">
        <f t="shared" si="30"/>
        <v>2.454545454545455E-4</v>
      </c>
    </row>
    <row r="269" spans="1:14">
      <c r="B269" s="17">
        <v>102</v>
      </c>
      <c r="C269" s="17">
        <f t="shared" si="25"/>
        <v>2.4691358024691357E-2</v>
      </c>
      <c r="D269" s="30">
        <v>0.4</v>
      </c>
      <c r="E269" s="17">
        <v>2.0959999999999999E-2</v>
      </c>
      <c r="F269" s="17">
        <v>1.99E-3</v>
      </c>
      <c r="G269" s="17">
        <v>3.3600000000000001E-3</v>
      </c>
      <c r="H269" s="17">
        <v>1.2434499999999999</v>
      </c>
      <c r="I269" s="17">
        <v>6.0000000000000001E-3</v>
      </c>
      <c r="J269" s="17">
        <f t="shared" si="26"/>
        <v>0.85745454545454547</v>
      </c>
      <c r="K269" s="17">
        <f t="shared" si="27"/>
        <v>8.1409090909090903E-2</v>
      </c>
      <c r="L269" s="17">
        <f t="shared" si="28"/>
        <v>0.13745454545454547</v>
      </c>
      <c r="M269" s="17">
        <f t="shared" si="29"/>
        <v>50.86840909090909</v>
      </c>
      <c r="N269" s="17">
        <f t="shared" si="30"/>
        <v>2.454545454545455E-4</v>
      </c>
    </row>
    <row r="270" spans="1:14">
      <c r="B270" s="17">
        <v>102</v>
      </c>
      <c r="C270" s="17">
        <f t="shared" si="25"/>
        <v>2.4691358024691357E-2</v>
      </c>
      <c r="D270" s="30">
        <v>0.39608615510489231</v>
      </c>
      <c r="E270" s="17">
        <v>2.1125738431447459E-2</v>
      </c>
      <c r="F270" s="17">
        <v>1.9084175473786567E-3</v>
      </c>
      <c r="G270" s="17">
        <v>3.2418012938282541E-3</v>
      </c>
      <c r="H270" s="17">
        <v>1.2438482821438648</v>
      </c>
      <c r="I270" s="17">
        <v>6.0000000000000001E-3</v>
      </c>
      <c r="J270" s="17">
        <f t="shared" si="26"/>
        <v>0.86423475401375971</v>
      </c>
      <c r="K270" s="17">
        <f t="shared" si="27"/>
        <v>7.8071626938217772E-2</v>
      </c>
      <c r="L270" s="17">
        <f t="shared" si="28"/>
        <v>0.13261914383842857</v>
      </c>
      <c r="M270" s="17">
        <f t="shared" si="29"/>
        <v>50.884702451339919</v>
      </c>
      <c r="N270" s="17">
        <f t="shared" si="30"/>
        <v>2.454545454545455E-4</v>
      </c>
    </row>
    <row r="271" spans="1:14">
      <c r="B271" s="17">
        <v>102</v>
      </c>
      <c r="C271" s="17">
        <f t="shared" si="25"/>
        <v>2.4691358024691357E-2</v>
      </c>
      <c r="D271" s="17">
        <v>0.4</v>
      </c>
      <c r="E271" s="17">
        <v>2.1059999999999999E-2</v>
      </c>
      <c r="F271" s="17">
        <v>1.91E-3</v>
      </c>
      <c r="G271" s="17">
        <v>3.2299999999999998E-3</v>
      </c>
      <c r="H271" s="17">
        <v>1.2432799999999999</v>
      </c>
      <c r="I271" s="17">
        <v>4.0000000000000001E-3</v>
      </c>
      <c r="J271" s="17">
        <f t="shared" si="26"/>
        <v>0.86154545454545461</v>
      </c>
      <c r="K271" s="17">
        <f t="shared" si="27"/>
        <v>7.8136363636363643E-2</v>
      </c>
      <c r="L271" s="17">
        <f t="shared" si="28"/>
        <v>0.13213636363636364</v>
      </c>
      <c r="M271" s="17">
        <f t="shared" si="29"/>
        <v>50.861454545454542</v>
      </c>
      <c r="N271" s="17">
        <f t="shared" si="30"/>
        <v>1.6363636363636363E-4</v>
      </c>
    </row>
    <row r="272" spans="1:14">
      <c r="B272" s="17">
        <v>102</v>
      </c>
      <c r="C272" s="17">
        <f t="shared" si="25"/>
        <v>2.4691358024691357E-2</v>
      </c>
      <c r="D272" s="17">
        <v>0.40020331840536866</v>
      </c>
      <c r="E272" s="17">
        <v>2.0771418744051539E-2</v>
      </c>
      <c r="F272" s="17">
        <v>2.7324226566987236E-3</v>
      </c>
      <c r="G272" s="17">
        <v>3.5045871988665794E-3</v>
      </c>
      <c r="H272" s="17">
        <v>1.2539490021439104</v>
      </c>
      <c r="I272" s="17">
        <v>6.0000000000000001E-3</v>
      </c>
      <c r="J272" s="17">
        <f t="shared" si="26"/>
        <v>0.84973985771119931</v>
      </c>
      <c r="K272" s="17">
        <f t="shared" si="27"/>
        <v>0.1117809268649478</v>
      </c>
      <c r="L272" s="17">
        <f t="shared" si="28"/>
        <v>0.14336947631726915</v>
      </c>
      <c r="M272" s="17">
        <f t="shared" si="29"/>
        <v>51.297913724069055</v>
      </c>
      <c r="N272" s="17">
        <f t="shared" si="30"/>
        <v>2.454545454545455E-4</v>
      </c>
    </row>
    <row r="273" spans="1:14" ht="13.8">
      <c r="B273" s="18">
        <v>102</v>
      </c>
      <c r="C273" s="17">
        <f t="shared" si="25"/>
        <v>2.4691358024691357E-2</v>
      </c>
      <c r="D273" s="18">
        <v>0.45</v>
      </c>
      <c r="E273" s="18">
        <v>2.7660000000000001E-2</v>
      </c>
      <c r="F273" s="18">
        <v>2.0300000000000001E-3</v>
      </c>
      <c r="G273" s="18">
        <v>5.8399999999999997E-3</v>
      </c>
      <c r="H273" s="18">
        <v>1.4053800000000001</v>
      </c>
      <c r="I273" s="18">
        <v>6.0000000000000001E-3</v>
      </c>
      <c r="J273" s="17">
        <f t="shared" si="26"/>
        <v>1.1315454545454546</v>
      </c>
      <c r="K273" s="17">
        <f t="shared" si="27"/>
        <v>8.3045454545454547E-2</v>
      </c>
      <c r="L273" s="17">
        <f t="shared" si="28"/>
        <v>0.23890909090909088</v>
      </c>
      <c r="M273" s="17">
        <f t="shared" si="29"/>
        <v>57.492818181818187</v>
      </c>
      <c r="N273" s="17">
        <f t="shared" si="30"/>
        <v>2.454545454545455E-4</v>
      </c>
    </row>
    <row r="274" spans="1:14">
      <c r="B274" s="17">
        <v>102</v>
      </c>
      <c r="C274" s="17">
        <f t="shared" si="25"/>
        <v>2.4691358024691357E-2</v>
      </c>
      <c r="D274" s="17">
        <v>0.6659980098021353</v>
      </c>
      <c r="E274" s="17">
        <v>2.7734858691612362E-2</v>
      </c>
      <c r="F274" s="17">
        <v>1.8463665443003458E-3</v>
      </c>
      <c r="G274" s="17">
        <v>4.0076173054581152E-3</v>
      </c>
      <c r="H274" s="17">
        <v>2.0979160948125828</v>
      </c>
      <c r="I274" s="17">
        <v>4.0000000000000001E-3</v>
      </c>
      <c r="J274" s="17">
        <f t="shared" si="26"/>
        <v>1.1346078555659602</v>
      </c>
      <c r="K274" s="17">
        <f t="shared" si="27"/>
        <v>7.553317681228687E-2</v>
      </c>
      <c r="L274" s="17">
        <f t="shared" si="28"/>
        <v>0.16394798067783198</v>
      </c>
      <c r="M274" s="17">
        <f t="shared" si="29"/>
        <v>85.823840242332935</v>
      </c>
      <c r="N274" s="17">
        <f t="shared" si="30"/>
        <v>1.6363636363636363E-4</v>
      </c>
    </row>
    <row r="275" spans="1:14">
      <c r="B275" s="17">
        <v>102</v>
      </c>
      <c r="C275" s="17">
        <f t="shared" si="25"/>
        <v>2.4691358024691357E-2</v>
      </c>
      <c r="D275" s="17">
        <v>0.52626176459788498</v>
      </c>
      <c r="E275" s="17">
        <v>3.0742943755587802E-2</v>
      </c>
      <c r="F275" s="17">
        <v>2.3764936214286858E-3</v>
      </c>
      <c r="G275" s="17">
        <v>4.5851384254954842E-3</v>
      </c>
      <c r="H275" s="17">
        <v>1.65269676997547</v>
      </c>
      <c r="I275" s="17">
        <v>6.0000000000000001E-3</v>
      </c>
      <c r="J275" s="17">
        <f t="shared" si="26"/>
        <v>1.2576658809104102</v>
      </c>
      <c r="K275" s="17">
        <f t="shared" si="27"/>
        <v>9.7220193603900773E-2</v>
      </c>
      <c r="L275" s="17">
        <f t="shared" si="28"/>
        <v>0.1875738446793607</v>
      </c>
      <c r="M275" s="17">
        <f t="shared" si="29"/>
        <v>67.610322408087413</v>
      </c>
      <c r="N275" s="17">
        <f t="shared" si="30"/>
        <v>2.454545454545455E-4</v>
      </c>
    </row>
    <row r="276" spans="1:14">
      <c r="B276" s="17">
        <v>102</v>
      </c>
      <c r="C276" s="17">
        <f t="shared" si="25"/>
        <v>2.4691358024691357E-2</v>
      </c>
      <c r="D276" s="17">
        <v>0.43579828888001121</v>
      </c>
      <c r="E276" s="17">
        <v>2.3687290544800847E-2</v>
      </c>
      <c r="F276" s="17">
        <v>2.746352526933431E-3</v>
      </c>
      <c r="G276" s="17">
        <v>4.1913810367443351E-3</v>
      </c>
      <c r="H276" s="17">
        <v>1.3655918596859402</v>
      </c>
      <c r="I276" s="17">
        <v>6.0000000000000001E-3</v>
      </c>
      <c r="J276" s="17">
        <f t="shared" si="26"/>
        <v>0.96902552228730732</v>
      </c>
      <c r="K276" s="17">
        <f t="shared" si="27"/>
        <v>0.11235078519273127</v>
      </c>
      <c r="L276" s="17">
        <f t="shared" si="28"/>
        <v>0.17146558786681371</v>
      </c>
      <c r="M276" s="17">
        <f t="shared" si="29"/>
        <v>55.865121532606643</v>
      </c>
      <c r="N276" s="17">
        <f t="shared" si="30"/>
        <v>2.454545454545455E-4</v>
      </c>
    </row>
    <row r="277" spans="1:14">
      <c r="B277" s="17">
        <v>102</v>
      </c>
      <c r="C277" s="17">
        <f t="shared" si="25"/>
        <v>2.4691358024691357E-2</v>
      </c>
      <c r="D277" s="17">
        <v>0.34474733018776005</v>
      </c>
      <c r="E277" s="17">
        <v>2.3747179423391857E-2</v>
      </c>
      <c r="F277" s="17">
        <v>3.171207190080278E-3</v>
      </c>
      <c r="G277" s="17">
        <v>4.4249402652282955E-3</v>
      </c>
      <c r="H277" s="17">
        <v>1.0754711958916772</v>
      </c>
      <c r="I277" s="17">
        <v>6.0000000000000001E-3</v>
      </c>
      <c r="J277" s="17">
        <f t="shared" si="26"/>
        <v>0.97147552186603048</v>
      </c>
      <c r="K277" s="17">
        <f t="shared" si="27"/>
        <v>0.12973120323055684</v>
      </c>
      <c r="L277" s="17">
        <f t="shared" si="28"/>
        <v>0.18102028357752117</v>
      </c>
      <c r="M277" s="17">
        <f t="shared" si="29"/>
        <v>43.996548922841335</v>
      </c>
      <c r="N277" s="17">
        <f t="shared" si="30"/>
        <v>2.454545454545455E-4</v>
      </c>
    </row>
    <row r="278" spans="1:14" ht="13.8">
      <c r="A278" s="18"/>
      <c r="B278" s="17">
        <v>102</v>
      </c>
      <c r="C278" s="17">
        <f t="shared" si="25"/>
        <v>2.4691358024691357E-2</v>
      </c>
      <c r="D278" s="17">
        <v>0.28314008155673892</v>
      </c>
      <c r="E278" s="17">
        <v>1.5487676920343481E-2</v>
      </c>
      <c r="F278" s="17">
        <v>3.0897340621841114E-3</v>
      </c>
      <c r="G278" s="17">
        <v>4.3112568309545745E-3</v>
      </c>
      <c r="H278" s="17">
        <v>0.88072818118072027</v>
      </c>
      <c r="I278" s="17">
        <v>6.0000000000000001E-3</v>
      </c>
      <c r="J278" s="17">
        <f t="shared" si="26"/>
        <v>0.63358678310496053</v>
      </c>
      <c r="K278" s="17">
        <f t="shared" si="27"/>
        <v>0.12639821163480455</v>
      </c>
      <c r="L278" s="17">
        <f t="shared" si="28"/>
        <v>0.17636959762995985</v>
      </c>
      <c r="M278" s="17">
        <f t="shared" si="29"/>
        <v>36.029789230120372</v>
      </c>
      <c r="N278" s="17">
        <f t="shared" si="30"/>
        <v>2.454545454545455E-4</v>
      </c>
    </row>
    <row r="279" spans="1:14" ht="13.8">
      <c r="A279" s="18"/>
      <c r="B279" s="18">
        <v>102</v>
      </c>
      <c r="C279" s="17">
        <f t="shared" si="25"/>
        <v>2.4691358024691357E-2</v>
      </c>
      <c r="D279" s="18">
        <v>0.27849060417762916</v>
      </c>
      <c r="E279" s="18">
        <v>1.4190167400558583E-2</v>
      </c>
      <c r="F279" s="18">
        <v>3.0543767073570737E-3</v>
      </c>
      <c r="G279" s="18">
        <v>4.2619209870098712E-3</v>
      </c>
      <c r="H279" s="18">
        <v>0.86618470345514909</v>
      </c>
      <c r="I279" s="18">
        <v>6.0000000000000001E-3</v>
      </c>
      <c r="J279" s="17">
        <f t="shared" si="26"/>
        <v>0.58050684820466936</v>
      </c>
      <c r="K279" s="17">
        <f t="shared" si="27"/>
        <v>0.12495177439188029</v>
      </c>
      <c r="L279" s="17">
        <f t="shared" si="28"/>
        <v>0.17435131310494928</v>
      </c>
      <c r="M279" s="17">
        <f t="shared" si="29"/>
        <v>35.434828777710642</v>
      </c>
      <c r="N279" s="17">
        <f t="shared" si="30"/>
        <v>2.454545454545455E-4</v>
      </c>
    </row>
    <row r="280" spans="1:14" ht="13.8">
      <c r="B280" s="18">
        <v>102</v>
      </c>
      <c r="C280" s="17">
        <f t="shared" si="25"/>
        <v>2.4691358024691357E-2</v>
      </c>
      <c r="D280" s="18">
        <v>0.27554541371093627</v>
      </c>
      <c r="E280" s="18">
        <v>1.3651484919198259E-2</v>
      </c>
      <c r="F280" s="18">
        <v>2.9515632877651367E-3</v>
      </c>
      <c r="G280" s="18">
        <v>4.2395915898131237E-3</v>
      </c>
      <c r="H280" s="18">
        <v>0.85720504239745343</v>
      </c>
      <c r="I280" s="18">
        <v>6.0000000000000001E-3</v>
      </c>
      <c r="J280" s="17">
        <f t="shared" si="26"/>
        <v>0.55846983760356517</v>
      </c>
      <c r="K280" s="17">
        <f t="shared" si="27"/>
        <v>0.12074577086311923</v>
      </c>
      <c r="L280" s="17">
        <f t="shared" si="28"/>
        <v>0.17343783776508234</v>
      </c>
      <c r="M280" s="17">
        <f t="shared" si="29"/>
        <v>35.067479007168551</v>
      </c>
      <c r="N280" s="17">
        <f t="shared" si="30"/>
        <v>2.454545454545455E-4</v>
      </c>
    </row>
    <row r="281" spans="1:14">
      <c r="B281" s="17">
        <v>102</v>
      </c>
      <c r="C281" s="17">
        <f t="shared" si="25"/>
        <v>2.4691358024691357E-2</v>
      </c>
      <c r="D281" s="17">
        <v>0.27</v>
      </c>
      <c r="E281" s="17">
        <v>1.315E-2</v>
      </c>
      <c r="F281" s="17">
        <v>1.9E-3</v>
      </c>
      <c r="G281" s="17">
        <v>3.3600000000000001E-3</v>
      </c>
      <c r="H281" s="17">
        <v>0.82840000000000003</v>
      </c>
      <c r="I281" s="17">
        <v>4.0000000000000001E-3</v>
      </c>
      <c r="J281" s="17">
        <f t="shared" si="26"/>
        <v>0.53795454545454546</v>
      </c>
      <c r="K281" s="17">
        <f t="shared" si="27"/>
        <v>7.7727272727272728E-2</v>
      </c>
      <c r="L281" s="17">
        <f t="shared" si="28"/>
        <v>0.13745454545454547</v>
      </c>
      <c r="M281" s="17">
        <f t="shared" si="29"/>
        <v>33.88909090909091</v>
      </c>
      <c r="N281" s="17">
        <f t="shared" si="30"/>
        <v>1.6363636363636363E-4</v>
      </c>
    </row>
    <row r="282" spans="1:14">
      <c r="B282" s="17">
        <v>102</v>
      </c>
      <c r="C282" s="17">
        <f t="shared" si="25"/>
        <v>2.4691358024691357E-2</v>
      </c>
      <c r="D282" s="17">
        <v>0.26884403927684924</v>
      </c>
      <c r="E282" s="17">
        <v>1.1934579807303865E-2</v>
      </c>
      <c r="F282" s="17">
        <v>2.4028819545140225E-3</v>
      </c>
      <c r="G282" s="17">
        <v>3.6322634196142194E-3</v>
      </c>
      <c r="H282" s="17">
        <v>0.83861378512192042</v>
      </c>
      <c r="I282" s="17">
        <v>4.0000000000000001E-3</v>
      </c>
      <c r="J282" s="17">
        <f t="shared" si="26"/>
        <v>0.48823281029879445</v>
      </c>
      <c r="K282" s="17">
        <f t="shared" si="27"/>
        <v>9.8299716321028185E-2</v>
      </c>
      <c r="L282" s="17">
        <f t="shared" si="28"/>
        <v>0.14859259443876352</v>
      </c>
      <c r="M282" s="17">
        <f t="shared" si="29"/>
        <v>34.306927573169474</v>
      </c>
      <c r="N282" s="17">
        <f t="shared" si="30"/>
        <v>1.6363636363636363E-4</v>
      </c>
    </row>
    <row r="283" spans="1:14" ht="13.8">
      <c r="B283" s="18">
        <v>102</v>
      </c>
      <c r="C283" s="17">
        <f t="shared" si="25"/>
        <v>2.4691358024691357E-2</v>
      </c>
      <c r="D283" s="18">
        <v>0.26914572074410886</v>
      </c>
      <c r="E283" s="18">
        <v>1.2381967652559544E-2</v>
      </c>
      <c r="F283" s="18">
        <v>2.2978683575162451E-3</v>
      </c>
      <c r="G283" s="18">
        <v>3.3250808274136881E-3</v>
      </c>
      <c r="H283" s="18">
        <v>0.84037459483324517</v>
      </c>
      <c r="I283" s="18">
        <v>4.0000000000000001E-3</v>
      </c>
      <c r="J283" s="17">
        <f t="shared" si="26"/>
        <v>0.50653504033198127</v>
      </c>
      <c r="K283" s="17">
        <f t="shared" si="27"/>
        <v>9.4003705534755483E-2</v>
      </c>
      <c r="L283" s="17">
        <f t="shared" si="28"/>
        <v>0.13602603384874179</v>
      </c>
      <c r="M283" s="17">
        <f t="shared" si="29"/>
        <v>34.37896069772367</v>
      </c>
      <c r="N283" s="17">
        <f t="shared" si="30"/>
        <v>1.6363636363636363E-4</v>
      </c>
    </row>
    <row r="284" spans="1:14" ht="13.8">
      <c r="A284" s="18"/>
      <c r="B284" s="18">
        <v>102</v>
      </c>
      <c r="C284" s="17">
        <f t="shared" si="25"/>
        <v>2.4691358024691357E-2</v>
      </c>
      <c r="D284" s="18">
        <v>0.34105978946061805</v>
      </c>
      <c r="E284" s="18">
        <v>1.2793432884435713E-2</v>
      </c>
      <c r="F284" s="18">
        <v>2.2116104197185621E-3</v>
      </c>
      <c r="G284" s="18">
        <v>3.2002631396444311E-3</v>
      </c>
      <c r="H284" s="18">
        <v>1.0686592984169796</v>
      </c>
      <c r="I284" s="18">
        <v>4.0000000000000001E-3</v>
      </c>
      <c r="J284" s="17">
        <f t="shared" si="26"/>
        <v>0.52336770890873374</v>
      </c>
      <c r="K284" s="17">
        <f t="shared" si="27"/>
        <v>9.0474971715759356E-2</v>
      </c>
      <c r="L284" s="17">
        <f t="shared" si="28"/>
        <v>0.13091985571272671</v>
      </c>
      <c r="M284" s="17">
        <f t="shared" si="29"/>
        <v>43.717880389785527</v>
      </c>
      <c r="N284" s="17">
        <f t="shared" si="30"/>
        <v>1.6363636363636363E-4</v>
      </c>
    </row>
    <row r="285" spans="1:14">
      <c r="B285" s="17">
        <v>102</v>
      </c>
      <c r="C285" s="17">
        <f t="shared" si="25"/>
        <v>2.4691358024691357E-2</v>
      </c>
      <c r="D285" s="17">
        <v>0.51416941109795899</v>
      </c>
      <c r="E285" s="17">
        <v>3.1508173170264248E-2</v>
      </c>
      <c r="F285" s="17">
        <v>9.9336567660485565E-4</v>
      </c>
      <c r="G285" s="17">
        <v>2.9107924477258557E-3</v>
      </c>
      <c r="H285" s="17">
        <v>1.621265190328576</v>
      </c>
      <c r="I285" s="17">
        <v>6.0000000000000001E-3</v>
      </c>
      <c r="J285" s="17">
        <f t="shared" si="26"/>
        <v>1.2889707206017194</v>
      </c>
      <c r="K285" s="17">
        <f t="shared" si="27"/>
        <v>4.063768677019864E-2</v>
      </c>
      <c r="L285" s="17">
        <f t="shared" si="28"/>
        <v>0.11907787286151228</v>
      </c>
      <c r="M285" s="17">
        <f t="shared" si="29"/>
        <v>66.324485058896286</v>
      </c>
      <c r="N285" s="17">
        <f t="shared" si="30"/>
        <v>2.454545454545455E-4</v>
      </c>
    </row>
    <row r="286" spans="1:14" ht="13.8">
      <c r="A286" s="18"/>
      <c r="B286" s="17">
        <v>102</v>
      </c>
      <c r="C286" s="17">
        <f t="shared" si="25"/>
        <v>2.4691358024691357E-2</v>
      </c>
      <c r="D286" s="17">
        <v>0.47108597737507452</v>
      </c>
      <c r="E286" s="17">
        <v>2.379641672647801E-2</v>
      </c>
      <c r="F286" s="17">
        <v>8.3941420774286677E-4</v>
      </c>
      <c r="G286" s="17">
        <v>2.4596788412930511E-3</v>
      </c>
      <c r="H286" s="17">
        <v>1.485958360311326</v>
      </c>
      <c r="I286" s="17">
        <v>6.0000000000000001E-3</v>
      </c>
      <c r="J286" s="17">
        <f t="shared" si="26"/>
        <v>0.97348977517410051</v>
      </c>
      <c r="K286" s="17">
        <f t="shared" si="27"/>
        <v>3.433967213493546E-2</v>
      </c>
      <c r="L286" s="17">
        <f t="shared" si="28"/>
        <v>0.10062322532562482</v>
      </c>
      <c r="M286" s="17">
        <f t="shared" si="29"/>
        <v>60.789205649099699</v>
      </c>
      <c r="N286" s="17">
        <f t="shared" si="30"/>
        <v>2.454545454545455E-4</v>
      </c>
    </row>
    <row r="287" spans="1:14" ht="13.8">
      <c r="B287" s="18">
        <v>102</v>
      </c>
      <c r="C287" s="17">
        <f t="shared" si="25"/>
        <v>2.4691358024691357E-2</v>
      </c>
      <c r="D287" s="18">
        <v>0.60689414220588656</v>
      </c>
      <c r="E287" s="18">
        <v>2.8517594492455986E-2</v>
      </c>
      <c r="F287" s="18">
        <v>1.0252981297454913E-3</v>
      </c>
      <c r="G287" s="18">
        <v>3.0599982942016591E-3</v>
      </c>
      <c r="H287" s="18">
        <v>1.9146846469433241</v>
      </c>
      <c r="I287" s="18">
        <v>6.0000000000000001E-3</v>
      </c>
      <c r="J287" s="17">
        <f t="shared" si="26"/>
        <v>1.1666288656004722</v>
      </c>
      <c r="K287" s="17">
        <f t="shared" si="27"/>
        <v>4.1944014398679189E-2</v>
      </c>
      <c r="L287" s="17">
        <f t="shared" si="28"/>
        <v>0.12518174839915877</v>
      </c>
      <c r="M287" s="17">
        <f t="shared" si="29"/>
        <v>78.328008284045069</v>
      </c>
      <c r="N287" s="17">
        <f t="shared" si="30"/>
        <v>2.454545454545455E-4</v>
      </c>
    </row>
    <row r="288" spans="1:14" ht="13.8">
      <c r="B288" s="18">
        <v>102</v>
      </c>
      <c r="C288" s="17">
        <f t="shared" si="25"/>
        <v>2.4691358024691357E-2</v>
      </c>
      <c r="D288" s="18">
        <v>0.78340733949412833</v>
      </c>
      <c r="E288" s="18">
        <v>2.6779095028430247E-2</v>
      </c>
      <c r="F288" s="18">
        <v>1.8487911602056722E-4</v>
      </c>
      <c r="G288" s="18">
        <v>1.9261824180747469E-3</v>
      </c>
      <c r="H288" s="18">
        <v>2.4782400575408126</v>
      </c>
      <c r="I288" s="18">
        <v>6.0000000000000001E-3</v>
      </c>
      <c r="J288" s="17">
        <f t="shared" si="26"/>
        <v>1.0955084329812375</v>
      </c>
      <c r="K288" s="17">
        <f t="shared" si="27"/>
        <v>7.5632365644777494E-3</v>
      </c>
      <c r="L288" s="17">
        <f t="shared" si="28"/>
        <v>7.8798371648512375E-2</v>
      </c>
      <c r="M288" s="17">
        <f t="shared" si="29"/>
        <v>101.38254780848779</v>
      </c>
      <c r="N288" s="17">
        <f t="shared" si="30"/>
        <v>2.454545454545455E-4</v>
      </c>
    </row>
    <row r="289" spans="1:14" ht="13.8">
      <c r="B289" s="18">
        <v>102</v>
      </c>
      <c r="C289" s="17">
        <f t="shared" si="25"/>
        <v>2.4691358024691357E-2</v>
      </c>
      <c r="D289" s="18">
        <v>0.7318352418143601</v>
      </c>
      <c r="E289" s="18">
        <v>3.1114211548988378E-2</v>
      </c>
      <c r="F289" s="18">
        <v>2.1417543327887886E-4</v>
      </c>
      <c r="G289" s="18">
        <v>2.231409165324133E-3</v>
      </c>
      <c r="H289" s="18">
        <v>2.3142900771790291</v>
      </c>
      <c r="I289" s="18">
        <v>4.0000000000000001E-3</v>
      </c>
      <c r="J289" s="17">
        <f t="shared" si="26"/>
        <v>1.2728541088222518</v>
      </c>
      <c r="K289" s="17">
        <f t="shared" si="27"/>
        <v>8.7617222704995893E-3</v>
      </c>
      <c r="L289" s="17">
        <f t="shared" si="28"/>
        <v>9.1284920399623631E-2</v>
      </c>
      <c r="M289" s="17">
        <f t="shared" si="29"/>
        <v>94.675503157323917</v>
      </c>
      <c r="N289" s="17">
        <f t="shared" si="30"/>
        <v>1.6363636363636363E-4</v>
      </c>
    </row>
    <row r="290" spans="1:14" ht="13.8">
      <c r="A290" s="18"/>
      <c r="B290" s="18">
        <v>102</v>
      </c>
      <c r="C290" s="17">
        <f t="shared" si="25"/>
        <v>2.4691358024691357E-2</v>
      </c>
      <c r="D290" s="18">
        <v>0.52985100097772075</v>
      </c>
      <c r="E290" s="18">
        <v>3.0393717235089945E-2</v>
      </c>
      <c r="F290" s="18">
        <v>9.528253083375891E-4</v>
      </c>
      <c r="G290" s="18">
        <v>3.1022219341223828E-3</v>
      </c>
      <c r="H290" s="18">
        <v>1.6707680988059119</v>
      </c>
      <c r="I290" s="18">
        <v>4.0000000000000001E-3</v>
      </c>
      <c r="J290" s="17">
        <f t="shared" si="26"/>
        <v>1.2433793414354977</v>
      </c>
      <c r="K290" s="17">
        <f t="shared" si="27"/>
        <v>3.8979217159265007E-2</v>
      </c>
      <c r="L290" s="17">
        <f t="shared" si="28"/>
        <v>0.12690907912318838</v>
      </c>
      <c r="M290" s="17">
        <f t="shared" si="29"/>
        <v>68.349604042060037</v>
      </c>
      <c r="N290" s="17">
        <f t="shared" si="30"/>
        <v>1.6363636363636363E-4</v>
      </c>
    </row>
    <row r="291" spans="1:14">
      <c r="B291" s="17">
        <v>102</v>
      </c>
      <c r="C291" s="17">
        <f t="shared" si="25"/>
        <v>2.4691358024691357E-2</v>
      </c>
      <c r="D291" s="17">
        <v>0.49</v>
      </c>
      <c r="E291" s="17">
        <v>2.453E-2</v>
      </c>
      <c r="F291" s="17">
        <v>6.8100000000000001E-3</v>
      </c>
      <c r="G291" s="17">
        <v>1.055E-2</v>
      </c>
      <c r="H291" s="17">
        <v>1.52501</v>
      </c>
      <c r="I291" s="17">
        <v>6.0000000000000001E-3</v>
      </c>
      <c r="J291" s="17">
        <f t="shared" si="26"/>
        <v>1.0034999999999998</v>
      </c>
      <c r="K291" s="17">
        <f t="shared" si="27"/>
        <v>0.27859090909090911</v>
      </c>
      <c r="L291" s="17">
        <f t="shared" si="28"/>
        <v>0.43159090909090914</v>
      </c>
      <c r="M291" s="17">
        <f t="shared" si="29"/>
        <v>62.386772727272728</v>
      </c>
      <c r="N291" s="17">
        <f t="shared" si="30"/>
        <v>2.454545454545455E-4</v>
      </c>
    </row>
    <row r="292" spans="1:14">
      <c r="B292" s="17">
        <v>102</v>
      </c>
      <c r="C292" s="17">
        <f t="shared" si="25"/>
        <v>2.4691358024691357E-2</v>
      </c>
      <c r="D292" s="17">
        <v>0.44</v>
      </c>
      <c r="E292" s="17">
        <v>1.746E-2</v>
      </c>
      <c r="F292" s="17">
        <v>6.11E-3</v>
      </c>
      <c r="G292" s="17">
        <v>9.4599999999999997E-3</v>
      </c>
      <c r="H292" s="17">
        <v>1.36016</v>
      </c>
      <c r="I292" s="17">
        <v>6.0000000000000001E-3</v>
      </c>
      <c r="J292" s="17">
        <f t="shared" si="26"/>
        <v>0.71427272727272728</v>
      </c>
      <c r="K292" s="17">
        <f t="shared" si="27"/>
        <v>0.24995454545454543</v>
      </c>
      <c r="L292" s="17">
        <f t="shared" si="28"/>
        <v>0.38699999999999996</v>
      </c>
      <c r="M292" s="17">
        <f t="shared" si="29"/>
        <v>55.642909090909093</v>
      </c>
      <c r="N292" s="17">
        <f t="shared" si="30"/>
        <v>2.454545454545455E-4</v>
      </c>
    </row>
    <row r="293" spans="1:14" ht="13.8">
      <c r="A293" s="18"/>
      <c r="B293" s="17">
        <v>102</v>
      </c>
      <c r="C293" s="17">
        <f t="shared" si="25"/>
        <v>2.4691358024691357E-2</v>
      </c>
      <c r="D293" s="17">
        <v>0.62</v>
      </c>
      <c r="E293" s="17">
        <v>3.3480000000000003E-2</v>
      </c>
      <c r="F293" s="17">
        <v>8.6899999999999998E-3</v>
      </c>
      <c r="G293" s="17">
        <v>9.8600000000000007E-3</v>
      </c>
      <c r="H293" s="17">
        <v>1.9273400000000001</v>
      </c>
      <c r="I293" s="17">
        <v>2.6000000000000002E-2</v>
      </c>
      <c r="J293" s="17">
        <f t="shared" si="26"/>
        <v>1.3696363636363638</v>
      </c>
      <c r="K293" s="17">
        <f t="shared" si="27"/>
        <v>0.35549999999999998</v>
      </c>
      <c r="L293" s="17">
        <f t="shared" si="28"/>
        <v>0.40336363636363637</v>
      </c>
      <c r="M293" s="17">
        <f t="shared" si="29"/>
        <v>78.845727272727274</v>
      </c>
      <c r="N293" s="17">
        <f t="shared" si="30"/>
        <v>1.0636363636363636E-3</v>
      </c>
    </row>
    <row r="294" spans="1:14" ht="13.8">
      <c r="A294" s="18"/>
      <c r="B294" s="17">
        <v>102</v>
      </c>
      <c r="C294" s="17">
        <f t="shared" si="25"/>
        <v>2.4691358024691357E-2</v>
      </c>
      <c r="D294" s="17">
        <v>0.56999999999999995</v>
      </c>
      <c r="E294" s="17">
        <v>3.1609999999999999E-2</v>
      </c>
      <c r="F294" s="17">
        <v>8.4700000000000001E-3</v>
      </c>
      <c r="G294" s="17">
        <v>8.9999999999999993E-3</v>
      </c>
      <c r="H294" s="17">
        <v>1.7655000000000001</v>
      </c>
      <c r="I294" s="17">
        <v>6.0000000000000001E-3</v>
      </c>
      <c r="J294" s="17">
        <f t="shared" si="26"/>
        <v>1.2931363636363635</v>
      </c>
      <c r="K294" s="17">
        <f t="shared" si="27"/>
        <v>0.34650000000000003</v>
      </c>
      <c r="L294" s="17">
        <f t="shared" si="28"/>
        <v>0.36818181818181817</v>
      </c>
      <c r="M294" s="17">
        <f t="shared" si="29"/>
        <v>72.225000000000009</v>
      </c>
      <c r="N294" s="17">
        <f t="shared" si="30"/>
        <v>2.454545454545455E-4</v>
      </c>
    </row>
    <row r="295" spans="1:14" ht="13.8">
      <c r="A295" s="18"/>
      <c r="B295" s="17">
        <v>102</v>
      </c>
      <c r="C295" s="17">
        <f t="shared" si="25"/>
        <v>2.4691358024691357E-2</v>
      </c>
      <c r="D295" s="17">
        <v>0.47</v>
      </c>
      <c r="E295" s="17">
        <v>2.409E-2</v>
      </c>
      <c r="F295" s="17">
        <v>6.7400000000000003E-3</v>
      </c>
      <c r="G295" s="17">
        <v>7.11E-3</v>
      </c>
      <c r="H295" s="17">
        <v>1.4539899999999999</v>
      </c>
      <c r="I295" s="17">
        <v>6.0000000000000001E-3</v>
      </c>
      <c r="J295" s="17">
        <f t="shared" si="26"/>
        <v>0.98550000000000004</v>
      </c>
      <c r="K295" s="17">
        <f t="shared" si="27"/>
        <v>0.27572727272727277</v>
      </c>
      <c r="L295" s="17">
        <f t="shared" si="28"/>
        <v>0.29086363636363638</v>
      </c>
      <c r="M295" s="17">
        <f t="shared" si="29"/>
        <v>59.481409090909089</v>
      </c>
      <c r="N295" s="17">
        <f t="shared" si="30"/>
        <v>2.454545454545455E-4</v>
      </c>
    </row>
    <row r="296" spans="1:14" ht="13.8">
      <c r="A296" s="18"/>
      <c r="B296" s="17">
        <v>102</v>
      </c>
      <c r="C296" s="17">
        <f t="shared" si="25"/>
        <v>2.4691358024691357E-2</v>
      </c>
      <c r="D296" s="17">
        <v>0.48</v>
      </c>
      <c r="E296" s="17">
        <v>2.4150000000000001E-2</v>
      </c>
      <c r="F296" s="17">
        <v>6.9300000000000004E-3</v>
      </c>
      <c r="G296" s="17">
        <v>7.0699999999999999E-3</v>
      </c>
      <c r="H296" s="17">
        <v>1.47915</v>
      </c>
      <c r="I296" s="17">
        <v>4.0000000000000001E-3</v>
      </c>
      <c r="J296" s="17">
        <f t="shared" si="26"/>
        <v>0.98795454545454542</v>
      </c>
      <c r="K296" s="17">
        <f t="shared" si="27"/>
        <v>0.28350000000000003</v>
      </c>
      <c r="L296" s="17">
        <f t="shared" si="28"/>
        <v>0.28922727272727272</v>
      </c>
      <c r="M296" s="17">
        <f t="shared" si="29"/>
        <v>60.510681818181816</v>
      </c>
      <c r="N296" s="17">
        <f t="shared" si="30"/>
        <v>1.6363636363636363E-4</v>
      </c>
    </row>
    <row r="297" spans="1:14" ht="13.8">
      <c r="A297" s="18"/>
      <c r="B297" s="17">
        <v>102</v>
      </c>
      <c r="C297" s="17">
        <f t="shared" si="25"/>
        <v>2.4691358024691357E-2</v>
      </c>
      <c r="D297" s="17">
        <v>0.42</v>
      </c>
      <c r="E297" s="17">
        <v>2.0629999999999999E-2</v>
      </c>
      <c r="F297" s="17">
        <v>7.1000000000000004E-3</v>
      </c>
      <c r="G297" s="17">
        <v>4.0099999999999997E-3</v>
      </c>
      <c r="H297" s="17">
        <v>1.2940199999999999</v>
      </c>
      <c r="I297" s="17">
        <v>6.0000000000000001E-3</v>
      </c>
      <c r="J297" s="17">
        <f t="shared" si="26"/>
        <v>0.84395454545454551</v>
      </c>
      <c r="K297" s="17">
        <f t="shared" si="27"/>
        <v>0.29045454545454547</v>
      </c>
      <c r="L297" s="17">
        <f t="shared" si="28"/>
        <v>0.16404545454545452</v>
      </c>
      <c r="M297" s="17">
        <f t="shared" si="29"/>
        <v>52.937181818181813</v>
      </c>
      <c r="N297" s="17">
        <f t="shared" si="30"/>
        <v>2.454545454545455E-4</v>
      </c>
    </row>
    <row r="298" spans="1:14">
      <c r="B298" s="17">
        <v>102</v>
      </c>
      <c r="C298" s="17">
        <f t="shared" si="25"/>
        <v>2.4691358024691357E-2</v>
      </c>
      <c r="D298" s="30">
        <v>0.4</v>
      </c>
      <c r="E298" s="17">
        <v>2.511E-2</v>
      </c>
      <c r="F298" s="17">
        <v>4.1399999999999996E-3</v>
      </c>
      <c r="G298" s="17">
        <v>2.5600000000000002E-3</v>
      </c>
      <c r="H298" s="17">
        <v>1.2578400000000001</v>
      </c>
      <c r="I298" s="17">
        <v>6.0000000000000001E-3</v>
      </c>
      <c r="J298" s="17">
        <f t="shared" si="26"/>
        <v>1.0272272727272727</v>
      </c>
      <c r="K298" s="17">
        <f t="shared" si="27"/>
        <v>0.16936363636363636</v>
      </c>
      <c r="L298" s="17">
        <f t="shared" si="28"/>
        <v>0.10472727272727274</v>
      </c>
      <c r="M298" s="17">
        <f t="shared" si="29"/>
        <v>51.457090909090908</v>
      </c>
      <c r="N298" s="17">
        <f t="shared" si="30"/>
        <v>2.454545454545455E-4</v>
      </c>
    </row>
    <row r="299" spans="1:14">
      <c r="B299" s="17">
        <v>102</v>
      </c>
      <c r="C299" s="17">
        <f t="shared" si="25"/>
        <v>2.4691358024691357E-2</v>
      </c>
      <c r="D299" s="30">
        <v>0.26</v>
      </c>
      <c r="E299" s="17">
        <v>1.299E-2</v>
      </c>
      <c r="F299" s="17">
        <v>2.2100000000000002E-3</v>
      </c>
      <c r="G299" s="17">
        <v>1.8E-3</v>
      </c>
      <c r="H299" s="17">
        <v>0.81672</v>
      </c>
      <c r="I299" s="17">
        <v>4.0000000000000001E-3</v>
      </c>
      <c r="J299" s="17">
        <f t="shared" si="26"/>
        <v>0.53140909090909083</v>
      </c>
      <c r="K299" s="17">
        <f t="shared" si="27"/>
        <v>9.0409090909090911E-2</v>
      </c>
      <c r="L299" s="17">
        <f t="shared" si="28"/>
        <v>7.3636363636363625E-2</v>
      </c>
      <c r="M299" s="17">
        <f t="shared" si="29"/>
        <v>33.411272727272724</v>
      </c>
      <c r="N299" s="17">
        <f t="shared" si="30"/>
        <v>1.6363636363636363E-4</v>
      </c>
    </row>
    <row r="300" spans="1:14" ht="13.8">
      <c r="B300" s="18">
        <v>102</v>
      </c>
      <c r="C300" s="17">
        <f t="shared" si="25"/>
        <v>2.4691358024691357E-2</v>
      </c>
      <c r="D300" s="18">
        <v>0.26</v>
      </c>
      <c r="E300" s="18">
        <v>1.289E-2</v>
      </c>
      <c r="F300" s="18">
        <v>2.16E-3</v>
      </c>
      <c r="G300" s="18">
        <v>1.7899999999999999E-3</v>
      </c>
      <c r="H300" s="18">
        <v>0.81483000000000005</v>
      </c>
      <c r="I300" s="18">
        <v>4.0000000000000001E-3</v>
      </c>
      <c r="J300" s="17">
        <f t="shared" si="26"/>
        <v>0.52731818181818191</v>
      </c>
      <c r="K300" s="17">
        <f t="shared" si="27"/>
        <v>8.8363636363636366E-2</v>
      </c>
      <c r="L300" s="17">
        <f t="shared" si="28"/>
        <v>7.3227272727272724E-2</v>
      </c>
      <c r="M300" s="17">
        <f t="shared" si="29"/>
        <v>33.333954545454553</v>
      </c>
      <c r="N300" s="17">
        <f t="shared" si="30"/>
        <v>1.6363636363636363E-4</v>
      </c>
    </row>
    <row r="301" spans="1:14" ht="13.8">
      <c r="A301" s="18"/>
      <c r="B301" s="18">
        <v>102</v>
      </c>
      <c r="C301" s="17">
        <f t="shared" si="25"/>
        <v>2.4691358024691357E-2</v>
      </c>
      <c r="D301" s="18">
        <v>0.26</v>
      </c>
      <c r="E301" s="18">
        <v>1.2919999999999999E-2</v>
      </c>
      <c r="F301" s="18">
        <v>2.1700000000000001E-3</v>
      </c>
      <c r="G301" s="18">
        <v>1.8E-3</v>
      </c>
      <c r="H301" s="18">
        <v>0.81672</v>
      </c>
      <c r="I301" s="18">
        <v>4.0000000000000001E-3</v>
      </c>
      <c r="J301" s="17">
        <f t="shared" si="26"/>
        <v>0.52854545454545454</v>
      </c>
      <c r="K301" s="17">
        <f t="shared" si="27"/>
        <v>8.8772727272727281E-2</v>
      </c>
      <c r="L301" s="17">
        <f t="shared" si="28"/>
        <v>7.3636363636363625E-2</v>
      </c>
      <c r="M301" s="17">
        <f t="shared" si="29"/>
        <v>33.411272727272724</v>
      </c>
      <c r="N301" s="17">
        <f t="shared" si="30"/>
        <v>1.6363636363636363E-4</v>
      </c>
    </row>
    <row r="302" spans="1:14" ht="13.8">
      <c r="B302" s="18">
        <v>102</v>
      </c>
      <c r="C302" s="17">
        <f t="shared" si="25"/>
        <v>2.4691358024691357E-2</v>
      </c>
      <c r="D302" s="18">
        <v>0.4</v>
      </c>
      <c r="E302" s="18">
        <v>2.0420000000000001E-2</v>
      </c>
      <c r="F302" s="18">
        <v>7.5000000000000002E-4</v>
      </c>
      <c r="G302" s="18">
        <v>2.4499999999999999E-3</v>
      </c>
      <c r="H302" s="18">
        <v>1.24655</v>
      </c>
      <c r="I302" s="18">
        <v>6.0000000000000001E-3</v>
      </c>
      <c r="J302" s="17">
        <f t="shared" si="26"/>
        <v>0.83536363636363642</v>
      </c>
      <c r="K302" s="17">
        <f t="shared" si="27"/>
        <v>3.0681818181818185E-2</v>
      </c>
      <c r="L302" s="17">
        <f t="shared" si="28"/>
        <v>0.10022727272727273</v>
      </c>
      <c r="M302" s="17">
        <f t="shared" si="29"/>
        <v>50.99522727272727</v>
      </c>
      <c r="N302" s="17">
        <f t="shared" si="30"/>
        <v>2.454545454545455E-4</v>
      </c>
    </row>
    <row r="303" spans="1:14" ht="13.8">
      <c r="B303" s="18">
        <v>102</v>
      </c>
      <c r="C303" s="17">
        <f t="shared" si="25"/>
        <v>2.4691358024691357E-2</v>
      </c>
      <c r="D303" s="18">
        <v>0.4</v>
      </c>
      <c r="E303" s="18">
        <v>2.0400000000000001E-2</v>
      </c>
      <c r="F303" s="18">
        <v>7.6000000000000004E-4</v>
      </c>
      <c r="G303" s="18">
        <v>2.4599999999999999E-3</v>
      </c>
      <c r="H303" s="18">
        <v>1.24803</v>
      </c>
      <c r="I303" s="18">
        <v>6.0000000000000001E-3</v>
      </c>
      <c r="J303" s="17">
        <f t="shared" si="26"/>
        <v>0.8345454545454547</v>
      </c>
      <c r="K303" s="17">
        <f t="shared" si="27"/>
        <v>3.1090909090909093E-2</v>
      </c>
      <c r="L303" s="17">
        <f t="shared" si="28"/>
        <v>0.10063636363636363</v>
      </c>
      <c r="M303" s="17">
        <f t="shared" si="29"/>
        <v>51.055772727272718</v>
      </c>
      <c r="N303" s="17">
        <f t="shared" si="30"/>
        <v>2.454545454545455E-4</v>
      </c>
    </row>
    <row r="304" spans="1:14" ht="13.8">
      <c r="B304" s="18">
        <v>102</v>
      </c>
      <c r="C304" s="17">
        <f t="shared" si="25"/>
        <v>2.4691358024691357E-2</v>
      </c>
      <c r="D304" s="18">
        <v>0.42002708926161275</v>
      </c>
      <c r="E304" s="18">
        <v>2.355104591265372E-2</v>
      </c>
      <c r="F304" s="18">
        <v>1.0083255634690772E-3</v>
      </c>
      <c r="G304" s="18">
        <v>2.188613626134431E-3</v>
      </c>
      <c r="H304" s="18">
        <v>1.3241112438113307</v>
      </c>
      <c r="I304" s="18">
        <v>4.0000000000000001E-3</v>
      </c>
      <c r="J304" s="17">
        <f t="shared" si="26"/>
        <v>0.96345187824492484</v>
      </c>
      <c r="K304" s="17">
        <f t="shared" si="27"/>
        <v>4.1249682141916794E-2</v>
      </c>
      <c r="L304" s="17">
        <f t="shared" si="28"/>
        <v>8.9534193796408534E-2</v>
      </c>
      <c r="M304" s="17">
        <f t="shared" si="29"/>
        <v>54.168187246827166</v>
      </c>
      <c r="N304" s="17">
        <f t="shared" si="30"/>
        <v>1.6363636363636363E-4</v>
      </c>
    </row>
    <row r="305" spans="1:14" ht="13.8">
      <c r="B305" s="18">
        <v>102</v>
      </c>
      <c r="C305" s="17">
        <f t="shared" si="25"/>
        <v>2.4691358024691357E-2</v>
      </c>
      <c r="D305" s="18">
        <v>0.42286125900591492</v>
      </c>
      <c r="E305" s="18">
        <v>2.3567474814231226E-2</v>
      </c>
      <c r="F305" s="18">
        <v>1.0187498537440993E-3</v>
      </c>
      <c r="G305" s="18">
        <v>1.9348349935449946E-3</v>
      </c>
      <c r="H305" s="18">
        <v>1.3334566884084582</v>
      </c>
      <c r="I305" s="18">
        <v>6.0000000000000001E-3</v>
      </c>
      <c r="J305" s="17">
        <f t="shared" si="26"/>
        <v>0.96412396967309555</v>
      </c>
      <c r="K305" s="17">
        <f t="shared" si="27"/>
        <v>4.1676130380440428E-2</v>
      </c>
      <c r="L305" s="17">
        <f t="shared" si="28"/>
        <v>7.9152340645022509E-2</v>
      </c>
      <c r="M305" s="17">
        <f t="shared" si="29"/>
        <v>54.550500889436925</v>
      </c>
      <c r="N305" s="17">
        <f t="shared" si="30"/>
        <v>2.454545454545455E-4</v>
      </c>
    </row>
    <row r="306" spans="1:14" ht="13.8">
      <c r="B306" s="18">
        <v>102</v>
      </c>
      <c r="C306" s="17">
        <f t="shared" si="25"/>
        <v>2.4691358024691357E-2</v>
      </c>
      <c r="D306" s="18">
        <v>0.42410521438130505</v>
      </c>
      <c r="E306" s="18">
        <v>2.3749892005353084E-2</v>
      </c>
      <c r="F306" s="18">
        <v>9.4289901951754315E-4</v>
      </c>
      <c r="G306" s="18">
        <v>1.9535751355754592E-3</v>
      </c>
      <c r="H306" s="18">
        <v>1.3376009346644215</v>
      </c>
      <c r="I306" s="18">
        <v>6.0000000000000001E-3</v>
      </c>
      <c r="J306" s="17">
        <f t="shared" si="26"/>
        <v>0.97158649112808071</v>
      </c>
      <c r="K306" s="17">
        <f t="shared" si="27"/>
        <v>3.8573141707535855E-2</v>
      </c>
      <c r="L306" s="17">
        <f t="shared" si="28"/>
        <v>7.9918982818996065E-2</v>
      </c>
      <c r="M306" s="17">
        <f t="shared" si="29"/>
        <v>54.72003823627179</v>
      </c>
      <c r="N306" s="17">
        <f t="shared" si="30"/>
        <v>2.454545454545455E-4</v>
      </c>
    </row>
    <row r="307" spans="1:14" ht="13.8">
      <c r="A307" s="18"/>
      <c r="B307" s="18">
        <v>102</v>
      </c>
      <c r="C307" s="17">
        <f t="shared" si="25"/>
        <v>2.4691358024691357E-2</v>
      </c>
      <c r="D307" s="18">
        <v>0.42070840765217993</v>
      </c>
      <c r="E307" s="18">
        <v>2.2463703596212577E-2</v>
      </c>
      <c r="F307" s="18">
        <v>1.0201787586380645E-3</v>
      </c>
      <c r="G307" s="18">
        <v>1.9375488051653167E-3</v>
      </c>
      <c r="H307" s="18">
        <v>1.3266278043529871</v>
      </c>
      <c r="I307" s="18">
        <v>6.0000000000000001E-3</v>
      </c>
      <c r="J307" s="17">
        <f t="shared" si="26"/>
        <v>0.91896969257233263</v>
      </c>
      <c r="K307" s="17">
        <f t="shared" si="27"/>
        <v>4.1734585580648097E-2</v>
      </c>
      <c r="L307" s="17">
        <f t="shared" si="28"/>
        <v>7.9263360211308406E-2</v>
      </c>
      <c r="M307" s="17">
        <f t="shared" si="29"/>
        <v>54.271137450804012</v>
      </c>
      <c r="N307" s="17">
        <f t="shared" si="30"/>
        <v>2.454545454545455E-4</v>
      </c>
    </row>
    <row r="308" spans="1:14" ht="13.8">
      <c r="A308" s="18"/>
      <c r="B308" s="18">
        <v>102</v>
      </c>
      <c r="C308" s="17">
        <f t="shared" si="25"/>
        <v>2.4691358024691357E-2</v>
      </c>
      <c r="D308" s="18">
        <v>0.42148973492565239</v>
      </c>
      <c r="E308" s="18">
        <v>2.2378139183102136E-2</v>
      </c>
      <c r="F308" s="18">
        <v>1.0287882945902264E-3</v>
      </c>
      <c r="G308" s="18">
        <v>1.953900249415547E-3</v>
      </c>
      <c r="H308" s="18">
        <v>1.3290509247555136</v>
      </c>
      <c r="I308" s="18">
        <v>6.0000000000000001E-3</v>
      </c>
      <c r="J308" s="17">
        <f t="shared" si="26"/>
        <v>0.91546933021781463</v>
      </c>
      <c r="K308" s="17">
        <f t="shared" si="27"/>
        <v>4.2086793869600174E-2</v>
      </c>
      <c r="L308" s="17">
        <f t="shared" si="28"/>
        <v>7.993228293063602E-2</v>
      </c>
      <c r="M308" s="17">
        <f t="shared" si="29"/>
        <v>54.370265103634644</v>
      </c>
      <c r="N308" s="17">
        <f t="shared" si="30"/>
        <v>2.454545454545455E-4</v>
      </c>
    </row>
    <row r="309" spans="1:14" ht="13.8">
      <c r="A309" s="18"/>
      <c r="B309" s="18">
        <v>102</v>
      </c>
      <c r="C309" s="17">
        <f t="shared" si="25"/>
        <v>2.4691358024691357E-2</v>
      </c>
      <c r="D309" s="18">
        <v>0.43095127686002571</v>
      </c>
      <c r="E309" s="18">
        <v>2.3619571576659525E-2</v>
      </c>
      <c r="F309" s="18">
        <v>1.0726719709167679E-3</v>
      </c>
      <c r="G309" s="18">
        <v>2.3282802469511239E-3</v>
      </c>
      <c r="H309" s="18">
        <v>1.3583020654980931</v>
      </c>
      <c r="I309" s="18">
        <v>6.0000000000000001E-3</v>
      </c>
      <c r="J309" s="17">
        <f t="shared" si="26"/>
        <v>0.96625520086334415</v>
      </c>
      <c r="K309" s="17">
        <f t="shared" si="27"/>
        <v>4.3882035173867774E-2</v>
      </c>
      <c r="L309" s="17">
        <f t="shared" si="28"/>
        <v>9.5247828284364164E-2</v>
      </c>
      <c r="M309" s="17">
        <f t="shared" si="29"/>
        <v>55.566902679467447</v>
      </c>
      <c r="N309" s="17">
        <f t="shared" si="30"/>
        <v>2.454545454545455E-4</v>
      </c>
    </row>
    <row r="310" spans="1:14" ht="13.8">
      <c r="B310" s="18">
        <v>102</v>
      </c>
      <c r="C310" s="17">
        <f t="shared" si="25"/>
        <v>2.4691358024691357E-2</v>
      </c>
      <c r="D310" s="18">
        <v>0.41385993487803546</v>
      </c>
      <c r="E310" s="18">
        <v>2.2013548870755573E-2</v>
      </c>
      <c r="F310" s="18">
        <v>1.0441208950556003E-3</v>
      </c>
      <c r="G310" s="18">
        <v>2.2663089195005281E-3</v>
      </c>
      <c r="H310" s="18">
        <v>1.3043417227768219</v>
      </c>
      <c r="I310" s="18">
        <v>6.0000000000000001E-3</v>
      </c>
      <c r="J310" s="17">
        <f t="shared" si="26"/>
        <v>0.90055427198545523</v>
      </c>
      <c r="K310" s="17">
        <f t="shared" si="27"/>
        <v>4.2714036615910923E-2</v>
      </c>
      <c r="L310" s="17">
        <f t="shared" si="28"/>
        <v>9.2712637615930682E-2</v>
      </c>
      <c r="M310" s="17">
        <f t="shared" si="29"/>
        <v>53.35943411359726</v>
      </c>
      <c r="N310" s="17">
        <f t="shared" si="30"/>
        <v>2.454545454545455E-4</v>
      </c>
    </row>
    <row r="311" spans="1:14" ht="13.8">
      <c r="B311" s="18">
        <v>102</v>
      </c>
      <c r="C311" s="17">
        <f t="shared" si="25"/>
        <v>2.4691358024691357E-2</v>
      </c>
      <c r="D311" s="18">
        <v>0.39031611164482444</v>
      </c>
      <c r="E311" s="18">
        <v>2.4305797898203196E-2</v>
      </c>
      <c r="F311" s="18">
        <v>1.1266431652419016E-3</v>
      </c>
      <c r="G311" s="18">
        <v>2.1397486471648524E-3</v>
      </c>
      <c r="H311" s="18">
        <v>1.2297004470237192</v>
      </c>
      <c r="I311" s="18">
        <v>6.0000000000000001E-3</v>
      </c>
      <c r="J311" s="17">
        <f t="shared" si="26"/>
        <v>0.99432809583558535</v>
      </c>
      <c r="K311" s="17">
        <f t="shared" si="27"/>
        <v>4.6089947668986886E-2</v>
      </c>
      <c r="L311" s="17">
        <f t="shared" si="28"/>
        <v>8.7535171929471231E-2</v>
      </c>
      <c r="M311" s="17">
        <f t="shared" si="29"/>
        <v>50.305927378243062</v>
      </c>
      <c r="N311" s="17">
        <f t="shared" si="30"/>
        <v>2.454545454545455E-4</v>
      </c>
    </row>
    <row r="312" spans="1:14" ht="13.8">
      <c r="B312" s="18">
        <v>102</v>
      </c>
      <c r="C312" s="17">
        <f t="shared" si="25"/>
        <v>2.4691358024691357E-2</v>
      </c>
      <c r="D312" s="18">
        <v>0.37690352183898151</v>
      </c>
      <c r="E312" s="18">
        <v>2.3522696585495637E-2</v>
      </c>
      <c r="F312" s="18">
        <v>1.1228225197146854E-3</v>
      </c>
      <c r="G312" s="18">
        <v>2.13249238240386E-3</v>
      </c>
      <c r="H312" s="18">
        <v>1.1872324937138223</v>
      </c>
      <c r="I312" s="18">
        <v>4.0000000000000001E-3</v>
      </c>
      <c r="J312" s="17">
        <f t="shared" si="26"/>
        <v>0.96229213304300343</v>
      </c>
      <c r="K312" s="17">
        <f t="shared" si="27"/>
        <v>4.5933648533782588E-2</v>
      </c>
      <c r="L312" s="17">
        <f t="shared" si="28"/>
        <v>8.7238324734703374E-2</v>
      </c>
      <c r="M312" s="17">
        <f t="shared" si="29"/>
        <v>48.56860201556546</v>
      </c>
      <c r="N312" s="17">
        <f t="shared" si="30"/>
        <v>1.6363636363636363E-4</v>
      </c>
    </row>
    <row r="313" spans="1:14" ht="13.8">
      <c r="B313" s="18">
        <v>102</v>
      </c>
      <c r="C313" s="17">
        <f t="shared" si="25"/>
        <v>2.4691358024691357E-2</v>
      </c>
      <c r="D313" s="18">
        <v>0.3613662545285824</v>
      </c>
      <c r="E313" s="18">
        <v>2.1781379940202471E-2</v>
      </c>
      <c r="F313" s="18">
        <v>1.1030711599906249E-3</v>
      </c>
      <c r="G313" s="18">
        <v>2.0949801100597137E-3</v>
      </c>
      <c r="H313" s="18">
        <v>1.1381300108120322</v>
      </c>
      <c r="I313" s="18">
        <v>6.0000000000000001E-3</v>
      </c>
      <c r="J313" s="17">
        <f t="shared" si="26"/>
        <v>0.89105645209919193</v>
      </c>
      <c r="K313" s="17">
        <f t="shared" si="27"/>
        <v>4.5125638363252833E-2</v>
      </c>
      <c r="L313" s="17">
        <f t="shared" si="28"/>
        <v>8.5703731775170114E-2</v>
      </c>
      <c r="M313" s="17">
        <f t="shared" si="29"/>
        <v>46.559864078674053</v>
      </c>
      <c r="N313" s="17">
        <f t="shared" si="30"/>
        <v>2.454545454545455E-4</v>
      </c>
    </row>
    <row r="314" spans="1:14" ht="13.8">
      <c r="B314" s="18">
        <v>102</v>
      </c>
      <c r="C314" s="17">
        <f t="shared" si="25"/>
        <v>2.4691358024691357E-2</v>
      </c>
      <c r="D314" s="18">
        <v>0.35623000042359154</v>
      </c>
      <c r="E314" s="18">
        <v>2.0586984616510255E-2</v>
      </c>
      <c r="F314" s="18">
        <v>1.0918783083687215E-3</v>
      </c>
      <c r="G314" s="18">
        <v>2.073722368607262E-3</v>
      </c>
      <c r="H314" s="18">
        <v>1.121926122281194</v>
      </c>
      <c r="I314" s="18">
        <v>6.0000000000000001E-3</v>
      </c>
      <c r="J314" s="17">
        <f t="shared" si="26"/>
        <v>0.84219482522087408</v>
      </c>
      <c r="K314" s="17">
        <f t="shared" si="27"/>
        <v>4.4667748978720424E-2</v>
      </c>
      <c r="L314" s="17">
        <f t="shared" si="28"/>
        <v>8.4834096897569808E-2</v>
      </c>
      <c r="M314" s="17">
        <f t="shared" si="29"/>
        <v>45.896977729685212</v>
      </c>
      <c r="N314" s="17">
        <f t="shared" si="30"/>
        <v>2.454545454545455E-4</v>
      </c>
    </row>
    <row r="315" spans="1:14" ht="13.8">
      <c r="A315" s="18"/>
      <c r="B315" s="18">
        <v>102</v>
      </c>
      <c r="C315" s="17">
        <f t="shared" si="25"/>
        <v>2.4691358024691357E-2</v>
      </c>
      <c r="D315" s="18">
        <v>0.35743381192600698</v>
      </c>
      <c r="E315" s="18">
        <v>2.1129151829453411E-2</v>
      </c>
      <c r="F315" s="18">
        <v>1.1914855112140075E-3</v>
      </c>
      <c r="G315" s="18">
        <v>2.0888296976560418E-3</v>
      </c>
      <c r="H315" s="18">
        <v>1.1254102860840713</v>
      </c>
      <c r="I315" s="18">
        <v>6.0000000000000001E-3</v>
      </c>
      <c r="J315" s="17">
        <f t="shared" si="26"/>
        <v>0.86437439302309405</v>
      </c>
      <c r="K315" s="17">
        <f t="shared" si="27"/>
        <v>4.8742589095118485E-2</v>
      </c>
      <c r="L315" s="17">
        <f t="shared" si="28"/>
        <v>8.5452123995019891E-2</v>
      </c>
      <c r="M315" s="17">
        <f t="shared" si="29"/>
        <v>46.039511703439281</v>
      </c>
      <c r="N315" s="17">
        <f t="shared" si="30"/>
        <v>2.454545454545455E-4</v>
      </c>
    </row>
    <row r="316" spans="1:14" ht="13.8">
      <c r="B316" s="18">
        <v>102</v>
      </c>
      <c r="C316" s="17">
        <f t="shared" si="25"/>
        <v>2.4691358024691357E-2</v>
      </c>
      <c r="D316" s="18">
        <v>0.37695996093513345</v>
      </c>
      <c r="E316" s="18">
        <v>2.4506251226639304E-2</v>
      </c>
      <c r="F316" s="18">
        <v>1.3363010179743534E-3</v>
      </c>
      <c r="G316" s="18">
        <v>2.1753737501908083E-3</v>
      </c>
      <c r="H316" s="18">
        <v>1.1866885784204144</v>
      </c>
      <c r="I316" s="18">
        <v>6.0000000000000001E-3</v>
      </c>
      <c r="J316" s="17">
        <f t="shared" si="26"/>
        <v>1.0025284592716079</v>
      </c>
      <c r="K316" s="17">
        <f t="shared" si="27"/>
        <v>5.4666859826223546E-2</v>
      </c>
      <c r="L316" s="17">
        <f t="shared" si="28"/>
        <v>8.8992562507805795E-2</v>
      </c>
      <c r="M316" s="17">
        <f t="shared" si="29"/>
        <v>48.546350935380588</v>
      </c>
      <c r="N316" s="17">
        <f t="shared" si="30"/>
        <v>2.454545454545455E-4</v>
      </c>
    </row>
    <row r="317" spans="1:14" ht="13.8">
      <c r="B317" s="18">
        <v>102</v>
      </c>
      <c r="C317" s="17">
        <f t="shared" si="25"/>
        <v>2.4691358024691357E-2</v>
      </c>
      <c r="D317" s="18">
        <v>0.37391127058413098</v>
      </c>
      <c r="E317" s="18">
        <v>2.3797669868840122E-2</v>
      </c>
      <c r="F317" s="18">
        <v>1.3309362003940685E-3</v>
      </c>
      <c r="G317" s="18">
        <v>2.1666403262229025E-3</v>
      </c>
      <c r="H317" s="18">
        <v>1.1770605200827275</v>
      </c>
      <c r="I317" s="18">
        <v>6.0000000000000001E-3</v>
      </c>
      <c r="J317" s="17">
        <f t="shared" si="26"/>
        <v>0.97354104008891407</v>
      </c>
      <c r="K317" s="17">
        <f t="shared" si="27"/>
        <v>5.4447390016120985E-2</v>
      </c>
      <c r="L317" s="17">
        <f t="shared" si="28"/>
        <v>8.8635286072755101E-2</v>
      </c>
      <c r="M317" s="17">
        <f t="shared" si="29"/>
        <v>48.152475821566128</v>
      </c>
      <c r="N317" s="17">
        <f t="shared" si="30"/>
        <v>2.454545454545455E-4</v>
      </c>
    </row>
    <row r="318" spans="1:14" ht="13.8">
      <c r="B318" s="18">
        <v>102</v>
      </c>
      <c r="C318" s="17">
        <f t="shared" si="25"/>
        <v>2.4691358024691357E-2</v>
      </c>
      <c r="D318" s="18">
        <v>0.37489486870402372</v>
      </c>
      <c r="E318" s="18">
        <v>2.457905255983622E-2</v>
      </c>
      <c r="F318" s="18">
        <v>1.2445371721873592E-3</v>
      </c>
      <c r="G318" s="18">
        <v>2.1818361873767664E-3</v>
      </c>
      <c r="H318" s="18">
        <v>1.1804179046399605</v>
      </c>
      <c r="I318" s="18">
        <v>6.0000000000000001E-3</v>
      </c>
      <c r="J318" s="17">
        <f t="shared" si="26"/>
        <v>1.0055066956296637</v>
      </c>
      <c r="K318" s="17">
        <f t="shared" si="27"/>
        <v>5.0912884316755606E-2</v>
      </c>
      <c r="L318" s="17">
        <f t="shared" si="28"/>
        <v>8.925693493814045E-2</v>
      </c>
      <c r="M318" s="17">
        <f t="shared" si="29"/>
        <v>48.289823371634746</v>
      </c>
      <c r="N318" s="17">
        <f t="shared" si="30"/>
        <v>2.454545454545455E-4</v>
      </c>
    </row>
    <row r="319" spans="1:14" ht="13.8">
      <c r="B319" s="18">
        <v>102</v>
      </c>
      <c r="C319" s="17">
        <f t="shared" si="25"/>
        <v>2.4691358024691357E-2</v>
      </c>
      <c r="D319" s="18">
        <v>0.37509045988943307</v>
      </c>
      <c r="E319" s="18">
        <v>2.4391103135403127E-2</v>
      </c>
      <c r="F319" s="18">
        <v>1.1544495705254096E-3</v>
      </c>
      <c r="G319" s="18">
        <v>2.1925592618505839E-3</v>
      </c>
      <c r="H319" s="18">
        <v>1.181297234956233</v>
      </c>
      <c r="I319" s="18">
        <v>6.0000000000000001E-3</v>
      </c>
      <c r="J319" s="17">
        <f t="shared" si="26"/>
        <v>0.99781785553921876</v>
      </c>
      <c r="K319" s="17">
        <f t="shared" si="27"/>
        <v>4.7227482430584937E-2</v>
      </c>
      <c r="L319" s="17">
        <f t="shared" si="28"/>
        <v>8.9695606166614802E-2</v>
      </c>
      <c r="M319" s="17">
        <f t="shared" si="29"/>
        <v>48.325795975482258</v>
      </c>
      <c r="N319" s="17">
        <f t="shared" si="30"/>
        <v>2.454545454545455E-4</v>
      </c>
    </row>
    <row r="320" spans="1:14">
      <c r="B320" s="17">
        <v>102</v>
      </c>
      <c r="C320" s="17">
        <f t="shared" si="25"/>
        <v>2.4691358024691357E-2</v>
      </c>
      <c r="D320" s="17">
        <v>0.42</v>
      </c>
      <c r="E320" s="17">
        <v>2.2839999999999999E-2</v>
      </c>
      <c r="F320" s="17">
        <v>7.1199999999999996E-3</v>
      </c>
      <c r="G320" s="17">
        <v>4.0400000000000002E-3</v>
      </c>
      <c r="H320" s="17">
        <v>1.3079099999999999</v>
      </c>
      <c r="I320" s="17">
        <v>4.0000000000000001E-3</v>
      </c>
      <c r="J320" s="17">
        <f t="shared" si="26"/>
        <v>0.9343636363636364</v>
      </c>
      <c r="K320" s="17">
        <f t="shared" si="27"/>
        <v>0.29127272727272724</v>
      </c>
      <c r="L320" s="17">
        <f t="shared" si="28"/>
        <v>0.16527272727272727</v>
      </c>
      <c r="M320" s="17">
        <f t="shared" si="29"/>
        <v>53.50540909090909</v>
      </c>
      <c r="N320" s="17">
        <f t="shared" si="30"/>
        <v>1.6363636363636363E-4</v>
      </c>
    </row>
    <row r="321" spans="1:14" ht="13.8">
      <c r="A321" s="18"/>
      <c r="B321" s="17">
        <v>102</v>
      </c>
      <c r="C321" s="17">
        <f t="shared" si="25"/>
        <v>2.4691358024691357E-2</v>
      </c>
      <c r="D321" s="17">
        <v>0.43</v>
      </c>
      <c r="E321" s="17">
        <v>2.3730000000000001E-2</v>
      </c>
      <c r="F321" s="17">
        <v>7.2399999999999999E-3</v>
      </c>
      <c r="G321" s="17">
        <v>4.0899999999999999E-3</v>
      </c>
      <c r="H321" s="17">
        <v>1.3287800000000001</v>
      </c>
      <c r="I321" s="17">
        <v>6.0000000000000001E-3</v>
      </c>
      <c r="J321" s="17">
        <f t="shared" si="26"/>
        <v>0.97077272727272723</v>
      </c>
      <c r="K321" s="17">
        <f t="shared" si="27"/>
        <v>0.29618181818181816</v>
      </c>
      <c r="L321" s="17">
        <f t="shared" si="28"/>
        <v>0.16731818181818181</v>
      </c>
      <c r="M321" s="17">
        <f t="shared" si="29"/>
        <v>54.359181818181817</v>
      </c>
      <c r="N321" s="17">
        <f t="shared" si="30"/>
        <v>2.454545454545455E-4</v>
      </c>
    </row>
    <row r="322" spans="1:14">
      <c r="B322" s="17">
        <v>102</v>
      </c>
      <c r="C322" s="17">
        <f t="shared" si="25"/>
        <v>2.4691358024691357E-2</v>
      </c>
      <c r="D322" s="30">
        <v>0.44</v>
      </c>
      <c r="E322" s="17">
        <v>2.3349999999999999E-2</v>
      </c>
      <c r="F322" s="17">
        <v>7.0899999999999999E-3</v>
      </c>
      <c r="G322" s="17">
        <v>3.8600000000000001E-3</v>
      </c>
      <c r="H322" s="17">
        <v>1.36602</v>
      </c>
      <c r="I322" s="17">
        <v>6.0000000000000001E-3</v>
      </c>
      <c r="J322" s="17">
        <f t="shared" si="26"/>
        <v>0.9552272727272727</v>
      </c>
      <c r="K322" s="17">
        <f t="shared" si="27"/>
        <v>0.29004545454545455</v>
      </c>
      <c r="L322" s="17">
        <f t="shared" si="28"/>
        <v>0.15790909090909092</v>
      </c>
      <c r="M322" s="17">
        <f t="shared" si="29"/>
        <v>55.882636363636372</v>
      </c>
      <c r="N322" s="17">
        <f t="shared" si="30"/>
        <v>2.454545454545455E-4</v>
      </c>
    </row>
    <row r="323" spans="1:14">
      <c r="B323" s="17">
        <v>102</v>
      </c>
      <c r="C323" s="17">
        <f t="shared" ref="C323:C386" si="31">(B323-$B$2257)/($B$2256-$B$2257)</f>
        <v>2.4691358024691357E-2</v>
      </c>
      <c r="D323" s="17">
        <v>0.47</v>
      </c>
      <c r="E323" s="17">
        <v>2.879E-2</v>
      </c>
      <c r="F323" s="17">
        <v>8.09E-3</v>
      </c>
      <c r="G323" s="17">
        <v>4.3600000000000002E-3</v>
      </c>
      <c r="H323" s="17">
        <v>1.45252</v>
      </c>
      <c r="I323" s="17">
        <v>6.0000000000000001E-3</v>
      </c>
      <c r="J323" s="17">
        <f t="shared" si="26"/>
        <v>1.1777727272727274</v>
      </c>
      <c r="K323" s="17">
        <f t="shared" si="27"/>
        <v>0.33095454545454545</v>
      </c>
      <c r="L323" s="17">
        <f t="shared" si="28"/>
        <v>0.17836363636363636</v>
      </c>
      <c r="M323" s="17">
        <f t="shared" si="29"/>
        <v>59.421272727272729</v>
      </c>
      <c r="N323" s="17">
        <f t="shared" si="30"/>
        <v>2.454545454545455E-4</v>
      </c>
    </row>
    <row r="324" spans="1:14" ht="13.8">
      <c r="A324" s="18"/>
      <c r="B324" s="17">
        <v>102</v>
      </c>
      <c r="C324" s="17">
        <f t="shared" si="31"/>
        <v>2.4691358024691357E-2</v>
      </c>
      <c r="D324" s="17">
        <v>0.44</v>
      </c>
      <c r="E324" s="17">
        <v>2.5049999999999999E-2</v>
      </c>
      <c r="F324" s="17">
        <v>7.2899999999999996E-3</v>
      </c>
      <c r="G324" s="17">
        <v>3.7399999999999998E-3</v>
      </c>
      <c r="H324" s="17">
        <v>1.3709800000000001</v>
      </c>
      <c r="I324" s="17">
        <v>6.0000000000000001E-3</v>
      </c>
      <c r="J324" s="17">
        <f t="shared" ref="J324:J387" si="32">(E324*3600)/$C$1</f>
        <v>1.0247727272727272</v>
      </c>
      <c r="K324" s="17">
        <f t="shared" ref="K324:K387" si="33">(F324*3600)/$C$1</f>
        <v>0.29822727272727273</v>
      </c>
      <c r="L324" s="17">
        <f t="shared" ref="L324:L387" si="34">(G324*3600)/$C$1</f>
        <v>0.153</v>
      </c>
      <c r="M324" s="17">
        <f t="shared" ref="M324:M387" si="35">(H324*3600)/$C$1</f>
        <v>56.085545454545461</v>
      </c>
      <c r="N324" s="17">
        <f t="shared" ref="N324:N387" si="36">(I324*3600)/$C$1/1000</f>
        <v>2.454545454545455E-4</v>
      </c>
    </row>
    <row r="325" spans="1:14">
      <c r="B325" s="17">
        <v>102</v>
      </c>
      <c r="C325" s="17">
        <f t="shared" si="31"/>
        <v>2.4691358024691357E-2</v>
      </c>
      <c r="D325" s="17">
        <v>0.44</v>
      </c>
      <c r="E325" s="17">
        <v>2.4840000000000001E-2</v>
      </c>
      <c r="F325" s="17">
        <v>7.2899999999999996E-3</v>
      </c>
      <c r="G325" s="17">
        <v>3.7399999999999998E-3</v>
      </c>
      <c r="H325" s="17">
        <v>1.3591500000000001</v>
      </c>
      <c r="I325" s="17">
        <v>6.0000000000000001E-3</v>
      </c>
      <c r="J325" s="17">
        <f t="shared" si="32"/>
        <v>1.0161818181818183</v>
      </c>
      <c r="K325" s="17">
        <f t="shared" si="33"/>
        <v>0.29822727272727273</v>
      </c>
      <c r="L325" s="17">
        <f t="shared" si="34"/>
        <v>0.153</v>
      </c>
      <c r="M325" s="17">
        <f t="shared" si="35"/>
        <v>55.601590909090916</v>
      </c>
      <c r="N325" s="17">
        <f t="shared" si="36"/>
        <v>2.454545454545455E-4</v>
      </c>
    </row>
    <row r="326" spans="1:14" ht="13.8">
      <c r="A326" s="18"/>
      <c r="B326" s="17">
        <v>102</v>
      </c>
      <c r="C326" s="17">
        <f t="shared" si="31"/>
        <v>2.4691358024691357E-2</v>
      </c>
      <c r="D326" s="17">
        <v>0.44</v>
      </c>
      <c r="E326" s="17">
        <v>2.453E-2</v>
      </c>
      <c r="F326" s="17">
        <v>7.3200000000000001E-3</v>
      </c>
      <c r="G326" s="17">
        <v>3.8800000000000002E-3</v>
      </c>
      <c r="H326" s="17">
        <v>1.3527499999999999</v>
      </c>
      <c r="I326" s="17">
        <v>6.0000000000000001E-3</v>
      </c>
      <c r="J326" s="17">
        <f t="shared" si="32"/>
        <v>1.0034999999999998</v>
      </c>
      <c r="K326" s="17">
        <f t="shared" si="33"/>
        <v>0.29945454545454547</v>
      </c>
      <c r="L326" s="17">
        <f t="shared" si="34"/>
        <v>0.15872727272727272</v>
      </c>
      <c r="M326" s="17">
        <f t="shared" si="35"/>
        <v>55.339772727272724</v>
      </c>
      <c r="N326" s="17">
        <f t="shared" si="36"/>
        <v>2.454545454545455E-4</v>
      </c>
    </row>
    <row r="327" spans="1:14">
      <c r="B327" s="17">
        <v>102</v>
      </c>
      <c r="C327" s="17">
        <f t="shared" si="31"/>
        <v>2.4691358024691357E-2</v>
      </c>
      <c r="D327" s="17">
        <v>0.45</v>
      </c>
      <c r="E327" s="17">
        <v>2.4039999999999999E-2</v>
      </c>
      <c r="F327" s="17">
        <v>7.2399999999999999E-3</v>
      </c>
      <c r="G327" s="17">
        <v>3.7000000000000002E-3</v>
      </c>
      <c r="H327" s="17">
        <v>1.3916900000000001</v>
      </c>
      <c r="I327" s="17">
        <v>2.6000000000000002E-2</v>
      </c>
      <c r="J327" s="17">
        <f t="shared" si="32"/>
        <v>0.98345454545454547</v>
      </c>
      <c r="K327" s="17">
        <f t="shared" si="33"/>
        <v>0.29618181818181816</v>
      </c>
      <c r="L327" s="17">
        <f t="shared" si="34"/>
        <v>0.15136363636363637</v>
      </c>
      <c r="M327" s="17">
        <f t="shared" si="35"/>
        <v>56.932772727272734</v>
      </c>
      <c r="N327" s="17">
        <f t="shared" si="36"/>
        <v>1.0636363636363636E-3</v>
      </c>
    </row>
    <row r="328" spans="1:14">
      <c r="B328" s="17">
        <v>102</v>
      </c>
      <c r="C328" s="17">
        <f t="shared" si="31"/>
        <v>2.4691358024691357E-2</v>
      </c>
      <c r="D328" s="17">
        <v>0.59</v>
      </c>
      <c r="E328" s="17">
        <v>2.8160000000000001E-2</v>
      </c>
      <c r="F328" s="17">
        <v>6.8300000000000001E-3</v>
      </c>
      <c r="G328" s="17">
        <v>5.0899999999999999E-3</v>
      </c>
      <c r="H328" s="17">
        <v>1.8351</v>
      </c>
      <c r="I328" s="17">
        <v>6.0000000000000001E-3</v>
      </c>
      <c r="J328" s="17">
        <f t="shared" si="32"/>
        <v>1.1520000000000001</v>
      </c>
      <c r="K328" s="17">
        <f t="shared" si="33"/>
        <v>0.27940909090909094</v>
      </c>
      <c r="L328" s="17">
        <f t="shared" si="34"/>
        <v>0.20822727272727271</v>
      </c>
      <c r="M328" s="17">
        <f t="shared" si="35"/>
        <v>75.072272727272718</v>
      </c>
      <c r="N328" s="17">
        <f t="shared" si="36"/>
        <v>2.454545454545455E-4</v>
      </c>
    </row>
    <row r="329" spans="1:14">
      <c r="B329" s="17">
        <v>102</v>
      </c>
      <c r="C329" s="17">
        <f t="shared" si="31"/>
        <v>2.4691358024691357E-2</v>
      </c>
      <c r="D329" s="30">
        <v>0.56000000000000005</v>
      </c>
      <c r="E329" s="17">
        <v>3.0179999999999998E-2</v>
      </c>
      <c r="F329" s="17">
        <v>7.4700000000000001E-3</v>
      </c>
      <c r="G329" s="17">
        <v>5.4299999999999999E-3</v>
      </c>
      <c r="H329" s="17">
        <v>1.73766</v>
      </c>
      <c r="I329" s="17">
        <v>4.0000000000000001E-3</v>
      </c>
      <c r="J329" s="17">
        <f t="shared" si="32"/>
        <v>1.2346363636363635</v>
      </c>
      <c r="K329" s="17">
        <f t="shared" si="33"/>
        <v>0.30559090909090908</v>
      </c>
      <c r="L329" s="17">
        <f t="shared" si="34"/>
        <v>0.2221363636363636</v>
      </c>
      <c r="M329" s="17">
        <f t="shared" si="35"/>
        <v>71.086090909090913</v>
      </c>
      <c r="N329" s="17">
        <f t="shared" si="36"/>
        <v>1.6363636363636363E-4</v>
      </c>
    </row>
    <row r="330" spans="1:14" ht="13.8">
      <c r="A330" s="18"/>
      <c r="B330" s="17">
        <v>102</v>
      </c>
      <c r="C330" s="17">
        <f t="shared" si="31"/>
        <v>2.4691358024691357E-2</v>
      </c>
      <c r="D330" s="17">
        <v>0.54</v>
      </c>
      <c r="E330" s="17">
        <v>2.802E-2</v>
      </c>
      <c r="F330" s="17">
        <v>7.2500000000000004E-3</v>
      </c>
      <c r="G330" s="17">
        <v>5.13E-3</v>
      </c>
      <c r="H330" s="17">
        <v>1.6721600000000001</v>
      </c>
      <c r="I330" s="17">
        <v>6.0000000000000001E-3</v>
      </c>
      <c r="J330" s="17">
        <f t="shared" si="32"/>
        <v>1.1462727272727273</v>
      </c>
      <c r="K330" s="17">
        <f t="shared" si="33"/>
        <v>0.29659090909090913</v>
      </c>
      <c r="L330" s="17">
        <f t="shared" si="34"/>
        <v>0.20986363636363636</v>
      </c>
      <c r="M330" s="17">
        <f t="shared" si="35"/>
        <v>68.406545454545466</v>
      </c>
      <c r="N330" s="17">
        <f t="shared" si="36"/>
        <v>2.454545454545455E-4</v>
      </c>
    </row>
    <row r="331" spans="1:14">
      <c r="B331" s="17">
        <v>102</v>
      </c>
      <c r="C331" s="17">
        <f t="shared" si="31"/>
        <v>2.4691358024691357E-2</v>
      </c>
      <c r="D331" s="17">
        <v>0.56969580897280347</v>
      </c>
      <c r="E331" s="17">
        <v>3.1548822962386196E-2</v>
      </c>
      <c r="F331" s="17">
        <v>4.8850604773713483E-3</v>
      </c>
      <c r="G331" s="17">
        <v>5.007081798511546E-3</v>
      </c>
      <c r="H331" s="17">
        <v>1.7819320518232267</v>
      </c>
      <c r="I331" s="17">
        <v>6.0000000000000001E-3</v>
      </c>
      <c r="J331" s="17">
        <f t="shared" si="32"/>
        <v>1.2906336666430716</v>
      </c>
      <c r="K331" s="17">
        <f t="shared" si="33"/>
        <v>0.19984338316519154</v>
      </c>
      <c r="L331" s="17">
        <f t="shared" si="34"/>
        <v>0.20483516448456324</v>
      </c>
      <c r="M331" s="17">
        <f t="shared" si="35"/>
        <v>72.897220301859278</v>
      </c>
      <c r="N331" s="17">
        <f t="shared" si="36"/>
        <v>2.454545454545455E-4</v>
      </c>
    </row>
    <row r="332" spans="1:14">
      <c r="B332" s="17">
        <v>102</v>
      </c>
      <c r="C332" s="17">
        <f t="shared" si="31"/>
        <v>2.4691358024691357E-2</v>
      </c>
      <c r="D332" s="17">
        <v>0.49</v>
      </c>
      <c r="E332" s="17">
        <v>3.0159999999999999E-2</v>
      </c>
      <c r="F332" s="17">
        <v>3.15E-3</v>
      </c>
      <c r="G332" s="17">
        <v>2.6900000000000001E-3</v>
      </c>
      <c r="H332" s="17">
        <v>1.5459400000000001</v>
      </c>
      <c r="I332" s="17">
        <v>4.0000000000000001E-3</v>
      </c>
      <c r="J332" s="17">
        <f t="shared" si="32"/>
        <v>1.2338181818181817</v>
      </c>
      <c r="K332" s="17">
        <f t="shared" si="33"/>
        <v>0.12886363636363637</v>
      </c>
      <c r="L332" s="17">
        <f t="shared" si="34"/>
        <v>0.11004545454545456</v>
      </c>
      <c r="M332" s="17">
        <f t="shared" si="35"/>
        <v>63.243000000000002</v>
      </c>
      <c r="N332" s="17">
        <f t="shared" si="36"/>
        <v>1.6363636363636363E-4</v>
      </c>
    </row>
    <row r="333" spans="1:14" s="18" customFormat="1" ht="13.8">
      <c r="B333" s="17">
        <v>102</v>
      </c>
      <c r="C333" s="17">
        <f t="shared" si="31"/>
        <v>2.4691358024691357E-2</v>
      </c>
      <c r="D333" s="17">
        <v>0.47</v>
      </c>
      <c r="E333" s="17">
        <v>3.066E-2</v>
      </c>
      <c r="F333" s="17">
        <v>3.2499999999999999E-3</v>
      </c>
      <c r="G333" s="17">
        <v>2.7799999999999999E-3</v>
      </c>
      <c r="H333" s="17">
        <v>1.46841</v>
      </c>
      <c r="I333" s="17">
        <v>4.0000000000000001E-3</v>
      </c>
      <c r="J333" s="17">
        <f t="shared" si="32"/>
        <v>1.2542727272727274</v>
      </c>
      <c r="K333" s="17">
        <f t="shared" si="33"/>
        <v>0.13295454545454544</v>
      </c>
      <c r="L333" s="17">
        <f t="shared" si="34"/>
        <v>0.11372727272727272</v>
      </c>
      <c r="M333" s="17">
        <f t="shared" si="35"/>
        <v>60.071318181818178</v>
      </c>
      <c r="N333" s="17">
        <f t="shared" si="36"/>
        <v>1.6363636363636363E-4</v>
      </c>
    </row>
    <row r="334" spans="1:14" s="18" customFormat="1" ht="13.8">
      <c r="B334" s="17">
        <v>102</v>
      </c>
      <c r="C334" s="17">
        <f t="shared" si="31"/>
        <v>2.4691358024691357E-2</v>
      </c>
      <c r="D334" s="30">
        <v>0.4</v>
      </c>
      <c r="E334" s="17">
        <v>2.8910000000000002E-2</v>
      </c>
      <c r="F334" s="17">
        <v>3.32E-3</v>
      </c>
      <c r="G334" s="17">
        <v>2.6900000000000001E-3</v>
      </c>
      <c r="H334" s="17">
        <v>1.2634000000000001</v>
      </c>
      <c r="I334" s="17">
        <v>6.0000000000000001E-3</v>
      </c>
      <c r="J334" s="17">
        <f t="shared" si="32"/>
        <v>1.1826818181818182</v>
      </c>
      <c r="K334" s="17">
        <f t="shared" si="33"/>
        <v>0.13581818181818181</v>
      </c>
      <c r="L334" s="17">
        <f t="shared" si="34"/>
        <v>0.11004545454545456</v>
      </c>
      <c r="M334" s="17">
        <f t="shared" si="35"/>
        <v>51.684545454545464</v>
      </c>
      <c r="N334" s="17">
        <f t="shared" si="36"/>
        <v>2.454545454545455E-4</v>
      </c>
    </row>
    <row r="335" spans="1:14" s="18" customFormat="1" ht="13.8">
      <c r="B335" s="17">
        <v>102</v>
      </c>
      <c r="C335" s="17">
        <f t="shared" si="31"/>
        <v>2.4691358024691357E-2</v>
      </c>
      <c r="D335" s="17">
        <v>0.65</v>
      </c>
      <c r="E335" s="17">
        <v>4.1209999999999997E-2</v>
      </c>
      <c r="F335" s="17">
        <v>6.1599999999999997E-3</v>
      </c>
      <c r="G335" s="17">
        <v>5.6699999999999997E-3</v>
      </c>
      <c r="H335" s="17">
        <v>2.0271599999999999</v>
      </c>
      <c r="I335" s="17">
        <v>4.0000000000000001E-3</v>
      </c>
      <c r="J335" s="17">
        <f t="shared" si="32"/>
        <v>1.6858636363636363</v>
      </c>
      <c r="K335" s="17">
        <f t="shared" si="33"/>
        <v>0.252</v>
      </c>
      <c r="L335" s="17">
        <f t="shared" si="34"/>
        <v>0.23195454545454544</v>
      </c>
      <c r="M335" s="17">
        <f t="shared" si="35"/>
        <v>82.929272727272732</v>
      </c>
      <c r="N335" s="17">
        <f t="shared" si="36"/>
        <v>1.6363636363636363E-4</v>
      </c>
    </row>
    <row r="336" spans="1:14" s="18" customFormat="1" ht="13.8">
      <c r="B336" s="17">
        <v>102</v>
      </c>
      <c r="C336" s="17">
        <f t="shared" si="31"/>
        <v>2.4691358024691357E-2</v>
      </c>
      <c r="D336" s="17">
        <v>0.46</v>
      </c>
      <c r="E336" s="17">
        <v>2.9059999999999999E-2</v>
      </c>
      <c r="F336" s="17">
        <v>4.28E-3</v>
      </c>
      <c r="G336" s="17">
        <v>3.2100000000000002E-3</v>
      </c>
      <c r="H336" s="17">
        <v>1.42648</v>
      </c>
      <c r="I336" s="17">
        <v>6.0000000000000001E-3</v>
      </c>
      <c r="J336" s="17">
        <f t="shared" si="32"/>
        <v>1.1888181818181818</v>
      </c>
      <c r="K336" s="17">
        <f t="shared" si="33"/>
        <v>0.17509090909090907</v>
      </c>
      <c r="L336" s="17">
        <f t="shared" si="34"/>
        <v>0.13131818181818183</v>
      </c>
      <c r="M336" s="17">
        <f t="shared" si="35"/>
        <v>58.355999999999995</v>
      </c>
      <c r="N336" s="17">
        <f t="shared" si="36"/>
        <v>2.454545454545455E-4</v>
      </c>
    </row>
    <row r="337" spans="1:14" s="18" customFormat="1" ht="13.8">
      <c r="B337" s="17">
        <v>102</v>
      </c>
      <c r="C337" s="17">
        <f t="shared" si="31"/>
        <v>2.4691358024691357E-2</v>
      </c>
      <c r="D337" s="17">
        <v>0.41</v>
      </c>
      <c r="E337" s="17">
        <v>2.5749999999999999E-2</v>
      </c>
      <c r="F337" s="17">
        <v>4.28E-3</v>
      </c>
      <c r="G337" s="17">
        <v>2.8300000000000001E-3</v>
      </c>
      <c r="H337" s="17">
        <v>1.28979</v>
      </c>
      <c r="I337" s="17">
        <v>4.0000000000000001E-3</v>
      </c>
      <c r="J337" s="17">
        <f t="shared" si="32"/>
        <v>1.0534090909090907</v>
      </c>
      <c r="K337" s="17">
        <f t="shared" si="33"/>
        <v>0.17509090909090907</v>
      </c>
      <c r="L337" s="17">
        <f t="shared" si="34"/>
        <v>0.11577272727272728</v>
      </c>
      <c r="M337" s="17">
        <f t="shared" si="35"/>
        <v>52.764136363636361</v>
      </c>
      <c r="N337" s="17">
        <f t="shared" si="36"/>
        <v>1.6363636363636363E-4</v>
      </c>
    </row>
    <row r="338" spans="1:14" s="18" customFormat="1" ht="13.8">
      <c r="B338" s="17">
        <v>102</v>
      </c>
      <c r="C338" s="17">
        <f t="shared" si="31"/>
        <v>2.4691358024691357E-2</v>
      </c>
      <c r="D338" s="17">
        <v>0.41</v>
      </c>
      <c r="E338" s="17">
        <v>2.5389999999999999E-2</v>
      </c>
      <c r="F338" s="17">
        <v>4.2300000000000003E-3</v>
      </c>
      <c r="G338" s="17">
        <v>2.5600000000000002E-3</v>
      </c>
      <c r="H338" s="17">
        <v>1.2670600000000001</v>
      </c>
      <c r="I338" s="17">
        <v>6.0000000000000001E-3</v>
      </c>
      <c r="J338" s="17">
        <f t="shared" si="32"/>
        <v>1.038681818181818</v>
      </c>
      <c r="K338" s="17">
        <f t="shared" si="33"/>
        <v>0.17304545454545456</v>
      </c>
      <c r="L338" s="17">
        <f t="shared" si="34"/>
        <v>0.10472727272727274</v>
      </c>
      <c r="M338" s="17">
        <f t="shared" si="35"/>
        <v>51.834272727272726</v>
      </c>
      <c r="N338" s="17">
        <f t="shared" si="36"/>
        <v>2.454545454545455E-4</v>
      </c>
    </row>
    <row r="339" spans="1:14" s="18" customFormat="1" ht="13.8">
      <c r="B339" s="17">
        <v>102</v>
      </c>
      <c r="C339" s="17">
        <f t="shared" si="31"/>
        <v>2.4691358024691357E-2</v>
      </c>
      <c r="D339" s="30">
        <v>0.38</v>
      </c>
      <c r="E339" s="17">
        <v>2.5159999999999998E-2</v>
      </c>
      <c r="F339" s="17">
        <v>4.8399999999999997E-3</v>
      </c>
      <c r="G339" s="17">
        <v>1.08E-3</v>
      </c>
      <c r="H339" s="17">
        <v>1.18824</v>
      </c>
      <c r="I339" s="17">
        <v>6.0000000000000001E-3</v>
      </c>
      <c r="J339" s="17">
        <f t="shared" si="32"/>
        <v>1.0292727272727271</v>
      </c>
      <c r="K339" s="17">
        <f t="shared" si="33"/>
        <v>0.19799999999999998</v>
      </c>
      <c r="L339" s="17">
        <f t="shared" si="34"/>
        <v>4.4181818181818183E-2</v>
      </c>
      <c r="M339" s="17">
        <f t="shared" si="35"/>
        <v>48.609818181818177</v>
      </c>
      <c r="N339" s="17">
        <f t="shared" si="36"/>
        <v>2.454545454545455E-4</v>
      </c>
    </row>
    <row r="340" spans="1:14" s="18" customFormat="1" ht="13.8">
      <c r="B340" s="17">
        <v>102</v>
      </c>
      <c r="C340" s="17">
        <f t="shared" si="31"/>
        <v>2.4691358024691357E-2</v>
      </c>
      <c r="D340" s="17">
        <v>0.38</v>
      </c>
      <c r="E340" s="17">
        <v>2.5479999999999999E-2</v>
      </c>
      <c r="F340" s="17">
        <v>4.8300000000000001E-3</v>
      </c>
      <c r="G340" s="17">
        <v>8.0999999999999996E-4</v>
      </c>
      <c r="H340" s="17">
        <v>1.18685</v>
      </c>
      <c r="I340" s="17">
        <v>4.0000000000000001E-3</v>
      </c>
      <c r="J340" s="17">
        <f t="shared" si="32"/>
        <v>1.0423636363636364</v>
      </c>
      <c r="K340" s="17">
        <f t="shared" si="33"/>
        <v>0.19759090909090912</v>
      </c>
      <c r="L340" s="17">
        <f t="shared" si="34"/>
        <v>3.3136363636363637E-2</v>
      </c>
      <c r="M340" s="17">
        <f t="shared" si="35"/>
        <v>48.552954545454547</v>
      </c>
      <c r="N340" s="17">
        <f t="shared" si="36"/>
        <v>1.6363636363636363E-4</v>
      </c>
    </row>
    <row r="341" spans="1:14" ht="13.8">
      <c r="A341" s="18"/>
      <c r="B341" s="17">
        <v>102</v>
      </c>
      <c r="C341" s="17">
        <f t="shared" si="31"/>
        <v>2.4691358024691357E-2</v>
      </c>
      <c r="D341" s="30">
        <v>0.38</v>
      </c>
      <c r="E341" s="17">
        <v>2.4979999999999999E-2</v>
      </c>
      <c r="F341" s="17">
        <v>4.7400000000000003E-3</v>
      </c>
      <c r="G341" s="17">
        <v>5.4000000000000001E-4</v>
      </c>
      <c r="H341" s="17">
        <v>1.19035</v>
      </c>
      <c r="I341" s="17">
        <v>6.0000000000000001E-3</v>
      </c>
      <c r="J341" s="17">
        <f t="shared" si="32"/>
        <v>1.0219090909090909</v>
      </c>
      <c r="K341" s="17">
        <f t="shared" si="33"/>
        <v>0.19390909090909092</v>
      </c>
      <c r="L341" s="17">
        <f t="shared" si="34"/>
        <v>2.2090909090909092E-2</v>
      </c>
      <c r="M341" s="17">
        <f t="shared" si="35"/>
        <v>48.696136363636363</v>
      </c>
      <c r="N341" s="17">
        <f t="shared" si="36"/>
        <v>2.454545454545455E-4</v>
      </c>
    </row>
    <row r="342" spans="1:14" s="18" customFormat="1" ht="13.8">
      <c r="B342" s="17">
        <v>102</v>
      </c>
      <c r="C342" s="17">
        <f t="shared" si="31"/>
        <v>2.4691358024691357E-2</v>
      </c>
      <c r="D342" s="17">
        <v>0.51966098994449195</v>
      </c>
      <c r="E342" s="17">
        <v>3.5302076224894972E-2</v>
      </c>
      <c r="F342" s="17">
        <v>6.3258339116703038E-3</v>
      </c>
      <c r="G342" s="17">
        <v>2.0595738317066106E-3</v>
      </c>
      <c r="H342" s="17">
        <v>1.6236307039953779</v>
      </c>
      <c r="I342" s="17">
        <v>6.0000000000000001E-3</v>
      </c>
      <c r="J342" s="17">
        <f t="shared" si="32"/>
        <v>1.4441758455638853</v>
      </c>
      <c r="K342" s="17">
        <f t="shared" si="33"/>
        <v>0.25878411456833061</v>
      </c>
      <c r="L342" s="17">
        <f t="shared" si="34"/>
        <v>8.4255293115270427E-2</v>
      </c>
      <c r="M342" s="17">
        <f t="shared" si="35"/>
        <v>66.421256072538185</v>
      </c>
      <c r="N342" s="17">
        <f t="shared" si="36"/>
        <v>2.454545454545455E-4</v>
      </c>
    </row>
    <row r="343" spans="1:14" s="18" customFormat="1" ht="13.8">
      <c r="B343" s="17">
        <v>102</v>
      </c>
      <c r="C343" s="17">
        <f t="shared" si="31"/>
        <v>2.4691358024691357E-2</v>
      </c>
      <c r="D343" s="30">
        <v>0.42602263806187618</v>
      </c>
      <c r="E343" s="17">
        <v>2.7862405403133433E-2</v>
      </c>
      <c r="F343" s="17">
        <v>5.4166985110454561E-3</v>
      </c>
      <c r="G343" s="17">
        <v>1.7635762594101485E-3</v>
      </c>
      <c r="H343" s="17">
        <v>1.330240378526512</v>
      </c>
      <c r="I343" s="17">
        <v>6.0000000000000001E-3</v>
      </c>
      <c r="J343" s="17">
        <f t="shared" si="32"/>
        <v>1.1398256755827314</v>
      </c>
      <c r="K343" s="17">
        <f t="shared" si="33"/>
        <v>0.22159221181549593</v>
      </c>
      <c r="L343" s="17">
        <f t="shared" si="34"/>
        <v>7.2146301521324258E-2</v>
      </c>
      <c r="M343" s="17">
        <f t="shared" si="35"/>
        <v>54.418924576084578</v>
      </c>
      <c r="N343" s="17">
        <f t="shared" si="36"/>
        <v>2.454545454545455E-4</v>
      </c>
    </row>
    <row r="344" spans="1:14" s="18" customFormat="1" ht="13.8">
      <c r="B344" s="17">
        <v>102</v>
      </c>
      <c r="C344" s="17">
        <f t="shared" si="31"/>
        <v>2.4691358024691357E-2</v>
      </c>
      <c r="D344" s="17">
        <v>0.40438109453348192</v>
      </c>
      <c r="E344" s="17">
        <v>2.5806731290314817E-2</v>
      </c>
      <c r="F344" s="17">
        <v>5.1906338604781662E-3</v>
      </c>
      <c r="G344" s="17">
        <v>1.6622693262682653E-3</v>
      </c>
      <c r="H344" s="17">
        <v>1.2625331311418488</v>
      </c>
      <c r="I344" s="17">
        <v>6.0000000000000001E-3</v>
      </c>
      <c r="J344" s="17">
        <f t="shared" si="32"/>
        <v>1.0557299164219698</v>
      </c>
      <c r="K344" s="17">
        <f t="shared" si="33"/>
        <v>0.21234411247410678</v>
      </c>
      <c r="L344" s="17">
        <f t="shared" si="34"/>
        <v>6.8001926983701763E-2</v>
      </c>
      <c r="M344" s="17">
        <f t="shared" si="35"/>
        <v>51.649082637621085</v>
      </c>
      <c r="N344" s="17">
        <f t="shared" si="36"/>
        <v>2.454545454545455E-4</v>
      </c>
    </row>
    <row r="345" spans="1:14" s="18" customFormat="1" ht="13.8">
      <c r="B345" s="17">
        <v>102</v>
      </c>
      <c r="C345" s="17">
        <f t="shared" si="31"/>
        <v>2.4691358024691357E-2</v>
      </c>
      <c r="D345" s="30">
        <v>0.39692318928337467</v>
      </c>
      <c r="E345" s="17">
        <v>2.5056713604048351E-2</v>
      </c>
      <c r="F345" s="17">
        <v>5.2419983900970713E-3</v>
      </c>
      <c r="G345" s="17">
        <v>1.6254258573944408E-3</v>
      </c>
      <c r="H345" s="17">
        <v>1.2388067070284774</v>
      </c>
      <c r="I345" s="17">
        <v>6.0000000000000001E-3</v>
      </c>
      <c r="J345" s="17">
        <f t="shared" si="32"/>
        <v>1.0250473747110689</v>
      </c>
      <c r="K345" s="17">
        <f t="shared" si="33"/>
        <v>0.2144453886857893</v>
      </c>
      <c r="L345" s="17">
        <f t="shared" si="34"/>
        <v>6.6494694166136209E-2</v>
      </c>
      <c r="M345" s="17">
        <f t="shared" si="35"/>
        <v>50.678456196619528</v>
      </c>
      <c r="N345" s="17">
        <f t="shared" si="36"/>
        <v>2.454545454545455E-4</v>
      </c>
    </row>
    <row r="346" spans="1:14" s="18" customFormat="1" ht="13.8">
      <c r="B346" s="17">
        <v>102</v>
      </c>
      <c r="C346" s="17">
        <f t="shared" si="31"/>
        <v>2.4691358024691357E-2</v>
      </c>
      <c r="D346" s="17">
        <v>0.67</v>
      </c>
      <c r="E346" s="17">
        <v>3.789E-2</v>
      </c>
      <c r="F346" s="17">
        <v>3.14E-3</v>
      </c>
      <c r="G346" s="17">
        <v>4.3800000000000002E-3</v>
      </c>
      <c r="H346" s="17">
        <v>2.0932400000000002</v>
      </c>
      <c r="I346" s="17">
        <v>4.0000000000000001E-3</v>
      </c>
      <c r="J346" s="17">
        <f t="shared" si="32"/>
        <v>1.5500454545454545</v>
      </c>
      <c r="K346" s="17">
        <f t="shared" si="33"/>
        <v>0.12845454545454546</v>
      </c>
      <c r="L346" s="17">
        <f t="shared" si="34"/>
        <v>0.17918181818181819</v>
      </c>
      <c r="M346" s="17">
        <f t="shared" si="35"/>
        <v>85.632545454545465</v>
      </c>
      <c r="N346" s="17">
        <f t="shared" si="36"/>
        <v>1.6363636363636363E-4</v>
      </c>
    </row>
    <row r="347" spans="1:14" s="18" customFormat="1" ht="13.8">
      <c r="B347" s="17">
        <v>102</v>
      </c>
      <c r="C347" s="17">
        <f t="shared" si="31"/>
        <v>2.4691358024691357E-2</v>
      </c>
      <c r="D347" s="17">
        <v>0.4</v>
      </c>
      <c r="E347" s="17">
        <v>2.01E-2</v>
      </c>
      <c r="F347" s="17">
        <v>3.0000000000000001E-3</v>
      </c>
      <c r="G347" s="17">
        <v>2.1700000000000001E-3</v>
      </c>
      <c r="H347" s="17">
        <v>1.23803</v>
      </c>
      <c r="I347" s="17">
        <v>6.0000000000000001E-3</v>
      </c>
      <c r="J347" s="17">
        <f t="shared" si="32"/>
        <v>0.82227272727272727</v>
      </c>
      <c r="K347" s="17">
        <f t="shared" si="33"/>
        <v>0.12272727272727274</v>
      </c>
      <c r="L347" s="17">
        <f t="shared" si="34"/>
        <v>8.8772727272727281E-2</v>
      </c>
      <c r="M347" s="17">
        <f t="shared" si="35"/>
        <v>50.646681818181811</v>
      </c>
      <c r="N347" s="17">
        <f t="shared" si="36"/>
        <v>2.454545454545455E-4</v>
      </c>
    </row>
    <row r="348" spans="1:14" s="18" customFormat="1" ht="13.8">
      <c r="A348" s="17"/>
      <c r="B348" s="17">
        <v>102</v>
      </c>
      <c r="C348" s="17">
        <f t="shared" si="31"/>
        <v>2.4691358024691357E-2</v>
      </c>
      <c r="D348" s="17">
        <v>0.36</v>
      </c>
      <c r="E348" s="17">
        <v>2.2710000000000001E-2</v>
      </c>
      <c r="F348" s="17">
        <v>3.1199999999999999E-3</v>
      </c>
      <c r="G348" s="17">
        <v>2.2599999999999999E-3</v>
      </c>
      <c r="H348" s="17">
        <v>1.1349800000000001</v>
      </c>
      <c r="I348" s="17">
        <v>6.0000000000000001E-3</v>
      </c>
      <c r="J348" s="17">
        <f t="shared" si="32"/>
        <v>0.92904545454545451</v>
      </c>
      <c r="K348" s="17">
        <f t="shared" si="33"/>
        <v>0.12763636363636363</v>
      </c>
      <c r="L348" s="17">
        <f t="shared" si="34"/>
        <v>9.2454545454545442E-2</v>
      </c>
      <c r="M348" s="17">
        <f t="shared" si="35"/>
        <v>46.431000000000004</v>
      </c>
      <c r="N348" s="17">
        <f t="shared" si="36"/>
        <v>2.454545454545455E-4</v>
      </c>
    </row>
    <row r="349" spans="1:14" s="18" customFormat="1" ht="13.8">
      <c r="A349" s="17"/>
      <c r="B349" s="17">
        <v>102</v>
      </c>
      <c r="C349" s="17">
        <f t="shared" si="31"/>
        <v>2.4691358024691357E-2</v>
      </c>
      <c r="D349" s="17">
        <v>0.3</v>
      </c>
      <c r="E349" s="17">
        <v>1.9310000000000001E-2</v>
      </c>
      <c r="F349" s="17">
        <v>3.15E-3</v>
      </c>
      <c r="G349" s="17">
        <v>2.2799999999999999E-3</v>
      </c>
      <c r="H349" s="17">
        <v>0.93925000000000003</v>
      </c>
      <c r="I349" s="17">
        <v>6.0000000000000001E-3</v>
      </c>
      <c r="J349" s="17">
        <f t="shared" si="32"/>
        <v>0.78995454545454546</v>
      </c>
      <c r="K349" s="17">
        <f t="shared" si="33"/>
        <v>0.12886363636363637</v>
      </c>
      <c r="L349" s="17">
        <f t="shared" si="34"/>
        <v>9.3272727272727271E-2</v>
      </c>
      <c r="M349" s="17">
        <f t="shared" si="35"/>
        <v>38.423863636363642</v>
      </c>
      <c r="N349" s="17">
        <f t="shared" si="36"/>
        <v>2.454545454545455E-4</v>
      </c>
    </row>
    <row r="350" spans="1:14" s="18" customFormat="1" ht="13.8">
      <c r="A350" s="17"/>
      <c r="B350" s="17">
        <v>102</v>
      </c>
      <c r="C350" s="17">
        <f t="shared" si="31"/>
        <v>2.4691358024691357E-2</v>
      </c>
      <c r="D350" s="17">
        <v>0.2666803441524131</v>
      </c>
      <c r="E350" s="17">
        <v>1.4984926961890915E-2</v>
      </c>
      <c r="F350" s="17">
        <v>3.1506566401967025E-3</v>
      </c>
      <c r="G350" s="17">
        <v>1.9406935935843924E-3</v>
      </c>
      <c r="H350" s="17">
        <v>0.83212188573894053</v>
      </c>
      <c r="I350" s="17">
        <v>6.0000000000000001E-3</v>
      </c>
      <c r="J350" s="17">
        <f t="shared" si="32"/>
        <v>0.61301973935008292</v>
      </c>
      <c r="K350" s="17">
        <f t="shared" si="33"/>
        <v>0.12889049891713783</v>
      </c>
      <c r="L350" s="17">
        <f t="shared" si="34"/>
        <v>7.9392010646634245E-2</v>
      </c>
      <c r="M350" s="17">
        <f t="shared" si="35"/>
        <v>34.041349871138479</v>
      </c>
      <c r="N350" s="17">
        <f t="shared" si="36"/>
        <v>2.454545454545455E-4</v>
      </c>
    </row>
    <row r="351" spans="1:14" s="18" customFormat="1" ht="13.8">
      <c r="A351" s="17"/>
      <c r="B351" s="17">
        <v>102</v>
      </c>
      <c r="C351" s="17">
        <f t="shared" si="31"/>
        <v>2.4691358024691357E-2</v>
      </c>
      <c r="D351" s="17">
        <v>0.26201243512534977</v>
      </c>
      <c r="E351" s="17">
        <v>1.4159981386054874E-2</v>
      </c>
      <c r="F351" s="17">
        <v>3.1293971920007368E-3</v>
      </c>
      <c r="G351" s="17">
        <v>1.6522273043875668E-3</v>
      </c>
      <c r="H351" s="17">
        <v>0.81785251567184569</v>
      </c>
      <c r="I351" s="17">
        <v>6.0000000000000001E-3</v>
      </c>
      <c r="J351" s="17">
        <f t="shared" si="32"/>
        <v>0.57927196579315399</v>
      </c>
      <c r="K351" s="17">
        <f t="shared" si="33"/>
        <v>0.12802079421821197</v>
      </c>
      <c r="L351" s="17">
        <f t="shared" si="34"/>
        <v>6.7591116997673187E-2</v>
      </c>
      <c r="M351" s="17">
        <f t="shared" si="35"/>
        <v>33.457602913848234</v>
      </c>
      <c r="N351" s="17">
        <f t="shared" si="36"/>
        <v>2.454545454545455E-4</v>
      </c>
    </row>
    <row r="352" spans="1:14" s="18" customFormat="1" ht="13.8">
      <c r="A352" s="17"/>
      <c r="B352" s="17">
        <v>102</v>
      </c>
      <c r="C352" s="17">
        <f t="shared" si="31"/>
        <v>2.4691358024691357E-2</v>
      </c>
      <c r="D352" s="17">
        <v>0.2647215206581921</v>
      </c>
      <c r="E352" s="17">
        <v>1.4095782579098588E-2</v>
      </c>
      <c r="F352" s="17">
        <v>3.1453562529236822E-3</v>
      </c>
      <c r="G352" s="17">
        <v>1.6606532070747285E-3</v>
      </c>
      <c r="H352" s="17">
        <v>0.82637266733004344</v>
      </c>
      <c r="I352" s="17">
        <v>6.0000000000000001E-3</v>
      </c>
      <c r="J352" s="17">
        <f t="shared" si="32"/>
        <v>0.57664565096312403</v>
      </c>
      <c r="K352" s="17">
        <f t="shared" si="33"/>
        <v>0.12867366489233245</v>
      </c>
      <c r="L352" s="17">
        <f t="shared" si="34"/>
        <v>6.7935813016693436E-2</v>
      </c>
      <c r="M352" s="17">
        <f t="shared" si="35"/>
        <v>33.806154572592682</v>
      </c>
      <c r="N352" s="17">
        <f t="shared" si="36"/>
        <v>2.454545454545455E-4</v>
      </c>
    </row>
    <row r="353" spans="1:14" s="18" customFormat="1" ht="13.8">
      <c r="A353" s="17"/>
      <c r="B353" s="17">
        <v>102</v>
      </c>
      <c r="C353" s="17">
        <f t="shared" si="31"/>
        <v>2.4691358024691357E-2</v>
      </c>
      <c r="D353" s="30">
        <v>0.26383997447587815</v>
      </c>
      <c r="E353" s="17">
        <v>1.3985416776534318E-2</v>
      </c>
      <c r="F353" s="17">
        <v>3.1512247686540295E-3</v>
      </c>
      <c r="G353" s="17">
        <v>1.6637516063289658E-3</v>
      </c>
      <c r="H353" s="17">
        <v>0.82355704513283801</v>
      </c>
      <c r="I353" s="17">
        <v>6.0000000000000001E-3</v>
      </c>
      <c r="J353" s="17">
        <f t="shared" si="32"/>
        <v>0.57213068631276753</v>
      </c>
      <c r="K353" s="17">
        <f t="shared" si="33"/>
        <v>0.12891374053584667</v>
      </c>
      <c r="L353" s="17">
        <f t="shared" si="34"/>
        <v>6.8062565713457687E-2</v>
      </c>
      <c r="M353" s="17">
        <f t="shared" si="35"/>
        <v>33.690970028161559</v>
      </c>
      <c r="N353" s="17">
        <f t="shared" si="36"/>
        <v>2.454545454545455E-4</v>
      </c>
    </row>
    <row r="354" spans="1:14" s="18" customFormat="1" ht="13.8">
      <c r="A354" s="17"/>
      <c r="B354" s="17">
        <v>102</v>
      </c>
      <c r="C354" s="17">
        <f t="shared" si="31"/>
        <v>2.4691358024691357E-2</v>
      </c>
      <c r="D354" s="17">
        <v>0.2633288606746873</v>
      </c>
      <c r="E354" s="17">
        <v>1.3878967019677665E-2</v>
      </c>
      <c r="F354" s="17">
        <v>3.0626715533087702E-3</v>
      </c>
      <c r="G354" s="17">
        <v>1.3849289969742502E-3</v>
      </c>
      <c r="H354" s="17">
        <v>0.82264782420270455</v>
      </c>
      <c r="I354" s="17">
        <v>6.0000000000000001E-3</v>
      </c>
      <c r="J354" s="17">
        <f t="shared" si="32"/>
        <v>0.56777592353226813</v>
      </c>
      <c r="K354" s="17">
        <f t="shared" si="33"/>
        <v>0.12529110899899515</v>
      </c>
      <c r="L354" s="17">
        <f t="shared" si="34"/>
        <v>5.6656186239855688E-2</v>
      </c>
      <c r="M354" s="17">
        <f t="shared" si="35"/>
        <v>33.653774626474281</v>
      </c>
      <c r="N354" s="17">
        <f t="shared" si="36"/>
        <v>2.454545454545455E-4</v>
      </c>
    </row>
    <row r="355" spans="1:14" s="18" customFormat="1" ht="13.8">
      <c r="A355" s="17"/>
      <c r="B355" s="17">
        <v>102</v>
      </c>
      <c r="C355" s="17">
        <f t="shared" si="31"/>
        <v>2.4691358024691357E-2</v>
      </c>
      <c r="D355" s="17">
        <v>0.26050730371857672</v>
      </c>
      <c r="E355" s="17">
        <v>1.3761346156056746E-2</v>
      </c>
      <c r="F355" s="17">
        <v>2.9620746517256013E-3</v>
      </c>
      <c r="G355" s="17">
        <v>1.377709140337489E-3</v>
      </c>
      <c r="H355" s="17">
        <v>0.81402928634797911</v>
      </c>
      <c r="I355" s="17">
        <v>6.0000000000000001E-3</v>
      </c>
      <c r="J355" s="17">
        <f t="shared" si="32"/>
        <v>0.56296416092959423</v>
      </c>
      <c r="K355" s="17">
        <f t="shared" si="33"/>
        <v>0.12117578120695641</v>
      </c>
      <c r="L355" s="17">
        <f t="shared" si="34"/>
        <v>5.6360828468351824E-2</v>
      </c>
      <c r="M355" s="17">
        <f t="shared" si="35"/>
        <v>33.301198077871874</v>
      </c>
      <c r="N355" s="17">
        <f t="shared" si="36"/>
        <v>2.454545454545455E-4</v>
      </c>
    </row>
    <row r="356" spans="1:14" s="18" customFormat="1" ht="13.8">
      <c r="A356" s="17"/>
      <c r="B356" s="17">
        <v>102</v>
      </c>
      <c r="C356" s="17">
        <f t="shared" si="31"/>
        <v>2.4691358024691357E-2</v>
      </c>
      <c r="D356" s="30">
        <v>0.26177576478657238</v>
      </c>
      <c r="E356" s="17">
        <v>1.3570927678802998E-2</v>
      </c>
      <c r="F356" s="17">
        <v>3.0446081227227602E-3</v>
      </c>
      <c r="G356" s="17">
        <v>1.376760779009E-3</v>
      </c>
      <c r="H356" s="17">
        <v>0.81779590273134606</v>
      </c>
      <c r="I356" s="17">
        <v>6.0000000000000001E-3</v>
      </c>
      <c r="J356" s="17">
        <f t="shared" si="32"/>
        <v>0.5551743141328499</v>
      </c>
      <c r="K356" s="17">
        <f t="shared" si="33"/>
        <v>0.12455215047502201</v>
      </c>
      <c r="L356" s="17">
        <f t="shared" si="34"/>
        <v>5.6322031868549997E-2</v>
      </c>
      <c r="M356" s="17">
        <f t="shared" si="35"/>
        <v>33.455286929918707</v>
      </c>
      <c r="N356" s="17">
        <f t="shared" si="36"/>
        <v>2.454545454545455E-4</v>
      </c>
    </row>
    <row r="357" spans="1:14" s="18" customFormat="1" ht="13.8">
      <c r="A357" s="17"/>
      <c r="B357" s="17">
        <v>102</v>
      </c>
      <c r="C357" s="17">
        <f t="shared" si="31"/>
        <v>2.4691358024691357E-2</v>
      </c>
      <c r="D357" s="17">
        <v>0.25986832441541724</v>
      </c>
      <c r="E357" s="17">
        <v>1.3414311265101123E-2</v>
      </c>
      <c r="F357" s="17">
        <v>3.0398702735143519E-3</v>
      </c>
      <c r="G357" s="17">
        <v>1.0996946725891712E-3</v>
      </c>
      <c r="H357" s="17">
        <v>0.81220306532657349</v>
      </c>
      <c r="I357" s="17">
        <v>6.0000000000000001E-3</v>
      </c>
      <c r="J357" s="17">
        <f t="shared" si="32"/>
        <v>0.54876727902686406</v>
      </c>
      <c r="K357" s="17">
        <f t="shared" si="33"/>
        <v>0.12435832937104166</v>
      </c>
      <c r="L357" s="17">
        <f t="shared" si="34"/>
        <v>4.4987509333193371E-2</v>
      </c>
      <c r="M357" s="17">
        <f t="shared" si="35"/>
        <v>33.226489036087095</v>
      </c>
      <c r="N357" s="17">
        <f t="shared" si="36"/>
        <v>2.454545454545455E-4</v>
      </c>
    </row>
    <row r="358" spans="1:14" s="18" customFormat="1" ht="13.8">
      <c r="A358" s="17"/>
      <c r="B358" s="17">
        <v>102</v>
      </c>
      <c r="C358" s="17">
        <f t="shared" si="31"/>
        <v>2.4691358024691357E-2</v>
      </c>
      <c r="D358" s="17">
        <v>0.26165378694507929</v>
      </c>
      <c r="E358" s="17">
        <v>1.3390729449738063E-2</v>
      </c>
      <c r="F358" s="17">
        <v>3.0447780828722864E-3</v>
      </c>
      <c r="G358" s="17">
        <v>1.1014701074990182E-3</v>
      </c>
      <c r="H358" s="17">
        <v>0.81784155481802101</v>
      </c>
      <c r="I358" s="17">
        <v>6.0000000000000001E-3</v>
      </c>
      <c r="J358" s="17">
        <f t="shared" si="32"/>
        <v>0.54780256839837527</v>
      </c>
      <c r="K358" s="17">
        <f t="shared" si="33"/>
        <v>0.12455910339022989</v>
      </c>
      <c r="L358" s="17">
        <f t="shared" si="34"/>
        <v>4.5060140761323468E-2</v>
      </c>
      <c r="M358" s="17">
        <f t="shared" si="35"/>
        <v>33.457154515282681</v>
      </c>
      <c r="N358" s="17">
        <f t="shared" si="36"/>
        <v>2.454545454545455E-4</v>
      </c>
    </row>
    <row r="359" spans="1:14" s="18" customFormat="1" ht="13.8">
      <c r="A359" s="17"/>
      <c r="B359" s="17">
        <v>102</v>
      </c>
      <c r="C359" s="17">
        <f t="shared" si="31"/>
        <v>2.4691358024691357E-2</v>
      </c>
      <c r="D359" s="30">
        <v>0.26</v>
      </c>
      <c r="E359" s="17">
        <v>1.286E-2</v>
      </c>
      <c r="F359" s="17">
        <v>1.6100000000000001E-3</v>
      </c>
      <c r="G359" s="17">
        <v>1.3799999999999999E-3</v>
      </c>
      <c r="H359" s="17">
        <v>0.81616</v>
      </c>
      <c r="I359" s="17">
        <v>4.0000000000000001E-3</v>
      </c>
      <c r="J359" s="17">
        <f t="shared" si="32"/>
        <v>0.52609090909090905</v>
      </c>
      <c r="K359" s="17">
        <f t="shared" si="33"/>
        <v>6.586363636363636E-2</v>
      </c>
      <c r="L359" s="17">
        <f t="shared" si="34"/>
        <v>5.6454545454545452E-2</v>
      </c>
      <c r="M359" s="17">
        <f t="shared" si="35"/>
        <v>33.388363636363636</v>
      </c>
      <c r="N359" s="17">
        <f t="shared" si="36"/>
        <v>1.6363636363636363E-4</v>
      </c>
    </row>
    <row r="360" spans="1:14" s="18" customFormat="1" ht="13.8">
      <c r="A360" s="17"/>
      <c r="B360" s="17">
        <v>102</v>
      </c>
      <c r="C360" s="17">
        <f t="shared" si="31"/>
        <v>2.4691358024691357E-2</v>
      </c>
      <c r="D360" s="17">
        <v>0.26203943269215857</v>
      </c>
      <c r="E360" s="17">
        <v>1.3360975227927493E-2</v>
      </c>
      <c r="F360" s="17">
        <v>3.1329862325177073E-3</v>
      </c>
      <c r="G360" s="17">
        <v>1.1027481396668234E-3</v>
      </c>
      <c r="H360" s="17">
        <v>0.81879049370261647</v>
      </c>
      <c r="I360" s="17">
        <v>4.0000000000000001E-3</v>
      </c>
      <c r="J360" s="17">
        <f t="shared" si="32"/>
        <v>0.54658535023339738</v>
      </c>
      <c r="K360" s="17">
        <f t="shared" si="33"/>
        <v>0.12816761860299711</v>
      </c>
      <c r="L360" s="17">
        <f t="shared" si="34"/>
        <v>4.5112423895460961E-2</v>
      </c>
      <c r="M360" s="17">
        <f t="shared" si="35"/>
        <v>33.495974742379765</v>
      </c>
      <c r="N360" s="17">
        <f t="shared" si="36"/>
        <v>1.6363636363636363E-4</v>
      </c>
    </row>
    <row r="361" spans="1:14" s="18" customFormat="1" ht="13.8">
      <c r="A361" s="17"/>
      <c r="B361" s="17">
        <v>102</v>
      </c>
      <c r="C361" s="17">
        <f t="shared" si="31"/>
        <v>2.4691358024691357E-2</v>
      </c>
      <c r="D361" s="17">
        <v>0.26181935862827693</v>
      </c>
      <c r="E361" s="17">
        <v>1.3390814475685967E-2</v>
      </c>
      <c r="F361" s="17">
        <v>3.2139528280362619E-3</v>
      </c>
      <c r="G361" s="17">
        <v>1.1014771014077765E-3</v>
      </c>
      <c r="H361" s="17">
        <v>0.81784674779527389</v>
      </c>
      <c r="I361" s="17">
        <v>6.0000000000000001E-3</v>
      </c>
      <c r="J361" s="17">
        <f t="shared" si="32"/>
        <v>0.54780604673260769</v>
      </c>
      <c r="K361" s="17">
        <f t="shared" si="33"/>
        <v>0.13147988841966526</v>
      </c>
      <c r="L361" s="17">
        <f t="shared" si="34"/>
        <v>4.506042687577267E-2</v>
      </c>
      <c r="M361" s="17">
        <f t="shared" si="35"/>
        <v>33.4573669552612</v>
      </c>
      <c r="N361" s="17">
        <f t="shared" si="36"/>
        <v>2.454545454545455E-4</v>
      </c>
    </row>
    <row r="362" spans="1:14" s="18" customFormat="1" ht="13.8">
      <c r="A362" s="17"/>
      <c r="B362" s="17">
        <v>102</v>
      </c>
      <c r="C362" s="17">
        <f t="shared" si="31"/>
        <v>2.4691358024691357E-2</v>
      </c>
      <c r="D362" s="17">
        <v>0.26181935862827693</v>
      </c>
      <c r="E362" s="17">
        <v>1.3390814475685967E-2</v>
      </c>
      <c r="F362" s="17">
        <v>3.2139528280362619E-3</v>
      </c>
      <c r="G362" s="17">
        <v>1.1014771014077765E-3</v>
      </c>
      <c r="H362" s="17">
        <v>0.81784674779527389</v>
      </c>
      <c r="I362" s="17">
        <v>4.0000000000000001E-3</v>
      </c>
      <c r="J362" s="17">
        <f t="shared" si="32"/>
        <v>0.54780604673260769</v>
      </c>
      <c r="K362" s="17">
        <f t="shared" si="33"/>
        <v>0.13147988841966526</v>
      </c>
      <c r="L362" s="17">
        <f t="shared" si="34"/>
        <v>4.506042687577267E-2</v>
      </c>
      <c r="M362" s="17">
        <f t="shared" si="35"/>
        <v>33.4573669552612</v>
      </c>
      <c r="N362" s="17">
        <f t="shared" si="36"/>
        <v>1.6363636363636363E-4</v>
      </c>
    </row>
    <row r="363" spans="1:14" s="18" customFormat="1" ht="13.8">
      <c r="A363" s="17"/>
      <c r="B363" s="17">
        <v>102</v>
      </c>
      <c r="C363" s="17">
        <f t="shared" si="31"/>
        <v>2.4691358024691357E-2</v>
      </c>
      <c r="D363" s="17">
        <v>0.26318387883060118</v>
      </c>
      <c r="E363" s="17">
        <v>1.3403939583645254E-2</v>
      </c>
      <c r="F363" s="17">
        <v>3.3129560326857904E-3</v>
      </c>
      <c r="G363" s="17">
        <v>1.3828677536553689E-3</v>
      </c>
      <c r="H363" s="17">
        <v>0.82142344567128911</v>
      </c>
      <c r="I363" s="17">
        <v>4.0000000000000001E-3</v>
      </c>
      <c r="J363" s="17">
        <f t="shared" si="32"/>
        <v>0.54834298296730577</v>
      </c>
      <c r="K363" s="17">
        <f t="shared" si="33"/>
        <v>0.13553001951896415</v>
      </c>
      <c r="L363" s="17">
        <f t="shared" si="34"/>
        <v>5.657186264953782E-2</v>
      </c>
      <c r="M363" s="17">
        <f t="shared" si="35"/>
        <v>33.603686413825464</v>
      </c>
      <c r="N363" s="17">
        <f t="shared" si="36"/>
        <v>1.6363636363636363E-4</v>
      </c>
    </row>
    <row r="364" spans="1:14" s="18" customFormat="1" ht="13.8">
      <c r="A364" s="17"/>
      <c r="B364" s="17">
        <v>102</v>
      </c>
      <c r="C364" s="17">
        <f t="shared" si="31"/>
        <v>2.4691358024691357E-2</v>
      </c>
      <c r="D364" s="17">
        <v>0.2619715222846502</v>
      </c>
      <c r="E364" s="17">
        <v>1.3206511003313924E-2</v>
      </c>
      <c r="F364" s="17">
        <v>3.2976949006190371E-3</v>
      </c>
      <c r="G364" s="17">
        <v>1.3764975733055013E-3</v>
      </c>
      <c r="H364" s="17">
        <v>0.81763955854346793</v>
      </c>
      <c r="I364" s="17">
        <v>4.0000000000000001E-3</v>
      </c>
      <c r="J364" s="17">
        <f t="shared" si="32"/>
        <v>0.5402663592264787</v>
      </c>
      <c r="K364" s="17">
        <f t="shared" si="33"/>
        <v>0.13490570047986969</v>
      </c>
      <c r="L364" s="17">
        <f t="shared" si="34"/>
        <v>5.6311264362497782E-2</v>
      </c>
      <c r="M364" s="17">
        <f t="shared" si="35"/>
        <v>33.44889103132369</v>
      </c>
      <c r="N364" s="17">
        <f t="shared" si="36"/>
        <v>1.6363636363636363E-4</v>
      </c>
    </row>
    <row r="365" spans="1:14" s="18" customFormat="1" ht="13.8">
      <c r="A365" s="17"/>
      <c r="B365" s="17">
        <v>102</v>
      </c>
      <c r="C365" s="17">
        <f t="shared" si="31"/>
        <v>2.4691358024691357E-2</v>
      </c>
      <c r="D365" s="30">
        <v>0.2618357982889209</v>
      </c>
      <c r="E365" s="17">
        <v>1.3010713024206963E-2</v>
      </c>
      <c r="F365" s="17">
        <v>3.4628452689729585E-3</v>
      </c>
      <c r="G365" s="17">
        <v>1.3749243835967505E-3</v>
      </c>
      <c r="H365" s="17">
        <v>0.81670508385646978</v>
      </c>
      <c r="I365" s="17">
        <v>4.0000000000000001E-3</v>
      </c>
      <c r="J365" s="17">
        <f t="shared" si="32"/>
        <v>0.53225644189937571</v>
      </c>
      <c r="K365" s="17">
        <f t="shared" si="33"/>
        <v>0.14166185191253011</v>
      </c>
      <c r="L365" s="17">
        <f t="shared" si="34"/>
        <v>5.624690660168525E-2</v>
      </c>
      <c r="M365" s="17">
        <f t="shared" si="35"/>
        <v>33.410662521401036</v>
      </c>
      <c r="N365" s="17">
        <f t="shared" si="36"/>
        <v>1.6363636363636363E-4</v>
      </c>
    </row>
    <row r="366" spans="1:14" s="18" customFormat="1" ht="13.8">
      <c r="A366" s="17"/>
      <c r="B366" s="17">
        <v>102</v>
      </c>
      <c r="C366" s="17">
        <f t="shared" si="31"/>
        <v>2.4691358024691357E-2</v>
      </c>
      <c r="D366" s="17">
        <v>0.26213830377981179</v>
      </c>
      <c r="E366" s="17">
        <v>1.3116201188499356E-2</v>
      </c>
      <c r="F366" s="17">
        <v>3.4668459813080007E-3</v>
      </c>
      <c r="G366" s="17">
        <v>1.3765128683582532E-3</v>
      </c>
      <c r="H366" s="17">
        <v>0.81764864380480229</v>
      </c>
      <c r="I366" s="17">
        <v>4.0000000000000001E-3</v>
      </c>
      <c r="J366" s="17">
        <f t="shared" si="32"/>
        <v>0.53657186680224644</v>
      </c>
      <c r="K366" s="17">
        <f t="shared" si="33"/>
        <v>0.14182551741714547</v>
      </c>
      <c r="L366" s="17">
        <f t="shared" si="34"/>
        <v>5.6311890069201273E-2</v>
      </c>
      <c r="M366" s="17">
        <f t="shared" si="35"/>
        <v>33.449262701105546</v>
      </c>
      <c r="N366" s="17">
        <f t="shared" si="36"/>
        <v>1.6363636363636363E-4</v>
      </c>
    </row>
    <row r="367" spans="1:14" s="18" customFormat="1" ht="13.8">
      <c r="A367" s="17"/>
      <c r="B367" s="17">
        <v>102</v>
      </c>
      <c r="C367" s="17">
        <f t="shared" si="31"/>
        <v>2.4691358024691357E-2</v>
      </c>
      <c r="D367" s="17">
        <v>0.26335080509198683</v>
      </c>
      <c r="E367" s="17">
        <v>1.3358619125891339E-2</v>
      </c>
      <c r="F367" s="17">
        <v>3.4828816206664347E-3</v>
      </c>
      <c r="G367" s="17">
        <v>1.3828798266968261E-3</v>
      </c>
      <c r="H367" s="17">
        <v>0.82143061705791454</v>
      </c>
      <c r="I367" s="17">
        <v>4.0000000000000001E-3</v>
      </c>
      <c r="J367" s="17">
        <f t="shared" si="32"/>
        <v>0.54648896424100935</v>
      </c>
      <c r="K367" s="17">
        <f t="shared" si="33"/>
        <v>0.14248152084544505</v>
      </c>
      <c r="L367" s="17">
        <f t="shared" si="34"/>
        <v>5.6572356546688345E-2</v>
      </c>
      <c r="M367" s="17">
        <f t="shared" si="35"/>
        <v>33.603979788732865</v>
      </c>
      <c r="N367" s="17">
        <f t="shared" si="36"/>
        <v>1.6363636363636363E-4</v>
      </c>
    </row>
    <row r="368" spans="1:14" s="18" customFormat="1" ht="13.8">
      <c r="A368" s="17"/>
      <c r="B368" s="17">
        <v>102</v>
      </c>
      <c r="C368" s="17">
        <f t="shared" si="31"/>
        <v>2.4691358024691357E-2</v>
      </c>
      <c r="D368" s="30">
        <v>0.26334955100636182</v>
      </c>
      <c r="E368" s="17">
        <v>1.3449430038976286E-2</v>
      </c>
      <c r="F368" s="17">
        <v>3.4828650350639243E-3</v>
      </c>
      <c r="G368" s="17">
        <v>1.3828732413753528E-3</v>
      </c>
      <c r="H368" s="17">
        <v>0.82142670537695939</v>
      </c>
      <c r="I368" s="17">
        <v>4.0000000000000001E-3</v>
      </c>
      <c r="J368" s="17">
        <f t="shared" si="32"/>
        <v>0.550203956139939</v>
      </c>
      <c r="K368" s="17">
        <f t="shared" si="33"/>
        <v>0.14248084234352418</v>
      </c>
      <c r="L368" s="17">
        <f t="shared" si="34"/>
        <v>5.6572087147173523E-2</v>
      </c>
      <c r="M368" s="17">
        <f t="shared" si="35"/>
        <v>33.603819765421065</v>
      </c>
      <c r="N368" s="17">
        <f t="shared" si="36"/>
        <v>1.6363636363636363E-4</v>
      </c>
    </row>
    <row r="369" spans="1:14" s="18" customFormat="1" ht="13.8">
      <c r="A369" s="17"/>
      <c r="B369" s="17">
        <v>102</v>
      </c>
      <c r="C369" s="17">
        <f t="shared" si="31"/>
        <v>2.4691358024691357E-2</v>
      </c>
      <c r="D369" s="17">
        <v>0.26243830688523251</v>
      </c>
      <c r="E369" s="17">
        <v>1.3402892218772215E-2</v>
      </c>
      <c r="F369" s="17">
        <v>3.4708135989564362E-3</v>
      </c>
      <c r="G369" s="17">
        <v>1.378088212858483E-3</v>
      </c>
      <c r="H369" s="17">
        <v>0.81858439843793873</v>
      </c>
      <c r="I369" s="17">
        <v>4.0000000000000001E-3</v>
      </c>
      <c r="J369" s="17">
        <f t="shared" si="32"/>
        <v>0.54830013622249973</v>
      </c>
      <c r="K369" s="17">
        <f t="shared" si="33"/>
        <v>0.14198782904821783</v>
      </c>
      <c r="L369" s="17">
        <f t="shared" si="34"/>
        <v>5.6376335980574302E-2</v>
      </c>
      <c r="M369" s="17">
        <f t="shared" si="35"/>
        <v>33.487543572461135</v>
      </c>
      <c r="N369" s="17">
        <f t="shared" si="36"/>
        <v>1.6363636363636363E-4</v>
      </c>
    </row>
    <row r="370" spans="1:14" s="18" customFormat="1" ht="13.8">
      <c r="A370" s="17"/>
      <c r="B370" s="17">
        <v>102</v>
      </c>
      <c r="C370" s="17">
        <f t="shared" si="31"/>
        <v>2.4691358024691357E-2</v>
      </c>
      <c r="D370" s="17">
        <v>0.26160963753068311</v>
      </c>
      <c r="E370" s="17">
        <v>1.3356396800983241E-2</v>
      </c>
      <c r="F370" s="17">
        <v>3.5431334639506071E-3</v>
      </c>
      <c r="G370" s="17">
        <v>1.3733075441669021E-3</v>
      </c>
      <c r="H370" s="17">
        <v>0.81574468123513988</v>
      </c>
      <c r="I370" s="17">
        <v>4.0000000000000001E-3</v>
      </c>
      <c r="J370" s="17">
        <f t="shared" si="32"/>
        <v>0.54639805094931448</v>
      </c>
      <c r="K370" s="17">
        <f t="shared" si="33"/>
        <v>0.14494636897979757</v>
      </c>
      <c r="L370" s="17">
        <f t="shared" si="34"/>
        <v>5.6180763170464172E-2</v>
      </c>
      <c r="M370" s="17">
        <f t="shared" si="35"/>
        <v>33.371373323255725</v>
      </c>
      <c r="N370" s="17">
        <f t="shared" si="36"/>
        <v>1.6363636363636363E-4</v>
      </c>
    </row>
    <row r="371" spans="1:14" s="18" customFormat="1" ht="13.8">
      <c r="A371" s="17"/>
      <c r="B371" s="17">
        <v>102</v>
      </c>
      <c r="C371" s="17">
        <f t="shared" si="31"/>
        <v>2.4691358024691357E-2</v>
      </c>
      <c r="D371" s="17">
        <v>0.2619147287276512</v>
      </c>
      <c r="E371" s="17">
        <v>1.3281621965134794E-2</v>
      </c>
      <c r="F371" s="17">
        <v>3.5472654937937645E-3</v>
      </c>
      <c r="G371" s="17">
        <v>1.3749091061216144E-3</v>
      </c>
      <c r="H371" s="17">
        <v>0.81669600903623896</v>
      </c>
      <c r="I371" s="17">
        <v>6.0000000000000001E-3</v>
      </c>
      <c r="J371" s="17">
        <f t="shared" si="32"/>
        <v>0.54333908039187795</v>
      </c>
      <c r="K371" s="17">
        <f t="shared" si="33"/>
        <v>0.14511540656429037</v>
      </c>
      <c r="L371" s="17">
        <f t="shared" si="34"/>
        <v>5.6246281614066043E-2</v>
      </c>
      <c r="M371" s="17">
        <f t="shared" si="35"/>
        <v>33.410291278755231</v>
      </c>
      <c r="N371" s="17">
        <f t="shared" si="36"/>
        <v>2.454545454545455E-4</v>
      </c>
    </row>
    <row r="372" spans="1:14" s="18" customFormat="1" ht="13.8">
      <c r="A372" s="17"/>
      <c r="B372" s="17">
        <v>102</v>
      </c>
      <c r="C372" s="17">
        <f t="shared" si="31"/>
        <v>2.4691358024691357E-2</v>
      </c>
      <c r="D372" s="17">
        <v>0.26051492365636453</v>
      </c>
      <c r="E372" s="17">
        <v>1.3185316345392755E-2</v>
      </c>
      <c r="F372" s="17">
        <v>3.6300848604275174E-3</v>
      </c>
      <c r="G372" s="17">
        <v>1.3742884815031164E-3</v>
      </c>
      <c r="H372" s="17">
        <v>0.81200816564241263</v>
      </c>
      <c r="I372" s="17">
        <v>6.0000000000000001E-3</v>
      </c>
      <c r="J372" s="17">
        <f t="shared" si="32"/>
        <v>0.53939930503879452</v>
      </c>
      <c r="K372" s="17">
        <f t="shared" si="33"/>
        <v>0.14850347156294388</v>
      </c>
      <c r="L372" s="17">
        <f t="shared" si="34"/>
        <v>5.622089242512749E-2</v>
      </c>
      <c r="M372" s="17">
        <f t="shared" si="35"/>
        <v>33.218515867189609</v>
      </c>
      <c r="N372" s="17">
        <f t="shared" si="36"/>
        <v>2.454545454545455E-4</v>
      </c>
    </row>
    <row r="373" spans="1:14" s="18" customFormat="1" ht="13.8">
      <c r="A373" s="17"/>
      <c r="B373" s="17">
        <v>102</v>
      </c>
      <c r="C373" s="17">
        <f t="shared" si="31"/>
        <v>2.4691358024691357E-2</v>
      </c>
      <c r="D373" s="17">
        <v>0.26059693351915952</v>
      </c>
      <c r="E373" s="17">
        <v>1.3230482046558998E-2</v>
      </c>
      <c r="F373" s="17">
        <v>3.7145083887950175E-3</v>
      </c>
      <c r="G373" s="17">
        <v>1.3742895730214125E-3</v>
      </c>
      <c r="H373" s="17">
        <v>0.81200881057379437</v>
      </c>
      <c r="I373" s="17">
        <v>6.0000000000000001E-3</v>
      </c>
      <c r="J373" s="17">
        <f t="shared" si="32"/>
        <v>0.54124699281377719</v>
      </c>
      <c r="K373" s="17">
        <f t="shared" si="33"/>
        <v>0.15195716135979617</v>
      </c>
      <c r="L373" s="17">
        <f t="shared" si="34"/>
        <v>5.6220937078148688E-2</v>
      </c>
      <c r="M373" s="17">
        <f t="shared" si="35"/>
        <v>33.218542250746133</v>
      </c>
      <c r="N373" s="17">
        <f t="shared" si="36"/>
        <v>2.454545454545455E-4</v>
      </c>
    </row>
    <row r="374" spans="1:14" s="18" customFormat="1" ht="13.8">
      <c r="A374" s="17"/>
      <c r="B374" s="17">
        <v>102</v>
      </c>
      <c r="C374" s="17">
        <f t="shared" si="31"/>
        <v>2.4691358024691357E-2</v>
      </c>
      <c r="D374" s="17">
        <v>0.26140901326934868</v>
      </c>
      <c r="E374" s="17">
        <v>1.3305869089008694E-2</v>
      </c>
      <c r="F374" s="17">
        <v>3.8075801075468539E-3</v>
      </c>
      <c r="G374" s="17">
        <v>1.6529029924234404E-3</v>
      </c>
      <c r="H374" s="17">
        <v>0.81385794960277957</v>
      </c>
      <c r="I374" s="17">
        <v>6.0000000000000001E-3</v>
      </c>
      <c r="J374" s="17">
        <f t="shared" si="32"/>
        <v>0.54433100818671931</v>
      </c>
      <c r="K374" s="17">
        <f t="shared" si="33"/>
        <v>0.15576464076328039</v>
      </c>
      <c r="L374" s="17">
        <f t="shared" si="34"/>
        <v>6.7618758780958924E-2</v>
      </c>
      <c r="M374" s="17">
        <f t="shared" si="35"/>
        <v>33.294188847386437</v>
      </c>
      <c r="N374" s="17">
        <f t="shared" si="36"/>
        <v>2.454545454545455E-4</v>
      </c>
    </row>
    <row r="375" spans="1:14" s="18" customFormat="1" ht="13.8">
      <c r="A375" s="17"/>
      <c r="B375" s="17">
        <v>102</v>
      </c>
      <c r="C375" s="17">
        <f t="shared" si="31"/>
        <v>2.4691358024691357E-2</v>
      </c>
      <c r="D375" s="17">
        <v>0.26328091130416381</v>
      </c>
      <c r="E375" s="17">
        <v>1.3463295609123465E-2</v>
      </c>
      <c r="F375" s="17">
        <v>3.8984627016317107E-3</v>
      </c>
      <c r="G375" s="17">
        <v>1.6555655557991089E-3</v>
      </c>
      <c r="H375" s="17">
        <v>0.81950495012055891</v>
      </c>
      <c r="I375" s="17">
        <v>6.0000000000000001E-3</v>
      </c>
      <c r="J375" s="17">
        <f t="shared" si="32"/>
        <v>0.55077118400959624</v>
      </c>
      <c r="K375" s="17">
        <f t="shared" si="33"/>
        <v>0.15948256506675179</v>
      </c>
      <c r="L375" s="17">
        <f t="shared" si="34"/>
        <v>6.7727681828145356E-2</v>
      </c>
      <c r="M375" s="17">
        <f t="shared" si="35"/>
        <v>33.525202504931954</v>
      </c>
      <c r="N375" s="17">
        <f t="shared" si="36"/>
        <v>2.454545454545455E-4</v>
      </c>
    </row>
    <row r="376" spans="1:14" s="18" customFormat="1" ht="13.8">
      <c r="A376" s="17"/>
      <c r="B376" s="17">
        <v>102</v>
      </c>
      <c r="C376" s="17">
        <f t="shared" si="31"/>
        <v>2.4691358024691357E-2</v>
      </c>
      <c r="D376" s="17">
        <v>0.26318330182355842</v>
      </c>
      <c r="E376" s="17">
        <v>1.3492395725151068E-2</v>
      </c>
      <c r="F376" s="17">
        <v>3.9784259936577636E-3</v>
      </c>
      <c r="G376" s="17">
        <v>1.929172426414947E-3</v>
      </c>
      <c r="H376" s="17">
        <v>0.81852030092177042</v>
      </c>
      <c r="I376" s="17">
        <v>6.0000000000000001E-3</v>
      </c>
      <c r="J376" s="17">
        <f t="shared" si="32"/>
        <v>0.55196164330163466</v>
      </c>
      <c r="K376" s="17">
        <f t="shared" si="33"/>
        <v>0.1627537906496358</v>
      </c>
      <c r="L376" s="17">
        <f t="shared" si="34"/>
        <v>7.8920690171520563E-2</v>
      </c>
      <c r="M376" s="17">
        <f t="shared" si="35"/>
        <v>33.484921401345154</v>
      </c>
      <c r="N376" s="17">
        <f t="shared" si="36"/>
        <v>2.454545454545455E-4</v>
      </c>
    </row>
    <row r="377" spans="1:14" s="18" customFormat="1" ht="13.8">
      <c r="A377" s="17"/>
      <c r="B377" s="17">
        <v>102</v>
      </c>
      <c r="C377" s="17">
        <f t="shared" si="31"/>
        <v>2.4691358024691357E-2</v>
      </c>
      <c r="D377" s="30">
        <v>0.26296270612314238</v>
      </c>
      <c r="E377" s="17">
        <v>1.338643757779805E-2</v>
      </c>
      <c r="F377" s="17">
        <v>4.058402931929374E-3</v>
      </c>
      <c r="G377" s="17">
        <v>1.9269548804703423E-3</v>
      </c>
      <c r="H377" s="17">
        <v>0.81757942785670223</v>
      </c>
      <c r="I377" s="17">
        <v>6.0000000000000001E-3</v>
      </c>
      <c r="J377" s="17">
        <f t="shared" si="32"/>
        <v>0.5476269918190112</v>
      </c>
      <c r="K377" s="17">
        <f t="shared" si="33"/>
        <v>0.16602557448801986</v>
      </c>
      <c r="L377" s="17">
        <f t="shared" si="34"/>
        <v>7.8829972382877644E-2</v>
      </c>
      <c r="M377" s="17">
        <f t="shared" si="35"/>
        <v>33.446431139592363</v>
      </c>
      <c r="N377" s="17">
        <f t="shared" si="36"/>
        <v>2.454545454545455E-4</v>
      </c>
    </row>
    <row r="378" spans="1:14" s="18" customFormat="1" ht="13.8">
      <c r="A378" s="17"/>
      <c r="B378" s="17">
        <v>102</v>
      </c>
      <c r="C378" s="17">
        <f t="shared" si="31"/>
        <v>2.4691358024691357E-2</v>
      </c>
      <c r="D378" s="17">
        <v>0.2638363040080362</v>
      </c>
      <c r="E378" s="17">
        <v>1.3406667741799824E-2</v>
      </c>
      <c r="F378" s="17">
        <v>4.0508508591823788E-3</v>
      </c>
      <c r="G378" s="17">
        <v>1.9233691094955097E-3</v>
      </c>
      <c r="H378" s="17">
        <v>0.82037580384604381</v>
      </c>
      <c r="I378" s="17">
        <v>6.0000000000000001E-3</v>
      </c>
      <c r="J378" s="17">
        <f t="shared" si="32"/>
        <v>0.54845458943726555</v>
      </c>
      <c r="K378" s="17">
        <f t="shared" si="33"/>
        <v>0.16571662605746096</v>
      </c>
      <c r="L378" s="17">
        <f t="shared" si="34"/>
        <v>7.8683281752089038E-2</v>
      </c>
      <c r="M378" s="17">
        <f t="shared" si="35"/>
        <v>33.560828339156338</v>
      </c>
      <c r="N378" s="17">
        <f t="shared" si="36"/>
        <v>2.454545454545455E-4</v>
      </c>
    </row>
    <row r="379" spans="1:14" s="18" customFormat="1" ht="13.8">
      <c r="A379" s="17"/>
      <c r="B379" s="17">
        <v>102</v>
      </c>
      <c r="C379" s="17">
        <f t="shared" si="31"/>
        <v>2.4691358024691357E-2</v>
      </c>
      <c r="D379" s="30">
        <v>0.34728718644831863</v>
      </c>
      <c r="E379" s="17">
        <v>1.9975501180515869E-2</v>
      </c>
      <c r="F379" s="17">
        <v>4.0755670560033829E-3</v>
      </c>
      <c r="G379" s="17">
        <v>1.6248107864465313E-3</v>
      </c>
      <c r="H379" s="17">
        <v>1.0851414895196476</v>
      </c>
      <c r="I379" s="17">
        <v>6.0000000000000001E-3</v>
      </c>
      <c r="J379" s="17">
        <f t="shared" si="32"/>
        <v>0.81717959374837645</v>
      </c>
      <c r="K379" s="17">
        <f t="shared" si="33"/>
        <v>0.16672774320013839</v>
      </c>
      <c r="L379" s="17">
        <f t="shared" si="34"/>
        <v>6.6469532172812651E-2</v>
      </c>
      <c r="M379" s="17">
        <f t="shared" si="35"/>
        <v>44.39215184398558</v>
      </c>
      <c r="N379" s="17">
        <f t="shared" si="36"/>
        <v>2.454545454545455E-4</v>
      </c>
    </row>
    <row r="380" spans="1:14" s="18" customFormat="1" ht="13.8">
      <c r="A380" s="17"/>
      <c r="B380" s="18">
        <v>102</v>
      </c>
      <c r="C380" s="17">
        <f t="shared" si="31"/>
        <v>2.4691358024691357E-2</v>
      </c>
      <c r="D380" s="18">
        <v>0.28696585946440717</v>
      </c>
      <c r="E380" s="18">
        <v>1.766254656140084E-2</v>
      </c>
      <c r="F380" s="18">
        <v>4.1711093939051863E-3</v>
      </c>
      <c r="G380" s="18">
        <v>1.6975445207753665E-3</v>
      </c>
      <c r="H380" s="18">
        <v>0.89363593700817501</v>
      </c>
      <c r="I380" s="18">
        <v>6.0000000000000001E-3</v>
      </c>
      <c r="J380" s="17">
        <f t="shared" si="32"/>
        <v>0.722558722966398</v>
      </c>
      <c r="K380" s="17">
        <f t="shared" si="33"/>
        <v>0.17063629338703035</v>
      </c>
      <c r="L380" s="17">
        <f t="shared" si="34"/>
        <v>6.9445003122628635E-2</v>
      </c>
      <c r="M380" s="17">
        <f t="shared" si="35"/>
        <v>36.557833786698069</v>
      </c>
      <c r="N380" s="17">
        <f t="shared" si="36"/>
        <v>2.454545454545455E-4</v>
      </c>
    </row>
    <row r="381" spans="1:14" s="18" customFormat="1" ht="13.8">
      <c r="A381" s="17"/>
      <c r="B381" s="17">
        <v>102</v>
      </c>
      <c r="C381" s="17">
        <f t="shared" si="31"/>
        <v>2.4691358024691357E-2</v>
      </c>
      <c r="D381" s="17">
        <v>0.27312552653676464</v>
      </c>
      <c r="E381" s="17">
        <v>1.5482010286621885E-2</v>
      </c>
      <c r="F381" s="17">
        <v>4.0488021207638241E-3</v>
      </c>
      <c r="G381" s="17">
        <v>1.402356004222997E-3</v>
      </c>
      <c r="H381" s="17">
        <v>0.85062908484726352</v>
      </c>
      <c r="I381" s="17">
        <v>6.0000000000000001E-3</v>
      </c>
      <c r="J381" s="17">
        <f t="shared" si="32"/>
        <v>0.63335496627089527</v>
      </c>
      <c r="K381" s="17">
        <f t="shared" si="33"/>
        <v>0.16563281403124733</v>
      </c>
      <c r="L381" s="17">
        <f t="shared" si="34"/>
        <v>5.7369109263668054E-2</v>
      </c>
      <c r="M381" s="17">
        <f t="shared" si="35"/>
        <v>34.798462561933505</v>
      </c>
      <c r="N381" s="17">
        <f t="shared" si="36"/>
        <v>2.454545454545455E-4</v>
      </c>
    </row>
    <row r="382" spans="1:14" s="18" customFormat="1" ht="13.8">
      <c r="A382" s="17"/>
      <c r="B382" s="18">
        <v>102</v>
      </c>
      <c r="C382" s="17">
        <f t="shared" si="31"/>
        <v>2.4691358024691357E-2</v>
      </c>
      <c r="D382" s="18">
        <v>0.26805065136785855</v>
      </c>
      <c r="E382" s="18">
        <v>1.4378366762102803E-2</v>
      </c>
      <c r="F382" s="18">
        <v>3.9506055640282454E-3</v>
      </c>
      <c r="G382" s="18">
        <v>1.3980909478360831E-3</v>
      </c>
      <c r="H382" s="18">
        <v>0.83486002313640384</v>
      </c>
      <c r="I382" s="18">
        <v>4.0000000000000001E-3</v>
      </c>
      <c r="J382" s="17">
        <f t="shared" si="32"/>
        <v>0.5882059129951146</v>
      </c>
      <c r="K382" s="17">
        <f t="shared" si="33"/>
        <v>0.16161568216479186</v>
      </c>
      <c r="L382" s="17">
        <f t="shared" si="34"/>
        <v>5.7194629684203406E-2</v>
      </c>
      <c r="M382" s="17">
        <f t="shared" si="35"/>
        <v>34.15336458285288</v>
      </c>
      <c r="N382" s="17">
        <f t="shared" si="36"/>
        <v>1.6363636363636363E-4</v>
      </c>
    </row>
    <row r="383" spans="1:14" s="18" customFormat="1" ht="13.8">
      <c r="A383" s="17"/>
      <c r="B383" s="18">
        <v>102</v>
      </c>
      <c r="C383" s="17">
        <f t="shared" si="31"/>
        <v>2.4691358024691357E-2</v>
      </c>
      <c r="D383" s="18">
        <v>0.26558003957527232</v>
      </c>
      <c r="E383" s="18">
        <v>1.3999684482910143E-2</v>
      </c>
      <c r="F383" s="18">
        <v>3.9345518481381445E-3</v>
      </c>
      <c r="G383" s="18">
        <v>1.3924096530316993E-3</v>
      </c>
      <c r="H383" s="18">
        <v>0.82709133390082934</v>
      </c>
      <c r="I383" s="18">
        <v>6.0000000000000001E-3</v>
      </c>
      <c r="J383" s="17">
        <f t="shared" si="32"/>
        <v>0.57271436520996033</v>
      </c>
      <c r="K383" s="17">
        <f t="shared" si="33"/>
        <v>0.16095893924201501</v>
      </c>
      <c r="L383" s="17">
        <f t="shared" si="34"/>
        <v>5.6962213078569517E-2</v>
      </c>
      <c r="M383" s="17">
        <f t="shared" si="35"/>
        <v>33.83555456867029</v>
      </c>
      <c r="N383" s="17">
        <f t="shared" si="36"/>
        <v>2.454545454545455E-4</v>
      </c>
    </row>
    <row r="384" spans="1:14" s="18" customFormat="1" ht="13.8">
      <c r="A384" s="17"/>
      <c r="B384" s="18">
        <v>102</v>
      </c>
      <c r="C384" s="17">
        <f t="shared" si="31"/>
        <v>2.4691358024691357E-2</v>
      </c>
      <c r="D384" s="18">
        <v>0.26430303511263703</v>
      </c>
      <c r="E384" s="18">
        <v>1.3872259970962099E-2</v>
      </c>
      <c r="F384" s="18">
        <v>3.8517467418297696E-3</v>
      </c>
      <c r="G384" s="18">
        <v>1.3933967541503044E-3</v>
      </c>
      <c r="H384" s="18">
        <v>0.82329842502366535</v>
      </c>
      <c r="I384" s="18">
        <v>4.0000000000000001E-3</v>
      </c>
      <c r="J384" s="17">
        <f t="shared" si="32"/>
        <v>0.56750154426663135</v>
      </c>
      <c r="K384" s="17">
        <f t="shared" si="33"/>
        <v>0.15757145762030877</v>
      </c>
      <c r="L384" s="17">
        <f t="shared" si="34"/>
        <v>5.700259448796699E-2</v>
      </c>
      <c r="M384" s="17">
        <f t="shared" si="35"/>
        <v>33.680390114604492</v>
      </c>
      <c r="N384" s="17">
        <f t="shared" si="36"/>
        <v>1.6363636363636363E-4</v>
      </c>
    </row>
    <row r="385" spans="1:14" s="18" customFormat="1" ht="13.8">
      <c r="A385" s="17"/>
      <c r="B385" s="17">
        <v>102</v>
      </c>
      <c r="C385" s="17">
        <f t="shared" si="31"/>
        <v>2.4691358024691357E-2</v>
      </c>
      <c r="D385" s="17">
        <v>0.26409584118152529</v>
      </c>
      <c r="E385" s="17">
        <v>1.3689852511095604E-2</v>
      </c>
      <c r="F385" s="17">
        <v>3.7663517450913014E-3</v>
      </c>
      <c r="G385" s="17">
        <v>1.1147764150375946E-3</v>
      </c>
      <c r="H385" s="17">
        <v>0.82334200939205182</v>
      </c>
      <c r="I385" s="17">
        <v>4.0000000000000001E-3</v>
      </c>
      <c r="J385" s="17">
        <f t="shared" si="32"/>
        <v>0.56003942090845649</v>
      </c>
      <c r="K385" s="17">
        <f t="shared" si="33"/>
        <v>0.15407802593555323</v>
      </c>
      <c r="L385" s="17">
        <f t="shared" si="34"/>
        <v>4.5604489706083419E-2</v>
      </c>
      <c r="M385" s="17">
        <f t="shared" si="35"/>
        <v>33.682173111493029</v>
      </c>
      <c r="N385" s="17">
        <f t="shared" si="36"/>
        <v>1.6363636363636363E-4</v>
      </c>
    </row>
    <row r="386" spans="1:14" s="18" customFormat="1" ht="13.8">
      <c r="A386" s="17"/>
      <c r="B386" s="18">
        <v>102</v>
      </c>
      <c r="C386" s="17">
        <f t="shared" si="31"/>
        <v>2.4691358024691357E-2</v>
      </c>
      <c r="D386" s="18">
        <v>0.26370908402437343</v>
      </c>
      <c r="E386" s="18">
        <v>1.3536900614800638E-2</v>
      </c>
      <c r="F386" s="18">
        <v>3.6765172204415958E-3</v>
      </c>
      <c r="G386" s="18">
        <v>1.1134935875864215E-3</v>
      </c>
      <c r="H386" s="18">
        <v>0.8223945496888283</v>
      </c>
      <c r="I386" s="18">
        <v>4.0000000000000001E-3</v>
      </c>
      <c r="J386" s="17">
        <f t="shared" si="32"/>
        <v>0.55378229787820787</v>
      </c>
      <c r="K386" s="17">
        <f t="shared" si="33"/>
        <v>0.15040297719988346</v>
      </c>
      <c r="L386" s="17">
        <f t="shared" si="34"/>
        <v>4.5552010401262694E-2</v>
      </c>
      <c r="M386" s="17">
        <f t="shared" si="35"/>
        <v>33.643413396361161</v>
      </c>
      <c r="N386" s="17">
        <f t="shared" si="36"/>
        <v>1.6363636363636363E-4</v>
      </c>
    </row>
    <row r="387" spans="1:14" s="18" customFormat="1" ht="13.8">
      <c r="A387" s="17"/>
      <c r="B387" s="17">
        <v>102</v>
      </c>
      <c r="C387" s="17">
        <f t="shared" ref="C387:C450" si="37">(B387-$B$2257)/($B$2256-$B$2257)</f>
        <v>2.4691358024691357E-2</v>
      </c>
      <c r="D387" s="17">
        <v>0.26386432741946847</v>
      </c>
      <c r="E387" s="17">
        <v>1.3387457472358493E-2</v>
      </c>
      <c r="F387" s="17">
        <v>3.5755321199466782E-3</v>
      </c>
      <c r="G387" s="17">
        <v>1.1086921302160243E-3</v>
      </c>
      <c r="H387" s="17">
        <v>0.82320390668539811</v>
      </c>
      <c r="I387" s="17">
        <v>6.0000000000000001E-3</v>
      </c>
      <c r="J387" s="17">
        <f t="shared" si="32"/>
        <v>0.54766871477830203</v>
      </c>
      <c r="K387" s="17">
        <f t="shared" si="33"/>
        <v>0.1462717685432732</v>
      </c>
      <c r="L387" s="17">
        <f t="shared" si="34"/>
        <v>4.5355587145200993E-2</v>
      </c>
      <c r="M387" s="17">
        <f t="shared" si="35"/>
        <v>33.676523455311738</v>
      </c>
      <c r="N387" s="17">
        <f t="shared" si="36"/>
        <v>2.454545454545455E-4</v>
      </c>
    </row>
    <row r="388" spans="1:14" s="18" customFormat="1" ht="13.8">
      <c r="A388" s="17"/>
      <c r="B388" s="17">
        <v>102</v>
      </c>
      <c r="C388" s="17">
        <f t="shared" si="37"/>
        <v>2.4691358024691357E-2</v>
      </c>
      <c r="D388" s="17">
        <v>0.26369829696443536</v>
      </c>
      <c r="E388" s="17">
        <v>1.3341868954485898E-2</v>
      </c>
      <c r="F388" s="17">
        <v>3.4052551716450136E-3</v>
      </c>
      <c r="G388" s="17">
        <v>1.1086877303030276E-3</v>
      </c>
      <c r="H388" s="17">
        <v>0.82320063974999791</v>
      </c>
      <c r="I388" s="17">
        <v>6.0000000000000001E-3</v>
      </c>
      <c r="J388" s="17">
        <f t="shared" ref="J388:J451" si="38">(E388*3600)/$C$1</f>
        <v>0.54580372995624127</v>
      </c>
      <c r="K388" s="17">
        <f t="shared" ref="K388:K451" si="39">(F388*3600)/$C$1</f>
        <v>0.13930589338547783</v>
      </c>
      <c r="L388" s="17">
        <f t="shared" ref="L388:L451" si="40">(G388*3600)/$C$1</f>
        <v>4.535540714876022E-2</v>
      </c>
      <c r="M388" s="17">
        <f t="shared" ref="M388:M451" si="41">(H388*3600)/$C$1</f>
        <v>33.676389807954457</v>
      </c>
      <c r="N388" s="17">
        <f t="shared" ref="N388:N451" si="42">(I388*3600)/$C$1/1000</f>
        <v>2.454545454545455E-4</v>
      </c>
    </row>
    <row r="389" spans="1:14" s="18" customFormat="1" ht="13.8">
      <c r="A389" s="17"/>
      <c r="B389" s="17">
        <v>102</v>
      </c>
      <c r="C389" s="17">
        <f t="shared" si="37"/>
        <v>2.4691358024691357E-2</v>
      </c>
      <c r="D389" s="17">
        <v>0.26</v>
      </c>
      <c r="E389" s="17">
        <v>1.328E-2</v>
      </c>
      <c r="F389" s="17">
        <v>2.1700000000000001E-3</v>
      </c>
      <c r="G389" s="17">
        <v>1.8E-3</v>
      </c>
      <c r="H389" s="17">
        <v>0.82238</v>
      </c>
      <c r="I389" s="17">
        <v>6.0000000000000001E-3</v>
      </c>
      <c r="J389" s="17">
        <f t="shared" si="38"/>
        <v>0.54327272727272724</v>
      </c>
      <c r="K389" s="17">
        <f t="shared" si="39"/>
        <v>8.8772727272727281E-2</v>
      </c>
      <c r="L389" s="17">
        <f t="shared" si="40"/>
        <v>7.3636363636363625E-2</v>
      </c>
      <c r="M389" s="17">
        <f t="shared" si="41"/>
        <v>33.642818181818186</v>
      </c>
      <c r="N389" s="17">
        <f t="shared" si="42"/>
        <v>2.454545454545455E-4</v>
      </c>
    </row>
    <row r="390" spans="1:14" s="18" customFormat="1" ht="13.8">
      <c r="A390" s="17"/>
      <c r="B390" s="18">
        <v>102</v>
      </c>
      <c r="C390" s="17">
        <f t="shared" si="37"/>
        <v>2.4691358024691357E-2</v>
      </c>
      <c r="D390" s="18">
        <v>0.26</v>
      </c>
      <c r="E390" s="18">
        <v>1.3310000000000001E-2</v>
      </c>
      <c r="F390" s="18">
        <v>2.1700000000000001E-3</v>
      </c>
      <c r="G390" s="18">
        <v>1.8E-3</v>
      </c>
      <c r="H390" s="18">
        <v>0.82049000000000005</v>
      </c>
      <c r="I390" s="18">
        <v>6.0000000000000001E-3</v>
      </c>
      <c r="J390" s="17">
        <f t="shared" si="38"/>
        <v>0.5445000000000001</v>
      </c>
      <c r="K390" s="17">
        <f t="shared" si="39"/>
        <v>8.8772727272727281E-2</v>
      </c>
      <c r="L390" s="17">
        <f t="shared" si="40"/>
        <v>7.3636363636363625E-2</v>
      </c>
      <c r="M390" s="17">
        <f t="shared" si="41"/>
        <v>33.5655</v>
      </c>
      <c r="N390" s="17">
        <f t="shared" si="42"/>
        <v>2.454545454545455E-4</v>
      </c>
    </row>
    <row r="391" spans="1:14" s="18" customFormat="1" ht="13.8">
      <c r="A391" s="17"/>
      <c r="B391" s="18">
        <v>102</v>
      </c>
      <c r="C391" s="17">
        <f t="shared" si="37"/>
        <v>2.4691358024691357E-2</v>
      </c>
      <c r="D391" s="18">
        <v>0.26</v>
      </c>
      <c r="E391" s="18">
        <v>1.323E-2</v>
      </c>
      <c r="F391" s="18">
        <v>2.1700000000000001E-3</v>
      </c>
      <c r="G391" s="18">
        <v>1.8E-3</v>
      </c>
      <c r="H391" s="18">
        <v>0.81954000000000005</v>
      </c>
      <c r="I391" s="18">
        <v>6.0000000000000001E-3</v>
      </c>
      <c r="J391" s="17">
        <f t="shared" si="38"/>
        <v>0.54122727272727278</v>
      </c>
      <c r="K391" s="17">
        <f t="shared" si="39"/>
        <v>8.8772727272727281E-2</v>
      </c>
      <c r="L391" s="17">
        <f t="shared" si="40"/>
        <v>7.3636363636363625E-2</v>
      </c>
      <c r="M391" s="17">
        <f t="shared" si="41"/>
        <v>33.526636363636364</v>
      </c>
      <c r="N391" s="17">
        <f t="shared" si="42"/>
        <v>2.454545454545455E-4</v>
      </c>
    </row>
    <row r="392" spans="1:14" s="18" customFormat="1" ht="13.8">
      <c r="A392" s="17"/>
      <c r="B392" s="17">
        <v>102</v>
      </c>
      <c r="C392" s="17">
        <f t="shared" si="37"/>
        <v>2.4691358024691357E-2</v>
      </c>
      <c r="D392" s="17">
        <v>0.2632338945953141</v>
      </c>
      <c r="E392" s="17">
        <v>1.3128057605516464E-2</v>
      </c>
      <c r="F392" s="17">
        <v>2.2157560994817945E-3</v>
      </c>
      <c r="G392" s="17">
        <v>1.9422548993668683E-3</v>
      </c>
      <c r="H392" s="17">
        <v>0.82407100730279981</v>
      </c>
      <c r="I392" s="17">
        <v>6.0000000000000001E-3</v>
      </c>
      <c r="J392" s="17">
        <f t="shared" si="38"/>
        <v>0.53705690204385537</v>
      </c>
      <c r="K392" s="17">
        <f t="shared" si="39"/>
        <v>9.0644567706073417E-2</v>
      </c>
      <c r="L392" s="17">
        <f t="shared" si="40"/>
        <v>7.945588224682644E-2</v>
      </c>
      <c r="M392" s="17">
        <f t="shared" si="41"/>
        <v>33.711995753296357</v>
      </c>
      <c r="N392" s="17">
        <f t="shared" si="42"/>
        <v>2.454545454545455E-4</v>
      </c>
    </row>
    <row r="393" spans="1:14" s="18" customFormat="1" ht="13.8">
      <c r="A393" s="17"/>
      <c r="B393" s="18">
        <v>102</v>
      </c>
      <c r="C393" s="17">
        <f t="shared" si="37"/>
        <v>2.4691358024691357E-2</v>
      </c>
      <c r="D393" s="18">
        <v>0.26</v>
      </c>
      <c r="E393" s="18">
        <v>1.3050000000000001E-2</v>
      </c>
      <c r="F393" s="18">
        <v>2.2100000000000002E-3</v>
      </c>
      <c r="G393" s="18">
        <v>1.8E-3</v>
      </c>
      <c r="H393" s="18">
        <v>0.81955</v>
      </c>
      <c r="I393" s="18">
        <v>6.0000000000000001E-3</v>
      </c>
      <c r="J393" s="17">
        <f t="shared" si="38"/>
        <v>0.53386363636363643</v>
      </c>
      <c r="K393" s="17">
        <f t="shared" si="39"/>
        <v>9.0409090909090911E-2</v>
      </c>
      <c r="L393" s="17">
        <f t="shared" si="40"/>
        <v>7.3636363636363625E-2</v>
      </c>
      <c r="M393" s="17">
        <f t="shared" si="41"/>
        <v>33.527045454545458</v>
      </c>
      <c r="N393" s="17">
        <f t="shared" si="42"/>
        <v>2.454545454545455E-4</v>
      </c>
    </row>
    <row r="394" spans="1:14" s="18" customFormat="1" ht="13.8">
      <c r="A394" s="17"/>
      <c r="B394" s="18">
        <v>102</v>
      </c>
      <c r="C394" s="17">
        <f t="shared" si="37"/>
        <v>2.4691358024691357E-2</v>
      </c>
      <c r="D394" s="18">
        <v>0.43</v>
      </c>
      <c r="E394" s="18">
        <v>2.4930000000000001E-2</v>
      </c>
      <c r="F394" s="18">
        <v>2.2799999999999999E-3</v>
      </c>
      <c r="G394" s="18">
        <v>1.6800000000000001E-3</v>
      </c>
      <c r="H394" s="18">
        <v>1.3446800000000001</v>
      </c>
      <c r="I394" s="18">
        <v>4.0000000000000001E-3</v>
      </c>
      <c r="J394" s="17">
        <f t="shared" si="38"/>
        <v>1.0198636363636364</v>
      </c>
      <c r="K394" s="17">
        <f t="shared" si="39"/>
        <v>9.3272727272727271E-2</v>
      </c>
      <c r="L394" s="17">
        <f t="shared" si="40"/>
        <v>6.8727272727272734E-2</v>
      </c>
      <c r="M394" s="17">
        <f t="shared" si="41"/>
        <v>55.009636363636361</v>
      </c>
      <c r="N394" s="17">
        <f t="shared" si="42"/>
        <v>1.6363636363636363E-4</v>
      </c>
    </row>
    <row r="395" spans="1:14" s="18" customFormat="1" ht="13.8">
      <c r="A395" s="17"/>
      <c r="B395" s="17">
        <v>102</v>
      </c>
      <c r="C395" s="17">
        <f t="shared" si="37"/>
        <v>2.4691358024691357E-2</v>
      </c>
      <c r="D395" s="17">
        <v>0.4</v>
      </c>
      <c r="E395" s="17">
        <v>2.2780000000000002E-2</v>
      </c>
      <c r="F395" s="17">
        <v>2.16E-3</v>
      </c>
      <c r="G395" s="17">
        <v>1.5900000000000001E-3</v>
      </c>
      <c r="H395" s="17">
        <v>1.25299</v>
      </c>
      <c r="I395" s="17">
        <v>6.0000000000000001E-3</v>
      </c>
      <c r="J395" s="17">
        <f t="shared" si="38"/>
        <v>0.93190909090909102</v>
      </c>
      <c r="K395" s="17">
        <f t="shared" si="39"/>
        <v>8.8363636363636366E-2</v>
      </c>
      <c r="L395" s="17">
        <f t="shared" si="40"/>
        <v>6.5045454545454545E-2</v>
      </c>
      <c r="M395" s="17">
        <f t="shared" si="41"/>
        <v>51.25868181818182</v>
      </c>
      <c r="N395" s="17">
        <f t="shared" si="42"/>
        <v>2.454545454545455E-4</v>
      </c>
    </row>
    <row r="396" spans="1:14" ht="13.8">
      <c r="B396" s="18">
        <v>102</v>
      </c>
      <c r="C396" s="17">
        <f t="shared" si="37"/>
        <v>2.4691358024691357E-2</v>
      </c>
      <c r="D396" s="18">
        <v>0.39</v>
      </c>
      <c r="E396" s="18">
        <v>2.1989999999999999E-2</v>
      </c>
      <c r="F396" s="18">
        <v>2.2000000000000001E-3</v>
      </c>
      <c r="G396" s="18">
        <v>1.72E-3</v>
      </c>
      <c r="H396" s="18">
        <v>1.23851</v>
      </c>
      <c r="I396" s="18">
        <v>6.0000000000000001E-3</v>
      </c>
      <c r="J396" s="17">
        <f t="shared" si="38"/>
        <v>0.89959090909090911</v>
      </c>
      <c r="K396" s="17">
        <f t="shared" si="39"/>
        <v>9.0000000000000011E-2</v>
      </c>
      <c r="L396" s="17">
        <f t="shared" si="40"/>
        <v>7.0363636363636364E-2</v>
      </c>
      <c r="M396" s="17">
        <f t="shared" si="41"/>
        <v>50.666318181818184</v>
      </c>
      <c r="N396" s="17">
        <f t="shared" si="42"/>
        <v>2.454545454545455E-4</v>
      </c>
    </row>
    <row r="397" spans="1:14" s="18" customFormat="1" ht="13.8">
      <c r="A397" s="17"/>
      <c r="B397" s="17">
        <v>102</v>
      </c>
      <c r="C397" s="17">
        <f t="shared" si="37"/>
        <v>2.4691358024691357E-2</v>
      </c>
      <c r="D397" s="17">
        <v>0.39</v>
      </c>
      <c r="E397" s="17">
        <v>2.18E-2</v>
      </c>
      <c r="F397" s="17">
        <v>2.2599999999999999E-3</v>
      </c>
      <c r="G397" s="17">
        <v>1.74E-3</v>
      </c>
      <c r="H397" s="17">
        <v>1.23132</v>
      </c>
      <c r="I397" s="17">
        <v>6.0000000000000001E-3</v>
      </c>
      <c r="J397" s="17">
        <f t="shared" si="38"/>
        <v>0.89181818181818184</v>
      </c>
      <c r="K397" s="17">
        <f t="shared" si="39"/>
        <v>9.2454545454545442E-2</v>
      </c>
      <c r="L397" s="17">
        <f t="shared" si="40"/>
        <v>7.1181818181818179E-2</v>
      </c>
      <c r="M397" s="17">
        <f t="shared" si="41"/>
        <v>50.372181818181815</v>
      </c>
      <c r="N397" s="17">
        <f t="shared" si="42"/>
        <v>2.454545454545455E-4</v>
      </c>
    </row>
    <row r="398" spans="1:14" s="18" customFormat="1" ht="13.8">
      <c r="A398" s="17"/>
      <c r="B398" s="18">
        <v>102</v>
      </c>
      <c r="C398" s="17">
        <f t="shared" si="37"/>
        <v>2.4691358024691357E-2</v>
      </c>
      <c r="D398" s="18">
        <v>0.34</v>
      </c>
      <c r="E398" s="18">
        <v>2.1659999999999999E-2</v>
      </c>
      <c r="F398" s="18">
        <v>2.32E-3</v>
      </c>
      <c r="G398" s="18">
        <v>1.7799999999999999E-3</v>
      </c>
      <c r="H398" s="18">
        <v>1.06942</v>
      </c>
      <c r="I398" s="18">
        <v>6.0000000000000001E-3</v>
      </c>
      <c r="J398" s="17">
        <f t="shared" si="38"/>
        <v>0.88609090909090904</v>
      </c>
      <c r="K398" s="17">
        <f t="shared" si="39"/>
        <v>9.4909090909090915E-2</v>
      </c>
      <c r="L398" s="17">
        <f t="shared" si="40"/>
        <v>7.281818181818181E-2</v>
      </c>
      <c r="M398" s="17">
        <f t="shared" si="41"/>
        <v>43.749000000000002</v>
      </c>
      <c r="N398" s="17">
        <f t="shared" si="42"/>
        <v>2.454545454545455E-4</v>
      </c>
    </row>
    <row r="399" spans="1:14" s="18" customFormat="1" ht="13.8">
      <c r="A399" s="17"/>
      <c r="B399" s="18">
        <v>102</v>
      </c>
      <c r="C399" s="17">
        <f t="shared" si="37"/>
        <v>2.4691358024691357E-2</v>
      </c>
      <c r="D399" s="18">
        <v>0.28999999999999998</v>
      </c>
      <c r="E399" s="18">
        <v>1.967E-2</v>
      </c>
      <c r="F399" s="18">
        <v>2.4099999999999998E-3</v>
      </c>
      <c r="G399" s="18">
        <v>1.8500000000000001E-3</v>
      </c>
      <c r="H399" s="18">
        <v>0.91376999999999997</v>
      </c>
      <c r="I399" s="18">
        <v>6.0000000000000001E-3</v>
      </c>
      <c r="J399" s="17">
        <f t="shared" si="38"/>
        <v>0.80468181818181816</v>
      </c>
      <c r="K399" s="17">
        <f t="shared" si="39"/>
        <v>9.859090909090909E-2</v>
      </c>
      <c r="L399" s="17">
        <f t="shared" si="40"/>
        <v>7.5681818181818183E-2</v>
      </c>
      <c r="M399" s="17">
        <f t="shared" si="41"/>
        <v>37.381500000000003</v>
      </c>
      <c r="N399" s="17">
        <f t="shared" si="42"/>
        <v>2.454545454545455E-4</v>
      </c>
    </row>
    <row r="400" spans="1:14" s="18" customFormat="1" ht="13.8">
      <c r="A400" s="17"/>
      <c r="B400" s="18">
        <v>102</v>
      </c>
      <c r="C400" s="17">
        <f t="shared" si="37"/>
        <v>2.4691358024691357E-2</v>
      </c>
      <c r="D400" s="18">
        <v>0.27</v>
      </c>
      <c r="E400" s="18">
        <v>1.6789999999999999E-2</v>
      </c>
      <c r="F400" s="18">
        <v>2.3999999999999998E-3</v>
      </c>
      <c r="G400" s="18">
        <v>1.8400000000000001E-3</v>
      </c>
      <c r="H400" s="18">
        <v>0.85185</v>
      </c>
      <c r="I400" s="18">
        <v>6.0000000000000001E-3</v>
      </c>
      <c r="J400" s="17">
        <f t="shared" si="38"/>
        <v>0.68686363636363634</v>
      </c>
      <c r="K400" s="17">
        <f t="shared" si="39"/>
        <v>9.8181818181818162E-2</v>
      </c>
      <c r="L400" s="17">
        <f t="shared" si="40"/>
        <v>7.5272727272727283E-2</v>
      </c>
      <c r="M400" s="17">
        <f t="shared" si="41"/>
        <v>34.848409090909087</v>
      </c>
      <c r="N400" s="17">
        <f t="shared" si="42"/>
        <v>2.454545454545455E-4</v>
      </c>
    </row>
    <row r="401" spans="1:14" s="18" customFormat="1" ht="13.8">
      <c r="A401" s="17"/>
      <c r="B401" s="18">
        <v>102</v>
      </c>
      <c r="C401" s="17">
        <f t="shared" si="37"/>
        <v>2.4691358024691357E-2</v>
      </c>
      <c r="D401" s="18">
        <v>0.26</v>
      </c>
      <c r="E401" s="18">
        <v>1.524E-2</v>
      </c>
      <c r="F401" s="18">
        <v>2.3400000000000001E-3</v>
      </c>
      <c r="G401" s="18">
        <v>1.83E-3</v>
      </c>
      <c r="H401" s="18">
        <v>0.82835999999999999</v>
      </c>
      <c r="I401" s="18">
        <v>6.0000000000000001E-3</v>
      </c>
      <c r="J401" s="17">
        <f t="shared" si="38"/>
        <v>0.62345454545454537</v>
      </c>
      <c r="K401" s="17">
        <f t="shared" si="39"/>
        <v>9.5727272727272716E-2</v>
      </c>
      <c r="L401" s="17">
        <f t="shared" si="40"/>
        <v>7.4863636363636368E-2</v>
      </c>
      <c r="M401" s="17">
        <f t="shared" si="41"/>
        <v>33.887454545454545</v>
      </c>
      <c r="N401" s="17">
        <f t="shared" si="42"/>
        <v>2.454545454545455E-4</v>
      </c>
    </row>
    <row r="402" spans="1:14" ht="13.8">
      <c r="B402" s="18">
        <v>102</v>
      </c>
      <c r="C402" s="17">
        <f t="shared" si="37"/>
        <v>2.4691358024691357E-2</v>
      </c>
      <c r="D402" s="18">
        <v>0.26</v>
      </c>
      <c r="E402" s="18">
        <v>1.421E-2</v>
      </c>
      <c r="F402" s="18">
        <v>2.31E-3</v>
      </c>
      <c r="G402" s="18">
        <v>1.81E-3</v>
      </c>
      <c r="H402" s="18">
        <v>0.81664000000000003</v>
      </c>
      <c r="I402" s="18">
        <v>6.0000000000000001E-3</v>
      </c>
      <c r="J402" s="17">
        <f t="shared" si="38"/>
        <v>0.58131818181818184</v>
      </c>
      <c r="K402" s="17">
        <f t="shared" si="39"/>
        <v>9.4500000000000015E-2</v>
      </c>
      <c r="L402" s="17">
        <f t="shared" si="40"/>
        <v>7.4045454545454539E-2</v>
      </c>
      <c r="M402" s="17">
        <f t="shared" si="41"/>
        <v>33.408000000000001</v>
      </c>
      <c r="N402" s="17">
        <f t="shared" si="42"/>
        <v>2.454545454545455E-4</v>
      </c>
    </row>
    <row r="403" spans="1:14" s="18" customFormat="1" ht="13.8">
      <c r="A403" s="17"/>
      <c r="B403" s="18">
        <v>102</v>
      </c>
      <c r="C403" s="17">
        <f t="shared" si="37"/>
        <v>2.4691358024691357E-2</v>
      </c>
      <c r="D403" s="18">
        <v>0.26</v>
      </c>
      <c r="E403" s="18">
        <v>1.3639999999999999E-2</v>
      </c>
      <c r="F403" s="18">
        <v>2.31E-3</v>
      </c>
      <c r="G403" s="18">
        <v>1.81E-3</v>
      </c>
      <c r="H403" s="18">
        <v>0.81286999999999998</v>
      </c>
      <c r="I403" s="18">
        <v>6.0000000000000001E-3</v>
      </c>
      <c r="J403" s="17">
        <f t="shared" si="38"/>
        <v>0.55799999999999994</v>
      </c>
      <c r="K403" s="17">
        <f t="shared" si="39"/>
        <v>9.4500000000000015E-2</v>
      </c>
      <c r="L403" s="17">
        <f t="shared" si="40"/>
        <v>7.4045454545454539E-2</v>
      </c>
      <c r="M403" s="17">
        <f t="shared" si="41"/>
        <v>33.253772727272725</v>
      </c>
      <c r="N403" s="17">
        <f t="shared" si="42"/>
        <v>2.454545454545455E-4</v>
      </c>
    </row>
    <row r="404" spans="1:14" s="18" customFormat="1" ht="13.8">
      <c r="A404" s="17"/>
      <c r="B404" s="17">
        <v>102</v>
      </c>
      <c r="C404" s="17">
        <f t="shared" si="37"/>
        <v>2.4691358024691357E-2</v>
      </c>
      <c r="D404" s="17">
        <v>0.26</v>
      </c>
      <c r="E404" s="17">
        <v>1.311E-2</v>
      </c>
      <c r="F404" s="17">
        <v>2.3E-3</v>
      </c>
      <c r="G404" s="17">
        <v>1.8E-3</v>
      </c>
      <c r="H404" s="17">
        <v>0.80522000000000005</v>
      </c>
      <c r="I404" s="17">
        <v>6.0000000000000001E-3</v>
      </c>
      <c r="J404" s="17">
        <f t="shared" si="38"/>
        <v>0.53631818181818181</v>
      </c>
      <c r="K404" s="17">
        <f t="shared" si="39"/>
        <v>9.4090909090909086E-2</v>
      </c>
      <c r="L404" s="17">
        <f t="shared" si="40"/>
        <v>7.3636363636363625E-2</v>
      </c>
      <c r="M404" s="17">
        <f t="shared" si="41"/>
        <v>32.940818181818187</v>
      </c>
      <c r="N404" s="17">
        <f t="shared" si="42"/>
        <v>2.454545454545455E-4</v>
      </c>
    </row>
    <row r="405" spans="1:14" s="18" customFormat="1" ht="13.8">
      <c r="A405" s="17"/>
      <c r="B405" s="18">
        <v>102</v>
      </c>
      <c r="C405" s="17">
        <f t="shared" si="37"/>
        <v>2.4691358024691357E-2</v>
      </c>
      <c r="D405" s="18">
        <v>0.26</v>
      </c>
      <c r="E405" s="18">
        <v>1.3100000000000001E-2</v>
      </c>
      <c r="F405" s="18">
        <v>2.2899999999999999E-3</v>
      </c>
      <c r="G405" s="18">
        <v>1.9300000000000001E-3</v>
      </c>
      <c r="H405" s="18">
        <v>0.80427999999999999</v>
      </c>
      <c r="I405" s="18">
        <v>6.0000000000000001E-3</v>
      </c>
      <c r="J405" s="17">
        <f t="shared" si="38"/>
        <v>0.535909090909091</v>
      </c>
      <c r="K405" s="17">
        <f t="shared" si="39"/>
        <v>9.3681818181818186E-2</v>
      </c>
      <c r="L405" s="17">
        <f t="shared" si="40"/>
        <v>7.8954545454545458E-2</v>
      </c>
      <c r="M405" s="17">
        <f t="shared" si="41"/>
        <v>32.902363636363638</v>
      </c>
      <c r="N405" s="17">
        <f t="shared" si="42"/>
        <v>2.454545454545455E-4</v>
      </c>
    </row>
    <row r="406" spans="1:14" s="18" customFormat="1" ht="13.8">
      <c r="A406" s="17"/>
      <c r="B406" s="17">
        <v>102</v>
      </c>
      <c r="C406" s="17">
        <f t="shared" si="37"/>
        <v>2.4691358024691357E-2</v>
      </c>
      <c r="D406" s="17">
        <v>0.26</v>
      </c>
      <c r="E406" s="17">
        <v>1.308E-2</v>
      </c>
      <c r="F406" s="17">
        <v>2.3400000000000001E-3</v>
      </c>
      <c r="G406" s="17">
        <v>1.9400000000000001E-3</v>
      </c>
      <c r="H406" s="17">
        <v>0.80803999999999998</v>
      </c>
      <c r="I406" s="17">
        <v>6.0000000000000001E-3</v>
      </c>
      <c r="J406" s="17">
        <f t="shared" si="38"/>
        <v>0.53509090909090906</v>
      </c>
      <c r="K406" s="17">
        <f t="shared" si="39"/>
        <v>9.5727272727272716E-2</v>
      </c>
      <c r="L406" s="17">
        <f t="shared" si="40"/>
        <v>7.9363636363636358E-2</v>
      </c>
      <c r="M406" s="17">
        <f t="shared" si="41"/>
        <v>33.05618181818182</v>
      </c>
      <c r="N406" s="17">
        <f t="shared" si="42"/>
        <v>2.454545454545455E-4</v>
      </c>
    </row>
    <row r="407" spans="1:14" s="18" customFormat="1" ht="13.8">
      <c r="A407" s="17"/>
      <c r="B407" s="18">
        <v>102</v>
      </c>
      <c r="C407" s="17">
        <f t="shared" si="37"/>
        <v>2.4691358024691357E-2</v>
      </c>
      <c r="D407" s="18">
        <v>0.26</v>
      </c>
      <c r="E407" s="18">
        <v>1.2999999999999999E-2</v>
      </c>
      <c r="F407" s="18">
        <v>2.4399999999999999E-3</v>
      </c>
      <c r="G407" s="18">
        <v>2.0899999999999998E-3</v>
      </c>
      <c r="H407" s="18">
        <v>0.81542000000000003</v>
      </c>
      <c r="I407" s="18">
        <v>6.0000000000000001E-3</v>
      </c>
      <c r="J407" s="17">
        <f t="shared" si="38"/>
        <v>0.53181818181818175</v>
      </c>
      <c r="K407" s="17">
        <f t="shared" si="39"/>
        <v>9.9818181818181806E-2</v>
      </c>
      <c r="L407" s="17">
        <f t="shared" si="40"/>
        <v>8.5499999999999993E-2</v>
      </c>
      <c r="M407" s="17">
        <f t="shared" si="41"/>
        <v>33.358090909090912</v>
      </c>
      <c r="N407" s="17">
        <f t="shared" si="42"/>
        <v>2.454545454545455E-4</v>
      </c>
    </row>
    <row r="408" spans="1:14" s="18" customFormat="1" ht="13.8">
      <c r="A408" s="17"/>
      <c r="B408" s="18">
        <v>102</v>
      </c>
      <c r="C408" s="17">
        <f t="shared" si="37"/>
        <v>2.4691358024691357E-2</v>
      </c>
      <c r="D408" s="18">
        <v>0.26</v>
      </c>
      <c r="E408" s="18">
        <v>1.289E-2</v>
      </c>
      <c r="F408" s="18">
        <v>2.48E-3</v>
      </c>
      <c r="G408" s="18">
        <v>2.0899999999999998E-3</v>
      </c>
      <c r="H408" s="18">
        <v>0.81732000000000005</v>
      </c>
      <c r="I408" s="18">
        <v>6.0000000000000001E-3</v>
      </c>
      <c r="J408" s="17">
        <f t="shared" si="38"/>
        <v>0.52731818181818191</v>
      </c>
      <c r="K408" s="17">
        <f t="shared" si="39"/>
        <v>0.10145454545454546</v>
      </c>
      <c r="L408" s="17">
        <f t="shared" si="40"/>
        <v>8.5499999999999993E-2</v>
      </c>
      <c r="M408" s="17">
        <f t="shared" si="41"/>
        <v>33.435818181818185</v>
      </c>
      <c r="N408" s="17">
        <f t="shared" si="42"/>
        <v>2.454545454545455E-4</v>
      </c>
    </row>
    <row r="409" spans="1:14" s="18" customFormat="1" ht="13.8">
      <c r="A409" s="17"/>
      <c r="B409" s="18">
        <v>102</v>
      </c>
      <c r="C409" s="17">
        <f t="shared" si="37"/>
        <v>2.4691358024691357E-2</v>
      </c>
      <c r="D409" s="18">
        <v>0.26</v>
      </c>
      <c r="E409" s="18">
        <v>1.2800000000000001E-2</v>
      </c>
      <c r="F409" s="18">
        <v>2.5600000000000002E-3</v>
      </c>
      <c r="G409" s="18">
        <v>2.0799999999999998E-3</v>
      </c>
      <c r="H409" s="18">
        <v>0.81259999999999999</v>
      </c>
      <c r="I409" s="18">
        <v>6.0000000000000001E-3</v>
      </c>
      <c r="J409" s="17">
        <f t="shared" si="38"/>
        <v>0.52363636363636368</v>
      </c>
      <c r="K409" s="17">
        <f t="shared" si="39"/>
        <v>0.10472727272727274</v>
      </c>
      <c r="L409" s="17">
        <f t="shared" si="40"/>
        <v>8.5090909090909092E-2</v>
      </c>
      <c r="M409" s="17">
        <f t="shared" si="41"/>
        <v>33.242727272727272</v>
      </c>
      <c r="N409" s="17">
        <f t="shared" si="42"/>
        <v>2.454545454545455E-4</v>
      </c>
    </row>
    <row r="410" spans="1:14" s="18" customFormat="1" ht="13.8">
      <c r="A410" s="17"/>
      <c r="B410" s="18">
        <v>102</v>
      </c>
      <c r="C410" s="17">
        <f t="shared" si="37"/>
        <v>2.4691358024691357E-2</v>
      </c>
      <c r="D410" s="18">
        <v>0.26</v>
      </c>
      <c r="E410" s="18">
        <v>1.278E-2</v>
      </c>
      <c r="F410" s="18">
        <v>2.5200000000000001E-3</v>
      </c>
      <c r="G410" s="18">
        <v>2.0799999999999998E-3</v>
      </c>
      <c r="H410" s="18">
        <v>0.81449000000000005</v>
      </c>
      <c r="I410" s="18">
        <v>6.0000000000000001E-3</v>
      </c>
      <c r="J410" s="17">
        <f t="shared" si="38"/>
        <v>0.52281818181818174</v>
      </c>
      <c r="K410" s="17">
        <f t="shared" si="39"/>
        <v>0.10309090909090911</v>
      </c>
      <c r="L410" s="17">
        <f t="shared" si="40"/>
        <v>8.5090909090909092E-2</v>
      </c>
      <c r="M410" s="17">
        <f t="shared" si="41"/>
        <v>33.320045454545458</v>
      </c>
      <c r="N410" s="17">
        <f t="shared" si="42"/>
        <v>2.454545454545455E-4</v>
      </c>
    </row>
    <row r="411" spans="1:14" s="18" customFormat="1" ht="13.8">
      <c r="A411" s="17"/>
      <c r="B411" s="17">
        <v>102</v>
      </c>
      <c r="C411" s="17">
        <f t="shared" si="37"/>
        <v>2.4691358024691357E-2</v>
      </c>
      <c r="D411" s="30">
        <v>0.26</v>
      </c>
      <c r="E411" s="17">
        <v>1.272E-2</v>
      </c>
      <c r="F411" s="17">
        <v>2.5200000000000001E-3</v>
      </c>
      <c r="G411" s="17">
        <v>2.0799999999999998E-3</v>
      </c>
      <c r="H411" s="17">
        <v>0.81354000000000004</v>
      </c>
      <c r="I411" s="17">
        <v>4.0000000000000001E-3</v>
      </c>
      <c r="J411" s="17">
        <f t="shared" si="38"/>
        <v>0.52036363636363636</v>
      </c>
      <c r="K411" s="17">
        <f t="shared" si="39"/>
        <v>0.10309090909090911</v>
      </c>
      <c r="L411" s="17">
        <f t="shared" si="40"/>
        <v>8.5090909090909092E-2</v>
      </c>
      <c r="M411" s="17">
        <f t="shared" si="41"/>
        <v>33.281181818181821</v>
      </c>
      <c r="N411" s="17">
        <f t="shared" si="42"/>
        <v>1.6363636363636363E-4</v>
      </c>
    </row>
    <row r="412" spans="1:14" s="18" customFormat="1" ht="13.8">
      <c r="A412" s="17"/>
      <c r="B412" s="18">
        <v>102</v>
      </c>
      <c r="C412" s="17">
        <f t="shared" si="37"/>
        <v>2.4691358024691357E-2</v>
      </c>
      <c r="D412" s="18">
        <v>0.26272812026846992</v>
      </c>
      <c r="E412" s="18">
        <v>1.2758609627822253E-2</v>
      </c>
      <c r="F412" s="18">
        <v>2.5740704441493132E-3</v>
      </c>
      <c r="G412" s="18">
        <v>2.2348518584862252E-3</v>
      </c>
      <c r="H412" s="18">
        <v>0.82090897730467249</v>
      </c>
      <c r="I412" s="18">
        <v>4.0000000000000001E-3</v>
      </c>
      <c r="J412" s="17">
        <f t="shared" si="38"/>
        <v>0.52194312113818309</v>
      </c>
      <c r="K412" s="17">
        <f t="shared" si="39"/>
        <v>0.10530288180610826</v>
      </c>
      <c r="L412" s="17">
        <f t="shared" si="40"/>
        <v>9.1425757847163766E-2</v>
      </c>
      <c r="M412" s="17">
        <f t="shared" si="41"/>
        <v>33.582639980645695</v>
      </c>
      <c r="N412" s="17">
        <f t="shared" si="42"/>
        <v>1.6363636363636363E-4</v>
      </c>
    </row>
    <row r="413" spans="1:14" s="18" customFormat="1" ht="13.8">
      <c r="A413" s="17"/>
      <c r="B413" s="17">
        <v>102</v>
      </c>
      <c r="C413" s="17">
        <f t="shared" si="37"/>
        <v>2.4691358024691357E-2</v>
      </c>
      <c r="D413" s="17">
        <v>0.2663001959019119</v>
      </c>
      <c r="E413" s="17">
        <v>1.2742551562932266E-2</v>
      </c>
      <c r="F413" s="17">
        <v>4.0276347683275114E-3</v>
      </c>
      <c r="G413" s="17">
        <v>1.6740292950990154E-3</v>
      </c>
      <c r="H413" s="17">
        <v>0.82864450107401255</v>
      </c>
      <c r="I413" s="17">
        <v>6.0000000000000001E-3</v>
      </c>
      <c r="J413" s="17">
        <f t="shared" si="38"/>
        <v>0.52128620030177453</v>
      </c>
      <c r="K413" s="17">
        <f t="shared" si="39"/>
        <v>0.16476687688612546</v>
      </c>
      <c r="L413" s="17">
        <f t="shared" si="40"/>
        <v>6.8483016617686993E-2</v>
      </c>
      <c r="M413" s="17">
        <f t="shared" si="41"/>
        <v>33.89909322575506</v>
      </c>
      <c r="N413" s="17">
        <f t="shared" si="42"/>
        <v>2.454545454545455E-4</v>
      </c>
    </row>
    <row r="414" spans="1:14" ht="13.8">
      <c r="B414" s="18">
        <v>102</v>
      </c>
      <c r="C414" s="17">
        <f t="shared" si="37"/>
        <v>2.4691358024691357E-2</v>
      </c>
      <c r="D414" s="18">
        <v>0.26</v>
      </c>
      <c r="E414" s="18">
        <v>1.2630000000000001E-2</v>
      </c>
      <c r="F414" s="18">
        <v>2.5699999999999998E-3</v>
      </c>
      <c r="G414" s="18">
        <v>2.0899999999999998E-3</v>
      </c>
      <c r="H414" s="18">
        <v>0.81259999999999999</v>
      </c>
      <c r="I414" s="18">
        <v>4.0000000000000001E-3</v>
      </c>
      <c r="J414" s="17">
        <f t="shared" si="38"/>
        <v>0.51668181818181824</v>
      </c>
      <c r="K414" s="17">
        <f t="shared" si="39"/>
        <v>0.10513636363636363</v>
      </c>
      <c r="L414" s="17">
        <f t="shared" si="40"/>
        <v>8.5499999999999993E-2</v>
      </c>
      <c r="M414" s="17">
        <f t="shared" si="41"/>
        <v>33.242727272727272</v>
      </c>
      <c r="N414" s="17">
        <f t="shared" si="42"/>
        <v>1.6363636363636363E-4</v>
      </c>
    </row>
    <row r="415" spans="1:14">
      <c r="B415" s="17">
        <v>102</v>
      </c>
      <c r="C415" s="17">
        <f t="shared" si="37"/>
        <v>2.4691358024691357E-2</v>
      </c>
      <c r="D415" s="17">
        <v>0.26212057972478181</v>
      </c>
      <c r="E415" s="17">
        <v>1.2683318076657606E-2</v>
      </c>
      <c r="F415" s="17">
        <v>2.5681180848984952E-3</v>
      </c>
      <c r="G415" s="17">
        <v>2.2296839186715617E-3</v>
      </c>
      <c r="H415" s="17">
        <v>0.81901068226917906</v>
      </c>
      <c r="I415" s="17">
        <v>4.0000000000000001E-3</v>
      </c>
      <c r="J415" s="17">
        <f t="shared" si="38"/>
        <v>0.51886301222690212</v>
      </c>
      <c r="K415" s="17">
        <f t="shared" si="39"/>
        <v>0.10505937620039299</v>
      </c>
      <c r="L415" s="17">
        <f t="shared" si="40"/>
        <v>9.121434212747298E-2</v>
      </c>
      <c r="M415" s="17">
        <f t="shared" si="41"/>
        <v>33.504982456466415</v>
      </c>
      <c r="N415" s="17">
        <f t="shared" si="42"/>
        <v>1.6363636363636363E-4</v>
      </c>
    </row>
    <row r="416" spans="1:14" ht="13.8">
      <c r="B416" s="18">
        <v>102</v>
      </c>
      <c r="C416" s="17">
        <f t="shared" si="37"/>
        <v>2.4691358024691357E-2</v>
      </c>
      <c r="D416" s="18">
        <v>0.26</v>
      </c>
      <c r="E416" s="18">
        <v>1.272E-2</v>
      </c>
      <c r="F416" s="18">
        <v>2.66E-3</v>
      </c>
      <c r="G416" s="18">
        <v>2.0899999999999998E-3</v>
      </c>
      <c r="H416" s="18">
        <v>0.81623000000000001</v>
      </c>
      <c r="I416" s="18">
        <v>6.0000000000000001E-3</v>
      </c>
      <c r="J416" s="17">
        <f t="shared" si="38"/>
        <v>0.52036363636363636</v>
      </c>
      <c r="K416" s="17">
        <f t="shared" si="39"/>
        <v>0.10881818181818183</v>
      </c>
      <c r="L416" s="17">
        <f t="shared" si="40"/>
        <v>8.5499999999999993E-2</v>
      </c>
      <c r="M416" s="17">
        <f t="shared" si="41"/>
        <v>33.391227272727271</v>
      </c>
      <c r="N416" s="17">
        <f t="shared" si="42"/>
        <v>2.454545454545455E-4</v>
      </c>
    </row>
    <row r="417" spans="2:14" ht="13.8">
      <c r="B417" s="18">
        <v>102</v>
      </c>
      <c r="C417" s="17">
        <f t="shared" si="37"/>
        <v>2.4691358024691357E-2</v>
      </c>
      <c r="D417" s="18">
        <v>0.42</v>
      </c>
      <c r="E417" s="18">
        <v>1.189E-2</v>
      </c>
      <c r="F417" s="18">
        <v>2.4099999999999998E-3</v>
      </c>
      <c r="G417" s="18">
        <v>1.9E-3</v>
      </c>
      <c r="H417" s="18">
        <v>1.32589</v>
      </c>
      <c r="I417" s="18">
        <v>6.0000000000000001E-3</v>
      </c>
      <c r="J417" s="17">
        <f t="shared" si="38"/>
        <v>0.48640909090909085</v>
      </c>
      <c r="K417" s="17">
        <f t="shared" si="39"/>
        <v>9.859090909090909E-2</v>
      </c>
      <c r="L417" s="17">
        <f t="shared" si="40"/>
        <v>7.7727272727272728E-2</v>
      </c>
      <c r="M417" s="17">
        <f t="shared" si="41"/>
        <v>54.240954545454542</v>
      </c>
      <c r="N417" s="17">
        <f t="shared" si="42"/>
        <v>2.454545454545455E-4</v>
      </c>
    </row>
    <row r="418" spans="2:14" ht="13.8">
      <c r="B418" s="18">
        <v>102</v>
      </c>
      <c r="C418" s="17">
        <f t="shared" si="37"/>
        <v>2.4691358024691357E-2</v>
      </c>
      <c r="D418" s="18">
        <v>0.32</v>
      </c>
      <c r="E418" s="18">
        <v>2.1190000000000001E-2</v>
      </c>
      <c r="F418" s="18">
        <v>2.8500000000000001E-3</v>
      </c>
      <c r="G418" s="18">
        <v>2.3900000000000002E-3</v>
      </c>
      <c r="H418" s="18">
        <v>1.0143899999999999</v>
      </c>
      <c r="I418" s="18">
        <v>6.0000000000000001E-3</v>
      </c>
      <c r="J418" s="17">
        <f t="shared" si="38"/>
        <v>0.86686363636363639</v>
      </c>
      <c r="K418" s="17">
        <f t="shared" si="39"/>
        <v>0.11659090909090909</v>
      </c>
      <c r="L418" s="17">
        <f t="shared" si="40"/>
        <v>9.7772727272727289E-2</v>
      </c>
      <c r="M418" s="17">
        <f t="shared" si="41"/>
        <v>41.497772727272725</v>
      </c>
      <c r="N418" s="17">
        <f t="shared" si="42"/>
        <v>2.454545454545455E-4</v>
      </c>
    </row>
    <row r="419" spans="2:14">
      <c r="B419" s="17">
        <v>102</v>
      </c>
      <c r="C419" s="17">
        <f t="shared" si="37"/>
        <v>2.4691358024691357E-2</v>
      </c>
      <c r="D419" s="30">
        <v>0.28999999999999998</v>
      </c>
      <c r="E419" s="17">
        <v>1.636E-2</v>
      </c>
      <c r="F419" s="17">
        <v>2.8300000000000001E-3</v>
      </c>
      <c r="G419" s="17">
        <v>2.3E-3</v>
      </c>
      <c r="H419" s="17">
        <v>0.89080000000000004</v>
      </c>
      <c r="I419" s="17">
        <v>6.0000000000000001E-3</v>
      </c>
      <c r="J419" s="17">
        <f t="shared" si="38"/>
        <v>0.66927272727272724</v>
      </c>
      <c r="K419" s="17">
        <f t="shared" si="39"/>
        <v>0.11577272727272728</v>
      </c>
      <c r="L419" s="17">
        <f t="shared" si="40"/>
        <v>9.4090909090909086E-2</v>
      </c>
      <c r="M419" s="17">
        <f t="shared" si="41"/>
        <v>36.441818181818185</v>
      </c>
      <c r="N419" s="17">
        <f t="shared" si="42"/>
        <v>2.454545454545455E-4</v>
      </c>
    </row>
    <row r="420" spans="2:14">
      <c r="B420" s="17">
        <v>102</v>
      </c>
      <c r="C420" s="17">
        <f t="shared" si="37"/>
        <v>2.4691358024691357E-2</v>
      </c>
      <c r="D420" s="30">
        <v>0.3</v>
      </c>
      <c r="E420" s="17">
        <v>1.434E-2</v>
      </c>
      <c r="F420" s="17">
        <v>2.7799999999999999E-3</v>
      </c>
      <c r="G420" s="17">
        <v>2.2200000000000002E-3</v>
      </c>
      <c r="H420" s="17">
        <v>0.94567000000000001</v>
      </c>
      <c r="I420" s="17">
        <v>6.0000000000000001E-3</v>
      </c>
      <c r="J420" s="17">
        <f t="shared" si="38"/>
        <v>0.58663636363636362</v>
      </c>
      <c r="K420" s="17">
        <f t="shared" si="39"/>
        <v>0.11372727272727272</v>
      </c>
      <c r="L420" s="17">
        <f t="shared" si="40"/>
        <v>9.0818181818181826E-2</v>
      </c>
      <c r="M420" s="17">
        <f t="shared" si="41"/>
        <v>38.686500000000002</v>
      </c>
      <c r="N420" s="17">
        <f t="shared" si="42"/>
        <v>2.454545454545455E-4</v>
      </c>
    </row>
    <row r="421" spans="2:14" ht="13.8">
      <c r="B421" s="18">
        <v>102</v>
      </c>
      <c r="C421" s="17">
        <f t="shared" si="37"/>
        <v>2.4691358024691357E-2</v>
      </c>
      <c r="D421" s="18">
        <v>0.54</v>
      </c>
      <c r="E421" s="18">
        <v>2.76E-2</v>
      </c>
      <c r="F421" s="18">
        <v>3.0200000000000001E-3</v>
      </c>
      <c r="G421" s="18">
        <v>3.0200000000000001E-3</v>
      </c>
      <c r="H421" s="18">
        <v>1.7045399999999999</v>
      </c>
      <c r="I421" s="18">
        <v>6.0000000000000001E-3</v>
      </c>
      <c r="J421" s="17">
        <f t="shared" si="38"/>
        <v>1.1290909090909091</v>
      </c>
      <c r="K421" s="17">
        <f t="shared" si="39"/>
        <v>0.12354545454545454</v>
      </c>
      <c r="L421" s="17">
        <f t="shared" si="40"/>
        <v>0.12354545454545454</v>
      </c>
      <c r="M421" s="17">
        <f t="shared" si="41"/>
        <v>69.731181818181824</v>
      </c>
      <c r="N421" s="17">
        <f t="shared" si="42"/>
        <v>2.454545454545455E-4</v>
      </c>
    </row>
    <row r="422" spans="2:14" ht="13.8">
      <c r="B422" s="18">
        <v>102</v>
      </c>
      <c r="C422" s="17">
        <f t="shared" si="37"/>
        <v>2.4691358024691357E-2</v>
      </c>
      <c r="D422" s="18">
        <v>0.5</v>
      </c>
      <c r="E422" s="18">
        <v>2.9680000000000002E-2</v>
      </c>
      <c r="F422" s="18">
        <v>3.3400000000000001E-3</v>
      </c>
      <c r="G422" s="18">
        <v>3.5000000000000001E-3</v>
      </c>
      <c r="H422" s="18">
        <v>1.5806800000000001</v>
      </c>
      <c r="I422" s="18">
        <v>6.0000000000000001E-3</v>
      </c>
      <c r="J422" s="17">
        <f t="shared" si="38"/>
        <v>1.2141818181818183</v>
      </c>
      <c r="K422" s="17">
        <f t="shared" si="39"/>
        <v>0.13663636363636364</v>
      </c>
      <c r="L422" s="17">
        <f t="shared" si="40"/>
        <v>0.14318181818181819</v>
      </c>
      <c r="M422" s="17">
        <f t="shared" si="41"/>
        <v>64.664181818181817</v>
      </c>
      <c r="N422" s="17">
        <f t="shared" si="42"/>
        <v>2.454545454545455E-4</v>
      </c>
    </row>
    <row r="423" spans="2:14" ht="13.8">
      <c r="B423" s="18">
        <v>102</v>
      </c>
      <c r="C423" s="17">
        <f t="shared" si="37"/>
        <v>2.4691358024691357E-2</v>
      </c>
      <c r="D423" s="18">
        <v>0.4</v>
      </c>
      <c r="E423" s="18">
        <v>2.1999999999999999E-2</v>
      </c>
      <c r="F423" s="18">
        <v>2.4399999999999999E-3</v>
      </c>
      <c r="G423" s="18">
        <v>2.5500000000000002E-3</v>
      </c>
      <c r="H423" s="18">
        <v>1.2409600000000001</v>
      </c>
      <c r="I423" s="18">
        <v>6.0000000000000001E-3</v>
      </c>
      <c r="J423" s="17">
        <f t="shared" si="38"/>
        <v>0.89999999999999991</v>
      </c>
      <c r="K423" s="17">
        <f t="shared" si="39"/>
        <v>9.9818181818181806E-2</v>
      </c>
      <c r="L423" s="17">
        <f t="shared" si="40"/>
        <v>0.10431818181818184</v>
      </c>
      <c r="M423" s="17">
        <f t="shared" si="41"/>
        <v>50.766545454545458</v>
      </c>
      <c r="N423" s="17">
        <f t="shared" si="42"/>
        <v>2.454545454545455E-4</v>
      </c>
    </row>
    <row r="424" spans="2:14" ht="13.8">
      <c r="B424" s="18">
        <v>102</v>
      </c>
      <c r="C424" s="17">
        <f t="shared" si="37"/>
        <v>2.4691358024691357E-2</v>
      </c>
      <c r="D424" s="18">
        <v>0.39526193412478694</v>
      </c>
      <c r="E424" s="18">
        <v>2.1970539785049804E-2</v>
      </c>
      <c r="F424" s="18">
        <v>2.4015833723665067E-3</v>
      </c>
      <c r="G424" s="18">
        <v>2.1569954908183539E-3</v>
      </c>
      <c r="H424" s="18">
        <v>1.2414279405192064</v>
      </c>
      <c r="I424" s="18">
        <v>6.0000000000000001E-3</v>
      </c>
      <c r="J424" s="17">
        <f t="shared" si="38"/>
        <v>0.89879480938840106</v>
      </c>
      <c r="K424" s="17">
        <f t="shared" si="39"/>
        <v>9.8246592505902536E-2</v>
      </c>
      <c r="L424" s="17">
        <f t="shared" si="40"/>
        <v>8.8240724624387201E-2</v>
      </c>
      <c r="M424" s="17">
        <f t="shared" si="41"/>
        <v>50.785688475785719</v>
      </c>
      <c r="N424" s="17">
        <f t="shared" si="42"/>
        <v>2.454545454545455E-4</v>
      </c>
    </row>
    <row r="425" spans="2:14" ht="13.8">
      <c r="B425" s="18">
        <v>102</v>
      </c>
      <c r="C425" s="17">
        <f t="shared" si="37"/>
        <v>2.4691358024691357E-2</v>
      </c>
      <c r="D425" s="18">
        <v>0.34</v>
      </c>
      <c r="E425" s="18">
        <v>1.4710000000000001E-2</v>
      </c>
      <c r="F425" s="18">
        <v>2.15E-3</v>
      </c>
      <c r="G425" s="18">
        <v>2.33E-3</v>
      </c>
      <c r="H425" s="18">
        <v>1.05806</v>
      </c>
      <c r="I425" s="18">
        <v>4.0000000000000001E-3</v>
      </c>
      <c r="J425" s="17">
        <f t="shared" si="38"/>
        <v>0.60177272727272735</v>
      </c>
      <c r="K425" s="17">
        <f t="shared" si="39"/>
        <v>8.7954545454545452E-2</v>
      </c>
      <c r="L425" s="17">
        <f t="shared" si="40"/>
        <v>9.5318181818181816E-2</v>
      </c>
      <c r="M425" s="17">
        <f t="shared" si="41"/>
        <v>43.284272727272729</v>
      </c>
      <c r="N425" s="17">
        <f t="shared" si="42"/>
        <v>1.6363636363636363E-4</v>
      </c>
    </row>
    <row r="426" spans="2:14" ht="13.8">
      <c r="B426" s="18">
        <v>102</v>
      </c>
      <c r="C426" s="17">
        <f t="shared" si="37"/>
        <v>2.4691358024691357E-2</v>
      </c>
      <c r="D426" s="18">
        <v>0.39</v>
      </c>
      <c r="E426" s="18">
        <v>2.1010000000000001E-2</v>
      </c>
      <c r="F426" s="18">
        <v>2.0699999999999998E-3</v>
      </c>
      <c r="G426" s="18">
        <v>2.0200000000000001E-3</v>
      </c>
      <c r="H426" s="18">
        <v>1.2335</v>
      </c>
      <c r="I426" s="18">
        <v>6.0000000000000001E-3</v>
      </c>
      <c r="J426" s="17">
        <f t="shared" si="38"/>
        <v>0.85950000000000015</v>
      </c>
      <c r="K426" s="17">
        <f t="shared" si="39"/>
        <v>8.4681818181818178E-2</v>
      </c>
      <c r="L426" s="17">
        <f t="shared" si="40"/>
        <v>8.2636363636363633E-2</v>
      </c>
      <c r="M426" s="17">
        <f t="shared" si="41"/>
        <v>50.461363636363643</v>
      </c>
      <c r="N426" s="17">
        <f t="shared" si="42"/>
        <v>2.454545454545455E-4</v>
      </c>
    </row>
    <row r="427" spans="2:14">
      <c r="B427" s="17">
        <v>102</v>
      </c>
      <c r="C427" s="17">
        <f t="shared" si="37"/>
        <v>2.4691358024691357E-2</v>
      </c>
      <c r="D427" s="30">
        <v>0.4</v>
      </c>
      <c r="E427" s="17">
        <v>2.128E-2</v>
      </c>
      <c r="F427" s="17">
        <v>2.16E-3</v>
      </c>
      <c r="G427" s="17">
        <v>2.0200000000000001E-3</v>
      </c>
      <c r="H427" s="17">
        <v>1.24318</v>
      </c>
      <c r="I427" s="17">
        <v>4.0000000000000001E-3</v>
      </c>
      <c r="J427" s="17">
        <f t="shared" si="38"/>
        <v>0.87054545454545462</v>
      </c>
      <c r="K427" s="17">
        <f t="shared" si="39"/>
        <v>8.8363636363636366E-2</v>
      </c>
      <c r="L427" s="17">
        <f t="shared" si="40"/>
        <v>8.2636363636363633E-2</v>
      </c>
      <c r="M427" s="17">
        <f t="shared" si="41"/>
        <v>50.85736363636363</v>
      </c>
      <c r="N427" s="17">
        <f t="shared" si="42"/>
        <v>1.6363636363636363E-4</v>
      </c>
    </row>
    <row r="428" spans="2:14" ht="13.8">
      <c r="B428" s="18">
        <v>102</v>
      </c>
      <c r="C428" s="17">
        <f t="shared" si="37"/>
        <v>2.4691358024691357E-2</v>
      </c>
      <c r="D428" s="18">
        <v>0.39</v>
      </c>
      <c r="E428" s="18">
        <v>2.138E-2</v>
      </c>
      <c r="F428" s="18">
        <v>2.16E-3</v>
      </c>
      <c r="G428" s="18">
        <v>1.89E-3</v>
      </c>
      <c r="H428" s="18">
        <v>1.23983</v>
      </c>
      <c r="I428" s="18">
        <v>4.0000000000000001E-3</v>
      </c>
      <c r="J428" s="17">
        <f t="shared" si="38"/>
        <v>0.87463636363636366</v>
      </c>
      <c r="K428" s="17">
        <f t="shared" si="39"/>
        <v>8.8363636363636366E-2</v>
      </c>
      <c r="L428" s="17">
        <f t="shared" si="40"/>
        <v>7.7318181818181828E-2</v>
      </c>
      <c r="M428" s="17">
        <f t="shared" si="41"/>
        <v>50.720318181818179</v>
      </c>
      <c r="N428" s="17">
        <f t="shared" si="42"/>
        <v>1.6363636363636363E-4</v>
      </c>
    </row>
    <row r="429" spans="2:14" ht="13.8">
      <c r="B429" s="18">
        <v>102</v>
      </c>
      <c r="C429" s="17">
        <f t="shared" si="37"/>
        <v>2.4691358024691357E-2</v>
      </c>
      <c r="D429" s="18">
        <v>0.4</v>
      </c>
      <c r="E429" s="18">
        <v>2.2210000000000001E-2</v>
      </c>
      <c r="F429" s="18">
        <v>2.31E-3</v>
      </c>
      <c r="G429" s="18">
        <v>1.74E-3</v>
      </c>
      <c r="H429" s="18">
        <v>1.24129</v>
      </c>
      <c r="I429" s="18">
        <v>6.0000000000000001E-3</v>
      </c>
      <c r="J429" s="17">
        <f t="shared" si="38"/>
        <v>0.90859090909090912</v>
      </c>
      <c r="K429" s="17">
        <f t="shared" si="39"/>
        <v>9.4500000000000015E-2</v>
      </c>
      <c r="L429" s="17">
        <f t="shared" si="40"/>
        <v>7.1181818181818179E-2</v>
      </c>
      <c r="M429" s="17">
        <f t="shared" si="41"/>
        <v>50.780045454545458</v>
      </c>
      <c r="N429" s="17">
        <f t="shared" si="42"/>
        <v>2.454545454545455E-4</v>
      </c>
    </row>
    <row r="430" spans="2:14">
      <c r="B430" s="17">
        <v>102</v>
      </c>
      <c r="C430" s="17">
        <f t="shared" si="37"/>
        <v>2.4691358024691357E-2</v>
      </c>
      <c r="D430" s="30">
        <v>0.51716963384741588</v>
      </c>
      <c r="E430" s="17">
        <v>2.5039850061774453E-2</v>
      </c>
      <c r="F430" s="17">
        <v>2.7007865033184821E-3</v>
      </c>
      <c r="G430" s="17">
        <v>3.4640108781110904E-3</v>
      </c>
      <c r="H430" s="17">
        <v>1.6246591678877069</v>
      </c>
      <c r="I430" s="17">
        <v>6.0000000000000001E-3</v>
      </c>
      <c r="J430" s="17">
        <f t="shared" si="38"/>
        <v>1.0243575025271368</v>
      </c>
      <c r="K430" s="17">
        <f t="shared" si="39"/>
        <v>0.11048672059030153</v>
      </c>
      <c r="L430" s="17">
        <f t="shared" si="40"/>
        <v>0.14170953592272642</v>
      </c>
      <c r="M430" s="17">
        <f t="shared" si="41"/>
        <v>66.463329595406194</v>
      </c>
      <c r="N430" s="17">
        <f t="shared" si="42"/>
        <v>2.454545454545455E-4</v>
      </c>
    </row>
    <row r="431" spans="2:14">
      <c r="B431" s="17">
        <v>102</v>
      </c>
      <c r="C431" s="17">
        <f t="shared" si="37"/>
        <v>2.4691358024691357E-2</v>
      </c>
      <c r="D431" s="17">
        <v>0.26</v>
      </c>
      <c r="E431" s="17">
        <v>1.277E-2</v>
      </c>
      <c r="F431" s="17">
        <v>1.8500000000000001E-3</v>
      </c>
      <c r="G431" s="17">
        <v>3.3500000000000001E-3</v>
      </c>
      <c r="H431" s="17">
        <v>0.82355999999999996</v>
      </c>
      <c r="I431" s="17">
        <v>4.0000000000000001E-3</v>
      </c>
      <c r="J431" s="17">
        <f t="shared" si="38"/>
        <v>0.52240909090909093</v>
      </c>
      <c r="K431" s="17">
        <f t="shared" si="39"/>
        <v>7.5681818181818183E-2</v>
      </c>
      <c r="L431" s="17">
        <f t="shared" si="40"/>
        <v>0.13704545454545455</v>
      </c>
      <c r="M431" s="17">
        <f t="shared" si="41"/>
        <v>33.69109090909091</v>
      </c>
      <c r="N431" s="17">
        <f t="shared" si="42"/>
        <v>1.6363636363636363E-4</v>
      </c>
    </row>
    <row r="432" spans="2:14">
      <c r="B432" s="17">
        <v>102</v>
      </c>
      <c r="C432" s="17">
        <f t="shared" si="37"/>
        <v>2.4691358024691357E-2</v>
      </c>
      <c r="D432" s="17">
        <v>0.26</v>
      </c>
      <c r="E432" s="17">
        <v>1.238E-2</v>
      </c>
      <c r="F432" s="17">
        <v>1.72E-3</v>
      </c>
      <c r="G432" s="17">
        <v>2.9299999999999999E-3</v>
      </c>
      <c r="H432" s="17">
        <v>0.82357999999999998</v>
      </c>
      <c r="I432" s="17">
        <v>6.0000000000000001E-3</v>
      </c>
      <c r="J432" s="17">
        <f t="shared" si="38"/>
        <v>0.50645454545454538</v>
      </c>
      <c r="K432" s="17">
        <f t="shared" si="39"/>
        <v>7.0363636363636364E-2</v>
      </c>
      <c r="L432" s="17">
        <f t="shared" si="40"/>
        <v>0.11986363636363637</v>
      </c>
      <c r="M432" s="17">
        <f t="shared" si="41"/>
        <v>33.691909090909093</v>
      </c>
      <c r="N432" s="17">
        <f t="shared" si="42"/>
        <v>2.454545454545455E-4</v>
      </c>
    </row>
    <row r="433" spans="1:14">
      <c r="B433" s="17">
        <v>102</v>
      </c>
      <c r="C433" s="17">
        <f t="shared" si="37"/>
        <v>2.4691358024691357E-2</v>
      </c>
      <c r="D433" s="17">
        <v>0.26</v>
      </c>
      <c r="E433" s="17">
        <v>1.2290000000000001E-2</v>
      </c>
      <c r="F433" s="17">
        <v>1.72E-3</v>
      </c>
      <c r="G433" s="17">
        <v>2.9299999999999999E-3</v>
      </c>
      <c r="H433" s="17">
        <v>0.82262000000000002</v>
      </c>
      <c r="I433" s="17">
        <v>6.0000000000000001E-3</v>
      </c>
      <c r="J433" s="17">
        <f t="shared" si="38"/>
        <v>0.50277272727272726</v>
      </c>
      <c r="K433" s="17">
        <f t="shared" si="39"/>
        <v>7.0363636363636364E-2</v>
      </c>
      <c r="L433" s="17">
        <f t="shared" si="40"/>
        <v>0.11986363636363637</v>
      </c>
      <c r="M433" s="17">
        <f t="shared" si="41"/>
        <v>33.652636363636368</v>
      </c>
      <c r="N433" s="17">
        <f t="shared" si="42"/>
        <v>2.454545454545455E-4</v>
      </c>
    </row>
    <row r="434" spans="1:14">
      <c r="B434" s="17">
        <v>102</v>
      </c>
      <c r="C434" s="17">
        <f t="shared" si="37"/>
        <v>2.4691358024691357E-2</v>
      </c>
      <c r="D434" s="17">
        <v>0.2584591493971985</v>
      </c>
      <c r="E434" s="17">
        <v>1.2224855908759063E-2</v>
      </c>
      <c r="F434" s="17">
        <v>9.4870497864528902E-4</v>
      </c>
      <c r="G434" s="17">
        <v>2.5272056513595434E-3</v>
      </c>
      <c r="H434" s="17">
        <v>0.81191495846852646</v>
      </c>
      <c r="I434" s="17">
        <v>4.0000000000000001E-3</v>
      </c>
      <c r="J434" s="17">
        <f t="shared" si="38"/>
        <v>0.50010774172196171</v>
      </c>
      <c r="K434" s="17">
        <f t="shared" si="39"/>
        <v>3.8810658217307274E-2</v>
      </c>
      <c r="L434" s="17">
        <f t="shared" si="40"/>
        <v>0.10338568573743587</v>
      </c>
      <c r="M434" s="17">
        <f t="shared" si="41"/>
        <v>33.214702846439714</v>
      </c>
      <c r="N434" s="17">
        <f t="shared" si="42"/>
        <v>1.6363636363636363E-4</v>
      </c>
    </row>
    <row r="435" spans="1:14">
      <c r="B435" s="17">
        <v>102</v>
      </c>
      <c r="C435" s="17">
        <f t="shared" si="37"/>
        <v>2.4691358024691357E-2</v>
      </c>
      <c r="D435" s="17">
        <v>0.26797310525056672</v>
      </c>
      <c r="E435" s="17">
        <v>1.2063293953234478E-2</v>
      </c>
      <c r="F435" s="17">
        <v>2.2380953600591013E-3</v>
      </c>
      <c r="G435" s="17">
        <v>3.3631486627006177E-3</v>
      </c>
      <c r="H435" s="17">
        <v>0.83678341726717742</v>
      </c>
      <c r="I435" s="17">
        <v>4.0000000000000001E-3</v>
      </c>
      <c r="J435" s="17">
        <f t="shared" si="38"/>
        <v>0.49349838899595594</v>
      </c>
      <c r="K435" s="17">
        <f t="shared" si="39"/>
        <v>9.1558446547872319E-2</v>
      </c>
      <c r="L435" s="17">
        <f t="shared" si="40"/>
        <v>0.1375833543832071</v>
      </c>
      <c r="M435" s="17">
        <f t="shared" si="41"/>
        <v>34.232048888202712</v>
      </c>
      <c r="N435" s="17">
        <f t="shared" si="42"/>
        <v>1.6363636363636363E-4</v>
      </c>
    </row>
    <row r="436" spans="1:14" ht="13.8">
      <c r="B436" s="18">
        <v>102</v>
      </c>
      <c r="C436" s="17">
        <f t="shared" si="37"/>
        <v>2.4691358024691357E-2</v>
      </c>
      <c r="D436" s="18">
        <v>0.45</v>
      </c>
      <c r="E436" s="18">
        <v>2.7560000000000001E-2</v>
      </c>
      <c r="F436" s="18">
        <v>1.58E-3</v>
      </c>
      <c r="G436" s="18">
        <v>3.2599999999999999E-3</v>
      </c>
      <c r="H436" s="18">
        <v>1.4230400000000001</v>
      </c>
      <c r="I436" s="18">
        <v>6.0000000000000001E-3</v>
      </c>
      <c r="J436" s="17">
        <f t="shared" si="38"/>
        <v>1.1274545454545455</v>
      </c>
      <c r="K436" s="17">
        <f t="shared" si="39"/>
        <v>6.4636363636363631E-2</v>
      </c>
      <c r="L436" s="17">
        <f t="shared" si="40"/>
        <v>0.13336363636363635</v>
      </c>
      <c r="M436" s="17">
        <f t="shared" si="41"/>
        <v>58.215272727272733</v>
      </c>
      <c r="N436" s="17">
        <f t="shared" si="42"/>
        <v>2.454545454545455E-4</v>
      </c>
    </row>
    <row r="437" spans="1:14" ht="13.8">
      <c r="B437" s="18">
        <v>102</v>
      </c>
      <c r="C437" s="17">
        <f t="shared" si="37"/>
        <v>2.4691358024691357E-2</v>
      </c>
      <c r="D437" s="18">
        <v>0.42</v>
      </c>
      <c r="E437" s="18">
        <v>2.2679999999999999E-2</v>
      </c>
      <c r="F437" s="18">
        <v>8.1999999999999998E-4</v>
      </c>
      <c r="G437" s="18">
        <v>2.3900000000000002E-3</v>
      </c>
      <c r="H437" s="18">
        <v>1.3223400000000001</v>
      </c>
      <c r="I437" s="18">
        <v>6.0000000000000001E-3</v>
      </c>
      <c r="J437" s="17">
        <f t="shared" si="38"/>
        <v>0.92781818181818176</v>
      </c>
      <c r="K437" s="17">
        <f t="shared" si="39"/>
        <v>3.3545454545454545E-2</v>
      </c>
      <c r="L437" s="17">
        <f t="shared" si="40"/>
        <v>9.7772727272727289E-2</v>
      </c>
      <c r="M437" s="17">
        <f t="shared" si="41"/>
        <v>54.095727272727274</v>
      </c>
      <c r="N437" s="17">
        <f t="shared" si="42"/>
        <v>2.454545454545455E-4</v>
      </c>
    </row>
    <row r="438" spans="1:14" ht="13.8">
      <c r="B438" s="18">
        <v>102</v>
      </c>
      <c r="C438" s="17">
        <f t="shared" si="37"/>
        <v>2.4691358024691357E-2</v>
      </c>
      <c r="D438" s="18">
        <v>0.45</v>
      </c>
      <c r="E438" s="18">
        <v>2.172E-2</v>
      </c>
      <c r="F438" s="18">
        <v>7.9000000000000001E-4</v>
      </c>
      <c r="G438" s="18">
        <v>2.3E-3</v>
      </c>
      <c r="H438" s="18">
        <v>1.4265600000000001</v>
      </c>
      <c r="I438" s="18">
        <v>6.0000000000000001E-3</v>
      </c>
      <c r="J438" s="17">
        <f t="shared" si="38"/>
        <v>0.88854545454545442</v>
      </c>
      <c r="K438" s="17">
        <f t="shared" si="39"/>
        <v>3.2318181818181815E-2</v>
      </c>
      <c r="L438" s="17">
        <f t="shared" si="40"/>
        <v>9.4090909090909086E-2</v>
      </c>
      <c r="M438" s="17">
        <f t="shared" si="41"/>
        <v>58.359272727272725</v>
      </c>
      <c r="N438" s="17">
        <f t="shared" si="42"/>
        <v>2.454545454545455E-4</v>
      </c>
    </row>
    <row r="439" spans="1:14" ht="13.8">
      <c r="B439" s="18">
        <v>102</v>
      </c>
      <c r="C439" s="17">
        <f t="shared" si="37"/>
        <v>2.4691358024691357E-2</v>
      </c>
      <c r="D439" s="18">
        <v>0.41</v>
      </c>
      <c r="E439" s="18">
        <v>2.341E-2</v>
      </c>
      <c r="F439" s="18">
        <v>8.4999999999999995E-4</v>
      </c>
      <c r="G439" s="18">
        <v>2.48E-3</v>
      </c>
      <c r="H439" s="18">
        <v>1.2905800000000001</v>
      </c>
      <c r="I439" s="18">
        <v>6.0000000000000001E-3</v>
      </c>
      <c r="J439" s="17">
        <f t="shared" si="38"/>
        <v>0.95768181818181819</v>
      </c>
      <c r="K439" s="17">
        <f t="shared" si="39"/>
        <v>3.4772727272727268E-2</v>
      </c>
      <c r="L439" s="17">
        <f t="shared" si="40"/>
        <v>0.10145454545454546</v>
      </c>
      <c r="M439" s="17">
        <f t="shared" si="41"/>
        <v>52.796454545454552</v>
      </c>
      <c r="N439" s="17">
        <f t="shared" si="42"/>
        <v>2.454545454545455E-4</v>
      </c>
    </row>
    <row r="440" spans="1:14" ht="13.8">
      <c r="B440" s="18">
        <v>102</v>
      </c>
      <c r="C440" s="17">
        <f t="shared" si="37"/>
        <v>2.4691358024691357E-2</v>
      </c>
      <c r="D440" s="18">
        <v>0.4</v>
      </c>
      <c r="E440" s="18">
        <v>2.2030000000000001E-2</v>
      </c>
      <c r="F440" s="18">
        <v>8.4000000000000003E-4</v>
      </c>
      <c r="G440" s="18">
        <v>2.4599999999999999E-3</v>
      </c>
      <c r="H440" s="18">
        <v>1.2728999999999999</v>
      </c>
      <c r="I440" s="18">
        <v>4.0000000000000001E-3</v>
      </c>
      <c r="J440" s="17">
        <f t="shared" si="38"/>
        <v>0.90122727272727277</v>
      </c>
      <c r="K440" s="17">
        <f t="shared" si="39"/>
        <v>3.4363636363636367E-2</v>
      </c>
      <c r="L440" s="17">
        <f t="shared" si="40"/>
        <v>0.10063636363636363</v>
      </c>
      <c r="M440" s="17">
        <f t="shared" si="41"/>
        <v>52.073181818181816</v>
      </c>
      <c r="N440" s="17">
        <f t="shared" si="42"/>
        <v>1.6363636363636363E-4</v>
      </c>
    </row>
    <row r="441" spans="1:14">
      <c r="B441" s="17">
        <v>102</v>
      </c>
      <c r="C441" s="17">
        <f t="shared" si="37"/>
        <v>2.4691358024691357E-2</v>
      </c>
      <c r="D441" s="17">
        <v>0.4</v>
      </c>
      <c r="E441" s="17">
        <v>2.1579999999999998E-2</v>
      </c>
      <c r="F441" s="17">
        <v>8.4000000000000003E-4</v>
      </c>
      <c r="G441" s="17">
        <v>2.4599999999999999E-3</v>
      </c>
      <c r="H441" s="17">
        <v>1.2645</v>
      </c>
      <c r="I441" s="17">
        <v>4.0000000000000001E-3</v>
      </c>
      <c r="J441" s="17">
        <f t="shared" si="38"/>
        <v>0.88281818181818172</v>
      </c>
      <c r="K441" s="17">
        <f t="shared" si="39"/>
        <v>3.4363636363636367E-2</v>
      </c>
      <c r="L441" s="17">
        <f t="shared" si="40"/>
        <v>0.10063636363636363</v>
      </c>
      <c r="M441" s="17">
        <f t="shared" si="41"/>
        <v>51.729545454545452</v>
      </c>
      <c r="N441" s="17">
        <f t="shared" si="42"/>
        <v>1.6363636363636363E-4</v>
      </c>
    </row>
    <row r="442" spans="1:14">
      <c r="B442" s="17">
        <v>102</v>
      </c>
      <c r="C442" s="17">
        <f t="shared" si="37"/>
        <v>2.4691358024691357E-2</v>
      </c>
      <c r="D442" s="17">
        <v>0.4</v>
      </c>
      <c r="E442" s="17">
        <v>2.1579999999999998E-2</v>
      </c>
      <c r="F442" s="17">
        <v>8.4999999999999995E-4</v>
      </c>
      <c r="G442" s="17">
        <v>2.48E-3</v>
      </c>
      <c r="H442" s="17">
        <v>1.2749900000000001</v>
      </c>
      <c r="I442" s="17">
        <v>4.0000000000000001E-3</v>
      </c>
      <c r="J442" s="17">
        <f t="shared" si="38"/>
        <v>0.88281818181818172</v>
      </c>
      <c r="K442" s="17">
        <f t="shared" si="39"/>
        <v>3.4772727272727268E-2</v>
      </c>
      <c r="L442" s="17">
        <f t="shared" si="40"/>
        <v>0.10145454545454546</v>
      </c>
      <c r="M442" s="17">
        <f t="shared" si="41"/>
        <v>52.158681818181819</v>
      </c>
      <c r="N442" s="17">
        <f t="shared" si="42"/>
        <v>1.6363636363636363E-4</v>
      </c>
    </row>
    <row r="443" spans="1:14">
      <c r="B443" s="17">
        <v>102</v>
      </c>
      <c r="C443" s="17">
        <f t="shared" si="37"/>
        <v>2.4691358024691357E-2</v>
      </c>
      <c r="D443" s="30">
        <v>0.41</v>
      </c>
      <c r="E443" s="17">
        <v>2.1520000000000001E-2</v>
      </c>
      <c r="F443" s="17">
        <v>8.4999999999999995E-4</v>
      </c>
      <c r="G443" s="17">
        <v>2.49E-3</v>
      </c>
      <c r="H443" s="17">
        <v>1.27949</v>
      </c>
      <c r="I443" s="17">
        <v>4.0000000000000001E-3</v>
      </c>
      <c r="J443" s="17">
        <f t="shared" si="38"/>
        <v>0.88036363636363646</v>
      </c>
      <c r="K443" s="17">
        <f t="shared" si="39"/>
        <v>3.4772727272727268E-2</v>
      </c>
      <c r="L443" s="17">
        <f t="shared" si="40"/>
        <v>0.10186363636363636</v>
      </c>
      <c r="M443" s="17">
        <f t="shared" si="41"/>
        <v>52.342772727272724</v>
      </c>
      <c r="N443" s="17">
        <f t="shared" si="42"/>
        <v>1.6363636363636363E-4</v>
      </c>
    </row>
    <row r="444" spans="1:14" ht="13.8">
      <c r="A444" s="18"/>
      <c r="B444" s="18">
        <v>102</v>
      </c>
      <c r="C444" s="17">
        <f t="shared" si="37"/>
        <v>2.4691358024691357E-2</v>
      </c>
      <c r="D444" s="18">
        <v>0.41</v>
      </c>
      <c r="E444" s="18">
        <v>2.146E-2</v>
      </c>
      <c r="F444" s="18">
        <v>7.6999999999999996E-4</v>
      </c>
      <c r="G444" s="18">
        <v>2.5000000000000001E-3</v>
      </c>
      <c r="H444" s="18">
        <v>1.2771600000000001</v>
      </c>
      <c r="I444" s="18">
        <v>6.0000000000000001E-3</v>
      </c>
      <c r="J444" s="17">
        <f t="shared" si="38"/>
        <v>0.87790909090909086</v>
      </c>
      <c r="K444" s="17">
        <f t="shared" si="39"/>
        <v>3.15E-2</v>
      </c>
      <c r="L444" s="17">
        <f t="shared" si="40"/>
        <v>0.10227272727272728</v>
      </c>
      <c r="M444" s="17">
        <f t="shared" si="41"/>
        <v>52.247454545454545</v>
      </c>
      <c r="N444" s="17">
        <f t="shared" si="42"/>
        <v>2.454545454545455E-4</v>
      </c>
    </row>
    <row r="445" spans="1:14" ht="13.8">
      <c r="A445" s="18"/>
      <c r="B445" s="17">
        <v>102</v>
      </c>
      <c r="C445" s="17">
        <f t="shared" si="37"/>
        <v>2.4691358024691357E-2</v>
      </c>
      <c r="D445" s="17">
        <v>0.39</v>
      </c>
      <c r="E445" s="17">
        <v>2.0660000000000001E-2</v>
      </c>
      <c r="F445" s="17">
        <v>7.3999999999999999E-4</v>
      </c>
      <c r="G445" s="17">
        <v>2.4199999999999998E-3</v>
      </c>
      <c r="H445" s="17">
        <v>1.2369300000000001</v>
      </c>
      <c r="I445" s="17">
        <v>6.0000000000000001E-3</v>
      </c>
      <c r="J445" s="17">
        <f t="shared" si="38"/>
        <v>0.84518181818181826</v>
      </c>
      <c r="K445" s="17">
        <f t="shared" si="39"/>
        <v>3.0272727272727274E-2</v>
      </c>
      <c r="L445" s="17">
        <f t="shared" si="40"/>
        <v>9.8999999999999991E-2</v>
      </c>
      <c r="M445" s="17">
        <f t="shared" si="41"/>
        <v>50.601681818181824</v>
      </c>
      <c r="N445" s="17">
        <f t="shared" si="42"/>
        <v>2.454545454545455E-4</v>
      </c>
    </row>
    <row r="446" spans="1:14" ht="13.8">
      <c r="A446" s="18"/>
      <c r="B446" s="17">
        <v>102</v>
      </c>
      <c r="C446" s="17">
        <f t="shared" si="37"/>
        <v>2.4691358024691357E-2</v>
      </c>
      <c r="D446" s="30">
        <v>0.39</v>
      </c>
      <c r="E446" s="17">
        <v>2.0209999999999999E-2</v>
      </c>
      <c r="F446" s="17">
        <v>7.3999999999999999E-4</v>
      </c>
      <c r="G446" s="17">
        <v>2.4099999999999998E-3</v>
      </c>
      <c r="H446" s="17">
        <v>1.2311000000000001</v>
      </c>
      <c r="I446" s="17">
        <v>6.0000000000000001E-3</v>
      </c>
      <c r="J446" s="17">
        <f t="shared" si="38"/>
        <v>0.82677272727272733</v>
      </c>
      <c r="K446" s="17">
        <f t="shared" si="39"/>
        <v>3.0272727272727274E-2</v>
      </c>
      <c r="L446" s="17">
        <f t="shared" si="40"/>
        <v>9.859090909090909E-2</v>
      </c>
      <c r="M446" s="17">
        <f t="shared" si="41"/>
        <v>50.363181818181822</v>
      </c>
      <c r="N446" s="17">
        <f t="shared" si="42"/>
        <v>2.454545454545455E-4</v>
      </c>
    </row>
    <row r="447" spans="1:14" ht="13.8">
      <c r="A447" s="18"/>
      <c r="B447" s="18">
        <v>102</v>
      </c>
      <c r="C447" s="17">
        <f t="shared" si="37"/>
        <v>2.4691358024691357E-2</v>
      </c>
      <c r="D447" s="18">
        <v>0.4</v>
      </c>
      <c r="E447" s="18">
        <v>2.0199999999999999E-2</v>
      </c>
      <c r="F447" s="18">
        <v>7.5000000000000002E-4</v>
      </c>
      <c r="G447" s="18">
        <v>2.4399999999999999E-3</v>
      </c>
      <c r="H447" s="18">
        <v>1.2455099999999999</v>
      </c>
      <c r="I447" s="18">
        <v>6.0000000000000001E-3</v>
      </c>
      <c r="J447" s="17">
        <f t="shared" si="38"/>
        <v>0.8263636363636363</v>
      </c>
      <c r="K447" s="17">
        <f t="shared" si="39"/>
        <v>3.0681818181818185E-2</v>
      </c>
      <c r="L447" s="17">
        <f t="shared" si="40"/>
        <v>9.9818181818181806E-2</v>
      </c>
      <c r="M447" s="17">
        <f t="shared" si="41"/>
        <v>50.952681818181809</v>
      </c>
      <c r="N447" s="17">
        <f t="shared" si="42"/>
        <v>2.454545454545455E-4</v>
      </c>
    </row>
    <row r="448" spans="1:14" ht="13.8">
      <c r="A448" s="18"/>
      <c r="B448" s="17">
        <v>102</v>
      </c>
      <c r="C448" s="17">
        <f t="shared" si="37"/>
        <v>2.4691358024691357E-2</v>
      </c>
      <c r="D448" s="17">
        <v>0.4</v>
      </c>
      <c r="E448" s="17">
        <v>2.0160000000000001E-2</v>
      </c>
      <c r="F448" s="17">
        <v>7.5000000000000002E-4</v>
      </c>
      <c r="G448" s="17">
        <v>2.4399999999999999E-3</v>
      </c>
      <c r="H448" s="17">
        <v>1.2455099999999999</v>
      </c>
      <c r="I448" s="17">
        <v>6.0000000000000001E-3</v>
      </c>
      <c r="J448" s="17">
        <f t="shared" si="38"/>
        <v>0.82472727272727286</v>
      </c>
      <c r="K448" s="17">
        <f t="shared" si="39"/>
        <v>3.0681818181818185E-2</v>
      </c>
      <c r="L448" s="17">
        <f t="shared" si="40"/>
        <v>9.9818181818181806E-2</v>
      </c>
      <c r="M448" s="17">
        <f t="shared" si="41"/>
        <v>50.952681818181809</v>
      </c>
      <c r="N448" s="17">
        <f t="shared" si="42"/>
        <v>2.454545454545455E-4</v>
      </c>
    </row>
    <row r="449" spans="1:14" ht="13.8">
      <c r="A449" s="18"/>
      <c r="B449" s="18">
        <v>102</v>
      </c>
      <c r="C449" s="17">
        <f t="shared" si="37"/>
        <v>2.4691358024691357E-2</v>
      </c>
      <c r="D449" s="18">
        <v>0.46</v>
      </c>
      <c r="E449" s="18">
        <v>2.547E-2</v>
      </c>
      <c r="F449" s="18">
        <v>8.5999999999999998E-4</v>
      </c>
      <c r="G449" s="18">
        <v>2.81E-3</v>
      </c>
      <c r="H449" s="18">
        <v>1.4610000000000001</v>
      </c>
      <c r="I449" s="18">
        <v>4.0000000000000001E-3</v>
      </c>
      <c r="J449" s="17">
        <f t="shared" si="38"/>
        <v>1.0419545454545454</v>
      </c>
      <c r="K449" s="17">
        <f t="shared" si="39"/>
        <v>3.5181818181818182E-2</v>
      </c>
      <c r="L449" s="17">
        <f t="shared" si="40"/>
        <v>0.11495454545454545</v>
      </c>
      <c r="M449" s="17">
        <f t="shared" si="41"/>
        <v>59.768181818181823</v>
      </c>
      <c r="N449" s="17">
        <f t="shared" si="42"/>
        <v>1.6363636363636363E-4</v>
      </c>
    </row>
    <row r="450" spans="1:14" ht="13.8">
      <c r="B450" s="18">
        <v>102</v>
      </c>
      <c r="C450" s="17">
        <f t="shared" si="37"/>
        <v>2.4691358024691357E-2</v>
      </c>
      <c r="D450" s="18">
        <v>0.45</v>
      </c>
      <c r="E450" s="18">
        <v>2.5669999999999998E-2</v>
      </c>
      <c r="F450" s="18">
        <v>8.4000000000000003E-4</v>
      </c>
      <c r="G450" s="18">
        <v>2.7200000000000002E-3</v>
      </c>
      <c r="H450" s="18">
        <v>1.4200299999999999</v>
      </c>
      <c r="I450" s="18">
        <v>4.0000000000000001E-3</v>
      </c>
      <c r="J450" s="17">
        <f t="shared" si="38"/>
        <v>1.0501363636363636</v>
      </c>
      <c r="K450" s="17">
        <f t="shared" si="39"/>
        <v>3.4363636363636367E-2</v>
      </c>
      <c r="L450" s="17">
        <f t="shared" si="40"/>
        <v>0.11127272727272729</v>
      </c>
      <c r="M450" s="17">
        <f t="shared" si="41"/>
        <v>58.092136363636357</v>
      </c>
      <c r="N450" s="17">
        <f t="shared" si="42"/>
        <v>1.6363636363636363E-4</v>
      </c>
    </row>
    <row r="451" spans="1:14" ht="13.8">
      <c r="A451" s="18"/>
      <c r="B451" s="18">
        <v>102</v>
      </c>
      <c r="C451" s="17">
        <f t="shared" ref="C451:C514" si="43">(B451-$B$2257)/($B$2256-$B$2257)</f>
        <v>2.4691358024691357E-2</v>
      </c>
      <c r="D451" s="18">
        <v>0.41</v>
      </c>
      <c r="E451" s="18">
        <v>2.1440000000000001E-2</v>
      </c>
      <c r="F451" s="18">
        <v>7.6000000000000004E-4</v>
      </c>
      <c r="G451" s="18">
        <v>2.47E-3</v>
      </c>
      <c r="H451" s="18">
        <v>1.2838499999999999</v>
      </c>
      <c r="I451" s="18">
        <v>6.0000000000000001E-3</v>
      </c>
      <c r="J451" s="17">
        <f t="shared" si="38"/>
        <v>0.87709090909090903</v>
      </c>
      <c r="K451" s="17">
        <f t="shared" si="39"/>
        <v>3.1090909090909093E-2</v>
      </c>
      <c r="L451" s="17">
        <f t="shared" si="40"/>
        <v>0.10104545454545454</v>
      </c>
      <c r="M451" s="17">
        <f t="shared" si="41"/>
        <v>52.521136363636359</v>
      </c>
      <c r="N451" s="17">
        <f t="shared" si="42"/>
        <v>2.454545454545455E-4</v>
      </c>
    </row>
    <row r="452" spans="1:14" ht="13.8">
      <c r="A452" s="18"/>
      <c r="B452" s="18">
        <v>102</v>
      </c>
      <c r="C452" s="17">
        <f t="shared" si="43"/>
        <v>2.4691358024691357E-2</v>
      </c>
      <c r="D452" s="18">
        <v>0.4</v>
      </c>
      <c r="E452" s="18">
        <v>2.0650000000000002E-2</v>
      </c>
      <c r="F452" s="18">
        <v>7.5000000000000002E-4</v>
      </c>
      <c r="G452" s="18">
        <v>2.4199999999999998E-3</v>
      </c>
      <c r="H452" s="18">
        <v>1.2563599999999999</v>
      </c>
      <c r="I452" s="18">
        <v>6.0000000000000001E-3</v>
      </c>
      <c r="J452" s="17">
        <f t="shared" ref="J452:J515" si="44">(E452*3600)/$C$1</f>
        <v>0.84477272727272734</v>
      </c>
      <c r="K452" s="17">
        <f t="shared" ref="K452:K515" si="45">(F452*3600)/$C$1</f>
        <v>3.0681818181818185E-2</v>
      </c>
      <c r="L452" s="17">
        <f t="shared" ref="L452:L515" si="46">(G452*3600)/$C$1</f>
        <v>9.8999999999999991E-2</v>
      </c>
      <c r="M452" s="17">
        <f t="shared" ref="M452:M515" si="47">(H452*3600)/$C$1</f>
        <v>51.396545454545453</v>
      </c>
      <c r="N452" s="17">
        <f t="shared" ref="N452:N515" si="48">(I452*3600)/$C$1/1000</f>
        <v>2.454545454545455E-4</v>
      </c>
    </row>
    <row r="453" spans="1:14" ht="13.8">
      <c r="A453" s="18"/>
      <c r="B453" s="18">
        <v>102</v>
      </c>
      <c r="C453" s="17">
        <f t="shared" si="43"/>
        <v>2.4691358024691357E-2</v>
      </c>
      <c r="D453" s="18">
        <v>0.33</v>
      </c>
      <c r="E453" s="18">
        <v>2.061E-2</v>
      </c>
      <c r="F453" s="18">
        <v>7.1000000000000002E-4</v>
      </c>
      <c r="G453" s="18">
        <v>2.5899999999999999E-3</v>
      </c>
      <c r="H453" s="18">
        <v>1.0355799999999999</v>
      </c>
      <c r="I453" s="18">
        <v>6.0000000000000001E-3</v>
      </c>
      <c r="J453" s="17">
        <f t="shared" si="44"/>
        <v>0.84313636363636357</v>
      </c>
      <c r="K453" s="17">
        <f t="shared" si="45"/>
        <v>2.9045454545454544E-2</v>
      </c>
      <c r="L453" s="17">
        <f t="shared" si="46"/>
        <v>0.10595454545454545</v>
      </c>
      <c r="M453" s="17">
        <f t="shared" si="47"/>
        <v>42.364636363636357</v>
      </c>
      <c r="N453" s="17">
        <f t="shared" si="48"/>
        <v>2.454545454545455E-4</v>
      </c>
    </row>
    <row r="454" spans="1:14" ht="13.8">
      <c r="A454" s="18"/>
      <c r="B454" s="18">
        <v>103</v>
      </c>
      <c r="C454" s="17">
        <f t="shared" si="43"/>
        <v>3.7037037037037035E-2</v>
      </c>
      <c r="D454" s="18">
        <v>0.78</v>
      </c>
      <c r="E454" s="18">
        <v>2.946E-2</v>
      </c>
      <c r="F454" s="18">
        <v>6.5300000000000002E-3</v>
      </c>
      <c r="G454" s="18">
        <v>4.1200000000000004E-3</v>
      </c>
      <c r="H454" s="18">
        <v>2.44957</v>
      </c>
      <c r="I454" s="18">
        <v>0.02</v>
      </c>
      <c r="J454" s="17">
        <f t="shared" si="44"/>
        <v>1.2051818181818181</v>
      </c>
      <c r="K454" s="17">
        <f t="shared" si="45"/>
        <v>0.26713636363636362</v>
      </c>
      <c r="L454" s="17">
        <f t="shared" si="46"/>
        <v>0.16854545454545455</v>
      </c>
      <c r="M454" s="17">
        <f t="shared" si="47"/>
        <v>100.20968181818181</v>
      </c>
      <c r="N454" s="17">
        <f t="shared" si="48"/>
        <v>8.1818181818181827E-4</v>
      </c>
    </row>
    <row r="455" spans="1:14" ht="13.8">
      <c r="A455" s="18"/>
      <c r="B455" s="18">
        <v>103</v>
      </c>
      <c r="C455" s="17">
        <f t="shared" si="43"/>
        <v>3.7037037037037035E-2</v>
      </c>
      <c r="D455" s="18">
        <v>0.74</v>
      </c>
      <c r="E455" s="18">
        <v>3.0839999999999999E-2</v>
      </c>
      <c r="F455" s="18">
        <v>7.0000000000000001E-3</v>
      </c>
      <c r="G455" s="18">
        <v>4.4099999999999999E-3</v>
      </c>
      <c r="H455" s="18">
        <v>2.3085900000000001</v>
      </c>
      <c r="I455" s="18">
        <v>0.02</v>
      </c>
      <c r="J455" s="17">
        <f t="shared" si="44"/>
        <v>1.2616363636363637</v>
      </c>
      <c r="K455" s="17">
        <f t="shared" si="45"/>
        <v>0.28636363636363638</v>
      </c>
      <c r="L455" s="17">
        <f t="shared" si="46"/>
        <v>0.18040909090909091</v>
      </c>
      <c r="M455" s="17">
        <f t="shared" si="47"/>
        <v>94.442318181818194</v>
      </c>
      <c r="N455" s="17">
        <f t="shared" si="48"/>
        <v>8.1818181818181827E-4</v>
      </c>
    </row>
    <row r="456" spans="1:14" ht="13.8">
      <c r="A456" s="18"/>
      <c r="B456" s="17">
        <v>103</v>
      </c>
      <c r="C456" s="17">
        <f t="shared" si="43"/>
        <v>3.7037037037037035E-2</v>
      </c>
      <c r="D456" s="17">
        <v>0.51</v>
      </c>
      <c r="E456" s="17">
        <v>2.7900000000000001E-2</v>
      </c>
      <c r="F456" s="17">
        <v>7.3600000000000002E-3</v>
      </c>
      <c r="G456" s="17">
        <v>4.5199999999999997E-3</v>
      </c>
      <c r="H456" s="17">
        <v>1.5899099999999999</v>
      </c>
      <c r="I456" s="17">
        <v>0.03</v>
      </c>
      <c r="J456" s="17">
        <f t="shared" si="44"/>
        <v>1.1413636363636364</v>
      </c>
      <c r="K456" s="17">
        <f t="shared" si="45"/>
        <v>0.30109090909090913</v>
      </c>
      <c r="L456" s="17">
        <f t="shared" si="46"/>
        <v>0.18490909090909088</v>
      </c>
      <c r="M456" s="17">
        <f t="shared" si="47"/>
        <v>65.041772727272715</v>
      </c>
      <c r="N456" s="17">
        <f t="shared" si="48"/>
        <v>1.2272727272727272E-3</v>
      </c>
    </row>
    <row r="457" spans="1:14" ht="13.8">
      <c r="A457" s="18"/>
      <c r="B457" s="17">
        <v>103</v>
      </c>
      <c r="C457" s="17">
        <f t="shared" si="43"/>
        <v>3.7037037037037035E-2</v>
      </c>
      <c r="D457" s="17">
        <v>0.57999999999999996</v>
      </c>
      <c r="E457" s="17">
        <v>2.649E-2</v>
      </c>
      <c r="F457" s="17">
        <v>6.8700000000000002E-3</v>
      </c>
      <c r="G457" s="17">
        <v>4.0600000000000002E-3</v>
      </c>
      <c r="H457" s="17">
        <v>1.79827</v>
      </c>
      <c r="I457" s="17">
        <v>0.02</v>
      </c>
      <c r="J457" s="17">
        <f t="shared" si="44"/>
        <v>1.0836818181818182</v>
      </c>
      <c r="K457" s="17">
        <f t="shared" si="45"/>
        <v>0.28104545454545454</v>
      </c>
      <c r="L457" s="17">
        <f t="shared" si="46"/>
        <v>0.16609090909090909</v>
      </c>
      <c r="M457" s="17">
        <f t="shared" si="47"/>
        <v>73.565590909090915</v>
      </c>
      <c r="N457" s="17">
        <f t="shared" si="48"/>
        <v>8.1818181818181827E-4</v>
      </c>
    </row>
    <row r="458" spans="1:14" ht="13.8">
      <c r="A458" s="18"/>
      <c r="B458" s="17">
        <v>103</v>
      </c>
      <c r="C458" s="17">
        <f t="shared" si="43"/>
        <v>3.7037037037037035E-2</v>
      </c>
      <c r="D458" s="17">
        <v>0.59</v>
      </c>
      <c r="E458" s="17">
        <v>2.8250000000000001E-2</v>
      </c>
      <c r="F458" s="17">
        <v>7.6400000000000001E-3</v>
      </c>
      <c r="G458" s="17">
        <v>5.7000000000000002E-3</v>
      </c>
      <c r="H458" s="17">
        <v>1.8274300000000001</v>
      </c>
      <c r="I458" s="17">
        <v>0.02</v>
      </c>
      <c r="J458" s="17">
        <f t="shared" si="44"/>
        <v>1.1556818181818183</v>
      </c>
      <c r="K458" s="17">
        <f t="shared" si="45"/>
        <v>0.31254545454545457</v>
      </c>
      <c r="L458" s="17">
        <f t="shared" si="46"/>
        <v>0.23318181818181818</v>
      </c>
      <c r="M458" s="17">
        <f t="shared" si="47"/>
        <v>74.758500000000012</v>
      </c>
      <c r="N458" s="17">
        <f t="shared" si="48"/>
        <v>8.1818181818181827E-4</v>
      </c>
    </row>
    <row r="459" spans="1:14">
      <c r="B459" s="17">
        <v>103</v>
      </c>
      <c r="C459" s="17">
        <f t="shared" si="43"/>
        <v>3.7037037037037035E-2</v>
      </c>
      <c r="D459" s="17">
        <v>1.0900000000000001</v>
      </c>
      <c r="E459" s="17">
        <v>3.6089999999999997E-2</v>
      </c>
      <c r="F459" s="17">
        <v>4.6699999999999997E-3</v>
      </c>
      <c r="G459" s="17">
        <v>7.45E-3</v>
      </c>
      <c r="H459" s="17">
        <v>3.43865</v>
      </c>
      <c r="I459" s="17">
        <v>0.02</v>
      </c>
      <c r="J459" s="17">
        <f t="shared" si="44"/>
        <v>1.4764090909090906</v>
      </c>
      <c r="K459" s="17">
        <f t="shared" si="45"/>
        <v>0.19104545454545452</v>
      </c>
      <c r="L459" s="17">
        <f t="shared" si="46"/>
        <v>0.30477272727272725</v>
      </c>
      <c r="M459" s="17">
        <f t="shared" si="47"/>
        <v>140.67204545454544</v>
      </c>
      <c r="N459" s="17">
        <f t="shared" si="48"/>
        <v>8.1818181818181827E-4</v>
      </c>
    </row>
    <row r="460" spans="1:14">
      <c r="B460" s="17">
        <v>103</v>
      </c>
      <c r="C460" s="17">
        <f t="shared" si="43"/>
        <v>3.7037037037037035E-2</v>
      </c>
      <c r="D460" s="17">
        <v>0.96</v>
      </c>
      <c r="E460" s="17">
        <v>4.156E-2</v>
      </c>
      <c r="F460" s="17">
        <v>5.1500000000000001E-3</v>
      </c>
      <c r="G460" s="17">
        <v>7.9000000000000008E-3</v>
      </c>
      <c r="H460" s="17">
        <v>3.0174400000000001</v>
      </c>
      <c r="I460" s="17">
        <v>0.02</v>
      </c>
      <c r="J460" s="17">
        <f t="shared" si="44"/>
        <v>1.700181818181818</v>
      </c>
      <c r="K460" s="17">
        <f t="shared" si="45"/>
        <v>0.21068181818181816</v>
      </c>
      <c r="L460" s="17">
        <f t="shared" si="46"/>
        <v>0.32318181818181818</v>
      </c>
      <c r="M460" s="17">
        <f t="shared" si="47"/>
        <v>123.44072727272727</v>
      </c>
      <c r="N460" s="17">
        <f t="shared" si="48"/>
        <v>8.1818181818181827E-4</v>
      </c>
    </row>
    <row r="461" spans="1:14">
      <c r="B461" s="17">
        <v>103</v>
      </c>
      <c r="C461" s="17">
        <f t="shared" si="43"/>
        <v>3.7037037037037035E-2</v>
      </c>
      <c r="D461" s="17">
        <v>0.76</v>
      </c>
      <c r="E461" s="17">
        <v>4.2540000000000001E-2</v>
      </c>
      <c r="F461" s="17">
        <v>5.6699999999999997E-3</v>
      </c>
      <c r="G461" s="17">
        <v>8.6899999999999998E-3</v>
      </c>
      <c r="H461" s="17">
        <v>2.37568</v>
      </c>
      <c r="I461" s="17">
        <v>0.03</v>
      </c>
      <c r="J461" s="17">
        <f t="shared" si="44"/>
        <v>1.7402727272727274</v>
      </c>
      <c r="K461" s="17">
        <f t="shared" si="45"/>
        <v>0.23195454545454544</v>
      </c>
      <c r="L461" s="17">
        <f t="shared" si="46"/>
        <v>0.35549999999999998</v>
      </c>
      <c r="M461" s="17">
        <f t="shared" si="47"/>
        <v>97.186909090909097</v>
      </c>
      <c r="N461" s="17">
        <f t="shared" si="48"/>
        <v>1.2272727272727272E-3</v>
      </c>
    </row>
    <row r="462" spans="1:14" ht="13.8">
      <c r="B462" s="18">
        <v>103</v>
      </c>
      <c r="C462" s="17">
        <f t="shared" si="43"/>
        <v>3.7037037037037035E-2</v>
      </c>
      <c r="D462" s="18">
        <v>0.75</v>
      </c>
      <c r="E462" s="18">
        <v>4.011E-2</v>
      </c>
      <c r="F462" s="18">
        <v>6.0699999999999999E-3</v>
      </c>
      <c r="G462" s="18">
        <v>8.5599999999999999E-3</v>
      </c>
      <c r="H462" s="18">
        <v>2.3333400000000002</v>
      </c>
      <c r="I462" s="18">
        <v>0.03</v>
      </c>
      <c r="J462" s="17">
        <f t="shared" si="44"/>
        <v>1.6408636363636362</v>
      </c>
      <c r="K462" s="17">
        <f t="shared" si="45"/>
        <v>0.24831818181818183</v>
      </c>
      <c r="L462" s="17">
        <f t="shared" si="46"/>
        <v>0.35018181818181815</v>
      </c>
      <c r="M462" s="17">
        <f t="shared" si="47"/>
        <v>95.454818181818197</v>
      </c>
      <c r="N462" s="17">
        <f t="shared" si="48"/>
        <v>1.2272727272727272E-3</v>
      </c>
    </row>
    <row r="463" spans="1:14">
      <c r="B463" s="17">
        <v>103</v>
      </c>
      <c r="C463" s="17">
        <f t="shared" si="43"/>
        <v>3.7037037037037035E-2</v>
      </c>
      <c r="D463" s="17">
        <v>0.68</v>
      </c>
      <c r="E463" s="17">
        <v>3.8640000000000001E-2</v>
      </c>
      <c r="F463" s="17">
        <v>6.0699999999999999E-3</v>
      </c>
      <c r="G463" s="17">
        <v>8.1899999999999994E-3</v>
      </c>
      <c r="H463" s="17">
        <v>2.1346400000000001</v>
      </c>
      <c r="I463" s="17">
        <v>0.03</v>
      </c>
      <c r="J463" s="17">
        <f t="shared" si="44"/>
        <v>1.580727272727273</v>
      </c>
      <c r="K463" s="17">
        <f t="shared" si="45"/>
        <v>0.24831818181818183</v>
      </c>
      <c r="L463" s="17">
        <f t="shared" si="46"/>
        <v>0.33504545454545454</v>
      </c>
      <c r="M463" s="17">
        <f t="shared" si="47"/>
        <v>87.326181818181823</v>
      </c>
      <c r="N463" s="17">
        <f t="shared" si="48"/>
        <v>1.2272727272727272E-3</v>
      </c>
    </row>
    <row r="464" spans="1:14" ht="13.8">
      <c r="B464" s="18">
        <v>103</v>
      </c>
      <c r="C464" s="17">
        <f t="shared" si="43"/>
        <v>3.7037037037037035E-2</v>
      </c>
      <c r="D464" s="18">
        <v>0.78</v>
      </c>
      <c r="E464" s="18">
        <v>2.7490000000000001E-2</v>
      </c>
      <c r="F464" s="18">
        <v>3.6600000000000001E-3</v>
      </c>
      <c r="G464" s="18">
        <v>4.6600000000000001E-3</v>
      </c>
      <c r="H464" s="18">
        <v>2.4355000000000002</v>
      </c>
      <c r="I464" s="18">
        <v>0.02</v>
      </c>
      <c r="J464" s="17">
        <f t="shared" si="44"/>
        <v>1.124590909090909</v>
      </c>
      <c r="K464" s="17">
        <f t="shared" si="45"/>
        <v>0.14972727272727274</v>
      </c>
      <c r="L464" s="17">
        <f t="shared" si="46"/>
        <v>0.19063636363636363</v>
      </c>
      <c r="M464" s="17">
        <f t="shared" si="47"/>
        <v>99.634090909090915</v>
      </c>
      <c r="N464" s="17">
        <f t="shared" si="48"/>
        <v>8.1818181818181827E-4</v>
      </c>
    </row>
    <row r="465" spans="2:14">
      <c r="B465" s="17">
        <v>103</v>
      </c>
      <c r="C465" s="17">
        <f t="shared" si="43"/>
        <v>3.7037037037037035E-2</v>
      </c>
      <c r="D465" s="30">
        <v>0.73</v>
      </c>
      <c r="E465" s="17">
        <v>3.1789999999999999E-2</v>
      </c>
      <c r="F465" s="17">
        <v>2.98E-3</v>
      </c>
      <c r="G465" s="17">
        <v>4.1900000000000001E-3</v>
      </c>
      <c r="H465" s="17">
        <v>2.2883599999999999</v>
      </c>
      <c r="I465" s="17">
        <v>0.02</v>
      </c>
      <c r="J465" s="17">
        <f t="shared" si="44"/>
        <v>1.3005</v>
      </c>
      <c r="K465" s="17">
        <f t="shared" si="45"/>
        <v>0.12190909090909091</v>
      </c>
      <c r="L465" s="17">
        <f t="shared" si="46"/>
        <v>0.17140909090909093</v>
      </c>
      <c r="M465" s="17">
        <f t="shared" si="47"/>
        <v>93.614727272727265</v>
      </c>
      <c r="N465" s="17">
        <f t="shared" si="48"/>
        <v>8.1818181818181827E-4</v>
      </c>
    </row>
    <row r="466" spans="2:14" ht="13.8">
      <c r="B466" s="18">
        <v>103</v>
      </c>
      <c r="C466" s="17">
        <f t="shared" si="43"/>
        <v>3.7037037037037035E-2</v>
      </c>
      <c r="D466" s="18">
        <v>0.68</v>
      </c>
      <c r="E466" s="18">
        <v>3.1579999999999997E-2</v>
      </c>
      <c r="F466" s="18">
        <v>2.99E-3</v>
      </c>
      <c r="G466" s="18">
        <v>4.0699999999999998E-3</v>
      </c>
      <c r="H466" s="18">
        <v>2.1349999999999998</v>
      </c>
      <c r="I466" s="18">
        <v>0.02</v>
      </c>
      <c r="J466" s="17">
        <f t="shared" si="44"/>
        <v>1.2919090909090907</v>
      </c>
      <c r="K466" s="17">
        <f t="shared" si="45"/>
        <v>0.12231818181818181</v>
      </c>
      <c r="L466" s="17">
        <f t="shared" si="46"/>
        <v>0.16649999999999998</v>
      </c>
      <c r="M466" s="17">
        <f t="shared" si="47"/>
        <v>87.340909090909079</v>
      </c>
      <c r="N466" s="17">
        <f t="shared" si="48"/>
        <v>8.1818181818181827E-4</v>
      </c>
    </row>
    <row r="467" spans="2:14">
      <c r="B467" s="17">
        <v>103</v>
      </c>
      <c r="C467" s="17">
        <f t="shared" si="43"/>
        <v>3.7037037037037035E-2</v>
      </c>
      <c r="D467" s="17">
        <v>0.62</v>
      </c>
      <c r="E467" s="17">
        <v>2.9149999999999999E-2</v>
      </c>
      <c r="F467" s="17">
        <v>3.0899999999999999E-3</v>
      </c>
      <c r="G467" s="17">
        <v>3.8300000000000001E-3</v>
      </c>
      <c r="H467" s="17">
        <v>1.93316</v>
      </c>
      <c r="I467" s="17">
        <v>0.02</v>
      </c>
      <c r="J467" s="17">
        <f t="shared" si="44"/>
        <v>1.1924999999999999</v>
      </c>
      <c r="K467" s="17">
        <f t="shared" si="45"/>
        <v>0.12640909090909089</v>
      </c>
      <c r="L467" s="17">
        <f t="shared" si="46"/>
        <v>0.15668181818181817</v>
      </c>
      <c r="M467" s="17">
        <f t="shared" si="47"/>
        <v>79.083818181818188</v>
      </c>
      <c r="N467" s="17">
        <f t="shared" si="48"/>
        <v>8.1818181818181827E-4</v>
      </c>
    </row>
    <row r="468" spans="2:14">
      <c r="B468" s="17">
        <v>103</v>
      </c>
      <c r="C468" s="17">
        <f t="shared" si="43"/>
        <v>3.7037037037037035E-2</v>
      </c>
      <c r="D468" s="17">
        <v>0.53</v>
      </c>
      <c r="E468" s="17">
        <v>3.1890000000000002E-2</v>
      </c>
      <c r="F468" s="17">
        <v>3.14E-3</v>
      </c>
      <c r="G468" s="17">
        <v>3.13E-3</v>
      </c>
      <c r="H468" s="17">
        <v>1.6545700000000001</v>
      </c>
      <c r="I468" s="17">
        <v>0.02</v>
      </c>
      <c r="J468" s="17">
        <f t="shared" si="44"/>
        <v>1.3045909090909091</v>
      </c>
      <c r="K468" s="17">
        <f t="shared" si="45"/>
        <v>0.12845454545454546</v>
      </c>
      <c r="L468" s="17">
        <f t="shared" si="46"/>
        <v>0.12804545454545455</v>
      </c>
      <c r="M468" s="17">
        <f t="shared" si="47"/>
        <v>67.686954545454554</v>
      </c>
      <c r="N468" s="17">
        <f t="shared" si="48"/>
        <v>8.1818181818181827E-4</v>
      </c>
    </row>
    <row r="469" spans="2:14">
      <c r="B469" s="17">
        <v>103</v>
      </c>
      <c r="C469" s="17">
        <f t="shared" si="43"/>
        <v>3.7037037037037035E-2</v>
      </c>
      <c r="D469" s="30">
        <v>0.49</v>
      </c>
      <c r="E469" s="17">
        <v>2.3439999999999999E-2</v>
      </c>
      <c r="F469" s="17">
        <v>3.0000000000000001E-3</v>
      </c>
      <c r="G469" s="17">
        <v>2.0600000000000002E-3</v>
      </c>
      <c r="H469" s="17">
        <v>1.5287599999999999</v>
      </c>
      <c r="I469" s="17">
        <v>0.02</v>
      </c>
      <c r="J469" s="17">
        <f t="shared" si="44"/>
        <v>0.95890909090909093</v>
      </c>
      <c r="K469" s="17">
        <f t="shared" si="45"/>
        <v>0.12272727272727274</v>
      </c>
      <c r="L469" s="17">
        <f t="shared" si="46"/>
        <v>8.4272727272727277E-2</v>
      </c>
      <c r="M469" s="17">
        <f t="shared" si="47"/>
        <v>62.540181818181821</v>
      </c>
      <c r="N469" s="17">
        <f t="shared" si="48"/>
        <v>8.1818181818181827E-4</v>
      </c>
    </row>
    <row r="470" spans="2:14">
      <c r="B470" s="17">
        <v>103</v>
      </c>
      <c r="C470" s="17">
        <f t="shared" si="43"/>
        <v>3.7037037037037035E-2</v>
      </c>
      <c r="D470" s="17">
        <v>0.78</v>
      </c>
      <c r="E470" s="17">
        <v>3.3919999999999999E-2</v>
      </c>
      <c r="F470" s="17">
        <v>5.7600000000000004E-3</v>
      </c>
      <c r="G470" s="17">
        <v>4.7800000000000004E-3</v>
      </c>
      <c r="H470" s="17">
        <v>2.4342800000000002</v>
      </c>
      <c r="I470" s="17">
        <v>0.03</v>
      </c>
      <c r="J470" s="17">
        <f t="shared" si="44"/>
        <v>1.3876363636363636</v>
      </c>
      <c r="K470" s="17">
        <f t="shared" si="45"/>
        <v>0.23563636363636364</v>
      </c>
      <c r="L470" s="17">
        <f t="shared" si="46"/>
        <v>0.19554545454545458</v>
      </c>
      <c r="M470" s="17">
        <f t="shared" si="47"/>
        <v>99.584181818181833</v>
      </c>
      <c r="N470" s="17">
        <f t="shared" si="48"/>
        <v>1.2272727272727272E-3</v>
      </c>
    </row>
    <row r="471" spans="2:14">
      <c r="B471" s="17">
        <v>103</v>
      </c>
      <c r="C471" s="17">
        <f t="shared" si="43"/>
        <v>3.7037037037037035E-2</v>
      </c>
      <c r="D471" s="17">
        <v>0.51</v>
      </c>
      <c r="E471" s="17">
        <v>3.0509999999999999E-2</v>
      </c>
      <c r="F471" s="17">
        <v>4.3E-3</v>
      </c>
      <c r="G471" s="17">
        <v>3.5300000000000002E-3</v>
      </c>
      <c r="H471" s="17">
        <v>1.59443</v>
      </c>
      <c r="I471" s="17">
        <v>0.02</v>
      </c>
      <c r="J471" s="17">
        <f t="shared" si="44"/>
        <v>1.2481363636363636</v>
      </c>
      <c r="K471" s="17">
        <f t="shared" si="45"/>
        <v>0.1759090909090909</v>
      </c>
      <c r="L471" s="17">
        <f t="shared" si="46"/>
        <v>0.1444090909090909</v>
      </c>
      <c r="M471" s="17">
        <f t="shared" si="47"/>
        <v>65.226681818181817</v>
      </c>
      <c r="N471" s="17">
        <f t="shared" si="48"/>
        <v>8.1818181818181827E-4</v>
      </c>
    </row>
    <row r="472" spans="2:14">
      <c r="B472" s="17">
        <v>103</v>
      </c>
      <c r="C472" s="17">
        <f t="shared" si="43"/>
        <v>3.7037037037037035E-2</v>
      </c>
      <c r="D472" s="30">
        <v>0.53</v>
      </c>
      <c r="E472" s="17">
        <v>2.896E-2</v>
      </c>
      <c r="F472" s="17">
        <v>4.5300000000000002E-3</v>
      </c>
      <c r="G472" s="17">
        <v>3.4199999999999999E-3</v>
      </c>
      <c r="H472" s="17">
        <v>1.6675800000000001</v>
      </c>
      <c r="I472" s="17">
        <v>0.03</v>
      </c>
      <c r="J472" s="17">
        <f t="shared" si="44"/>
        <v>1.1847272727272726</v>
      </c>
      <c r="K472" s="17">
        <f t="shared" si="45"/>
        <v>0.18531818181818183</v>
      </c>
      <c r="L472" s="17">
        <f t="shared" si="46"/>
        <v>0.1399090909090909</v>
      </c>
      <c r="M472" s="17">
        <f t="shared" si="47"/>
        <v>68.219181818181823</v>
      </c>
      <c r="N472" s="17">
        <f t="shared" si="48"/>
        <v>1.2272727272727272E-3</v>
      </c>
    </row>
    <row r="473" spans="2:14">
      <c r="B473" s="17">
        <v>103</v>
      </c>
      <c r="C473" s="17">
        <f t="shared" si="43"/>
        <v>3.7037037037037035E-2</v>
      </c>
      <c r="D473" s="17">
        <v>0.52</v>
      </c>
      <c r="E473" s="17">
        <v>3.6970000000000003E-2</v>
      </c>
      <c r="F473" s="17">
        <v>5.3299999999999997E-3</v>
      </c>
      <c r="G473" s="17">
        <v>4.79E-3</v>
      </c>
      <c r="H473" s="17">
        <v>1.6377900000000001</v>
      </c>
      <c r="I473" s="17">
        <v>0.03</v>
      </c>
      <c r="J473" s="17">
        <f t="shared" si="44"/>
        <v>1.512409090909091</v>
      </c>
      <c r="K473" s="17">
        <f t="shared" si="45"/>
        <v>0.21804545454545454</v>
      </c>
      <c r="L473" s="17">
        <f t="shared" si="46"/>
        <v>0.19595454545454546</v>
      </c>
      <c r="M473" s="17">
        <f t="shared" si="47"/>
        <v>67.000500000000002</v>
      </c>
      <c r="N473" s="17">
        <f t="shared" si="48"/>
        <v>1.2272727272727272E-3</v>
      </c>
    </row>
    <row r="474" spans="2:14">
      <c r="B474" s="17">
        <v>103</v>
      </c>
      <c r="C474" s="17">
        <f t="shared" si="43"/>
        <v>3.7037037037037035E-2</v>
      </c>
      <c r="D474" s="30">
        <v>0.4</v>
      </c>
      <c r="E474" s="17">
        <v>2.512E-2</v>
      </c>
      <c r="F474" s="17">
        <v>4.7000000000000002E-3</v>
      </c>
      <c r="G474" s="17">
        <v>2.7E-4</v>
      </c>
      <c r="H474" s="17">
        <v>1.24204</v>
      </c>
      <c r="I474" s="17">
        <v>0.02</v>
      </c>
      <c r="J474" s="17">
        <f t="shared" si="44"/>
        <v>1.0276363636363637</v>
      </c>
      <c r="K474" s="17">
        <f t="shared" si="45"/>
        <v>0.19227272727272729</v>
      </c>
      <c r="L474" s="17">
        <f t="shared" si="46"/>
        <v>1.1045454545454546E-2</v>
      </c>
      <c r="M474" s="17">
        <f t="shared" si="47"/>
        <v>50.81072727272727</v>
      </c>
      <c r="N474" s="17">
        <f t="shared" si="48"/>
        <v>8.1818181818181827E-4</v>
      </c>
    </row>
    <row r="475" spans="2:14">
      <c r="B475" s="17">
        <v>103</v>
      </c>
      <c r="C475" s="17">
        <f t="shared" si="43"/>
        <v>3.7037037037037035E-2</v>
      </c>
      <c r="D475" s="17">
        <v>0.4</v>
      </c>
      <c r="E475" s="17">
        <v>2.503E-2</v>
      </c>
      <c r="F475" s="17">
        <v>4.7000000000000002E-3</v>
      </c>
      <c r="G475" s="17">
        <v>2.7E-4</v>
      </c>
      <c r="H475" s="17">
        <v>1.2420500000000001</v>
      </c>
      <c r="I475" s="17">
        <v>0.02</v>
      </c>
      <c r="J475" s="17">
        <f t="shared" si="44"/>
        <v>1.0239545454545456</v>
      </c>
      <c r="K475" s="17">
        <f t="shared" si="45"/>
        <v>0.19227272727272729</v>
      </c>
      <c r="L475" s="17">
        <f t="shared" si="46"/>
        <v>1.1045454545454546E-2</v>
      </c>
      <c r="M475" s="17">
        <f t="shared" si="47"/>
        <v>50.811136363636365</v>
      </c>
      <c r="N475" s="17">
        <f t="shared" si="48"/>
        <v>8.1818181818181827E-4</v>
      </c>
    </row>
    <row r="476" spans="2:14" ht="13.8">
      <c r="B476" s="18">
        <v>103</v>
      </c>
      <c r="C476" s="17">
        <f t="shared" si="43"/>
        <v>3.7037037037037035E-2</v>
      </c>
      <c r="D476" s="18">
        <v>0.39813340639829198</v>
      </c>
      <c r="E476" s="18">
        <v>2.4734166398637725E-2</v>
      </c>
      <c r="F476" s="18">
        <v>5.2776352216374924E-3</v>
      </c>
      <c r="G476" s="18">
        <v>1.3637300314308764E-3</v>
      </c>
      <c r="H476" s="18">
        <v>1.2429425143612844</v>
      </c>
      <c r="I476" s="18">
        <v>0.02</v>
      </c>
      <c r="J476" s="17">
        <f t="shared" si="44"/>
        <v>1.0118522617624526</v>
      </c>
      <c r="K476" s="17">
        <f t="shared" si="45"/>
        <v>0.21590325906698835</v>
      </c>
      <c r="L476" s="17">
        <f t="shared" si="46"/>
        <v>5.5788955831263129E-2</v>
      </c>
      <c r="M476" s="17">
        <f t="shared" si="47"/>
        <v>50.847648314779811</v>
      </c>
      <c r="N476" s="17">
        <f t="shared" si="48"/>
        <v>8.1818181818181827E-4</v>
      </c>
    </row>
    <row r="477" spans="2:14">
      <c r="B477" s="17">
        <v>103</v>
      </c>
      <c r="C477" s="17">
        <f t="shared" si="43"/>
        <v>3.7037037037037035E-2</v>
      </c>
      <c r="D477" s="17">
        <v>0.4</v>
      </c>
      <c r="E477" s="17">
        <v>2.376E-2</v>
      </c>
      <c r="F477" s="17">
        <v>2.7599999999999999E-3</v>
      </c>
      <c r="G477" s="17">
        <v>1.49E-3</v>
      </c>
      <c r="H477" s="17">
        <v>1.2442599999999999</v>
      </c>
      <c r="I477" s="17">
        <v>0.02</v>
      </c>
      <c r="J477" s="17">
        <f t="shared" si="44"/>
        <v>0.97199999999999998</v>
      </c>
      <c r="K477" s="17">
        <f t="shared" si="45"/>
        <v>0.1129090909090909</v>
      </c>
      <c r="L477" s="17">
        <f t="shared" si="46"/>
        <v>6.0954545454545456E-2</v>
      </c>
      <c r="M477" s="17">
        <f t="shared" si="47"/>
        <v>50.901545454545449</v>
      </c>
      <c r="N477" s="17">
        <f t="shared" si="48"/>
        <v>8.1818181818181827E-4</v>
      </c>
    </row>
    <row r="478" spans="2:14" ht="13.8">
      <c r="B478" s="18">
        <v>103</v>
      </c>
      <c r="C478" s="17">
        <f t="shared" si="43"/>
        <v>3.7037037037037035E-2</v>
      </c>
      <c r="D478" s="18">
        <v>0.40036501257796947</v>
      </c>
      <c r="E478" s="18">
        <v>2.447617196959757E-2</v>
      </c>
      <c r="F478" s="18">
        <v>5.3539802289430507E-3</v>
      </c>
      <c r="G478" s="18">
        <v>1.3618409012573168E-3</v>
      </c>
      <c r="H478" s="18">
        <v>1.2497808499538576</v>
      </c>
      <c r="I478" s="18">
        <v>0.02</v>
      </c>
      <c r="J478" s="17">
        <f t="shared" si="44"/>
        <v>1.0012979442108099</v>
      </c>
      <c r="K478" s="17">
        <f t="shared" si="45"/>
        <v>0.21902646391130662</v>
      </c>
      <c r="L478" s="17">
        <f t="shared" si="46"/>
        <v>5.5711673233253871E-2</v>
      </c>
      <c r="M478" s="17">
        <f t="shared" si="47"/>
        <v>51.127398407203266</v>
      </c>
      <c r="N478" s="17">
        <f t="shared" si="48"/>
        <v>8.1818181818181827E-4</v>
      </c>
    </row>
    <row r="479" spans="2:14">
      <c r="B479" s="17">
        <v>103</v>
      </c>
      <c r="C479" s="17">
        <f t="shared" si="43"/>
        <v>3.7037037037037035E-2</v>
      </c>
      <c r="D479" s="17">
        <v>0.6747453451600155</v>
      </c>
      <c r="E479" s="17">
        <v>4.236777240553264E-2</v>
      </c>
      <c r="F479" s="17">
        <v>1.3022807849821027E-2</v>
      </c>
      <c r="G479" s="17">
        <v>2.9929298478384844E-3</v>
      </c>
      <c r="H479" s="17">
        <v>2.0929130864527687</v>
      </c>
      <c r="I479" s="17">
        <v>0.04</v>
      </c>
      <c r="J479" s="17">
        <f t="shared" si="44"/>
        <v>1.733227052953608</v>
      </c>
      <c r="K479" s="17">
        <f t="shared" si="45"/>
        <v>0.53275123021995108</v>
      </c>
      <c r="L479" s="17">
        <f t="shared" si="46"/>
        <v>0.12243803922975617</v>
      </c>
      <c r="M479" s="17">
        <f t="shared" si="47"/>
        <v>85.619171718522367</v>
      </c>
      <c r="N479" s="17">
        <f t="shared" si="48"/>
        <v>1.6363636363636365E-3</v>
      </c>
    </row>
    <row r="480" spans="2:14" ht="13.8">
      <c r="B480" s="18">
        <v>103</v>
      </c>
      <c r="C480" s="17">
        <f t="shared" si="43"/>
        <v>3.7037037037037035E-2</v>
      </c>
      <c r="D480" s="18">
        <v>0.66672529357639843</v>
      </c>
      <c r="E480" s="18">
        <v>3.5654843990983669E-2</v>
      </c>
      <c r="F480" s="18">
        <v>8.6902143763033686E-3</v>
      </c>
      <c r="G480" s="18">
        <v>2.3300711597201919E-3</v>
      </c>
      <c r="H480" s="18">
        <v>2.0818472525010208</v>
      </c>
      <c r="I480" s="18">
        <v>0.03</v>
      </c>
      <c r="J480" s="17">
        <f t="shared" si="44"/>
        <v>1.4586072541766049</v>
      </c>
      <c r="K480" s="17">
        <f t="shared" si="45"/>
        <v>0.35550876993968328</v>
      </c>
      <c r="L480" s="17">
        <f t="shared" si="46"/>
        <v>9.5321092897644219E-2</v>
      </c>
      <c r="M480" s="17">
        <f t="shared" si="47"/>
        <v>85.166478511405387</v>
      </c>
      <c r="N480" s="17">
        <f t="shared" si="48"/>
        <v>1.2272727272727272E-3</v>
      </c>
    </row>
    <row r="481" spans="1:14">
      <c r="B481" s="17">
        <v>103</v>
      </c>
      <c r="C481" s="17">
        <f t="shared" si="43"/>
        <v>3.7037037037037035E-2</v>
      </c>
      <c r="D481" s="30">
        <v>0.4033865147660422</v>
      </c>
      <c r="E481" s="17">
        <v>2.4399424075569845E-2</v>
      </c>
      <c r="F481" s="17">
        <v>6.2860470737967156E-3</v>
      </c>
      <c r="G481" s="17">
        <v>1.6594216033907108E-3</v>
      </c>
      <c r="H481" s="17">
        <v>1.2560241136140642</v>
      </c>
      <c r="I481" s="17">
        <v>0.03</v>
      </c>
      <c r="J481" s="17">
        <f t="shared" si="44"/>
        <v>0.99815825763694821</v>
      </c>
      <c r="K481" s="17">
        <f t="shared" si="45"/>
        <v>0.25715647120077473</v>
      </c>
      <c r="L481" s="17">
        <f t="shared" si="46"/>
        <v>6.7885429229619987E-2</v>
      </c>
      <c r="M481" s="17">
        <f t="shared" si="47"/>
        <v>51.382804647848076</v>
      </c>
      <c r="N481" s="17">
        <f t="shared" si="48"/>
        <v>1.2272727272727272E-3</v>
      </c>
    </row>
    <row r="482" spans="1:14">
      <c r="B482" s="17">
        <v>103</v>
      </c>
      <c r="C482" s="17">
        <f t="shared" si="43"/>
        <v>3.7037037037037035E-2</v>
      </c>
      <c r="D482" s="17">
        <v>0.39783073377918876</v>
      </c>
      <c r="E482" s="17">
        <v>2.4183452887366653E-2</v>
      </c>
      <c r="F482" s="17">
        <v>5.7252381380179813E-3</v>
      </c>
      <c r="G482" s="17">
        <v>1.3706110453531421E-3</v>
      </c>
      <c r="H482" s="17">
        <v>1.2405987976225012</v>
      </c>
      <c r="I482" s="17">
        <v>0.02</v>
      </c>
      <c r="J482" s="17">
        <f t="shared" si="44"/>
        <v>0.98932307266499953</v>
      </c>
      <c r="K482" s="17">
        <f t="shared" si="45"/>
        <v>0.23421428746437198</v>
      </c>
      <c r="L482" s="17">
        <f t="shared" si="46"/>
        <v>5.6070451855355814E-2</v>
      </c>
      <c r="M482" s="17">
        <f t="shared" si="47"/>
        <v>50.751768993647779</v>
      </c>
      <c r="N482" s="17">
        <f t="shared" si="48"/>
        <v>8.1818181818181827E-4</v>
      </c>
    </row>
    <row r="483" spans="1:14">
      <c r="B483" s="17">
        <v>103</v>
      </c>
      <c r="C483" s="17">
        <f t="shared" si="43"/>
        <v>3.7037037037037035E-2</v>
      </c>
      <c r="D483" s="30">
        <v>0.40719571762181328</v>
      </c>
      <c r="E483" s="17">
        <v>3.0922780118096758E-2</v>
      </c>
      <c r="F483" s="17">
        <v>1.5358067511834213E-3</v>
      </c>
      <c r="G483" s="17">
        <v>3.5716436074033058E-3</v>
      </c>
      <c r="H483" s="17">
        <v>1.2796688810524985</v>
      </c>
      <c r="I483" s="17">
        <v>0.03</v>
      </c>
      <c r="J483" s="17">
        <f t="shared" si="44"/>
        <v>1.2650228230130491</v>
      </c>
      <c r="K483" s="17">
        <f t="shared" si="45"/>
        <v>6.2828458002958137E-2</v>
      </c>
      <c r="L483" s="17">
        <f t="shared" si="46"/>
        <v>0.14611269303013524</v>
      </c>
      <c r="M483" s="17">
        <f t="shared" si="47"/>
        <v>52.350090588511307</v>
      </c>
      <c r="N483" s="17">
        <f t="shared" si="48"/>
        <v>1.2272727272727272E-3</v>
      </c>
    </row>
    <row r="484" spans="1:14" ht="13.8">
      <c r="A484" s="18"/>
      <c r="B484" s="17">
        <v>103</v>
      </c>
      <c r="C484" s="17">
        <f t="shared" si="43"/>
        <v>3.7037037037037035E-2</v>
      </c>
      <c r="D484" s="17">
        <v>0.48</v>
      </c>
      <c r="E484" s="17">
        <v>2.7529999999999999E-2</v>
      </c>
      <c r="F484" s="17">
        <v>3.7699999999999999E-3</v>
      </c>
      <c r="G484" s="17">
        <v>2.31E-3</v>
      </c>
      <c r="H484" s="17">
        <v>1.49112</v>
      </c>
      <c r="I484" s="17">
        <v>0.03</v>
      </c>
      <c r="J484" s="17">
        <f t="shared" si="44"/>
        <v>1.1262272727272726</v>
      </c>
      <c r="K484" s="17">
        <f t="shared" si="45"/>
        <v>0.15422727272727271</v>
      </c>
      <c r="L484" s="17">
        <f t="shared" si="46"/>
        <v>9.4500000000000015E-2</v>
      </c>
      <c r="M484" s="17">
        <f t="shared" si="47"/>
        <v>61.000363636363637</v>
      </c>
      <c r="N484" s="17">
        <f t="shared" si="48"/>
        <v>1.2272727272727272E-3</v>
      </c>
    </row>
    <row r="485" spans="1:14" ht="13.8">
      <c r="A485" s="18"/>
      <c r="B485" s="17">
        <v>103</v>
      </c>
      <c r="C485" s="17">
        <f t="shared" si="43"/>
        <v>3.7037037037037035E-2</v>
      </c>
      <c r="D485" s="17">
        <v>0.5</v>
      </c>
      <c r="E485" s="17">
        <v>2.9250000000000002E-2</v>
      </c>
      <c r="F485" s="17">
        <v>4.0299999999999997E-3</v>
      </c>
      <c r="G485" s="17">
        <v>2.4299999999999999E-3</v>
      </c>
      <c r="H485" s="17">
        <v>1.5614699999999999</v>
      </c>
      <c r="I485" s="17">
        <v>0.03</v>
      </c>
      <c r="J485" s="17">
        <f t="shared" si="44"/>
        <v>1.1965909090909093</v>
      </c>
      <c r="K485" s="17">
        <f t="shared" si="45"/>
        <v>0.16486363636363635</v>
      </c>
      <c r="L485" s="17">
        <f t="shared" si="46"/>
        <v>9.9409090909090905E-2</v>
      </c>
      <c r="M485" s="17">
        <f t="shared" si="47"/>
        <v>63.878318181818173</v>
      </c>
      <c r="N485" s="17">
        <f t="shared" si="48"/>
        <v>1.2272727272727272E-3</v>
      </c>
    </row>
    <row r="486" spans="1:14" ht="13.8">
      <c r="A486" s="18"/>
      <c r="B486" s="17">
        <v>103</v>
      </c>
      <c r="C486" s="17">
        <f t="shared" si="43"/>
        <v>3.7037037037037035E-2</v>
      </c>
      <c r="D486" s="30">
        <v>0.5</v>
      </c>
      <c r="E486" s="17">
        <v>2.8369999999999999E-2</v>
      </c>
      <c r="F486" s="17">
        <v>3.7399999999999998E-3</v>
      </c>
      <c r="G486" s="17">
        <v>2.2300000000000002E-3</v>
      </c>
      <c r="H486" s="17">
        <v>1.5599799999999999</v>
      </c>
      <c r="I486" s="17">
        <v>0.02</v>
      </c>
      <c r="J486" s="17">
        <f t="shared" si="44"/>
        <v>1.160590909090909</v>
      </c>
      <c r="K486" s="17">
        <f t="shared" si="45"/>
        <v>0.153</v>
      </c>
      <c r="L486" s="17">
        <f t="shared" si="46"/>
        <v>9.1227272727272726E-2</v>
      </c>
      <c r="M486" s="17">
        <f t="shared" si="47"/>
        <v>63.817363636363638</v>
      </c>
      <c r="N486" s="17">
        <f t="shared" si="48"/>
        <v>8.1818181818181827E-4</v>
      </c>
    </row>
    <row r="487" spans="1:14" ht="13.8">
      <c r="A487" s="18"/>
      <c r="B487" s="17">
        <v>103</v>
      </c>
      <c r="C487" s="17">
        <f t="shared" si="43"/>
        <v>3.7037037037037035E-2</v>
      </c>
      <c r="D487" s="30">
        <v>0.5</v>
      </c>
      <c r="E487" s="17">
        <v>2.8879999999999999E-2</v>
      </c>
      <c r="F487" s="17">
        <v>3.8E-3</v>
      </c>
      <c r="G487" s="17">
        <v>2.0999999999999999E-3</v>
      </c>
      <c r="H487" s="17">
        <v>1.5828599999999999</v>
      </c>
      <c r="I487" s="17">
        <v>0.03</v>
      </c>
      <c r="J487" s="17">
        <f t="shared" si="44"/>
        <v>1.1814545454545455</v>
      </c>
      <c r="K487" s="17">
        <f t="shared" si="45"/>
        <v>0.15545454545454546</v>
      </c>
      <c r="L487" s="17">
        <f t="shared" si="46"/>
        <v>8.5909090909090907E-2</v>
      </c>
      <c r="M487" s="17">
        <f t="shared" si="47"/>
        <v>64.75336363636363</v>
      </c>
      <c r="N487" s="17">
        <f t="shared" si="48"/>
        <v>1.2272727272727272E-3</v>
      </c>
    </row>
    <row r="488" spans="1:14" ht="13.8">
      <c r="A488" s="18"/>
      <c r="B488" s="18">
        <v>103</v>
      </c>
      <c r="C488" s="17">
        <f t="shared" si="43"/>
        <v>3.7037037037037035E-2</v>
      </c>
      <c r="D488" s="18">
        <v>0.64</v>
      </c>
      <c r="E488" s="18">
        <v>3.3869999999999997E-2</v>
      </c>
      <c r="F488" s="18">
        <v>4.7699999999999999E-3</v>
      </c>
      <c r="G488" s="18">
        <v>2.6900000000000001E-3</v>
      </c>
      <c r="H488" s="18">
        <v>2.0068700000000002</v>
      </c>
      <c r="I488" s="18">
        <v>0.03</v>
      </c>
      <c r="J488" s="17">
        <f t="shared" si="44"/>
        <v>1.3855909090909089</v>
      </c>
      <c r="K488" s="17">
        <f t="shared" si="45"/>
        <v>0.19513636363636364</v>
      </c>
      <c r="L488" s="17">
        <f t="shared" si="46"/>
        <v>0.11004545454545456</v>
      </c>
      <c r="M488" s="17">
        <f t="shared" si="47"/>
        <v>82.099227272727276</v>
      </c>
      <c r="N488" s="17">
        <f t="shared" si="48"/>
        <v>1.2272727272727272E-3</v>
      </c>
    </row>
    <row r="489" spans="1:14" ht="13.8">
      <c r="A489" s="18"/>
      <c r="B489" s="17">
        <v>103</v>
      </c>
      <c r="C489" s="17">
        <f t="shared" si="43"/>
        <v>3.7037037037037035E-2</v>
      </c>
      <c r="D489" s="17">
        <v>0.52</v>
      </c>
      <c r="E489" s="17">
        <v>3.0839999999999999E-2</v>
      </c>
      <c r="F489" s="17">
        <v>4.8599999999999997E-3</v>
      </c>
      <c r="G489" s="17">
        <v>2.5799999999999998E-3</v>
      </c>
      <c r="H489" s="17">
        <v>1.6122399999999999</v>
      </c>
      <c r="I489" s="17">
        <v>0.03</v>
      </c>
      <c r="J489" s="17">
        <f t="shared" si="44"/>
        <v>1.2616363636363637</v>
      </c>
      <c r="K489" s="17">
        <f t="shared" si="45"/>
        <v>0.19881818181818181</v>
      </c>
      <c r="L489" s="17">
        <f t="shared" si="46"/>
        <v>0.10554545454545455</v>
      </c>
      <c r="M489" s="17">
        <f t="shared" si="47"/>
        <v>65.955272727272714</v>
      </c>
      <c r="N489" s="17">
        <f t="shared" si="48"/>
        <v>1.2272727272727272E-3</v>
      </c>
    </row>
    <row r="490" spans="1:14" ht="13.8">
      <c r="A490" s="18"/>
      <c r="B490" s="17">
        <v>103</v>
      </c>
      <c r="C490" s="17">
        <f t="shared" si="43"/>
        <v>3.7037037037037035E-2</v>
      </c>
      <c r="D490" s="30">
        <v>0.51</v>
      </c>
      <c r="E490" s="17">
        <v>2.6509999999999999E-2</v>
      </c>
      <c r="F490" s="17">
        <v>4.5199999999999997E-3</v>
      </c>
      <c r="G490" s="17">
        <v>2.3999999999999998E-3</v>
      </c>
      <c r="H490" s="17">
        <v>1.6010899999999999</v>
      </c>
      <c r="I490" s="17">
        <v>0.03</v>
      </c>
      <c r="J490" s="17">
        <f t="shared" si="44"/>
        <v>1.0845</v>
      </c>
      <c r="K490" s="17">
        <f t="shared" si="45"/>
        <v>0.18490909090909088</v>
      </c>
      <c r="L490" s="17">
        <f t="shared" si="46"/>
        <v>9.8181818181818162E-2</v>
      </c>
      <c r="M490" s="17">
        <f t="shared" si="47"/>
        <v>65.499136363636367</v>
      </c>
      <c r="N490" s="17">
        <f t="shared" si="48"/>
        <v>1.2272727272727272E-3</v>
      </c>
    </row>
    <row r="491" spans="1:14">
      <c r="B491" s="17">
        <v>103</v>
      </c>
      <c r="C491" s="17">
        <f t="shared" si="43"/>
        <v>3.7037037037037035E-2</v>
      </c>
      <c r="D491" s="30">
        <v>0.53370583389234816</v>
      </c>
      <c r="E491" s="17">
        <v>3.4521173720177802E-2</v>
      </c>
      <c r="F491" s="17">
        <v>2.2978490247177177E-3</v>
      </c>
      <c r="G491" s="17">
        <v>4.5538767325042735E-3</v>
      </c>
      <c r="H491" s="17">
        <v>1.6765701276403486</v>
      </c>
      <c r="I491" s="17">
        <v>0.03</v>
      </c>
      <c r="J491" s="17">
        <f t="shared" si="44"/>
        <v>1.4122298340072736</v>
      </c>
      <c r="K491" s="17">
        <f t="shared" si="45"/>
        <v>9.4002914647542998E-2</v>
      </c>
      <c r="L491" s="17">
        <f t="shared" si="46"/>
        <v>0.18629495723881118</v>
      </c>
      <c r="M491" s="17">
        <f t="shared" si="47"/>
        <v>68.586959767105171</v>
      </c>
      <c r="N491" s="17">
        <f t="shared" si="48"/>
        <v>1.2272727272727272E-3</v>
      </c>
    </row>
    <row r="492" spans="1:14">
      <c r="B492" s="17">
        <v>103</v>
      </c>
      <c r="C492" s="17">
        <f t="shared" si="43"/>
        <v>3.7037037037037035E-2</v>
      </c>
      <c r="D492" s="17">
        <v>0.52801918518244284</v>
      </c>
      <c r="E492" s="17">
        <v>3.1708026811154193E-2</v>
      </c>
      <c r="F492" s="17">
        <v>2.2462028877753381E-3</v>
      </c>
      <c r="G492" s="17">
        <v>4.4515244287559787E-3</v>
      </c>
      <c r="H492" s="17">
        <v>1.6588742054915135</v>
      </c>
      <c r="I492" s="17">
        <v>0.03</v>
      </c>
      <c r="J492" s="17">
        <f t="shared" si="44"/>
        <v>1.2971465513653988</v>
      </c>
      <c r="K492" s="17">
        <f t="shared" si="45"/>
        <v>9.1890118136263826E-2</v>
      </c>
      <c r="L492" s="17">
        <f t="shared" si="46"/>
        <v>0.18210781754001729</v>
      </c>
      <c r="M492" s="17">
        <f t="shared" si="47"/>
        <v>67.863035679198276</v>
      </c>
      <c r="N492" s="17">
        <f t="shared" si="48"/>
        <v>1.2272727272727272E-3</v>
      </c>
    </row>
    <row r="493" spans="1:14">
      <c r="B493" s="17">
        <v>103</v>
      </c>
      <c r="C493" s="17">
        <f t="shared" si="43"/>
        <v>3.7037037037037035E-2</v>
      </c>
      <c r="D493" s="17">
        <v>0.44650312822568577</v>
      </c>
      <c r="E493" s="17">
        <v>2.7319755416284335E-2</v>
      </c>
      <c r="F493" s="17">
        <v>1.9579158048337107E-3</v>
      </c>
      <c r="G493" s="17">
        <v>3.8801971460809643E-3</v>
      </c>
      <c r="H493" s="17">
        <v>1.4024141113692625</v>
      </c>
      <c r="I493" s="17">
        <v>0.02</v>
      </c>
      <c r="J493" s="17">
        <f t="shared" si="44"/>
        <v>1.1176263579389045</v>
      </c>
      <c r="K493" s="17">
        <f t="shared" si="45"/>
        <v>8.0096555652288168E-2</v>
      </c>
      <c r="L493" s="17">
        <f t="shared" si="46"/>
        <v>0.15873533779422128</v>
      </c>
      <c r="M493" s="17">
        <f t="shared" si="47"/>
        <v>57.371486374197097</v>
      </c>
      <c r="N493" s="17">
        <f t="shared" si="48"/>
        <v>8.1818181818181827E-4</v>
      </c>
    </row>
    <row r="494" spans="1:14">
      <c r="B494" s="17">
        <v>103</v>
      </c>
      <c r="C494" s="17">
        <f t="shared" si="43"/>
        <v>3.7037037037037035E-2</v>
      </c>
      <c r="D494" s="17">
        <v>0.42927311188137024</v>
      </c>
      <c r="E494" s="17">
        <v>2.841791450016759E-2</v>
      </c>
      <c r="F494" s="17">
        <v>2.0468514631611498E-3</v>
      </c>
      <c r="G494" s="17">
        <v>3.7667034003572211E-3</v>
      </c>
      <c r="H494" s="17">
        <v>1.3477347551168257</v>
      </c>
      <c r="I494" s="17">
        <v>0.03</v>
      </c>
      <c r="J494" s="17">
        <f t="shared" si="44"/>
        <v>1.1625510477341285</v>
      </c>
      <c r="K494" s="17">
        <f t="shared" si="45"/>
        <v>8.3734832583865215E-2</v>
      </c>
      <c r="L494" s="17">
        <f t="shared" si="46"/>
        <v>0.1540924118327954</v>
      </c>
      <c r="M494" s="17">
        <f t="shared" si="47"/>
        <v>55.134603618415596</v>
      </c>
      <c r="N494" s="17">
        <f t="shared" si="48"/>
        <v>1.2272727272727272E-3</v>
      </c>
    </row>
    <row r="495" spans="1:14">
      <c r="B495" s="17">
        <v>103</v>
      </c>
      <c r="C495" s="17">
        <f t="shared" si="43"/>
        <v>3.7037037037037035E-2</v>
      </c>
      <c r="D495" s="17">
        <v>0.4419093652577622</v>
      </c>
      <c r="E495" s="17">
        <v>2.743538954335956E-2</v>
      </c>
      <c r="F495" s="17">
        <v>2.0588512222765461E-3</v>
      </c>
      <c r="G495" s="17">
        <v>3.7887858691034522E-3</v>
      </c>
      <c r="H495" s="17">
        <v>1.3876948683210775</v>
      </c>
      <c r="I495" s="17">
        <v>0.03</v>
      </c>
      <c r="J495" s="17">
        <f t="shared" si="44"/>
        <v>1.1223568449556185</v>
      </c>
      <c r="K495" s="17">
        <f t="shared" si="45"/>
        <v>8.4225731820404159E-2</v>
      </c>
      <c r="L495" s="17">
        <f t="shared" si="46"/>
        <v>0.15499578555423213</v>
      </c>
      <c r="M495" s="17">
        <f t="shared" si="47"/>
        <v>56.769335522225902</v>
      </c>
      <c r="N495" s="17">
        <f t="shared" si="48"/>
        <v>1.2272727272727272E-3</v>
      </c>
    </row>
    <row r="496" spans="1:14">
      <c r="B496" s="17">
        <v>103</v>
      </c>
      <c r="C496" s="17">
        <f t="shared" si="43"/>
        <v>3.7037037037037035E-2</v>
      </c>
      <c r="D496" s="17">
        <v>0.44806997422214934</v>
      </c>
      <c r="E496" s="17">
        <v>2.7256510020287901E-2</v>
      </c>
      <c r="F496" s="17">
        <v>1.9530872958030867E-3</v>
      </c>
      <c r="G496" s="17">
        <v>3.4684848382126703E-3</v>
      </c>
      <c r="H496" s="17">
        <v>1.4080396783696674</v>
      </c>
      <c r="I496" s="17">
        <v>0.03</v>
      </c>
      <c r="J496" s="17">
        <f t="shared" si="44"/>
        <v>1.115039046284505</v>
      </c>
      <c r="K496" s="17">
        <f t="shared" si="45"/>
        <v>7.9899025737399001E-2</v>
      </c>
      <c r="L496" s="17">
        <f t="shared" si="46"/>
        <v>0.14189256156324562</v>
      </c>
      <c r="M496" s="17">
        <f t="shared" si="47"/>
        <v>57.601623206031839</v>
      </c>
      <c r="N496" s="17">
        <f t="shared" si="48"/>
        <v>1.2272727272727272E-3</v>
      </c>
    </row>
    <row r="497" spans="2:14" ht="13.8">
      <c r="B497" s="18">
        <v>103</v>
      </c>
      <c r="C497" s="17">
        <f t="shared" si="43"/>
        <v>3.7037037037037035E-2</v>
      </c>
      <c r="D497" s="18">
        <v>0.42972468984215456</v>
      </c>
      <c r="E497" s="18">
        <v>2.8028111510226307E-2</v>
      </c>
      <c r="F497" s="18">
        <v>1.9876007112949088E-3</v>
      </c>
      <c r="G497" s="18">
        <v>3.5297771617076612E-3</v>
      </c>
      <c r="H497" s="18">
        <v>1.3497195527863102</v>
      </c>
      <c r="I497" s="18">
        <v>0.03</v>
      </c>
      <c r="J497" s="17">
        <f t="shared" si="44"/>
        <v>1.1466045617819853</v>
      </c>
      <c r="K497" s="17">
        <f t="shared" si="45"/>
        <v>8.1310938189337184E-2</v>
      </c>
      <c r="L497" s="17">
        <f t="shared" si="46"/>
        <v>0.1443999747971316</v>
      </c>
      <c r="M497" s="17">
        <f t="shared" si="47"/>
        <v>55.215799886712688</v>
      </c>
      <c r="N497" s="17">
        <f t="shared" si="48"/>
        <v>1.2272727272727272E-3</v>
      </c>
    </row>
    <row r="498" spans="2:14" ht="13.8">
      <c r="B498" s="18">
        <v>103</v>
      </c>
      <c r="C498" s="17">
        <f t="shared" si="43"/>
        <v>3.7037037037037035E-2</v>
      </c>
      <c r="D498" s="18">
        <v>0.46123685118065905</v>
      </c>
      <c r="E498" s="18">
        <v>2.6405890535427551E-2</v>
      </c>
      <c r="F498" s="18">
        <v>1.9179954274043661E-3</v>
      </c>
      <c r="G498" s="18">
        <v>2.9865651751291443E-3</v>
      </c>
      <c r="H498" s="18">
        <v>1.4506173707770131</v>
      </c>
      <c r="I498" s="18">
        <v>0.02</v>
      </c>
      <c r="J498" s="17">
        <f t="shared" si="44"/>
        <v>1.0802409764493088</v>
      </c>
      <c r="K498" s="17">
        <f t="shared" si="45"/>
        <v>7.8463449302905885E-2</v>
      </c>
      <c r="L498" s="17">
        <f t="shared" si="46"/>
        <v>0.12217766625528319</v>
      </c>
      <c r="M498" s="17">
        <f t="shared" si="47"/>
        <v>59.343437895423264</v>
      </c>
      <c r="N498" s="17">
        <f t="shared" si="48"/>
        <v>8.1818181818181827E-4</v>
      </c>
    </row>
    <row r="499" spans="2:14">
      <c r="B499" s="17">
        <v>103</v>
      </c>
      <c r="C499" s="17">
        <f t="shared" si="43"/>
        <v>3.7037037037037035E-2</v>
      </c>
      <c r="D499" s="17">
        <v>0.41885961601702271</v>
      </c>
      <c r="E499" s="17">
        <v>2.4837900131854058E-2</v>
      </c>
      <c r="F499" s="17">
        <v>1.9669055353033604E-3</v>
      </c>
      <c r="G499" s="17">
        <v>2.5058654949264244E-3</v>
      </c>
      <c r="H499" s="17">
        <v>1.3169715323335542</v>
      </c>
      <c r="I499" s="17">
        <v>0.02</v>
      </c>
      <c r="J499" s="17">
        <f t="shared" si="44"/>
        <v>1.0160959144849389</v>
      </c>
      <c r="K499" s="17">
        <f t="shared" si="45"/>
        <v>8.0464317353319284E-2</v>
      </c>
      <c r="L499" s="17">
        <f t="shared" si="46"/>
        <v>0.10251267933789919</v>
      </c>
      <c r="M499" s="17">
        <f t="shared" si="47"/>
        <v>53.876108140918127</v>
      </c>
      <c r="N499" s="17">
        <f t="shared" si="48"/>
        <v>8.1818181818181827E-4</v>
      </c>
    </row>
    <row r="500" spans="2:14">
      <c r="B500" s="17">
        <v>103</v>
      </c>
      <c r="C500" s="17">
        <f t="shared" si="43"/>
        <v>3.7037037037037035E-2</v>
      </c>
      <c r="D500" s="17">
        <v>0.45697266868329445</v>
      </c>
      <c r="E500" s="17">
        <v>2.3169155346066839E-2</v>
      </c>
      <c r="F500" s="17">
        <v>1.8114066906924982E-3</v>
      </c>
      <c r="G500" s="17">
        <v>2.3077577656951944E-3</v>
      </c>
      <c r="H500" s="17">
        <v>1.4385023406166713</v>
      </c>
      <c r="I500" s="17">
        <v>0.02</v>
      </c>
      <c r="J500" s="17">
        <f t="shared" si="44"/>
        <v>0.94782908233909791</v>
      </c>
      <c r="K500" s="17">
        <f t="shared" si="45"/>
        <v>7.4103000982874923E-2</v>
      </c>
      <c r="L500" s="17">
        <f t="shared" si="46"/>
        <v>9.440827223298523E-2</v>
      </c>
      <c r="M500" s="17">
        <f t="shared" si="47"/>
        <v>58.847823025227463</v>
      </c>
      <c r="N500" s="17">
        <f t="shared" si="48"/>
        <v>8.1818181818181827E-4</v>
      </c>
    </row>
    <row r="501" spans="2:14">
      <c r="B501" s="17">
        <v>103</v>
      </c>
      <c r="C501" s="17">
        <f t="shared" si="43"/>
        <v>3.7037037037037035E-2</v>
      </c>
      <c r="D501" s="17">
        <v>0.56246598059401542</v>
      </c>
      <c r="E501" s="17">
        <v>3.5206368157360973E-2</v>
      </c>
      <c r="F501" s="17">
        <v>2.3196687696096867E-3</v>
      </c>
      <c r="G501" s="17">
        <v>2.8321537303374078E-3</v>
      </c>
      <c r="H501" s="17">
        <v>1.7703208555664625</v>
      </c>
      <c r="I501" s="17">
        <v>0.03</v>
      </c>
      <c r="J501" s="17">
        <f t="shared" si="44"/>
        <v>1.4402605155284034</v>
      </c>
      <c r="K501" s="17">
        <f t="shared" si="45"/>
        <v>9.4895540574941734E-2</v>
      </c>
      <c r="L501" s="17">
        <f t="shared" si="46"/>
        <v>0.11586083442289395</v>
      </c>
      <c r="M501" s="17">
        <f t="shared" si="47"/>
        <v>72.422216818628016</v>
      </c>
      <c r="N501" s="17">
        <f t="shared" si="48"/>
        <v>1.2272727272727272E-3</v>
      </c>
    </row>
    <row r="502" spans="2:14">
      <c r="B502" s="17">
        <v>103</v>
      </c>
      <c r="C502" s="17">
        <f t="shared" si="43"/>
        <v>3.7037037037037035E-2</v>
      </c>
      <c r="D502" s="17">
        <v>0.49345298649742364</v>
      </c>
      <c r="E502" s="17">
        <v>3.5149445842901278E-2</v>
      </c>
      <c r="F502" s="17">
        <v>2.3859914562832417E-3</v>
      </c>
      <c r="G502" s="17">
        <v>2.913129103601632E-3</v>
      </c>
      <c r="H502" s="17">
        <v>1.5513568480291231</v>
      </c>
      <c r="I502" s="17">
        <v>0.03</v>
      </c>
      <c r="J502" s="17">
        <f t="shared" si="44"/>
        <v>1.4379318753914159</v>
      </c>
      <c r="K502" s="17">
        <f t="shared" si="45"/>
        <v>9.7608741393405349E-2</v>
      </c>
      <c r="L502" s="17">
        <f t="shared" si="46"/>
        <v>0.11917346332915768</v>
      </c>
      <c r="M502" s="17">
        <f t="shared" si="47"/>
        <v>63.464598328464128</v>
      </c>
      <c r="N502" s="17">
        <f t="shared" si="48"/>
        <v>1.2272727272727272E-3</v>
      </c>
    </row>
    <row r="503" spans="2:14">
      <c r="B503" s="17">
        <v>103</v>
      </c>
      <c r="C503" s="17">
        <f t="shared" si="43"/>
        <v>3.7037037037037035E-2</v>
      </c>
      <c r="D503" s="30">
        <v>0.40114290025802141</v>
      </c>
      <c r="E503" s="17">
        <v>2.52779115314801E-2</v>
      </c>
      <c r="F503" s="17">
        <v>1.9479394190925524E-3</v>
      </c>
      <c r="G503" s="17">
        <v>2.4817023943949604E-3</v>
      </c>
      <c r="H503" s="17">
        <v>1.2609411689616299</v>
      </c>
      <c r="I503" s="17">
        <v>0.02</v>
      </c>
      <c r="J503" s="17">
        <f t="shared" si="44"/>
        <v>1.0340963808332768</v>
      </c>
      <c r="K503" s="17">
        <f t="shared" si="45"/>
        <v>7.9688430781058972E-2</v>
      </c>
      <c r="L503" s="17">
        <f t="shared" si="46"/>
        <v>0.10152418886161202</v>
      </c>
      <c r="M503" s="17">
        <f t="shared" si="47"/>
        <v>51.583956912066675</v>
      </c>
      <c r="N503" s="17">
        <f t="shared" si="48"/>
        <v>8.1818181818181827E-4</v>
      </c>
    </row>
    <row r="504" spans="2:14">
      <c r="B504" s="17">
        <v>103</v>
      </c>
      <c r="C504" s="17">
        <f t="shared" si="43"/>
        <v>3.7037037037037035E-2</v>
      </c>
      <c r="D504" s="17">
        <v>0.60330302954618387</v>
      </c>
      <c r="E504" s="17">
        <v>3.0169758442477546E-2</v>
      </c>
      <c r="F504" s="17">
        <v>2.2228307783705883E-3</v>
      </c>
      <c r="G504" s="17">
        <v>2.7139212991733924E-3</v>
      </c>
      <c r="H504" s="17">
        <v>1.9001756905799736</v>
      </c>
      <c r="I504" s="17">
        <v>0.03</v>
      </c>
      <c r="J504" s="17">
        <f t="shared" si="44"/>
        <v>1.2342173908286269</v>
      </c>
      <c r="K504" s="17">
        <f t="shared" si="45"/>
        <v>9.0933986387887702E-2</v>
      </c>
      <c r="L504" s="17">
        <f t="shared" si="46"/>
        <v>0.11102405314800241</v>
      </c>
      <c r="M504" s="17">
        <f t="shared" si="47"/>
        <v>77.734460069180741</v>
      </c>
      <c r="N504" s="17">
        <f t="shared" si="48"/>
        <v>1.2272727272727272E-3</v>
      </c>
    </row>
    <row r="505" spans="2:14">
      <c r="B505" s="17">
        <v>103</v>
      </c>
      <c r="C505" s="17">
        <f t="shared" si="43"/>
        <v>3.7037037037037035E-2</v>
      </c>
      <c r="D505" s="30">
        <v>0.27212219696607015</v>
      </c>
      <c r="E505" s="17">
        <v>2.2201340813353791E-2</v>
      </c>
      <c r="F505" s="17">
        <v>3.0883076312571592E-3</v>
      </c>
      <c r="G505" s="17">
        <v>3.6197838282642043E-3</v>
      </c>
      <c r="H505" s="17">
        <v>0.84691450204149821</v>
      </c>
      <c r="I505" s="17">
        <v>0.04</v>
      </c>
      <c r="J505" s="17">
        <f t="shared" si="44"/>
        <v>0.90823666963720051</v>
      </c>
      <c r="K505" s="17">
        <f t="shared" si="45"/>
        <v>0.12633985764233835</v>
      </c>
      <c r="L505" s="17">
        <f t="shared" si="46"/>
        <v>0.14808206570171745</v>
      </c>
      <c r="M505" s="17">
        <f t="shared" si="47"/>
        <v>34.646502356243111</v>
      </c>
      <c r="N505" s="17">
        <f t="shared" si="48"/>
        <v>1.6363636363636365E-3</v>
      </c>
    </row>
    <row r="506" spans="2:14">
      <c r="B506" s="17">
        <v>103</v>
      </c>
      <c r="C506" s="17">
        <f t="shared" si="43"/>
        <v>3.7037037037037035E-2</v>
      </c>
      <c r="D506" s="30">
        <v>0.3585461727437313</v>
      </c>
      <c r="E506" s="17">
        <v>1.7184452494855239E-2</v>
      </c>
      <c r="F506" s="17">
        <v>2.76960816071505E-3</v>
      </c>
      <c r="G506" s="17">
        <v>3.2462384023264766E-3</v>
      </c>
      <c r="H506" s="17">
        <v>1.1222709905185819</v>
      </c>
      <c r="I506" s="17">
        <v>0.03</v>
      </c>
      <c r="J506" s="17">
        <f t="shared" si="44"/>
        <v>0.70300032933498702</v>
      </c>
      <c r="K506" s="17">
        <f t="shared" si="45"/>
        <v>0.11330215202925205</v>
      </c>
      <c r="L506" s="17">
        <f t="shared" si="46"/>
        <v>0.13280066191335588</v>
      </c>
      <c r="M506" s="17">
        <f t="shared" si="47"/>
        <v>45.911085975760166</v>
      </c>
      <c r="N506" s="17">
        <f t="shared" si="48"/>
        <v>1.2272727272727272E-3</v>
      </c>
    </row>
    <row r="507" spans="2:14">
      <c r="B507" s="17">
        <v>103</v>
      </c>
      <c r="C507" s="17">
        <f t="shared" si="43"/>
        <v>3.7037037037037035E-2</v>
      </c>
      <c r="D507" s="17">
        <v>0.38948267149670007</v>
      </c>
      <c r="E507" s="17">
        <v>1.8749514651120212E-2</v>
      </c>
      <c r="F507" s="17">
        <v>2.0619670843942946E-3</v>
      </c>
      <c r="G507" s="17">
        <v>2.4168172338016845E-3</v>
      </c>
      <c r="H507" s="17">
        <v>1.2237534882265673</v>
      </c>
      <c r="I507" s="17">
        <v>0.02</v>
      </c>
      <c r="J507" s="17">
        <f t="shared" si="44"/>
        <v>0.76702559936400871</v>
      </c>
      <c r="K507" s="17">
        <f t="shared" si="45"/>
        <v>8.4353198907039323E-2</v>
      </c>
      <c r="L507" s="17">
        <f t="shared" si="46"/>
        <v>9.8869795928250737E-2</v>
      </c>
      <c r="M507" s="17">
        <f t="shared" si="47"/>
        <v>50.062642700177754</v>
      </c>
      <c r="N507" s="17">
        <f t="shared" si="48"/>
        <v>8.1818181818181827E-4</v>
      </c>
    </row>
    <row r="508" spans="2:14">
      <c r="B508" s="17">
        <v>103</v>
      </c>
      <c r="C508" s="17">
        <f t="shared" si="43"/>
        <v>3.7037037037037035E-2</v>
      </c>
      <c r="D508" s="17">
        <v>0.39542917129594046</v>
      </c>
      <c r="E508" s="17">
        <v>2.2215870793596063E-2</v>
      </c>
      <c r="F508" s="17">
        <v>2.0934485539196848E-3</v>
      </c>
      <c r="G508" s="17">
        <v>2.453716444594235E-3</v>
      </c>
      <c r="H508" s="17">
        <v>1.2424373743262873</v>
      </c>
      <c r="I508" s="17">
        <v>0.02</v>
      </c>
      <c r="J508" s="17">
        <f t="shared" si="44"/>
        <v>0.90883107791983886</v>
      </c>
      <c r="K508" s="17">
        <f t="shared" si="45"/>
        <v>8.5641077205805285E-2</v>
      </c>
      <c r="L508" s="17">
        <f t="shared" si="46"/>
        <v>0.10037930909703689</v>
      </c>
      <c r="M508" s="17">
        <f t="shared" si="47"/>
        <v>50.826983495166296</v>
      </c>
      <c r="N508" s="17">
        <f t="shared" si="48"/>
        <v>8.1818181818181827E-4</v>
      </c>
    </row>
    <row r="509" spans="2:14">
      <c r="B509" s="17">
        <v>103</v>
      </c>
      <c r="C509" s="17">
        <f t="shared" si="43"/>
        <v>3.7037037037037035E-2</v>
      </c>
      <c r="D509" s="17">
        <v>0.39730448107415556</v>
      </c>
      <c r="E509" s="17">
        <v>2.2681248646514086E-2</v>
      </c>
      <c r="F509" s="17">
        <v>2.1033766645102351E-3</v>
      </c>
      <c r="G509" s="17">
        <v>2.4653531137515312E-3</v>
      </c>
      <c r="H509" s="17">
        <v>1.2483295925186326</v>
      </c>
      <c r="I509" s="17">
        <v>0.02</v>
      </c>
      <c r="J509" s="17">
        <f t="shared" si="44"/>
        <v>0.92786926281193982</v>
      </c>
      <c r="K509" s="17">
        <f t="shared" si="45"/>
        <v>8.604722718450962E-2</v>
      </c>
      <c r="L509" s="17">
        <f t="shared" si="46"/>
        <v>0.10085535465347174</v>
      </c>
      <c r="M509" s="17">
        <f t="shared" si="47"/>
        <v>51.068028784853148</v>
      </c>
      <c r="N509" s="17">
        <f t="shared" si="48"/>
        <v>8.1818181818181827E-4</v>
      </c>
    </row>
    <row r="510" spans="2:14">
      <c r="B510" s="17">
        <v>103</v>
      </c>
      <c r="C510" s="17">
        <f t="shared" si="43"/>
        <v>3.7037037037037035E-2</v>
      </c>
      <c r="D510" s="17">
        <v>0.43512167266654228</v>
      </c>
      <c r="E510" s="17">
        <v>2.2211642638288877E-2</v>
      </c>
      <c r="F510" s="17">
        <v>2.0516854988967643E-3</v>
      </c>
      <c r="G510" s="17">
        <v>2.1375700081529081E-3</v>
      </c>
      <c r="H510" s="17">
        <v>1.3688082230779155</v>
      </c>
      <c r="I510" s="17">
        <v>0.02</v>
      </c>
      <c r="J510" s="17">
        <f t="shared" si="44"/>
        <v>0.90865810792999957</v>
      </c>
      <c r="K510" s="17">
        <f t="shared" si="45"/>
        <v>8.3932588591231261E-2</v>
      </c>
      <c r="L510" s="17">
        <f t="shared" si="46"/>
        <v>8.7446045788073523E-2</v>
      </c>
      <c r="M510" s="17">
        <f t="shared" si="47"/>
        <v>55.996700035005638</v>
      </c>
      <c r="N510" s="17">
        <f t="shared" si="48"/>
        <v>8.1818181818181827E-4</v>
      </c>
    </row>
    <row r="511" spans="2:14" ht="13.8">
      <c r="B511" s="18">
        <v>103</v>
      </c>
      <c r="C511" s="17">
        <f t="shared" si="43"/>
        <v>3.7037037037037035E-2</v>
      </c>
      <c r="D511" s="18">
        <v>0.46286330768419187</v>
      </c>
      <c r="E511" s="18">
        <v>2.3062496048155634E-2</v>
      </c>
      <c r="F511" s="18">
        <v>2.0338132282007636E-3</v>
      </c>
      <c r="G511" s="18">
        <v>2.118949595892889E-3</v>
      </c>
      <c r="H511" s="18">
        <v>1.4567778471763608</v>
      </c>
      <c r="I511" s="18">
        <v>0.02</v>
      </c>
      <c r="J511" s="17">
        <f t="shared" si="44"/>
        <v>0.9434657474245487</v>
      </c>
      <c r="K511" s="17">
        <f t="shared" si="45"/>
        <v>8.3201450244576688E-2</v>
      </c>
      <c r="L511" s="17">
        <f t="shared" si="46"/>
        <v>8.6684301650163637E-2</v>
      </c>
      <c r="M511" s="17">
        <f t="shared" si="47"/>
        <v>59.595457384487489</v>
      </c>
      <c r="N511" s="17">
        <f t="shared" si="48"/>
        <v>8.1818181818181827E-4</v>
      </c>
    </row>
    <row r="512" spans="2:14">
      <c r="B512" s="17">
        <v>103</v>
      </c>
      <c r="C512" s="17">
        <f t="shared" si="43"/>
        <v>3.7037037037037035E-2</v>
      </c>
      <c r="D512" s="30">
        <v>0.40569589140039691</v>
      </c>
      <c r="E512" s="17">
        <v>2.6235019870968428E-2</v>
      </c>
      <c r="F512" s="17">
        <v>2.1935635343619084E-3</v>
      </c>
      <c r="G512" s="17">
        <v>2.2853871241724074E-3</v>
      </c>
      <c r="H512" s="17">
        <v>1.2749195314133213</v>
      </c>
      <c r="I512" s="17">
        <v>0.03</v>
      </c>
      <c r="J512" s="17">
        <f t="shared" si="44"/>
        <v>1.0732508129032539</v>
      </c>
      <c r="K512" s="17">
        <f t="shared" si="45"/>
        <v>8.9736690042078071E-2</v>
      </c>
      <c r="L512" s="17">
        <f t="shared" si="46"/>
        <v>9.3493109625234855E-2</v>
      </c>
      <c r="M512" s="17">
        <f t="shared" si="47"/>
        <v>52.155799012363147</v>
      </c>
      <c r="N512" s="17">
        <f t="shared" si="48"/>
        <v>1.2272727272727272E-3</v>
      </c>
    </row>
    <row r="513" spans="1:14">
      <c r="B513" s="17">
        <v>103</v>
      </c>
      <c r="C513" s="17">
        <f t="shared" si="43"/>
        <v>3.7037037037037035E-2</v>
      </c>
      <c r="D513" s="17">
        <v>0.39409120111127832</v>
      </c>
      <c r="E513" s="17">
        <v>2.4169244375177677E-2</v>
      </c>
      <c r="F513" s="17">
        <v>2.1234012506796338E-3</v>
      </c>
      <c r="G513" s="17">
        <v>2.2122878146615724E-3</v>
      </c>
      <c r="H513" s="17">
        <v>1.238486124815005</v>
      </c>
      <c r="I513" s="17">
        <v>0.03</v>
      </c>
      <c r="J513" s="17">
        <f t="shared" si="44"/>
        <v>0.98874181534817762</v>
      </c>
      <c r="K513" s="17">
        <f t="shared" si="45"/>
        <v>8.6866414800530464E-2</v>
      </c>
      <c r="L513" s="17">
        <f t="shared" si="46"/>
        <v>9.0502683327064334E-2</v>
      </c>
      <c r="M513" s="17">
        <f t="shared" si="47"/>
        <v>50.665341469704749</v>
      </c>
      <c r="N513" s="17">
        <f t="shared" si="48"/>
        <v>1.2272727272727272E-3</v>
      </c>
    </row>
    <row r="514" spans="1:14" ht="13.8">
      <c r="B514" s="18">
        <v>103</v>
      </c>
      <c r="C514" s="17">
        <f t="shared" si="43"/>
        <v>3.7037037037037035E-2</v>
      </c>
      <c r="D514" s="18">
        <v>0.45421404626514</v>
      </c>
      <c r="E514" s="18">
        <v>2.1908838952578655E-2</v>
      </c>
      <c r="F514" s="18">
        <v>3.5068495941069171E-3</v>
      </c>
      <c r="G514" s="18">
        <v>4.5670599365113338E-3</v>
      </c>
      <c r="H514" s="18">
        <v>1.4210080773888119</v>
      </c>
      <c r="I514" s="18">
        <v>0.04</v>
      </c>
      <c r="J514" s="17">
        <f t="shared" si="44"/>
        <v>0.8962706844236723</v>
      </c>
      <c r="K514" s="17">
        <f t="shared" si="45"/>
        <v>0.14346202884982842</v>
      </c>
      <c r="L514" s="17">
        <f t="shared" si="46"/>
        <v>0.18683427013000911</v>
      </c>
      <c r="M514" s="17">
        <f t="shared" si="47"/>
        <v>58.132148620451396</v>
      </c>
      <c r="N514" s="17">
        <f t="shared" si="48"/>
        <v>1.6363636363636365E-3</v>
      </c>
    </row>
    <row r="515" spans="1:14">
      <c r="B515" s="17">
        <v>103</v>
      </c>
      <c r="C515" s="17">
        <f t="shared" ref="C515:C578" si="49">(B515-$B$2257)/($B$2256-$B$2257)</f>
        <v>3.7037037037037035E-2</v>
      </c>
      <c r="D515" s="17">
        <v>0.62314588254078185</v>
      </c>
      <c r="E515" s="17">
        <v>2.4105631159592984E-2</v>
      </c>
      <c r="F515" s="17">
        <v>1.9496560541434533E-3</v>
      </c>
      <c r="G515" s="17">
        <v>2.4414297636858985E-3</v>
      </c>
      <c r="H515" s="17">
        <v>1.9643046327255687</v>
      </c>
      <c r="I515" s="17">
        <v>0.02</v>
      </c>
      <c r="J515" s="17">
        <f t="shared" si="44"/>
        <v>0.98613945652880386</v>
      </c>
      <c r="K515" s="17">
        <f t="shared" si="45"/>
        <v>7.9758656760413993E-2</v>
      </c>
      <c r="L515" s="17">
        <f t="shared" si="46"/>
        <v>9.9876672150786758E-2</v>
      </c>
      <c r="M515" s="17">
        <f t="shared" si="47"/>
        <v>80.357916793318722</v>
      </c>
      <c r="N515" s="17">
        <f t="shared" si="48"/>
        <v>8.1818181818181827E-4</v>
      </c>
    </row>
    <row r="516" spans="1:14">
      <c r="B516" s="17">
        <v>103</v>
      </c>
      <c r="C516" s="17">
        <f t="shared" si="49"/>
        <v>3.7037037037037035E-2</v>
      </c>
      <c r="D516" s="30">
        <v>0.57802747896775653</v>
      </c>
      <c r="E516" s="17">
        <v>2.8505126727307775E-2</v>
      </c>
      <c r="F516" s="17">
        <v>2.1218943791950252E-3</v>
      </c>
      <c r="G516" s="17">
        <v>2.6571128183121968E-3</v>
      </c>
      <c r="H516" s="17">
        <v>1.8205018680893279</v>
      </c>
      <c r="I516" s="17">
        <v>0.02</v>
      </c>
      <c r="J516" s="17">
        <f t="shared" ref="J516:J579" si="50">(E516*3600)/$C$1</f>
        <v>1.166118820662591</v>
      </c>
      <c r="K516" s="17">
        <f t="shared" ref="K516:K579" si="51">(F516*3600)/$C$1</f>
        <v>8.6804770057978306E-2</v>
      </c>
      <c r="L516" s="17">
        <f t="shared" ref="L516:L579" si="52">(G516*3600)/$C$1</f>
        <v>0.10870006984004442</v>
      </c>
      <c r="M516" s="17">
        <f t="shared" ref="M516:M579" si="53">(H516*3600)/$C$1</f>
        <v>74.47507642183615</v>
      </c>
      <c r="N516" s="17">
        <f t="shared" ref="N516:N579" si="54">(I516*3600)/$C$1/1000</f>
        <v>8.1818181818181827E-4</v>
      </c>
    </row>
    <row r="517" spans="1:14">
      <c r="B517" s="17">
        <v>103</v>
      </c>
      <c r="C517" s="17">
        <f t="shared" si="49"/>
        <v>3.7037037037037035E-2</v>
      </c>
      <c r="D517" s="30">
        <v>0.72538753902527475</v>
      </c>
      <c r="E517" s="17">
        <v>4.1073429698805473E-2</v>
      </c>
      <c r="F517" s="17">
        <v>3.2676364052703711E-3</v>
      </c>
      <c r="G517" s="17">
        <v>4.5594926585167967E-3</v>
      </c>
      <c r="H517" s="17">
        <v>2.2808319227485212</v>
      </c>
      <c r="I517" s="17">
        <v>0.03</v>
      </c>
      <c r="J517" s="17">
        <f t="shared" si="50"/>
        <v>1.6802766694965876</v>
      </c>
      <c r="K517" s="17">
        <f t="shared" si="51"/>
        <v>0.13367603476106063</v>
      </c>
      <c r="L517" s="17">
        <f t="shared" si="52"/>
        <v>0.18652469966659624</v>
      </c>
      <c r="M517" s="17">
        <f t="shared" si="53"/>
        <v>93.306760476075866</v>
      </c>
      <c r="N517" s="17">
        <f t="shared" si="54"/>
        <v>1.2272727272727272E-3</v>
      </c>
    </row>
    <row r="518" spans="1:14" ht="13.8">
      <c r="A518" s="18"/>
      <c r="B518" s="18">
        <v>103</v>
      </c>
      <c r="C518" s="17">
        <f t="shared" si="49"/>
        <v>3.7037037037037035E-2</v>
      </c>
      <c r="D518" s="18">
        <v>0.55000000000000004</v>
      </c>
      <c r="E518" s="18">
        <v>3.7940000000000002E-2</v>
      </c>
      <c r="F518" s="18">
        <v>3.14E-3</v>
      </c>
      <c r="G518" s="18">
        <v>4.0099999999999997E-3</v>
      </c>
      <c r="H518" s="18">
        <v>1.71973</v>
      </c>
      <c r="I518" s="18">
        <v>0.03</v>
      </c>
      <c r="J518" s="17">
        <f t="shared" si="50"/>
        <v>1.5520909090909092</v>
      </c>
      <c r="K518" s="17">
        <f t="shared" si="51"/>
        <v>0.12845454545454546</v>
      </c>
      <c r="L518" s="17">
        <f t="shared" si="52"/>
        <v>0.16404545454545452</v>
      </c>
      <c r="M518" s="17">
        <f t="shared" si="53"/>
        <v>70.352590909090907</v>
      </c>
      <c r="N518" s="17">
        <f t="shared" si="54"/>
        <v>1.2272727272727272E-3</v>
      </c>
    </row>
    <row r="519" spans="1:14" ht="13.8">
      <c r="A519" s="18"/>
      <c r="B519" s="17">
        <v>103</v>
      </c>
      <c r="C519" s="17">
        <f t="shared" si="49"/>
        <v>3.7037037037037035E-2</v>
      </c>
      <c r="D519" s="17">
        <v>0.87</v>
      </c>
      <c r="E519" s="17">
        <v>3.1460000000000002E-2</v>
      </c>
      <c r="F519" s="17">
        <v>3.8500000000000001E-3</v>
      </c>
      <c r="G519" s="17">
        <v>5.4999999999999997E-3</v>
      </c>
      <c r="H519" s="17">
        <v>2.74186</v>
      </c>
      <c r="I519" s="17">
        <v>0.05</v>
      </c>
      <c r="J519" s="17">
        <f t="shared" si="50"/>
        <v>1.2869999999999999</v>
      </c>
      <c r="K519" s="17">
        <f t="shared" si="51"/>
        <v>0.1575</v>
      </c>
      <c r="L519" s="17">
        <f t="shared" si="52"/>
        <v>0.22499999999999998</v>
      </c>
      <c r="M519" s="17">
        <f t="shared" si="53"/>
        <v>112.167</v>
      </c>
      <c r="N519" s="17">
        <f t="shared" si="54"/>
        <v>2.0454545454545456E-3</v>
      </c>
    </row>
    <row r="520" spans="1:14" ht="13.8">
      <c r="A520" s="18"/>
      <c r="B520" s="17">
        <v>103</v>
      </c>
      <c r="C520" s="17">
        <f t="shared" si="49"/>
        <v>3.7037037037037035E-2</v>
      </c>
      <c r="D520" s="17">
        <v>0.48</v>
      </c>
      <c r="E520" s="17">
        <v>2.8299999999999999E-2</v>
      </c>
      <c r="F520" s="17">
        <v>2.2899999999999999E-3</v>
      </c>
      <c r="G520" s="17">
        <v>4.96E-3</v>
      </c>
      <c r="H520" s="17">
        <v>1.4932000000000001</v>
      </c>
      <c r="I520" s="17">
        <v>0.03</v>
      </c>
      <c r="J520" s="17">
        <f t="shared" si="50"/>
        <v>1.1577272727272727</v>
      </c>
      <c r="K520" s="17">
        <f t="shared" si="51"/>
        <v>9.3681818181818186E-2</v>
      </c>
      <c r="L520" s="17">
        <f t="shared" si="52"/>
        <v>0.20290909090909093</v>
      </c>
      <c r="M520" s="17">
        <f t="shared" si="53"/>
        <v>61.085454545454553</v>
      </c>
      <c r="N520" s="17">
        <f t="shared" si="54"/>
        <v>1.2272727272727272E-3</v>
      </c>
    </row>
    <row r="521" spans="1:14" ht="13.8">
      <c r="A521" s="18"/>
      <c r="B521" s="17">
        <v>103</v>
      </c>
      <c r="C521" s="17">
        <f t="shared" si="49"/>
        <v>3.7037037037037035E-2</v>
      </c>
      <c r="D521" s="17">
        <v>0.56000000000000005</v>
      </c>
      <c r="E521" s="17">
        <v>2.647E-2</v>
      </c>
      <c r="F521" s="17">
        <v>2.99E-3</v>
      </c>
      <c r="G521" s="17">
        <v>4.9399999999999999E-3</v>
      </c>
      <c r="H521" s="17">
        <v>1.7436499999999999</v>
      </c>
      <c r="I521" s="17">
        <v>0.03</v>
      </c>
      <c r="J521" s="17">
        <f t="shared" si="50"/>
        <v>1.0828636363636364</v>
      </c>
      <c r="K521" s="17">
        <f t="shared" si="51"/>
        <v>0.12231818181818181</v>
      </c>
      <c r="L521" s="17">
        <f t="shared" si="52"/>
        <v>0.20209090909090907</v>
      </c>
      <c r="M521" s="17">
        <f t="shared" si="53"/>
        <v>71.331136363636361</v>
      </c>
      <c r="N521" s="17">
        <f t="shared" si="54"/>
        <v>1.2272727272727272E-3</v>
      </c>
    </row>
    <row r="522" spans="1:14">
      <c r="B522" s="17">
        <v>103</v>
      </c>
      <c r="C522" s="17">
        <f t="shared" si="49"/>
        <v>3.7037037037037035E-2</v>
      </c>
      <c r="D522" s="17">
        <v>0.53</v>
      </c>
      <c r="E522" s="17">
        <v>2.8799999999999999E-2</v>
      </c>
      <c r="F522" s="17">
        <v>3.0200000000000001E-3</v>
      </c>
      <c r="G522" s="17">
        <v>4.8300000000000001E-3</v>
      </c>
      <c r="H522" s="17">
        <v>1.6489199999999999</v>
      </c>
      <c r="I522" s="17">
        <v>0.03</v>
      </c>
      <c r="J522" s="17">
        <f t="shared" si="50"/>
        <v>1.178181818181818</v>
      </c>
      <c r="K522" s="17">
        <f t="shared" si="51"/>
        <v>0.12354545454545454</v>
      </c>
      <c r="L522" s="17">
        <f t="shared" si="52"/>
        <v>0.19759090909090912</v>
      </c>
      <c r="M522" s="17">
        <f t="shared" si="53"/>
        <v>67.455818181818188</v>
      </c>
      <c r="N522" s="17">
        <f t="shared" si="54"/>
        <v>1.2272727272727272E-3</v>
      </c>
    </row>
    <row r="523" spans="1:14">
      <c r="B523" s="17">
        <v>103</v>
      </c>
      <c r="C523" s="17">
        <f t="shared" si="49"/>
        <v>3.7037037037037035E-2</v>
      </c>
      <c r="D523" s="17">
        <v>0.46</v>
      </c>
      <c r="E523" s="17">
        <v>2.52E-2</v>
      </c>
      <c r="F523" s="17">
        <v>2.7499999999999998E-3</v>
      </c>
      <c r="G523" s="17">
        <v>4.2700000000000004E-3</v>
      </c>
      <c r="H523" s="17">
        <v>1.4389099999999999</v>
      </c>
      <c r="I523" s="17">
        <v>0.03</v>
      </c>
      <c r="J523" s="17">
        <f t="shared" si="50"/>
        <v>1.030909090909091</v>
      </c>
      <c r="K523" s="17">
        <f t="shared" si="51"/>
        <v>0.11249999999999999</v>
      </c>
      <c r="L523" s="17">
        <f t="shared" si="52"/>
        <v>0.17468181818181819</v>
      </c>
      <c r="M523" s="17">
        <f t="shared" si="53"/>
        <v>58.8645</v>
      </c>
      <c r="N523" s="17">
        <f t="shared" si="54"/>
        <v>1.2272727272727272E-3</v>
      </c>
    </row>
    <row r="524" spans="1:14" ht="13.8">
      <c r="A524" s="18"/>
      <c r="B524" s="17">
        <v>103</v>
      </c>
      <c r="C524" s="17">
        <f t="shared" si="49"/>
        <v>3.7037037037037035E-2</v>
      </c>
      <c r="D524" s="17">
        <v>0.57999999999999996</v>
      </c>
      <c r="E524" s="17">
        <v>2.6110000000000001E-2</v>
      </c>
      <c r="F524" s="17">
        <v>2.5500000000000002E-3</v>
      </c>
      <c r="G524" s="17">
        <v>2.5799999999999998E-3</v>
      </c>
      <c r="H524" s="17">
        <v>1.82203</v>
      </c>
      <c r="I524" s="17">
        <v>0.02</v>
      </c>
      <c r="J524" s="17">
        <f t="shared" si="50"/>
        <v>1.0681363636363637</v>
      </c>
      <c r="K524" s="17">
        <f t="shared" si="51"/>
        <v>0.10431818181818184</v>
      </c>
      <c r="L524" s="17">
        <f t="shared" si="52"/>
        <v>0.10554545454545455</v>
      </c>
      <c r="M524" s="17">
        <f t="shared" si="53"/>
        <v>74.537590909090909</v>
      </c>
      <c r="N524" s="17">
        <f t="shared" si="54"/>
        <v>8.1818181818181827E-4</v>
      </c>
    </row>
    <row r="525" spans="1:14" ht="13.8">
      <c r="A525" s="18"/>
      <c r="B525" s="17">
        <v>103</v>
      </c>
      <c r="C525" s="17">
        <f t="shared" si="49"/>
        <v>3.7037037037037035E-2</v>
      </c>
      <c r="D525" s="17">
        <v>0.5</v>
      </c>
      <c r="E525" s="17">
        <v>3.0210000000000001E-2</v>
      </c>
      <c r="F525" s="17">
        <v>2.7499999999999998E-3</v>
      </c>
      <c r="G525" s="17">
        <v>2.7899999999999999E-3</v>
      </c>
      <c r="H525" s="17">
        <v>1.575</v>
      </c>
      <c r="I525" s="17">
        <v>0.03</v>
      </c>
      <c r="J525" s="17">
        <f t="shared" si="50"/>
        <v>1.2358636363636364</v>
      </c>
      <c r="K525" s="17">
        <f t="shared" si="51"/>
        <v>0.11249999999999999</v>
      </c>
      <c r="L525" s="17">
        <f t="shared" si="52"/>
        <v>0.11413636363636365</v>
      </c>
      <c r="M525" s="17">
        <f t="shared" si="53"/>
        <v>64.431818181818187</v>
      </c>
      <c r="N525" s="17">
        <f t="shared" si="54"/>
        <v>1.2272727272727272E-3</v>
      </c>
    </row>
    <row r="526" spans="1:14" ht="13.8">
      <c r="A526" s="18"/>
      <c r="B526" s="17">
        <v>103</v>
      </c>
      <c r="C526" s="17">
        <f t="shared" si="49"/>
        <v>3.7037037037037035E-2</v>
      </c>
      <c r="D526" s="30">
        <v>0.5</v>
      </c>
      <c r="E526" s="17">
        <v>3.15E-2</v>
      </c>
      <c r="F526" s="17">
        <v>4.3699999999999998E-3</v>
      </c>
      <c r="G526" s="17">
        <v>4.5799999999999999E-3</v>
      </c>
      <c r="H526" s="17">
        <v>1.56613</v>
      </c>
      <c r="I526" s="17">
        <v>0.04</v>
      </c>
      <c r="J526" s="17">
        <f t="shared" si="50"/>
        <v>1.2886363636363638</v>
      </c>
      <c r="K526" s="17">
        <f t="shared" si="51"/>
        <v>0.17877272727272728</v>
      </c>
      <c r="L526" s="17">
        <f t="shared" si="52"/>
        <v>0.18736363636363637</v>
      </c>
      <c r="M526" s="17">
        <f t="shared" si="53"/>
        <v>64.068954545454545</v>
      </c>
      <c r="N526" s="17">
        <f t="shared" si="54"/>
        <v>1.6363636363636365E-3</v>
      </c>
    </row>
    <row r="527" spans="1:14">
      <c r="B527" s="17">
        <v>103</v>
      </c>
      <c r="C527" s="17">
        <f t="shared" si="49"/>
        <v>3.7037037037037035E-2</v>
      </c>
      <c r="D527" s="17">
        <v>0.57999999999999996</v>
      </c>
      <c r="E527" s="17">
        <v>2.8670000000000001E-2</v>
      </c>
      <c r="F527" s="17">
        <v>2.63E-3</v>
      </c>
      <c r="G527" s="17">
        <v>3.0300000000000001E-3</v>
      </c>
      <c r="H527" s="17">
        <v>1.81901</v>
      </c>
      <c r="I527" s="17">
        <v>0.02</v>
      </c>
      <c r="J527" s="17">
        <f t="shared" si="50"/>
        <v>1.1728636363636364</v>
      </c>
      <c r="K527" s="17">
        <f t="shared" si="51"/>
        <v>0.10759090909090908</v>
      </c>
      <c r="L527" s="17">
        <f t="shared" si="52"/>
        <v>0.12395454545454547</v>
      </c>
      <c r="M527" s="17">
        <f t="shared" si="53"/>
        <v>74.414045454545445</v>
      </c>
      <c r="N527" s="17">
        <f t="shared" si="54"/>
        <v>8.1818181818181827E-4</v>
      </c>
    </row>
    <row r="528" spans="1:14">
      <c r="B528" s="17">
        <v>103</v>
      </c>
      <c r="C528" s="17">
        <f t="shared" si="49"/>
        <v>3.7037037037037035E-2</v>
      </c>
      <c r="D528" s="17">
        <v>0.62</v>
      </c>
      <c r="E528" s="17">
        <v>3.2579999999999998E-2</v>
      </c>
      <c r="F528" s="17">
        <v>2.4599999999999999E-3</v>
      </c>
      <c r="G528" s="17">
        <v>2.14E-3</v>
      </c>
      <c r="H528" s="17">
        <v>1.95438</v>
      </c>
      <c r="I528" s="17">
        <v>0.02</v>
      </c>
      <c r="J528" s="17">
        <f t="shared" si="50"/>
        <v>1.3328181818181817</v>
      </c>
      <c r="K528" s="17">
        <f t="shared" si="51"/>
        <v>0.10063636363636363</v>
      </c>
      <c r="L528" s="17">
        <f t="shared" si="52"/>
        <v>8.7545454545454537E-2</v>
      </c>
      <c r="M528" s="17">
        <f t="shared" si="53"/>
        <v>79.951909090909098</v>
      </c>
      <c r="N528" s="17">
        <f t="shared" si="54"/>
        <v>8.1818181818181827E-4</v>
      </c>
    </row>
    <row r="529" spans="1:14">
      <c r="B529" s="17">
        <v>103</v>
      </c>
      <c r="C529" s="17">
        <f t="shared" si="49"/>
        <v>3.7037037037037035E-2</v>
      </c>
      <c r="D529" s="30">
        <v>0.49</v>
      </c>
      <c r="E529" s="17">
        <v>2.903E-2</v>
      </c>
      <c r="F529" s="17">
        <v>2.5600000000000002E-3</v>
      </c>
      <c r="G529" s="17">
        <v>1.9400000000000001E-3</v>
      </c>
      <c r="H529" s="17">
        <v>1.5492900000000001</v>
      </c>
      <c r="I529" s="17">
        <v>0.03</v>
      </c>
      <c r="J529" s="17">
        <f t="shared" si="50"/>
        <v>1.1875909090909091</v>
      </c>
      <c r="K529" s="17">
        <f t="shared" si="51"/>
        <v>0.10472727272727274</v>
      </c>
      <c r="L529" s="17">
        <f t="shared" si="52"/>
        <v>7.9363636363636358E-2</v>
      </c>
      <c r="M529" s="17">
        <f t="shared" si="53"/>
        <v>63.38004545454546</v>
      </c>
      <c r="N529" s="17">
        <f t="shared" si="54"/>
        <v>1.2272727272727272E-3</v>
      </c>
    </row>
    <row r="530" spans="1:14" ht="13.8">
      <c r="A530" s="18"/>
      <c r="B530" s="17">
        <v>103</v>
      </c>
      <c r="C530" s="17">
        <f t="shared" si="49"/>
        <v>3.7037037037037035E-2</v>
      </c>
      <c r="D530" s="17">
        <v>0.4</v>
      </c>
      <c r="E530" s="17">
        <v>2.2870000000000001E-2</v>
      </c>
      <c r="F530" s="17">
        <v>2.2699999999999999E-3</v>
      </c>
      <c r="G530" s="17">
        <v>2.0500000000000002E-3</v>
      </c>
      <c r="H530" s="17">
        <v>1.2713300000000001</v>
      </c>
      <c r="I530" s="17">
        <v>0.02</v>
      </c>
      <c r="J530" s="17">
        <f t="shared" si="50"/>
        <v>0.93559090909090914</v>
      </c>
      <c r="K530" s="17">
        <f t="shared" si="51"/>
        <v>9.2863636363636357E-2</v>
      </c>
      <c r="L530" s="17">
        <f t="shared" si="52"/>
        <v>8.3863636363636376E-2</v>
      </c>
      <c r="M530" s="17">
        <f t="shared" si="53"/>
        <v>52.00895454545455</v>
      </c>
      <c r="N530" s="17">
        <f t="shared" si="54"/>
        <v>8.1818181818181827E-4</v>
      </c>
    </row>
    <row r="531" spans="1:14" ht="13.8">
      <c r="B531" s="18">
        <v>103</v>
      </c>
      <c r="C531" s="17">
        <f t="shared" si="49"/>
        <v>3.7037037037037035E-2</v>
      </c>
      <c r="D531" s="18">
        <v>0.44</v>
      </c>
      <c r="E531" s="18">
        <v>2.5530000000000001E-2</v>
      </c>
      <c r="F531" s="18">
        <v>2.31E-3</v>
      </c>
      <c r="G531" s="18">
        <v>2.0799999999999998E-3</v>
      </c>
      <c r="H531" s="18">
        <v>1.3889800000000001</v>
      </c>
      <c r="I531" s="18">
        <v>0.03</v>
      </c>
      <c r="J531" s="17">
        <f t="shared" si="50"/>
        <v>1.0444090909090908</v>
      </c>
      <c r="K531" s="17">
        <f t="shared" si="51"/>
        <v>9.4500000000000015E-2</v>
      </c>
      <c r="L531" s="17">
        <f t="shared" si="52"/>
        <v>8.5090909090909092E-2</v>
      </c>
      <c r="M531" s="17">
        <f t="shared" si="53"/>
        <v>56.821909090909095</v>
      </c>
      <c r="N531" s="17">
        <f t="shared" si="54"/>
        <v>1.2272727272727272E-3</v>
      </c>
    </row>
    <row r="532" spans="1:14">
      <c r="B532" s="17">
        <v>103</v>
      </c>
      <c r="C532" s="17">
        <f t="shared" si="49"/>
        <v>3.7037037037037035E-2</v>
      </c>
      <c r="D532" s="17">
        <v>0.43</v>
      </c>
      <c r="E532" s="17">
        <v>2.6089999999999999E-2</v>
      </c>
      <c r="F532" s="17">
        <v>2.2699999999999999E-3</v>
      </c>
      <c r="G532" s="17">
        <v>1.92E-3</v>
      </c>
      <c r="H532" s="17">
        <v>1.3542400000000001</v>
      </c>
      <c r="I532" s="17">
        <v>0.02</v>
      </c>
      <c r="J532" s="17">
        <f t="shared" si="50"/>
        <v>1.0673181818181818</v>
      </c>
      <c r="K532" s="17">
        <f t="shared" si="51"/>
        <v>9.2863636363636357E-2</v>
      </c>
      <c r="L532" s="17">
        <f t="shared" si="52"/>
        <v>7.8545454545454543E-2</v>
      </c>
      <c r="M532" s="17">
        <f t="shared" si="53"/>
        <v>55.400727272727273</v>
      </c>
      <c r="N532" s="17">
        <f t="shared" si="54"/>
        <v>8.1818181818181827E-4</v>
      </c>
    </row>
    <row r="533" spans="1:14">
      <c r="B533" s="17">
        <v>103</v>
      </c>
      <c r="C533" s="17">
        <f t="shared" si="49"/>
        <v>3.7037037037037035E-2</v>
      </c>
      <c r="D533" s="17">
        <v>0.62</v>
      </c>
      <c r="E533" s="17">
        <v>2.0959999999999999E-2</v>
      </c>
      <c r="F533" s="17">
        <v>2E-3</v>
      </c>
      <c r="G533" s="17">
        <v>1.8799999999999999E-3</v>
      </c>
      <c r="H533" s="17">
        <v>1.9675499999999999</v>
      </c>
      <c r="I533" s="17">
        <v>0.02</v>
      </c>
      <c r="J533" s="17">
        <f t="shared" si="50"/>
        <v>0.85745454545454547</v>
      </c>
      <c r="K533" s="17">
        <f t="shared" si="51"/>
        <v>8.1818181818181818E-2</v>
      </c>
      <c r="L533" s="17">
        <f t="shared" si="52"/>
        <v>7.6909090909090913E-2</v>
      </c>
      <c r="M533" s="17">
        <f t="shared" si="53"/>
        <v>80.490681818181812</v>
      </c>
      <c r="N533" s="17">
        <f t="shared" si="54"/>
        <v>8.1818181818181827E-4</v>
      </c>
    </row>
    <row r="534" spans="1:14" ht="13.8">
      <c r="A534" s="18"/>
      <c r="B534" s="17">
        <v>103</v>
      </c>
      <c r="C534" s="17">
        <f t="shared" si="49"/>
        <v>3.7037037037037035E-2</v>
      </c>
      <c r="D534" s="30">
        <v>0.53</v>
      </c>
      <c r="E534" s="17">
        <v>2.776E-2</v>
      </c>
      <c r="F534" s="17">
        <v>2.2599999999999999E-3</v>
      </c>
      <c r="G534" s="17">
        <v>2.16E-3</v>
      </c>
      <c r="H534" s="17">
        <v>1.65317</v>
      </c>
      <c r="I534" s="17">
        <v>0.03</v>
      </c>
      <c r="J534" s="17">
        <f t="shared" si="50"/>
        <v>1.1356363636363636</v>
      </c>
      <c r="K534" s="17">
        <f t="shared" si="51"/>
        <v>9.2454545454545442E-2</v>
      </c>
      <c r="L534" s="17">
        <f t="shared" si="52"/>
        <v>8.8363636363636366E-2</v>
      </c>
      <c r="M534" s="17">
        <f t="shared" si="53"/>
        <v>67.629681818181822</v>
      </c>
      <c r="N534" s="17">
        <f t="shared" si="54"/>
        <v>1.2272727272727272E-3</v>
      </c>
    </row>
    <row r="535" spans="1:14">
      <c r="B535" s="17">
        <v>103</v>
      </c>
      <c r="C535" s="17">
        <f t="shared" si="49"/>
        <v>3.7037037037037035E-2</v>
      </c>
      <c r="D535" s="17">
        <v>0.71</v>
      </c>
      <c r="E535" s="17">
        <v>2.835E-2</v>
      </c>
      <c r="F535" s="17">
        <v>2.2899999999999999E-3</v>
      </c>
      <c r="G535" s="17">
        <v>3.5799999999999998E-3</v>
      </c>
      <c r="H535" s="17">
        <v>2.2485900000000001</v>
      </c>
      <c r="I535" s="17">
        <v>0.02</v>
      </c>
      <c r="J535" s="17">
        <f t="shared" si="50"/>
        <v>1.1597727272727274</v>
      </c>
      <c r="K535" s="17">
        <f t="shared" si="51"/>
        <v>9.3681818181818186E-2</v>
      </c>
      <c r="L535" s="17">
        <f t="shared" si="52"/>
        <v>0.14645454545454545</v>
      </c>
      <c r="M535" s="17">
        <f t="shared" si="53"/>
        <v>91.987772727272727</v>
      </c>
      <c r="N535" s="17">
        <f t="shared" si="54"/>
        <v>8.1818181818181827E-4</v>
      </c>
    </row>
    <row r="536" spans="1:14" ht="13.8">
      <c r="B536" s="18">
        <v>103</v>
      </c>
      <c r="C536" s="17">
        <f t="shared" si="49"/>
        <v>3.7037037037037035E-2</v>
      </c>
      <c r="D536" s="18">
        <v>0.62</v>
      </c>
      <c r="E536" s="18">
        <v>2.7449999999999999E-2</v>
      </c>
      <c r="F536" s="18">
        <v>2.32E-3</v>
      </c>
      <c r="G536" s="18">
        <v>3.4299999999999999E-3</v>
      </c>
      <c r="H536" s="18">
        <v>1.94851</v>
      </c>
      <c r="I536" s="18">
        <v>0.02</v>
      </c>
      <c r="J536" s="17">
        <f t="shared" si="50"/>
        <v>1.1229545454545453</v>
      </c>
      <c r="K536" s="17">
        <f t="shared" si="51"/>
        <v>9.4909090909090915E-2</v>
      </c>
      <c r="L536" s="17">
        <f t="shared" si="52"/>
        <v>0.14031818181818181</v>
      </c>
      <c r="M536" s="17">
        <f t="shared" si="53"/>
        <v>79.711772727272717</v>
      </c>
      <c r="N536" s="17">
        <f t="shared" si="54"/>
        <v>8.1818181818181827E-4</v>
      </c>
    </row>
    <row r="537" spans="1:14">
      <c r="B537" s="17">
        <v>103</v>
      </c>
      <c r="C537" s="17">
        <f t="shared" si="49"/>
        <v>3.7037037037037035E-2</v>
      </c>
      <c r="D537" s="17">
        <v>0.57999999999999996</v>
      </c>
      <c r="E537" s="17">
        <v>2.8060000000000002E-2</v>
      </c>
      <c r="F537" s="17">
        <v>2.2899999999999999E-3</v>
      </c>
      <c r="G537" s="17">
        <v>3.1099999999999999E-3</v>
      </c>
      <c r="H537" s="17">
        <v>1.82073</v>
      </c>
      <c r="I537" s="17">
        <v>0.02</v>
      </c>
      <c r="J537" s="17">
        <f t="shared" si="50"/>
        <v>1.147909090909091</v>
      </c>
      <c r="K537" s="17">
        <f t="shared" si="51"/>
        <v>9.3681818181818186E-2</v>
      </c>
      <c r="L537" s="17">
        <f t="shared" si="52"/>
        <v>0.12722727272727272</v>
      </c>
      <c r="M537" s="17">
        <f t="shared" si="53"/>
        <v>74.484409090909082</v>
      </c>
      <c r="N537" s="17">
        <f t="shared" si="54"/>
        <v>8.1818181818181827E-4</v>
      </c>
    </row>
    <row r="538" spans="1:14" ht="13.8">
      <c r="A538" s="18"/>
      <c r="B538" s="17">
        <v>103</v>
      </c>
      <c r="C538" s="17">
        <f t="shared" si="49"/>
        <v>3.7037037037037035E-2</v>
      </c>
      <c r="D538" s="17">
        <v>0.46</v>
      </c>
      <c r="E538" s="17">
        <v>2.785E-2</v>
      </c>
      <c r="F538" s="17">
        <v>2.48E-3</v>
      </c>
      <c r="G538" s="17">
        <v>3.2299999999999998E-3</v>
      </c>
      <c r="H538" s="17">
        <v>1.44251</v>
      </c>
      <c r="I538" s="17">
        <v>0.03</v>
      </c>
      <c r="J538" s="17">
        <f t="shared" si="50"/>
        <v>1.1393181818181819</v>
      </c>
      <c r="K538" s="17">
        <f t="shared" si="51"/>
        <v>0.10145454545454546</v>
      </c>
      <c r="L538" s="17">
        <f t="shared" si="52"/>
        <v>0.13213636363636364</v>
      </c>
      <c r="M538" s="17">
        <f t="shared" si="53"/>
        <v>59.011772727272728</v>
      </c>
      <c r="N538" s="17">
        <f t="shared" si="54"/>
        <v>1.2272727272727272E-3</v>
      </c>
    </row>
    <row r="539" spans="1:14">
      <c r="B539" s="17">
        <v>103</v>
      </c>
      <c r="C539" s="17">
        <f t="shared" si="49"/>
        <v>3.7037037037037035E-2</v>
      </c>
      <c r="D539" s="17">
        <v>0.45</v>
      </c>
      <c r="E539" s="17">
        <v>2.5669999999999998E-2</v>
      </c>
      <c r="F539" s="17">
        <v>2.4399999999999999E-3</v>
      </c>
      <c r="G539" s="17">
        <v>3.0300000000000001E-3</v>
      </c>
      <c r="H539" s="17">
        <v>1.4013</v>
      </c>
      <c r="I539" s="17">
        <v>0.03</v>
      </c>
      <c r="J539" s="17">
        <f t="shared" si="50"/>
        <v>1.0501363636363636</v>
      </c>
      <c r="K539" s="17">
        <f t="shared" si="51"/>
        <v>9.9818181818181806E-2</v>
      </c>
      <c r="L539" s="17">
        <f t="shared" si="52"/>
        <v>0.12395454545454547</v>
      </c>
      <c r="M539" s="17">
        <f t="shared" si="53"/>
        <v>57.325909090909093</v>
      </c>
      <c r="N539" s="17">
        <f t="shared" si="54"/>
        <v>1.2272727272727272E-3</v>
      </c>
    </row>
    <row r="540" spans="1:14">
      <c r="B540" s="17">
        <v>103</v>
      </c>
      <c r="C540" s="17">
        <f t="shared" si="49"/>
        <v>3.7037037037037035E-2</v>
      </c>
      <c r="D540" s="17">
        <v>0.41</v>
      </c>
      <c r="E540" s="17">
        <v>3.2829999999999998E-2</v>
      </c>
      <c r="F540" s="17">
        <v>2.82E-3</v>
      </c>
      <c r="G540" s="17">
        <v>2.7899999999999999E-3</v>
      </c>
      <c r="H540" s="17">
        <v>1.2993600000000001</v>
      </c>
      <c r="I540" s="17">
        <v>0.03</v>
      </c>
      <c r="J540" s="17">
        <f t="shared" si="50"/>
        <v>1.3430454545454544</v>
      </c>
      <c r="K540" s="17">
        <f t="shared" si="51"/>
        <v>0.11536363636363635</v>
      </c>
      <c r="L540" s="17">
        <f t="shared" si="52"/>
        <v>0.11413636363636365</v>
      </c>
      <c r="M540" s="17">
        <f t="shared" si="53"/>
        <v>53.155636363636361</v>
      </c>
      <c r="N540" s="17">
        <f t="shared" si="54"/>
        <v>1.2272727272727272E-3</v>
      </c>
    </row>
    <row r="541" spans="1:14" ht="13.8">
      <c r="B541" s="18">
        <v>103</v>
      </c>
      <c r="C541" s="17">
        <f t="shared" si="49"/>
        <v>3.7037037037037035E-2</v>
      </c>
      <c r="D541" s="18">
        <v>0.41</v>
      </c>
      <c r="E541" s="18">
        <v>2.861E-2</v>
      </c>
      <c r="F541" s="18">
        <v>2.7200000000000002E-3</v>
      </c>
      <c r="G541" s="18">
        <v>2.7000000000000001E-3</v>
      </c>
      <c r="H541" s="18">
        <v>1.2870699999999999</v>
      </c>
      <c r="I541" s="18">
        <v>0.03</v>
      </c>
      <c r="J541" s="17">
        <f t="shared" si="50"/>
        <v>1.170409090909091</v>
      </c>
      <c r="K541" s="17">
        <f t="shared" si="51"/>
        <v>0.11127272727272729</v>
      </c>
      <c r="L541" s="17">
        <f t="shared" si="52"/>
        <v>0.11045454545454546</v>
      </c>
      <c r="M541" s="17">
        <f t="shared" si="53"/>
        <v>52.652863636363627</v>
      </c>
      <c r="N541" s="17">
        <f t="shared" si="54"/>
        <v>1.2272727272727272E-3</v>
      </c>
    </row>
    <row r="542" spans="1:14" ht="13.8">
      <c r="B542" s="18">
        <v>103</v>
      </c>
      <c r="C542" s="17">
        <f t="shared" si="49"/>
        <v>3.7037037037037035E-2</v>
      </c>
      <c r="D542" s="18">
        <v>0.42</v>
      </c>
      <c r="E542" s="18">
        <v>2.4309999999999998E-2</v>
      </c>
      <c r="F542" s="18">
        <v>2.5200000000000001E-3</v>
      </c>
      <c r="G542" s="18">
        <v>2.3999999999999998E-3</v>
      </c>
      <c r="H542" s="18">
        <v>1.3133600000000001</v>
      </c>
      <c r="I542" s="18">
        <v>0.03</v>
      </c>
      <c r="J542" s="17">
        <f t="shared" si="50"/>
        <v>0.99449999999999994</v>
      </c>
      <c r="K542" s="17">
        <f t="shared" si="51"/>
        <v>0.10309090909090911</v>
      </c>
      <c r="L542" s="17">
        <f t="shared" si="52"/>
        <v>9.8181818181818162E-2</v>
      </c>
      <c r="M542" s="17">
        <f t="shared" si="53"/>
        <v>53.728363636363639</v>
      </c>
      <c r="N542" s="17">
        <f t="shared" si="54"/>
        <v>1.2272727272727272E-3</v>
      </c>
    </row>
    <row r="543" spans="1:14">
      <c r="B543" s="17">
        <v>103</v>
      </c>
      <c r="C543" s="17">
        <f t="shared" si="49"/>
        <v>3.7037037037037035E-2</v>
      </c>
      <c r="D543" s="17">
        <v>0.41</v>
      </c>
      <c r="E543" s="17">
        <v>2.393E-2</v>
      </c>
      <c r="F543" s="17">
        <v>2.33E-3</v>
      </c>
      <c r="G543" s="17">
        <v>2.2000000000000001E-3</v>
      </c>
      <c r="H543" s="17">
        <v>1.2795799999999999</v>
      </c>
      <c r="I543" s="17">
        <v>0.03</v>
      </c>
      <c r="J543" s="17">
        <f t="shared" si="50"/>
        <v>0.97895454545454541</v>
      </c>
      <c r="K543" s="17">
        <f t="shared" si="51"/>
        <v>9.5318181818181816E-2</v>
      </c>
      <c r="L543" s="17">
        <f t="shared" si="52"/>
        <v>9.0000000000000011E-2</v>
      </c>
      <c r="M543" s="17">
        <f t="shared" si="53"/>
        <v>52.346454545454542</v>
      </c>
      <c r="N543" s="17">
        <f t="shared" si="54"/>
        <v>1.2272727272727272E-3</v>
      </c>
    </row>
    <row r="544" spans="1:14">
      <c r="B544" s="17">
        <v>103</v>
      </c>
      <c r="C544" s="17">
        <f t="shared" si="49"/>
        <v>3.7037037037037035E-2</v>
      </c>
      <c r="D544" s="17">
        <v>0.41</v>
      </c>
      <c r="E544" s="17">
        <v>2.3060000000000001E-2</v>
      </c>
      <c r="F544" s="17">
        <v>2.3999999999999998E-3</v>
      </c>
      <c r="G544" s="17">
        <v>2.0899999999999998E-3</v>
      </c>
      <c r="H544" s="17">
        <v>1.2745599999999999</v>
      </c>
      <c r="I544" s="17">
        <v>0.03</v>
      </c>
      <c r="J544" s="17">
        <f t="shared" si="50"/>
        <v>0.9433636363636364</v>
      </c>
      <c r="K544" s="17">
        <f t="shared" si="51"/>
        <v>9.8181818181818162E-2</v>
      </c>
      <c r="L544" s="17">
        <f t="shared" si="52"/>
        <v>8.5499999999999993E-2</v>
      </c>
      <c r="M544" s="17">
        <f t="shared" si="53"/>
        <v>52.141090909090899</v>
      </c>
      <c r="N544" s="17">
        <f t="shared" si="54"/>
        <v>1.2272727272727272E-3</v>
      </c>
    </row>
    <row r="545" spans="1:14">
      <c r="B545" s="17">
        <v>103</v>
      </c>
      <c r="C545" s="17">
        <f t="shared" si="49"/>
        <v>3.7037037037037035E-2</v>
      </c>
      <c r="D545" s="17">
        <v>0.44</v>
      </c>
      <c r="E545" s="17">
        <v>2.5219999999999999E-2</v>
      </c>
      <c r="F545" s="17">
        <v>2.5400000000000002E-3</v>
      </c>
      <c r="G545" s="17">
        <v>2.2499999999999998E-3</v>
      </c>
      <c r="H545" s="17">
        <v>1.3702099999999999</v>
      </c>
      <c r="I545" s="17">
        <v>0.03</v>
      </c>
      <c r="J545" s="17">
        <f t="shared" si="50"/>
        <v>1.0317272727272728</v>
      </c>
      <c r="K545" s="17">
        <f t="shared" si="51"/>
        <v>0.10390909090909091</v>
      </c>
      <c r="L545" s="17">
        <f t="shared" si="52"/>
        <v>9.2045454545454541E-2</v>
      </c>
      <c r="M545" s="17">
        <f t="shared" si="53"/>
        <v>56.054045454545445</v>
      </c>
      <c r="N545" s="17">
        <f t="shared" si="54"/>
        <v>1.2272727272727272E-3</v>
      </c>
    </row>
    <row r="546" spans="1:14">
      <c r="B546" s="17">
        <v>103</v>
      </c>
      <c r="C546" s="17">
        <f t="shared" si="49"/>
        <v>3.7037037037037035E-2</v>
      </c>
      <c r="D546" s="17">
        <v>0.46</v>
      </c>
      <c r="E546" s="17">
        <v>3.159E-2</v>
      </c>
      <c r="F546" s="17">
        <v>2.5400000000000002E-3</v>
      </c>
      <c r="G546" s="17">
        <v>2.2200000000000002E-3</v>
      </c>
      <c r="H546" s="17">
        <v>1.4458200000000001</v>
      </c>
      <c r="I546" s="17">
        <v>0.03</v>
      </c>
      <c r="J546" s="17">
        <f t="shared" si="50"/>
        <v>1.2923181818181819</v>
      </c>
      <c r="K546" s="17">
        <f t="shared" si="51"/>
        <v>0.10390909090909091</v>
      </c>
      <c r="L546" s="17">
        <f t="shared" si="52"/>
        <v>9.0818181818181826E-2</v>
      </c>
      <c r="M546" s="17">
        <f t="shared" si="53"/>
        <v>59.147181818181821</v>
      </c>
      <c r="N546" s="17">
        <f t="shared" si="54"/>
        <v>1.2272727272727272E-3</v>
      </c>
    </row>
    <row r="547" spans="1:14" s="18" customFormat="1" ht="13.8">
      <c r="B547" s="17">
        <v>103</v>
      </c>
      <c r="C547" s="17">
        <f t="shared" si="49"/>
        <v>3.7037037037037035E-2</v>
      </c>
      <c r="D547" s="17">
        <v>0.4</v>
      </c>
      <c r="E547" s="17">
        <v>2.6200000000000001E-2</v>
      </c>
      <c r="F547" s="17">
        <v>2.2300000000000002E-3</v>
      </c>
      <c r="G547" s="17">
        <v>1.8500000000000001E-3</v>
      </c>
      <c r="H547" s="17">
        <v>1.25844</v>
      </c>
      <c r="I547" s="17">
        <v>0.03</v>
      </c>
      <c r="J547" s="17">
        <f t="shared" si="50"/>
        <v>1.071818181818182</v>
      </c>
      <c r="K547" s="17">
        <f t="shared" si="51"/>
        <v>9.1227272727272726E-2</v>
      </c>
      <c r="L547" s="17">
        <f t="shared" si="52"/>
        <v>7.5681818181818183E-2</v>
      </c>
      <c r="M547" s="17">
        <f t="shared" si="53"/>
        <v>51.481636363636362</v>
      </c>
      <c r="N547" s="17">
        <f t="shared" si="54"/>
        <v>1.2272727272727272E-3</v>
      </c>
    </row>
    <row r="548" spans="1:14" s="18" customFormat="1" ht="13.8">
      <c r="B548" s="18">
        <v>103</v>
      </c>
      <c r="C548" s="17">
        <f t="shared" si="49"/>
        <v>3.7037037037037035E-2</v>
      </c>
      <c r="D548" s="18">
        <v>0.64</v>
      </c>
      <c r="E548" s="18">
        <v>4.1739999999999999E-2</v>
      </c>
      <c r="F548" s="18">
        <v>3.16E-3</v>
      </c>
      <c r="G548" s="18">
        <v>2.5699999999999998E-3</v>
      </c>
      <c r="H548" s="18">
        <v>2.0178500000000001</v>
      </c>
      <c r="I548" s="18">
        <v>0.04</v>
      </c>
      <c r="J548" s="17">
        <f t="shared" si="50"/>
        <v>1.7075454545454547</v>
      </c>
      <c r="K548" s="17">
        <f t="shared" si="51"/>
        <v>0.12927272727272726</v>
      </c>
      <c r="L548" s="17">
        <f t="shared" si="52"/>
        <v>0.10513636363636363</v>
      </c>
      <c r="M548" s="17">
        <f t="shared" si="53"/>
        <v>82.54840909090909</v>
      </c>
      <c r="N548" s="17">
        <f t="shared" si="54"/>
        <v>1.6363636363636365E-3</v>
      </c>
    </row>
    <row r="549" spans="1:14">
      <c r="B549" s="17">
        <v>103</v>
      </c>
      <c r="C549" s="17">
        <f t="shared" si="49"/>
        <v>3.7037037037037035E-2</v>
      </c>
      <c r="D549" s="17">
        <v>0.42</v>
      </c>
      <c r="E549" s="17">
        <v>2.896E-2</v>
      </c>
      <c r="F549" s="17">
        <v>2.3900000000000002E-3</v>
      </c>
      <c r="G549" s="17">
        <v>1.9400000000000001E-3</v>
      </c>
      <c r="H549" s="17">
        <v>1.3289800000000001</v>
      </c>
      <c r="I549" s="17">
        <v>0.03</v>
      </c>
      <c r="J549" s="17">
        <f t="shared" si="50"/>
        <v>1.1847272727272726</v>
      </c>
      <c r="K549" s="17">
        <f t="shared" si="51"/>
        <v>9.7772727272727289E-2</v>
      </c>
      <c r="L549" s="17">
        <f t="shared" si="52"/>
        <v>7.9363636363636358E-2</v>
      </c>
      <c r="M549" s="17">
        <f t="shared" si="53"/>
        <v>54.367363636363642</v>
      </c>
      <c r="N549" s="17">
        <f t="shared" si="54"/>
        <v>1.2272727272727272E-3</v>
      </c>
    </row>
    <row r="550" spans="1:14" s="18" customFormat="1" ht="13.8">
      <c r="A550" s="17"/>
      <c r="B550" s="17">
        <v>103</v>
      </c>
      <c r="C550" s="17">
        <f t="shared" si="49"/>
        <v>3.7037037037037035E-2</v>
      </c>
      <c r="D550" s="17">
        <v>0.39</v>
      </c>
      <c r="E550" s="17">
        <v>2.3130000000000001E-2</v>
      </c>
      <c r="F550" s="17">
        <v>2.2499999999999998E-3</v>
      </c>
      <c r="G550" s="17">
        <v>1.8E-3</v>
      </c>
      <c r="H550" s="17">
        <v>1.2286999999999999</v>
      </c>
      <c r="I550" s="17">
        <v>0.02</v>
      </c>
      <c r="J550" s="17">
        <f t="shared" si="50"/>
        <v>0.94622727272727269</v>
      </c>
      <c r="K550" s="17">
        <f t="shared" si="51"/>
        <v>9.2045454545454541E-2</v>
      </c>
      <c r="L550" s="17">
        <f t="shared" si="52"/>
        <v>7.3636363636363625E-2</v>
      </c>
      <c r="M550" s="17">
        <f t="shared" si="53"/>
        <v>50.264999999999993</v>
      </c>
      <c r="N550" s="17">
        <f t="shared" si="54"/>
        <v>8.1818181818181827E-4</v>
      </c>
    </row>
    <row r="551" spans="1:14" s="18" customFormat="1" ht="13.8">
      <c r="A551" s="17"/>
      <c r="B551" s="18">
        <v>103</v>
      </c>
      <c r="C551" s="17">
        <f t="shared" si="49"/>
        <v>3.7037037037037035E-2</v>
      </c>
      <c r="D551" s="18">
        <v>0.4</v>
      </c>
      <c r="E551" s="18">
        <v>2.2780000000000002E-2</v>
      </c>
      <c r="F551" s="18">
        <v>2.3E-3</v>
      </c>
      <c r="G551" s="18">
        <v>1.7700000000000001E-3</v>
      </c>
      <c r="H551" s="18">
        <v>1.2592699999999999</v>
      </c>
      <c r="I551" s="18">
        <v>0.02</v>
      </c>
      <c r="J551" s="17">
        <f t="shared" si="50"/>
        <v>0.93190909090909102</v>
      </c>
      <c r="K551" s="17">
        <f t="shared" si="51"/>
        <v>9.4090909090909086E-2</v>
      </c>
      <c r="L551" s="17">
        <f t="shared" si="52"/>
        <v>7.2409090909090909E-2</v>
      </c>
      <c r="M551" s="17">
        <f t="shared" si="53"/>
        <v>51.515590909090903</v>
      </c>
      <c r="N551" s="17">
        <f t="shared" si="54"/>
        <v>8.1818181818181827E-4</v>
      </c>
    </row>
    <row r="552" spans="1:14" s="18" customFormat="1" ht="13.8">
      <c r="A552" s="17"/>
      <c r="B552" s="17">
        <v>103</v>
      </c>
      <c r="C552" s="17">
        <f t="shared" si="49"/>
        <v>3.7037037037037035E-2</v>
      </c>
      <c r="D552" s="17">
        <v>0.4</v>
      </c>
      <c r="E552" s="17">
        <v>2.239E-2</v>
      </c>
      <c r="F552" s="17">
        <v>2.3800000000000002E-3</v>
      </c>
      <c r="G552" s="17">
        <v>1.7700000000000001E-3</v>
      </c>
      <c r="H552" s="17">
        <v>1.2578100000000001</v>
      </c>
      <c r="I552" s="17">
        <v>0.03</v>
      </c>
      <c r="J552" s="17">
        <f t="shared" si="50"/>
        <v>0.91595454545454547</v>
      </c>
      <c r="K552" s="17">
        <f t="shared" si="51"/>
        <v>9.7363636363636374E-2</v>
      </c>
      <c r="L552" s="17">
        <f t="shared" si="52"/>
        <v>7.2409090909090909E-2</v>
      </c>
      <c r="M552" s="17">
        <f t="shared" si="53"/>
        <v>51.455863636363638</v>
      </c>
      <c r="N552" s="17">
        <f t="shared" si="54"/>
        <v>1.2272727272727272E-3</v>
      </c>
    </row>
    <row r="553" spans="1:14">
      <c r="B553" s="17">
        <v>103</v>
      </c>
      <c r="C553" s="17">
        <f t="shared" si="49"/>
        <v>3.7037037037037035E-2</v>
      </c>
      <c r="D553" s="17">
        <v>0.58473057933032968</v>
      </c>
      <c r="E553" s="17">
        <v>3.9794571193569425E-2</v>
      </c>
      <c r="F553" s="17">
        <v>1.2787250118585828E-3</v>
      </c>
      <c r="G553" s="17">
        <v>3.0278478082063692E-3</v>
      </c>
      <c r="H553" s="17">
        <v>1.8437430403542354</v>
      </c>
      <c r="I553" s="17">
        <v>0.03</v>
      </c>
      <c r="J553" s="17">
        <f t="shared" si="50"/>
        <v>1.6279597306460218</v>
      </c>
      <c r="K553" s="17">
        <f t="shared" si="51"/>
        <v>5.2311477757851117E-2</v>
      </c>
      <c r="L553" s="17">
        <f t="shared" si="52"/>
        <v>0.12386650124480601</v>
      </c>
      <c r="M553" s="17">
        <f t="shared" si="53"/>
        <v>75.42585165085508</v>
      </c>
      <c r="N553" s="17">
        <f t="shared" si="54"/>
        <v>1.2272727272727272E-3</v>
      </c>
    </row>
    <row r="554" spans="1:14" s="18" customFormat="1" ht="13.8">
      <c r="A554" s="17"/>
      <c r="B554" s="18">
        <v>103</v>
      </c>
      <c r="C554" s="17">
        <f t="shared" si="49"/>
        <v>3.7037037037037035E-2</v>
      </c>
      <c r="D554" s="18">
        <v>0.43054817949651525</v>
      </c>
      <c r="E554" s="18">
        <v>2.3293073178851105E-2</v>
      </c>
      <c r="F554" s="18">
        <v>9.0382474270685599E-4</v>
      </c>
      <c r="G554" s="18">
        <v>2.1401346973185598E-3</v>
      </c>
      <c r="H554" s="18">
        <v>1.357839032066579</v>
      </c>
      <c r="I554" s="18">
        <v>0.02</v>
      </c>
      <c r="J554" s="17">
        <f t="shared" si="50"/>
        <v>0.95289844822572711</v>
      </c>
      <c r="K554" s="17">
        <f t="shared" si="51"/>
        <v>3.6974648565280474E-2</v>
      </c>
      <c r="L554" s="17">
        <f t="shared" si="52"/>
        <v>8.7550964890304728E-2</v>
      </c>
      <c r="M554" s="17">
        <f t="shared" si="53"/>
        <v>55.547960402723682</v>
      </c>
      <c r="N554" s="17">
        <f t="shared" si="54"/>
        <v>8.1818181818181827E-4</v>
      </c>
    </row>
    <row r="555" spans="1:14" s="18" customFormat="1" ht="13.8">
      <c r="A555" s="17"/>
      <c r="B555" s="18">
        <v>103</v>
      </c>
      <c r="C555" s="17">
        <f t="shared" si="49"/>
        <v>3.7037037037037035E-2</v>
      </c>
      <c r="D555" s="18">
        <v>0.43561958791890237</v>
      </c>
      <c r="E555" s="18">
        <v>2.3834242504482805E-2</v>
      </c>
      <c r="F555" s="18">
        <v>9.1447085533909514E-4</v>
      </c>
      <c r="G555" s="18">
        <v>2.1653432515428895E-3</v>
      </c>
      <c r="H555" s="18">
        <v>1.3738329594164083</v>
      </c>
      <c r="I555" s="18">
        <v>0.02</v>
      </c>
      <c r="J555" s="17">
        <f t="shared" si="50"/>
        <v>0.97503719336520556</v>
      </c>
      <c r="K555" s="17">
        <f t="shared" si="51"/>
        <v>3.7410171354781169E-2</v>
      </c>
      <c r="L555" s="17">
        <f t="shared" si="52"/>
        <v>8.8582223926754577E-2</v>
      </c>
      <c r="M555" s="17">
        <f t="shared" si="53"/>
        <v>56.202257430671246</v>
      </c>
      <c r="N555" s="17">
        <f t="shared" si="54"/>
        <v>8.1818181818181827E-4</v>
      </c>
    </row>
    <row r="556" spans="1:14">
      <c r="B556" s="17">
        <v>103</v>
      </c>
      <c r="C556" s="17">
        <f t="shared" si="49"/>
        <v>3.7037037037037035E-2</v>
      </c>
      <c r="D556" s="30">
        <v>0.41699820217119632</v>
      </c>
      <c r="E556" s="17">
        <v>2.4621829653487519E-2</v>
      </c>
      <c r="F556" s="17">
        <v>9.3595800257973121E-4</v>
      </c>
      <c r="G556" s="17">
        <v>2.2162219088568691E-3</v>
      </c>
      <c r="H556" s="17">
        <v>1.3146944966468783</v>
      </c>
      <c r="I556" s="17">
        <v>0.03</v>
      </c>
      <c r="J556" s="17">
        <f t="shared" si="50"/>
        <v>1.0072566676426713</v>
      </c>
      <c r="K556" s="17">
        <f t="shared" si="51"/>
        <v>3.8289191014625364E-2</v>
      </c>
      <c r="L556" s="17">
        <f t="shared" si="52"/>
        <v>9.0663623544144645E-2</v>
      </c>
      <c r="M556" s="17">
        <f t="shared" si="53"/>
        <v>53.782956681008656</v>
      </c>
      <c r="N556" s="17">
        <f t="shared" si="54"/>
        <v>1.2272727272727272E-3</v>
      </c>
    </row>
    <row r="557" spans="1:14" s="18" customFormat="1" ht="13.8">
      <c r="A557" s="17"/>
      <c r="B557" s="18">
        <v>103</v>
      </c>
      <c r="C557" s="17">
        <f t="shared" si="49"/>
        <v>3.7037037037037035E-2</v>
      </c>
      <c r="D557" s="18">
        <v>0.41</v>
      </c>
      <c r="E557" s="18">
        <v>2.3220000000000001E-2</v>
      </c>
      <c r="F557" s="18">
        <v>2.1800000000000001E-3</v>
      </c>
      <c r="G557" s="18">
        <v>1.5E-3</v>
      </c>
      <c r="H557" s="18">
        <v>1.2956300000000001</v>
      </c>
      <c r="I557" s="18">
        <v>0.02</v>
      </c>
      <c r="J557" s="17">
        <f t="shared" si="50"/>
        <v>0.94990909090909093</v>
      </c>
      <c r="K557" s="17">
        <f t="shared" si="51"/>
        <v>8.9181818181818182E-2</v>
      </c>
      <c r="L557" s="17">
        <f t="shared" si="52"/>
        <v>6.136363636363637E-2</v>
      </c>
      <c r="M557" s="17">
        <f t="shared" si="53"/>
        <v>53.003045454545457</v>
      </c>
      <c r="N557" s="17">
        <f t="shared" si="54"/>
        <v>8.1818181818181827E-4</v>
      </c>
    </row>
    <row r="558" spans="1:14">
      <c r="B558" s="17">
        <v>103</v>
      </c>
      <c r="C558" s="17">
        <f t="shared" si="49"/>
        <v>3.7037037037037035E-2</v>
      </c>
      <c r="D558" s="17">
        <v>0.43</v>
      </c>
      <c r="E558" s="17">
        <v>2.2200000000000001E-2</v>
      </c>
      <c r="F558" s="17">
        <v>9.1E-4</v>
      </c>
      <c r="G558" s="17">
        <v>2.14E-3</v>
      </c>
      <c r="H558" s="17">
        <v>1.3668499999999999</v>
      </c>
      <c r="I558" s="17">
        <v>0.02</v>
      </c>
      <c r="J558" s="17">
        <f t="shared" si="50"/>
        <v>0.9081818181818182</v>
      </c>
      <c r="K558" s="17">
        <f t="shared" si="51"/>
        <v>3.7227272727272727E-2</v>
      </c>
      <c r="L558" s="17">
        <f t="shared" si="52"/>
        <v>8.7545454545454537E-2</v>
      </c>
      <c r="M558" s="17">
        <f t="shared" si="53"/>
        <v>55.916590909090907</v>
      </c>
      <c r="N558" s="17">
        <f t="shared" si="54"/>
        <v>8.1818181818181827E-4</v>
      </c>
    </row>
    <row r="559" spans="1:14" s="18" customFormat="1" ht="13.8">
      <c r="A559" s="17"/>
      <c r="B559" s="17">
        <v>103</v>
      </c>
      <c r="C559" s="17">
        <f t="shared" si="49"/>
        <v>3.7037037037037035E-2</v>
      </c>
      <c r="D559" s="30">
        <v>0.51</v>
      </c>
      <c r="E559" s="17">
        <v>2.896E-2</v>
      </c>
      <c r="F559" s="17">
        <v>1.1199999999999999E-3</v>
      </c>
      <c r="G559" s="17">
        <v>2.7299999999999998E-3</v>
      </c>
      <c r="H559" s="17">
        <v>1.62093</v>
      </c>
      <c r="I559" s="17">
        <v>0.03</v>
      </c>
      <c r="J559" s="17">
        <f t="shared" si="50"/>
        <v>1.1847272727272726</v>
      </c>
      <c r="K559" s="17">
        <f t="shared" si="51"/>
        <v>4.581818181818182E-2</v>
      </c>
      <c r="L559" s="17">
        <f t="shared" si="52"/>
        <v>0.11168181818181817</v>
      </c>
      <c r="M559" s="17">
        <f t="shared" si="53"/>
        <v>66.31077272727272</v>
      </c>
      <c r="N559" s="17">
        <f t="shared" si="54"/>
        <v>1.2272727272727272E-3</v>
      </c>
    </row>
    <row r="560" spans="1:14" s="18" customFormat="1" ht="13.8">
      <c r="A560" s="17"/>
      <c r="B560" s="17">
        <v>103</v>
      </c>
      <c r="C560" s="17">
        <f t="shared" si="49"/>
        <v>3.7037037037037035E-2</v>
      </c>
      <c r="D560" s="30">
        <v>0.45</v>
      </c>
      <c r="E560" s="17">
        <v>2.5229999999999999E-2</v>
      </c>
      <c r="F560" s="17">
        <v>1E-3</v>
      </c>
      <c r="G560" s="17">
        <v>2.4399999999999999E-3</v>
      </c>
      <c r="H560" s="17">
        <v>1.4172899999999999</v>
      </c>
      <c r="I560" s="17">
        <v>0.02</v>
      </c>
      <c r="J560" s="17">
        <f t="shared" si="50"/>
        <v>1.0321363636363636</v>
      </c>
      <c r="K560" s="17">
        <f t="shared" si="51"/>
        <v>4.0909090909090909E-2</v>
      </c>
      <c r="L560" s="17">
        <f t="shared" si="52"/>
        <v>9.9818181818181806E-2</v>
      </c>
      <c r="M560" s="17">
        <f t="shared" si="53"/>
        <v>57.980045454545454</v>
      </c>
      <c r="N560" s="17">
        <f t="shared" si="54"/>
        <v>8.1818181818181827E-4</v>
      </c>
    </row>
    <row r="561" spans="1:14">
      <c r="B561" s="17">
        <v>103</v>
      </c>
      <c r="C561" s="17">
        <f t="shared" si="49"/>
        <v>3.7037037037037035E-2</v>
      </c>
      <c r="D561" s="17">
        <v>0.45</v>
      </c>
      <c r="E561" s="17">
        <v>2.512E-2</v>
      </c>
      <c r="F561" s="17">
        <v>1E-3</v>
      </c>
      <c r="G561" s="17">
        <v>2.4399999999999999E-3</v>
      </c>
      <c r="H561" s="17">
        <v>1.4057900000000001</v>
      </c>
      <c r="I561" s="17">
        <v>0.02</v>
      </c>
      <c r="J561" s="17">
        <f t="shared" si="50"/>
        <v>1.0276363636363637</v>
      </c>
      <c r="K561" s="17">
        <f t="shared" si="51"/>
        <v>4.0909090909090909E-2</v>
      </c>
      <c r="L561" s="17">
        <f t="shared" si="52"/>
        <v>9.9818181818181806E-2</v>
      </c>
      <c r="M561" s="17">
        <f t="shared" si="53"/>
        <v>57.50959090909091</v>
      </c>
      <c r="N561" s="17">
        <f t="shared" si="54"/>
        <v>8.1818181818181827E-4</v>
      </c>
    </row>
    <row r="562" spans="1:14" s="18" customFormat="1" ht="13.8">
      <c r="A562" s="17"/>
      <c r="B562" s="17">
        <v>103</v>
      </c>
      <c r="C562" s="17">
        <f t="shared" si="49"/>
        <v>3.7037037037037035E-2</v>
      </c>
      <c r="D562" s="17">
        <v>0.4</v>
      </c>
      <c r="E562" s="17">
        <v>2.197E-2</v>
      </c>
      <c r="F562" s="17">
        <v>1E-3</v>
      </c>
      <c r="G562" s="17">
        <v>2.4299999999999999E-3</v>
      </c>
      <c r="H562" s="17">
        <v>1.25661</v>
      </c>
      <c r="I562" s="17">
        <v>0.02</v>
      </c>
      <c r="J562" s="17">
        <f t="shared" si="50"/>
        <v>0.89877272727272728</v>
      </c>
      <c r="K562" s="17">
        <f t="shared" si="51"/>
        <v>4.0909090909090909E-2</v>
      </c>
      <c r="L562" s="17">
        <f t="shared" si="52"/>
        <v>9.9409090909090905E-2</v>
      </c>
      <c r="M562" s="17">
        <f t="shared" si="53"/>
        <v>51.406772727272731</v>
      </c>
      <c r="N562" s="17">
        <f t="shared" si="54"/>
        <v>8.1818181818181827E-4</v>
      </c>
    </row>
    <row r="563" spans="1:14" s="18" customFormat="1" ht="13.8">
      <c r="A563" s="17"/>
      <c r="B563" s="17">
        <v>103</v>
      </c>
      <c r="C563" s="17">
        <f t="shared" si="49"/>
        <v>3.7037037037037035E-2</v>
      </c>
      <c r="D563" s="17">
        <v>0.42</v>
      </c>
      <c r="E563" s="17">
        <v>2.1489999999999999E-2</v>
      </c>
      <c r="F563" s="17">
        <v>8.8999999999999995E-4</v>
      </c>
      <c r="G563" s="17">
        <v>2.1099999999999999E-3</v>
      </c>
      <c r="H563" s="17">
        <v>1.3181400000000001</v>
      </c>
      <c r="I563" s="17">
        <v>0.02</v>
      </c>
      <c r="J563" s="17">
        <f t="shared" si="50"/>
        <v>0.87913636363636349</v>
      </c>
      <c r="K563" s="17">
        <f t="shared" si="51"/>
        <v>3.6409090909090905E-2</v>
      </c>
      <c r="L563" s="17">
        <f t="shared" si="52"/>
        <v>8.6318181818181808E-2</v>
      </c>
      <c r="M563" s="17">
        <f t="shared" si="53"/>
        <v>53.923909090909092</v>
      </c>
      <c r="N563" s="17">
        <f t="shared" si="54"/>
        <v>8.1818181818181827E-4</v>
      </c>
    </row>
    <row r="564" spans="1:14" s="18" customFormat="1" ht="13.8">
      <c r="A564" s="17"/>
      <c r="B564" s="17">
        <v>103</v>
      </c>
      <c r="C564" s="17">
        <f t="shared" si="49"/>
        <v>3.7037037037037035E-2</v>
      </c>
      <c r="D564" s="17">
        <v>0.45</v>
      </c>
      <c r="E564" s="17">
        <v>2.3349999999999999E-2</v>
      </c>
      <c r="F564" s="17">
        <v>8.9999999999999998E-4</v>
      </c>
      <c r="G564" s="17">
        <v>2.1299999999999999E-3</v>
      </c>
      <c r="H564" s="17">
        <v>1.4052100000000001</v>
      </c>
      <c r="I564" s="17">
        <v>0.02</v>
      </c>
      <c r="J564" s="17">
        <f t="shared" si="50"/>
        <v>0.9552272727272727</v>
      </c>
      <c r="K564" s="17">
        <f t="shared" si="51"/>
        <v>3.6818181818181812E-2</v>
      </c>
      <c r="L564" s="17">
        <f t="shared" si="52"/>
        <v>8.7136363636363637E-2</v>
      </c>
      <c r="M564" s="17">
        <f t="shared" si="53"/>
        <v>57.485863636363639</v>
      </c>
      <c r="N564" s="17">
        <f t="shared" si="54"/>
        <v>8.1818181818181827E-4</v>
      </c>
    </row>
    <row r="565" spans="1:14" s="18" customFormat="1" ht="13.8">
      <c r="A565" s="17"/>
      <c r="B565" s="17">
        <v>103</v>
      </c>
      <c r="C565" s="17">
        <f t="shared" si="49"/>
        <v>3.7037037037037035E-2</v>
      </c>
      <c r="D565" s="17">
        <v>0.59</v>
      </c>
      <c r="E565" s="17">
        <v>2.5770000000000001E-2</v>
      </c>
      <c r="F565" s="17">
        <v>8.8999999999999995E-4</v>
      </c>
      <c r="G565" s="17">
        <v>2.6199999999999999E-3</v>
      </c>
      <c r="H565" s="17">
        <v>1.87253</v>
      </c>
      <c r="I565" s="17">
        <v>0.02</v>
      </c>
      <c r="J565" s="17">
        <f t="shared" si="50"/>
        <v>1.0542272727272728</v>
      </c>
      <c r="K565" s="17">
        <f t="shared" si="51"/>
        <v>3.6409090909090905E-2</v>
      </c>
      <c r="L565" s="17">
        <f t="shared" si="52"/>
        <v>0.10718181818181818</v>
      </c>
      <c r="M565" s="17">
        <f t="shared" si="53"/>
        <v>76.603499999999997</v>
      </c>
      <c r="N565" s="17">
        <f t="shared" si="54"/>
        <v>8.1818181818181827E-4</v>
      </c>
    </row>
    <row r="566" spans="1:14" ht="13.8">
      <c r="A566" s="18"/>
      <c r="B566" s="17">
        <v>103</v>
      </c>
      <c r="C566" s="17">
        <f t="shared" si="49"/>
        <v>3.7037037037037035E-2</v>
      </c>
      <c r="D566" s="17">
        <v>0.56999999999999995</v>
      </c>
      <c r="E566" s="17">
        <v>2.775E-2</v>
      </c>
      <c r="F566" s="17">
        <v>9.7000000000000005E-4</v>
      </c>
      <c r="G566" s="17">
        <v>3.4199999999999999E-3</v>
      </c>
      <c r="H566" s="17">
        <v>1.8066500000000001</v>
      </c>
      <c r="I566" s="17">
        <v>0.03</v>
      </c>
      <c r="J566" s="17">
        <f t="shared" si="50"/>
        <v>1.1352272727272728</v>
      </c>
      <c r="K566" s="17">
        <f t="shared" si="51"/>
        <v>3.9681818181818179E-2</v>
      </c>
      <c r="L566" s="17">
        <f t="shared" si="52"/>
        <v>0.1399090909090909</v>
      </c>
      <c r="M566" s="17">
        <f t="shared" si="53"/>
        <v>73.908409090909103</v>
      </c>
      <c r="N566" s="17">
        <f t="shared" si="54"/>
        <v>1.2272727272727272E-3</v>
      </c>
    </row>
    <row r="567" spans="1:14" s="18" customFormat="1" ht="13.8">
      <c r="A567" s="17"/>
      <c r="B567" s="17">
        <v>103</v>
      </c>
      <c r="C567" s="17">
        <f t="shared" si="49"/>
        <v>3.7037037037037035E-2</v>
      </c>
      <c r="D567" s="17">
        <v>0.5</v>
      </c>
      <c r="E567" s="17">
        <v>2.579E-2</v>
      </c>
      <c r="F567" s="17">
        <v>9.3000000000000005E-4</v>
      </c>
      <c r="G567" s="17">
        <v>3.5799999999999998E-3</v>
      </c>
      <c r="H567" s="17">
        <v>1.5669599999999999</v>
      </c>
      <c r="I567" s="17">
        <v>0.02</v>
      </c>
      <c r="J567" s="17">
        <f t="shared" si="50"/>
        <v>1.0550454545454546</v>
      </c>
      <c r="K567" s="17">
        <f t="shared" si="51"/>
        <v>3.8045454545454549E-2</v>
      </c>
      <c r="L567" s="17">
        <f t="shared" si="52"/>
        <v>0.14645454545454545</v>
      </c>
      <c r="M567" s="17">
        <f t="shared" si="53"/>
        <v>64.10290909090908</v>
      </c>
      <c r="N567" s="17">
        <f t="shared" si="54"/>
        <v>8.1818181818181827E-4</v>
      </c>
    </row>
    <row r="568" spans="1:14" s="18" customFormat="1" ht="13.8">
      <c r="A568" s="17"/>
      <c r="B568" s="17">
        <v>103</v>
      </c>
      <c r="C568" s="17">
        <f t="shared" si="49"/>
        <v>3.7037037037037035E-2</v>
      </c>
      <c r="D568" s="17">
        <v>0.5</v>
      </c>
      <c r="E568" s="17">
        <v>2.3949999999999999E-2</v>
      </c>
      <c r="F568" s="17">
        <v>8.9999999999999998E-4</v>
      </c>
      <c r="G568" s="17">
        <v>3.46E-3</v>
      </c>
      <c r="H568" s="17">
        <v>1.57179</v>
      </c>
      <c r="I568" s="17">
        <v>0.02</v>
      </c>
      <c r="J568" s="17">
        <f t="shared" si="50"/>
        <v>0.97977272727272724</v>
      </c>
      <c r="K568" s="17">
        <f t="shared" si="51"/>
        <v>3.6818181818181812E-2</v>
      </c>
      <c r="L568" s="17">
        <f t="shared" si="52"/>
        <v>0.14154545454545453</v>
      </c>
      <c r="M568" s="17">
        <f t="shared" si="53"/>
        <v>64.3005</v>
      </c>
      <c r="N568" s="17">
        <f t="shared" si="54"/>
        <v>8.1818181818181827E-4</v>
      </c>
    </row>
    <row r="569" spans="1:14" s="18" customFormat="1" ht="13.8">
      <c r="A569" s="17"/>
      <c r="B569" s="18">
        <v>103</v>
      </c>
      <c r="C569" s="17">
        <f t="shared" si="49"/>
        <v>3.7037037037037035E-2</v>
      </c>
      <c r="D569" s="18">
        <v>0.6</v>
      </c>
      <c r="E569" s="18">
        <v>2.785E-2</v>
      </c>
      <c r="F569" s="18">
        <v>1.14E-3</v>
      </c>
      <c r="G569" s="18">
        <v>3.31E-3</v>
      </c>
      <c r="H569" s="18">
        <v>1.88079</v>
      </c>
      <c r="I569" s="18">
        <v>0.02</v>
      </c>
      <c r="J569" s="17">
        <f t="shared" si="50"/>
        <v>1.1393181818181819</v>
      </c>
      <c r="K569" s="17">
        <f t="shared" si="51"/>
        <v>4.6636363636363636E-2</v>
      </c>
      <c r="L569" s="17">
        <f t="shared" si="52"/>
        <v>0.13540909090909092</v>
      </c>
      <c r="M569" s="17">
        <f t="shared" si="53"/>
        <v>76.94140909090909</v>
      </c>
      <c r="N569" s="17">
        <f t="shared" si="54"/>
        <v>8.1818181818181827E-4</v>
      </c>
    </row>
    <row r="570" spans="1:14" s="18" customFormat="1" ht="13.8">
      <c r="A570" s="17"/>
      <c r="B570" s="17">
        <v>103</v>
      </c>
      <c r="C570" s="17">
        <f t="shared" si="49"/>
        <v>3.7037037037037035E-2</v>
      </c>
      <c r="D570" s="17">
        <v>0.49</v>
      </c>
      <c r="E570" s="17">
        <v>2.6210000000000001E-2</v>
      </c>
      <c r="F570" s="17">
        <v>1.2099999999999999E-3</v>
      </c>
      <c r="G570" s="17">
        <v>3.3600000000000001E-3</v>
      </c>
      <c r="H570" s="17">
        <v>1.53613</v>
      </c>
      <c r="I570" s="17">
        <v>0.03</v>
      </c>
      <c r="J570" s="17">
        <f t="shared" si="50"/>
        <v>1.0722272727272728</v>
      </c>
      <c r="K570" s="17">
        <f t="shared" si="51"/>
        <v>4.9499999999999995E-2</v>
      </c>
      <c r="L570" s="17">
        <f t="shared" si="52"/>
        <v>0.13745454545454547</v>
      </c>
      <c r="M570" s="17">
        <f t="shared" si="53"/>
        <v>62.841681818181819</v>
      </c>
      <c r="N570" s="17">
        <f t="shared" si="54"/>
        <v>1.2272727272727272E-3</v>
      </c>
    </row>
    <row r="571" spans="1:14" s="18" customFormat="1" ht="13.8">
      <c r="A571" s="17"/>
      <c r="B571" s="18">
        <v>103</v>
      </c>
      <c r="C571" s="17">
        <f t="shared" si="49"/>
        <v>3.7037037037037035E-2</v>
      </c>
      <c r="D571" s="18">
        <v>0.51</v>
      </c>
      <c r="E571" s="18">
        <v>2.6849999999999999E-2</v>
      </c>
      <c r="F571" s="18">
        <v>1.1999999999999999E-3</v>
      </c>
      <c r="G571" s="18">
        <v>3.0899999999999999E-3</v>
      </c>
      <c r="H571" s="18">
        <v>1.60162</v>
      </c>
      <c r="I571" s="18">
        <v>0.02</v>
      </c>
      <c r="J571" s="17">
        <f t="shared" si="50"/>
        <v>1.0984090909090909</v>
      </c>
      <c r="K571" s="17">
        <f t="shared" si="51"/>
        <v>4.9090909090909081E-2</v>
      </c>
      <c r="L571" s="17">
        <f t="shared" si="52"/>
        <v>0.12640909090909089</v>
      </c>
      <c r="M571" s="17">
        <f t="shared" si="53"/>
        <v>65.520818181818186</v>
      </c>
      <c r="N571" s="17">
        <f t="shared" si="54"/>
        <v>8.1818181818181827E-4</v>
      </c>
    </row>
    <row r="572" spans="1:14" s="18" customFormat="1" ht="13.8">
      <c r="B572" s="17">
        <v>103</v>
      </c>
      <c r="C572" s="17">
        <f t="shared" si="49"/>
        <v>3.7037037037037035E-2</v>
      </c>
      <c r="D572" s="17">
        <v>0.56999999999999995</v>
      </c>
      <c r="E572" s="17">
        <v>2.5780000000000001E-2</v>
      </c>
      <c r="F572" s="17">
        <v>1.15E-3</v>
      </c>
      <c r="G572" s="17">
        <v>2.9499999999999999E-3</v>
      </c>
      <c r="H572" s="17">
        <v>1.8040099999999999</v>
      </c>
      <c r="I572" s="17">
        <v>0.02</v>
      </c>
      <c r="J572" s="17">
        <f t="shared" si="50"/>
        <v>1.0546363636363638</v>
      </c>
      <c r="K572" s="17">
        <f t="shared" si="51"/>
        <v>4.7045454545454543E-2</v>
      </c>
      <c r="L572" s="17">
        <f t="shared" si="52"/>
        <v>0.12068181818181817</v>
      </c>
      <c r="M572" s="17">
        <f t="shared" si="53"/>
        <v>73.800409090909085</v>
      </c>
      <c r="N572" s="17">
        <f t="shared" si="54"/>
        <v>8.1818181818181827E-4</v>
      </c>
    </row>
    <row r="573" spans="1:14" s="18" customFormat="1" ht="13.8">
      <c r="A573" s="17"/>
      <c r="B573" s="17">
        <v>103</v>
      </c>
      <c r="C573" s="17">
        <f t="shared" si="49"/>
        <v>3.7037037037037035E-2</v>
      </c>
      <c r="D573" s="30">
        <v>0.71</v>
      </c>
      <c r="E573" s="17">
        <v>2.7279999999999999E-2</v>
      </c>
      <c r="F573" s="17">
        <v>1.09E-3</v>
      </c>
      <c r="G573" s="17">
        <v>2.7100000000000002E-3</v>
      </c>
      <c r="H573" s="17">
        <v>2.2543799999999998</v>
      </c>
      <c r="I573" s="17">
        <v>0.02</v>
      </c>
      <c r="J573" s="17">
        <f t="shared" si="50"/>
        <v>1.1159999999999999</v>
      </c>
      <c r="K573" s="17">
        <f t="shared" si="51"/>
        <v>4.4590909090909091E-2</v>
      </c>
      <c r="L573" s="17">
        <f t="shared" si="52"/>
        <v>0.11086363636363637</v>
      </c>
      <c r="M573" s="17">
        <f t="shared" si="53"/>
        <v>92.22463636363635</v>
      </c>
      <c r="N573" s="17">
        <f t="shared" si="54"/>
        <v>8.1818181818181827E-4</v>
      </c>
    </row>
    <row r="574" spans="1:14" s="18" customFormat="1" ht="13.8">
      <c r="A574" s="17"/>
      <c r="B574" s="17">
        <v>103</v>
      </c>
      <c r="C574" s="17">
        <f t="shared" si="49"/>
        <v>3.7037037037037035E-2</v>
      </c>
      <c r="D574" s="17">
        <v>0.57999999999999996</v>
      </c>
      <c r="E574" s="17">
        <v>3.1320000000000001E-2</v>
      </c>
      <c r="F574" s="17">
        <v>1.33E-3</v>
      </c>
      <c r="G574" s="17">
        <v>3.2000000000000002E-3</v>
      </c>
      <c r="H574" s="17">
        <v>1.8200799999999999</v>
      </c>
      <c r="I574" s="17">
        <v>0.03</v>
      </c>
      <c r="J574" s="17">
        <f t="shared" si="50"/>
        <v>1.2812727272727271</v>
      </c>
      <c r="K574" s="17">
        <f t="shared" si="51"/>
        <v>5.4409090909090914E-2</v>
      </c>
      <c r="L574" s="17">
        <f t="shared" si="52"/>
        <v>0.13090909090909092</v>
      </c>
      <c r="M574" s="17">
        <f t="shared" si="53"/>
        <v>74.457818181818183</v>
      </c>
      <c r="N574" s="17">
        <f t="shared" si="54"/>
        <v>1.2272727272727272E-3</v>
      </c>
    </row>
    <row r="575" spans="1:14" s="18" customFormat="1" ht="13.8">
      <c r="A575" s="17"/>
      <c r="B575" s="17">
        <v>103</v>
      </c>
      <c r="C575" s="17">
        <f t="shared" si="49"/>
        <v>3.7037037037037035E-2</v>
      </c>
      <c r="D575" s="17">
        <v>0.46</v>
      </c>
      <c r="E575" s="17">
        <v>2.9229999999999999E-2</v>
      </c>
      <c r="F575" s="17">
        <v>1.5100000000000001E-3</v>
      </c>
      <c r="G575" s="17">
        <v>3.3700000000000002E-3</v>
      </c>
      <c r="H575" s="17">
        <v>1.44103</v>
      </c>
      <c r="I575" s="17">
        <v>0.03</v>
      </c>
      <c r="J575" s="17">
        <f t="shared" si="50"/>
        <v>1.1957727272727272</v>
      </c>
      <c r="K575" s="17">
        <f t="shared" si="51"/>
        <v>6.1772727272727271E-2</v>
      </c>
      <c r="L575" s="17">
        <f t="shared" si="52"/>
        <v>0.13786363636363638</v>
      </c>
      <c r="M575" s="17">
        <f t="shared" si="53"/>
        <v>58.95122727272728</v>
      </c>
      <c r="N575" s="17">
        <f t="shared" si="54"/>
        <v>1.2272727272727272E-3</v>
      </c>
    </row>
    <row r="576" spans="1:14" s="18" customFormat="1" ht="13.8">
      <c r="A576" s="17"/>
      <c r="B576" s="18">
        <v>103</v>
      </c>
      <c r="C576" s="17">
        <f t="shared" si="49"/>
        <v>3.7037037037037035E-2</v>
      </c>
      <c r="D576" s="18">
        <v>0.52</v>
      </c>
      <c r="E576" s="18">
        <v>3.3009999999999998E-2</v>
      </c>
      <c r="F576" s="18">
        <v>1.8799999999999999E-3</v>
      </c>
      <c r="G576" s="18">
        <v>3.64E-3</v>
      </c>
      <c r="H576" s="18">
        <v>1.64625</v>
      </c>
      <c r="I576" s="18">
        <v>0.03</v>
      </c>
      <c r="J576" s="17">
        <f t="shared" si="50"/>
        <v>1.3504090909090909</v>
      </c>
      <c r="K576" s="17">
        <f t="shared" si="51"/>
        <v>7.6909090909090913E-2</v>
      </c>
      <c r="L576" s="17">
        <f t="shared" si="52"/>
        <v>0.14890909090909091</v>
      </c>
      <c r="M576" s="17">
        <f t="shared" si="53"/>
        <v>67.346590909090907</v>
      </c>
      <c r="N576" s="17">
        <f t="shared" si="54"/>
        <v>1.2272727272727272E-3</v>
      </c>
    </row>
    <row r="577" spans="1:14" ht="13.8">
      <c r="A577" s="18"/>
      <c r="B577" s="17">
        <v>103</v>
      </c>
      <c r="C577" s="17">
        <f t="shared" si="49"/>
        <v>3.7037037037037035E-2</v>
      </c>
      <c r="D577" s="17">
        <v>0.48</v>
      </c>
      <c r="E577" s="17">
        <v>2.6890000000000001E-2</v>
      </c>
      <c r="F577" s="17">
        <v>1.6299999999999999E-3</v>
      </c>
      <c r="G577" s="17">
        <v>3.0300000000000001E-3</v>
      </c>
      <c r="H577" s="17">
        <v>1.5205299999999999</v>
      </c>
      <c r="I577" s="17">
        <v>0.03</v>
      </c>
      <c r="J577" s="17">
        <f t="shared" si="50"/>
        <v>1.1000454545454545</v>
      </c>
      <c r="K577" s="17">
        <f t="shared" si="51"/>
        <v>6.6681818181818175E-2</v>
      </c>
      <c r="L577" s="17">
        <f t="shared" si="52"/>
        <v>0.12395454545454547</v>
      </c>
      <c r="M577" s="17">
        <f t="shared" si="53"/>
        <v>62.203499999999991</v>
      </c>
      <c r="N577" s="17">
        <f t="shared" si="54"/>
        <v>1.2272727272727272E-3</v>
      </c>
    </row>
    <row r="578" spans="1:14" s="18" customFormat="1" ht="13.8">
      <c r="A578" s="17"/>
      <c r="B578" s="17">
        <v>103</v>
      </c>
      <c r="C578" s="17">
        <f t="shared" si="49"/>
        <v>3.7037037037037035E-2</v>
      </c>
      <c r="D578" s="17">
        <v>0.4</v>
      </c>
      <c r="E578" s="17">
        <v>2.3470000000000001E-2</v>
      </c>
      <c r="F578" s="17">
        <v>1.41E-3</v>
      </c>
      <c r="G578" s="17">
        <v>2.64E-3</v>
      </c>
      <c r="H578" s="17">
        <v>1.2642899999999999</v>
      </c>
      <c r="I578" s="17">
        <v>0.02</v>
      </c>
      <c r="J578" s="17">
        <f t="shared" si="50"/>
        <v>0.96013636363636368</v>
      </c>
      <c r="K578" s="17">
        <f t="shared" si="51"/>
        <v>5.7681818181818174E-2</v>
      </c>
      <c r="L578" s="17">
        <f t="shared" si="52"/>
        <v>0.108</v>
      </c>
      <c r="M578" s="17">
        <f t="shared" si="53"/>
        <v>51.720954545454539</v>
      </c>
      <c r="N578" s="17">
        <f t="shared" si="54"/>
        <v>8.1818181818181827E-4</v>
      </c>
    </row>
    <row r="579" spans="1:14">
      <c r="B579" s="17">
        <v>103</v>
      </c>
      <c r="C579" s="17">
        <f t="shared" ref="C579:C642" si="55">(B579-$B$2257)/($B$2256-$B$2257)</f>
        <v>3.7037037037037035E-2</v>
      </c>
      <c r="D579" s="17">
        <v>0.41</v>
      </c>
      <c r="E579" s="17">
        <v>2.274E-2</v>
      </c>
      <c r="F579" s="17">
        <v>1.3600000000000001E-3</v>
      </c>
      <c r="G579" s="17">
        <v>2.49E-3</v>
      </c>
      <c r="H579" s="17">
        <v>1.28318</v>
      </c>
      <c r="I579" s="17">
        <v>0.02</v>
      </c>
      <c r="J579" s="17">
        <f t="shared" si="50"/>
        <v>0.93027272727272736</v>
      </c>
      <c r="K579" s="17">
        <f t="shared" si="51"/>
        <v>5.5636363636363644E-2</v>
      </c>
      <c r="L579" s="17">
        <f t="shared" si="52"/>
        <v>0.10186363636363636</v>
      </c>
      <c r="M579" s="17">
        <f t="shared" si="53"/>
        <v>52.493727272727277</v>
      </c>
      <c r="N579" s="17">
        <f t="shared" si="54"/>
        <v>8.1818181818181827E-4</v>
      </c>
    </row>
    <row r="580" spans="1:14" s="18" customFormat="1" ht="13.8">
      <c r="A580" s="17"/>
      <c r="B580" s="17">
        <v>103</v>
      </c>
      <c r="C580" s="17">
        <f t="shared" si="55"/>
        <v>3.7037037037037035E-2</v>
      </c>
      <c r="D580" s="17">
        <v>0.41</v>
      </c>
      <c r="E580" s="17">
        <v>2.23E-2</v>
      </c>
      <c r="F580" s="17">
        <v>1.3500000000000001E-3</v>
      </c>
      <c r="G580" s="17">
        <v>2.48E-3</v>
      </c>
      <c r="H580" s="17">
        <v>1.30105</v>
      </c>
      <c r="I580" s="17">
        <v>0.02</v>
      </c>
      <c r="J580" s="17">
        <f t="shared" ref="J580:J643" si="56">(E580*3600)/$C$1</f>
        <v>0.91227272727272724</v>
      </c>
      <c r="K580" s="17">
        <f t="shared" ref="K580:K643" si="57">(F580*3600)/$C$1</f>
        <v>5.5227272727272729E-2</v>
      </c>
      <c r="L580" s="17">
        <f t="shared" ref="L580:L643" si="58">(G580*3600)/$C$1</f>
        <v>0.10145454545454546</v>
      </c>
      <c r="M580" s="17">
        <f t="shared" ref="M580:M643" si="59">(H580*3600)/$C$1</f>
        <v>53.224772727272722</v>
      </c>
      <c r="N580" s="17">
        <f t="shared" ref="N580:N643" si="60">(I580*3600)/$C$1/1000</f>
        <v>8.1818181818181827E-4</v>
      </c>
    </row>
    <row r="581" spans="1:14">
      <c r="B581" s="17">
        <v>103</v>
      </c>
      <c r="C581" s="17">
        <f t="shared" si="55"/>
        <v>3.7037037037037035E-2</v>
      </c>
      <c r="D581" s="30">
        <v>0.71</v>
      </c>
      <c r="E581" s="17">
        <v>3.9489999999999997E-2</v>
      </c>
      <c r="F581" s="17">
        <v>2.63E-3</v>
      </c>
      <c r="G581" s="17">
        <v>5.0499999999999998E-3</v>
      </c>
      <c r="H581" s="17">
        <v>2.2248700000000001</v>
      </c>
      <c r="I581" s="17">
        <v>0.04</v>
      </c>
      <c r="J581" s="17">
        <f t="shared" si="56"/>
        <v>1.6154999999999999</v>
      </c>
      <c r="K581" s="17">
        <f t="shared" si="57"/>
        <v>0.10759090909090908</v>
      </c>
      <c r="L581" s="17">
        <f t="shared" si="58"/>
        <v>0.20659090909090908</v>
      </c>
      <c r="M581" s="17">
        <f t="shared" si="59"/>
        <v>91.017409090909098</v>
      </c>
      <c r="N581" s="17">
        <f t="shared" si="60"/>
        <v>1.6363636363636365E-3</v>
      </c>
    </row>
    <row r="582" spans="1:14" s="18" customFormat="1" ht="13.8">
      <c r="B582" s="17">
        <v>103</v>
      </c>
      <c r="C582" s="17">
        <f t="shared" si="55"/>
        <v>3.7037037037037035E-2</v>
      </c>
      <c r="D582" s="30">
        <v>0.57999999999999996</v>
      </c>
      <c r="E582" s="17">
        <v>2.9159999999999998E-2</v>
      </c>
      <c r="F582" s="17">
        <v>2.15E-3</v>
      </c>
      <c r="G582" s="17">
        <v>4.2199999999999998E-3</v>
      </c>
      <c r="H582" s="17">
        <v>1.8229299999999999</v>
      </c>
      <c r="I582" s="17">
        <v>0.03</v>
      </c>
      <c r="J582" s="17">
        <f t="shared" si="56"/>
        <v>1.1929090909090909</v>
      </c>
      <c r="K582" s="17">
        <f t="shared" si="57"/>
        <v>8.7954545454545452E-2</v>
      </c>
      <c r="L582" s="17">
        <f t="shared" si="58"/>
        <v>0.17263636363636362</v>
      </c>
      <c r="M582" s="17">
        <f t="shared" si="59"/>
        <v>74.574409090909086</v>
      </c>
      <c r="N582" s="17">
        <f t="shared" si="60"/>
        <v>1.2272727272727272E-3</v>
      </c>
    </row>
    <row r="583" spans="1:14" s="18" customFormat="1" ht="13.8">
      <c r="A583" s="17"/>
      <c r="B583" s="17">
        <v>103</v>
      </c>
      <c r="C583" s="17">
        <f t="shared" si="55"/>
        <v>3.7037037037037035E-2</v>
      </c>
      <c r="D583" s="17">
        <v>0.42</v>
      </c>
      <c r="E583" s="17">
        <v>2.52E-2</v>
      </c>
      <c r="F583" s="17">
        <v>2.0600000000000002E-3</v>
      </c>
      <c r="G583" s="17">
        <v>5.3099999999999996E-3</v>
      </c>
      <c r="H583" s="17">
        <v>1.3214600000000001</v>
      </c>
      <c r="I583" s="17">
        <v>0.03</v>
      </c>
      <c r="J583" s="17">
        <f t="shared" si="56"/>
        <v>1.030909090909091</v>
      </c>
      <c r="K583" s="17">
        <f t="shared" si="57"/>
        <v>8.4272727272727277E-2</v>
      </c>
      <c r="L583" s="17">
        <f t="shared" si="58"/>
        <v>0.21722727272727271</v>
      </c>
      <c r="M583" s="17">
        <f t="shared" si="59"/>
        <v>54.05972727272728</v>
      </c>
      <c r="N583" s="17">
        <f t="shared" si="60"/>
        <v>1.2272727272727272E-3</v>
      </c>
    </row>
    <row r="584" spans="1:14" s="18" customFormat="1" ht="13.8">
      <c r="B584" s="17">
        <v>103</v>
      </c>
      <c r="C584" s="17">
        <f t="shared" si="55"/>
        <v>3.7037037037037035E-2</v>
      </c>
      <c r="D584" s="30">
        <v>0.41</v>
      </c>
      <c r="E584" s="17">
        <v>2.5219999999999999E-2</v>
      </c>
      <c r="F584" s="17">
        <v>2E-3</v>
      </c>
      <c r="G584" s="17">
        <v>5.1200000000000004E-3</v>
      </c>
      <c r="H584" s="17">
        <v>1.2952900000000001</v>
      </c>
      <c r="I584" s="17">
        <v>0.03</v>
      </c>
      <c r="J584" s="17">
        <f t="shared" si="56"/>
        <v>1.0317272727272728</v>
      </c>
      <c r="K584" s="17">
        <f t="shared" si="57"/>
        <v>8.1818181818181818E-2</v>
      </c>
      <c r="L584" s="17">
        <f t="shared" si="58"/>
        <v>0.20945454545454548</v>
      </c>
      <c r="M584" s="17">
        <f t="shared" si="59"/>
        <v>52.989136363636362</v>
      </c>
      <c r="N584" s="17">
        <f t="shared" si="60"/>
        <v>1.2272727272727272E-3</v>
      </c>
    </row>
    <row r="585" spans="1:14" ht="13.8">
      <c r="B585" s="18">
        <v>103</v>
      </c>
      <c r="C585" s="17">
        <f t="shared" si="55"/>
        <v>3.7037037037037035E-2</v>
      </c>
      <c r="D585" s="18">
        <v>0.41</v>
      </c>
      <c r="E585" s="18">
        <v>2.5270000000000001E-2</v>
      </c>
      <c r="F585" s="18">
        <v>1.4499999999999999E-3</v>
      </c>
      <c r="G585" s="18">
        <v>4.8500000000000001E-3</v>
      </c>
      <c r="H585" s="18">
        <v>1.2782800000000001</v>
      </c>
      <c r="I585" s="18">
        <v>0.03</v>
      </c>
      <c r="J585" s="17">
        <f t="shared" si="56"/>
        <v>1.0337727272727273</v>
      </c>
      <c r="K585" s="17">
        <f t="shared" si="57"/>
        <v>5.9318181818181819E-2</v>
      </c>
      <c r="L585" s="17">
        <f t="shared" si="58"/>
        <v>0.19840909090909092</v>
      </c>
      <c r="M585" s="17">
        <f t="shared" si="59"/>
        <v>52.293272727272729</v>
      </c>
      <c r="N585" s="17">
        <f t="shared" si="60"/>
        <v>1.2272727272727272E-3</v>
      </c>
    </row>
    <row r="586" spans="1:14" s="18" customFormat="1" ht="13.8">
      <c r="A586" s="17"/>
      <c r="B586" s="17">
        <v>103</v>
      </c>
      <c r="C586" s="17">
        <f t="shared" si="55"/>
        <v>3.7037037037037035E-2</v>
      </c>
      <c r="D586" s="30">
        <v>0.41</v>
      </c>
      <c r="E586" s="17">
        <v>2.4629999999999999E-2</v>
      </c>
      <c r="F586" s="17">
        <v>1.5299999999999999E-3</v>
      </c>
      <c r="G586" s="17">
        <v>4.4099999999999999E-3</v>
      </c>
      <c r="H586" s="17">
        <v>1.2774300000000001</v>
      </c>
      <c r="I586" s="17">
        <v>0.03</v>
      </c>
      <c r="J586" s="17">
        <f t="shared" si="56"/>
        <v>1.007590909090909</v>
      </c>
      <c r="K586" s="17">
        <f t="shared" si="57"/>
        <v>6.2590909090909086E-2</v>
      </c>
      <c r="L586" s="17">
        <f t="shared" si="58"/>
        <v>0.18040909090909091</v>
      </c>
      <c r="M586" s="17">
        <f t="shared" si="59"/>
        <v>52.258500000000005</v>
      </c>
      <c r="N586" s="17">
        <f t="shared" si="60"/>
        <v>1.2272727272727272E-3</v>
      </c>
    </row>
    <row r="587" spans="1:14">
      <c r="B587" s="17">
        <v>103</v>
      </c>
      <c r="C587" s="17">
        <f t="shared" si="55"/>
        <v>3.7037037037037035E-2</v>
      </c>
      <c r="D587" s="17">
        <v>0.41</v>
      </c>
      <c r="E587" s="17">
        <v>2.427E-2</v>
      </c>
      <c r="F587" s="17">
        <v>1.6100000000000001E-3</v>
      </c>
      <c r="G587" s="17">
        <v>4.4099999999999999E-3</v>
      </c>
      <c r="H587" s="17">
        <v>1.2808900000000001</v>
      </c>
      <c r="I587" s="17">
        <v>0.03</v>
      </c>
      <c r="J587" s="17">
        <f t="shared" si="56"/>
        <v>0.99286363636363639</v>
      </c>
      <c r="K587" s="17">
        <f t="shared" si="57"/>
        <v>6.586363636363636E-2</v>
      </c>
      <c r="L587" s="17">
        <f t="shared" si="58"/>
        <v>0.18040909090909091</v>
      </c>
      <c r="M587" s="17">
        <f t="shared" si="59"/>
        <v>52.400045454545463</v>
      </c>
      <c r="N587" s="17">
        <f t="shared" si="60"/>
        <v>1.2272727272727272E-3</v>
      </c>
    </row>
    <row r="588" spans="1:14">
      <c r="B588" s="17">
        <v>103</v>
      </c>
      <c r="C588" s="17">
        <f t="shared" si="55"/>
        <v>3.7037037037037035E-2</v>
      </c>
      <c r="D588" s="17">
        <v>0.41</v>
      </c>
      <c r="E588" s="17">
        <v>2.3949999999999999E-2</v>
      </c>
      <c r="F588" s="17">
        <v>1.58E-3</v>
      </c>
      <c r="G588" s="17">
        <v>4.15E-3</v>
      </c>
      <c r="H588" s="17">
        <v>1.2836700000000001</v>
      </c>
      <c r="I588" s="17">
        <v>0.03</v>
      </c>
      <c r="J588" s="17">
        <f t="shared" si="56"/>
        <v>0.97977272727272724</v>
      </c>
      <c r="K588" s="17">
        <f t="shared" si="57"/>
        <v>6.4636363636363631E-2</v>
      </c>
      <c r="L588" s="17">
        <f t="shared" si="58"/>
        <v>0.16977272727272727</v>
      </c>
      <c r="M588" s="17">
        <f t="shared" si="59"/>
        <v>52.51377272727273</v>
      </c>
      <c r="N588" s="17">
        <f t="shared" si="60"/>
        <v>1.2272727272727272E-3</v>
      </c>
    </row>
    <row r="589" spans="1:14">
      <c r="B589" s="17">
        <v>103</v>
      </c>
      <c r="C589" s="17">
        <f t="shared" si="55"/>
        <v>3.7037037037037035E-2</v>
      </c>
      <c r="D589" s="17">
        <v>0.47</v>
      </c>
      <c r="E589" s="17">
        <v>2.2370000000000001E-2</v>
      </c>
      <c r="F589" s="17">
        <v>1.5100000000000001E-3</v>
      </c>
      <c r="G589" s="17">
        <v>3.9699999999999996E-3</v>
      </c>
      <c r="H589" s="17">
        <v>1.48865</v>
      </c>
      <c r="I589" s="17">
        <v>0.02</v>
      </c>
      <c r="J589" s="17">
        <f t="shared" si="56"/>
        <v>0.91513636363636375</v>
      </c>
      <c r="K589" s="17">
        <f t="shared" si="57"/>
        <v>6.1772727272727271E-2</v>
      </c>
      <c r="L589" s="17">
        <f t="shared" si="58"/>
        <v>0.16240909090909089</v>
      </c>
      <c r="M589" s="17">
        <f t="shared" si="59"/>
        <v>60.899318181818188</v>
      </c>
      <c r="N589" s="17">
        <f t="shared" si="60"/>
        <v>8.1818181818181827E-4</v>
      </c>
    </row>
    <row r="590" spans="1:14" s="18" customFormat="1" ht="13.8">
      <c r="A590" s="17"/>
      <c r="B590" s="17">
        <v>103</v>
      </c>
      <c r="C590" s="17">
        <f t="shared" si="55"/>
        <v>3.7037037037037035E-2</v>
      </c>
      <c r="D590" s="17">
        <v>0.61</v>
      </c>
      <c r="E590" s="17">
        <v>3.0030000000000001E-2</v>
      </c>
      <c r="F590" s="17">
        <v>1.74E-3</v>
      </c>
      <c r="G590" s="17">
        <v>4.3499999999999997E-3</v>
      </c>
      <c r="H590" s="17">
        <v>1.9029799999999999</v>
      </c>
      <c r="I590" s="17">
        <v>0.02</v>
      </c>
      <c r="J590" s="17">
        <f t="shared" si="56"/>
        <v>1.2285000000000001</v>
      </c>
      <c r="K590" s="17">
        <f t="shared" si="57"/>
        <v>7.1181818181818179E-2</v>
      </c>
      <c r="L590" s="17">
        <f t="shared" si="58"/>
        <v>0.17795454545454545</v>
      </c>
      <c r="M590" s="17">
        <f t="shared" si="59"/>
        <v>77.849181818181819</v>
      </c>
      <c r="N590" s="17">
        <f t="shared" si="60"/>
        <v>8.1818181818181827E-4</v>
      </c>
    </row>
    <row r="591" spans="1:14" ht="13.8">
      <c r="B591" s="18">
        <v>103</v>
      </c>
      <c r="C591" s="17">
        <f t="shared" si="55"/>
        <v>3.7037037037037035E-2</v>
      </c>
      <c r="D591" s="18">
        <v>0.60750621972499408</v>
      </c>
      <c r="E591" s="18">
        <v>3.0120407022294661E-2</v>
      </c>
      <c r="F591" s="18">
        <v>2.5226503242472215E-3</v>
      </c>
      <c r="G591" s="18">
        <v>3.709223282464032E-3</v>
      </c>
      <c r="H591" s="18">
        <v>1.9110069748123362</v>
      </c>
      <c r="I591" s="18">
        <v>0.03</v>
      </c>
      <c r="J591" s="17">
        <f t="shared" si="56"/>
        <v>1.2321984690938725</v>
      </c>
      <c r="K591" s="17">
        <f t="shared" si="57"/>
        <v>0.10319933144647724</v>
      </c>
      <c r="L591" s="17">
        <f t="shared" si="58"/>
        <v>0.15174095246443767</v>
      </c>
      <c r="M591" s="17">
        <f t="shared" si="59"/>
        <v>78.177558060504666</v>
      </c>
      <c r="N591" s="17">
        <f t="shared" si="60"/>
        <v>1.2272727272727272E-3</v>
      </c>
    </row>
    <row r="592" spans="1:14" s="18" customFormat="1" ht="13.8">
      <c r="A592" s="17"/>
      <c r="B592" s="18">
        <v>103</v>
      </c>
      <c r="C592" s="17">
        <f t="shared" si="55"/>
        <v>3.7037037037037035E-2</v>
      </c>
      <c r="D592" s="18">
        <v>0.55271410591553471</v>
      </c>
      <c r="E592" s="18">
        <v>3.2305061497274627E-2</v>
      </c>
      <c r="F592" s="18">
        <v>2.6978227650587068E-3</v>
      </c>
      <c r="G592" s="18">
        <v>3.9667911624269069E-3</v>
      </c>
      <c r="H592" s="18">
        <v>1.7364830700827985</v>
      </c>
      <c r="I592" s="18">
        <v>0.03</v>
      </c>
      <c r="J592" s="17">
        <f t="shared" si="56"/>
        <v>1.3215706976157802</v>
      </c>
      <c r="K592" s="17">
        <f t="shared" si="57"/>
        <v>0.11036547675240165</v>
      </c>
      <c r="L592" s="17">
        <f t="shared" si="58"/>
        <v>0.16227782028110074</v>
      </c>
      <c r="M592" s="17">
        <f t="shared" si="59"/>
        <v>71.037943776114489</v>
      </c>
      <c r="N592" s="17">
        <f t="shared" si="60"/>
        <v>1.2272727272727272E-3</v>
      </c>
    </row>
    <row r="593" spans="1:14" s="18" customFormat="1" ht="13.8">
      <c r="A593" s="17"/>
      <c r="B593" s="17">
        <v>103</v>
      </c>
      <c r="C593" s="17">
        <f t="shared" si="55"/>
        <v>3.7037037037037035E-2</v>
      </c>
      <c r="D593" s="17">
        <v>0.47662092558824876</v>
      </c>
      <c r="E593" s="17">
        <v>2.7686299169117381E-2</v>
      </c>
      <c r="F593" s="17">
        <v>2.6889008792141101E-3</v>
      </c>
      <c r="G593" s="17">
        <v>3.5565404071000581E-3</v>
      </c>
      <c r="H593" s="17">
        <v>1.4960919426790136</v>
      </c>
      <c r="I593" s="17">
        <v>0.03</v>
      </c>
      <c r="J593" s="17">
        <f t="shared" si="56"/>
        <v>1.1326213296457111</v>
      </c>
      <c r="K593" s="17">
        <f t="shared" si="57"/>
        <v>0.1100004905133045</v>
      </c>
      <c r="L593" s="17">
        <f t="shared" si="58"/>
        <v>0.14549483483591147</v>
      </c>
      <c r="M593" s="17">
        <f t="shared" si="59"/>
        <v>61.203761291414189</v>
      </c>
      <c r="N593" s="17">
        <f t="shared" si="60"/>
        <v>1.2272727272727272E-3</v>
      </c>
    </row>
    <row r="594" spans="1:14" s="18" customFormat="1" ht="13.8">
      <c r="A594" s="17"/>
      <c r="B594" s="17">
        <v>103</v>
      </c>
      <c r="C594" s="17">
        <f t="shared" si="55"/>
        <v>3.7037037037037035E-2</v>
      </c>
      <c r="D594" s="30">
        <v>0.59221156953179555</v>
      </c>
      <c r="E594" s="17">
        <v>3.2355206962594731E-2</v>
      </c>
      <c r="F594" s="17">
        <v>2.7335207809062478E-3</v>
      </c>
      <c r="G594" s="17">
        <v>2.8709145485887075E-3</v>
      </c>
      <c r="H594" s="17">
        <v>1.863223542034071</v>
      </c>
      <c r="I594" s="17">
        <v>0.03</v>
      </c>
      <c r="J594" s="17">
        <f t="shared" si="56"/>
        <v>1.3236221030152391</v>
      </c>
      <c r="K594" s="17">
        <f t="shared" si="57"/>
        <v>0.11182585012798286</v>
      </c>
      <c r="L594" s="17">
        <f t="shared" si="58"/>
        <v>0.11744650426044712</v>
      </c>
      <c r="M594" s="17">
        <f t="shared" si="59"/>
        <v>76.222781265030179</v>
      </c>
      <c r="N594" s="17">
        <f t="shared" si="60"/>
        <v>1.2272727272727272E-3</v>
      </c>
    </row>
    <row r="595" spans="1:14" s="18" customFormat="1" ht="13.8">
      <c r="A595" s="17"/>
      <c r="B595" s="17">
        <v>103</v>
      </c>
      <c r="C595" s="17">
        <f t="shared" si="55"/>
        <v>3.7037037037037035E-2</v>
      </c>
      <c r="D595" s="30">
        <v>0.55681493353628109</v>
      </c>
      <c r="E595" s="17">
        <v>3.0683199214819195E-2</v>
      </c>
      <c r="F595" s="17">
        <v>2.7916664086652097E-3</v>
      </c>
      <c r="G595" s="17">
        <v>2.9319827247796656E-3</v>
      </c>
      <c r="H595" s="17">
        <v>1.7508125413684288</v>
      </c>
      <c r="I595" s="17">
        <v>0.03</v>
      </c>
      <c r="J595" s="17">
        <f t="shared" si="56"/>
        <v>1.2552217860607853</v>
      </c>
      <c r="K595" s="17">
        <f t="shared" si="57"/>
        <v>0.1142045348999404</v>
      </c>
      <c r="L595" s="17">
        <f t="shared" si="58"/>
        <v>0.1199447478318954</v>
      </c>
      <c r="M595" s="17">
        <f t="shared" si="59"/>
        <v>71.624149419617538</v>
      </c>
      <c r="N595" s="17">
        <f t="shared" si="60"/>
        <v>1.2272727272727272E-3</v>
      </c>
    </row>
    <row r="596" spans="1:14" ht="13.8">
      <c r="B596" s="18">
        <v>103</v>
      </c>
      <c r="C596" s="17">
        <f t="shared" si="55"/>
        <v>3.7037037037037035E-2</v>
      </c>
      <c r="D596" s="18">
        <v>0.55020557707306628</v>
      </c>
      <c r="E596" s="18">
        <v>3.0914602818850171E-2</v>
      </c>
      <c r="F596" s="18">
        <v>2.8565172721378637E-3</v>
      </c>
      <c r="G596" s="18">
        <v>3.1000962643356667E-3</v>
      </c>
      <c r="H596" s="18">
        <v>1.7294108446043965</v>
      </c>
      <c r="I596" s="18">
        <v>0.03</v>
      </c>
      <c r="J596" s="17">
        <f t="shared" si="56"/>
        <v>1.2646882971347797</v>
      </c>
      <c r="K596" s="17">
        <f t="shared" si="57"/>
        <v>0.11685752476927624</v>
      </c>
      <c r="L596" s="17">
        <f t="shared" si="58"/>
        <v>0.1268221199046409</v>
      </c>
      <c r="M596" s="17">
        <f t="shared" si="59"/>
        <v>70.748625461088949</v>
      </c>
      <c r="N596" s="17">
        <f t="shared" si="60"/>
        <v>1.2272727272727272E-3</v>
      </c>
    </row>
    <row r="597" spans="1:14" s="18" customFormat="1" ht="13.8">
      <c r="A597" s="17"/>
      <c r="B597" s="17">
        <v>103</v>
      </c>
      <c r="C597" s="17">
        <f t="shared" si="55"/>
        <v>3.7037037037037035E-2</v>
      </c>
      <c r="D597" s="30">
        <v>0.57064003084628956</v>
      </c>
      <c r="E597" s="17">
        <v>3.0426441410552445E-2</v>
      </c>
      <c r="F597" s="17">
        <v>2.820704952900658E-3</v>
      </c>
      <c r="G597" s="17">
        <v>3.0612301814425748E-3</v>
      </c>
      <c r="H597" s="17">
        <v>1.7943182049226976</v>
      </c>
      <c r="I597" s="17">
        <v>0.03</v>
      </c>
      <c r="J597" s="17">
        <f t="shared" si="56"/>
        <v>1.2447180577044181</v>
      </c>
      <c r="K597" s="17">
        <f t="shared" si="57"/>
        <v>0.11539247534593601</v>
      </c>
      <c r="L597" s="17">
        <f t="shared" si="58"/>
        <v>0.12523214378628714</v>
      </c>
      <c r="M597" s="17">
        <f t="shared" si="59"/>
        <v>73.403926565019447</v>
      </c>
      <c r="N597" s="17">
        <f t="shared" si="60"/>
        <v>1.2272727272727272E-3</v>
      </c>
    </row>
    <row r="598" spans="1:14">
      <c r="B598" s="17">
        <v>103</v>
      </c>
      <c r="C598" s="17">
        <f t="shared" si="55"/>
        <v>3.7037037037037035E-2</v>
      </c>
      <c r="D598" s="17">
        <v>0.57304549336180544</v>
      </c>
      <c r="E598" s="17">
        <v>2.6124605996003577E-2</v>
      </c>
      <c r="F598" s="17">
        <v>2.4259100010685726E-3</v>
      </c>
      <c r="G598" s="17">
        <v>2.6327705437953503E-3</v>
      </c>
      <c r="H598" s="17">
        <v>1.8038239325774998</v>
      </c>
      <c r="I598" s="17">
        <v>0.02</v>
      </c>
      <c r="J598" s="17">
        <f t="shared" si="56"/>
        <v>1.0687338816546919</v>
      </c>
      <c r="K598" s="17">
        <f t="shared" si="57"/>
        <v>9.9241772770987058E-2</v>
      </c>
      <c r="L598" s="17">
        <f t="shared" si="58"/>
        <v>0.10770424951890069</v>
      </c>
      <c r="M598" s="17">
        <f t="shared" si="59"/>
        <v>73.792797241806809</v>
      </c>
      <c r="N598" s="17">
        <f t="shared" si="60"/>
        <v>8.1818181818181827E-4</v>
      </c>
    </row>
    <row r="599" spans="1:14" s="18" customFormat="1" ht="13.8">
      <c r="A599" s="17"/>
      <c r="B599" s="17">
        <v>103</v>
      </c>
      <c r="C599" s="17">
        <f t="shared" si="55"/>
        <v>3.7037037037037035E-2</v>
      </c>
      <c r="D599" s="17">
        <v>0.59351950314935464</v>
      </c>
      <c r="E599" s="17">
        <v>2.6248462528834032E-2</v>
      </c>
      <c r="F599" s="17">
        <v>2.3220763038126393E-3</v>
      </c>
      <c r="G599" s="17">
        <v>2.5200828103392986E-3</v>
      </c>
      <c r="H599" s="17">
        <v>1.8691814216116622</v>
      </c>
      <c r="I599" s="17">
        <v>0.02</v>
      </c>
      <c r="J599" s="17">
        <f t="shared" si="56"/>
        <v>1.0738007398159377</v>
      </c>
      <c r="K599" s="17">
        <f t="shared" si="57"/>
        <v>9.4994030610517047E-2</v>
      </c>
      <c r="L599" s="17">
        <f t="shared" si="58"/>
        <v>0.10309429678660767</v>
      </c>
      <c r="M599" s="17">
        <f t="shared" si="59"/>
        <v>76.466512702295276</v>
      </c>
      <c r="N599" s="17">
        <f t="shared" si="60"/>
        <v>8.1818181818181827E-4</v>
      </c>
    </row>
    <row r="600" spans="1:14" s="18" customFormat="1" ht="13.8">
      <c r="A600" s="17"/>
      <c r="B600" s="17">
        <v>103</v>
      </c>
      <c r="C600" s="17">
        <f t="shared" si="55"/>
        <v>3.7037037037037035E-2</v>
      </c>
      <c r="D600" s="17">
        <v>0.60369777287497872</v>
      </c>
      <c r="E600" s="17">
        <v>2.7284034459463903E-2</v>
      </c>
      <c r="F600" s="17">
        <v>2.7132596710382701E-3</v>
      </c>
      <c r="G600" s="17">
        <v>2.7763587331554387E-3</v>
      </c>
      <c r="H600" s="17">
        <v>1.8998226188306506</v>
      </c>
      <c r="I600" s="17">
        <v>0.02</v>
      </c>
      <c r="J600" s="17">
        <f t="shared" si="56"/>
        <v>1.1161650460689778</v>
      </c>
      <c r="K600" s="17">
        <f t="shared" si="57"/>
        <v>0.11099698654247468</v>
      </c>
      <c r="L600" s="17">
        <f t="shared" si="58"/>
        <v>0.1135783118109043</v>
      </c>
      <c r="M600" s="17">
        <f t="shared" si="59"/>
        <v>77.720016224890259</v>
      </c>
      <c r="N600" s="17">
        <f t="shared" si="60"/>
        <v>8.1818181818181827E-4</v>
      </c>
    </row>
    <row r="601" spans="1:14" s="18" customFormat="1" ht="13.8">
      <c r="B601" s="17">
        <v>103</v>
      </c>
      <c r="C601" s="17">
        <f t="shared" si="55"/>
        <v>3.7037037037037035E-2</v>
      </c>
      <c r="D601" s="17">
        <v>0.5164330259987383</v>
      </c>
      <c r="E601" s="17">
        <v>2.9719777605212893E-2</v>
      </c>
      <c r="F601" s="17">
        <v>3.1130408519817743E-3</v>
      </c>
      <c r="G601" s="17">
        <v>3.0713581344429066E-3</v>
      </c>
      <c r="H601" s="17">
        <v>1.6216770949858546</v>
      </c>
      <c r="I601" s="17">
        <v>0.03</v>
      </c>
      <c r="J601" s="17">
        <f t="shared" si="56"/>
        <v>1.2158090838496183</v>
      </c>
      <c r="K601" s="17">
        <f t="shared" si="57"/>
        <v>0.12735167121743621</v>
      </c>
      <c r="L601" s="17">
        <f t="shared" si="58"/>
        <v>0.12564646913630073</v>
      </c>
      <c r="M601" s="17">
        <f t="shared" si="59"/>
        <v>66.341335703966777</v>
      </c>
      <c r="N601" s="17">
        <f t="shared" si="60"/>
        <v>1.2272727272727272E-3</v>
      </c>
    </row>
    <row r="602" spans="1:14">
      <c r="B602" s="17">
        <v>103</v>
      </c>
      <c r="C602" s="17">
        <f t="shared" si="55"/>
        <v>3.7037037037037035E-2</v>
      </c>
      <c r="D602" s="17">
        <v>0.45125752723131296</v>
      </c>
      <c r="E602" s="17">
        <v>2.7380242182583649E-2</v>
      </c>
      <c r="F602" s="17">
        <v>2.7783583850891158E-3</v>
      </c>
      <c r="G602" s="17">
        <v>2.4670412721721534E-3</v>
      </c>
      <c r="H602" s="17">
        <v>1.4171781530144478</v>
      </c>
      <c r="I602" s="17">
        <v>0.02</v>
      </c>
      <c r="J602" s="17">
        <f t="shared" si="56"/>
        <v>1.1201008165602402</v>
      </c>
      <c r="K602" s="17">
        <f t="shared" si="57"/>
        <v>0.11366011575364565</v>
      </c>
      <c r="L602" s="17">
        <f t="shared" si="58"/>
        <v>0.10092441567976991</v>
      </c>
      <c r="M602" s="17">
        <f t="shared" si="59"/>
        <v>57.975469896045595</v>
      </c>
      <c r="N602" s="17">
        <f t="shared" si="60"/>
        <v>8.1818181818181827E-4</v>
      </c>
    </row>
    <row r="603" spans="1:14" s="18" customFormat="1" ht="13.8">
      <c r="A603" s="17"/>
      <c r="B603" s="17">
        <v>103</v>
      </c>
      <c r="C603" s="17">
        <f t="shared" si="55"/>
        <v>3.7037037037037035E-2</v>
      </c>
      <c r="D603" s="17">
        <v>0.46515509737049815</v>
      </c>
      <c r="E603" s="17">
        <v>2.3308320871489086E-2</v>
      </c>
      <c r="F603" s="17">
        <v>2.5823067245707718E-3</v>
      </c>
      <c r="G603" s="17">
        <v>2.6273469581388664E-3</v>
      </c>
      <c r="H603" s="17">
        <v>1.4615555792846782</v>
      </c>
      <c r="I603" s="17">
        <v>0.02</v>
      </c>
      <c r="J603" s="17">
        <f t="shared" si="56"/>
        <v>0.95352221747000809</v>
      </c>
      <c r="K603" s="17">
        <f t="shared" si="57"/>
        <v>0.10563982055062247</v>
      </c>
      <c r="L603" s="17">
        <f t="shared" si="58"/>
        <v>0.10748237556022634</v>
      </c>
      <c r="M603" s="17">
        <f t="shared" si="59"/>
        <v>59.790910061645924</v>
      </c>
      <c r="N603" s="17">
        <f t="shared" si="60"/>
        <v>8.1818181818181827E-4</v>
      </c>
    </row>
    <row r="604" spans="1:14" s="18" customFormat="1" ht="13.8">
      <c r="A604" s="17"/>
      <c r="B604" s="17">
        <v>103</v>
      </c>
      <c r="C604" s="17">
        <f t="shared" si="55"/>
        <v>3.7037037037037035E-2</v>
      </c>
      <c r="D604" s="30">
        <v>0.41545893413002449</v>
      </c>
      <c r="E604" s="17">
        <v>2.3774106320847976E-2</v>
      </c>
      <c r="F604" s="17">
        <v>2.6245038282145224E-3</v>
      </c>
      <c r="G604" s="17">
        <v>2.7564181241562873E-3</v>
      </c>
      <c r="H604" s="17">
        <v>1.3037857727259239</v>
      </c>
      <c r="I604" s="17">
        <v>0.03</v>
      </c>
      <c r="J604" s="17">
        <f t="shared" si="56"/>
        <v>0.97257707676196259</v>
      </c>
      <c r="K604" s="17">
        <f t="shared" si="57"/>
        <v>0.107366065699685</v>
      </c>
      <c r="L604" s="17">
        <f t="shared" si="58"/>
        <v>0.11276255962457539</v>
      </c>
      <c r="M604" s="17">
        <f t="shared" si="59"/>
        <v>53.336690702424157</v>
      </c>
      <c r="N604" s="17">
        <f t="shared" si="60"/>
        <v>1.2272727272727272E-3</v>
      </c>
    </row>
    <row r="605" spans="1:14">
      <c r="B605" s="17">
        <v>103</v>
      </c>
      <c r="C605" s="17">
        <f t="shared" si="55"/>
        <v>3.7037037037037035E-2</v>
      </c>
      <c r="D605" s="30">
        <v>0.40557717263680865</v>
      </c>
      <c r="E605" s="17">
        <v>2.2548707375497051E-2</v>
      </c>
      <c r="F605" s="17">
        <v>2.613689298394571E-3</v>
      </c>
      <c r="G605" s="17">
        <v>2.7450600283213805E-3</v>
      </c>
      <c r="H605" s="17">
        <v>1.2725313988432683</v>
      </c>
      <c r="I605" s="17">
        <v>0.03</v>
      </c>
      <c r="J605" s="17">
        <f t="shared" si="56"/>
        <v>0.92244711990669759</v>
      </c>
      <c r="K605" s="17">
        <f t="shared" si="57"/>
        <v>0.10692365311614153</v>
      </c>
      <c r="L605" s="17">
        <f t="shared" si="58"/>
        <v>0.11229791024951102</v>
      </c>
      <c r="M605" s="17">
        <f t="shared" si="59"/>
        <v>52.058102679951887</v>
      </c>
      <c r="N605" s="17">
        <f t="shared" si="60"/>
        <v>1.2272727272727272E-3</v>
      </c>
    </row>
    <row r="606" spans="1:14" s="18" customFormat="1" ht="13.8">
      <c r="A606" s="17"/>
      <c r="B606" s="17">
        <v>103</v>
      </c>
      <c r="C606" s="17">
        <f t="shared" si="55"/>
        <v>3.7037037037037035E-2</v>
      </c>
      <c r="D606" s="30">
        <v>0.45563226395049977</v>
      </c>
      <c r="E606" s="17">
        <v>2.5141212641496685E-2</v>
      </c>
      <c r="F606" s="17">
        <v>2.4452498849608486E-3</v>
      </c>
      <c r="G606" s="17">
        <v>2.6537595650737893E-3</v>
      </c>
      <c r="H606" s="17">
        <v>1.4317664701088586</v>
      </c>
      <c r="I606" s="17">
        <v>0.03</v>
      </c>
      <c r="J606" s="17">
        <f t="shared" si="56"/>
        <v>1.0285041535157735</v>
      </c>
      <c r="K606" s="17">
        <f t="shared" si="57"/>
        <v>0.10003294983930745</v>
      </c>
      <c r="L606" s="17">
        <f t="shared" si="58"/>
        <v>0.1085628912984732</v>
      </c>
      <c r="M606" s="17">
        <f t="shared" si="59"/>
        <v>58.572264686271495</v>
      </c>
      <c r="N606" s="17">
        <f t="shared" si="60"/>
        <v>1.2272727272727272E-3</v>
      </c>
    </row>
    <row r="607" spans="1:14" s="18" customFormat="1" ht="13.8">
      <c r="A607" s="17"/>
      <c r="B607" s="17">
        <v>103</v>
      </c>
      <c r="C607" s="17">
        <f t="shared" si="55"/>
        <v>3.7037037037037035E-2</v>
      </c>
      <c r="D607" s="17">
        <v>0.50462410404484159</v>
      </c>
      <c r="E607" s="17">
        <v>2.1822820224820544E-2</v>
      </c>
      <c r="F607" s="17">
        <v>2.113105232231887E-3</v>
      </c>
      <c r="G607" s="17">
        <v>2.381496057792646E-3</v>
      </c>
      <c r="H607" s="17">
        <v>1.5884200690229677</v>
      </c>
      <c r="I607" s="17">
        <v>0.02</v>
      </c>
      <c r="J607" s="17">
        <f t="shared" si="56"/>
        <v>0.89275173646993133</v>
      </c>
      <c r="K607" s="17">
        <f t="shared" si="57"/>
        <v>8.6445214045849927E-2</v>
      </c>
      <c r="L607" s="17">
        <f t="shared" si="58"/>
        <v>9.7424838727880977E-2</v>
      </c>
      <c r="M607" s="17">
        <f t="shared" si="59"/>
        <v>64.980821005485041</v>
      </c>
      <c r="N607" s="17">
        <f t="shared" si="60"/>
        <v>8.1818181818181827E-4</v>
      </c>
    </row>
    <row r="608" spans="1:14" s="18" customFormat="1" ht="13.8">
      <c r="A608" s="17"/>
      <c r="B608" s="17">
        <v>103</v>
      </c>
      <c r="C608" s="17">
        <f t="shared" si="55"/>
        <v>3.7037037037037035E-2</v>
      </c>
      <c r="D608" s="30">
        <v>0.3079380540856107</v>
      </c>
      <c r="E608" s="17">
        <v>9.0630745155763307E-3</v>
      </c>
      <c r="F608" s="17">
        <v>2.807291411565192E-3</v>
      </c>
      <c r="G608" s="17">
        <v>4.89643850854394E-3</v>
      </c>
      <c r="H608" s="17">
        <v>0.95923562019760811</v>
      </c>
      <c r="I608" s="17">
        <v>0.03</v>
      </c>
      <c r="J608" s="17">
        <f t="shared" si="56"/>
        <v>0.37076213927357721</v>
      </c>
      <c r="K608" s="17">
        <f t="shared" si="57"/>
        <v>0.11484373956403059</v>
      </c>
      <c r="L608" s="17">
        <f t="shared" si="58"/>
        <v>0.20030884807679755</v>
      </c>
      <c r="M608" s="17">
        <f t="shared" si="59"/>
        <v>39.24145718990215</v>
      </c>
      <c r="N608" s="17">
        <f t="shared" si="60"/>
        <v>1.2272727272727272E-3</v>
      </c>
    </row>
    <row r="609" spans="1:14" s="18" customFormat="1" ht="13.8">
      <c r="A609" s="17"/>
      <c r="B609" s="17">
        <v>103</v>
      </c>
      <c r="C609" s="17">
        <f t="shared" si="55"/>
        <v>3.7037037037037035E-2</v>
      </c>
      <c r="D609" s="17">
        <v>0.48091201445694032</v>
      </c>
      <c r="E609" s="17">
        <v>1.5590090290011469E-2</v>
      </c>
      <c r="F609" s="17">
        <v>2.1879553222023322E-3</v>
      </c>
      <c r="G609" s="17">
        <v>3.5617877338177499E-3</v>
      </c>
      <c r="H609" s="17">
        <v>1.5112156527769598</v>
      </c>
      <c r="I609" s="17">
        <v>0.02</v>
      </c>
      <c r="J609" s="17">
        <f t="shared" si="56"/>
        <v>0.63777642095501463</v>
      </c>
      <c r="K609" s="17">
        <f t="shared" si="57"/>
        <v>8.9507263181004493E-2</v>
      </c>
      <c r="L609" s="17">
        <f t="shared" si="58"/>
        <v>0.14570949820163523</v>
      </c>
      <c r="M609" s="17">
        <f t="shared" si="59"/>
        <v>61.822458522693815</v>
      </c>
      <c r="N609" s="17">
        <f t="shared" si="60"/>
        <v>8.1818181818181827E-4</v>
      </c>
    </row>
    <row r="610" spans="1:14" s="18" customFormat="1" ht="13.8">
      <c r="A610" s="17"/>
      <c r="B610" s="17">
        <v>103</v>
      </c>
      <c r="C610" s="17">
        <f t="shared" si="55"/>
        <v>3.7037037037037035E-2</v>
      </c>
      <c r="D610" s="17">
        <v>0.54537525481800397</v>
      </c>
      <c r="E610" s="17">
        <v>2.0145003400411723E-2</v>
      </c>
      <c r="F610" s="17">
        <v>2.0596623721208995E-3</v>
      </c>
      <c r="G610" s="17">
        <v>3.3529387453130927E-3</v>
      </c>
      <c r="H610" s="17">
        <v>1.7161572190296399</v>
      </c>
      <c r="I610" s="17">
        <v>0.02</v>
      </c>
      <c r="J610" s="17">
        <f t="shared" si="56"/>
        <v>0.82411377547138864</v>
      </c>
      <c r="K610" s="17">
        <f t="shared" si="57"/>
        <v>8.4258915223127701E-2</v>
      </c>
      <c r="L610" s="17">
        <f t="shared" si="58"/>
        <v>0.1371656759446265</v>
      </c>
      <c r="M610" s="17">
        <f t="shared" si="59"/>
        <v>70.206431687576185</v>
      </c>
      <c r="N610" s="17">
        <f t="shared" si="60"/>
        <v>8.1818181818181827E-4</v>
      </c>
    </row>
    <row r="611" spans="1:14" s="18" customFormat="1" ht="13.8">
      <c r="B611" s="17">
        <v>103</v>
      </c>
      <c r="C611" s="17">
        <f t="shared" si="55"/>
        <v>3.7037037037037035E-2</v>
      </c>
      <c r="D611" s="17">
        <v>0.60689263679470584</v>
      </c>
      <c r="E611" s="17">
        <v>2.3490414335605805E-2</v>
      </c>
      <c r="F611" s="17">
        <v>2.165967663154425E-3</v>
      </c>
      <c r="G611" s="17">
        <v>3.4044078747254799E-3</v>
      </c>
      <c r="H611" s="17">
        <v>1.9106370725500139</v>
      </c>
      <c r="I611" s="17">
        <v>0.02</v>
      </c>
      <c r="J611" s="17">
        <f t="shared" si="56"/>
        <v>0.96097149554751016</v>
      </c>
      <c r="K611" s="17">
        <f t="shared" si="57"/>
        <v>8.8607768038135568E-2</v>
      </c>
      <c r="L611" s="17">
        <f t="shared" si="58"/>
        <v>0.13927123123876964</v>
      </c>
      <c r="M611" s="17">
        <f t="shared" si="59"/>
        <v>78.162425695227839</v>
      </c>
      <c r="N611" s="17">
        <f t="shared" si="60"/>
        <v>8.1818181818181827E-4</v>
      </c>
    </row>
    <row r="612" spans="1:14" s="18" customFormat="1" ht="13.8">
      <c r="A612" s="17"/>
      <c r="B612" s="17">
        <v>103</v>
      </c>
      <c r="C612" s="17">
        <f t="shared" si="55"/>
        <v>3.7037037037037035E-2</v>
      </c>
      <c r="D612" s="30">
        <v>0.56703753772003529</v>
      </c>
      <c r="E612" s="17">
        <v>2.6565028670162399E-2</v>
      </c>
      <c r="F612" s="17">
        <v>2.3081515295214961E-3</v>
      </c>
      <c r="G612" s="17">
        <v>3.6278885307635383E-3</v>
      </c>
      <c r="H612" s="17">
        <v>1.7835884633896661</v>
      </c>
      <c r="I612" s="17">
        <v>0.02</v>
      </c>
      <c r="J612" s="17">
        <f t="shared" si="56"/>
        <v>1.0867511728702799</v>
      </c>
      <c r="K612" s="17">
        <f t="shared" si="57"/>
        <v>9.4424380753152126E-2</v>
      </c>
      <c r="L612" s="17">
        <f t="shared" si="58"/>
        <v>0.14841362171305383</v>
      </c>
      <c r="M612" s="17">
        <f t="shared" si="59"/>
        <v>72.96498259321362</v>
      </c>
      <c r="N612" s="17">
        <f t="shared" si="60"/>
        <v>8.1818181818181827E-4</v>
      </c>
    </row>
    <row r="613" spans="1:14" s="18" customFormat="1" ht="13.8">
      <c r="A613" s="17"/>
      <c r="B613" s="17">
        <v>103</v>
      </c>
      <c r="C613" s="17">
        <f t="shared" si="55"/>
        <v>3.7037037037037035E-2</v>
      </c>
      <c r="D613" s="17">
        <v>0.49828876077982309</v>
      </c>
      <c r="E613" s="17">
        <v>2.7744555188732953E-2</v>
      </c>
      <c r="F613" s="17">
        <v>2.5409415628929195E-3</v>
      </c>
      <c r="G613" s="17">
        <v>3.9937814460867058E-3</v>
      </c>
      <c r="H613" s="17">
        <v>1.5645027521966191</v>
      </c>
      <c r="I613" s="17">
        <v>0.03</v>
      </c>
      <c r="J613" s="17">
        <f t="shared" si="56"/>
        <v>1.1350045304481662</v>
      </c>
      <c r="K613" s="17">
        <f t="shared" si="57"/>
        <v>0.10394760939107398</v>
      </c>
      <c r="L613" s="17">
        <f t="shared" si="58"/>
        <v>0.16338196824900161</v>
      </c>
      <c r="M613" s="17">
        <f t="shared" si="59"/>
        <v>64.002385317134426</v>
      </c>
      <c r="N613" s="17">
        <f t="shared" si="60"/>
        <v>1.2272727272727272E-3</v>
      </c>
    </row>
    <row r="614" spans="1:14" s="18" customFormat="1" ht="13.8">
      <c r="B614" s="17">
        <v>103</v>
      </c>
      <c r="C614" s="17">
        <f t="shared" si="55"/>
        <v>3.7037037037037035E-2</v>
      </c>
      <c r="D614" s="17">
        <v>0.52588348246257399</v>
      </c>
      <c r="E614" s="17">
        <v>2.5022341968096426E-2</v>
      </c>
      <c r="F614" s="17">
        <v>2.3990205231396791E-3</v>
      </c>
      <c r="G614" s="17">
        <v>3.6450234305067998E-3</v>
      </c>
      <c r="H614" s="17">
        <v>1.6529065433849202</v>
      </c>
      <c r="I614" s="17">
        <v>0.02</v>
      </c>
      <c r="J614" s="17">
        <f t="shared" si="56"/>
        <v>1.0236412623312174</v>
      </c>
      <c r="K614" s="17">
        <f t="shared" si="57"/>
        <v>9.8141748673895968E-2</v>
      </c>
      <c r="L614" s="17">
        <f t="shared" si="58"/>
        <v>0.14911459488436909</v>
      </c>
      <c r="M614" s="17">
        <f t="shared" si="59"/>
        <v>67.618904047564911</v>
      </c>
      <c r="N614" s="17">
        <f t="shared" si="60"/>
        <v>8.1818181818181827E-4</v>
      </c>
    </row>
    <row r="615" spans="1:14">
      <c r="B615" s="17">
        <v>103</v>
      </c>
      <c r="C615" s="17">
        <f t="shared" si="55"/>
        <v>3.7037037037037035E-2</v>
      </c>
      <c r="D615" s="30">
        <v>0.57356159089100978</v>
      </c>
      <c r="E615" s="17">
        <v>2.3401312908353195E-2</v>
      </c>
      <c r="F615" s="17">
        <v>2.2707758125301357E-3</v>
      </c>
      <c r="G615" s="17">
        <v>3.4501710019837727E-3</v>
      </c>
      <c r="H615" s="17">
        <v>1.804650668996818</v>
      </c>
      <c r="I615" s="17">
        <v>0.02</v>
      </c>
      <c r="J615" s="17">
        <f t="shared" si="56"/>
        <v>0.9573264371599034</v>
      </c>
      <c r="K615" s="17">
        <f t="shared" si="57"/>
        <v>9.2895374148960083E-2</v>
      </c>
      <c r="L615" s="17">
        <f t="shared" si="58"/>
        <v>0.14114335917206342</v>
      </c>
      <c r="M615" s="17">
        <f t="shared" si="59"/>
        <v>73.826618277142558</v>
      </c>
      <c r="N615" s="17">
        <f t="shared" si="60"/>
        <v>8.1818181818181827E-4</v>
      </c>
    </row>
    <row r="616" spans="1:14" s="18" customFormat="1" ht="13.8">
      <c r="A616" s="17"/>
      <c r="B616" s="17">
        <v>103</v>
      </c>
      <c r="C616" s="17">
        <f t="shared" si="55"/>
        <v>3.7037037037037035E-2</v>
      </c>
      <c r="D616" s="17">
        <v>0.63734873496412003</v>
      </c>
      <c r="E616" s="17">
        <v>2.7965703019063828E-2</v>
      </c>
      <c r="F616" s="17">
        <v>2.4707238947781073E-3</v>
      </c>
      <c r="G616" s="17">
        <v>3.3733814617375509E-3</v>
      </c>
      <c r="H616" s="17">
        <v>2.0062352165850137</v>
      </c>
      <c r="I616" s="17">
        <v>0.02</v>
      </c>
      <c r="J616" s="17">
        <f t="shared" si="56"/>
        <v>1.1440514871435203</v>
      </c>
      <c r="K616" s="17">
        <f t="shared" si="57"/>
        <v>0.10107506842274075</v>
      </c>
      <c r="L616" s="17">
        <f t="shared" si="58"/>
        <v>0.13800196888926344</v>
      </c>
      <c r="M616" s="17">
        <f t="shared" si="59"/>
        <v>82.073258860296022</v>
      </c>
      <c r="N616" s="17">
        <f t="shared" si="60"/>
        <v>8.1818181818181827E-4</v>
      </c>
    </row>
    <row r="617" spans="1:14" s="18" customFormat="1" ht="13.8">
      <c r="A617" s="17"/>
      <c r="B617" s="17">
        <v>103</v>
      </c>
      <c r="C617" s="17">
        <f t="shared" si="55"/>
        <v>3.7037037037037035E-2</v>
      </c>
      <c r="D617" s="17">
        <v>0.63033729494622126</v>
      </c>
      <c r="E617" s="17">
        <v>2.8388285885408475E-2</v>
      </c>
      <c r="F617" s="17">
        <v>2.4087935796998573E-3</v>
      </c>
      <c r="G617" s="17">
        <v>3.3984529574059997E-3</v>
      </c>
      <c r="H617" s="17">
        <v>1.9841736882085801</v>
      </c>
      <c r="I617" s="17">
        <v>0.02</v>
      </c>
      <c r="J617" s="17">
        <f t="shared" si="56"/>
        <v>1.1613389680394375</v>
      </c>
      <c r="K617" s="17">
        <f t="shared" si="57"/>
        <v>9.8541555533175978E-2</v>
      </c>
      <c r="L617" s="17">
        <f t="shared" si="58"/>
        <v>0.13902762098479091</v>
      </c>
      <c r="M617" s="17">
        <f t="shared" si="59"/>
        <v>81.170741790351002</v>
      </c>
      <c r="N617" s="17">
        <f t="shared" si="60"/>
        <v>8.1818181818181827E-4</v>
      </c>
    </row>
    <row r="618" spans="1:14" s="18" customFormat="1" ht="13.8">
      <c r="B618" s="18">
        <v>103</v>
      </c>
      <c r="C618" s="17">
        <f t="shared" si="55"/>
        <v>3.7037037037037035E-2</v>
      </c>
      <c r="D618" s="18">
        <v>0.58250278325857108</v>
      </c>
      <c r="E618" s="18">
        <v>2.9722453419439725E-2</v>
      </c>
      <c r="F618" s="18">
        <v>2.5334984082910831E-3</v>
      </c>
      <c r="G618" s="18">
        <v>3.574393103170365E-3</v>
      </c>
      <c r="H618" s="18">
        <v>1.8319746629875364</v>
      </c>
      <c r="I618" s="18">
        <v>0.03</v>
      </c>
      <c r="J618" s="17">
        <f t="shared" si="56"/>
        <v>1.2159185489770796</v>
      </c>
      <c r="K618" s="17">
        <f t="shared" si="57"/>
        <v>0.10364311670281703</v>
      </c>
      <c r="L618" s="17">
        <f t="shared" si="58"/>
        <v>0.14622517240242403</v>
      </c>
      <c r="M618" s="17">
        <f t="shared" si="59"/>
        <v>74.944418031308317</v>
      </c>
      <c r="N618" s="17">
        <f t="shared" si="60"/>
        <v>1.2272727272727272E-3</v>
      </c>
    </row>
    <row r="619" spans="1:14">
      <c r="B619" s="17">
        <v>103</v>
      </c>
      <c r="C619" s="17">
        <f t="shared" si="55"/>
        <v>3.7037037037037035E-2</v>
      </c>
      <c r="D619" s="30">
        <v>0.61134097460707226</v>
      </c>
      <c r="E619" s="17">
        <v>2.8002910014001663E-2</v>
      </c>
      <c r="F619" s="17">
        <v>2.3511946054453363E-3</v>
      </c>
      <c r="G619" s="17">
        <v>3.062020881510205E-3</v>
      </c>
      <c r="H619" s="17">
        <v>1.9246988398064147</v>
      </c>
      <c r="I619" s="17">
        <v>0.02</v>
      </c>
      <c r="J619" s="17">
        <f t="shared" si="56"/>
        <v>1.1455735914818861</v>
      </c>
      <c r="K619" s="17">
        <f t="shared" si="57"/>
        <v>9.6185233859127403E-2</v>
      </c>
      <c r="L619" s="17">
        <f t="shared" si="58"/>
        <v>0.12526449060723566</v>
      </c>
      <c r="M619" s="17">
        <f t="shared" si="59"/>
        <v>78.737679810262421</v>
      </c>
      <c r="N619" s="17">
        <f t="shared" si="60"/>
        <v>8.1818181818181827E-4</v>
      </c>
    </row>
    <row r="620" spans="1:14" s="18" customFormat="1" ht="13.8">
      <c r="A620" s="17"/>
      <c r="B620" s="18">
        <v>103</v>
      </c>
      <c r="C620" s="17">
        <f t="shared" si="55"/>
        <v>3.7037037037037035E-2</v>
      </c>
      <c r="D620" s="18">
        <v>0.4742992646420976</v>
      </c>
      <c r="E620" s="18">
        <v>2.8224873565765085E-2</v>
      </c>
      <c r="F620" s="18">
        <v>2.4842191795955014E-3</v>
      </c>
      <c r="G620" s="18">
        <v>3.0679210397570743E-3</v>
      </c>
      <c r="H620" s="18">
        <v>1.4901330764534362</v>
      </c>
      <c r="I620" s="18">
        <v>0.03</v>
      </c>
      <c r="J620" s="17">
        <f t="shared" si="56"/>
        <v>1.1546539185994809</v>
      </c>
      <c r="K620" s="17">
        <f t="shared" si="57"/>
        <v>0.10162714825617961</v>
      </c>
      <c r="L620" s="17">
        <f t="shared" si="58"/>
        <v>0.12550586071733486</v>
      </c>
      <c r="M620" s="17">
        <f t="shared" si="59"/>
        <v>60.959989491276936</v>
      </c>
      <c r="N620" s="17">
        <f t="shared" si="60"/>
        <v>1.2272727272727272E-3</v>
      </c>
    </row>
    <row r="621" spans="1:14">
      <c r="B621" s="17">
        <v>103</v>
      </c>
      <c r="C621" s="17">
        <f t="shared" si="55"/>
        <v>3.7037037037037035E-2</v>
      </c>
      <c r="D621" s="17">
        <v>0.43618598970956768</v>
      </c>
      <c r="E621" s="17">
        <v>2.6675016295730727E-2</v>
      </c>
      <c r="F621" s="17">
        <v>2.4412222271252503E-3</v>
      </c>
      <c r="G621" s="17">
        <v>3.1224935463229943E-3</v>
      </c>
      <c r="H621" s="17">
        <v>1.3694364553159419</v>
      </c>
      <c r="I621" s="17">
        <v>0.03</v>
      </c>
      <c r="J621" s="17">
        <f t="shared" si="56"/>
        <v>1.0912506666435298</v>
      </c>
      <c r="K621" s="17">
        <f t="shared" si="57"/>
        <v>9.9868182018760229E-2</v>
      </c>
      <c r="L621" s="17">
        <f t="shared" si="58"/>
        <v>0.12773837234957705</v>
      </c>
      <c r="M621" s="17">
        <f t="shared" si="59"/>
        <v>56.022400444743084</v>
      </c>
      <c r="N621" s="17">
        <f t="shared" si="60"/>
        <v>1.2272727272727272E-3</v>
      </c>
    </row>
    <row r="622" spans="1:14">
      <c r="B622" s="17">
        <v>103</v>
      </c>
      <c r="C622" s="17">
        <f t="shared" si="55"/>
        <v>3.7037037037037035E-2</v>
      </c>
      <c r="D622" s="17">
        <v>0.42648843476860632</v>
      </c>
      <c r="E622" s="17">
        <v>2.437453751954291E-2</v>
      </c>
      <c r="F622" s="17">
        <v>2.317107840840851E-3</v>
      </c>
      <c r="G622" s="17">
        <v>3.0735108310895013E-3</v>
      </c>
      <c r="H622" s="17">
        <v>1.3391725764032827</v>
      </c>
      <c r="I622" s="17">
        <v>0.03</v>
      </c>
      <c r="J622" s="17">
        <f t="shared" si="56"/>
        <v>0.9971401712540281</v>
      </c>
      <c r="K622" s="17">
        <f t="shared" si="57"/>
        <v>9.4790775307125721E-2</v>
      </c>
      <c r="L622" s="17">
        <f t="shared" si="58"/>
        <v>0.12573453399911597</v>
      </c>
      <c r="M622" s="17">
        <f t="shared" si="59"/>
        <v>54.78433267104338</v>
      </c>
      <c r="N622" s="17">
        <f t="shared" si="60"/>
        <v>1.2272727272727272E-3</v>
      </c>
    </row>
    <row r="623" spans="1:14" ht="13.8">
      <c r="A623" s="18"/>
      <c r="B623" s="18">
        <v>103</v>
      </c>
      <c r="C623" s="17">
        <f t="shared" si="55"/>
        <v>3.7037037037037035E-2</v>
      </c>
      <c r="D623" s="18">
        <v>0.57690508458570711</v>
      </c>
      <c r="E623" s="18">
        <v>3.0168612519407327E-2</v>
      </c>
      <c r="F623" s="18">
        <v>2.5086863037944076E-3</v>
      </c>
      <c r="G623" s="18">
        <v>3.3797858784078627E-3</v>
      </c>
      <c r="H623" s="18">
        <v>1.8146231323356496</v>
      </c>
      <c r="I623" s="18">
        <v>0.03</v>
      </c>
      <c r="J623" s="17">
        <f t="shared" si="56"/>
        <v>1.2341705121575723</v>
      </c>
      <c r="K623" s="17">
        <f t="shared" si="57"/>
        <v>0.10262807606431666</v>
      </c>
      <c r="L623" s="17">
        <f t="shared" si="58"/>
        <v>0.13826396775304894</v>
      </c>
      <c r="M623" s="17">
        <f t="shared" si="59"/>
        <v>74.234582686458396</v>
      </c>
      <c r="N623" s="17">
        <f t="shared" si="60"/>
        <v>1.2272727272727272E-3</v>
      </c>
    </row>
    <row r="624" spans="1:14">
      <c r="B624" s="17">
        <v>103</v>
      </c>
      <c r="C624" s="17">
        <f t="shared" si="55"/>
        <v>3.7037037037037035E-2</v>
      </c>
      <c r="D624" s="17">
        <v>0.52156000874785202</v>
      </c>
      <c r="E624" s="17">
        <v>3.0044745620152684E-2</v>
      </c>
      <c r="F624" s="17">
        <v>2.5733771404856374E-3</v>
      </c>
      <c r="G624" s="17">
        <v>3.4669395316887491E-3</v>
      </c>
      <c r="H624" s="17">
        <v>1.6389543905161932</v>
      </c>
      <c r="I624" s="17">
        <v>0.03</v>
      </c>
      <c r="J624" s="17">
        <f t="shared" si="56"/>
        <v>1.229103229915337</v>
      </c>
      <c r="K624" s="17">
        <f t="shared" si="57"/>
        <v>0.10527451938350335</v>
      </c>
      <c r="L624" s="17">
        <f t="shared" si="58"/>
        <v>0.14182934447817608</v>
      </c>
      <c r="M624" s="17">
        <f t="shared" si="59"/>
        <v>67.048134157480632</v>
      </c>
      <c r="N624" s="17">
        <f t="shared" si="60"/>
        <v>1.2272727272727272E-3</v>
      </c>
    </row>
    <row r="625" spans="1:14" ht="13.8">
      <c r="B625" s="18">
        <v>103</v>
      </c>
      <c r="C625" s="17">
        <f t="shared" si="55"/>
        <v>3.7037037037037035E-2</v>
      </c>
      <c r="D625" s="18">
        <v>0.45165327314765052</v>
      </c>
      <c r="E625" s="18">
        <v>2.7180059464816619E-2</v>
      </c>
      <c r="F625" s="18">
        <v>2.6835804211984711E-3</v>
      </c>
      <c r="G625" s="18">
        <v>3.3821568699275552E-3</v>
      </c>
      <c r="H625" s="18">
        <v>1.4172847835886899</v>
      </c>
      <c r="I625" s="18">
        <v>0.03</v>
      </c>
      <c r="J625" s="17">
        <f t="shared" si="56"/>
        <v>1.11191152356068</v>
      </c>
      <c r="K625" s="17">
        <f t="shared" si="57"/>
        <v>0.10978283541266473</v>
      </c>
      <c r="L625" s="17">
        <f t="shared" si="58"/>
        <v>0.1383609628606727</v>
      </c>
      <c r="M625" s="17">
        <f t="shared" si="59"/>
        <v>57.97983205590095</v>
      </c>
      <c r="N625" s="17">
        <f t="shared" si="60"/>
        <v>1.2272727272727272E-3</v>
      </c>
    </row>
    <row r="626" spans="1:14" ht="13.8">
      <c r="B626" s="18">
        <v>103</v>
      </c>
      <c r="C626" s="17">
        <f t="shared" si="55"/>
        <v>3.7037037037037035E-2</v>
      </c>
      <c r="D626" s="18">
        <v>0.41522220228848905</v>
      </c>
      <c r="E626" s="18">
        <v>2.2511376296272544E-2</v>
      </c>
      <c r="F626" s="18">
        <v>2.6041538317218868E-3</v>
      </c>
      <c r="G626" s="18">
        <v>3.2820543415549657E-3</v>
      </c>
      <c r="H626" s="18">
        <v>1.3022722762384167</v>
      </c>
      <c r="I626" s="18">
        <v>0.02</v>
      </c>
      <c r="J626" s="17">
        <f t="shared" si="56"/>
        <v>0.92091993939296768</v>
      </c>
      <c r="K626" s="17">
        <f t="shared" si="57"/>
        <v>0.10653356584316809</v>
      </c>
      <c r="L626" s="17">
        <f t="shared" si="58"/>
        <v>0.13426585942724859</v>
      </c>
      <c r="M626" s="17">
        <f t="shared" si="59"/>
        <v>53.274774937026137</v>
      </c>
      <c r="N626" s="17">
        <f t="shared" si="60"/>
        <v>8.1818181818181827E-4</v>
      </c>
    </row>
    <row r="627" spans="1:14" s="18" customFormat="1" ht="13.8">
      <c r="A627" s="17"/>
      <c r="B627" s="17">
        <v>103</v>
      </c>
      <c r="C627" s="17">
        <f t="shared" si="55"/>
        <v>3.7037037037037035E-2</v>
      </c>
      <c r="D627" s="17">
        <v>0.47105329765127885</v>
      </c>
      <c r="E627" s="17">
        <v>2.294048136311494E-2</v>
      </c>
      <c r="F627" s="17">
        <v>2.4648693118789165E-3</v>
      </c>
      <c r="G627" s="17">
        <v>3.2100623596562636E-3</v>
      </c>
      <c r="H627" s="17">
        <v>1.479685887689173</v>
      </c>
      <c r="I627" s="17">
        <v>0.02</v>
      </c>
      <c r="J627" s="17">
        <f t="shared" si="56"/>
        <v>0.93847423758197479</v>
      </c>
      <c r="K627" s="17">
        <f t="shared" si="57"/>
        <v>0.10083556275868295</v>
      </c>
      <c r="L627" s="17">
        <f t="shared" si="58"/>
        <v>0.13132073289502896</v>
      </c>
      <c r="M627" s="17">
        <f t="shared" si="59"/>
        <v>60.532604496375257</v>
      </c>
      <c r="N627" s="17">
        <f t="shared" si="60"/>
        <v>8.1818181818181827E-4</v>
      </c>
    </row>
    <row r="628" spans="1:14">
      <c r="B628" s="17">
        <v>103</v>
      </c>
      <c r="C628" s="17">
        <f t="shared" si="55"/>
        <v>3.7037037037037035E-2</v>
      </c>
      <c r="D628" s="17">
        <v>0.4571917674740264</v>
      </c>
      <c r="E628" s="17">
        <v>2.5873594209438196E-2</v>
      </c>
      <c r="F628" s="17">
        <v>2.5503886704497038E-3</v>
      </c>
      <c r="G628" s="17">
        <v>3.3214364080275212E-3</v>
      </c>
      <c r="H628" s="17">
        <v>1.4353350191833218</v>
      </c>
      <c r="I628" s="17">
        <v>0.03</v>
      </c>
      <c r="J628" s="17">
        <f t="shared" si="56"/>
        <v>1.0584652176588352</v>
      </c>
      <c r="K628" s="17">
        <f t="shared" si="57"/>
        <v>0.10433408197294242</v>
      </c>
      <c r="L628" s="17">
        <f t="shared" si="58"/>
        <v>0.13587694396476221</v>
      </c>
      <c r="M628" s="17">
        <f t="shared" si="59"/>
        <v>58.718250784772252</v>
      </c>
      <c r="N628" s="17">
        <f t="shared" si="60"/>
        <v>1.2272727272727272E-3</v>
      </c>
    </row>
    <row r="629" spans="1:14" s="18" customFormat="1" ht="13.8">
      <c r="A629" s="17"/>
      <c r="B629" s="17">
        <v>103</v>
      </c>
      <c r="C629" s="17">
        <f t="shared" si="55"/>
        <v>3.7037037037037035E-2</v>
      </c>
      <c r="D629" s="17">
        <v>0.43076334435636088</v>
      </c>
      <c r="E629" s="17">
        <v>2.1573619233268292E-2</v>
      </c>
      <c r="F629" s="17">
        <v>2.2315548761425953E-3</v>
      </c>
      <c r="G629" s="17">
        <v>2.9600297237378091E-3</v>
      </c>
      <c r="H629" s="17">
        <v>1.3531564451372844</v>
      </c>
      <c r="I629" s="17">
        <v>0.02</v>
      </c>
      <c r="J629" s="17">
        <f t="shared" si="56"/>
        <v>0.88255715045188476</v>
      </c>
      <c r="K629" s="17">
        <f t="shared" si="57"/>
        <v>9.1290881296742524E-2</v>
      </c>
      <c r="L629" s="17">
        <f t="shared" si="58"/>
        <v>0.12109212506200127</v>
      </c>
      <c r="M629" s="17">
        <f t="shared" si="59"/>
        <v>55.356400028343451</v>
      </c>
      <c r="N629" s="17">
        <f t="shared" si="60"/>
        <v>8.1818181818181827E-4</v>
      </c>
    </row>
    <row r="630" spans="1:14">
      <c r="B630" s="17">
        <v>103</v>
      </c>
      <c r="C630" s="17">
        <f t="shared" si="55"/>
        <v>3.7037037037037035E-2</v>
      </c>
      <c r="D630" s="17">
        <v>0.45571517609479739</v>
      </c>
      <c r="E630" s="17">
        <v>2.4249150635127371E-2</v>
      </c>
      <c r="F630" s="17">
        <v>2.2836846112413104E-3</v>
      </c>
      <c r="G630" s="17">
        <v>2.7537971194985661E-3</v>
      </c>
      <c r="H630" s="17">
        <v>1.4323679017277537</v>
      </c>
      <c r="I630" s="17">
        <v>0.02</v>
      </c>
      <c r="J630" s="17">
        <f t="shared" si="56"/>
        <v>0.99201070780066514</v>
      </c>
      <c r="K630" s="17">
        <f t="shared" si="57"/>
        <v>9.3423461368962707E-2</v>
      </c>
      <c r="L630" s="17">
        <f t="shared" si="58"/>
        <v>0.11265533670675952</v>
      </c>
      <c r="M630" s="17">
        <f t="shared" si="59"/>
        <v>58.596868707044472</v>
      </c>
      <c r="N630" s="17">
        <f t="shared" si="60"/>
        <v>8.1818181818181827E-4</v>
      </c>
    </row>
    <row r="631" spans="1:14">
      <c r="B631" s="17">
        <v>103</v>
      </c>
      <c r="C631" s="17">
        <f t="shared" si="55"/>
        <v>3.7037037037037035E-2</v>
      </c>
      <c r="D631" s="17">
        <v>0.45181512850330668</v>
      </c>
      <c r="E631" s="17">
        <v>2.4152986639932861E-2</v>
      </c>
      <c r="F631" s="17">
        <v>2.1741577345768871E-3</v>
      </c>
      <c r="G631" s="17">
        <v>2.72255888050773E-3</v>
      </c>
      <c r="H631" s="17">
        <v>1.4203978616591757</v>
      </c>
      <c r="I631" s="17">
        <v>0.02</v>
      </c>
      <c r="J631" s="17">
        <f t="shared" si="56"/>
        <v>0.98807672617907161</v>
      </c>
      <c r="K631" s="17">
        <f t="shared" si="57"/>
        <v>8.8942816414509018E-2</v>
      </c>
      <c r="L631" s="17">
        <f t="shared" si="58"/>
        <v>0.11137740874804349</v>
      </c>
      <c r="M631" s="17">
        <f t="shared" si="59"/>
        <v>58.107185249693551</v>
      </c>
      <c r="N631" s="17">
        <f t="shared" si="60"/>
        <v>8.1818181818181827E-4</v>
      </c>
    </row>
    <row r="632" spans="1:14" s="18" customFormat="1" ht="13.8">
      <c r="B632" s="17">
        <v>103</v>
      </c>
      <c r="C632" s="17">
        <f t="shared" si="55"/>
        <v>3.7037037037037035E-2</v>
      </c>
      <c r="D632" s="17">
        <v>0.45148071128470291</v>
      </c>
      <c r="E632" s="17">
        <v>2.3898172045133465E-2</v>
      </c>
      <c r="F632" s="17">
        <v>2.2761097411320716E-3</v>
      </c>
      <c r="G632" s="17">
        <v>2.7446629092031873E-3</v>
      </c>
      <c r="H632" s="17">
        <v>1.4189907240580477</v>
      </c>
      <c r="I632" s="17">
        <v>0.02</v>
      </c>
      <c r="J632" s="17">
        <f t="shared" si="56"/>
        <v>0.97765249275545996</v>
      </c>
      <c r="K632" s="17">
        <f t="shared" si="57"/>
        <v>9.3113580319039282E-2</v>
      </c>
      <c r="L632" s="17">
        <f t="shared" si="58"/>
        <v>0.11228166446740312</v>
      </c>
      <c r="M632" s="17">
        <f t="shared" si="59"/>
        <v>58.049620529647406</v>
      </c>
      <c r="N632" s="17">
        <f t="shared" si="60"/>
        <v>8.1818181818181827E-4</v>
      </c>
    </row>
    <row r="633" spans="1:14">
      <c r="B633" s="17">
        <v>103</v>
      </c>
      <c r="C633" s="17">
        <f t="shared" si="55"/>
        <v>3.7037037037037035E-2</v>
      </c>
      <c r="D633" s="17">
        <v>0.48091154911109935</v>
      </c>
      <c r="E633" s="17">
        <v>2.2050370650289499E-2</v>
      </c>
      <c r="F633" s="17">
        <v>2.2857207286223463E-3</v>
      </c>
      <c r="G633" s="17">
        <v>2.9235962807960245E-3</v>
      </c>
      <c r="H633" s="17">
        <v>1.5119169337830871</v>
      </c>
      <c r="I633" s="17">
        <v>0.02</v>
      </c>
      <c r="J633" s="17">
        <f t="shared" si="56"/>
        <v>0.90206061751184308</v>
      </c>
      <c r="K633" s="17">
        <f t="shared" si="57"/>
        <v>9.3506757080005082E-2</v>
      </c>
      <c r="L633" s="17">
        <f t="shared" si="58"/>
        <v>0.11960166603256464</v>
      </c>
      <c r="M633" s="17">
        <f t="shared" si="59"/>
        <v>61.851147291126289</v>
      </c>
      <c r="N633" s="17">
        <f t="shared" si="60"/>
        <v>8.1818181818181827E-4</v>
      </c>
    </row>
    <row r="634" spans="1:14">
      <c r="B634" s="17">
        <v>103</v>
      </c>
      <c r="C634" s="17">
        <f t="shared" si="55"/>
        <v>3.7037037037037035E-2</v>
      </c>
      <c r="D634" s="17">
        <v>0.65017041321003854</v>
      </c>
      <c r="E634" s="17">
        <v>3.9783222182986425E-2</v>
      </c>
      <c r="F634" s="17">
        <v>1.3490005646447442E-2</v>
      </c>
      <c r="G634" s="17">
        <v>8.3093686571455039E-3</v>
      </c>
      <c r="H634" s="17">
        <v>2.0052711096070523</v>
      </c>
      <c r="I634" s="17">
        <v>0.05</v>
      </c>
      <c r="J634" s="17">
        <f t="shared" si="56"/>
        <v>1.6274954529403538</v>
      </c>
      <c r="K634" s="17">
        <f t="shared" si="57"/>
        <v>0.55186386735466808</v>
      </c>
      <c r="L634" s="17">
        <f t="shared" si="58"/>
        <v>0.33992871779231604</v>
      </c>
      <c r="M634" s="17">
        <f t="shared" si="59"/>
        <v>82.033818120288501</v>
      </c>
      <c r="N634" s="17">
        <f t="shared" si="60"/>
        <v>2.0454545454545456E-3</v>
      </c>
    </row>
    <row r="635" spans="1:14">
      <c r="B635" s="17">
        <v>103</v>
      </c>
      <c r="C635" s="17">
        <f t="shared" si="55"/>
        <v>3.7037037037037035E-2</v>
      </c>
      <c r="D635" s="30">
        <v>0.45268731071503238</v>
      </c>
      <c r="E635" s="17">
        <v>2.0406021252498827E-2</v>
      </c>
      <c r="F635" s="17">
        <v>5.8054937589812356E-3</v>
      </c>
      <c r="G635" s="17">
        <v>4.2003572416401706E-3</v>
      </c>
      <c r="H635" s="17">
        <v>1.4096913232402575</v>
      </c>
      <c r="I635" s="17">
        <v>0.03</v>
      </c>
      <c r="J635" s="17">
        <f t="shared" si="56"/>
        <v>0.8347917785113157</v>
      </c>
      <c r="K635" s="17">
        <f t="shared" si="57"/>
        <v>0.23749747195832327</v>
      </c>
      <c r="L635" s="17">
        <f t="shared" si="58"/>
        <v>0.17183279624891609</v>
      </c>
      <c r="M635" s="17">
        <f t="shared" si="59"/>
        <v>57.66919049619235</v>
      </c>
      <c r="N635" s="17">
        <f t="shared" si="60"/>
        <v>1.2272727272727272E-3</v>
      </c>
    </row>
    <row r="636" spans="1:14" s="18" customFormat="1" ht="13.8">
      <c r="B636" s="17">
        <v>103</v>
      </c>
      <c r="C636" s="17">
        <f t="shared" si="55"/>
        <v>3.7037037037037035E-2</v>
      </c>
      <c r="D636" s="30">
        <v>0.46</v>
      </c>
      <c r="E636" s="17">
        <v>2.6710000000000001E-2</v>
      </c>
      <c r="F636" s="17">
        <v>2.8600000000000001E-3</v>
      </c>
      <c r="G636" s="17">
        <v>3.7799999999999999E-3</v>
      </c>
      <c r="H636" s="17">
        <v>1.4257299999999999</v>
      </c>
      <c r="I636" s="17">
        <v>0.03</v>
      </c>
      <c r="J636" s="17">
        <f t="shared" si="56"/>
        <v>1.0926818181818183</v>
      </c>
      <c r="K636" s="17">
        <f t="shared" si="57"/>
        <v>0.11700000000000001</v>
      </c>
      <c r="L636" s="17">
        <f t="shared" si="58"/>
        <v>0.15463636363636366</v>
      </c>
      <c r="M636" s="17">
        <f t="shared" si="59"/>
        <v>58.325318181818176</v>
      </c>
      <c r="N636" s="17">
        <f t="shared" si="60"/>
        <v>1.2272727272727272E-3</v>
      </c>
    </row>
    <row r="637" spans="1:14" ht="13.8">
      <c r="A637" s="18"/>
      <c r="B637" s="17">
        <v>103</v>
      </c>
      <c r="C637" s="17">
        <f t="shared" si="55"/>
        <v>3.7037037037037035E-2</v>
      </c>
      <c r="D637" s="30">
        <v>0.60388865056056185</v>
      </c>
      <c r="E637" s="17">
        <v>2.2444779171956645E-2</v>
      </c>
      <c r="F637" s="17">
        <v>2.445871239456113E-3</v>
      </c>
      <c r="G637" s="17">
        <v>3.2350913196294516E-3</v>
      </c>
      <c r="H637" s="17">
        <v>1.9005272741471488</v>
      </c>
      <c r="I637" s="17">
        <v>0.02</v>
      </c>
      <c r="J637" s="17">
        <f t="shared" si="56"/>
        <v>0.91819551158004453</v>
      </c>
      <c r="K637" s="17">
        <f t="shared" si="57"/>
        <v>0.100058368886841</v>
      </c>
      <c r="L637" s="17">
        <f t="shared" si="58"/>
        <v>0.13234464489393211</v>
      </c>
      <c r="M637" s="17">
        <f t="shared" si="59"/>
        <v>77.748843033292459</v>
      </c>
      <c r="N637" s="17">
        <f t="shared" si="60"/>
        <v>8.1818181818181827E-4</v>
      </c>
    </row>
    <row r="638" spans="1:14" ht="13.8">
      <c r="A638" s="18"/>
      <c r="B638" s="17">
        <v>103</v>
      </c>
      <c r="C638" s="17">
        <f t="shared" si="55"/>
        <v>3.7037037037037035E-2</v>
      </c>
      <c r="D638" s="17">
        <v>0.53816205908999182</v>
      </c>
      <c r="E638" s="17">
        <v>2.5629616029906471E-2</v>
      </c>
      <c r="F638" s="17">
        <v>2.5136387496187671E-3</v>
      </c>
      <c r="G638" s="17">
        <v>3.3247256717341251E-3</v>
      </c>
      <c r="H638" s="17">
        <v>1.6919565478901908</v>
      </c>
      <c r="I638" s="17">
        <v>0.02</v>
      </c>
      <c r="J638" s="17">
        <f t="shared" si="56"/>
        <v>1.0484842921325375</v>
      </c>
      <c r="K638" s="17">
        <f t="shared" si="57"/>
        <v>0.10283067612076775</v>
      </c>
      <c r="L638" s="17">
        <f t="shared" si="58"/>
        <v>0.13601150475275967</v>
      </c>
      <c r="M638" s="17">
        <f t="shared" si="59"/>
        <v>69.216404231871437</v>
      </c>
      <c r="N638" s="17">
        <f t="shared" si="60"/>
        <v>8.1818181818181827E-4</v>
      </c>
    </row>
    <row r="639" spans="1:14" s="18" customFormat="1" ht="13.8">
      <c r="B639" s="17">
        <v>103</v>
      </c>
      <c r="C639" s="17">
        <f t="shared" si="55"/>
        <v>3.7037037037037035E-2</v>
      </c>
      <c r="D639" s="17">
        <v>0.48917063268182948</v>
      </c>
      <c r="E639" s="17">
        <v>2.8444787627621929E-2</v>
      </c>
      <c r="F639" s="17">
        <v>2.8277203301976307E-3</v>
      </c>
      <c r="G639" s="17">
        <v>3.5638185706916882E-3</v>
      </c>
      <c r="H639" s="17">
        <v>1.5354118342063354</v>
      </c>
      <c r="I639" s="17">
        <v>0.03</v>
      </c>
      <c r="J639" s="17">
        <f t="shared" si="56"/>
        <v>1.1636504029481698</v>
      </c>
      <c r="K639" s="17">
        <f t="shared" si="57"/>
        <v>0.11567946805353943</v>
      </c>
      <c r="L639" s="17">
        <f t="shared" si="58"/>
        <v>0.1457925778919327</v>
      </c>
      <c r="M639" s="17">
        <f t="shared" si="59"/>
        <v>62.812302308440991</v>
      </c>
      <c r="N639" s="17">
        <f t="shared" si="60"/>
        <v>1.2272727272727272E-3</v>
      </c>
    </row>
    <row r="640" spans="1:14" s="18" customFormat="1" ht="13.8">
      <c r="A640" s="17"/>
      <c r="B640" s="17">
        <v>103</v>
      </c>
      <c r="C640" s="17">
        <f t="shared" si="55"/>
        <v>3.7037037037037035E-2</v>
      </c>
      <c r="D640" s="30">
        <v>0.47915403808772999</v>
      </c>
      <c r="E640" s="17">
        <v>2.433030975924988E-2</v>
      </c>
      <c r="F640" s="17">
        <v>2.5650620782471678E-3</v>
      </c>
      <c r="G640" s="17">
        <v>3.3405459623684049E-3</v>
      </c>
      <c r="H640" s="17">
        <v>1.5048364192383386</v>
      </c>
      <c r="I640" s="17">
        <v>0.03</v>
      </c>
      <c r="J640" s="17">
        <f t="shared" si="56"/>
        <v>0.99533085378749508</v>
      </c>
      <c r="K640" s="17">
        <f t="shared" si="57"/>
        <v>0.10493435774647505</v>
      </c>
      <c r="L640" s="17">
        <f t="shared" si="58"/>
        <v>0.13665869846052564</v>
      </c>
      <c r="M640" s="17">
        <f t="shared" si="59"/>
        <v>61.561489877932033</v>
      </c>
      <c r="N640" s="17">
        <f t="shared" si="60"/>
        <v>1.2272727272727272E-3</v>
      </c>
    </row>
    <row r="641" spans="1:14" s="18" customFormat="1" ht="13.8">
      <c r="B641" s="17">
        <v>103</v>
      </c>
      <c r="C641" s="17">
        <f t="shared" si="55"/>
        <v>3.7037037037037035E-2</v>
      </c>
      <c r="D641" s="17">
        <v>0.46729561146037446</v>
      </c>
      <c r="E641" s="17">
        <v>2.4808449132659831E-2</v>
      </c>
      <c r="F641" s="17">
        <v>2.553083317202328E-3</v>
      </c>
      <c r="G641" s="17">
        <v>3.3249457154262874E-3</v>
      </c>
      <c r="H641" s="17">
        <v>1.4673302103672914</v>
      </c>
      <c r="I641" s="17">
        <v>0.02</v>
      </c>
      <c r="J641" s="17">
        <f t="shared" si="56"/>
        <v>1.0148911008815384</v>
      </c>
      <c r="K641" s="17">
        <f t="shared" si="57"/>
        <v>0.10444431752191341</v>
      </c>
      <c r="L641" s="17">
        <f t="shared" si="58"/>
        <v>0.13602050654016631</v>
      </c>
      <c r="M641" s="17">
        <f t="shared" si="59"/>
        <v>60.027144969571012</v>
      </c>
      <c r="N641" s="17">
        <f t="shared" si="60"/>
        <v>8.1818181818181827E-4</v>
      </c>
    </row>
    <row r="642" spans="1:14">
      <c r="B642" s="17">
        <v>103</v>
      </c>
      <c r="C642" s="17">
        <f t="shared" si="55"/>
        <v>3.7037037037037035E-2</v>
      </c>
      <c r="D642" s="30">
        <v>0.45510117882065343</v>
      </c>
      <c r="E642" s="17">
        <v>2.4390775323382973E-2</v>
      </c>
      <c r="F642" s="17">
        <v>2.5618059084158962E-3</v>
      </c>
      <c r="G642" s="17">
        <v>3.3363053690997719E-3</v>
      </c>
      <c r="H642" s="17">
        <v>1.4286536205537952</v>
      </c>
      <c r="I642" s="17">
        <v>0.03</v>
      </c>
      <c r="J642" s="17">
        <f t="shared" si="56"/>
        <v>0.99780444504748533</v>
      </c>
      <c r="K642" s="17">
        <f t="shared" si="57"/>
        <v>0.10480115079883211</v>
      </c>
      <c r="L642" s="17">
        <f t="shared" si="58"/>
        <v>0.13648521964499066</v>
      </c>
      <c r="M642" s="17">
        <f t="shared" si="59"/>
        <v>58.444920840837078</v>
      </c>
      <c r="N642" s="17">
        <f t="shared" si="60"/>
        <v>1.2272727272727272E-3</v>
      </c>
    </row>
    <row r="643" spans="1:14" s="18" customFormat="1" ht="13.8">
      <c r="A643" s="17"/>
      <c r="B643" s="17">
        <v>103</v>
      </c>
      <c r="C643" s="17">
        <f t="shared" ref="C643:C706" si="61">(B643-$B$2257)/($B$2256-$B$2257)</f>
        <v>3.7037037037037035E-2</v>
      </c>
      <c r="D643" s="30">
        <v>0.43459399368202101</v>
      </c>
      <c r="E643" s="17">
        <v>2.4217794592600914E-2</v>
      </c>
      <c r="F643" s="17">
        <v>2.699190651499751E-3</v>
      </c>
      <c r="G643" s="17">
        <v>3.4018306785593261E-3</v>
      </c>
      <c r="H643" s="17">
        <v>1.3631621504798443</v>
      </c>
      <c r="I643" s="17">
        <v>0.03</v>
      </c>
      <c r="J643" s="17">
        <f t="shared" si="56"/>
        <v>0.99072796060640111</v>
      </c>
      <c r="K643" s="17">
        <f t="shared" si="57"/>
        <v>0.11042143574317163</v>
      </c>
      <c r="L643" s="17">
        <f t="shared" si="58"/>
        <v>0.13916580048651789</v>
      </c>
      <c r="M643" s="17">
        <f t="shared" si="59"/>
        <v>55.765724337811818</v>
      </c>
      <c r="N643" s="17">
        <f t="shared" si="60"/>
        <v>1.2272727272727272E-3</v>
      </c>
    </row>
    <row r="644" spans="1:14">
      <c r="B644" s="17">
        <v>103</v>
      </c>
      <c r="C644" s="17">
        <f t="shared" si="61"/>
        <v>3.7037037037037035E-2</v>
      </c>
      <c r="D644" s="17">
        <v>0.61264860050970438</v>
      </c>
      <c r="E644" s="17">
        <v>3.199736674867474E-2</v>
      </c>
      <c r="F644" s="17">
        <v>2.8027485292619796E-3</v>
      </c>
      <c r="G644" s="17">
        <v>3.4219604136338125E-3</v>
      </c>
      <c r="H644" s="17">
        <v>1.9268896138676108</v>
      </c>
      <c r="I644" s="17">
        <v>0.03</v>
      </c>
      <c r="J644" s="17">
        <f t="shared" ref="J644:J707" si="62">(E644*3600)/$C$1</f>
        <v>1.3089831851730576</v>
      </c>
      <c r="K644" s="17">
        <f t="shared" ref="K644:K707" si="63">(F644*3600)/$C$1</f>
        <v>0.11465789437889917</v>
      </c>
      <c r="L644" s="17">
        <f t="shared" ref="L644:L707" si="64">(G644*3600)/$C$1</f>
        <v>0.13998928964865598</v>
      </c>
      <c r="M644" s="17">
        <f t="shared" ref="M644:M707" si="65">(H644*3600)/$C$1</f>
        <v>78.827302385493169</v>
      </c>
      <c r="N644" s="17">
        <f t="shared" ref="N644:N707" si="66">(I644*3600)/$C$1/1000</f>
        <v>1.2272727272727272E-3</v>
      </c>
    </row>
    <row r="645" spans="1:14" ht="13.8">
      <c r="A645" s="18"/>
      <c r="B645" s="17">
        <v>103</v>
      </c>
      <c r="C645" s="17">
        <f t="shared" si="61"/>
        <v>3.7037037037037035E-2</v>
      </c>
      <c r="D645" s="17">
        <v>0.45403777699139131</v>
      </c>
      <c r="E645" s="17">
        <v>2.3881731081214896E-2</v>
      </c>
      <c r="F645" s="17">
        <v>2.3371934278978946E-3</v>
      </c>
      <c r="G645" s="17">
        <v>2.8863495420711769E-3</v>
      </c>
      <c r="H645" s="17">
        <v>1.4266813450808959</v>
      </c>
      <c r="I645" s="17">
        <v>0.02</v>
      </c>
      <c r="J645" s="17">
        <f t="shared" si="62"/>
        <v>0.97697990786788214</v>
      </c>
      <c r="K645" s="17">
        <f t="shared" si="63"/>
        <v>9.5612458414004786E-2</v>
      </c>
      <c r="L645" s="17">
        <f t="shared" si="64"/>
        <v>0.11807793581200268</v>
      </c>
      <c r="M645" s="17">
        <f t="shared" si="65"/>
        <v>58.364236844218475</v>
      </c>
      <c r="N645" s="17">
        <f t="shared" si="66"/>
        <v>8.1818181818181827E-4</v>
      </c>
    </row>
    <row r="646" spans="1:14" s="18" customFormat="1" ht="13.8">
      <c r="A646" s="17"/>
      <c r="B646" s="18">
        <v>103</v>
      </c>
      <c r="C646" s="17">
        <f t="shared" si="61"/>
        <v>3.7037037037037035E-2</v>
      </c>
      <c r="D646" s="18">
        <v>0.4527933929721305</v>
      </c>
      <c r="E646" s="18">
        <v>2.4583020220753621E-2</v>
      </c>
      <c r="F646" s="18">
        <v>2.3715786952869999E-3</v>
      </c>
      <c r="G646" s="18">
        <v>2.9288141064490614E-3</v>
      </c>
      <c r="H646" s="18">
        <v>1.4225668517038301</v>
      </c>
      <c r="I646" s="18">
        <v>0.02</v>
      </c>
      <c r="J646" s="17">
        <f t="shared" si="62"/>
        <v>1.00566900903083</v>
      </c>
      <c r="K646" s="17">
        <f t="shared" si="63"/>
        <v>9.7019128443559088E-2</v>
      </c>
      <c r="L646" s="17">
        <f t="shared" si="64"/>
        <v>0.11981512253655251</v>
      </c>
      <c r="M646" s="17">
        <f t="shared" si="65"/>
        <v>58.195916660611232</v>
      </c>
      <c r="N646" s="17">
        <f t="shared" si="66"/>
        <v>8.1818181818181827E-4</v>
      </c>
    </row>
    <row r="647" spans="1:14" s="18" customFormat="1" ht="13.8">
      <c r="A647" s="17"/>
      <c r="B647" s="17">
        <v>103</v>
      </c>
      <c r="C647" s="17">
        <f t="shared" si="61"/>
        <v>3.7037037037037035E-2</v>
      </c>
      <c r="D647" s="17">
        <v>0.63092776577672427</v>
      </c>
      <c r="E647" s="17">
        <v>3.1362545500704192E-2</v>
      </c>
      <c r="F647" s="17">
        <v>2.8931409965609559E-3</v>
      </c>
      <c r="G647" s="17">
        <v>4.0817958246053788E-3</v>
      </c>
      <c r="H647" s="17">
        <v>1.9834836413631851</v>
      </c>
      <c r="I647" s="17">
        <v>0.03</v>
      </c>
      <c r="J647" s="17">
        <f t="shared" si="62"/>
        <v>1.2830132250288078</v>
      </c>
      <c r="K647" s="17">
        <f t="shared" si="63"/>
        <v>0.11835576804113002</v>
      </c>
      <c r="L647" s="17">
        <f t="shared" si="64"/>
        <v>0.16698255646112914</v>
      </c>
      <c r="M647" s="17">
        <f t="shared" si="65"/>
        <v>81.142512601221199</v>
      </c>
      <c r="N647" s="17">
        <f t="shared" si="66"/>
        <v>1.2272727272727272E-3</v>
      </c>
    </row>
    <row r="648" spans="1:14" ht="13.8">
      <c r="A648" s="18"/>
      <c r="B648" s="17">
        <v>103</v>
      </c>
      <c r="C648" s="17">
        <f t="shared" si="61"/>
        <v>3.7037037037037035E-2</v>
      </c>
      <c r="D648" s="17">
        <v>0.51923991634444111</v>
      </c>
      <c r="E648" s="17">
        <v>2.8133810823035784E-2</v>
      </c>
      <c r="F648" s="17">
        <v>2.4350923216395707E-3</v>
      </c>
      <c r="G648" s="17">
        <v>3.4355566088248206E-3</v>
      </c>
      <c r="H648" s="17">
        <v>1.6320781560384288</v>
      </c>
      <c r="I648" s="17">
        <v>0.02</v>
      </c>
      <c r="J648" s="17">
        <f t="shared" si="62"/>
        <v>1.1509286245787367</v>
      </c>
      <c r="K648" s="17">
        <f t="shared" si="63"/>
        <v>9.9617413157982435E-2</v>
      </c>
      <c r="L648" s="17">
        <f t="shared" si="64"/>
        <v>0.14054549763374266</v>
      </c>
      <c r="M648" s="17">
        <f t="shared" si="65"/>
        <v>66.766833656117541</v>
      </c>
      <c r="N648" s="17">
        <f t="shared" si="66"/>
        <v>8.1818181818181827E-4</v>
      </c>
    </row>
    <row r="649" spans="1:14" ht="13.8">
      <c r="B649" s="18">
        <v>103</v>
      </c>
      <c r="C649" s="17">
        <f t="shared" si="61"/>
        <v>3.7037037037037035E-2</v>
      </c>
      <c r="D649" s="18">
        <v>0.46339097387054351</v>
      </c>
      <c r="E649" s="18">
        <v>2.422586458326649E-2</v>
      </c>
      <c r="F649" s="18">
        <v>2.5023112589009347E-3</v>
      </c>
      <c r="G649" s="18">
        <v>3.2588239650802871E-3</v>
      </c>
      <c r="H649" s="18">
        <v>1.4552200825019235</v>
      </c>
      <c r="I649" s="18">
        <v>0.02</v>
      </c>
      <c r="J649" s="17">
        <f t="shared" si="62"/>
        <v>0.99105809658817456</v>
      </c>
      <c r="K649" s="17">
        <f t="shared" si="63"/>
        <v>0.10236727877322006</v>
      </c>
      <c r="L649" s="17">
        <f t="shared" si="64"/>
        <v>0.13331552584419357</v>
      </c>
      <c r="M649" s="17">
        <f t="shared" si="65"/>
        <v>59.531730647805965</v>
      </c>
      <c r="N649" s="17">
        <f t="shared" si="66"/>
        <v>8.1818181818181827E-4</v>
      </c>
    </row>
    <row r="650" spans="1:14">
      <c r="B650" s="17">
        <v>103</v>
      </c>
      <c r="C650" s="17">
        <f t="shared" si="61"/>
        <v>3.7037037037037035E-2</v>
      </c>
      <c r="D650" s="17">
        <v>0.52454745517731549</v>
      </c>
      <c r="E650" s="17">
        <v>3.749227270555619E-2</v>
      </c>
      <c r="F650" s="17">
        <v>3.3484513839772559E-3</v>
      </c>
      <c r="G650" s="17">
        <v>4.3607738954122401E-3</v>
      </c>
      <c r="H650" s="17">
        <v>1.6446347262697589</v>
      </c>
      <c r="I650" s="17">
        <v>0.03</v>
      </c>
      <c r="J650" s="17">
        <f t="shared" si="62"/>
        <v>1.5337747925000258</v>
      </c>
      <c r="K650" s="17">
        <f t="shared" si="63"/>
        <v>0.13698210207179684</v>
      </c>
      <c r="L650" s="17">
        <f t="shared" si="64"/>
        <v>0.17839529572140983</v>
      </c>
      <c r="M650" s="17">
        <f t="shared" si="65"/>
        <v>67.280511529217407</v>
      </c>
      <c r="N650" s="17">
        <f t="shared" si="66"/>
        <v>1.2272727272727272E-3</v>
      </c>
    </row>
    <row r="651" spans="1:14">
      <c r="B651" s="17">
        <v>103</v>
      </c>
      <c r="C651" s="17">
        <f t="shared" si="61"/>
        <v>3.7037037037037035E-2</v>
      </c>
      <c r="D651" s="30">
        <v>0.28000000000000003</v>
      </c>
      <c r="E651" s="17">
        <v>1.329E-2</v>
      </c>
      <c r="F651" s="17">
        <v>1.6900000000000001E-3</v>
      </c>
      <c r="G651" s="17">
        <v>2.7499999999999998E-3</v>
      </c>
      <c r="H651" s="17">
        <v>0.86543999999999999</v>
      </c>
      <c r="I651" s="17">
        <v>0.02</v>
      </c>
      <c r="J651" s="17">
        <f t="shared" si="62"/>
        <v>0.54368181818181816</v>
      </c>
      <c r="K651" s="17">
        <f t="shared" si="63"/>
        <v>6.9136363636363649E-2</v>
      </c>
      <c r="L651" s="17">
        <f t="shared" si="64"/>
        <v>0.11249999999999999</v>
      </c>
      <c r="M651" s="17">
        <f t="shared" si="65"/>
        <v>35.404363636363634</v>
      </c>
      <c r="N651" s="17">
        <f t="shared" si="66"/>
        <v>8.1818181818181827E-4</v>
      </c>
    </row>
    <row r="652" spans="1:14" s="18" customFormat="1" ht="13.8">
      <c r="A652" s="17"/>
      <c r="B652" s="17">
        <v>103</v>
      </c>
      <c r="C652" s="17">
        <f t="shared" si="61"/>
        <v>3.7037037037037035E-2</v>
      </c>
      <c r="D652" s="17">
        <v>0.37</v>
      </c>
      <c r="E652" s="17">
        <v>1.4420000000000001E-2</v>
      </c>
      <c r="F652" s="17">
        <v>1.6199999999999999E-3</v>
      </c>
      <c r="G652" s="17">
        <v>2.5000000000000001E-3</v>
      </c>
      <c r="H652" s="17">
        <v>1.17238</v>
      </c>
      <c r="I652" s="17">
        <v>0.02</v>
      </c>
      <c r="J652" s="17">
        <f t="shared" si="62"/>
        <v>0.58990909090909094</v>
      </c>
      <c r="K652" s="17">
        <f t="shared" si="63"/>
        <v>6.6272727272727275E-2</v>
      </c>
      <c r="L652" s="17">
        <f t="shared" si="64"/>
        <v>0.10227272727272728</v>
      </c>
      <c r="M652" s="17">
        <f t="shared" si="65"/>
        <v>47.961000000000006</v>
      </c>
      <c r="N652" s="17">
        <f t="shared" si="66"/>
        <v>8.1818181818181827E-4</v>
      </c>
    </row>
    <row r="653" spans="1:14">
      <c r="B653" s="17">
        <v>103</v>
      </c>
      <c r="C653" s="17">
        <f t="shared" si="61"/>
        <v>3.7037037037037035E-2</v>
      </c>
      <c r="D653" s="17">
        <v>0.42</v>
      </c>
      <c r="E653" s="17">
        <v>1.8929999999999999E-2</v>
      </c>
      <c r="F653" s="17">
        <v>1.66E-3</v>
      </c>
      <c r="G653" s="17">
        <v>2.6199999999999999E-3</v>
      </c>
      <c r="H653" s="17">
        <v>1.3095699999999999</v>
      </c>
      <c r="I653" s="17">
        <v>0.02</v>
      </c>
      <c r="J653" s="17">
        <f t="shared" si="62"/>
        <v>0.77440909090909082</v>
      </c>
      <c r="K653" s="17">
        <f t="shared" si="63"/>
        <v>6.7909090909090905E-2</v>
      </c>
      <c r="L653" s="17">
        <f t="shared" si="64"/>
        <v>0.10718181818181818</v>
      </c>
      <c r="M653" s="17">
        <f t="shared" si="65"/>
        <v>53.573318181818173</v>
      </c>
      <c r="N653" s="17">
        <f t="shared" si="66"/>
        <v>8.1818181818181827E-4</v>
      </c>
    </row>
    <row r="654" spans="1:14">
      <c r="B654" s="17">
        <v>103</v>
      </c>
      <c r="C654" s="17">
        <f t="shared" si="61"/>
        <v>3.7037037037037035E-2</v>
      </c>
      <c r="D654" s="17">
        <v>0.44</v>
      </c>
      <c r="E654" s="17">
        <v>2.2079999999999999E-2</v>
      </c>
      <c r="F654" s="17">
        <v>1.6999999999999999E-3</v>
      </c>
      <c r="G654" s="17">
        <v>2.7599999999999999E-3</v>
      </c>
      <c r="H654" s="17">
        <v>1.36835</v>
      </c>
      <c r="I654" s="17">
        <v>0.03</v>
      </c>
      <c r="J654" s="17">
        <f t="shared" si="62"/>
        <v>0.90327272727272723</v>
      </c>
      <c r="K654" s="17">
        <f t="shared" si="63"/>
        <v>6.9545454545454535E-2</v>
      </c>
      <c r="L654" s="17">
        <f t="shared" si="64"/>
        <v>0.1129090909090909</v>
      </c>
      <c r="M654" s="17">
        <f t="shared" si="65"/>
        <v>55.977954545454537</v>
      </c>
      <c r="N654" s="17">
        <f t="shared" si="66"/>
        <v>1.2272727272727272E-3</v>
      </c>
    </row>
    <row r="655" spans="1:14">
      <c r="B655" s="17">
        <v>103</v>
      </c>
      <c r="C655" s="17">
        <f t="shared" si="61"/>
        <v>3.7037037037037035E-2</v>
      </c>
      <c r="D655" s="17">
        <v>0.44</v>
      </c>
      <c r="E655" s="17">
        <v>2.232E-2</v>
      </c>
      <c r="F655" s="17">
        <v>1.74E-3</v>
      </c>
      <c r="G655" s="17">
        <v>2.7499999999999998E-3</v>
      </c>
      <c r="H655" s="17">
        <v>1.37042</v>
      </c>
      <c r="I655" s="17">
        <v>0.03</v>
      </c>
      <c r="J655" s="17">
        <f t="shared" si="62"/>
        <v>0.91309090909090918</v>
      </c>
      <c r="K655" s="17">
        <f t="shared" si="63"/>
        <v>7.1181818181818179E-2</v>
      </c>
      <c r="L655" s="17">
        <f t="shared" si="64"/>
        <v>0.11249999999999999</v>
      </c>
      <c r="M655" s="17">
        <f t="shared" si="65"/>
        <v>56.062636363636358</v>
      </c>
      <c r="N655" s="17">
        <f t="shared" si="66"/>
        <v>1.2272727272727272E-3</v>
      </c>
    </row>
    <row r="656" spans="1:14" ht="13.8">
      <c r="B656" s="18">
        <v>103</v>
      </c>
      <c r="C656" s="17">
        <f t="shared" si="61"/>
        <v>3.7037037037037035E-2</v>
      </c>
      <c r="D656" s="18">
        <v>0.43</v>
      </c>
      <c r="E656" s="18">
        <v>1.9970000000000002E-2</v>
      </c>
      <c r="F656" s="18">
        <v>1.56E-3</v>
      </c>
      <c r="G656" s="18">
        <v>2.47E-3</v>
      </c>
      <c r="H656" s="18">
        <v>1.3385800000000001</v>
      </c>
      <c r="I656" s="18">
        <v>0.02</v>
      </c>
      <c r="J656" s="17">
        <f t="shared" si="62"/>
        <v>0.8169545454545456</v>
      </c>
      <c r="K656" s="17">
        <f t="shared" si="63"/>
        <v>6.3818181818181816E-2</v>
      </c>
      <c r="L656" s="17">
        <f t="shared" si="64"/>
        <v>0.10104545454545454</v>
      </c>
      <c r="M656" s="17">
        <f t="shared" si="65"/>
        <v>54.760090909090906</v>
      </c>
      <c r="N656" s="17">
        <f t="shared" si="66"/>
        <v>8.1818181818181827E-4</v>
      </c>
    </row>
    <row r="657" spans="1:14" ht="13.8">
      <c r="B657" s="18">
        <v>103</v>
      </c>
      <c r="C657" s="17">
        <f t="shared" si="61"/>
        <v>3.7037037037037035E-2</v>
      </c>
      <c r="D657" s="18">
        <v>0.51</v>
      </c>
      <c r="E657" s="18">
        <v>2.0570000000000001E-2</v>
      </c>
      <c r="F657" s="18">
        <v>1.5100000000000001E-3</v>
      </c>
      <c r="G657" s="18">
        <v>2.33E-3</v>
      </c>
      <c r="H657" s="18">
        <v>1.59094</v>
      </c>
      <c r="I657" s="18">
        <v>0.02</v>
      </c>
      <c r="J657" s="17">
        <f t="shared" si="62"/>
        <v>0.84150000000000003</v>
      </c>
      <c r="K657" s="17">
        <f t="shared" si="63"/>
        <v>6.1772727272727271E-2</v>
      </c>
      <c r="L657" s="17">
        <f t="shared" si="64"/>
        <v>9.5318181818181816E-2</v>
      </c>
      <c r="M657" s="17">
        <f t="shared" si="65"/>
        <v>65.083909090909088</v>
      </c>
      <c r="N657" s="17">
        <f t="shared" si="66"/>
        <v>8.1818181818181827E-4</v>
      </c>
    </row>
    <row r="658" spans="1:14" ht="13.8">
      <c r="B658" s="18">
        <v>103</v>
      </c>
      <c r="C658" s="17">
        <f t="shared" si="61"/>
        <v>3.7037037037037035E-2</v>
      </c>
      <c r="D658" s="18">
        <v>0.6</v>
      </c>
      <c r="E658" s="18">
        <v>2.264E-2</v>
      </c>
      <c r="F658" s="18">
        <v>1.48E-3</v>
      </c>
      <c r="G658" s="18">
        <v>2.2899999999999999E-3</v>
      </c>
      <c r="H658" s="18">
        <v>1.8968799999999999</v>
      </c>
      <c r="I658" s="18">
        <v>0.02</v>
      </c>
      <c r="J658" s="17">
        <f t="shared" si="62"/>
        <v>0.92618181818181822</v>
      </c>
      <c r="K658" s="17">
        <f t="shared" si="63"/>
        <v>6.0545454545454548E-2</v>
      </c>
      <c r="L658" s="17">
        <f t="shared" si="64"/>
        <v>9.3681818181818186E-2</v>
      </c>
      <c r="M658" s="17">
        <f t="shared" si="65"/>
        <v>77.599636363636364</v>
      </c>
      <c r="N658" s="17">
        <f t="shared" si="66"/>
        <v>8.1818181818181827E-4</v>
      </c>
    </row>
    <row r="659" spans="1:14" ht="13.8">
      <c r="A659" s="18"/>
      <c r="B659" s="17">
        <v>103</v>
      </c>
      <c r="C659" s="17">
        <f t="shared" si="61"/>
        <v>3.7037037037037035E-2</v>
      </c>
      <c r="D659" s="30">
        <v>0.56000000000000005</v>
      </c>
      <c r="E659" s="17">
        <v>2.6499999999999999E-2</v>
      </c>
      <c r="F659" s="17">
        <v>1.57E-3</v>
      </c>
      <c r="G659" s="17">
        <v>2.4299999999999999E-3</v>
      </c>
      <c r="H659" s="17">
        <v>1.77346</v>
      </c>
      <c r="I659" s="17">
        <v>0.02</v>
      </c>
      <c r="J659" s="17">
        <f t="shared" si="62"/>
        <v>1.084090909090909</v>
      </c>
      <c r="K659" s="17">
        <f t="shared" si="63"/>
        <v>6.422727272727273E-2</v>
      </c>
      <c r="L659" s="17">
        <f t="shared" si="64"/>
        <v>9.9409090909090905E-2</v>
      </c>
      <c r="M659" s="17">
        <f t="shared" si="65"/>
        <v>72.550636363636372</v>
      </c>
      <c r="N659" s="17">
        <f t="shared" si="66"/>
        <v>8.1818181818181827E-4</v>
      </c>
    </row>
    <row r="660" spans="1:14">
      <c r="B660" s="17">
        <v>103</v>
      </c>
      <c r="C660" s="17">
        <f t="shared" si="61"/>
        <v>3.7037037037037035E-2</v>
      </c>
      <c r="D660" s="17">
        <v>0.55000000000000004</v>
      </c>
      <c r="E660" s="17">
        <v>2.6419999999999999E-2</v>
      </c>
      <c r="F660" s="17">
        <v>1.6999999999999999E-3</v>
      </c>
      <c r="G660" s="17">
        <v>2.6900000000000001E-3</v>
      </c>
      <c r="H660" s="17">
        <v>1.7326999999999999</v>
      </c>
      <c r="I660" s="17">
        <v>0.02</v>
      </c>
      <c r="J660" s="17">
        <f t="shared" si="62"/>
        <v>1.0808181818181817</v>
      </c>
      <c r="K660" s="17">
        <f t="shared" si="63"/>
        <v>6.9545454545454535E-2</v>
      </c>
      <c r="L660" s="17">
        <f t="shared" si="64"/>
        <v>0.11004545454545456</v>
      </c>
      <c r="M660" s="17">
        <f t="shared" si="65"/>
        <v>70.883181818181811</v>
      </c>
      <c r="N660" s="17">
        <f t="shared" si="66"/>
        <v>8.1818181818181827E-4</v>
      </c>
    </row>
    <row r="661" spans="1:14" ht="13.8">
      <c r="A661" s="18"/>
      <c r="B661" s="17">
        <v>103</v>
      </c>
      <c r="C661" s="17">
        <f t="shared" si="61"/>
        <v>3.7037037037037035E-2</v>
      </c>
      <c r="D661" s="30">
        <v>0.52</v>
      </c>
      <c r="E661" s="17">
        <v>2.622E-2</v>
      </c>
      <c r="F661" s="17">
        <v>1.75E-3</v>
      </c>
      <c r="G661" s="17">
        <v>2.7100000000000002E-3</v>
      </c>
      <c r="H661" s="17">
        <v>1.6388499999999999</v>
      </c>
      <c r="I661" s="17">
        <v>0.02</v>
      </c>
      <c r="J661" s="17">
        <f t="shared" si="62"/>
        <v>1.0726363636363636</v>
      </c>
      <c r="K661" s="17">
        <f t="shared" si="63"/>
        <v>7.1590909090909094E-2</v>
      </c>
      <c r="L661" s="17">
        <f t="shared" si="64"/>
        <v>0.11086363636363637</v>
      </c>
      <c r="M661" s="17">
        <f t="shared" si="65"/>
        <v>67.043863636363639</v>
      </c>
      <c r="N661" s="17">
        <f t="shared" si="66"/>
        <v>8.1818181818181827E-4</v>
      </c>
    </row>
    <row r="662" spans="1:14" s="18" customFormat="1" ht="13.8">
      <c r="A662" s="17"/>
      <c r="B662" s="17">
        <v>103</v>
      </c>
      <c r="C662" s="17">
        <f t="shared" si="61"/>
        <v>3.7037037037037035E-2</v>
      </c>
      <c r="D662" s="17">
        <v>0.57999999999999996</v>
      </c>
      <c r="E662" s="17">
        <v>2.503E-2</v>
      </c>
      <c r="F662" s="17">
        <v>1.65E-3</v>
      </c>
      <c r="G662" s="17">
        <v>2.5600000000000002E-3</v>
      </c>
      <c r="H662" s="17">
        <v>1.81698</v>
      </c>
      <c r="I662" s="17">
        <v>0.02</v>
      </c>
      <c r="J662" s="17">
        <f t="shared" si="62"/>
        <v>1.0239545454545456</v>
      </c>
      <c r="K662" s="17">
        <f t="shared" si="63"/>
        <v>6.7500000000000004E-2</v>
      </c>
      <c r="L662" s="17">
        <f t="shared" si="64"/>
        <v>0.10472727272727274</v>
      </c>
      <c r="M662" s="17">
        <f t="shared" si="65"/>
        <v>74.331000000000003</v>
      </c>
      <c r="N662" s="17">
        <f t="shared" si="66"/>
        <v>8.1818181818181827E-4</v>
      </c>
    </row>
    <row r="663" spans="1:14" ht="13.8">
      <c r="B663" s="18">
        <v>103</v>
      </c>
      <c r="C663" s="17">
        <f t="shared" si="61"/>
        <v>3.7037037037037035E-2</v>
      </c>
      <c r="D663" s="18">
        <v>0.59</v>
      </c>
      <c r="E663" s="18">
        <v>3.236E-2</v>
      </c>
      <c r="F663" s="18">
        <v>2.1199999999999999E-3</v>
      </c>
      <c r="G663" s="18">
        <v>3.4499999999999999E-3</v>
      </c>
      <c r="H663" s="18">
        <v>1.8400300000000001</v>
      </c>
      <c r="I663" s="18">
        <v>0.03</v>
      </c>
      <c r="J663" s="17">
        <f t="shared" si="62"/>
        <v>1.3238181818181818</v>
      </c>
      <c r="K663" s="17">
        <f t="shared" si="63"/>
        <v>8.6727272727272722E-2</v>
      </c>
      <c r="L663" s="17">
        <f t="shared" si="64"/>
        <v>0.14113636363636364</v>
      </c>
      <c r="M663" s="17">
        <f t="shared" si="65"/>
        <v>75.273954545454544</v>
      </c>
      <c r="N663" s="17">
        <f t="shared" si="66"/>
        <v>1.2272727272727272E-3</v>
      </c>
    </row>
    <row r="664" spans="1:14">
      <c r="B664" s="17">
        <v>103</v>
      </c>
      <c r="C664" s="17">
        <f t="shared" si="61"/>
        <v>3.7037037037037035E-2</v>
      </c>
      <c r="D664" s="17">
        <v>0.38</v>
      </c>
      <c r="E664" s="17">
        <v>2.2890000000000001E-2</v>
      </c>
      <c r="F664" s="17">
        <v>1.91E-3</v>
      </c>
      <c r="G664" s="17">
        <v>3.46E-3</v>
      </c>
      <c r="H664" s="17">
        <v>1.17743</v>
      </c>
      <c r="I664" s="17">
        <v>0.03</v>
      </c>
      <c r="J664" s="17">
        <f t="shared" si="62"/>
        <v>0.93640909090909086</v>
      </c>
      <c r="K664" s="17">
        <f t="shared" si="63"/>
        <v>7.8136363636363643E-2</v>
      </c>
      <c r="L664" s="17">
        <f t="shared" si="64"/>
        <v>0.14154545454545453</v>
      </c>
      <c r="M664" s="17">
        <f t="shared" si="65"/>
        <v>48.167590909090904</v>
      </c>
      <c r="N664" s="17">
        <f t="shared" si="66"/>
        <v>1.2272727272727272E-3</v>
      </c>
    </row>
    <row r="665" spans="1:14" s="18" customFormat="1" ht="13.8">
      <c r="A665" s="17"/>
      <c r="B665" s="17">
        <v>103</v>
      </c>
      <c r="C665" s="17">
        <f t="shared" si="61"/>
        <v>3.7037037037037035E-2</v>
      </c>
      <c r="D665" s="30">
        <v>0.45</v>
      </c>
      <c r="E665" s="17">
        <v>2.0930000000000001E-2</v>
      </c>
      <c r="F665" s="17">
        <v>4.5300000000000002E-3</v>
      </c>
      <c r="G665" s="17">
        <v>1.0330000000000001E-2</v>
      </c>
      <c r="H665" s="17">
        <v>1.39727</v>
      </c>
      <c r="I665" s="17">
        <v>0.06</v>
      </c>
      <c r="J665" s="17">
        <f t="shared" si="62"/>
        <v>0.85622727272727273</v>
      </c>
      <c r="K665" s="17">
        <f t="shared" si="63"/>
        <v>0.18531818181818183</v>
      </c>
      <c r="L665" s="17">
        <f t="shared" si="64"/>
        <v>0.42259090909090913</v>
      </c>
      <c r="M665" s="17">
        <f t="shared" si="65"/>
        <v>57.161045454545459</v>
      </c>
      <c r="N665" s="17">
        <f t="shared" si="66"/>
        <v>2.4545454545454545E-3</v>
      </c>
    </row>
    <row r="666" spans="1:14">
      <c r="B666" s="17">
        <v>103</v>
      </c>
      <c r="C666" s="17">
        <f t="shared" si="61"/>
        <v>3.7037037037037035E-2</v>
      </c>
      <c r="D666" s="17">
        <v>0.36</v>
      </c>
      <c r="E666" s="17">
        <v>1.299E-2</v>
      </c>
      <c r="F666" s="17">
        <v>1.8400000000000001E-3</v>
      </c>
      <c r="G666" s="17">
        <v>3.8600000000000001E-3</v>
      </c>
      <c r="H666" s="17">
        <v>1.1189100000000001</v>
      </c>
      <c r="I666" s="17">
        <v>0.02</v>
      </c>
      <c r="J666" s="17">
        <f t="shared" si="62"/>
        <v>0.53140909090909083</v>
      </c>
      <c r="K666" s="17">
        <f t="shared" si="63"/>
        <v>7.5272727272727283E-2</v>
      </c>
      <c r="L666" s="17">
        <f t="shared" si="64"/>
        <v>0.15790909090909092</v>
      </c>
      <c r="M666" s="17">
        <f t="shared" si="65"/>
        <v>45.773590909090913</v>
      </c>
      <c r="N666" s="17">
        <f t="shared" si="66"/>
        <v>8.1818181818181827E-4</v>
      </c>
    </row>
    <row r="667" spans="1:14">
      <c r="B667" s="17">
        <v>103</v>
      </c>
      <c r="C667" s="17">
        <f t="shared" si="61"/>
        <v>3.7037037037037035E-2</v>
      </c>
      <c r="D667" s="17">
        <v>0.42</v>
      </c>
      <c r="E667" s="17">
        <v>2.2970000000000001E-2</v>
      </c>
      <c r="F667" s="17">
        <v>1.8500000000000001E-3</v>
      </c>
      <c r="G667" s="17">
        <v>3.6900000000000001E-3</v>
      </c>
      <c r="H667" s="17">
        <v>1.3208899999999999</v>
      </c>
      <c r="I667" s="17">
        <v>0.02</v>
      </c>
      <c r="J667" s="17">
        <f t="shared" si="62"/>
        <v>0.93968181818181828</v>
      </c>
      <c r="K667" s="17">
        <f t="shared" si="63"/>
        <v>7.5681818181818183E-2</v>
      </c>
      <c r="L667" s="17">
        <f t="shared" si="64"/>
        <v>0.15095454545454545</v>
      </c>
      <c r="M667" s="17">
        <f t="shared" si="65"/>
        <v>54.036409090909089</v>
      </c>
      <c r="N667" s="17">
        <f t="shared" si="66"/>
        <v>8.1818181818181827E-4</v>
      </c>
    </row>
    <row r="668" spans="1:14" s="18" customFormat="1" ht="13.8">
      <c r="A668" s="17"/>
      <c r="B668" s="17">
        <v>103</v>
      </c>
      <c r="C668" s="17">
        <f t="shared" si="61"/>
        <v>3.7037037037037035E-2</v>
      </c>
      <c r="D668" s="30">
        <v>0.46</v>
      </c>
      <c r="E668" s="17">
        <v>2.5239999999999999E-2</v>
      </c>
      <c r="F668" s="17">
        <v>1.74E-3</v>
      </c>
      <c r="G668" s="17">
        <v>3.31E-3</v>
      </c>
      <c r="H668" s="17">
        <v>1.4426399999999999</v>
      </c>
      <c r="I668" s="17">
        <v>0.02</v>
      </c>
      <c r="J668" s="17">
        <f t="shared" si="62"/>
        <v>1.0325454545454544</v>
      </c>
      <c r="K668" s="17">
        <f t="shared" si="63"/>
        <v>7.1181818181818179E-2</v>
      </c>
      <c r="L668" s="17">
        <f t="shared" si="64"/>
        <v>0.13540909090909092</v>
      </c>
      <c r="M668" s="17">
        <f t="shared" si="65"/>
        <v>59.017090909090911</v>
      </c>
      <c r="N668" s="17">
        <f t="shared" si="66"/>
        <v>8.1818181818181827E-4</v>
      </c>
    </row>
    <row r="669" spans="1:14">
      <c r="B669" s="17">
        <v>103</v>
      </c>
      <c r="C669" s="17">
        <f t="shared" si="61"/>
        <v>3.7037037037037035E-2</v>
      </c>
      <c r="D669" s="17">
        <v>0.62</v>
      </c>
      <c r="E669" s="17">
        <v>2.206E-2</v>
      </c>
      <c r="F669" s="17">
        <v>1.5E-3</v>
      </c>
      <c r="G669" s="17">
        <v>2.9199999999999999E-3</v>
      </c>
      <c r="H669" s="17">
        <v>1.9591499999999999</v>
      </c>
      <c r="I669" s="17">
        <v>0.02</v>
      </c>
      <c r="J669" s="17">
        <f t="shared" si="62"/>
        <v>0.9024545454545454</v>
      </c>
      <c r="K669" s="17">
        <f t="shared" si="63"/>
        <v>6.136363636363637E-2</v>
      </c>
      <c r="L669" s="17">
        <f t="shared" si="64"/>
        <v>0.11945454545454544</v>
      </c>
      <c r="M669" s="17">
        <f t="shared" si="65"/>
        <v>80.147045454545449</v>
      </c>
      <c r="N669" s="17">
        <f t="shared" si="66"/>
        <v>8.1818181818181827E-4</v>
      </c>
    </row>
    <row r="670" spans="1:14">
      <c r="B670" s="17">
        <v>103</v>
      </c>
      <c r="C670" s="17">
        <f t="shared" si="61"/>
        <v>3.7037037037037035E-2</v>
      </c>
      <c r="D670" s="17">
        <v>0.65</v>
      </c>
      <c r="E670" s="17">
        <v>2.4340000000000001E-2</v>
      </c>
      <c r="F670" s="17">
        <v>1.4300000000000001E-3</v>
      </c>
      <c r="G670" s="17">
        <v>2.7299999999999998E-3</v>
      </c>
      <c r="H670" s="17">
        <v>2.0426799999999998</v>
      </c>
      <c r="I670" s="17">
        <v>0.02</v>
      </c>
      <c r="J670" s="17">
        <f t="shared" si="62"/>
        <v>0.99572727272727268</v>
      </c>
      <c r="K670" s="17">
        <f t="shared" si="63"/>
        <v>5.8500000000000003E-2</v>
      </c>
      <c r="L670" s="17">
        <f t="shared" si="64"/>
        <v>0.11168181818181817</v>
      </c>
      <c r="M670" s="17">
        <f t="shared" si="65"/>
        <v>83.564181818181808</v>
      </c>
      <c r="N670" s="17">
        <f t="shared" si="66"/>
        <v>8.1818181818181827E-4</v>
      </c>
    </row>
    <row r="671" spans="1:14">
      <c r="B671" s="17">
        <v>103</v>
      </c>
      <c r="C671" s="17">
        <f t="shared" si="61"/>
        <v>3.7037037037037035E-2</v>
      </c>
      <c r="D671" s="17">
        <v>0.44</v>
      </c>
      <c r="E671" s="17">
        <v>2.1989999999999999E-2</v>
      </c>
      <c r="F671" s="17">
        <v>1.67E-3</v>
      </c>
      <c r="G671" s="17">
        <v>3.5799999999999998E-3</v>
      </c>
      <c r="H671" s="17">
        <v>1.37703</v>
      </c>
      <c r="I671" s="17">
        <v>0.03</v>
      </c>
      <c r="J671" s="17">
        <f t="shared" si="62"/>
        <v>0.89959090909090911</v>
      </c>
      <c r="K671" s="17">
        <f t="shared" si="63"/>
        <v>6.831818181818182E-2</v>
      </c>
      <c r="L671" s="17">
        <f t="shared" si="64"/>
        <v>0.14645454545454545</v>
      </c>
      <c r="M671" s="17">
        <f t="shared" si="65"/>
        <v>56.333045454545456</v>
      </c>
      <c r="N671" s="17">
        <f t="shared" si="66"/>
        <v>1.2272727272727272E-3</v>
      </c>
    </row>
    <row r="672" spans="1:14" s="18" customFormat="1" ht="13.8">
      <c r="B672" s="17">
        <v>103</v>
      </c>
      <c r="C672" s="17">
        <f t="shared" si="61"/>
        <v>3.7037037037037035E-2</v>
      </c>
      <c r="D672" s="30">
        <v>0.33</v>
      </c>
      <c r="E672" s="17">
        <v>2.4840000000000001E-2</v>
      </c>
      <c r="F672" s="17">
        <v>1.8400000000000001E-3</v>
      </c>
      <c r="G672" s="17">
        <v>4.0499999999999998E-3</v>
      </c>
      <c r="H672" s="17">
        <v>1.02372</v>
      </c>
      <c r="I672" s="17">
        <v>0.03</v>
      </c>
      <c r="J672" s="17">
        <f t="shared" si="62"/>
        <v>1.0161818181818183</v>
      </c>
      <c r="K672" s="17">
        <f t="shared" si="63"/>
        <v>7.5272727272727283E-2</v>
      </c>
      <c r="L672" s="17">
        <f t="shared" si="64"/>
        <v>0.16568181818181818</v>
      </c>
      <c r="M672" s="17">
        <f t="shared" si="65"/>
        <v>41.879454545454543</v>
      </c>
      <c r="N672" s="17">
        <f t="shared" si="66"/>
        <v>1.2272727272727272E-3</v>
      </c>
    </row>
    <row r="673" spans="1:14" s="18" customFormat="1" ht="13.8">
      <c r="A673" s="17"/>
      <c r="B673" s="17">
        <v>103</v>
      </c>
      <c r="C673" s="17">
        <f t="shared" si="61"/>
        <v>3.7037037037037035E-2</v>
      </c>
      <c r="D673" s="17">
        <v>0.47</v>
      </c>
      <c r="E673" s="17">
        <v>2.249E-2</v>
      </c>
      <c r="F673" s="17">
        <v>1.8E-3</v>
      </c>
      <c r="G673" s="17">
        <v>3.96E-3</v>
      </c>
      <c r="H673" s="17">
        <v>1.4895</v>
      </c>
      <c r="I673" s="17">
        <v>0.03</v>
      </c>
      <c r="J673" s="17">
        <f t="shared" si="62"/>
        <v>0.9200454545454545</v>
      </c>
      <c r="K673" s="17">
        <f t="shared" si="63"/>
        <v>7.3636363636363625E-2</v>
      </c>
      <c r="L673" s="17">
        <f t="shared" si="64"/>
        <v>0.16200000000000001</v>
      </c>
      <c r="M673" s="17">
        <f t="shared" si="65"/>
        <v>60.934090909090905</v>
      </c>
      <c r="N673" s="17">
        <f t="shared" si="66"/>
        <v>1.2272727272727272E-3</v>
      </c>
    </row>
    <row r="674" spans="1:14" s="18" customFormat="1" ht="13.8">
      <c r="B674" s="17">
        <v>103</v>
      </c>
      <c r="C674" s="17">
        <f t="shared" si="61"/>
        <v>3.7037037037037035E-2</v>
      </c>
      <c r="D674" s="17">
        <v>0.56000000000000005</v>
      </c>
      <c r="E674" s="17">
        <v>2.5600000000000001E-2</v>
      </c>
      <c r="F674" s="17">
        <v>1.57E-3</v>
      </c>
      <c r="G674" s="17">
        <v>3.5400000000000002E-3</v>
      </c>
      <c r="H674" s="17">
        <v>1.7688299999999999</v>
      </c>
      <c r="I674" s="17">
        <v>0.02</v>
      </c>
      <c r="J674" s="17">
        <f t="shared" si="62"/>
        <v>1.0472727272727274</v>
      </c>
      <c r="K674" s="17">
        <f t="shared" si="63"/>
        <v>6.422727272727273E-2</v>
      </c>
      <c r="L674" s="17">
        <f t="shared" si="64"/>
        <v>0.14481818181818182</v>
      </c>
      <c r="M674" s="17">
        <f t="shared" si="65"/>
        <v>72.361227272727263</v>
      </c>
      <c r="N674" s="17">
        <f t="shared" si="66"/>
        <v>8.1818181818181827E-4</v>
      </c>
    </row>
    <row r="675" spans="1:14">
      <c r="B675" s="17">
        <v>103</v>
      </c>
      <c r="C675" s="17">
        <f t="shared" si="61"/>
        <v>3.7037037037037035E-2</v>
      </c>
      <c r="D675" s="30">
        <v>0.55000000000000004</v>
      </c>
      <c r="E675" s="17">
        <v>2.2929999999999999E-2</v>
      </c>
      <c r="F675" s="17">
        <v>1.4499999999999999E-3</v>
      </c>
      <c r="G675" s="17">
        <v>2.9199999999999999E-3</v>
      </c>
      <c r="H675" s="17">
        <v>1.73865</v>
      </c>
      <c r="I675" s="17">
        <v>0.02</v>
      </c>
      <c r="J675" s="17">
        <f t="shared" si="62"/>
        <v>0.93804545454545452</v>
      </c>
      <c r="K675" s="17">
        <f t="shared" si="63"/>
        <v>5.9318181818181819E-2</v>
      </c>
      <c r="L675" s="17">
        <f t="shared" si="64"/>
        <v>0.11945454545454544</v>
      </c>
      <c r="M675" s="17">
        <f t="shared" si="65"/>
        <v>71.126590909090908</v>
      </c>
      <c r="N675" s="17">
        <f t="shared" si="66"/>
        <v>8.1818181818181827E-4</v>
      </c>
    </row>
    <row r="676" spans="1:14" ht="13.8">
      <c r="A676" s="18"/>
      <c r="B676" s="17">
        <v>103</v>
      </c>
      <c r="C676" s="17">
        <f t="shared" si="61"/>
        <v>3.7037037037037035E-2</v>
      </c>
      <c r="D676" s="17">
        <v>0.6</v>
      </c>
      <c r="E676" s="17">
        <v>2.8490000000000001E-2</v>
      </c>
      <c r="F676" s="17">
        <v>1.5900000000000001E-3</v>
      </c>
      <c r="G676" s="17">
        <v>3.2100000000000002E-3</v>
      </c>
      <c r="H676" s="17">
        <v>1.8952899999999999</v>
      </c>
      <c r="I676" s="17">
        <v>0.03</v>
      </c>
      <c r="J676" s="17">
        <f t="shared" si="62"/>
        <v>1.1655</v>
      </c>
      <c r="K676" s="17">
        <f t="shared" si="63"/>
        <v>6.5045454545454545E-2</v>
      </c>
      <c r="L676" s="17">
        <f t="shared" si="64"/>
        <v>0.13131818181818183</v>
      </c>
      <c r="M676" s="17">
        <f t="shared" si="65"/>
        <v>77.534590909090909</v>
      </c>
      <c r="N676" s="17">
        <f t="shared" si="66"/>
        <v>1.2272727272727272E-3</v>
      </c>
    </row>
    <row r="677" spans="1:14" s="18" customFormat="1" ht="13.8">
      <c r="A677" s="17"/>
      <c r="B677" s="18">
        <v>103</v>
      </c>
      <c r="C677" s="17">
        <f t="shared" si="61"/>
        <v>3.7037037037037035E-2</v>
      </c>
      <c r="D677" s="18">
        <v>0.68</v>
      </c>
      <c r="E677" s="18">
        <v>2.6020000000000001E-2</v>
      </c>
      <c r="F677" s="18">
        <v>1.39E-3</v>
      </c>
      <c r="G677" s="18">
        <v>2.82E-3</v>
      </c>
      <c r="H677" s="18">
        <v>2.1543800000000002</v>
      </c>
      <c r="I677" s="18">
        <v>0.02</v>
      </c>
      <c r="J677" s="17">
        <f t="shared" si="62"/>
        <v>1.0644545454545455</v>
      </c>
      <c r="K677" s="17">
        <f t="shared" si="63"/>
        <v>5.6863636363636359E-2</v>
      </c>
      <c r="L677" s="17">
        <f t="shared" si="64"/>
        <v>0.11536363636363635</v>
      </c>
      <c r="M677" s="17">
        <f t="shared" si="65"/>
        <v>88.133727272727285</v>
      </c>
      <c r="N677" s="17">
        <f t="shared" si="66"/>
        <v>8.1818181818181827E-4</v>
      </c>
    </row>
    <row r="678" spans="1:14">
      <c r="B678" s="17">
        <v>103</v>
      </c>
      <c r="C678" s="17">
        <f t="shared" si="61"/>
        <v>3.7037037037037035E-2</v>
      </c>
      <c r="D678" s="17">
        <v>0.6</v>
      </c>
      <c r="E678" s="17">
        <v>2.5839999999999998E-2</v>
      </c>
      <c r="F678" s="17">
        <v>1.57E-3</v>
      </c>
      <c r="G678" s="17">
        <v>3.1800000000000001E-3</v>
      </c>
      <c r="H678" s="17">
        <v>1.88557</v>
      </c>
      <c r="I678" s="17">
        <v>0.03</v>
      </c>
      <c r="J678" s="17">
        <f t="shared" si="62"/>
        <v>1.0570909090909091</v>
      </c>
      <c r="K678" s="17">
        <f t="shared" si="63"/>
        <v>6.422727272727273E-2</v>
      </c>
      <c r="L678" s="17">
        <f t="shared" si="64"/>
        <v>0.13009090909090909</v>
      </c>
      <c r="M678" s="17">
        <f t="shared" si="65"/>
        <v>77.136954545454543</v>
      </c>
      <c r="N678" s="17">
        <f t="shared" si="66"/>
        <v>1.2272727272727272E-3</v>
      </c>
    </row>
    <row r="679" spans="1:14" ht="13.8">
      <c r="B679" s="18">
        <v>103</v>
      </c>
      <c r="C679" s="17">
        <f t="shared" si="61"/>
        <v>3.7037037037037035E-2</v>
      </c>
      <c r="D679" s="18">
        <v>0.55000000000000004</v>
      </c>
      <c r="E679" s="18">
        <v>3.1199999999999999E-2</v>
      </c>
      <c r="F679" s="18">
        <v>1.6900000000000001E-3</v>
      </c>
      <c r="G679" s="18">
        <v>3.4099999999999998E-3</v>
      </c>
      <c r="H679" s="18">
        <v>1.7415400000000001</v>
      </c>
      <c r="I679" s="18">
        <v>0.03</v>
      </c>
      <c r="J679" s="17">
        <f t="shared" si="62"/>
        <v>1.2763636363636364</v>
      </c>
      <c r="K679" s="17">
        <f t="shared" si="63"/>
        <v>6.9136363636363649E-2</v>
      </c>
      <c r="L679" s="17">
        <f t="shared" si="64"/>
        <v>0.13949999999999999</v>
      </c>
      <c r="M679" s="17">
        <f t="shared" si="65"/>
        <v>71.244818181818175</v>
      </c>
      <c r="N679" s="17">
        <f t="shared" si="66"/>
        <v>1.2272727272727272E-3</v>
      </c>
    </row>
    <row r="680" spans="1:14" ht="13.8">
      <c r="B680" s="18">
        <v>103</v>
      </c>
      <c r="C680" s="17">
        <f t="shared" si="61"/>
        <v>3.7037037037037035E-2</v>
      </c>
      <c r="D680" s="18">
        <v>0.57999999999999996</v>
      </c>
      <c r="E680" s="18">
        <v>2.6460000000000001E-2</v>
      </c>
      <c r="F680" s="18">
        <v>2.0100000000000001E-3</v>
      </c>
      <c r="G680" s="18">
        <v>3.5999999999999999E-3</v>
      </c>
      <c r="H680" s="18">
        <v>1.8104800000000001</v>
      </c>
      <c r="I680" s="18">
        <v>0.02</v>
      </c>
      <c r="J680" s="17">
        <f t="shared" si="62"/>
        <v>1.0824545454545456</v>
      </c>
      <c r="K680" s="17">
        <f t="shared" si="63"/>
        <v>8.2227272727272732E-2</v>
      </c>
      <c r="L680" s="17">
        <f t="shared" si="64"/>
        <v>0.14727272727272725</v>
      </c>
      <c r="M680" s="17">
        <f t="shared" si="65"/>
        <v>74.065090909090912</v>
      </c>
      <c r="N680" s="17">
        <f t="shared" si="66"/>
        <v>8.1818181818181827E-4</v>
      </c>
    </row>
    <row r="681" spans="1:14">
      <c r="B681" s="17">
        <v>103</v>
      </c>
      <c r="C681" s="17">
        <f t="shared" si="61"/>
        <v>3.7037037037037035E-2</v>
      </c>
      <c r="D681" s="17">
        <v>0.42</v>
      </c>
      <c r="E681" s="17">
        <v>2.4719999999999999E-2</v>
      </c>
      <c r="F681" s="17">
        <v>2.16E-3</v>
      </c>
      <c r="G681" s="17">
        <v>3.9300000000000003E-3</v>
      </c>
      <c r="H681" s="17">
        <v>1.30663</v>
      </c>
      <c r="I681" s="17">
        <v>0.02</v>
      </c>
      <c r="J681" s="17">
        <f t="shared" si="62"/>
        <v>1.0112727272727271</v>
      </c>
      <c r="K681" s="17">
        <f t="shared" si="63"/>
        <v>8.8363636363636366E-2</v>
      </c>
      <c r="L681" s="17">
        <f t="shared" si="64"/>
        <v>0.16077272727272729</v>
      </c>
      <c r="M681" s="17">
        <f t="shared" si="65"/>
        <v>53.453045454545446</v>
      </c>
      <c r="N681" s="17">
        <f t="shared" si="66"/>
        <v>8.1818181818181827E-4</v>
      </c>
    </row>
    <row r="682" spans="1:14">
      <c r="B682" s="17">
        <v>103</v>
      </c>
      <c r="C682" s="17">
        <f t="shared" si="61"/>
        <v>3.7037037037037035E-2</v>
      </c>
      <c r="D682" s="17">
        <v>0.4</v>
      </c>
      <c r="E682" s="17">
        <v>2.2530000000000001E-2</v>
      </c>
      <c r="F682" s="17">
        <v>2.15E-3</v>
      </c>
      <c r="G682" s="17">
        <v>3.8400000000000001E-3</v>
      </c>
      <c r="H682" s="17">
        <v>1.26908</v>
      </c>
      <c r="I682" s="17">
        <v>0.02</v>
      </c>
      <c r="J682" s="17">
        <f t="shared" si="62"/>
        <v>0.92168181818181827</v>
      </c>
      <c r="K682" s="17">
        <f t="shared" si="63"/>
        <v>8.7954545454545452E-2</v>
      </c>
      <c r="L682" s="17">
        <f t="shared" si="64"/>
        <v>0.15709090909090909</v>
      </c>
      <c r="M682" s="17">
        <f t="shared" si="65"/>
        <v>51.916909090909094</v>
      </c>
      <c r="N682" s="17">
        <f t="shared" si="66"/>
        <v>8.1818181818181827E-4</v>
      </c>
    </row>
    <row r="683" spans="1:14">
      <c r="B683" s="17">
        <v>103</v>
      </c>
      <c r="C683" s="17">
        <f t="shared" si="61"/>
        <v>3.7037037037037035E-2</v>
      </c>
      <c r="D683" s="17">
        <v>0.4</v>
      </c>
      <c r="E683" s="17">
        <v>2.2210000000000001E-2</v>
      </c>
      <c r="F683" s="17">
        <v>2.15E-3</v>
      </c>
      <c r="G683" s="17">
        <v>3.6900000000000001E-3</v>
      </c>
      <c r="H683" s="17">
        <v>1.2643800000000001</v>
      </c>
      <c r="I683" s="17">
        <v>0.02</v>
      </c>
      <c r="J683" s="17">
        <f t="shared" si="62"/>
        <v>0.90859090909090912</v>
      </c>
      <c r="K683" s="17">
        <f t="shared" si="63"/>
        <v>8.7954545454545452E-2</v>
      </c>
      <c r="L683" s="17">
        <f t="shared" si="64"/>
        <v>0.15095454545454545</v>
      </c>
      <c r="M683" s="17">
        <f t="shared" si="65"/>
        <v>51.724636363636364</v>
      </c>
      <c r="N683" s="17">
        <f t="shared" si="66"/>
        <v>8.1818181818181827E-4</v>
      </c>
    </row>
    <row r="684" spans="1:14">
      <c r="B684" s="17">
        <v>103</v>
      </c>
      <c r="C684" s="17">
        <f t="shared" si="61"/>
        <v>3.7037037037037035E-2</v>
      </c>
      <c r="D684" s="17">
        <v>0.4</v>
      </c>
      <c r="E684" s="17">
        <v>2.1700000000000001E-2</v>
      </c>
      <c r="F684" s="17">
        <v>2.0999999999999999E-3</v>
      </c>
      <c r="G684" s="17">
        <v>3.5500000000000002E-3</v>
      </c>
      <c r="H684" s="17">
        <v>1.25651</v>
      </c>
      <c r="I684" s="17">
        <v>0.02</v>
      </c>
      <c r="J684" s="17">
        <f t="shared" si="62"/>
        <v>0.88772727272727281</v>
      </c>
      <c r="K684" s="17">
        <f t="shared" si="63"/>
        <v>8.5909090909090907E-2</v>
      </c>
      <c r="L684" s="17">
        <f t="shared" si="64"/>
        <v>0.14522727272727273</v>
      </c>
      <c r="M684" s="17">
        <f t="shared" si="65"/>
        <v>51.402681818181811</v>
      </c>
      <c r="N684" s="17">
        <f t="shared" si="66"/>
        <v>8.1818181818181827E-4</v>
      </c>
    </row>
    <row r="685" spans="1:14">
      <c r="B685" s="17">
        <v>103</v>
      </c>
      <c r="C685" s="17">
        <f t="shared" si="61"/>
        <v>3.7037037037037035E-2</v>
      </c>
      <c r="D685" s="30">
        <v>0.4</v>
      </c>
      <c r="E685" s="17">
        <v>2.1090000000000001E-2</v>
      </c>
      <c r="F685" s="17">
        <v>1.8799999999999999E-3</v>
      </c>
      <c r="G685" s="17">
        <v>3.13E-3</v>
      </c>
      <c r="H685" s="17">
        <v>1.2521199999999999</v>
      </c>
      <c r="I685" s="17">
        <v>0.02</v>
      </c>
      <c r="J685" s="17">
        <f t="shared" si="62"/>
        <v>0.86277272727272736</v>
      </c>
      <c r="K685" s="17">
        <f t="shared" si="63"/>
        <v>7.6909090909090913E-2</v>
      </c>
      <c r="L685" s="17">
        <f t="shared" si="64"/>
        <v>0.12804545454545455</v>
      </c>
      <c r="M685" s="17">
        <f t="shared" si="65"/>
        <v>51.223090909090907</v>
      </c>
      <c r="N685" s="17">
        <f t="shared" si="66"/>
        <v>8.1818181818181827E-4</v>
      </c>
    </row>
    <row r="686" spans="1:14" s="18" customFormat="1" ht="13.8">
      <c r="A686" s="17"/>
      <c r="B686" s="17">
        <v>103</v>
      </c>
      <c r="C686" s="17">
        <f t="shared" si="61"/>
        <v>3.7037037037037035E-2</v>
      </c>
      <c r="D686" s="17">
        <v>0.54</v>
      </c>
      <c r="E686" s="17">
        <v>3.2340000000000001E-2</v>
      </c>
      <c r="F686" s="17">
        <v>2.3500000000000001E-3</v>
      </c>
      <c r="G686" s="17">
        <v>7.11E-3</v>
      </c>
      <c r="H686" s="17">
        <v>1.6868399999999999</v>
      </c>
      <c r="I686" s="17">
        <v>0.03</v>
      </c>
      <c r="J686" s="17">
        <f t="shared" si="62"/>
        <v>1.3230000000000002</v>
      </c>
      <c r="K686" s="17">
        <f t="shared" si="63"/>
        <v>9.6136363636363645E-2</v>
      </c>
      <c r="L686" s="17">
        <f t="shared" si="64"/>
        <v>0.29086363636363638</v>
      </c>
      <c r="M686" s="17">
        <f t="shared" si="65"/>
        <v>69.007090909090905</v>
      </c>
      <c r="N686" s="17">
        <f t="shared" si="66"/>
        <v>1.2272727272727272E-3</v>
      </c>
    </row>
    <row r="687" spans="1:14" ht="13.8">
      <c r="B687" s="18">
        <v>103</v>
      </c>
      <c r="C687" s="17">
        <f t="shared" si="61"/>
        <v>3.7037037037037035E-2</v>
      </c>
      <c r="D687" s="18">
        <v>0.41688993342689196</v>
      </c>
      <c r="E687" s="18">
        <v>1.7107341846443698E-2</v>
      </c>
      <c r="F687" s="18">
        <v>1.2131593243430087E-3</v>
      </c>
      <c r="G687" s="18">
        <v>5.0270449803642651E-3</v>
      </c>
      <c r="H687" s="18">
        <v>1.3090835499887348</v>
      </c>
      <c r="I687" s="18">
        <v>0.03</v>
      </c>
      <c r="J687" s="17">
        <f t="shared" si="62"/>
        <v>0.69984580280906039</v>
      </c>
      <c r="K687" s="17">
        <f t="shared" si="63"/>
        <v>4.9629245086759449E-2</v>
      </c>
      <c r="L687" s="17">
        <f t="shared" si="64"/>
        <v>0.20565184010581083</v>
      </c>
      <c r="M687" s="17">
        <f t="shared" si="65"/>
        <v>53.553417954084601</v>
      </c>
      <c r="N687" s="17">
        <f t="shared" si="66"/>
        <v>1.2272727272727272E-3</v>
      </c>
    </row>
    <row r="688" spans="1:14">
      <c r="B688" s="17">
        <v>103</v>
      </c>
      <c r="C688" s="17">
        <f t="shared" si="61"/>
        <v>3.7037037037037035E-2</v>
      </c>
      <c r="D688" s="30">
        <v>0.51763472333291671</v>
      </c>
      <c r="E688" s="17">
        <v>1.8973571947204827E-2</v>
      </c>
      <c r="F688" s="17">
        <v>1.2536998186212357E-3</v>
      </c>
      <c r="G688" s="17">
        <v>3.8417066945438689E-3</v>
      </c>
      <c r="H688" s="17">
        <v>1.6299812689707558</v>
      </c>
      <c r="I688" s="17">
        <v>0.02</v>
      </c>
      <c r="J688" s="17">
        <f t="shared" si="62"/>
        <v>0.77619157965837926</v>
      </c>
      <c r="K688" s="17">
        <f t="shared" si="63"/>
        <v>5.1287719852686917E-2</v>
      </c>
      <c r="L688" s="17">
        <f t="shared" si="64"/>
        <v>0.15716072841315828</v>
      </c>
      <c r="M688" s="17">
        <f t="shared" si="65"/>
        <v>66.681051912440012</v>
      </c>
      <c r="N688" s="17">
        <f t="shared" si="66"/>
        <v>8.1818181818181827E-4</v>
      </c>
    </row>
    <row r="689" spans="1:14" s="18" customFormat="1" ht="13.8">
      <c r="A689" s="17"/>
      <c r="B689" s="17">
        <v>103</v>
      </c>
      <c r="C689" s="17">
        <f t="shared" si="61"/>
        <v>3.7037037037037035E-2</v>
      </c>
      <c r="D689" s="17">
        <v>0.67354179273244574</v>
      </c>
      <c r="E689" s="17">
        <v>2.3821137895741151E-2</v>
      </c>
      <c r="F689" s="17">
        <v>1.4436035931461762E-3</v>
      </c>
      <c r="G689" s="17">
        <v>3.7600837774970173E-3</v>
      </c>
      <c r="H689" s="17">
        <v>2.1234401689882709</v>
      </c>
      <c r="I689" s="17">
        <v>0.02</v>
      </c>
      <c r="J689" s="17">
        <f t="shared" si="62"/>
        <v>0.97450109573486532</v>
      </c>
      <c r="K689" s="17">
        <f t="shared" si="63"/>
        <v>5.9056510628707204E-2</v>
      </c>
      <c r="L689" s="17">
        <f t="shared" si="64"/>
        <v>0.15382160907942344</v>
      </c>
      <c r="M689" s="17">
        <f t="shared" si="65"/>
        <v>86.868006913156535</v>
      </c>
      <c r="N689" s="17">
        <f t="shared" si="66"/>
        <v>8.1818181818181827E-4</v>
      </c>
    </row>
    <row r="690" spans="1:14">
      <c r="B690" s="17">
        <v>103</v>
      </c>
      <c r="C690" s="17">
        <f t="shared" si="61"/>
        <v>3.7037037037037035E-2</v>
      </c>
      <c r="D690" s="17">
        <v>0.47851169982851577</v>
      </c>
      <c r="E690" s="17">
        <v>2.9229534979981868E-2</v>
      </c>
      <c r="F690" s="17">
        <v>1.0026884755797529E-3</v>
      </c>
      <c r="G690" s="17">
        <v>2.9381104168150897E-3</v>
      </c>
      <c r="H690" s="17">
        <v>1.5082300139650795</v>
      </c>
      <c r="I690" s="17">
        <v>0.03</v>
      </c>
      <c r="J690" s="17">
        <f t="shared" si="62"/>
        <v>1.1957537037265309</v>
      </c>
      <c r="K690" s="17">
        <f t="shared" si="63"/>
        <v>4.1019074000989891E-2</v>
      </c>
      <c r="L690" s="17">
        <f t="shared" si="64"/>
        <v>0.12019542614243549</v>
      </c>
      <c r="M690" s="17">
        <f t="shared" si="65"/>
        <v>61.700318753116896</v>
      </c>
      <c r="N690" s="17">
        <f t="shared" si="66"/>
        <v>1.2272727272727272E-3</v>
      </c>
    </row>
    <row r="691" spans="1:14">
      <c r="B691" s="17">
        <v>103</v>
      </c>
      <c r="C691" s="17">
        <f t="shared" si="61"/>
        <v>3.7037037037037035E-2</v>
      </c>
      <c r="D691" s="17">
        <v>0.45922029788525531</v>
      </c>
      <c r="E691" s="17">
        <v>2.347877047278513E-2</v>
      </c>
      <c r="F691" s="17">
        <v>8.4251617318681523E-4</v>
      </c>
      <c r="G691" s="17">
        <v>2.4687683214311327E-3</v>
      </c>
      <c r="H691" s="17">
        <v>1.4483440819062643</v>
      </c>
      <c r="I691" s="17">
        <v>0.02</v>
      </c>
      <c r="J691" s="17">
        <f t="shared" si="62"/>
        <v>0.96049515570484623</v>
      </c>
      <c r="K691" s="17">
        <f t="shared" si="63"/>
        <v>3.4466570721278803E-2</v>
      </c>
      <c r="L691" s="17">
        <f t="shared" si="64"/>
        <v>0.10099506769490997</v>
      </c>
      <c r="M691" s="17">
        <f t="shared" si="65"/>
        <v>59.250439714347181</v>
      </c>
      <c r="N691" s="17">
        <f t="shared" si="66"/>
        <v>8.1818181818181827E-4</v>
      </c>
    </row>
    <row r="692" spans="1:14" s="18" customFormat="1" ht="13.8">
      <c r="A692" s="17"/>
      <c r="B692" s="18">
        <v>103</v>
      </c>
      <c r="C692" s="17">
        <f t="shared" si="61"/>
        <v>3.7037037037037035E-2</v>
      </c>
      <c r="D692" s="18">
        <v>0.51703076291126593</v>
      </c>
      <c r="E692" s="18">
        <v>3.2244716497141189E-2</v>
      </c>
      <c r="F692" s="18">
        <v>1.9765114887770078E-3</v>
      </c>
      <c r="G692" s="18">
        <v>4.8263652632926941E-3</v>
      </c>
      <c r="H692" s="18">
        <v>1.6243017380152911</v>
      </c>
      <c r="I692" s="18">
        <v>0.04</v>
      </c>
      <c r="J692" s="17">
        <f t="shared" si="62"/>
        <v>1.3191020385194123</v>
      </c>
      <c r="K692" s="17">
        <f t="shared" si="63"/>
        <v>8.0857288177241235E-2</v>
      </c>
      <c r="L692" s="17">
        <f t="shared" si="64"/>
        <v>0.19744221531651932</v>
      </c>
      <c r="M692" s="17">
        <f t="shared" si="65"/>
        <v>66.448707464261915</v>
      </c>
      <c r="N692" s="17">
        <f t="shared" si="66"/>
        <v>1.6363636363636365E-3</v>
      </c>
    </row>
    <row r="693" spans="1:14">
      <c r="B693" s="17">
        <v>103</v>
      </c>
      <c r="C693" s="17">
        <f t="shared" si="61"/>
        <v>3.7037037037037035E-2</v>
      </c>
      <c r="D693" s="17">
        <v>0.9352394603420896</v>
      </c>
      <c r="E693" s="17">
        <v>3.7186532832716473E-2</v>
      </c>
      <c r="F693" s="17">
        <v>1.7008598982122677E-3</v>
      </c>
      <c r="G693" s="17">
        <v>6.2298938132193532E-3</v>
      </c>
      <c r="H693" s="17">
        <v>2.947827532889983</v>
      </c>
      <c r="I693" s="17">
        <v>0.03</v>
      </c>
      <c r="J693" s="17">
        <f t="shared" si="62"/>
        <v>1.5212672522474919</v>
      </c>
      <c r="K693" s="17">
        <f t="shared" si="63"/>
        <v>6.9580632199592776E-2</v>
      </c>
      <c r="L693" s="17">
        <f t="shared" si="64"/>
        <v>0.25485929235897353</v>
      </c>
      <c r="M693" s="17">
        <f t="shared" si="65"/>
        <v>120.5929445273175</v>
      </c>
      <c r="N693" s="17">
        <f t="shared" si="66"/>
        <v>1.2272727272727272E-3</v>
      </c>
    </row>
    <row r="694" spans="1:14" ht="13.8">
      <c r="A694" s="18"/>
      <c r="B694" s="17">
        <v>103</v>
      </c>
      <c r="C694" s="17">
        <f t="shared" si="61"/>
        <v>3.7037037037037035E-2</v>
      </c>
      <c r="D694" s="17">
        <v>0.66587021650900613</v>
      </c>
      <c r="E694" s="17">
        <v>3.7915284891662911E-2</v>
      </c>
      <c r="F694" s="17">
        <v>1.4665882311917591E-3</v>
      </c>
      <c r="G694" s="17">
        <v>5.7299261125631513E-3</v>
      </c>
      <c r="H694" s="17">
        <v>2.095970591492347</v>
      </c>
      <c r="I694" s="17">
        <v>0.03</v>
      </c>
      <c r="J694" s="17">
        <f t="shared" si="62"/>
        <v>1.551079836477119</v>
      </c>
      <c r="K694" s="17">
        <f t="shared" si="63"/>
        <v>5.9996791276026508E-2</v>
      </c>
      <c r="L694" s="17">
        <f t="shared" si="64"/>
        <v>0.23440606824121984</v>
      </c>
      <c r="M694" s="17">
        <f t="shared" si="65"/>
        <v>85.744251470141478</v>
      </c>
      <c r="N694" s="17">
        <f t="shared" si="66"/>
        <v>1.2272727272727272E-3</v>
      </c>
    </row>
    <row r="695" spans="1:14">
      <c r="B695" s="17">
        <v>103</v>
      </c>
      <c r="C695" s="17">
        <f t="shared" si="61"/>
        <v>3.7037037037037035E-2</v>
      </c>
      <c r="D695" s="17">
        <v>0.6374188696154437</v>
      </c>
      <c r="E695" s="17">
        <v>2.8721622308633898E-2</v>
      </c>
      <c r="F695" s="17">
        <v>1.3768447706480017E-3</v>
      </c>
      <c r="G695" s="17">
        <v>4.7629223170672155E-3</v>
      </c>
      <c r="H695" s="17">
        <v>2.0076317934797605</v>
      </c>
      <c r="I695" s="17">
        <v>0.03</v>
      </c>
      <c r="J695" s="17">
        <f t="shared" si="62"/>
        <v>1.1749754580804777</v>
      </c>
      <c r="K695" s="17">
        <f t="shared" si="63"/>
        <v>5.6325467890145524E-2</v>
      </c>
      <c r="L695" s="17">
        <f t="shared" si="64"/>
        <v>0.19484682206184065</v>
      </c>
      <c r="M695" s="17">
        <f t="shared" si="65"/>
        <v>82.130391551444745</v>
      </c>
      <c r="N695" s="17">
        <f t="shared" si="66"/>
        <v>1.2272727272727272E-3</v>
      </c>
    </row>
    <row r="696" spans="1:14">
      <c r="B696" s="17">
        <v>103</v>
      </c>
      <c r="C696" s="17">
        <f t="shared" si="61"/>
        <v>3.7037037037037035E-2</v>
      </c>
      <c r="D696" s="17">
        <v>0.67152364730315772</v>
      </c>
      <c r="E696" s="17">
        <v>2.9308683964890034E-2</v>
      </c>
      <c r="F696" s="17">
        <v>1.1826150239195542E-3</v>
      </c>
      <c r="G696" s="17">
        <v>3.8503744964822695E-3</v>
      </c>
      <c r="H696" s="17">
        <v>2.1177059730652483</v>
      </c>
      <c r="I696" s="17">
        <v>0.02</v>
      </c>
      <c r="J696" s="17">
        <f t="shared" si="62"/>
        <v>1.1989916167455013</v>
      </c>
      <c r="K696" s="17">
        <f t="shared" si="63"/>
        <v>4.8379705523981763E-2</v>
      </c>
      <c r="L696" s="17">
        <f t="shared" si="64"/>
        <v>0.15751532031063831</v>
      </c>
      <c r="M696" s="17">
        <f t="shared" si="65"/>
        <v>86.633426170851067</v>
      </c>
      <c r="N696" s="17">
        <f t="shared" si="66"/>
        <v>8.1818181818181827E-4</v>
      </c>
    </row>
    <row r="697" spans="1:14">
      <c r="B697" s="17">
        <v>103</v>
      </c>
      <c r="C697" s="17">
        <f t="shared" si="61"/>
        <v>3.7037037037037035E-2</v>
      </c>
      <c r="D697" s="17">
        <v>0.70116548975875193</v>
      </c>
      <c r="E697" s="17">
        <v>2.892315261100142E-2</v>
      </c>
      <c r="F697" s="17">
        <v>1.1789328509919058E-3</v>
      </c>
      <c r="G697" s="17">
        <v>3.8383860264852741E-3</v>
      </c>
      <c r="H697" s="17">
        <v>2.2116414724034201</v>
      </c>
      <c r="I697" s="17">
        <v>0.02</v>
      </c>
      <c r="J697" s="17">
        <f t="shared" si="62"/>
        <v>1.1832198795409672</v>
      </c>
      <c r="K697" s="17">
        <f t="shared" si="63"/>
        <v>4.8229071176941599E-2</v>
      </c>
      <c r="L697" s="17">
        <f t="shared" si="64"/>
        <v>0.1570248829016703</v>
      </c>
      <c r="M697" s="17">
        <f t="shared" si="65"/>
        <v>90.476242052867192</v>
      </c>
      <c r="N697" s="17">
        <f t="shared" si="66"/>
        <v>8.1818181818181827E-4</v>
      </c>
    </row>
    <row r="698" spans="1:14" s="18" customFormat="1" ht="13.8">
      <c r="A698" s="17"/>
      <c r="B698" s="17">
        <v>103</v>
      </c>
      <c r="C698" s="17">
        <f t="shared" si="61"/>
        <v>3.7037037037037035E-2</v>
      </c>
      <c r="D698" s="30">
        <v>0.54324332208908099</v>
      </c>
      <c r="E698" s="17">
        <v>3.5766727142141602E-2</v>
      </c>
      <c r="F698" s="17">
        <v>2.9073143045597145E-4</v>
      </c>
      <c r="G698" s="17">
        <v>4.1648967711832184E-3</v>
      </c>
      <c r="H698" s="17">
        <v>1.7135575287153813</v>
      </c>
      <c r="I698" s="17">
        <v>0.03</v>
      </c>
      <c r="J698" s="17">
        <f t="shared" si="62"/>
        <v>1.4631842921785201</v>
      </c>
      <c r="K698" s="17">
        <f t="shared" si="63"/>
        <v>1.1893558518653376E-2</v>
      </c>
      <c r="L698" s="17">
        <f t="shared" si="64"/>
        <v>0.17038214063931348</v>
      </c>
      <c r="M698" s="17">
        <f t="shared" si="65"/>
        <v>70.100080720174688</v>
      </c>
      <c r="N698" s="17">
        <f t="shared" si="66"/>
        <v>1.2272727272727272E-3</v>
      </c>
    </row>
    <row r="699" spans="1:14" s="18" customFormat="1" ht="13.8">
      <c r="A699" s="17"/>
      <c r="B699" s="17">
        <v>103</v>
      </c>
      <c r="C699" s="17">
        <f t="shared" si="61"/>
        <v>3.7037037037037035E-2</v>
      </c>
      <c r="D699" s="17">
        <v>0.75078913731918995</v>
      </c>
      <c r="E699" s="17">
        <v>2.9214941126783911E-2</v>
      </c>
      <c r="F699" s="17">
        <v>1.9534777453065067E-4</v>
      </c>
      <c r="G699" s="17">
        <v>2.035251232319337E-3</v>
      </c>
      <c r="H699" s="17">
        <v>2.3747020628525979</v>
      </c>
      <c r="I699" s="17">
        <v>0.02</v>
      </c>
      <c r="J699" s="17">
        <f t="shared" si="62"/>
        <v>1.1951566824593418</v>
      </c>
      <c r="K699" s="17">
        <f t="shared" si="63"/>
        <v>7.9914998671629812E-3</v>
      </c>
      <c r="L699" s="17">
        <f t="shared" si="64"/>
        <v>8.3260277685791056E-2</v>
      </c>
      <c r="M699" s="17">
        <f t="shared" si="65"/>
        <v>97.146902571242649</v>
      </c>
      <c r="N699" s="17">
        <f t="shared" si="66"/>
        <v>8.1818181818181827E-4</v>
      </c>
    </row>
    <row r="700" spans="1:14" s="18" customFormat="1" ht="13.8">
      <c r="A700" s="17"/>
      <c r="B700" s="17">
        <v>103</v>
      </c>
      <c r="C700" s="17">
        <f t="shared" si="61"/>
        <v>3.7037037037037035E-2</v>
      </c>
      <c r="D700" s="30">
        <v>0.61</v>
      </c>
      <c r="E700" s="17">
        <v>3.014E-2</v>
      </c>
      <c r="F700" s="17">
        <v>0</v>
      </c>
      <c r="G700" s="17">
        <v>2.3700000000000001E-3</v>
      </c>
      <c r="H700" s="17">
        <v>1.93923</v>
      </c>
      <c r="I700" s="17">
        <v>0.03</v>
      </c>
      <c r="J700" s="17">
        <f t="shared" si="62"/>
        <v>1.2330000000000001</v>
      </c>
      <c r="K700" s="17">
        <f t="shared" si="63"/>
        <v>0</v>
      </c>
      <c r="L700" s="17">
        <f t="shared" si="64"/>
        <v>9.695454545454546E-2</v>
      </c>
      <c r="M700" s="17">
        <f t="shared" si="65"/>
        <v>79.332136363636366</v>
      </c>
      <c r="N700" s="17">
        <f t="shared" si="66"/>
        <v>1.2272727272727272E-3</v>
      </c>
    </row>
    <row r="701" spans="1:14" ht="13.8">
      <c r="A701" s="18"/>
      <c r="B701" s="18">
        <v>103</v>
      </c>
      <c r="C701" s="17">
        <f t="shared" si="61"/>
        <v>3.7037037037037035E-2</v>
      </c>
      <c r="D701" s="18">
        <v>0.55000000000000004</v>
      </c>
      <c r="E701" s="18">
        <v>2.8060000000000002E-2</v>
      </c>
      <c r="F701" s="18">
        <v>1.9599999999999999E-3</v>
      </c>
      <c r="G701" s="18">
        <v>2.5000000000000001E-3</v>
      </c>
      <c r="H701" s="18">
        <v>1.7280199999999999</v>
      </c>
      <c r="I701" s="18">
        <v>0.02</v>
      </c>
      <c r="J701" s="17">
        <f t="shared" si="62"/>
        <v>1.147909090909091</v>
      </c>
      <c r="K701" s="17">
        <f t="shared" si="63"/>
        <v>8.0181818181818187E-2</v>
      </c>
      <c r="L701" s="17">
        <f t="shared" si="64"/>
        <v>0.10227272727272728</v>
      </c>
      <c r="M701" s="17">
        <f t="shared" si="65"/>
        <v>70.691727272727263</v>
      </c>
      <c r="N701" s="17">
        <f t="shared" si="66"/>
        <v>8.1818181818181827E-4</v>
      </c>
    </row>
    <row r="702" spans="1:14" ht="13.8">
      <c r="A702" s="18"/>
      <c r="B702" s="17">
        <v>103</v>
      </c>
      <c r="C702" s="17">
        <f t="shared" si="61"/>
        <v>3.7037037037037035E-2</v>
      </c>
      <c r="D702" s="17">
        <v>0.47</v>
      </c>
      <c r="E702" s="17">
        <v>2.7470000000000001E-2</v>
      </c>
      <c r="F702" s="17">
        <v>2.0500000000000002E-3</v>
      </c>
      <c r="G702" s="17">
        <v>2.6099999999999999E-3</v>
      </c>
      <c r="H702" s="17">
        <v>1.4781200000000001</v>
      </c>
      <c r="I702" s="17">
        <v>0.03</v>
      </c>
      <c r="J702" s="17">
        <f t="shared" si="62"/>
        <v>1.1237727272727274</v>
      </c>
      <c r="K702" s="17">
        <f t="shared" si="63"/>
        <v>8.3863636363636376E-2</v>
      </c>
      <c r="L702" s="17">
        <f t="shared" si="64"/>
        <v>0.10677272727272726</v>
      </c>
      <c r="M702" s="17">
        <f t="shared" si="65"/>
        <v>60.468545454545456</v>
      </c>
      <c r="N702" s="17">
        <f t="shared" si="66"/>
        <v>1.2272727272727272E-3</v>
      </c>
    </row>
    <row r="703" spans="1:14" ht="13.8">
      <c r="B703" s="18">
        <v>103</v>
      </c>
      <c r="C703" s="17">
        <f t="shared" si="61"/>
        <v>3.7037037037037035E-2</v>
      </c>
      <c r="D703" s="18">
        <v>0.89355884733235758</v>
      </c>
      <c r="E703" s="18">
        <v>3.1526835520989907E-2</v>
      </c>
      <c r="F703" s="18">
        <v>3.5765458194453521E-4</v>
      </c>
      <c r="G703" s="18">
        <v>2.7946962682177633E-3</v>
      </c>
      <c r="H703" s="18">
        <v>2.8253048463934811</v>
      </c>
      <c r="I703" s="18">
        <v>0.02</v>
      </c>
      <c r="J703" s="17">
        <f t="shared" si="62"/>
        <v>1.2897341804041327</v>
      </c>
      <c r="K703" s="17">
        <f t="shared" si="63"/>
        <v>1.4631323806821894E-2</v>
      </c>
      <c r="L703" s="17">
        <f t="shared" si="64"/>
        <v>0.11432848369981757</v>
      </c>
      <c r="M703" s="17">
        <f t="shared" si="65"/>
        <v>115.58065280700606</v>
      </c>
      <c r="N703" s="17">
        <f t="shared" si="66"/>
        <v>8.1818181818181827E-4</v>
      </c>
    </row>
    <row r="704" spans="1:14" ht="13.8">
      <c r="A704" s="18"/>
      <c r="B704" s="17">
        <v>103</v>
      </c>
      <c r="C704" s="17">
        <f t="shared" si="61"/>
        <v>3.7037037037037035E-2</v>
      </c>
      <c r="D704" s="17">
        <v>0.66886570380805754</v>
      </c>
      <c r="E704" s="17">
        <v>3.3517240880077633E-2</v>
      </c>
      <c r="F704" s="17">
        <v>1.0106881892309523E-3</v>
      </c>
      <c r="G704" s="17">
        <v>3.2906127091240312E-3</v>
      </c>
      <c r="H704" s="17">
        <v>2.1106930091381289</v>
      </c>
      <c r="I704" s="17">
        <v>0.03</v>
      </c>
      <c r="J704" s="17">
        <f t="shared" si="62"/>
        <v>1.3711598541849941</v>
      </c>
      <c r="K704" s="17">
        <f t="shared" si="63"/>
        <v>4.1346335013993506E-2</v>
      </c>
      <c r="L704" s="17">
        <f t="shared" si="64"/>
        <v>0.1346159744641649</v>
      </c>
      <c r="M704" s="17">
        <f t="shared" si="65"/>
        <v>86.346532192014365</v>
      </c>
      <c r="N704" s="17">
        <f t="shared" si="66"/>
        <v>1.2272727272727272E-3</v>
      </c>
    </row>
    <row r="705" spans="1:14" ht="13.8">
      <c r="B705" s="18">
        <v>103</v>
      </c>
      <c r="C705" s="17">
        <f t="shared" si="61"/>
        <v>3.7037037037037035E-2</v>
      </c>
      <c r="D705" s="18">
        <v>0.61603912504993386</v>
      </c>
      <c r="E705" s="18">
        <v>2.9446325119786759E-2</v>
      </c>
      <c r="F705" s="18">
        <v>9.4768400229020455E-4</v>
      </c>
      <c r="G705" s="18">
        <v>3.0854827981541539E-3</v>
      </c>
      <c r="H705" s="18">
        <v>1.9438541628371171</v>
      </c>
      <c r="I705" s="18">
        <v>0.03</v>
      </c>
      <c r="J705" s="17">
        <f t="shared" si="62"/>
        <v>1.2046223912640039</v>
      </c>
      <c r="K705" s="17">
        <f t="shared" si="63"/>
        <v>3.8768891002781095E-2</v>
      </c>
      <c r="L705" s="17">
        <f t="shared" si="64"/>
        <v>0.12622429628812448</v>
      </c>
      <c r="M705" s="17">
        <f t="shared" si="65"/>
        <v>79.521306661518437</v>
      </c>
      <c r="N705" s="17">
        <f t="shared" si="66"/>
        <v>1.2272727272727272E-3</v>
      </c>
    </row>
    <row r="706" spans="1:14" ht="13.8">
      <c r="A706" s="18"/>
      <c r="B706" s="17">
        <v>103</v>
      </c>
      <c r="C706" s="17">
        <f t="shared" si="61"/>
        <v>3.7037037037037035E-2</v>
      </c>
      <c r="D706" s="17">
        <v>0.48</v>
      </c>
      <c r="E706" s="17">
        <v>1.553E-2</v>
      </c>
      <c r="F706" s="17">
        <v>5.5999999999999999E-3</v>
      </c>
      <c r="G706" s="17">
        <v>8.6700000000000006E-3</v>
      </c>
      <c r="H706" s="17">
        <v>1.4878100000000001</v>
      </c>
      <c r="I706" s="17">
        <v>0.03</v>
      </c>
      <c r="J706" s="17">
        <f t="shared" si="62"/>
        <v>0.63531818181818178</v>
      </c>
      <c r="K706" s="17">
        <f t="shared" si="63"/>
        <v>0.2290909090909091</v>
      </c>
      <c r="L706" s="17">
        <f t="shared" si="64"/>
        <v>0.35468181818181821</v>
      </c>
      <c r="M706" s="17">
        <f t="shared" si="65"/>
        <v>60.864954545454545</v>
      </c>
      <c r="N706" s="17">
        <f t="shared" si="66"/>
        <v>1.2272727272727272E-3</v>
      </c>
    </row>
    <row r="707" spans="1:14" ht="13.8">
      <c r="A707" s="18"/>
      <c r="B707" s="17">
        <v>103</v>
      </c>
      <c r="C707" s="17">
        <f t="shared" ref="C707:C770" si="67">(B707-$B$2257)/($B$2256-$B$2257)</f>
        <v>3.7037037037037035E-2</v>
      </c>
      <c r="D707" s="30">
        <v>0.62</v>
      </c>
      <c r="E707" s="17">
        <v>3.4000000000000002E-2</v>
      </c>
      <c r="F707" s="17">
        <v>8.6199999999999992E-3</v>
      </c>
      <c r="G707" s="17">
        <v>9.4000000000000004E-3</v>
      </c>
      <c r="H707" s="17">
        <v>1.9198599999999999</v>
      </c>
      <c r="I707" s="17">
        <v>0.03</v>
      </c>
      <c r="J707" s="17">
        <f t="shared" si="62"/>
        <v>1.3909090909090909</v>
      </c>
      <c r="K707" s="17">
        <f t="shared" si="63"/>
        <v>0.35263636363636358</v>
      </c>
      <c r="L707" s="17">
        <f t="shared" si="64"/>
        <v>0.38454545454545458</v>
      </c>
      <c r="M707" s="17">
        <f t="shared" si="65"/>
        <v>78.539727272727262</v>
      </c>
      <c r="N707" s="17">
        <f t="shared" si="66"/>
        <v>1.2272727272727272E-3</v>
      </c>
    </row>
    <row r="708" spans="1:14" ht="13.8">
      <c r="A708" s="18"/>
      <c r="B708" s="17">
        <v>103</v>
      </c>
      <c r="C708" s="17">
        <f t="shared" si="67"/>
        <v>3.7037037037037035E-2</v>
      </c>
      <c r="D708" s="17">
        <v>0.44</v>
      </c>
      <c r="E708" s="17">
        <v>2.2030000000000001E-2</v>
      </c>
      <c r="F708" s="17">
        <v>6.5399999999999998E-3</v>
      </c>
      <c r="G708" s="17">
        <v>6.1999999999999998E-3</v>
      </c>
      <c r="H708" s="17">
        <v>1.3765099999999999</v>
      </c>
      <c r="I708" s="17">
        <v>0.02</v>
      </c>
      <c r="J708" s="17">
        <f t="shared" ref="J708:J771" si="68">(E708*3600)/$C$1</f>
        <v>0.90122727272727277</v>
      </c>
      <c r="K708" s="17">
        <f t="shared" ref="K708:K771" si="69">(F708*3600)/$C$1</f>
        <v>0.26754545454545453</v>
      </c>
      <c r="L708" s="17">
        <f t="shared" ref="L708:L771" si="70">(G708*3600)/$C$1</f>
        <v>0.25363636363636366</v>
      </c>
      <c r="M708" s="17">
        <f t="shared" ref="M708:M771" si="71">(H708*3600)/$C$1</f>
        <v>56.311772727272725</v>
      </c>
      <c r="N708" s="17">
        <f t="shared" ref="N708:N771" si="72">(I708*3600)/$C$1/1000</f>
        <v>8.1818181818181827E-4</v>
      </c>
    </row>
    <row r="709" spans="1:14" s="18" customFormat="1" ht="13.8">
      <c r="B709" s="17">
        <v>103</v>
      </c>
      <c r="C709" s="17">
        <f t="shared" si="67"/>
        <v>3.7037037037037035E-2</v>
      </c>
      <c r="D709" s="17">
        <v>0.54</v>
      </c>
      <c r="E709" s="17">
        <v>2.4230000000000002E-2</v>
      </c>
      <c r="F709" s="17">
        <v>7.0699999999999999E-3</v>
      </c>
      <c r="G709" s="17">
        <v>3.63E-3</v>
      </c>
      <c r="H709" s="17">
        <v>1.6821200000000001</v>
      </c>
      <c r="I709" s="17">
        <v>0.02</v>
      </c>
      <c r="J709" s="17">
        <f t="shared" si="68"/>
        <v>0.99122727272727285</v>
      </c>
      <c r="K709" s="17">
        <f t="shared" si="69"/>
        <v>0.28922727272727272</v>
      </c>
      <c r="L709" s="17">
        <f t="shared" si="70"/>
        <v>0.14849999999999999</v>
      </c>
      <c r="M709" s="17">
        <f t="shared" si="71"/>
        <v>68.814000000000007</v>
      </c>
      <c r="N709" s="17">
        <f t="shared" si="72"/>
        <v>8.1818181818181827E-4</v>
      </c>
    </row>
    <row r="710" spans="1:14" ht="13.8">
      <c r="A710" s="18"/>
      <c r="B710" s="17">
        <v>103</v>
      </c>
      <c r="C710" s="17">
        <f t="shared" si="67"/>
        <v>3.7037037037037035E-2</v>
      </c>
      <c r="D710" s="17">
        <v>0.69</v>
      </c>
      <c r="E710" s="17">
        <v>4.2759999999999999E-2</v>
      </c>
      <c r="F710" s="17">
        <v>5.7999999999999996E-3</v>
      </c>
      <c r="G710" s="17">
        <v>5.96E-3</v>
      </c>
      <c r="H710" s="17">
        <v>2.1555800000000001</v>
      </c>
      <c r="I710" s="17">
        <v>0.03</v>
      </c>
      <c r="J710" s="17">
        <f t="shared" si="68"/>
        <v>1.7492727272727273</v>
      </c>
      <c r="K710" s="17">
        <f t="shared" si="69"/>
        <v>0.23727272727272727</v>
      </c>
      <c r="L710" s="17">
        <f t="shared" si="70"/>
        <v>0.24381818181818182</v>
      </c>
      <c r="M710" s="17">
        <f t="shared" si="71"/>
        <v>88.182818181818178</v>
      </c>
      <c r="N710" s="17">
        <f t="shared" si="72"/>
        <v>1.2272727272727272E-3</v>
      </c>
    </row>
    <row r="711" spans="1:14" ht="13.8">
      <c r="B711" s="18">
        <v>103</v>
      </c>
      <c r="C711" s="17">
        <f t="shared" si="67"/>
        <v>3.7037037037037035E-2</v>
      </c>
      <c r="D711" s="18">
        <v>0.57999999999999996</v>
      </c>
      <c r="E711" s="18">
        <v>3.594E-2</v>
      </c>
      <c r="F711" s="18">
        <v>5.0499999999999998E-3</v>
      </c>
      <c r="G711" s="18">
        <v>5.3E-3</v>
      </c>
      <c r="H711" s="18">
        <v>1.8049299999999999</v>
      </c>
      <c r="I711" s="18">
        <v>0.03</v>
      </c>
      <c r="J711" s="17">
        <f t="shared" si="68"/>
        <v>1.4702727272727272</v>
      </c>
      <c r="K711" s="17">
        <f t="shared" si="69"/>
        <v>0.20659090909090908</v>
      </c>
      <c r="L711" s="17">
        <f t="shared" si="70"/>
        <v>0.21681818181818183</v>
      </c>
      <c r="M711" s="17">
        <f t="shared" si="71"/>
        <v>73.838045454545451</v>
      </c>
      <c r="N711" s="17">
        <f t="shared" si="72"/>
        <v>1.2272727272727272E-3</v>
      </c>
    </row>
    <row r="712" spans="1:14">
      <c r="B712" s="17">
        <v>103</v>
      </c>
      <c r="C712" s="17">
        <f t="shared" si="67"/>
        <v>3.7037037037037035E-2</v>
      </c>
      <c r="D712" s="30">
        <v>0.41</v>
      </c>
      <c r="E712" s="17">
        <v>2.5309999999999999E-2</v>
      </c>
      <c r="F712" s="17">
        <v>4.1900000000000001E-3</v>
      </c>
      <c r="G712" s="17">
        <v>2.32E-3</v>
      </c>
      <c r="H712" s="17">
        <v>1.26631</v>
      </c>
      <c r="I712" s="17">
        <v>0.02</v>
      </c>
      <c r="J712" s="17">
        <f t="shared" si="68"/>
        <v>1.0354090909090909</v>
      </c>
      <c r="K712" s="17">
        <f t="shared" si="69"/>
        <v>0.17140909090909093</v>
      </c>
      <c r="L712" s="17">
        <f t="shared" si="70"/>
        <v>9.4909090909090915E-2</v>
      </c>
      <c r="M712" s="17">
        <f t="shared" si="71"/>
        <v>51.803590909090914</v>
      </c>
      <c r="N712" s="17">
        <f t="shared" si="72"/>
        <v>8.1818181818181827E-4</v>
      </c>
    </row>
    <row r="713" spans="1:14" s="18" customFormat="1" ht="13.8">
      <c r="A713" s="17"/>
      <c r="B713" s="17">
        <v>103</v>
      </c>
      <c r="C713" s="17">
        <f t="shared" si="67"/>
        <v>3.7037037037037035E-2</v>
      </c>
      <c r="D713" s="17">
        <v>0.4</v>
      </c>
      <c r="E713" s="17">
        <v>2.5250000000000002E-2</v>
      </c>
      <c r="F713" s="17">
        <v>4.15E-3</v>
      </c>
      <c r="G713" s="17">
        <v>2.32E-3</v>
      </c>
      <c r="H713" s="17">
        <v>1.2646200000000001</v>
      </c>
      <c r="I713" s="17">
        <v>0.02</v>
      </c>
      <c r="J713" s="17">
        <f t="shared" si="68"/>
        <v>1.0329545454545455</v>
      </c>
      <c r="K713" s="17">
        <f t="shared" si="69"/>
        <v>0.16977272727272727</v>
      </c>
      <c r="L713" s="17">
        <f t="shared" si="70"/>
        <v>9.4909090909090915E-2</v>
      </c>
      <c r="M713" s="17">
        <f t="shared" si="71"/>
        <v>51.734454545454554</v>
      </c>
      <c r="N713" s="17">
        <f t="shared" si="72"/>
        <v>8.1818181818181827E-4</v>
      </c>
    </row>
    <row r="714" spans="1:14" ht="13.8">
      <c r="A714" s="18"/>
      <c r="B714" s="17">
        <v>103</v>
      </c>
      <c r="C714" s="17">
        <f t="shared" si="67"/>
        <v>3.7037037037037035E-2</v>
      </c>
      <c r="D714" s="17">
        <v>0.27</v>
      </c>
      <c r="E714" s="17">
        <v>1.3140000000000001E-2</v>
      </c>
      <c r="F714" s="17">
        <v>2.1900000000000001E-3</v>
      </c>
      <c r="G714" s="17">
        <v>1.82E-3</v>
      </c>
      <c r="H714" s="17">
        <v>0.83711000000000002</v>
      </c>
      <c r="I714" s="17">
        <v>0.03</v>
      </c>
      <c r="J714" s="17">
        <f t="shared" si="68"/>
        <v>0.53754545454545455</v>
      </c>
      <c r="K714" s="17">
        <f t="shared" si="69"/>
        <v>8.9590909090909096E-2</v>
      </c>
      <c r="L714" s="17">
        <f t="shared" si="70"/>
        <v>7.4454545454545454E-2</v>
      </c>
      <c r="M714" s="17">
        <f t="shared" si="71"/>
        <v>34.245409090909092</v>
      </c>
      <c r="N714" s="17">
        <f t="shared" si="72"/>
        <v>1.2272727272727272E-3</v>
      </c>
    </row>
    <row r="715" spans="1:14">
      <c r="B715" s="17">
        <v>103</v>
      </c>
      <c r="C715" s="17">
        <f t="shared" si="67"/>
        <v>3.7037037037037035E-2</v>
      </c>
      <c r="D715" s="17">
        <v>0.4</v>
      </c>
      <c r="E715" s="17">
        <v>2.0650000000000002E-2</v>
      </c>
      <c r="F715" s="17">
        <v>7.6000000000000004E-4</v>
      </c>
      <c r="G715" s="17">
        <v>2.49E-3</v>
      </c>
      <c r="H715" s="17">
        <v>1.2630999999999999</v>
      </c>
      <c r="I715" s="17">
        <v>0.03</v>
      </c>
      <c r="J715" s="17">
        <f t="shared" si="68"/>
        <v>0.84477272727272734</v>
      </c>
      <c r="K715" s="17">
        <f t="shared" si="69"/>
        <v>3.1090909090909093E-2</v>
      </c>
      <c r="L715" s="17">
        <f t="shared" si="70"/>
        <v>0.10186363636363636</v>
      </c>
      <c r="M715" s="17">
        <f t="shared" si="71"/>
        <v>51.672272727272727</v>
      </c>
      <c r="N715" s="17">
        <f t="shared" si="72"/>
        <v>1.2272727272727272E-3</v>
      </c>
    </row>
    <row r="716" spans="1:14" s="18" customFormat="1" ht="13.8">
      <c r="A716" s="17"/>
      <c r="B716" s="17">
        <v>103</v>
      </c>
      <c r="C716" s="17">
        <f t="shared" si="67"/>
        <v>3.7037037037037035E-2</v>
      </c>
      <c r="D716" s="17">
        <v>0.43</v>
      </c>
      <c r="E716" s="17">
        <v>2.2040000000000001E-2</v>
      </c>
      <c r="F716" s="17">
        <v>8.0999999999999996E-4</v>
      </c>
      <c r="G716" s="17">
        <v>2.64E-3</v>
      </c>
      <c r="H716" s="17">
        <v>1.3425</v>
      </c>
      <c r="I716" s="17">
        <v>0.03</v>
      </c>
      <c r="J716" s="17">
        <f t="shared" si="68"/>
        <v>0.90163636363636368</v>
      </c>
      <c r="K716" s="17">
        <f t="shared" si="69"/>
        <v>3.3136363636363637E-2</v>
      </c>
      <c r="L716" s="17">
        <f t="shared" si="70"/>
        <v>0.108</v>
      </c>
      <c r="M716" s="17">
        <f t="shared" si="71"/>
        <v>54.920454545454547</v>
      </c>
      <c r="N716" s="17">
        <f t="shared" si="72"/>
        <v>1.2272727272727272E-3</v>
      </c>
    </row>
    <row r="717" spans="1:14" ht="13.8">
      <c r="B717" s="18">
        <v>103</v>
      </c>
      <c r="C717" s="17">
        <f t="shared" si="67"/>
        <v>3.7037037037037035E-2</v>
      </c>
      <c r="D717" s="18">
        <v>0.44</v>
      </c>
      <c r="E717" s="18">
        <v>2.3120000000000002E-2</v>
      </c>
      <c r="F717" s="18">
        <v>8.3000000000000001E-4</v>
      </c>
      <c r="G717" s="18">
        <v>2.7100000000000002E-3</v>
      </c>
      <c r="H717" s="18">
        <v>1.3827700000000001</v>
      </c>
      <c r="I717" s="18">
        <v>0.03</v>
      </c>
      <c r="J717" s="17">
        <f t="shared" si="68"/>
        <v>0.94581818181818178</v>
      </c>
      <c r="K717" s="17">
        <f t="shared" si="69"/>
        <v>3.3954545454545453E-2</v>
      </c>
      <c r="L717" s="17">
        <f t="shared" si="70"/>
        <v>0.11086363636363637</v>
      </c>
      <c r="M717" s="17">
        <f t="shared" si="71"/>
        <v>56.567863636363633</v>
      </c>
      <c r="N717" s="17">
        <f t="shared" si="72"/>
        <v>1.2272727272727272E-3</v>
      </c>
    </row>
    <row r="718" spans="1:14" ht="13.8">
      <c r="B718" s="18">
        <v>103</v>
      </c>
      <c r="C718" s="17">
        <f t="shared" si="67"/>
        <v>3.7037037037037035E-2</v>
      </c>
      <c r="D718" s="18">
        <v>0.44</v>
      </c>
      <c r="E718" s="18">
        <v>2.383E-2</v>
      </c>
      <c r="F718" s="18">
        <v>8.4000000000000003E-4</v>
      </c>
      <c r="G718" s="18">
        <v>2.7200000000000002E-3</v>
      </c>
      <c r="H718" s="18">
        <v>1.4006799999999999</v>
      </c>
      <c r="I718" s="18">
        <v>0.03</v>
      </c>
      <c r="J718" s="17">
        <f t="shared" si="68"/>
        <v>0.97486363636363638</v>
      </c>
      <c r="K718" s="17">
        <f t="shared" si="69"/>
        <v>3.4363636363636367E-2</v>
      </c>
      <c r="L718" s="17">
        <f t="shared" si="70"/>
        <v>0.11127272727272729</v>
      </c>
      <c r="M718" s="17">
        <f t="shared" si="71"/>
        <v>57.30054545454545</v>
      </c>
      <c r="N718" s="17">
        <f t="shared" si="72"/>
        <v>1.2272727272727272E-3</v>
      </c>
    </row>
    <row r="719" spans="1:14" s="18" customFormat="1" ht="13.8">
      <c r="A719" s="17"/>
      <c r="B719" s="18">
        <v>103</v>
      </c>
      <c r="C719" s="17">
        <f t="shared" si="67"/>
        <v>3.7037037037037035E-2</v>
      </c>
      <c r="D719" s="18">
        <v>0.42702143035720774</v>
      </c>
      <c r="E719" s="18">
        <v>2.2729566880694288E-2</v>
      </c>
      <c r="F719" s="18">
        <v>1.1829278359843688E-3</v>
      </c>
      <c r="G719" s="18">
        <v>2.3700879719185924E-3</v>
      </c>
      <c r="H719" s="18">
        <v>1.3454481540587866</v>
      </c>
      <c r="I719" s="18">
        <v>0.03</v>
      </c>
      <c r="J719" s="17">
        <f t="shared" si="68"/>
        <v>0.92984591784658444</v>
      </c>
      <c r="K719" s="17">
        <f t="shared" si="69"/>
        <v>4.8392502381178731E-2</v>
      </c>
      <c r="L719" s="17">
        <f t="shared" si="70"/>
        <v>9.6958144305760594E-2</v>
      </c>
      <c r="M719" s="17">
        <f t="shared" si="71"/>
        <v>55.041060847859448</v>
      </c>
      <c r="N719" s="17">
        <f t="shared" si="72"/>
        <v>1.2272727272727272E-3</v>
      </c>
    </row>
    <row r="720" spans="1:14">
      <c r="B720" s="17">
        <v>103</v>
      </c>
      <c r="C720" s="17">
        <f t="shared" si="67"/>
        <v>3.7037037037037035E-2</v>
      </c>
      <c r="D720" s="17">
        <v>0.41984023473496268</v>
      </c>
      <c r="E720" s="17">
        <v>2.3654128180866828E-2</v>
      </c>
      <c r="F720" s="17">
        <v>1.0964364122643985E-3</v>
      </c>
      <c r="G720" s="17">
        <v>2.3798619801087724E-3</v>
      </c>
      <c r="H720" s="17">
        <v>1.3229482757283229</v>
      </c>
      <c r="I720" s="17">
        <v>0.03</v>
      </c>
      <c r="J720" s="17">
        <f t="shared" si="68"/>
        <v>0.9676688801263702</v>
      </c>
      <c r="K720" s="17">
        <f t="shared" si="69"/>
        <v>4.4854216865361757E-2</v>
      </c>
      <c r="L720" s="17">
        <f t="shared" si="70"/>
        <v>9.7357990095358865E-2</v>
      </c>
      <c r="M720" s="17">
        <f t="shared" si="71"/>
        <v>54.120611279795028</v>
      </c>
      <c r="N720" s="17">
        <f t="shared" si="72"/>
        <v>1.2272727272727272E-3</v>
      </c>
    </row>
    <row r="721" spans="1:14" ht="13.8">
      <c r="B721" s="18">
        <v>103</v>
      </c>
      <c r="C721" s="17">
        <f t="shared" si="67"/>
        <v>3.7037037037037035E-2</v>
      </c>
      <c r="D721" s="18">
        <v>0.4166029612697037</v>
      </c>
      <c r="E721" s="18">
        <v>2.4122528313582095E-2</v>
      </c>
      <c r="F721" s="18">
        <v>1.0999668266002439E-3</v>
      </c>
      <c r="G721" s="18">
        <v>2.0890842830779831E-3</v>
      </c>
      <c r="H721" s="18">
        <v>1.3131386922204462</v>
      </c>
      <c r="I721" s="18">
        <v>0.03</v>
      </c>
      <c r="J721" s="17">
        <f t="shared" si="68"/>
        <v>0.9868307037374493</v>
      </c>
      <c r="K721" s="17">
        <f t="shared" si="69"/>
        <v>4.4998642906373613E-2</v>
      </c>
      <c r="L721" s="17">
        <f t="shared" si="70"/>
        <v>8.5462538853190217E-2</v>
      </c>
      <c r="M721" s="17">
        <f t="shared" si="71"/>
        <v>53.719310136290979</v>
      </c>
      <c r="N721" s="17">
        <f t="shared" si="72"/>
        <v>1.2272727272727272E-3</v>
      </c>
    </row>
    <row r="722" spans="1:14" s="18" customFormat="1" ht="13.8">
      <c r="A722" s="17"/>
      <c r="B722" s="18">
        <v>103</v>
      </c>
      <c r="C722" s="17">
        <f t="shared" si="67"/>
        <v>3.7037037037037035E-2</v>
      </c>
      <c r="D722" s="18">
        <v>0.42587613311379519</v>
      </c>
      <c r="E722" s="18">
        <v>2.5625148996032597E-2</v>
      </c>
      <c r="F722" s="18">
        <v>1.1406639822250536E-3</v>
      </c>
      <c r="G722" s="18">
        <v>2.1663773305824665E-3</v>
      </c>
      <c r="H722" s="18">
        <v>1.3422697093159932</v>
      </c>
      <c r="I722" s="18">
        <v>0.03</v>
      </c>
      <c r="J722" s="17">
        <f t="shared" si="68"/>
        <v>1.0483015498376973</v>
      </c>
      <c r="K722" s="17">
        <f t="shared" si="69"/>
        <v>4.6663526545570377E-2</v>
      </c>
      <c r="L722" s="17">
        <f t="shared" si="70"/>
        <v>8.8624527160191813E-2</v>
      </c>
      <c r="M722" s="17">
        <f t="shared" si="71"/>
        <v>54.911033562926995</v>
      </c>
      <c r="N722" s="17">
        <f t="shared" si="72"/>
        <v>1.2272727272727272E-3</v>
      </c>
    </row>
    <row r="723" spans="1:14" s="18" customFormat="1" ht="13.8">
      <c r="A723" s="17"/>
      <c r="B723" s="18">
        <v>103</v>
      </c>
      <c r="C723" s="17">
        <f t="shared" si="67"/>
        <v>3.7037037037037035E-2</v>
      </c>
      <c r="D723" s="18">
        <v>0.41808074472309575</v>
      </c>
      <c r="E723" s="18">
        <v>2.5457115534408797E-2</v>
      </c>
      <c r="F723" s="18">
        <v>1.1445387832843897E-3</v>
      </c>
      <c r="G723" s="18">
        <v>2.1737364488734539E-3</v>
      </c>
      <c r="H723" s="18">
        <v>1.3175504598273791</v>
      </c>
      <c r="I723" s="18">
        <v>0.03</v>
      </c>
      <c r="J723" s="17">
        <f t="shared" si="68"/>
        <v>1.0414274536803598</v>
      </c>
      <c r="K723" s="17">
        <f t="shared" si="69"/>
        <v>4.6822041134361392E-2</v>
      </c>
      <c r="L723" s="17">
        <f t="shared" si="70"/>
        <v>8.8925581999368564E-2</v>
      </c>
      <c r="M723" s="17">
        <f t="shared" si="71"/>
        <v>53.899791538392783</v>
      </c>
      <c r="N723" s="17">
        <f t="shared" si="72"/>
        <v>1.2272727272727272E-3</v>
      </c>
    </row>
    <row r="724" spans="1:14" s="18" customFormat="1" ht="13.8">
      <c r="A724" s="17"/>
      <c r="B724" s="17">
        <v>103</v>
      </c>
      <c r="C724" s="17">
        <f t="shared" si="67"/>
        <v>3.7037037037037035E-2</v>
      </c>
      <c r="D724" s="30">
        <v>0.40736470280626713</v>
      </c>
      <c r="E724" s="17">
        <v>2.505306787633043E-2</v>
      </c>
      <c r="F724" s="17">
        <v>1.1447253187095103E-3</v>
      </c>
      <c r="G724" s="17">
        <v>2.1740907215800779E-3</v>
      </c>
      <c r="H724" s="17">
        <v>1.2836009097002379</v>
      </c>
      <c r="I724" s="17">
        <v>0.03</v>
      </c>
      <c r="J724" s="17">
        <f t="shared" si="68"/>
        <v>1.0248982313044268</v>
      </c>
      <c r="K724" s="17">
        <f t="shared" si="69"/>
        <v>4.6829672129025418E-2</v>
      </c>
      <c r="L724" s="17">
        <f t="shared" si="70"/>
        <v>8.8940074973730451E-2</v>
      </c>
      <c r="M724" s="17">
        <f t="shared" si="71"/>
        <v>52.510946305918829</v>
      </c>
      <c r="N724" s="17">
        <f t="shared" si="72"/>
        <v>1.2272727272727272E-3</v>
      </c>
    </row>
    <row r="725" spans="1:14" s="18" customFormat="1" ht="13.8">
      <c r="B725" s="17">
        <v>103</v>
      </c>
      <c r="C725" s="17">
        <f t="shared" si="67"/>
        <v>3.7037037037037035E-2</v>
      </c>
      <c r="D725" s="30">
        <v>0.36426050394067844</v>
      </c>
      <c r="E725" s="17">
        <v>2.1941437560694624E-2</v>
      </c>
      <c r="F725" s="17">
        <v>1.2092343090237894E-3</v>
      </c>
      <c r="G725" s="17">
        <v>2.1199456580381281E-3</v>
      </c>
      <c r="H725" s="17">
        <v>1.1469338651957302</v>
      </c>
      <c r="I725" s="17">
        <v>0.03</v>
      </c>
      <c r="J725" s="17">
        <f t="shared" si="68"/>
        <v>0.8976042638465983</v>
      </c>
      <c r="K725" s="17">
        <f t="shared" si="69"/>
        <v>4.9468676278245936E-2</v>
      </c>
      <c r="L725" s="17">
        <f t="shared" si="70"/>
        <v>8.672504964701433E-2</v>
      </c>
      <c r="M725" s="17">
        <f t="shared" si="71"/>
        <v>46.920021758007145</v>
      </c>
      <c r="N725" s="17">
        <f t="shared" si="72"/>
        <v>1.2272727272727272E-3</v>
      </c>
    </row>
    <row r="726" spans="1:14" s="18" customFormat="1" ht="13.8">
      <c r="A726" s="17"/>
      <c r="B726" s="17">
        <v>103</v>
      </c>
      <c r="C726" s="17">
        <f t="shared" si="67"/>
        <v>3.7037037037037035E-2</v>
      </c>
      <c r="D726" s="17">
        <v>0.37669701415290724</v>
      </c>
      <c r="E726" s="17">
        <v>2.3119138732909716E-2</v>
      </c>
      <c r="F726" s="17">
        <v>1.3299303886489869E-3</v>
      </c>
      <c r="G726" s="17">
        <v>2.1650029582657932E-3</v>
      </c>
      <c r="H726" s="17">
        <v>1.1858914163235483</v>
      </c>
      <c r="I726" s="17">
        <v>0.03</v>
      </c>
      <c r="J726" s="17">
        <f t="shared" si="68"/>
        <v>0.94578294816448849</v>
      </c>
      <c r="K726" s="17">
        <f t="shared" si="69"/>
        <v>5.4406243172004015E-2</v>
      </c>
      <c r="L726" s="17">
        <f t="shared" si="70"/>
        <v>8.8568302838146082E-2</v>
      </c>
      <c r="M726" s="17">
        <f t="shared" si="71"/>
        <v>48.513739758690619</v>
      </c>
      <c r="N726" s="17">
        <f t="shared" si="72"/>
        <v>1.2272727272727272E-3</v>
      </c>
    </row>
    <row r="727" spans="1:14" s="18" customFormat="1" ht="13.8">
      <c r="A727" s="17"/>
      <c r="B727" s="17">
        <v>103</v>
      </c>
      <c r="C727" s="17">
        <f t="shared" si="67"/>
        <v>3.7037037037037035E-2</v>
      </c>
      <c r="D727" s="17">
        <v>0.39634100618690649</v>
      </c>
      <c r="E727" s="17">
        <v>2.5768202362982752E-2</v>
      </c>
      <c r="F727" s="17">
        <v>1.3992835849283437E-3</v>
      </c>
      <c r="G727" s="17">
        <v>2.277903510348467E-3</v>
      </c>
      <c r="H727" s="17">
        <v>1.2477332697500578</v>
      </c>
      <c r="I727" s="17">
        <v>0.03</v>
      </c>
      <c r="J727" s="17">
        <f t="shared" si="68"/>
        <v>1.0541537330311126</v>
      </c>
      <c r="K727" s="17">
        <f t="shared" si="69"/>
        <v>5.7243419383432241E-2</v>
      </c>
      <c r="L727" s="17">
        <f t="shared" si="70"/>
        <v>9.3186961786982728E-2</v>
      </c>
      <c r="M727" s="17">
        <f t="shared" si="71"/>
        <v>51.043633762502367</v>
      </c>
      <c r="N727" s="17">
        <f t="shared" si="72"/>
        <v>1.2272727272727272E-3</v>
      </c>
    </row>
    <row r="728" spans="1:14" s="18" customFormat="1" ht="13.8">
      <c r="A728" s="17"/>
      <c r="B728" s="18">
        <v>103</v>
      </c>
      <c r="C728" s="17">
        <f t="shared" si="67"/>
        <v>3.7037037037037035E-2</v>
      </c>
      <c r="D728" s="18">
        <v>0.37746620915714352</v>
      </c>
      <c r="E728" s="18">
        <v>2.4081190723576777E-2</v>
      </c>
      <c r="F728" s="18">
        <v>1.2479267279576728E-3</v>
      </c>
      <c r="G728" s="18">
        <v>2.187778521285366E-3</v>
      </c>
      <c r="H728" s="18">
        <v>1.1885441680942128</v>
      </c>
      <c r="I728" s="18">
        <v>0.03</v>
      </c>
      <c r="J728" s="17">
        <f t="shared" si="68"/>
        <v>0.98513962050995907</v>
      </c>
      <c r="K728" s="17">
        <f t="shared" si="69"/>
        <v>5.1051547961904802E-2</v>
      </c>
      <c r="L728" s="17">
        <f t="shared" si="70"/>
        <v>8.9500030416219511E-2</v>
      </c>
      <c r="M728" s="17">
        <f t="shared" si="71"/>
        <v>48.622261422035983</v>
      </c>
      <c r="N728" s="17">
        <f t="shared" si="72"/>
        <v>1.2272727272727272E-3</v>
      </c>
    </row>
    <row r="729" spans="1:14" s="18" customFormat="1" ht="13.8">
      <c r="A729" s="17"/>
      <c r="B729" s="17">
        <v>103</v>
      </c>
      <c r="C729" s="17">
        <f t="shared" si="67"/>
        <v>3.7037037037037035E-2</v>
      </c>
      <c r="D729" s="17">
        <v>0.28303616691987149</v>
      </c>
      <c r="E729" s="17">
        <v>1.9114776500690857E-2</v>
      </c>
      <c r="F729" s="17">
        <v>1.1630163731446842E-3</v>
      </c>
      <c r="G729" s="17">
        <v>3.7865649358199025E-3</v>
      </c>
      <c r="H729" s="17">
        <v>0.8871380706778057</v>
      </c>
      <c r="I729" s="17">
        <v>0.03</v>
      </c>
      <c r="J729" s="17">
        <f t="shared" si="68"/>
        <v>0.78196812957371686</v>
      </c>
      <c r="K729" s="17">
        <f t="shared" si="69"/>
        <v>4.7577942537737082E-2</v>
      </c>
      <c r="L729" s="17">
        <f t="shared" si="70"/>
        <v>0.15490492919263238</v>
      </c>
      <c r="M729" s="17">
        <f t="shared" si="71"/>
        <v>36.29201198227387</v>
      </c>
      <c r="N729" s="17">
        <f t="shared" si="72"/>
        <v>1.2272727272727272E-3</v>
      </c>
    </row>
    <row r="730" spans="1:14" s="18" customFormat="1" ht="13.8">
      <c r="A730" s="17"/>
      <c r="B730" s="18">
        <v>103</v>
      </c>
      <c r="C730" s="17">
        <f t="shared" si="67"/>
        <v>3.7037037037037035E-2</v>
      </c>
      <c r="D730" s="18">
        <v>0.28667742097502796</v>
      </c>
      <c r="E730" s="18">
        <v>1.985853545539994E-2</v>
      </c>
      <c r="F730" s="18">
        <v>1.2692932360939388E-3</v>
      </c>
      <c r="G730" s="18">
        <v>3.7882007433811347E-3</v>
      </c>
      <c r="H730" s="18">
        <v>0.89834474771609785</v>
      </c>
      <c r="I730" s="18">
        <v>0.03</v>
      </c>
      <c r="J730" s="17">
        <f t="shared" si="68"/>
        <v>0.81239463226636122</v>
      </c>
      <c r="K730" s="17">
        <f t="shared" si="69"/>
        <v>5.1925632385661127E-2</v>
      </c>
      <c r="L730" s="17">
        <f t="shared" si="70"/>
        <v>0.15497184859286459</v>
      </c>
      <c r="M730" s="17">
        <f t="shared" si="71"/>
        <v>36.750466952022187</v>
      </c>
      <c r="N730" s="17">
        <f t="shared" si="72"/>
        <v>1.2272727272727272E-3</v>
      </c>
    </row>
    <row r="731" spans="1:14" s="18" customFormat="1" ht="13.8">
      <c r="A731" s="17"/>
      <c r="B731" s="18">
        <v>103</v>
      </c>
      <c r="C731" s="17">
        <f t="shared" si="67"/>
        <v>3.7037037037037035E-2</v>
      </c>
      <c r="D731" s="18">
        <v>0.29229457878953558</v>
      </c>
      <c r="E731" s="18">
        <v>2.051544499896037E-2</v>
      </c>
      <c r="F731" s="18">
        <v>1.2714352173268735E-3</v>
      </c>
      <c r="G731" s="18">
        <v>3.7945934780685762E-3</v>
      </c>
      <c r="H731" s="18">
        <v>0.91612328256227038</v>
      </c>
      <c r="I731" s="18">
        <v>0.03</v>
      </c>
      <c r="J731" s="17">
        <f t="shared" si="68"/>
        <v>0.83926820450292428</v>
      </c>
      <c r="K731" s="17">
        <f t="shared" si="69"/>
        <v>5.2013258890644828E-2</v>
      </c>
      <c r="L731" s="17">
        <f t="shared" si="70"/>
        <v>0.15523336955735084</v>
      </c>
      <c r="M731" s="17">
        <f t="shared" si="71"/>
        <v>37.477770650274699</v>
      </c>
      <c r="N731" s="17">
        <f t="shared" si="72"/>
        <v>1.2272727272727272E-3</v>
      </c>
    </row>
    <row r="732" spans="1:14" s="18" customFormat="1" ht="13.8">
      <c r="A732" s="17"/>
      <c r="B732" s="17">
        <v>103</v>
      </c>
      <c r="C732" s="17">
        <f t="shared" si="67"/>
        <v>3.7037037037037035E-2</v>
      </c>
      <c r="D732" s="17">
        <v>0.2967909005389785</v>
      </c>
      <c r="E732" s="17">
        <v>2.0810809931614063E-2</v>
      </c>
      <c r="F732" s="17">
        <v>1.2687119476267553E-3</v>
      </c>
      <c r="G732" s="17">
        <v>3.7864658902038821E-3</v>
      </c>
      <c r="H732" s="17">
        <v>0.93038876159295403</v>
      </c>
      <c r="I732" s="17">
        <v>0.03</v>
      </c>
      <c r="J732" s="17">
        <f t="shared" si="68"/>
        <v>0.8513513153842116</v>
      </c>
      <c r="K732" s="17">
        <f t="shared" si="69"/>
        <v>5.1901852402912715E-2</v>
      </c>
      <c r="L732" s="17">
        <f t="shared" si="70"/>
        <v>0.15490087732652247</v>
      </c>
      <c r="M732" s="17">
        <f t="shared" si="71"/>
        <v>38.061358428802663</v>
      </c>
      <c r="N732" s="17">
        <f t="shared" si="72"/>
        <v>1.2272727272727272E-3</v>
      </c>
    </row>
    <row r="733" spans="1:14" s="18" customFormat="1" ht="13.8">
      <c r="A733" s="17"/>
      <c r="B733" s="18">
        <v>103</v>
      </c>
      <c r="C733" s="17">
        <f t="shared" si="67"/>
        <v>3.7037037037037035E-2</v>
      </c>
      <c r="D733" s="18">
        <v>0.30407893247107221</v>
      </c>
      <c r="E733" s="18">
        <v>2.1056919169066948E-2</v>
      </c>
      <c r="F733" s="18">
        <v>1.2699123762550894E-3</v>
      </c>
      <c r="G733" s="18">
        <v>4.1345984343188957E-3</v>
      </c>
      <c r="H733" s="18">
        <v>0.95292649629064086</v>
      </c>
      <c r="I733" s="18">
        <v>0.03</v>
      </c>
      <c r="J733" s="17">
        <f t="shared" si="68"/>
        <v>0.8614194205527389</v>
      </c>
      <c r="K733" s="17">
        <f t="shared" si="69"/>
        <v>5.1950960846799107E-2</v>
      </c>
      <c r="L733" s="17">
        <f t="shared" si="70"/>
        <v>0.16914266322213664</v>
      </c>
      <c r="M733" s="17">
        <f t="shared" si="71"/>
        <v>38.983356666435306</v>
      </c>
      <c r="N733" s="17">
        <f t="shared" si="72"/>
        <v>1.2272727272727272E-3</v>
      </c>
    </row>
    <row r="734" spans="1:14" s="18" customFormat="1" ht="13.8">
      <c r="B734" s="17">
        <v>103</v>
      </c>
      <c r="C734" s="17">
        <f t="shared" si="67"/>
        <v>3.7037037037037035E-2</v>
      </c>
      <c r="D734" s="30">
        <v>0.31089784123775976</v>
      </c>
      <c r="E734" s="17">
        <v>2.1616136106981897E-2</v>
      </c>
      <c r="F734" s="17">
        <v>1.262899256250301E-3</v>
      </c>
      <c r="G734" s="17">
        <v>4.1117650203498172E-3</v>
      </c>
      <c r="H734" s="17">
        <v>0.97458620899005788</v>
      </c>
      <c r="I734" s="17">
        <v>0.03</v>
      </c>
      <c r="J734" s="17">
        <f t="shared" si="68"/>
        <v>0.88429647710380488</v>
      </c>
      <c r="K734" s="17">
        <f t="shared" si="69"/>
        <v>5.1664060482966859E-2</v>
      </c>
      <c r="L734" s="17">
        <f t="shared" si="70"/>
        <v>0.16820856901431069</v>
      </c>
      <c r="M734" s="17">
        <f t="shared" si="71"/>
        <v>39.869435822320547</v>
      </c>
      <c r="N734" s="17">
        <f t="shared" si="72"/>
        <v>1.2272727272727272E-3</v>
      </c>
    </row>
    <row r="735" spans="1:14" s="18" customFormat="1" ht="13.8">
      <c r="A735" s="17"/>
      <c r="B735" s="17">
        <v>103</v>
      </c>
      <c r="C735" s="17">
        <f t="shared" si="67"/>
        <v>3.7037037037037035E-2</v>
      </c>
      <c r="D735" s="17">
        <v>0.32042013210771364</v>
      </c>
      <c r="E735" s="17">
        <v>2.2419587940808682E-2</v>
      </c>
      <c r="F735" s="17">
        <v>1.2669485683339482E-3</v>
      </c>
      <c r="G735" s="17">
        <v>4.1249488271337849E-3</v>
      </c>
      <c r="H735" s="17">
        <v>1.0047196786090147</v>
      </c>
      <c r="I735" s="17">
        <v>0.03</v>
      </c>
      <c r="J735" s="17">
        <f t="shared" si="68"/>
        <v>0.91716496121490065</v>
      </c>
      <c r="K735" s="17">
        <f t="shared" si="69"/>
        <v>5.182971415911606E-2</v>
      </c>
      <c r="L735" s="17">
        <f t="shared" si="70"/>
        <v>0.16874790656456393</v>
      </c>
      <c r="M735" s="17">
        <f t="shared" si="71"/>
        <v>41.102168670368783</v>
      </c>
      <c r="N735" s="17">
        <f t="shared" si="72"/>
        <v>1.2272727272727272E-3</v>
      </c>
    </row>
    <row r="736" spans="1:14" s="18" customFormat="1" ht="13.8">
      <c r="A736" s="17"/>
      <c r="B736" s="17">
        <v>103</v>
      </c>
      <c r="C736" s="17">
        <f t="shared" si="67"/>
        <v>3.7037037037037035E-2</v>
      </c>
      <c r="D736" s="30">
        <v>0.32645003523175731</v>
      </c>
      <c r="E736" s="17">
        <v>2.2809943204014367E-2</v>
      </c>
      <c r="F736" s="17">
        <v>1.2573368970485435E-3</v>
      </c>
      <c r="G736" s="17">
        <v>4.0936550136464207E-3</v>
      </c>
      <c r="H736" s="17">
        <v>1.0239010932941819</v>
      </c>
      <c r="I736" s="17">
        <v>0.03</v>
      </c>
      <c r="J736" s="17">
        <f t="shared" si="68"/>
        <v>0.93313404016422408</v>
      </c>
      <c r="K736" s="17">
        <f t="shared" si="69"/>
        <v>5.1436509424713138E-2</v>
      </c>
      <c r="L736" s="17">
        <f t="shared" si="70"/>
        <v>0.1674677051037172</v>
      </c>
      <c r="M736" s="17">
        <f t="shared" si="71"/>
        <v>41.88686290748926</v>
      </c>
      <c r="N736" s="17">
        <f t="shared" si="72"/>
        <v>1.2272727272727272E-3</v>
      </c>
    </row>
    <row r="737" spans="1:14" s="18" customFormat="1" ht="13.8">
      <c r="A737" s="17"/>
      <c r="B737" s="18">
        <v>103</v>
      </c>
      <c r="C737" s="17">
        <f t="shared" si="67"/>
        <v>3.7037037037037035E-2</v>
      </c>
      <c r="D737" s="18">
        <v>0.33506621796506048</v>
      </c>
      <c r="E737" s="18">
        <v>2.321490267436974E-2</v>
      </c>
      <c r="F737" s="18">
        <v>1.1476430774432366E-3</v>
      </c>
      <c r="G737" s="18">
        <v>4.0761952856334834E-3</v>
      </c>
      <c r="H737" s="18">
        <v>1.051561331424733</v>
      </c>
      <c r="I737" s="18">
        <v>0.03</v>
      </c>
      <c r="J737" s="17">
        <f t="shared" si="68"/>
        <v>0.94970056395148927</v>
      </c>
      <c r="K737" s="17">
        <f t="shared" si="69"/>
        <v>4.6949034986314225E-2</v>
      </c>
      <c r="L737" s="17">
        <f t="shared" si="70"/>
        <v>0.16675344350318796</v>
      </c>
      <c r="M737" s="17">
        <f t="shared" si="71"/>
        <v>43.018418103739073</v>
      </c>
      <c r="N737" s="17">
        <f t="shared" si="72"/>
        <v>1.2272727272727272E-3</v>
      </c>
    </row>
    <row r="738" spans="1:14" s="18" customFormat="1" ht="13.8">
      <c r="A738" s="17"/>
      <c r="B738" s="17">
        <v>103</v>
      </c>
      <c r="C738" s="17">
        <f t="shared" si="67"/>
        <v>3.7037037037037035E-2</v>
      </c>
      <c r="D738" s="30">
        <v>0.33597171351480187</v>
      </c>
      <c r="E738" s="17">
        <v>2.2884783853923209E-2</v>
      </c>
      <c r="F738" s="17">
        <v>1.1286104434267206E-3</v>
      </c>
      <c r="G738" s="17">
        <v>3.6745456297614162E-3</v>
      </c>
      <c r="H738" s="17">
        <v>1.0551195308314922</v>
      </c>
      <c r="I738" s="17">
        <v>0.03</v>
      </c>
      <c r="J738" s="17">
        <f t="shared" si="68"/>
        <v>0.9361957031150403</v>
      </c>
      <c r="K738" s="17">
        <f t="shared" si="69"/>
        <v>4.617042723109311E-2</v>
      </c>
      <c r="L738" s="17">
        <f t="shared" si="70"/>
        <v>0.15032232121751246</v>
      </c>
      <c r="M738" s="17">
        <f t="shared" si="71"/>
        <v>43.163980806742863</v>
      </c>
      <c r="N738" s="17">
        <f t="shared" si="72"/>
        <v>1.2272727272727272E-3</v>
      </c>
    </row>
    <row r="739" spans="1:14" s="18" customFormat="1" ht="13.8">
      <c r="A739" s="17"/>
      <c r="B739" s="17">
        <v>103</v>
      </c>
      <c r="C739" s="17">
        <f t="shared" si="67"/>
        <v>3.7037037037037035E-2</v>
      </c>
      <c r="D739" s="17">
        <v>0.54050533575212856</v>
      </c>
      <c r="E739" s="17">
        <v>3.4013240144098275E-2</v>
      </c>
      <c r="F739" s="17">
        <v>1.5972363128209414E-3</v>
      </c>
      <c r="G739" s="17">
        <v>4.2252472228693503E-3</v>
      </c>
      <c r="H739" s="17">
        <v>1.7007780854253223</v>
      </c>
      <c r="I739" s="17">
        <v>0.03</v>
      </c>
      <c r="J739" s="17">
        <f t="shared" si="68"/>
        <v>1.3914507331676569</v>
      </c>
      <c r="K739" s="17">
        <f t="shared" si="69"/>
        <v>6.5341485524493051E-2</v>
      </c>
      <c r="L739" s="17">
        <f t="shared" si="70"/>
        <v>0.17285102275374614</v>
      </c>
      <c r="M739" s="17">
        <f t="shared" si="71"/>
        <v>69.577285312854102</v>
      </c>
      <c r="N739" s="17">
        <f t="shared" si="72"/>
        <v>1.2272727272727272E-3</v>
      </c>
    </row>
    <row r="740" spans="1:14" s="18" customFormat="1" ht="13.8">
      <c r="A740" s="17"/>
      <c r="B740" s="17">
        <v>103</v>
      </c>
      <c r="C740" s="17">
        <f t="shared" si="67"/>
        <v>3.7037037037037035E-2</v>
      </c>
      <c r="D740" s="17">
        <v>0.49</v>
      </c>
      <c r="E740" s="17">
        <v>2.4060000000000002E-2</v>
      </c>
      <c r="F740" s="17">
        <v>6.94E-3</v>
      </c>
      <c r="G740" s="17">
        <v>3.6700000000000001E-3</v>
      </c>
      <c r="H740" s="17">
        <v>1.5221199999999999</v>
      </c>
      <c r="I740" s="17">
        <v>0.02</v>
      </c>
      <c r="J740" s="17">
        <f t="shared" si="68"/>
        <v>0.9842727272727273</v>
      </c>
      <c r="K740" s="17">
        <f t="shared" si="69"/>
        <v>0.28390909090909089</v>
      </c>
      <c r="L740" s="17">
        <f t="shared" si="70"/>
        <v>0.15013636363636362</v>
      </c>
      <c r="M740" s="17">
        <f t="shared" si="71"/>
        <v>62.268545454545453</v>
      </c>
      <c r="N740" s="17">
        <f t="shared" si="72"/>
        <v>8.1818181818181827E-4</v>
      </c>
    </row>
    <row r="741" spans="1:14" s="18" customFormat="1" ht="13.8">
      <c r="A741" s="17"/>
      <c r="B741" s="17">
        <v>103</v>
      </c>
      <c r="C741" s="17">
        <f t="shared" si="67"/>
        <v>3.7037037037037035E-2</v>
      </c>
      <c r="D741" s="17">
        <v>0.61</v>
      </c>
      <c r="E741" s="17">
        <v>2.479E-2</v>
      </c>
      <c r="F741" s="17">
        <v>6.5199999999999998E-3</v>
      </c>
      <c r="G741" s="17">
        <v>4.8599999999999997E-3</v>
      </c>
      <c r="H741" s="17">
        <v>1.9104399999999999</v>
      </c>
      <c r="I741" s="17">
        <v>0.02</v>
      </c>
      <c r="J741" s="17">
        <f t="shared" si="68"/>
        <v>1.0141363636363636</v>
      </c>
      <c r="K741" s="17">
        <f t="shared" si="69"/>
        <v>0.2667272727272727</v>
      </c>
      <c r="L741" s="17">
        <f t="shared" si="70"/>
        <v>0.19881818181818181</v>
      </c>
      <c r="M741" s="17">
        <f t="shared" si="71"/>
        <v>78.154363636363641</v>
      </c>
      <c r="N741" s="17">
        <f t="shared" si="72"/>
        <v>8.1818181818181827E-4</v>
      </c>
    </row>
    <row r="742" spans="1:14" s="18" customFormat="1" ht="13.8">
      <c r="A742" s="17"/>
      <c r="B742" s="17">
        <v>103</v>
      </c>
      <c r="C742" s="17">
        <f t="shared" si="67"/>
        <v>3.7037037037037035E-2</v>
      </c>
      <c r="D742" s="17">
        <v>0.8200519795757597</v>
      </c>
      <c r="E742" s="17">
        <v>3.4488903065055761E-2</v>
      </c>
      <c r="F742" s="17">
        <v>4.4582326402638466E-3</v>
      </c>
      <c r="G742" s="17">
        <v>4.8383920126894454E-3</v>
      </c>
      <c r="H742" s="17">
        <v>2.5766357464401732</v>
      </c>
      <c r="I742" s="17">
        <v>0.02</v>
      </c>
      <c r="J742" s="17">
        <f t="shared" si="68"/>
        <v>1.4109096708431901</v>
      </c>
      <c r="K742" s="17">
        <f t="shared" si="69"/>
        <v>0.18238224437443007</v>
      </c>
      <c r="L742" s="17">
        <f t="shared" si="70"/>
        <v>0.19793421870093184</v>
      </c>
      <c r="M742" s="17">
        <f t="shared" si="71"/>
        <v>105.40782599073437</v>
      </c>
      <c r="N742" s="17">
        <f t="shared" si="72"/>
        <v>8.1818181818181827E-4</v>
      </c>
    </row>
    <row r="743" spans="1:14" s="18" customFormat="1" ht="13.8">
      <c r="A743" s="17"/>
      <c r="B743" s="17">
        <v>103</v>
      </c>
      <c r="C743" s="17">
        <f t="shared" si="67"/>
        <v>3.7037037037037035E-2</v>
      </c>
      <c r="D743" s="17">
        <v>0.5</v>
      </c>
      <c r="E743" s="17">
        <v>3.092E-2</v>
      </c>
      <c r="F743" s="17">
        <v>3.14E-3</v>
      </c>
      <c r="G743" s="17">
        <v>2.99E-3</v>
      </c>
      <c r="H743" s="17">
        <v>1.5821799999999999</v>
      </c>
      <c r="I743" s="17">
        <v>0.02</v>
      </c>
      <c r="J743" s="17">
        <f t="shared" si="68"/>
        <v>1.264909090909091</v>
      </c>
      <c r="K743" s="17">
        <f t="shared" si="69"/>
        <v>0.12845454545454546</v>
      </c>
      <c r="L743" s="17">
        <f t="shared" si="70"/>
        <v>0.12231818181818181</v>
      </c>
      <c r="M743" s="17">
        <f t="shared" si="71"/>
        <v>64.725545454545454</v>
      </c>
      <c r="N743" s="17">
        <f t="shared" si="72"/>
        <v>8.1818181818181827E-4</v>
      </c>
    </row>
    <row r="744" spans="1:14" s="18" customFormat="1" ht="13.8">
      <c r="A744" s="17"/>
      <c r="B744" s="17">
        <v>103</v>
      </c>
      <c r="C744" s="17">
        <f t="shared" si="67"/>
        <v>3.7037037037037035E-2</v>
      </c>
      <c r="D744" s="17">
        <v>0.5</v>
      </c>
      <c r="E744" s="17">
        <v>3.066E-2</v>
      </c>
      <c r="F744" s="17">
        <v>3.13E-3</v>
      </c>
      <c r="G744" s="17">
        <v>2.8500000000000001E-3</v>
      </c>
      <c r="H744" s="17">
        <v>1.57698</v>
      </c>
      <c r="I744" s="17">
        <v>0.02</v>
      </c>
      <c r="J744" s="17">
        <f t="shared" si="68"/>
        <v>1.2542727272727274</v>
      </c>
      <c r="K744" s="17">
        <f t="shared" si="69"/>
        <v>0.12804545454545455</v>
      </c>
      <c r="L744" s="17">
        <f t="shared" si="70"/>
        <v>0.11659090909090909</v>
      </c>
      <c r="M744" s="17">
        <f t="shared" si="71"/>
        <v>64.51281818181819</v>
      </c>
      <c r="N744" s="17">
        <f t="shared" si="72"/>
        <v>8.1818181818181827E-4</v>
      </c>
    </row>
    <row r="745" spans="1:14" s="18" customFormat="1" ht="13.8">
      <c r="A745" s="17"/>
      <c r="B745" s="17">
        <v>103</v>
      </c>
      <c r="C745" s="17">
        <f t="shared" si="67"/>
        <v>3.7037037037037035E-2</v>
      </c>
      <c r="D745" s="17">
        <v>0.5</v>
      </c>
      <c r="E745" s="17">
        <v>3.0530000000000002E-2</v>
      </c>
      <c r="F745" s="17">
        <v>3.13E-3</v>
      </c>
      <c r="G745" s="17">
        <v>2.7100000000000002E-3</v>
      </c>
      <c r="H745" s="17">
        <v>1.57544</v>
      </c>
      <c r="I745" s="17">
        <v>0.02</v>
      </c>
      <c r="J745" s="17">
        <f t="shared" si="68"/>
        <v>1.2489545454545454</v>
      </c>
      <c r="K745" s="17">
        <f t="shared" si="69"/>
        <v>0.12804545454545455</v>
      </c>
      <c r="L745" s="17">
        <f t="shared" si="70"/>
        <v>0.11086363636363637</v>
      </c>
      <c r="M745" s="17">
        <f t="shared" si="71"/>
        <v>64.449818181818173</v>
      </c>
      <c r="N745" s="17">
        <f t="shared" si="72"/>
        <v>8.1818181818181827E-4</v>
      </c>
    </row>
    <row r="746" spans="1:14" s="18" customFormat="1" ht="13.8">
      <c r="B746" s="17">
        <v>103</v>
      </c>
      <c r="C746" s="17">
        <f t="shared" si="67"/>
        <v>3.7037037037037035E-2</v>
      </c>
      <c r="D746" s="17">
        <v>0.37</v>
      </c>
      <c r="E746" s="17">
        <v>2.3290000000000002E-2</v>
      </c>
      <c r="F746" s="17">
        <v>3.2100000000000002E-3</v>
      </c>
      <c r="G746" s="17">
        <v>2.5000000000000001E-3</v>
      </c>
      <c r="H746" s="17">
        <v>1.1553800000000001</v>
      </c>
      <c r="I746" s="17">
        <v>0.02</v>
      </c>
      <c r="J746" s="17">
        <f t="shared" si="68"/>
        <v>0.95277272727272733</v>
      </c>
      <c r="K746" s="17">
        <f t="shared" si="69"/>
        <v>0.13131818181818183</v>
      </c>
      <c r="L746" s="17">
        <f t="shared" si="70"/>
        <v>0.10227272727272728</v>
      </c>
      <c r="M746" s="17">
        <f t="shared" si="71"/>
        <v>47.26554545454546</v>
      </c>
      <c r="N746" s="17">
        <f t="shared" si="72"/>
        <v>8.1818181818181827E-4</v>
      </c>
    </row>
    <row r="747" spans="1:14" s="18" customFormat="1" ht="13.8">
      <c r="B747" s="17">
        <v>103</v>
      </c>
      <c r="C747" s="17">
        <f t="shared" si="67"/>
        <v>3.7037037037037035E-2</v>
      </c>
      <c r="D747" s="17">
        <v>0.42</v>
      </c>
      <c r="E747" s="17">
        <v>2.257E-2</v>
      </c>
      <c r="F747" s="17">
        <v>3.1199999999999999E-3</v>
      </c>
      <c r="G747" s="17">
        <v>2.16E-3</v>
      </c>
      <c r="H747" s="17">
        <v>1.31199</v>
      </c>
      <c r="I747" s="17">
        <v>0.02</v>
      </c>
      <c r="J747" s="17">
        <f t="shared" si="68"/>
        <v>0.92331818181818182</v>
      </c>
      <c r="K747" s="17">
        <f t="shared" si="69"/>
        <v>0.12763636363636363</v>
      </c>
      <c r="L747" s="17">
        <f t="shared" si="70"/>
        <v>8.8363636363636366E-2</v>
      </c>
      <c r="M747" s="17">
        <f t="shared" si="71"/>
        <v>53.672318181818177</v>
      </c>
      <c r="N747" s="17">
        <f t="shared" si="72"/>
        <v>8.1818181818181827E-4</v>
      </c>
    </row>
    <row r="748" spans="1:14" s="18" customFormat="1" ht="13.8">
      <c r="B748" s="17">
        <v>103</v>
      </c>
      <c r="C748" s="17">
        <f t="shared" si="67"/>
        <v>3.7037037037037035E-2</v>
      </c>
      <c r="D748" s="17">
        <v>0.51</v>
      </c>
      <c r="E748" s="17">
        <v>3.3799999999999997E-2</v>
      </c>
      <c r="F748" s="17">
        <v>5.3699999999999998E-3</v>
      </c>
      <c r="G748" s="17">
        <v>4.6100000000000004E-3</v>
      </c>
      <c r="H748" s="17">
        <v>1.5916999999999999</v>
      </c>
      <c r="I748" s="17">
        <v>0.03</v>
      </c>
      <c r="J748" s="17">
        <f t="shared" si="68"/>
        <v>1.3827272727272726</v>
      </c>
      <c r="K748" s="17">
        <f t="shared" si="69"/>
        <v>0.2196818181818182</v>
      </c>
      <c r="L748" s="17">
        <f t="shared" si="70"/>
        <v>0.18859090909090909</v>
      </c>
      <c r="M748" s="17">
        <f t="shared" si="71"/>
        <v>65.114999999999995</v>
      </c>
      <c r="N748" s="17">
        <f t="shared" si="72"/>
        <v>1.2272727272727272E-3</v>
      </c>
    </row>
    <row r="749" spans="1:14" s="18" customFormat="1" ht="13.8">
      <c r="B749" s="17">
        <v>103</v>
      </c>
      <c r="C749" s="17">
        <f t="shared" si="67"/>
        <v>3.7037037037037035E-2</v>
      </c>
      <c r="D749" s="17">
        <v>0.46</v>
      </c>
      <c r="E749" s="17">
        <v>2.8340000000000001E-2</v>
      </c>
      <c r="F749" s="17">
        <v>4.3299999999999996E-3</v>
      </c>
      <c r="G749" s="17">
        <v>3.65E-3</v>
      </c>
      <c r="H749" s="17">
        <v>1.4469700000000001</v>
      </c>
      <c r="I749" s="17">
        <v>0.02</v>
      </c>
      <c r="J749" s="17">
        <f t="shared" si="68"/>
        <v>1.1593636363636364</v>
      </c>
      <c r="K749" s="17">
        <f t="shared" si="69"/>
        <v>0.17713636363636362</v>
      </c>
      <c r="L749" s="17">
        <f t="shared" si="70"/>
        <v>0.14931818181818182</v>
      </c>
      <c r="M749" s="17">
        <f t="shared" si="71"/>
        <v>59.194227272727282</v>
      </c>
      <c r="N749" s="17">
        <f t="shared" si="72"/>
        <v>8.1818181818181827E-4</v>
      </c>
    </row>
    <row r="750" spans="1:14" s="18" customFormat="1" ht="13.8">
      <c r="B750" s="17">
        <v>103</v>
      </c>
      <c r="C750" s="17">
        <f t="shared" si="67"/>
        <v>3.7037037037037035E-2</v>
      </c>
      <c r="D750" s="17">
        <v>0.44</v>
      </c>
      <c r="E750" s="17">
        <v>2.9190000000000001E-2</v>
      </c>
      <c r="F750" s="17">
        <v>4.3400000000000001E-3</v>
      </c>
      <c r="G750" s="17">
        <v>3.29E-3</v>
      </c>
      <c r="H750" s="17">
        <v>1.3678999999999999</v>
      </c>
      <c r="I750" s="17">
        <v>0.03</v>
      </c>
      <c r="J750" s="17">
        <f t="shared" si="68"/>
        <v>1.1941363636363638</v>
      </c>
      <c r="K750" s="17">
        <f t="shared" si="69"/>
        <v>0.17754545454545456</v>
      </c>
      <c r="L750" s="17">
        <f t="shared" si="70"/>
        <v>0.13459090909090909</v>
      </c>
      <c r="M750" s="17">
        <f t="shared" si="71"/>
        <v>55.959545454545449</v>
      </c>
      <c r="N750" s="17">
        <f t="shared" si="72"/>
        <v>1.2272727272727272E-3</v>
      </c>
    </row>
    <row r="751" spans="1:14" s="18" customFormat="1" ht="13.8">
      <c r="B751" s="18">
        <v>103</v>
      </c>
      <c r="C751" s="17">
        <f t="shared" si="67"/>
        <v>3.7037037037037035E-2</v>
      </c>
      <c r="D751" s="18">
        <v>0.42</v>
      </c>
      <c r="E751" s="18">
        <v>2.657E-2</v>
      </c>
      <c r="F751" s="18">
        <v>4.3400000000000001E-3</v>
      </c>
      <c r="G751" s="18">
        <v>3.0200000000000001E-3</v>
      </c>
      <c r="H751" s="18">
        <v>1.31833</v>
      </c>
      <c r="I751" s="18">
        <v>0.02</v>
      </c>
      <c r="J751" s="17">
        <f t="shared" si="68"/>
        <v>1.0869545454545455</v>
      </c>
      <c r="K751" s="17">
        <f t="shared" si="69"/>
        <v>0.17754545454545456</v>
      </c>
      <c r="L751" s="17">
        <f t="shared" si="70"/>
        <v>0.12354545454545454</v>
      </c>
      <c r="M751" s="17">
        <f t="shared" si="71"/>
        <v>53.931681818181822</v>
      </c>
      <c r="N751" s="17">
        <f t="shared" si="72"/>
        <v>8.1818181818181827E-4</v>
      </c>
    </row>
    <row r="752" spans="1:14" s="18" customFormat="1" ht="13.8">
      <c r="B752" s="17">
        <v>103</v>
      </c>
      <c r="C752" s="17">
        <f t="shared" si="67"/>
        <v>3.7037037037037035E-2</v>
      </c>
      <c r="D752" s="30">
        <v>0.39</v>
      </c>
      <c r="E752" s="17">
        <v>2.6349999999999998E-2</v>
      </c>
      <c r="F752" s="17">
        <v>5.9800000000000001E-3</v>
      </c>
      <c r="G752" s="17">
        <v>1.3600000000000001E-3</v>
      </c>
      <c r="H752" s="17">
        <v>1.2119200000000001</v>
      </c>
      <c r="I752" s="17">
        <v>0.03</v>
      </c>
      <c r="J752" s="17">
        <f t="shared" si="68"/>
        <v>1.0779545454545454</v>
      </c>
      <c r="K752" s="17">
        <f t="shared" si="69"/>
        <v>0.24463636363636362</v>
      </c>
      <c r="L752" s="17">
        <f t="shared" si="70"/>
        <v>5.5636363636363644E-2</v>
      </c>
      <c r="M752" s="17">
        <f t="shared" si="71"/>
        <v>49.578545454545456</v>
      </c>
      <c r="N752" s="17">
        <f t="shared" si="72"/>
        <v>1.2272727272727272E-3</v>
      </c>
    </row>
    <row r="753" spans="1:14" s="18" customFormat="1" ht="13.8">
      <c r="B753" s="17">
        <v>103</v>
      </c>
      <c r="C753" s="17">
        <f t="shared" si="67"/>
        <v>3.7037037037037035E-2</v>
      </c>
      <c r="D753" s="17">
        <v>0.38</v>
      </c>
      <c r="E753" s="17">
        <v>2.3539999999999998E-2</v>
      </c>
      <c r="F753" s="17">
        <v>5.13E-3</v>
      </c>
      <c r="G753" s="17">
        <v>1.15E-3</v>
      </c>
      <c r="H753" s="17">
        <v>1.1938599999999999</v>
      </c>
      <c r="I753" s="17">
        <v>0.02</v>
      </c>
      <c r="J753" s="17">
        <f t="shared" si="68"/>
        <v>0.96299999999999997</v>
      </c>
      <c r="K753" s="17">
        <f t="shared" si="69"/>
        <v>0.20986363636363636</v>
      </c>
      <c r="L753" s="17">
        <f t="shared" si="70"/>
        <v>4.7045454545454543E-2</v>
      </c>
      <c r="M753" s="17">
        <f t="shared" si="71"/>
        <v>48.839727272727266</v>
      </c>
      <c r="N753" s="17">
        <f t="shared" si="72"/>
        <v>8.1818181818181827E-4</v>
      </c>
    </row>
    <row r="754" spans="1:14" s="18" customFormat="1" ht="13.8">
      <c r="B754" s="17">
        <v>103</v>
      </c>
      <c r="C754" s="17">
        <f t="shared" si="67"/>
        <v>3.7037037037037035E-2</v>
      </c>
      <c r="D754" s="17">
        <v>0.39</v>
      </c>
      <c r="E754" s="17">
        <v>2.5360000000000001E-2</v>
      </c>
      <c r="F754" s="17">
        <v>4.7200000000000002E-3</v>
      </c>
      <c r="G754" s="17">
        <v>5.5000000000000003E-4</v>
      </c>
      <c r="H754" s="17">
        <v>1.21943</v>
      </c>
      <c r="I754" s="17">
        <v>0.02</v>
      </c>
      <c r="J754" s="17">
        <f t="shared" si="68"/>
        <v>1.0374545454545456</v>
      </c>
      <c r="K754" s="17">
        <f t="shared" si="69"/>
        <v>0.19309090909090909</v>
      </c>
      <c r="L754" s="17">
        <f t="shared" si="70"/>
        <v>2.2500000000000003E-2</v>
      </c>
      <c r="M754" s="17">
        <f t="shared" si="71"/>
        <v>49.88577272727273</v>
      </c>
      <c r="N754" s="17">
        <f t="shared" si="72"/>
        <v>8.1818181818181827E-4</v>
      </c>
    </row>
    <row r="755" spans="1:14" s="18" customFormat="1" ht="13.8">
      <c r="B755" s="18">
        <v>103</v>
      </c>
      <c r="C755" s="17">
        <f t="shared" si="67"/>
        <v>3.7037037037037035E-2</v>
      </c>
      <c r="D755" s="18">
        <v>0.40501038157036834</v>
      </c>
      <c r="E755" s="18">
        <v>2.5663274645299976E-2</v>
      </c>
      <c r="F755" s="18">
        <v>5.2649703889472675E-3</v>
      </c>
      <c r="G755" s="18">
        <v>1.6588803926165432E-3</v>
      </c>
      <c r="H755" s="18">
        <v>1.2643038420870369</v>
      </c>
      <c r="I755" s="18">
        <v>0.02</v>
      </c>
      <c r="J755" s="17">
        <f t="shared" si="68"/>
        <v>1.0498612354895445</v>
      </c>
      <c r="K755" s="17">
        <f t="shared" si="69"/>
        <v>0.21538515227511548</v>
      </c>
      <c r="L755" s="17">
        <f t="shared" si="70"/>
        <v>6.7863288788858583E-2</v>
      </c>
      <c r="M755" s="17">
        <f t="shared" si="71"/>
        <v>51.721520812651512</v>
      </c>
      <c r="N755" s="17">
        <f t="shared" si="72"/>
        <v>8.1818181818181827E-4</v>
      </c>
    </row>
    <row r="756" spans="1:14" s="18" customFormat="1" ht="13.8">
      <c r="B756" s="17">
        <v>103</v>
      </c>
      <c r="C756" s="17">
        <f t="shared" si="67"/>
        <v>3.7037037037037035E-2</v>
      </c>
      <c r="D756" s="17">
        <v>0.41634856112871071</v>
      </c>
      <c r="E756" s="17">
        <v>2.7625619877691476E-2</v>
      </c>
      <c r="F756" s="17">
        <v>2.0004467547685345E-3</v>
      </c>
      <c r="G756" s="17">
        <v>3.5525904313014139E-3</v>
      </c>
      <c r="H756" s="17">
        <v>1.3072686932324609</v>
      </c>
      <c r="I756" s="17">
        <v>0.03</v>
      </c>
      <c r="J756" s="17">
        <f t="shared" si="68"/>
        <v>1.1301389949964695</v>
      </c>
      <c r="K756" s="17">
        <f t="shared" si="69"/>
        <v>8.1836458149621871E-2</v>
      </c>
      <c r="L756" s="17">
        <f t="shared" si="70"/>
        <v>0.14533324491687602</v>
      </c>
      <c r="M756" s="17">
        <f t="shared" si="71"/>
        <v>53.479173814055223</v>
      </c>
      <c r="N756" s="17">
        <f t="shared" si="72"/>
        <v>1.2272727272727272E-3</v>
      </c>
    </row>
    <row r="757" spans="1:14" s="18" customFormat="1" ht="13.8">
      <c r="A757" s="17"/>
      <c r="B757" s="17">
        <v>103</v>
      </c>
      <c r="C757" s="17">
        <f t="shared" si="67"/>
        <v>3.7037037037037035E-2</v>
      </c>
      <c r="D757" s="17">
        <v>0.52</v>
      </c>
      <c r="E757" s="17">
        <v>3.4259999999999999E-2</v>
      </c>
      <c r="F757" s="17">
        <v>3.8500000000000001E-3</v>
      </c>
      <c r="G757" s="17">
        <v>3.29E-3</v>
      </c>
      <c r="H757" s="17">
        <v>1.63601</v>
      </c>
      <c r="I757" s="17">
        <v>0.03</v>
      </c>
      <c r="J757" s="17">
        <f t="shared" si="68"/>
        <v>1.4015454545454544</v>
      </c>
      <c r="K757" s="17">
        <f t="shared" si="69"/>
        <v>0.1575</v>
      </c>
      <c r="L757" s="17">
        <f t="shared" si="70"/>
        <v>0.13459090909090909</v>
      </c>
      <c r="M757" s="17">
        <f t="shared" si="71"/>
        <v>66.92768181818181</v>
      </c>
      <c r="N757" s="17">
        <f t="shared" si="72"/>
        <v>1.2272727272727272E-3</v>
      </c>
    </row>
    <row r="758" spans="1:14" s="18" customFormat="1" ht="13.8">
      <c r="B758" s="18">
        <v>103</v>
      </c>
      <c r="C758" s="17">
        <f t="shared" si="67"/>
        <v>3.7037037037037035E-2</v>
      </c>
      <c r="D758" s="18">
        <v>0.42</v>
      </c>
      <c r="E758" s="18">
        <v>2.606E-2</v>
      </c>
      <c r="F758" s="18">
        <v>3.4499999999999999E-3</v>
      </c>
      <c r="G758" s="18">
        <v>3.2499999999999999E-3</v>
      </c>
      <c r="H758" s="18">
        <v>1.3136699999999999</v>
      </c>
      <c r="I758" s="18">
        <v>0.03</v>
      </c>
      <c r="J758" s="17">
        <f t="shared" si="68"/>
        <v>1.0660909090909092</v>
      </c>
      <c r="K758" s="17">
        <f t="shared" si="69"/>
        <v>0.14113636363636364</v>
      </c>
      <c r="L758" s="17">
        <f t="shared" si="70"/>
        <v>0.13295454545454544</v>
      </c>
      <c r="M758" s="17">
        <f t="shared" si="71"/>
        <v>53.74104545454545</v>
      </c>
      <c r="N758" s="17">
        <f t="shared" si="72"/>
        <v>1.2272727272727272E-3</v>
      </c>
    </row>
    <row r="759" spans="1:14" s="18" customFormat="1" ht="13.8">
      <c r="B759" s="17">
        <v>103</v>
      </c>
      <c r="C759" s="17">
        <f t="shared" si="67"/>
        <v>3.7037037037037035E-2</v>
      </c>
      <c r="D759" s="17">
        <v>0.38</v>
      </c>
      <c r="E759" s="17">
        <v>2.443E-2</v>
      </c>
      <c r="F759" s="17">
        <v>3.2799999999999999E-3</v>
      </c>
      <c r="G759" s="17">
        <v>2.8800000000000002E-3</v>
      </c>
      <c r="H759" s="17">
        <v>1.1866699999999999</v>
      </c>
      <c r="I759" s="17">
        <v>0.03</v>
      </c>
      <c r="J759" s="17">
        <f t="shared" si="68"/>
        <v>0.99940909090909102</v>
      </c>
      <c r="K759" s="17">
        <f t="shared" si="69"/>
        <v>0.13418181818181818</v>
      </c>
      <c r="L759" s="17">
        <f t="shared" si="70"/>
        <v>0.11781818181818182</v>
      </c>
      <c r="M759" s="17">
        <f t="shared" si="71"/>
        <v>48.545590909090905</v>
      </c>
      <c r="N759" s="17">
        <f t="shared" si="72"/>
        <v>1.2272727272727272E-3</v>
      </c>
    </row>
    <row r="760" spans="1:14" s="18" customFormat="1" ht="13.8">
      <c r="A760" s="17"/>
      <c r="B760" s="17">
        <v>103</v>
      </c>
      <c r="C760" s="17">
        <f t="shared" si="67"/>
        <v>3.7037037037037035E-2</v>
      </c>
      <c r="D760" s="17">
        <v>0.32</v>
      </c>
      <c r="E760" s="17">
        <v>2.256E-2</v>
      </c>
      <c r="F760" s="17">
        <v>3.32E-3</v>
      </c>
      <c r="G760" s="17">
        <v>2.9199999999999999E-3</v>
      </c>
      <c r="H760" s="17">
        <v>1.0081599999999999</v>
      </c>
      <c r="I760" s="17">
        <v>0.03</v>
      </c>
      <c r="J760" s="17">
        <f t="shared" si="68"/>
        <v>0.92290909090909079</v>
      </c>
      <c r="K760" s="17">
        <f t="shared" si="69"/>
        <v>0.13581818181818181</v>
      </c>
      <c r="L760" s="17">
        <f t="shared" si="70"/>
        <v>0.11945454545454544</v>
      </c>
      <c r="M760" s="17">
        <f t="shared" si="71"/>
        <v>41.242909090909087</v>
      </c>
      <c r="N760" s="17">
        <f t="shared" si="72"/>
        <v>1.2272727272727272E-3</v>
      </c>
    </row>
    <row r="761" spans="1:14" s="18" customFormat="1" ht="13.8">
      <c r="B761" s="17">
        <v>103</v>
      </c>
      <c r="C761" s="17">
        <f t="shared" si="67"/>
        <v>3.7037037037037035E-2</v>
      </c>
      <c r="D761" s="30">
        <v>0.28999999999999998</v>
      </c>
      <c r="E761" s="17">
        <v>1.9009999999999999E-2</v>
      </c>
      <c r="F761" s="17">
        <v>3.13E-3</v>
      </c>
      <c r="G761" s="17">
        <v>2.8300000000000001E-3</v>
      </c>
      <c r="H761" s="17">
        <v>0.90681</v>
      </c>
      <c r="I761" s="17">
        <v>0.02</v>
      </c>
      <c r="J761" s="17">
        <f t="shared" si="68"/>
        <v>0.77768181818181814</v>
      </c>
      <c r="K761" s="17">
        <f t="shared" si="69"/>
        <v>0.12804545454545455</v>
      </c>
      <c r="L761" s="17">
        <f t="shared" si="70"/>
        <v>0.11577272727272728</v>
      </c>
      <c r="M761" s="17">
        <f t="shared" si="71"/>
        <v>37.096772727272729</v>
      </c>
      <c r="N761" s="17">
        <f t="shared" si="72"/>
        <v>8.1818181818181827E-4</v>
      </c>
    </row>
    <row r="762" spans="1:14" s="18" customFormat="1" ht="13.8">
      <c r="B762" s="17">
        <v>103</v>
      </c>
      <c r="C762" s="17">
        <f t="shared" si="67"/>
        <v>3.7037037037037035E-2</v>
      </c>
      <c r="D762" s="17">
        <v>0.38</v>
      </c>
      <c r="E762" s="17">
        <v>1.576E-2</v>
      </c>
      <c r="F762" s="17">
        <v>2.7499999999999998E-3</v>
      </c>
      <c r="G762" s="17">
        <v>2.2399999999999998E-3</v>
      </c>
      <c r="H762" s="17">
        <v>1.1755800000000001</v>
      </c>
      <c r="I762" s="17">
        <v>0.02</v>
      </c>
      <c r="J762" s="17">
        <f t="shared" si="68"/>
        <v>0.6447272727272727</v>
      </c>
      <c r="K762" s="17">
        <f t="shared" si="69"/>
        <v>0.11249999999999999</v>
      </c>
      <c r="L762" s="17">
        <f t="shared" si="70"/>
        <v>9.1636363636363641E-2</v>
      </c>
      <c r="M762" s="17">
        <f t="shared" si="71"/>
        <v>48.091909090909098</v>
      </c>
      <c r="N762" s="17">
        <f t="shared" si="72"/>
        <v>8.1818181818181827E-4</v>
      </c>
    </row>
    <row r="763" spans="1:14" s="18" customFormat="1" ht="13.8">
      <c r="A763" s="17"/>
      <c r="B763" s="18">
        <v>103</v>
      </c>
      <c r="C763" s="17">
        <f t="shared" si="67"/>
        <v>3.7037037037037035E-2</v>
      </c>
      <c r="D763" s="18">
        <v>0.28000000000000003</v>
      </c>
      <c r="E763" s="18">
        <v>1.66E-2</v>
      </c>
      <c r="F763" s="18">
        <v>3.2299999999999998E-3</v>
      </c>
      <c r="G763" s="18">
        <v>1.99E-3</v>
      </c>
      <c r="H763" s="18">
        <v>0.86516999999999999</v>
      </c>
      <c r="I763" s="18">
        <v>0.03</v>
      </c>
      <c r="J763" s="17">
        <f t="shared" si="68"/>
        <v>0.67909090909090908</v>
      </c>
      <c r="K763" s="17">
        <f t="shared" si="69"/>
        <v>0.13213636363636364</v>
      </c>
      <c r="L763" s="17">
        <f t="shared" si="70"/>
        <v>8.1409090909090903E-2</v>
      </c>
      <c r="M763" s="17">
        <f t="shared" si="71"/>
        <v>35.393318181818181</v>
      </c>
      <c r="N763" s="17">
        <f t="shared" si="72"/>
        <v>1.2272727272727272E-3</v>
      </c>
    </row>
    <row r="764" spans="1:14">
      <c r="B764" s="17">
        <v>103</v>
      </c>
      <c r="C764" s="17">
        <f t="shared" si="67"/>
        <v>3.7037037037037035E-2</v>
      </c>
      <c r="D764" s="17">
        <v>0.27</v>
      </c>
      <c r="E764" s="17">
        <v>1.558E-2</v>
      </c>
      <c r="F764" s="17">
        <v>3.2000000000000002E-3</v>
      </c>
      <c r="G764" s="17">
        <v>1.97E-3</v>
      </c>
      <c r="H764" s="17">
        <v>0.84923999999999999</v>
      </c>
      <c r="I764" s="17">
        <v>0.03</v>
      </c>
      <c r="J764" s="17">
        <f t="shared" si="68"/>
        <v>0.63736363636363635</v>
      </c>
      <c r="K764" s="17">
        <f t="shared" si="69"/>
        <v>0.13090909090909092</v>
      </c>
      <c r="L764" s="17">
        <f t="shared" si="70"/>
        <v>8.0590909090909088E-2</v>
      </c>
      <c r="M764" s="17">
        <f t="shared" si="71"/>
        <v>34.741636363636367</v>
      </c>
      <c r="N764" s="17">
        <f t="shared" si="72"/>
        <v>1.2272727272727272E-3</v>
      </c>
    </row>
    <row r="765" spans="1:14" s="18" customFormat="1" ht="13.8">
      <c r="A765" s="17"/>
      <c r="B765" s="18">
        <v>103</v>
      </c>
      <c r="C765" s="17">
        <f t="shared" si="67"/>
        <v>3.7037037037037035E-2</v>
      </c>
      <c r="D765" s="18">
        <v>0.26624758762145057</v>
      </c>
      <c r="E765" s="18">
        <v>1.4667927001498623E-2</v>
      </c>
      <c r="F765" s="18">
        <v>3.2462945578286269E-3</v>
      </c>
      <c r="G765" s="18">
        <v>1.9469820481469121E-3</v>
      </c>
      <c r="H765" s="18">
        <v>0.83044744502592782</v>
      </c>
      <c r="I765" s="18">
        <v>0.03</v>
      </c>
      <c r="J765" s="17">
        <f t="shared" si="68"/>
        <v>0.60005155915221642</v>
      </c>
      <c r="K765" s="17">
        <f t="shared" si="69"/>
        <v>0.13280295918389837</v>
      </c>
      <c r="L765" s="17">
        <f t="shared" si="70"/>
        <v>7.9649265606010045E-2</v>
      </c>
      <c r="M765" s="17">
        <f t="shared" si="71"/>
        <v>33.972850023787956</v>
      </c>
      <c r="N765" s="17">
        <f t="shared" si="72"/>
        <v>1.2272727272727272E-3</v>
      </c>
    </row>
    <row r="766" spans="1:14" s="18" customFormat="1" ht="13.8">
      <c r="A766" s="17"/>
      <c r="B766" s="17">
        <v>103</v>
      </c>
      <c r="C766" s="17">
        <f t="shared" si="67"/>
        <v>3.7037037037037035E-2</v>
      </c>
      <c r="D766" s="30">
        <v>0.26489368313818767</v>
      </c>
      <c r="E766" s="17">
        <v>1.3258211817642857E-2</v>
      </c>
      <c r="F766" s="17">
        <v>3.4189091943546803E-3</v>
      </c>
      <c r="G766" s="17">
        <v>1.3914165325862068E-3</v>
      </c>
      <c r="H766" s="17">
        <v>0.82650142035620688</v>
      </c>
      <c r="I766" s="17">
        <v>0.03</v>
      </c>
      <c r="J766" s="17">
        <f t="shared" si="68"/>
        <v>0.542381392539935</v>
      </c>
      <c r="K766" s="17">
        <f t="shared" si="69"/>
        <v>0.13986446704178238</v>
      </c>
      <c r="L766" s="17">
        <f t="shared" si="70"/>
        <v>5.6921585423981187E-2</v>
      </c>
      <c r="M766" s="17">
        <f t="shared" si="71"/>
        <v>33.811421741844825</v>
      </c>
      <c r="N766" s="17">
        <f t="shared" si="72"/>
        <v>1.2272727272727272E-3</v>
      </c>
    </row>
    <row r="767" spans="1:14" s="18" customFormat="1" ht="13.8">
      <c r="A767" s="17"/>
      <c r="B767" s="18">
        <v>103</v>
      </c>
      <c r="C767" s="17">
        <f t="shared" si="67"/>
        <v>3.7037037037037035E-2</v>
      </c>
      <c r="D767" s="18">
        <v>0.26436389201146004</v>
      </c>
      <c r="E767" s="18">
        <v>1.3181947165494118E-2</v>
      </c>
      <c r="F767" s="18">
        <v>3.4962799537785671E-3</v>
      </c>
      <c r="G767" s="18">
        <v>1.3881996413187729E-3</v>
      </c>
      <c r="H767" s="18">
        <v>0.82459058694335119</v>
      </c>
      <c r="I767" s="18">
        <v>0.03</v>
      </c>
      <c r="J767" s="17">
        <f t="shared" si="68"/>
        <v>0.53926147495203203</v>
      </c>
      <c r="K767" s="17">
        <f t="shared" si="69"/>
        <v>0.14302963447275954</v>
      </c>
      <c r="L767" s="17">
        <f t="shared" si="70"/>
        <v>5.6789985326677075E-2</v>
      </c>
      <c r="M767" s="17">
        <f t="shared" si="71"/>
        <v>33.733251284046183</v>
      </c>
      <c r="N767" s="17">
        <f t="shared" si="72"/>
        <v>1.2272727272727272E-3</v>
      </c>
    </row>
    <row r="768" spans="1:14" ht="13.8">
      <c r="B768" s="18">
        <v>103</v>
      </c>
      <c r="C768" s="17">
        <f t="shared" si="67"/>
        <v>3.7037037037037035E-2</v>
      </c>
      <c r="D768" s="18">
        <v>0.26739685365243054</v>
      </c>
      <c r="E768" s="18">
        <v>1.3537649260063397E-2</v>
      </c>
      <c r="F768" s="18">
        <v>4.1897513206453543E-3</v>
      </c>
      <c r="G768" s="18">
        <v>1.9487215444862118E-3</v>
      </c>
      <c r="H768" s="18">
        <v>0.83118939346452703</v>
      </c>
      <c r="I768" s="18">
        <v>0.03</v>
      </c>
      <c r="J768" s="17">
        <f t="shared" si="68"/>
        <v>0.55381292427532081</v>
      </c>
      <c r="K768" s="17">
        <f t="shared" si="69"/>
        <v>0.17139891766276449</v>
      </c>
      <c r="L768" s="17">
        <f t="shared" si="70"/>
        <v>7.9720426819890486E-2</v>
      </c>
      <c r="M768" s="17">
        <f t="shared" si="71"/>
        <v>34.003202459912465</v>
      </c>
      <c r="N768" s="17">
        <f t="shared" si="72"/>
        <v>1.2272727272727272E-3</v>
      </c>
    </row>
    <row r="769" spans="1:14">
      <c r="B769" s="17">
        <v>103</v>
      </c>
      <c r="C769" s="17">
        <f t="shared" si="67"/>
        <v>3.7037037037037035E-2</v>
      </c>
      <c r="D769" s="30">
        <v>0.34297211659204224</v>
      </c>
      <c r="E769" s="17">
        <v>1.460012463206465E-2</v>
      </c>
      <c r="F769" s="17">
        <v>3.8880766683215637E-3</v>
      </c>
      <c r="G769" s="17">
        <v>1.8084077527077045E-3</v>
      </c>
      <c r="H769" s="17">
        <v>1.0717583905843211</v>
      </c>
      <c r="I769" s="17">
        <v>0.02</v>
      </c>
      <c r="J769" s="17">
        <f t="shared" si="68"/>
        <v>0.59727782585719025</v>
      </c>
      <c r="K769" s="17">
        <f t="shared" si="69"/>
        <v>0.15905768188588215</v>
      </c>
      <c r="L769" s="17">
        <f t="shared" si="70"/>
        <v>7.3980317156224273E-2</v>
      </c>
      <c r="M769" s="17">
        <f t="shared" si="71"/>
        <v>43.844661432994954</v>
      </c>
      <c r="N769" s="17">
        <f t="shared" si="72"/>
        <v>8.1818181818181827E-4</v>
      </c>
    </row>
    <row r="770" spans="1:14">
      <c r="B770" s="17">
        <v>103</v>
      </c>
      <c r="C770" s="17">
        <f t="shared" si="67"/>
        <v>3.7037037037037035E-2</v>
      </c>
      <c r="D770" s="30">
        <v>0.38033388189456308</v>
      </c>
      <c r="E770" s="17">
        <v>1.8380170304416913E-2</v>
      </c>
      <c r="F770" s="17">
        <v>3.9432867153453245E-3</v>
      </c>
      <c r="G770" s="17">
        <v>1.8340868443466629E-3</v>
      </c>
      <c r="H770" s="17">
        <v>1.1899106281996001</v>
      </c>
      <c r="I770" s="17">
        <v>0.02</v>
      </c>
      <c r="J770" s="17">
        <f t="shared" si="68"/>
        <v>0.75191605790796456</v>
      </c>
      <c r="K770" s="17">
        <f t="shared" si="69"/>
        <v>0.16131627471867238</v>
      </c>
      <c r="L770" s="17">
        <f t="shared" si="70"/>
        <v>7.5030825450545305E-2</v>
      </c>
      <c r="M770" s="17">
        <f t="shared" si="71"/>
        <v>48.678162062710911</v>
      </c>
      <c r="N770" s="17">
        <f t="shared" si="72"/>
        <v>8.1818181818181827E-4</v>
      </c>
    </row>
    <row r="771" spans="1:14" s="18" customFormat="1" ht="13.8">
      <c r="A771" s="17"/>
      <c r="B771" s="17">
        <v>103</v>
      </c>
      <c r="C771" s="17">
        <f t="shared" ref="C771:C834" si="73">(B771-$B$2257)/($B$2256-$B$2257)</f>
        <v>3.7037037037037035E-2</v>
      </c>
      <c r="D771" s="30">
        <v>0.37176110092846193</v>
      </c>
      <c r="E771" s="17">
        <v>2.0305385463719159E-2</v>
      </c>
      <c r="F771" s="17">
        <v>4.0350322712492939E-3</v>
      </c>
      <c r="G771" s="17">
        <v>1.6086507393684893E-3</v>
      </c>
      <c r="H771" s="17">
        <v>1.1628246773149367</v>
      </c>
      <c r="I771" s="17">
        <v>0.03</v>
      </c>
      <c r="J771" s="17">
        <f t="shared" si="68"/>
        <v>0.83067485987942014</v>
      </c>
      <c r="K771" s="17">
        <f t="shared" si="69"/>
        <v>0.16506950200565293</v>
      </c>
      <c r="L771" s="17">
        <f t="shared" si="70"/>
        <v>6.5808439337801838E-2</v>
      </c>
      <c r="M771" s="17">
        <f t="shared" si="71"/>
        <v>47.570100435611046</v>
      </c>
      <c r="N771" s="17">
        <f t="shared" si="72"/>
        <v>1.2272727272727272E-3</v>
      </c>
    </row>
    <row r="772" spans="1:14" s="18" customFormat="1" ht="13.8">
      <c r="A772" s="17"/>
      <c r="B772" s="18">
        <v>103</v>
      </c>
      <c r="C772" s="17">
        <f t="shared" si="73"/>
        <v>3.7037037037037035E-2</v>
      </c>
      <c r="D772" s="18">
        <v>0.45</v>
      </c>
      <c r="E772" s="18">
        <v>1.9980000000000001E-2</v>
      </c>
      <c r="F772" s="18">
        <v>2.3E-3</v>
      </c>
      <c r="G772" s="18">
        <v>1.8699999999999999E-3</v>
      </c>
      <c r="H772" s="18">
        <v>1.41039</v>
      </c>
      <c r="I772" s="18">
        <v>0.03</v>
      </c>
      <c r="J772" s="17">
        <f t="shared" ref="J772:J835" si="74">(E772*3600)/$C$1</f>
        <v>0.81736363636363651</v>
      </c>
      <c r="K772" s="17">
        <f t="shared" ref="K772:K835" si="75">(F772*3600)/$C$1</f>
        <v>9.4090909090909086E-2</v>
      </c>
      <c r="L772" s="17">
        <f t="shared" ref="L772:L835" si="76">(G772*3600)/$C$1</f>
        <v>7.6499999999999999E-2</v>
      </c>
      <c r="M772" s="17">
        <f t="shared" ref="M772:M835" si="77">(H772*3600)/$C$1</f>
        <v>57.697772727272735</v>
      </c>
      <c r="N772" s="17">
        <f t="shared" ref="N772:N835" si="78">(I772*3600)/$C$1/1000</f>
        <v>1.2272727272727272E-3</v>
      </c>
    </row>
    <row r="773" spans="1:14" s="18" customFormat="1" ht="13.8">
      <c r="A773" s="17"/>
      <c r="B773" s="18">
        <v>103</v>
      </c>
      <c r="C773" s="17">
        <f t="shared" si="73"/>
        <v>3.7037037037037035E-2</v>
      </c>
      <c r="D773" s="18">
        <v>0.46</v>
      </c>
      <c r="E773" s="18">
        <v>2.4309999999999998E-2</v>
      </c>
      <c r="F773" s="18">
        <v>2.4099999999999998E-3</v>
      </c>
      <c r="G773" s="18">
        <v>1.92E-3</v>
      </c>
      <c r="H773" s="18">
        <v>1.4611099999999999</v>
      </c>
      <c r="I773" s="18">
        <v>0.03</v>
      </c>
      <c r="J773" s="17">
        <f t="shared" si="74"/>
        <v>0.99449999999999994</v>
      </c>
      <c r="K773" s="17">
        <f t="shared" si="75"/>
        <v>9.859090909090909E-2</v>
      </c>
      <c r="L773" s="17">
        <f t="shared" si="76"/>
        <v>7.8545454545454543E-2</v>
      </c>
      <c r="M773" s="17">
        <f t="shared" si="77"/>
        <v>59.772681818181816</v>
      </c>
      <c r="N773" s="17">
        <f t="shared" si="78"/>
        <v>1.2272727272727272E-3</v>
      </c>
    </row>
    <row r="774" spans="1:14" s="18" customFormat="1" ht="13.8">
      <c r="A774" s="17"/>
      <c r="B774" s="17">
        <v>103</v>
      </c>
      <c r="C774" s="17">
        <f t="shared" si="73"/>
        <v>3.7037037037037035E-2</v>
      </c>
      <c r="D774" s="17">
        <v>0.46</v>
      </c>
      <c r="E774" s="17">
        <v>2.5860000000000001E-2</v>
      </c>
      <c r="F774" s="17">
        <v>2.3900000000000002E-3</v>
      </c>
      <c r="G774" s="17">
        <v>1.91E-3</v>
      </c>
      <c r="H774" s="17">
        <v>1.44208</v>
      </c>
      <c r="I774" s="17">
        <v>0.03</v>
      </c>
      <c r="J774" s="17">
        <f t="shared" si="74"/>
        <v>1.0579090909090909</v>
      </c>
      <c r="K774" s="17">
        <f t="shared" si="75"/>
        <v>9.7772727272727289E-2</v>
      </c>
      <c r="L774" s="17">
        <f t="shared" si="76"/>
        <v>7.8136363636363643E-2</v>
      </c>
      <c r="M774" s="17">
        <f t="shared" si="77"/>
        <v>58.994181818181822</v>
      </c>
      <c r="N774" s="17">
        <f t="shared" si="78"/>
        <v>1.2272727272727272E-3</v>
      </c>
    </row>
    <row r="775" spans="1:14" s="18" customFormat="1" ht="13.8">
      <c r="A775" s="17"/>
      <c r="B775" s="17">
        <v>103</v>
      </c>
      <c r="C775" s="17">
        <f t="shared" si="73"/>
        <v>3.7037037037037035E-2</v>
      </c>
      <c r="D775" s="17">
        <v>0.5</v>
      </c>
      <c r="E775" s="17">
        <v>1.494E-2</v>
      </c>
      <c r="F775" s="17">
        <v>2.1299999999999999E-3</v>
      </c>
      <c r="G775" s="17">
        <v>1.6999999999999999E-3</v>
      </c>
      <c r="H775" s="17">
        <v>1.5810599999999999</v>
      </c>
      <c r="I775" s="17">
        <v>0.02</v>
      </c>
      <c r="J775" s="17">
        <f t="shared" si="74"/>
        <v>0.61118181818181816</v>
      </c>
      <c r="K775" s="17">
        <f t="shared" si="75"/>
        <v>8.7136363636363637E-2</v>
      </c>
      <c r="L775" s="17">
        <f t="shared" si="76"/>
        <v>6.9545454545454535E-2</v>
      </c>
      <c r="M775" s="17">
        <f t="shared" si="77"/>
        <v>64.679727272727277</v>
      </c>
      <c r="N775" s="17">
        <f t="shared" si="78"/>
        <v>8.1818181818181827E-4</v>
      </c>
    </row>
    <row r="776" spans="1:14" s="18" customFormat="1" ht="13.8">
      <c r="A776" s="17"/>
      <c r="B776" s="18">
        <v>103</v>
      </c>
      <c r="C776" s="17">
        <f t="shared" si="73"/>
        <v>3.7037037037037035E-2</v>
      </c>
      <c r="D776" s="18">
        <v>0.41</v>
      </c>
      <c r="E776" s="18">
        <v>2.2259999999999999E-2</v>
      </c>
      <c r="F776" s="18">
        <v>2.5500000000000002E-3</v>
      </c>
      <c r="G776" s="18">
        <v>2E-3</v>
      </c>
      <c r="H776" s="18">
        <v>1.2984</v>
      </c>
      <c r="I776" s="18">
        <v>0.02</v>
      </c>
      <c r="J776" s="17">
        <f t="shared" si="74"/>
        <v>0.91063636363636358</v>
      </c>
      <c r="K776" s="17">
        <f t="shared" si="75"/>
        <v>0.10431818181818184</v>
      </c>
      <c r="L776" s="17">
        <f t="shared" si="76"/>
        <v>8.1818181818181818E-2</v>
      </c>
      <c r="M776" s="17">
        <f t="shared" si="77"/>
        <v>53.116363636363637</v>
      </c>
      <c r="N776" s="17">
        <f t="shared" si="78"/>
        <v>8.1818181818181827E-4</v>
      </c>
    </row>
    <row r="777" spans="1:14" s="18" customFormat="1" ht="13.8">
      <c r="A777" s="17"/>
      <c r="B777" s="17">
        <v>103</v>
      </c>
      <c r="C777" s="17">
        <f t="shared" si="73"/>
        <v>3.7037037037037035E-2</v>
      </c>
      <c r="D777" s="30">
        <v>0.41</v>
      </c>
      <c r="E777" s="17">
        <v>2.291E-2</v>
      </c>
      <c r="F777" s="17">
        <v>2.7299999999999998E-3</v>
      </c>
      <c r="G777" s="17">
        <v>2.9099999999999998E-3</v>
      </c>
      <c r="H777" s="17">
        <v>1.2766599999999999</v>
      </c>
      <c r="I777" s="17">
        <v>0.03</v>
      </c>
      <c r="J777" s="17">
        <f t="shared" si="74"/>
        <v>0.93722727272727269</v>
      </c>
      <c r="K777" s="17">
        <f t="shared" si="75"/>
        <v>0.11168181818181817</v>
      </c>
      <c r="L777" s="17">
        <f t="shared" si="76"/>
        <v>0.11904545454545454</v>
      </c>
      <c r="M777" s="17">
        <f t="shared" si="77"/>
        <v>52.226999999999997</v>
      </c>
      <c r="N777" s="17">
        <f t="shared" si="78"/>
        <v>1.2272727272727272E-3</v>
      </c>
    </row>
    <row r="778" spans="1:14" s="18" customFormat="1" ht="13.8">
      <c r="A778" s="17"/>
      <c r="B778" s="17">
        <v>103</v>
      </c>
      <c r="C778" s="17">
        <f t="shared" si="73"/>
        <v>3.7037037037037035E-2</v>
      </c>
      <c r="D778" s="17">
        <v>0.4</v>
      </c>
      <c r="E778" s="17">
        <v>2.197E-2</v>
      </c>
      <c r="F778" s="17">
        <v>2.63E-3</v>
      </c>
      <c r="G778" s="17">
        <v>2.5799999999999998E-3</v>
      </c>
      <c r="H778" s="17">
        <v>1.2446900000000001</v>
      </c>
      <c r="I778" s="17">
        <v>0.03</v>
      </c>
      <c r="J778" s="17">
        <f t="shared" si="74"/>
        <v>0.89877272727272728</v>
      </c>
      <c r="K778" s="17">
        <f t="shared" si="75"/>
        <v>0.10759090909090908</v>
      </c>
      <c r="L778" s="17">
        <f t="shared" si="76"/>
        <v>0.10554545454545455</v>
      </c>
      <c r="M778" s="17">
        <f t="shared" si="77"/>
        <v>50.919136363636362</v>
      </c>
      <c r="N778" s="17">
        <f t="shared" si="78"/>
        <v>1.2272727272727272E-3</v>
      </c>
    </row>
    <row r="779" spans="1:14" s="18" customFormat="1" ht="13.8">
      <c r="A779" s="17"/>
      <c r="B779" s="18">
        <v>103</v>
      </c>
      <c r="C779" s="17">
        <f t="shared" si="73"/>
        <v>3.7037037037037035E-2</v>
      </c>
      <c r="D779" s="18">
        <v>0.4</v>
      </c>
      <c r="E779" s="18">
        <v>2.2100000000000002E-2</v>
      </c>
      <c r="F779" s="18">
        <v>2.5100000000000001E-3</v>
      </c>
      <c r="G779" s="18">
        <v>2.5799999999999998E-3</v>
      </c>
      <c r="H779" s="18">
        <v>1.2544599999999999</v>
      </c>
      <c r="I779" s="18">
        <v>0.03</v>
      </c>
      <c r="J779" s="17">
        <f t="shared" si="74"/>
        <v>0.90409090909090917</v>
      </c>
      <c r="K779" s="17">
        <f t="shared" si="75"/>
        <v>0.10268181818181818</v>
      </c>
      <c r="L779" s="17">
        <f t="shared" si="76"/>
        <v>0.10554545454545455</v>
      </c>
      <c r="M779" s="17">
        <f t="shared" si="77"/>
        <v>51.31881818181818</v>
      </c>
      <c r="N779" s="17">
        <f t="shared" si="78"/>
        <v>1.2272727272727272E-3</v>
      </c>
    </row>
    <row r="780" spans="1:14">
      <c r="B780" s="17">
        <v>103</v>
      </c>
      <c r="C780" s="17">
        <f t="shared" si="73"/>
        <v>3.7037037037037035E-2</v>
      </c>
      <c r="D780" s="17">
        <v>0.38</v>
      </c>
      <c r="E780" s="17">
        <v>1.6320000000000001E-2</v>
      </c>
      <c r="F780" s="17">
        <v>2.1099999999999999E-3</v>
      </c>
      <c r="G780" s="17">
        <v>2.2799999999999999E-3</v>
      </c>
      <c r="H780" s="17">
        <v>1.1856100000000001</v>
      </c>
      <c r="I780" s="17">
        <v>0.02</v>
      </c>
      <c r="J780" s="17">
        <f t="shared" si="74"/>
        <v>0.66763636363636369</v>
      </c>
      <c r="K780" s="17">
        <f t="shared" si="75"/>
        <v>8.6318181818181808E-2</v>
      </c>
      <c r="L780" s="17">
        <f t="shared" si="76"/>
        <v>9.3272727272727271E-2</v>
      </c>
      <c r="M780" s="17">
        <f t="shared" si="77"/>
        <v>48.502227272727275</v>
      </c>
      <c r="N780" s="17">
        <f t="shared" si="78"/>
        <v>8.1818181818181827E-4</v>
      </c>
    </row>
    <row r="781" spans="1:14" s="18" customFormat="1" ht="13.8">
      <c r="A781" s="17"/>
      <c r="B781" s="17">
        <v>103</v>
      </c>
      <c r="C781" s="17">
        <f t="shared" si="73"/>
        <v>3.7037037037037035E-2</v>
      </c>
      <c r="D781" s="17">
        <v>0.4</v>
      </c>
      <c r="E781" s="17">
        <v>2.1389999999999999E-2</v>
      </c>
      <c r="F781" s="17">
        <v>2.14E-3</v>
      </c>
      <c r="G781" s="17">
        <v>2.0400000000000001E-3</v>
      </c>
      <c r="H781" s="17">
        <v>1.25329</v>
      </c>
      <c r="I781" s="17">
        <v>0.03</v>
      </c>
      <c r="J781" s="17">
        <f t="shared" si="74"/>
        <v>0.87504545454545446</v>
      </c>
      <c r="K781" s="17">
        <f t="shared" si="75"/>
        <v>8.7545454545454537E-2</v>
      </c>
      <c r="L781" s="17">
        <f t="shared" si="76"/>
        <v>8.3454545454545462E-2</v>
      </c>
      <c r="M781" s="17">
        <f t="shared" si="77"/>
        <v>51.270954545454543</v>
      </c>
      <c r="N781" s="17">
        <f t="shared" si="78"/>
        <v>1.2272727272727272E-3</v>
      </c>
    </row>
    <row r="782" spans="1:14" s="18" customFormat="1" ht="13.8">
      <c r="A782" s="17"/>
      <c r="B782" s="17">
        <v>103</v>
      </c>
      <c r="C782" s="17">
        <f t="shared" si="73"/>
        <v>3.7037037037037035E-2</v>
      </c>
      <c r="D782" s="17">
        <v>0.4</v>
      </c>
      <c r="E782" s="17">
        <v>2.1430000000000001E-2</v>
      </c>
      <c r="F782" s="17">
        <v>2.1800000000000001E-3</v>
      </c>
      <c r="G782" s="17">
        <v>2.0400000000000001E-3</v>
      </c>
      <c r="H782" s="17">
        <v>1.2583899999999999</v>
      </c>
      <c r="I782" s="17">
        <v>0.03</v>
      </c>
      <c r="J782" s="17">
        <f t="shared" si="74"/>
        <v>0.87668181818181834</v>
      </c>
      <c r="K782" s="17">
        <f t="shared" si="75"/>
        <v>8.9181818181818182E-2</v>
      </c>
      <c r="L782" s="17">
        <f t="shared" si="76"/>
        <v>8.3454545454545462E-2</v>
      </c>
      <c r="M782" s="17">
        <f t="shared" si="77"/>
        <v>51.479590909090909</v>
      </c>
      <c r="N782" s="17">
        <f t="shared" si="78"/>
        <v>1.2272727272727272E-3</v>
      </c>
    </row>
    <row r="783" spans="1:14" s="18" customFormat="1" ht="13.8">
      <c r="A783" s="17"/>
      <c r="B783" s="17">
        <v>103</v>
      </c>
      <c r="C783" s="17">
        <f t="shared" si="73"/>
        <v>3.7037037037037035E-2</v>
      </c>
      <c r="D783" s="17">
        <v>0.40266316369163691</v>
      </c>
      <c r="E783" s="17">
        <v>2.1572215883392632E-2</v>
      </c>
      <c r="F783" s="17">
        <v>2.1800359177106534E-3</v>
      </c>
      <c r="G783" s="17">
        <v>2.1839358030732847E-3</v>
      </c>
      <c r="H783" s="17">
        <v>1.2655128001737159</v>
      </c>
      <c r="I783" s="17">
        <v>0.02</v>
      </c>
      <c r="J783" s="17">
        <f t="shared" si="74"/>
        <v>0.88249974068424397</v>
      </c>
      <c r="K783" s="17">
        <f t="shared" si="75"/>
        <v>8.9183287542708545E-2</v>
      </c>
      <c r="L783" s="17">
        <f t="shared" si="76"/>
        <v>8.9342828307543462E-2</v>
      </c>
      <c r="M783" s="17">
        <f t="shared" si="77"/>
        <v>51.770978188924737</v>
      </c>
      <c r="N783" s="17">
        <f t="shared" si="78"/>
        <v>8.1818181818181827E-4</v>
      </c>
    </row>
    <row r="784" spans="1:14" s="18" customFormat="1" ht="13.8">
      <c r="A784" s="17"/>
      <c r="B784" s="17">
        <v>103</v>
      </c>
      <c r="C784" s="17">
        <f t="shared" si="73"/>
        <v>3.7037037037037035E-2</v>
      </c>
      <c r="D784" s="17">
        <v>0.4</v>
      </c>
      <c r="E784" s="17">
        <v>2.1530000000000001E-2</v>
      </c>
      <c r="F784" s="17">
        <v>2.1800000000000001E-3</v>
      </c>
      <c r="G784" s="17">
        <v>2.0500000000000002E-3</v>
      </c>
      <c r="H784" s="17">
        <v>1.2599</v>
      </c>
      <c r="I784" s="17">
        <v>0.02</v>
      </c>
      <c r="J784" s="17">
        <f t="shared" si="74"/>
        <v>0.88077272727272726</v>
      </c>
      <c r="K784" s="17">
        <f t="shared" si="75"/>
        <v>8.9181818181818182E-2</v>
      </c>
      <c r="L784" s="17">
        <f t="shared" si="76"/>
        <v>8.3863636363636376E-2</v>
      </c>
      <c r="M784" s="17">
        <f t="shared" si="77"/>
        <v>51.541363636363641</v>
      </c>
      <c r="N784" s="17">
        <f t="shared" si="78"/>
        <v>8.1818181818181827E-4</v>
      </c>
    </row>
    <row r="785" spans="1:14" s="18" customFormat="1" ht="13.8">
      <c r="A785" s="17"/>
      <c r="B785" s="17">
        <v>103</v>
      </c>
      <c r="C785" s="17">
        <f t="shared" si="73"/>
        <v>3.7037037037037035E-2</v>
      </c>
      <c r="D785" s="30">
        <v>0.4</v>
      </c>
      <c r="E785" s="17">
        <v>2.1610000000000001E-2</v>
      </c>
      <c r="F785" s="17">
        <v>2.1800000000000001E-3</v>
      </c>
      <c r="G785" s="17">
        <v>2.0400000000000001E-3</v>
      </c>
      <c r="H785" s="17">
        <v>1.2532799999999999</v>
      </c>
      <c r="I785" s="17">
        <v>0.03</v>
      </c>
      <c r="J785" s="17">
        <f t="shared" si="74"/>
        <v>0.88404545454545458</v>
      </c>
      <c r="K785" s="17">
        <f t="shared" si="75"/>
        <v>8.9181818181818182E-2</v>
      </c>
      <c r="L785" s="17">
        <f t="shared" si="76"/>
        <v>8.3454545454545462E-2</v>
      </c>
      <c r="M785" s="17">
        <f t="shared" si="77"/>
        <v>51.270545454545456</v>
      </c>
      <c r="N785" s="17">
        <f t="shared" si="78"/>
        <v>1.2272727272727272E-3</v>
      </c>
    </row>
    <row r="786" spans="1:14">
      <c r="B786" s="17">
        <v>103</v>
      </c>
      <c r="C786" s="17">
        <f t="shared" si="73"/>
        <v>3.7037037037037035E-2</v>
      </c>
      <c r="D786" s="17">
        <v>0.4</v>
      </c>
      <c r="E786" s="17">
        <v>2.1420000000000002E-2</v>
      </c>
      <c r="F786" s="17">
        <v>2.1800000000000001E-3</v>
      </c>
      <c r="G786" s="17">
        <v>1.91E-3</v>
      </c>
      <c r="H786" s="17">
        <v>1.25162</v>
      </c>
      <c r="I786" s="17">
        <v>0.03</v>
      </c>
      <c r="J786" s="17">
        <f t="shared" si="74"/>
        <v>0.87627272727272743</v>
      </c>
      <c r="K786" s="17">
        <f t="shared" si="75"/>
        <v>8.9181818181818182E-2</v>
      </c>
      <c r="L786" s="17">
        <f t="shared" si="76"/>
        <v>7.8136363636363643E-2</v>
      </c>
      <c r="M786" s="17">
        <f t="shared" si="77"/>
        <v>51.202636363636358</v>
      </c>
      <c r="N786" s="17">
        <f t="shared" si="78"/>
        <v>1.2272727272727272E-3</v>
      </c>
    </row>
    <row r="787" spans="1:14" s="18" customFormat="1" ht="13.8">
      <c r="A787" s="17"/>
      <c r="B787" s="17">
        <v>103</v>
      </c>
      <c r="C787" s="17">
        <f t="shared" si="73"/>
        <v>3.7037037037037035E-2</v>
      </c>
      <c r="D787" s="17">
        <v>0.4</v>
      </c>
      <c r="E787" s="17">
        <v>2.249E-2</v>
      </c>
      <c r="F787" s="17">
        <v>2.2899999999999999E-3</v>
      </c>
      <c r="G787" s="17">
        <v>1.7600000000000001E-3</v>
      </c>
      <c r="H787" s="17">
        <v>1.25478</v>
      </c>
      <c r="I787" s="17">
        <v>0.03</v>
      </c>
      <c r="J787" s="17">
        <f t="shared" si="74"/>
        <v>0.9200454545454545</v>
      </c>
      <c r="K787" s="17">
        <f t="shared" si="75"/>
        <v>9.3681818181818186E-2</v>
      </c>
      <c r="L787" s="17">
        <f t="shared" si="76"/>
        <v>7.2000000000000008E-2</v>
      </c>
      <c r="M787" s="17">
        <f t="shared" si="77"/>
        <v>51.331909090909086</v>
      </c>
      <c r="N787" s="17">
        <f t="shared" si="78"/>
        <v>1.2272727272727272E-3</v>
      </c>
    </row>
    <row r="788" spans="1:14">
      <c r="B788" s="17">
        <v>103</v>
      </c>
      <c r="C788" s="17">
        <f t="shared" si="73"/>
        <v>3.7037037037037035E-2</v>
      </c>
      <c r="D788" s="30">
        <v>0.49147199749677545</v>
      </c>
      <c r="E788" s="17">
        <v>2.5520003200873463E-2</v>
      </c>
      <c r="F788" s="17">
        <v>2.6233022862992591E-3</v>
      </c>
      <c r="G788" s="17">
        <v>3.4697748263551242E-3</v>
      </c>
      <c r="H788" s="17">
        <v>1.5434778568225873</v>
      </c>
      <c r="I788" s="17">
        <v>0.02</v>
      </c>
      <c r="J788" s="17">
        <f t="shared" si="74"/>
        <v>1.0440001309448235</v>
      </c>
      <c r="K788" s="17">
        <f t="shared" si="75"/>
        <v>0.10731691171224242</v>
      </c>
      <c r="L788" s="17">
        <f t="shared" si="76"/>
        <v>0.14194533380543689</v>
      </c>
      <c r="M788" s="17">
        <f t="shared" si="77"/>
        <v>63.142275960924025</v>
      </c>
      <c r="N788" s="17">
        <f t="shared" si="78"/>
        <v>8.1818181818181827E-4</v>
      </c>
    </row>
    <row r="789" spans="1:14">
      <c r="B789" s="17">
        <v>104</v>
      </c>
      <c r="C789" s="17">
        <f t="shared" si="73"/>
        <v>4.9382716049382713E-2</v>
      </c>
      <c r="D789" s="17">
        <v>0.88</v>
      </c>
      <c r="E789" s="17">
        <v>4.3490000000000001E-2</v>
      </c>
      <c r="F789" s="17">
        <v>8.8699999999999994E-3</v>
      </c>
      <c r="G789" s="17">
        <v>8.5400000000000007E-3</v>
      </c>
      <c r="H789" s="17">
        <v>2.75942</v>
      </c>
      <c r="I789" s="17">
        <v>0.04</v>
      </c>
      <c r="J789" s="17">
        <f t="shared" si="74"/>
        <v>1.7791363636363635</v>
      </c>
      <c r="K789" s="17">
        <f t="shared" si="75"/>
        <v>0.36286363636363633</v>
      </c>
      <c r="L789" s="17">
        <f t="shared" si="76"/>
        <v>0.34936363636363638</v>
      </c>
      <c r="M789" s="17">
        <f t="shared" si="77"/>
        <v>112.88536363636364</v>
      </c>
      <c r="N789" s="17">
        <f t="shared" si="78"/>
        <v>1.6363636363636365E-3</v>
      </c>
    </row>
    <row r="790" spans="1:14" s="18" customFormat="1" ht="13.8">
      <c r="A790" s="17"/>
      <c r="B790" s="17">
        <v>104</v>
      </c>
      <c r="C790" s="17">
        <f t="shared" si="73"/>
        <v>4.9382716049382713E-2</v>
      </c>
      <c r="D790" s="17">
        <v>0.62</v>
      </c>
      <c r="E790" s="17">
        <v>2.8320000000000001E-2</v>
      </c>
      <c r="F790" s="17">
        <v>4.9300000000000004E-3</v>
      </c>
      <c r="G790" s="17">
        <v>6.3499999999999997E-3</v>
      </c>
      <c r="H790" s="17">
        <v>1.92974</v>
      </c>
      <c r="I790" s="17">
        <v>0.03</v>
      </c>
      <c r="J790" s="17">
        <f t="shared" si="74"/>
        <v>1.1585454545454545</v>
      </c>
      <c r="K790" s="17">
        <f t="shared" si="75"/>
        <v>0.20168181818181818</v>
      </c>
      <c r="L790" s="17">
        <f t="shared" si="76"/>
        <v>0.25977272727272727</v>
      </c>
      <c r="M790" s="17">
        <f t="shared" si="77"/>
        <v>78.943909090909088</v>
      </c>
      <c r="N790" s="17">
        <f t="shared" si="78"/>
        <v>1.2272727272727272E-3</v>
      </c>
    </row>
    <row r="791" spans="1:14">
      <c r="B791" s="17">
        <v>104</v>
      </c>
      <c r="C791" s="17">
        <f t="shared" si="73"/>
        <v>4.9382716049382713E-2</v>
      </c>
      <c r="D791" s="30">
        <v>0.66</v>
      </c>
      <c r="E791" s="17">
        <v>2.8590000000000001E-2</v>
      </c>
      <c r="F791" s="17">
        <v>4.1900000000000001E-3</v>
      </c>
      <c r="G791" s="17">
        <v>5.2300000000000003E-3</v>
      </c>
      <c r="H791" s="17">
        <v>2.0640399999999999</v>
      </c>
      <c r="I791" s="17">
        <v>0.02</v>
      </c>
      <c r="J791" s="17">
        <f t="shared" si="74"/>
        <v>1.1695909090909091</v>
      </c>
      <c r="K791" s="17">
        <f t="shared" si="75"/>
        <v>0.17140909090909093</v>
      </c>
      <c r="L791" s="17">
        <f t="shared" si="76"/>
        <v>0.21395454545454545</v>
      </c>
      <c r="M791" s="17">
        <f t="shared" si="77"/>
        <v>84.438000000000002</v>
      </c>
      <c r="N791" s="17">
        <f t="shared" si="78"/>
        <v>8.1818181818181827E-4</v>
      </c>
    </row>
    <row r="792" spans="1:14">
      <c r="B792" s="17">
        <v>104</v>
      </c>
      <c r="C792" s="17">
        <f t="shared" si="73"/>
        <v>4.9382716049382713E-2</v>
      </c>
      <c r="D792" s="30">
        <v>0.77654259880599674</v>
      </c>
      <c r="E792" s="17">
        <v>3.5676805083339043E-2</v>
      </c>
      <c r="F792" s="17">
        <v>5.6133759181921736E-3</v>
      </c>
      <c r="G792" s="17">
        <v>6.4503909319855342E-3</v>
      </c>
      <c r="H792" s="17">
        <v>2.4327188657774022</v>
      </c>
      <c r="I792" s="17">
        <v>0.03</v>
      </c>
      <c r="J792" s="17">
        <f t="shared" si="74"/>
        <v>1.4595056625002336</v>
      </c>
      <c r="K792" s="17">
        <f t="shared" si="75"/>
        <v>0.2296381057442253</v>
      </c>
      <c r="L792" s="17">
        <f t="shared" si="76"/>
        <v>0.26387962903577189</v>
      </c>
      <c r="M792" s="17">
        <f t="shared" si="77"/>
        <v>99.520317236348276</v>
      </c>
      <c r="N792" s="17">
        <f t="shared" si="78"/>
        <v>1.2272727272727272E-3</v>
      </c>
    </row>
    <row r="793" spans="1:14" s="18" customFormat="1" ht="13.8">
      <c r="A793" s="17"/>
      <c r="B793" s="17">
        <v>104</v>
      </c>
      <c r="C793" s="17">
        <f t="shared" si="73"/>
        <v>4.9382716049382713E-2</v>
      </c>
      <c r="D793" s="17">
        <v>0.82</v>
      </c>
      <c r="E793" s="17">
        <v>2.9790000000000001E-2</v>
      </c>
      <c r="F793" s="17">
        <v>2.8900000000000002E-3</v>
      </c>
      <c r="G793" s="17">
        <v>4.1200000000000004E-3</v>
      </c>
      <c r="H793" s="17">
        <v>2.5744699999999998</v>
      </c>
      <c r="I793" s="17">
        <v>0.02</v>
      </c>
      <c r="J793" s="17">
        <f t="shared" si="74"/>
        <v>1.2186818181818182</v>
      </c>
      <c r="K793" s="17">
        <f t="shared" si="75"/>
        <v>0.11822727272727272</v>
      </c>
      <c r="L793" s="17">
        <f t="shared" si="76"/>
        <v>0.16854545454545455</v>
      </c>
      <c r="M793" s="17">
        <f t="shared" si="77"/>
        <v>105.31922727272726</v>
      </c>
      <c r="N793" s="17">
        <f t="shared" si="78"/>
        <v>8.1818181818181827E-4</v>
      </c>
    </row>
    <row r="794" spans="1:14" s="18" customFormat="1" ht="13.8">
      <c r="A794" s="17"/>
      <c r="B794" s="17">
        <v>104</v>
      </c>
      <c r="C794" s="17">
        <f t="shared" si="73"/>
        <v>4.9382716049382713E-2</v>
      </c>
      <c r="D794" s="30">
        <v>0.68</v>
      </c>
      <c r="E794" s="17">
        <v>3.2199999999999999E-2</v>
      </c>
      <c r="F794" s="17">
        <v>3.15E-3</v>
      </c>
      <c r="G794" s="17">
        <v>4.4900000000000001E-3</v>
      </c>
      <c r="H794" s="17">
        <v>2.1350600000000002</v>
      </c>
      <c r="I794" s="17">
        <v>0.03</v>
      </c>
      <c r="J794" s="17">
        <f t="shared" si="74"/>
        <v>1.3172727272727274</v>
      </c>
      <c r="K794" s="17">
        <f t="shared" si="75"/>
        <v>0.12886363636363637</v>
      </c>
      <c r="L794" s="17">
        <f t="shared" si="76"/>
        <v>0.1836818181818182</v>
      </c>
      <c r="M794" s="17">
        <f t="shared" si="77"/>
        <v>87.343363636363634</v>
      </c>
      <c r="N794" s="17">
        <f t="shared" si="78"/>
        <v>1.2272727272727272E-3</v>
      </c>
    </row>
    <row r="795" spans="1:14">
      <c r="B795" s="17">
        <v>104</v>
      </c>
      <c r="C795" s="17">
        <f t="shared" si="73"/>
        <v>4.9382716049382713E-2</v>
      </c>
      <c r="D795" s="30">
        <v>0.62</v>
      </c>
      <c r="E795" s="17">
        <v>3.3640000000000003E-2</v>
      </c>
      <c r="F795" s="17">
        <v>3.31E-3</v>
      </c>
      <c r="G795" s="17">
        <v>4.5100000000000001E-3</v>
      </c>
      <c r="H795" s="17">
        <v>1.93275</v>
      </c>
      <c r="I795" s="17">
        <v>0.03</v>
      </c>
      <c r="J795" s="17">
        <f t="shared" si="74"/>
        <v>1.3761818181818184</v>
      </c>
      <c r="K795" s="17">
        <f t="shared" si="75"/>
        <v>0.13540909090909092</v>
      </c>
      <c r="L795" s="17">
        <f t="shared" si="76"/>
        <v>0.1845</v>
      </c>
      <c r="M795" s="17">
        <f t="shared" si="77"/>
        <v>79.06704545454545</v>
      </c>
      <c r="N795" s="17">
        <f t="shared" si="78"/>
        <v>1.2272727272727272E-3</v>
      </c>
    </row>
    <row r="796" spans="1:14" ht="13.8">
      <c r="B796" s="18">
        <v>104</v>
      </c>
      <c r="C796" s="17">
        <f t="shared" si="73"/>
        <v>4.9382716049382713E-2</v>
      </c>
      <c r="D796" s="18">
        <v>0.6</v>
      </c>
      <c r="E796" s="18">
        <v>2.9610000000000001E-2</v>
      </c>
      <c r="F796" s="18">
        <v>3.1700000000000001E-3</v>
      </c>
      <c r="G796" s="18">
        <v>4.1200000000000004E-3</v>
      </c>
      <c r="H796" s="18">
        <v>1.8911899999999999</v>
      </c>
      <c r="I796" s="18">
        <v>0.02</v>
      </c>
      <c r="J796" s="17">
        <f t="shared" si="74"/>
        <v>1.211318181818182</v>
      </c>
      <c r="K796" s="17">
        <f t="shared" si="75"/>
        <v>0.1296818181818182</v>
      </c>
      <c r="L796" s="17">
        <f t="shared" si="76"/>
        <v>0.16854545454545455</v>
      </c>
      <c r="M796" s="17">
        <f t="shared" si="77"/>
        <v>77.366863636363632</v>
      </c>
      <c r="N796" s="17">
        <f t="shared" si="78"/>
        <v>8.1818181818181827E-4</v>
      </c>
    </row>
    <row r="797" spans="1:14" s="18" customFormat="1" ht="13.8">
      <c r="A797" s="17"/>
      <c r="B797" s="17">
        <v>104</v>
      </c>
      <c r="C797" s="17">
        <f t="shared" si="73"/>
        <v>4.9382716049382713E-2</v>
      </c>
      <c r="D797" s="17">
        <v>0.51</v>
      </c>
      <c r="E797" s="17">
        <v>3.1359999999999999E-2</v>
      </c>
      <c r="F797" s="17">
        <v>3.16E-3</v>
      </c>
      <c r="G797" s="17">
        <v>3.47E-3</v>
      </c>
      <c r="H797" s="17">
        <v>1.58379</v>
      </c>
      <c r="I797" s="17">
        <v>0.03</v>
      </c>
      <c r="J797" s="17">
        <f t="shared" si="74"/>
        <v>1.282909090909091</v>
      </c>
      <c r="K797" s="17">
        <f t="shared" si="75"/>
        <v>0.12927272727272726</v>
      </c>
      <c r="L797" s="17">
        <f t="shared" si="76"/>
        <v>0.14195454545454544</v>
      </c>
      <c r="M797" s="17">
        <f t="shared" si="77"/>
        <v>64.791409090909099</v>
      </c>
      <c r="N797" s="17">
        <f t="shared" si="78"/>
        <v>1.2272727272727272E-3</v>
      </c>
    </row>
    <row r="798" spans="1:14" s="18" customFormat="1" ht="13.8">
      <c r="A798" s="17"/>
      <c r="B798" s="17">
        <v>104</v>
      </c>
      <c r="C798" s="17">
        <f t="shared" si="73"/>
        <v>4.9382716049382713E-2</v>
      </c>
      <c r="D798" s="17">
        <v>0.52</v>
      </c>
      <c r="E798" s="17">
        <v>3.1189999999999999E-2</v>
      </c>
      <c r="F798" s="17">
        <v>3.1099999999999999E-3</v>
      </c>
      <c r="G798" s="17">
        <v>3.4099999999999998E-3</v>
      </c>
      <c r="H798" s="17">
        <v>1.62049</v>
      </c>
      <c r="I798" s="17">
        <v>0.02</v>
      </c>
      <c r="J798" s="17">
        <f t="shared" si="74"/>
        <v>1.2759545454545453</v>
      </c>
      <c r="K798" s="17">
        <f t="shared" si="75"/>
        <v>0.12722727272727272</v>
      </c>
      <c r="L798" s="17">
        <f t="shared" si="76"/>
        <v>0.13949999999999999</v>
      </c>
      <c r="M798" s="17">
        <f t="shared" si="77"/>
        <v>66.292772727272734</v>
      </c>
      <c r="N798" s="17">
        <f t="shared" si="78"/>
        <v>8.1818181818181827E-4</v>
      </c>
    </row>
    <row r="799" spans="1:14" ht="13.8">
      <c r="B799" s="18">
        <v>104</v>
      </c>
      <c r="C799" s="17">
        <f t="shared" si="73"/>
        <v>4.9382716049382713E-2</v>
      </c>
      <c r="D799" s="18">
        <v>0.55000000000000004</v>
      </c>
      <c r="E799" s="18">
        <v>3.1609999999999999E-2</v>
      </c>
      <c r="F799" s="18">
        <v>3.0599999999999998E-3</v>
      </c>
      <c r="G799" s="18">
        <v>3.2299999999999998E-3</v>
      </c>
      <c r="H799" s="18">
        <v>1.7230799999999999</v>
      </c>
      <c r="I799" s="18">
        <v>0.02</v>
      </c>
      <c r="J799" s="17">
        <f t="shared" si="74"/>
        <v>1.2931363636363635</v>
      </c>
      <c r="K799" s="17">
        <f t="shared" si="75"/>
        <v>0.12518181818181817</v>
      </c>
      <c r="L799" s="17">
        <f t="shared" si="76"/>
        <v>0.13213636363636364</v>
      </c>
      <c r="M799" s="17">
        <f t="shared" si="77"/>
        <v>70.489636363636365</v>
      </c>
      <c r="N799" s="17">
        <f t="shared" si="78"/>
        <v>8.1818181818181827E-4</v>
      </c>
    </row>
    <row r="800" spans="1:14" s="18" customFormat="1" ht="13.8">
      <c r="A800" s="17"/>
      <c r="B800" s="17">
        <v>104</v>
      </c>
      <c r="C800" s="17">
        <f t="shared" si="73"/>
        <v>4.9382716049382713E-2</v>
      </c>
      <c r="D800" s="17">
        <v>0.55000000000000004</v>
      </c>
      <c r="E800" s="17">
        <v>3.2590000000000001E-2</v>
      </c>
      <c r="F800" s="17">
        <v>3.0999999999999999E-3</v>
      </c>
      <c r="G800" s="17">
        <v>3.14E-3</v>
      </c>
      <c r="H800" s="17">
        <v>1.71628</v>
      </c>
      <c r="I800" s="17">
        <v>0.02</v>
      </c>
      <c r="J800" s="17">
        <f t="shared" si="74"/>
        <v>1.3332272727272727</v>
      </c>
      <c r="K800" s="17">
        <f t="shared" si="75"/>
        <v>0.12681818181818183</v>
      </c>
      <c r="L800" s="17">
        <f t="shared" si="76"/>
        <v>0.12845454545454546</v>
      </c>
      <c r="M800" s="17">
        <f t="shared" si="77"/>
        <v>70.211454545454544</v>
      </c>
      <c r="N800" s="17">
        <f t="shared" si="78"/>
        <v>8.1818181818181827E-4</v>
      </c>
    </row>
    <row r="801" spans="1:14">
      <c r="B801" s="17">
        <v>104</v>
      </c>
      <c r="C801" s="17">
        <f t="shared" si="73"/>
        <v>4.9382716049382713E-2</v>
      </c>
      <c r="D801" s="30">
        <v>0.55000000000000004</v>
      </c>
      <c r="E801" s="17">
        <v>2.6440000000000002E-2</v>
      </c>
      <c r="F801" s="17">
        <v>3.0100000000000001E-3</v>
      </c>
      <c r="G801" s="17">
        <v>2.0600000000000002E-3</v>
      </c>
      <c r="H801" s="17">
        <v>1.7361200000000001</v>
      </c>
      <c r="I801" s="17">
        <v>0.02</v>
      </c>
      <c r="J801" s="17">
        <f t="shared" si="74"/>
        <v>1.0816363636363637</v>
      </c>
      <c r="K801" s="17">
        <f t="shared" si="75"/>
        <v>0.12313636363636364</v>
      </c>
      <c r="L801" s="17">
        <f t="shared" si="76"/>
        <v>8.4272727272727277E-2</v>
      </c>
      <c r="M801" s="17">
        <f t="shared" si="77"/>
        <v>71.023090909090911</v>
      </c>
      <c r="N801" s="17">
        <f t="shared" si="78"/>
        <v>8.1818181818181827E-4</v>
      </c>
    </row>
    <row r="802" spans="1:14" ht="13.8">
      <c r="B802" s="18">
        <v>104</v>
      </c>
      <c r="C802" s="17">
        <f t="shared" si="73"/>
        <v>4.9382716049382713E-2</v>
      </c>
      <c r="D802" s="18">
        <v>0.53</v>
      </c>
      <c r="E802" s="18">
        <v>3.0269999999999998E-2</v>
      </c>
      <c r="F802" s="18">
        <v>3.2100000000000002E-3</v>
      </c>
      <c r="G802" s="18">
        <v>2.3E-3</v>
      </c>
      <c r="H802" s="18">
        <v>1.6777200000000001</v>
      </c>
      <c r="I802" s="18">
        <v>0.02</v>
      </c>
      <c r="J802" s="17">
        <f t="shared" si="74"/>
        <v>1.2383181818181817</v>
      </c>
      <c r="K802" s="17">
        <f t="shared" si="75"/>
        <v>0.13131818181818183</v>
      </c>
      <c r="L802" s="17">
        <f t="shared" si="76"/>
        <v>9.4090909090909086E-2</v>
      </c>
      <c r="M802" s="17">
        <f t="shared" si="77"/>
        <v>68.634</v>
      </c>
      <c r="N802" s="17">
        <f t="shared" si="78"/>
        <v>8.1818181818181827E-4</v>
      </c>
    </row>
    <row r="803" spans="1:14" ht="13.8">
      <c r="B803" s="18">
        <v>104</v>
      </c>
      <c r="C803" s="17">
        <f t="shared" si="73"/>
        <v>4.9382716049382713E-2</v>
      </c>
      <c r="D803" s="18">
        <v>0.88</v>
      </c>
      <c r="E803" s="18">
        <v>3.7719999999999997E-2</v>
      </c>
      <c r="F803" s="18">
        <v>6.4599999999999996E-3</v>
      </c>
      <c r="G803" s="18">
        <v>5.8500000000000002E-3</v>
      </c>
      <c r="H803" s="18">
        <v>2.75691</v>
      </c>
      <c r="I803" s="18">
        <v>0.04</v>
      </c>
      <c r="J803" s="17">
        <f t="shared" si="74"/>
        <v>1.5430909090909091</v>
      </c>
      <c r="K803" s="17">
        <f t="shared" si="75"/>
        <v>0.26427272727272727</v>
      </c>
      <c r="L803" s="17">
        <f t="shared" si="76"/>
        <v>0.23931818181818185</v>
      </c>
      <c r="M803" s="17">
        <f t="shared" si="77"/>
        <v>112.78268181818181</v>
      </c>
      <c r="N803" s="17">
        <f t="shared" si="78"/>
        <v>1.6363636363636365E-3</v>
      </c>
    </row>
    <row r="804" spans="1:14" s="18" customFormat="1" ht="13.8">
      <c r="A804" s="17"/>
      <c r="B804" s="17">
        <v>104</v>
      </c>
      <c r="C804" s="17">
        <f t="shared" si="73"/>
        <v>4.9382716049382713E-2</v>
      </c>
      <c r="D804" s="17">
        <v>0.57999999999999996</v>
      </c>
      <c r="E804" s="17">
        <v>2.7830000000000001E-2</v>
      </c>
      <c r="F804" s="17">
        <v>4.2100000000000002E-3</v>
      </c>
      <c r="G804" s="17">
        <v>3.49E-3</v>
      </c>
      <c r="H804" s="17">
        <v>1.80246</v>
      </c>
      <c r="I804" s="17">
        <v>0.02</v>
      </c>
      <c r="J804" s="17">
        <f t="shared" si="74"/>
        <v>1.1385000000000001</v>
      </c>
      <c r="K804" s="17">
        <f t="shared" si="75"/>
        <v>0.17222727272727273</v>
      </c>
      <c r="L804" s="17">
        <f t="shared" si="76"/>
        <v>0.14277272727272727</v>
      </c>
      <c r="M804" s="17">
        <f t="shared" si="77"/>
        <v>73.736999999999995</v>
      </c>
      <c r="N804" s="17">
        <f t="shared" si="78"/>
        <v>8.1818181818181827E-4</v>
      </c>
    </row>
    <row r="805" spans="1:14">
      <c r="B805" s="17">
        <v>104</v>
      </c>
      <c r="C805" s="17">
        <f t="shared" si="73"/>
        <v>4.9382716049382713E-2</v>
      </c>
      <c r="D805" s="30">
        <v>0.48</v>
      </c>
      <c r="E805" s="17">
        <v>2.8539999999999999E-2</v>
      </c>
      <c r="F805" s="17">
        <v>4.3499999999999997E-3</v>
      </c>
      <c r="G805" s="17">
        <v>3.5300000000000002E-3</v>
      </c>
      <c r="H805" s="17">
        <v>1.50491</v>
      </c>
      <c r="I805" s="17">
        <v>0.02</v>
      </c>
      <c r="J805" s="17">
        <f t="shared" si="74"/>
        <v>1.1675454545454544</v>
      </c>
      <c r="K805" s="17">
        <f t="shared" si="75"/>
        <v>0.17795454545454545</v>
      </c>
      <c r="L805" s="17">
        <f t="shared" si="76"/>
        <v>0.1444090909090909</v>
      </c>
      <c r="M805" s="17">
        <f t="shared" si="77"/>
        <v>61.564499999999995</v>
      </c>
      <c r="N805" s="17">
        <f t="shared" si="78"/>
        <v>8.1818181818181827E-4</v>
      </c>
    </row>
    <row r="806" spans="1:14">
      <c r="B806" s="17">
        <v>104</v>
      </c>
      <c r="C806" s="17">
        <f t="shared" si="73"/>
        <v>4.9382716049382713E-2</v>
      </c>
      <c r="D806" s="17">
        <v>0.55000000000000004</v>
      </c>
      <c r="E806" s="17">
        <v>2.6749999999999999E-2</v>
      </c>
      <c r="F806" s="17">
        <v>4.1000000000000003E-3</v>
      </c>
      <c r="G806" s="17">
        <v>3.2000000000000002E-3</v>
      </c>
      <c r="H806" s="17">
        <v>1.72092</v>
      </c>
      <c r="I806" s="17">
        <v>0.02</v>
      </c>
      <c r="J806" s="17">
        <f t="shared" si="74"/>
        <v>1.0943181818181817</v>
      </c>
      <c r="K806" s="17">
        <f t="shared" si="75"/>
        <v>0.16772727272727275</v>
      </c>
      <c r="L806" s="17">
        <f t="shared" si="76"/>
        <v>0.13090909090909092</v>
      </c>
      <c r="M806" s="17">
        <f t="shared" si="77"/>
        <v>70.401272727272726</v>
      </c>
      <c r="N806" s="17">
        <f t="shared" si="78"/>
        <v>8.1818181818181827E-4</v>
      </c>
    </row>
    <row r="807" spans="1:14" s="18" customFormat="1" ht="13.8">
      <c r="A807" s="17"/>
      <c r="B807" s="17">
        <v>104</v>
      </c>
      <c r="C807" s="17">
        <f t="shared" si="73"/>
        <v>4.9382716049382713E-2</v>
      </c>
      <c r="D807" s="17">
        <v>0.54</v>
      </c>
      <c r="E807" s="17">
        <v>2.5489999999999999E-2</v>
      </c>
      <c r="F807" s="17">
        <v>3.9500000000000004E-3</v>
      </c>
      <c r="G807" s="17">
        <v>2.8500000000000001E-3</v>
      </c>
      <c r="H807" s="17">
        <v>1.68018</v>
      </c>
      <c r="I807" s="17">
        <v>0.02</v>
      </c>
      <c r="J807" s="17">
        <f t="shared" si="74"/>
        <v>1.0427727272727272</v>
      </c>
      <c r="K807" s="17">
        <f t="shared" si="75"/>
        <v>0.16159090909090909</v>
      </c>
      <c r="L807" s="17">
        <f t="shared" si="76"/>
        <v>0.11659090909090909</v>
      </c>
      <c r="M807" s="17">
        <f t="shared" si="77"/>
        <v>68.734636363636369</v>
      </c>
      <c r="N807" s="17">
        <f t="shared" si="78"/>
        <v>8.1818181818181827E-4</v>
      </c>
    </row>
    <row r="808" spans="1:14" ht="13.8">
      <c r="A808" s="18"/>
      <c r="B808" s="17">
        <v>104</v>
      </c>
      <c r="C808" s="17">
        <f t="shared" si="73"/>
        <v>4.9382716049382713E-2</v>
      </c>
      <c r="D808" s="30">
        <v>0.85</v>
      </c>
      <c r="E808" s="17">
        <v>3.083E-2</v>
      </c>
      <c r="F808" s="17">
        <v>3.79E-3</v>
      </c>
      <c r="G808" s="17">
        <v>3.3500000000000001E-3</v>
      </c>
      <c r="H808" s="17">
        <v>2.6862400000000002</v>
      </c>
      <c r="I808" s="17">
        <v>0.02</v>
      </c>
      <c r="J808" s="17">
        <f t="shared" si="74"/>
        <v>1.2612272727272726</v>
      </c>
      <c r="K808" s="17">
        <f t="shared" si="75"/>
        <v>0.15504545454545454</v>
      </c>
      <c r="L808" s="17">
        <f t="shared" si="76"/>
        <v>0.13704545454545455</v>
      </c>
      <c r="M808" s="17">
        <f t="shared" si="77"/>
        <v>109.89163636363637</v>
      </c>
      <c r="N808" s="17">
        <f t="shared" si="78"/>
        <v>8.1818181818181827E-4</v>
      </c>
    </row>
    <row r="809" spans="1:14" ht="13.8">
      <c r="A809" s="18"/>
      <c r="B809" s="17">
        <v>104</v>
      </c>
      <c r="C809" s="17">
        <f t="shared" si="73"/>
        <v>4.9382716049382713E-2</v>
      </c>
      <c r="D809" s="17">
        <v>0.74</v>
      </c>
      <c r="E809" s="17">
        <v>3.2370000000000003E-2</v>
      </c>
      <c r="F809" s="17">
        <v>4.7000000000000002E-3</v>
      </c>
      <c r="G809" s="17">
        <v>3.7100000000000002E-3</v>
      </c>
      <c r="H809" s="17">
        <v>2.3327</v>
      </c>
      <c r="I809" s="17">
        <v>0.03</v>
      </c>
      <c r="J809" s="17">
        <f t="shared" si="74"/>
        <v>1.3242272727272728</v>
      </c>
      <c r="K809" s="17">
        <f t="shared" si="75"/>
        <v>0.19227272727272729</v>
      </c>
      <c r="L809" s="17">
        <f t="shared" si="76"/>
        <v>0.15177272727272728</v>
      </c>
      <c r="M809" s="17">
        <f t="shared" si="77"/>
        <v>95.428636363636357</v>
      </c>
      <c r="N809" s="17">
        <f t="shared" si="78"/>
        <v>1.2272727272727272E-3</v>
      </c>
    </row>
    <row r="810" spans="1:14" ht="13.8">
      <c r="A810" s="18"/>
      <c r="B810" s="17">
        <v>104</v>
      </c>
      <c r="C810" s="17">
        <f t="shared" si="73"/>
        <v>4.9382716049382713E-2</v>
      </c>
      <c r="D810" s="17">
        <v>0.6</v>
      </c>
      <c r="E810" s="17">
        <v>4.5519999999999998E-2</v>
      </c>
      <c r="F810" s="17">
        <v>7.0400000000000003E-3</v>
      </c>
      <c r="G810" s="17">
        <v>5.8300000000000001E-3</v>
      </c>
      <c r="H810" s="17">
        <v>1.8826700000000001</v>
      </c>
      <c r="I810" s="17">
        <v>0.04</v>
      </c>
      <c r="J810" s="17">
        <f t="shared" si="74"/>
        <v>1.8621818181818179</v>
      </c>
      <c r="K810" s="17">
        <f t="shared" si="75"/>
        <v>0.28800000000000003</v>
      </c>
      <c r="L810" s="17">
        <f t="shared" si="76"/>
        <v>0.23849999999999999</v>
      </c>
      <c r="M810" s="17">
        <f t="shared" si="77"/>
        <v>77.018318181818188</v>
      </c>
      <c r="N810" s="17">
        <f t="shared" si="78"/>
        <v>1.6363636363636365E-3</v>
      </c>
    </row>
    <row r="811" spans="1:14" ht="13.8">
      <c r="A811" s="18"/>
      <c r="B811" s="18">
        <v>104</v>
      </c>
      <c r="C811" s="17">
        <f t="shared" si="73"/>
        <v>4.9382716049382713E-2</v>
      </c>
      <c r="D811" s="18">
        <v>0.56999999999999995</v>
      </c>
      <c r="E811" s="18">
        <v>3.2550000000000003E-2</v>
      </c>
      <c r="F811" s="18">
        <v>6.0800000000000003E-3</v>
      </c>
      <c r="G811" s="18">
        <v>4.8900000000000002E-3</v>
      </c>
      <c r="H811" s="18">
        <v>1.78274</v>
      </c>
      <c r="I811" s="18">
        <v>0.03</v>
      </c>
      <c r="J811" s="17">
        <f t="shared" si="74"/>
        <v>1.3315909090909093</v>
      </c>
      <c r="K811" s="17">
        <f t="shared" si="75"/>
        <v>0.24872727272727274</v>
      </c>
      <c r="L811" s="17">
        <f t="shared" si="76"/>
        <v>0.20004545454545453</v>
      </c>
      <c r="M811" s="17">
        <f t="shared" si="77"/>
        <v>72.930272727272722</v>
      </c>
      <c r="N811" s="17">
        <f t="shared" si="78"/>
        <v>1.2272727272727272E-3</v>
      </c>
    </row>
    <row r="812" spans="1:14">
      <c r="B812" s="17">
        <v>104</v>
      </c>
      <c r="C812" s="17">
        <f t="shared" si="73"/>
        <v>4.9382716049382713E-2</v>
      </c>
      <c r="D812" s="30">
        <v>0.51</v>
      </c>
      <c r="E812" s="17">
        <v>3.159E-2</v>
      </c>
      <c r="F812" s="17">
        <v>5.2199999999999998E-3</v>
      </c>
      <c r="G812" s="17">
        <v>1.89E-3</v>
      </c>
      <c r="H812" s="17">
        <v>1.6096299999999999</v>
      </c>
      <c r="I812" s="17">
        <v>0.03</v>
      </c>
      <c r="J812" s="17">
        <f t="shared" si="74"/>
        <v>1.2923181818181819</v>
      </c>
      <c r="K812" s="17">
        <f t="shared" si="75"/>
        <v>0.21354545454545451</v>
      </c>
      <c r="L812" s="17">
        <f t="shared" si="76"/>
        <v>7.7318181818181828E-2</v>
      </c>
      <c r="M812" s="17">
        <f t="shared" si="77"/>
        <v>65.848500000000001</v>
      </c>
      <c r="N812" s="17">
        <f t="shared" si="78"/>
        <v>1.2272727272727272E-3</v>
      </c>
    </row>
    <row r="813" spans="1:14">
      <c r="B813" s="17">
        <v>104</v>
      </c>
      <c r="C813" s="17">
        <f t="shared" si="73"/>
        <v>4.9382716049382713E-2</v>
      </c>
      <c r="D813" s="17">
        <v>0.51</v>
      </c>
      <c r="E813" s="17">
        <v>3.329E-2</v>
      </c>
      <c r="F813" s="17">
        <v>5.0099999999999997E-3</v>
      </c>
      <c r="G813" s="17">
        <v>1.5100000000000001E-3</v>
      </c>
      <c r="H813" s="17">
        <v>1.60178</v>
      </c>
      <c r="I813" s="17">
        <v>0.02</v>
      </c>
      <c r="J813" s="17">
        <f t="shared" si="74"/>
        <v>1.3618636363636363</v>
      </c>
      <c r="K813" s="17">
        <f t="shared" si="75"/>
        <v>0.20495454545454542</v>
      </c>
      <c r="L813" s="17">
        <f t="shared" si="76"/>
        <v>6.1772727272727271E-2</v>
      </c>
      <c r="M813" s="17">
        <f t="shared" si="77"/>
        <v>65.527363636363646</v>
      </c>
      <c r="N813" s="17">
        <f t="shared" si="78"/>
        <v>8.1818181818181827E-4</v>
      </c>
    </row>
    <row r="814" spans="1:14" ht="13.8">
      <c r="B814" s="18">
        <v>104</v>
      </c>
      <c r="C814" s="17">
        <f t="shared" si="73"/>
        <v>4.9382716049382713E-2</v>
      </c>
      <c r="D814" s="18">
        <v>0.4</v>
      </c>
      <c r="E814" s="18">
        <v>2.5219999999999999E-2</v>
      </c>
      <c r="F814" s="18">
        <v>4.7299999999999998E-3</v>
      </c>
      <c r="G814" s="18">
        <v>2.7E-4</v>
      </c>
      <c r="H814" s="18">
        <v>1.25125</v>
      </c>
      <c r="I814" s="18">
        <v>0.02</v>
      </c>
      <c r="J814" s="17">
        <f t="shared" si="74"/>
        <v>1.0317272727272728</v>
      </c>
      <c r="K814" s="17">
        <f t="shared" si="75"/>
        <v>0.19349999999999998</v>
      </c>
      <c r="L814" s="17">
        <f t="shared" si="76"/>
        <v>1.1045454545454546E-2</v>
      </c>
      <c r="M814" s="17">
        <f t="shared" si="77"/>
        <v>51.1875</v>
      </c>
      <c r="N814" s="17">
        <f t="shared" si="78"/>
        <v>8.1818181818181827E-4</v>
      </c>
    </row>
    <row r="815" spans="1:14" s="18" customFormat="1" ht="13.8">
      <c r="A815" s="17"/>
      <c r="B815" s="17">
        <v>104</v>
      </c>
      <c r="C815" s="17">
        <f t="shared" si="73"/>
        <v>4.9382716049382713E-2</v>
      </c>
      <c r="D815" s="17">
        <v>0.52649000280289748</v>
      </c>
      <c r="E815" s="17">
        <v>2.9472125395317073E-2</v>
      </c>
      <c r="F815" s="17">
        <v>6.0208675404484491E-3</v>
      </c>
      <c r="G815" s="17">
        <v>1.1880499727452893E-3</v>
      </c>
      <c r="H815" s="17">
        <v>1.6475707300606994</v>
      </c>
      <c r="I815" s="17">
        <v>0.03</v>
      </c>
      <c r="J815" s="17">
        <f t="shared" si="74"/>
        <v>1.205677857081153</v>
      </c>
      <c r="K815" s="17">
        <f t="shared" si="75"/>
        <v>0.2463082175638002</v>
      </c>
      <c r="L815" s="17">
        <f t="shared" si="76"/>
        <v>4.8602044339580021E-2</v>
      </c>
      <c r="M815" s="17">
        <f t="shared" si="77"/>
        <v>67.400620775210427</v>
      </c>
      <c r="N815" s="17">
        <f t="shared" si="78"/>
        <v>1.2272727272727272E-3</v>
      </c>
    </row>
    <row r="816" spans="1:14">
      <c r="B816" s="17">
        <v>104</v>
      </c>
      <c r="C816" s="17">
        <f t="shared" si="73"/>
        <v>4.9382716049382713E-2</v>
      </c>
      <c r="D816" s="17">
        <v>0.53970520149937162</v>
      </c>
      <c r="E816" s="17">
        <v>3.135971276080559E-2</v>
      </c>
      <c r="F816" s="17">
        <v>6.1763284429779122E-3</v>
      </c>
      <c r="G816" s="17">
        <v>1.5006698750727313E-3</v>
      </c>
      <c r="H816" s="17">
        <v>1.6884679908675473</v>
      </c>
      <c r="I816" s="17">
        <v>0.03</v>
      </c>
      <c r="J816" s="17">
        <f t="shared" si="74"/>
        <v>1.2828973402147741</v>
      </c>
      <c r="K816" s="17">
        <f t="shared" si="75"/>
        <v>0.25266798175818733</v>
      </c>
      <c r="L816" s="17">
        <f t="shared" si="76"/>
        <v>6.1391040343884457E-2</v>
      </c>
      <c r="M816" s="17">
        <f t="shared" si="77"/>
        <v>69.07369053549057</v>
      </c>
      <c r="N816" s="17">
        <f t="shared" si="78"/>
        <v>1.2272727272727272E-3</v>
      </c>
    </row>
    <row r="817" spans="1:14" s="18" customFormat="1" ht="13.8">
      <c r="A817" s="17"/>
      <c r="B817" s="18">
        <v>104</v>
      </c>
      <c r="C817" s="17">
        <f t="shared" si="73"/>
        <v>4.9382716049382713E-2</v>
      </c>
      <c r="D817" s="18">
        <v>0.60473098705380834</v>
      </c>
      <c r="E817" s="18">
        <v>3.014398936347502E-2</v>
      </c>
      <c r="F817" s="18">
        <v>6.0255007450643258E-3</v>
      </c>
      <c r="G817" s="18">
        <v>1.4424933384216926E-3</v>
      </c>
      <c r="H817" s="18">
        <v>1.895024105732269</v>
      </c>
      <c r="I817" s="18">
        <v>0.02</v>
      </c>
      <c r="J817" s="17">
        <f t="shared" si="74"/>
        <v>1.2331632012330689</v>
      </c>
      <c r="K817" s="17">
        <f t="shared" si="75"/>
        <v>0.2464977577526315</v>
      </c>
      <c r="L817" s="17">
        <f t="shared" si="76"/>
        <v>5.9011091117251065E-2</v>
      </c>
      <c r="M817" s="17">
        <f t="shared" si="77"/>
        <v>77.523713416320092</v>
      </c>
      <c r="N817" s="17">
        <f t="shared" si="78"/>
        <v>8.1818181818181827E-4</v>
      </c>
    </row>
    <row r="818" spans="1:14" s="18" customFormat="1" ht="13.8">
      <c r="A818" s="17"/>
      <c r="B818" s="17">
        <v>104</v>
      </c>
      <c r="C818" s="17">
        <f t="shared" si="73"/>
        <v>4.9382716049382713E-2</v>
      </c>
      <c r="D818" s="30">
        <v>0.48454035149761598</v>
      </c>
      <c r="E818" s="17">
        <v>2.6822265026387057E-2</v>
      </c>
      <c r="F818" s="17">
        <v>9.4635568672747309E-3</v>
      </c>
      <c r="G818" s="17">
        <v>2.1249365860761225E-3</v>
      </c>
      <c r="H818" s="17">
        <v>1.5026337287252582</v>
      </c>
      <c r="I818" s="17">
        <v>0.03</v>
      </c>
      <c r="J818" s="17">
        <f t="shared" si="74"/>
        <v>1.0972744783521977</v>
      </c>
      <c r="K818" s="17">
        <f t="shared" si="75"/>
        <v>0.38714550820669352</v>
      </c>
      <c r="L818" s="17">
        <f t="shared" si="76"/>
        <v>8.6929223975841366E-2</v>
      </c>
      <c r="M818" s="17">
        <f t="shared" si="77"/>
        <v>61.471379811487843</v>
      </c>
      <c r="N818" s="17">
        <f t="shared" si="78"/>
        <v>1.2272727272727272E-3</v>
      </c>
    </row>
    <row r="819" spans="1:14">
      <c r="B819" s="17">
        <v>104</v>
      </c>
      <c r="C819" s="17">
        <f t="shared" si="73"/>
        <v>4.9382716049382713E-2</v>
      </c>
      <c r="D819" s="17">
        <v>0.76734109984272925</v>
      </c>
      <c r="E819" s="17">
        <v>2.8965939909114818E-2</v>
      </c>
      <c r="F819" s="17">
        <v>7.7103277523716167E-3</v>
      </c>
      <c r="G819" s="17">
        <v>2.06733822088213E-3</v>
      </c>
      <c r="H819" s="17">
        <v>2.4040190168543623</v>
      </c>
      <c r="I819" s="17">
        <v>0.03</v>
      </c>
      <c r="J819" s="17">
        <f t="shared" si="74"/>
        <v>1.1849702690092425</v>
      </c>
      <c r="K819" s="17">
        <f t="shared" si="75"/>
        <v>0.31542249896065705</v>
      </c>
      <c r="L819" s="17">
        <f t="shared" si="76"/>
        <v>8.4572927217905311E-2</v>
      </c>
      <c r="M819" s="17">
        <f t="shared" si="77"/>
        <v>98.346232507678451</v>
      </c>
      <c r="N819" s="17">
        <f t="shared" si="78"/>
        <v>1.2272727272727272E-3</v>
      </c>
    </row>
    <row r="820" spans="1:14">
      <c r="B820" s="17">
        <v>104</v>
      </c>
      <c r="C820" s="17">
        <f t="shared" si="73"/>
        <v>4.9382716049382713E-2</v>
      </c>
      <c r="D820" s="17">
        <v>0.45</v>
      </c>
      <c r="E820" s="17">
        <v>2.1229999999999999E-2</v>
      </c>
      <c r="F820" s="17">
        <v>3.5200000000000001E-3</v>
      </c>
      <c r="G820" s="17">
        <v>2.2300000000000002E-3</v>
      </c>
      <c r="H820" s="17">
        <v>1.3977900000000001</v>
      </c>
      <c r="I820" s="17">
        <v>0.03</v>
      </c>
      <c r="J820" s="17">
        <f t="shared" si="74"/>
        <v>0.86849999999999994</v>
      </c>
      <c r="K820" s="17">
        <f t="shared" si="75"/>
        <v>0.14400000000000002</v>
      </c>
      <c r="L820" s="17">
        <f t="shared" si="76"/>
        <v>9.1227272727272726E-2</v>
      </c>
      <c r="M820" s="17">
        <f t="shared" si="77"/>
        <v>57.182318181818182</v>
      </c>
      <c r="N820" s="17">
        <f t="shared" si="78"/>
        <v>1.2272727272727272E-3</v>
      </c>
    </row>
    <row r="821" spans="1:14" ht="13.8">
      <c r="A821" s="18"/>
      <c r="B821" s="17">
        <v>104</v>
      </c>
      <c r="C821" s="17">
        <f t="shared" si="73"/>
        <v>4.9382716049382713E-2</v>
      </c>
      <c r="D821" s="30">
        <v>0.5</v>
      </c>
      <c r="E821" s="17">
        <v>2.775E-2</v>
      </c>
      <c r="F821" s="17">
        <v>3.7799999999999999E-3</v>
      </c>
      <c r="G821" s="17">
        <v>2.2799999999999999E-3</v>
      </c>
      <c r="H821" s="17">
        <v>1.5673299999999999</v>
      </c>
      <c r="I821" s="17">
        <v>0.03</v>
      </c>
      <c r="J821" s="17">
        <f t="shared" si="74"/>
        <v>1.1352272727272728</v>
      </c>
      <c r="K821" s="17">
        <f t="shared" si="75"/>
        <v>0.15463636363636366</v>
      </c>
      <c r="L821" s="17">
        <f t="shared" si="76"/>
        <v>9.3272727272727271E-2</v>
      </c>
      <c r="M821" s="17">
        <f t="shared" si="77"/>
        <v>64.118045454545452</v>
      </c>
      <c r="N821" s="17">
        <f t="shared" si="78"/>
        <v>1.2272727272727272E-3</v>
      </c>
    </row>
    <row r="822" spans="1:14" ht="13.8">
      <c r="A822" s="18"/>
      <c r="B822" s="17">
        <v>104</v>
      </c>
      <c r="C822" s="17">
        <f t="shared" si="73"/>
        <v>4.9382716049382713E-2</v>
      </c>
      <c r="D822" s="17">
        <v>0.51</v>
      </c>
      <c r="E822" s="17">
        <v>2.7109999999999999E-2</v>
      </c>
      <c r="F822" s="17">
        <v>4.3800000000000002E-3</v>
      </c>
      <c r="G822" s="17">
        <v>1.9499999999999999E-3</v>
      </c>
      <c r="H822" s="17">
        <v>1.60473</v>
      </c>
      <c r="I822" s="17">
        <v>0.03</v>
      </c>
      <c r="J822" s="17">
        <f t="shared" si="74"/>
        <v>1.1090454545454544</v>
      </c>
      <c r="K822" s="17">
        <f t="shared" si="75"/>
        <v>0.17918181818181819</v>
      </c>
      <c r="L822" s="17">
        <f t="shared" si="76"/>
        <v>7.9772727272727273E-2</v>
      </c>
      <c r="M822" s="17">
        <f t="shared" si="77"/>
        <v>65.648045454545453</v>
      </c>
      <c r="N822" s="17">
        <f t="shared" si="78"/>
        <v>1.2272727272727272E-3</v>
      </c>
    </row>
    <row r="823" spans="1:14" ht="13.8">
      <c r="A823" s="18"/>
      <c r="B823" s="18">
        <v>104</v>
      </c>
      <c r="C823" s="17">
        <f t="shared" si="73"/>
        <v>4.9382716049382713E-2</v>
      </c>
      <c r="D823" s="18">
        <v>0.62</v>
      </c>
      <c r="E823" s="18">
        <v>3.4939999999999999E-2</v>
      </c>
      <c r="F823" s="18">
        <v>4.7499999999999999E-3</v>
      </c>
      <c r="G823" s="18">
        <v>2.0699999999999998E-3</v>
      </c>
      <c r="H823" s="18">
        <v>1.9436500000000001</v>
      </c>
      <c r="I823" s="18">
        <v>0.03</v>
      </c>
      <c r="J823" s="17">
        <f t="shared" si="74"/>
        <v>1.4293636363636362</v>
      </c>
      <c r="K823" s="17">
        <f t="shared" si="75"/>
        <v>0.19431818181818181</v>
      </c>
      <c r="L823" s="17">
        <f t="shared" si="76"/>
        <v>8.4681818181818178E-2</v>
      </c>
      <c r="M823" s="17">
        <f t="shared" si="77"/>
        <v>79.512954545454548</v>
      </c>
      <c r="N823" s="17">
        <f t="shared" si="78"/>
        <v>1.2272727272727272E-3</v>
      </c>
    </row>
    <row r="824" spans="1:14" ht="13.8">
      <c r="A824" s="18"/>
      <c r="B824" s="17">
        <v>104</v>
      </c>
      <c r="C824" s="17">
        <f t="shared" si="73"/>
        <v>4.9382716049382713E-2</v>
      </c>
      <c r="D824" s="30">
        <v>0.47800443573019646</v>
      </c>
      <c r="E824" s="17">
        <v>2.9838391420866049E-2</v>
      </c>
      <c r="F824" s="17">
        <v>1.693149450677008E-3</v>
      </c>
      <c r="G824" s="17">
        <v>2.9013576878186187E-3</v>
      </c>
      <c r="H824" s="17">
        <v>1.5045612009687979</v>
      </c>
      <c r="I824" s="17">
        <v>0.03</v>
      </c>
      <c r="J824" s="17">
        <f t="shared" si="74"/>
        <v>1.2206614672172476</v>
      </c>
      <c r="K824" s="17">
        <f t="shared" si="75"/>
        <v>6.9265204800423058E-2</v>
      </c>
      <c r="L824" s="17">
        <f t="shared" si="76"/>
        <v>0.11869190541076167</v>
      </c>
      <c r="M824" s="17">
        <f t="shared" si="77"/>
        <v>61.550230948723545</v>
      </c>
      <c r="N824" s="17">
        <f t="shared" si="78"/>
        <v>1.2272727272727272E-3</v>
      </c>
    </row>
    <row r="825" spans="1:14" s="18" customFormat="1" ht="13.8">
      <c r="B825" s="17">
        <v>104</v>
      </c>
      <c r="C825" s="17">
        <f t="shared" si="73"/>
        <v>4.9382716049382713E-2</v>
      </c>
      <c r="D825" s="17">
        <v>0.47989682738131423</v>
      </c>
      <c r="E825" s="17">
        <v>2.8255056731263124E-2</v>
      </c>
      <c r="F825" s="17">
        <v>1.6896780375817574E-3</v>
      </c>
      <c r="G825" s="17">
        <v>2.895409121927124E-3</v>
      </c>
      <c r="H825" s="17">
        <v>1.5105763018968368</v>
      </c>
      <c r="I825" s="17">
        <v>0.02</v>
      </c>
      <c r="J825" s="17">
        <f t="shared" si="74"/>
        <v>1.1558886844607643</v>
      </c>
      <c r="K825" s="17">
        <f t="shared" si="75"/>
        <v>6.9123192446526441E-2</v>
      </c>
      <c r="L825" s="17">
        <f t="shared" si="76"/>
        <v>0.11844855498792781</v>
      </c>
      <c r="M825" s="17">
        <f t="shared" si="77"/>
        <v>61.79630325941605</v>
      </c>
      <c r="N825" s="17">
        <f t="shared" si="78"/>
        <v>8.1818181818181827E-4</v>
      </c>
    </row>
    <row r="826" spans="1:14" ht="13.8">
      <c r="A826" s="18"/>
      <c r="B826" s="17">
        <v>104</v>
      </c>
      <c r="C826" s="17">
        <f t="shared" si="73"/>
        <v>4.9382716049382713E-2</v>
      </c>
      <c r="D826" s="30">
        <v>0.81</v>
      </c>
      <c r="E826" s="17">
        <v>3.5029999999999999E-2</v>
      </c>
      <c r="F826" s="17">
        <v>4.81E-3</v>
      </c>
      <c r="G826" s="17">
        <v>2.7100000000000002E-3</v>
      </c>
      <c r="H826" s="17">
        <v>2.5329000000000002</v>
      </c>
      <c r="I826" s="17">
        <v>0.03</v>
      </c>
      <c r="J826" s="17">
        <f t="shared" si="74"/>
        <v>1.4330454545454545</v>
      </c>
      <c r="K826" s="17">
        <f t="shared" si="75"/>
        <v>0.19677272727272727</v>
      </c>
      <c r="L826" s="17">
        <f t="shared" si="76"/>
        <v>0.11086363636363637</v>
      </c>
      <c r="M826" s="17">
        <f t="shared" si="77"/>
        <v>103.61863636363637</v>
      </c>
      <c r="N826" s="17">
        <f t="shared" si="78"/>
        <v>1.2272727272727272E-3</v>
      </c>
    </row>
    <row r="827" spans="1:14">
      <c r="B827" s="17">
        <v>104</v>
      </c>
      <c r="C827" s="17">
        <f t="shared" si="73"/>
        <v>4.9382716049382713E-2</v>
      </c>
      <c r="D827" s="17">
        <v>0.6</v>
      </c>
      <c r="E827" s="17">
        <v>2.512E-2</v>
      </c>
      <c r="F827" s="17">
        <v>4.1099999999999999E-3</v>
      </c>
      <c r="G827" s="17">
        <v>2.0699999999999998E-3</v>
      </c>
      <c r="H827" s="17">
        <v>1.89775</v>
      </c>
      <c r="I827" s="17">
        <v>0.02</v>
      </c>
      <c r="J827" s="17">
        <f t="shared" si="74"/>
        <v>1.0276363636363637</v>
      </c>
      <c r="K827" s="17">
        <f t="shared" si="75"/>
        <v>0.16813636363636364</v>
      </c>
      <c r="L827" s="17">
        <f t="shared" si="76"/>
        <v>8.4681818181818178E-2</v>
      </c>
      <c r="M827" s="17">
        <f t="shared" si="77"/>
        <v>77.635227272727278</v>
      </c>
      <c r="N827" s="17">
        <f t="shared" si="78"/>
        <v>8.1818181818181827E-4</v>
      </c>
    </row>
    <row r="828" spans="1:14" ht="13.8">
      <c r="A828" s="18"/>
      <c r="B828" s="17">
        <v>104</v>
      </c>
      <c r="C828" s="17">
        <f t="shared" si="73"/>
        <v>4.9382716049382713E-2</v>
      </c>
      <c r="D828" s="17">
        <v>0.60666573744386187</v>
      </c>
      <c r="E828" s="17">
        <v>4.0095249885576112E-2</v>
      </c>
      <c r="F828" s="17">
        <v>2.3321101865813351E-3</v>
      </c>
      <c r="G828" s="17">
        <v>3.6156747078780393E-3</v>
      </c>
      <c r="H828" s="17">
        <v>1.9090762457596042</v>
      </c>
      <c r="I828" s="17">
        <v>0.03</v>
      </c>
      <c r="J828" s="17">
        <f t="shared" si="74"/>
        <v>1.64026022259175</v>
      </c>
      <c r="K828" s="17">
        <f t="shared" si="75"/>
        <v>9.5404507632872795E-2</v>
      </c>
      <c r="L828" s="17">
        <f t="shared" si="76"/>
        <v>0.14791396532228343</v>
      </c>
      <c r="M828" s="17">
        <f t="shared" si="77"/>
        <v>78.098573690165622</v>
      </c>
      <c r="N828" s="17">
        <f t="shared" si="78"/>
        <v>1.2272727272727272E-3</v>
      </c>
    </row>
    <row r="829" spans="1:14" ht="13.8">
      <c r="A829" s="18"/>
      <c r="B829" s="17">
        <v>104</v>
      </c>
      <c r="C829" s="17">
        <f t="shared" si="73"/>
        <v>4.9382716049382713E-2</v>
      </c>
      <c r="D829" s="17">
        <v>0.61676429710177072</v>
      </c>
      <c r="E829" s="17">
        <v>3.89690198519737E-2</v>
      </c>
      <c r="F829" s="17">
        <v>2.2903556968453692E-3</v>
      </c>
      <c r="G829" s="17">
        <v>3.1958451583888868E-3</v>
      </c>
      <c r="H829" s="17">
        <v>1.9418563914781999</v>
      </c>
      <c r="I829" s="17">
        <v>0.03</v>
      </c>
      <c r="J829" s="17">
        <f t="shared" si="74"/>
        <v>1.5941871757625605</v>
      </c>
      <c r="K829" s="17">
        <f t="shared" si="75"/>
        <v>9.369636941640147E-2</v>
      </c>
      <c r="L829" s="17">
        <f t="shared" si="76"/>
        <v>0.13073912011590899</v>
      </c>
      <c r="M829" s="17">
        <f t="shared" si="77"/>
        <v>79.439579651380896</v>
      </c>
      <c r="N829" s="17">
        <f t="shared" si="78"/>
        <v>1.2272727272727272E-3</v>
      </c>
    </row>
    <row r="830" spans="1:14">
      <c r="B830" s="17">
        <v>104</v>
      </c>
      <c r="C830" s="17">
        <f t="shared" si="73"/>
        <v>4.9382716049382713E-2</v>
      </c>
      <c r="D830" s="17">
        <v>0.88</v>
      </c>
      <c r="E830" s="17">
        <v>5.8979999999999998E-2</v>
      </c>
      <c r="F830" s="17">
        <v>9.9500000000000005E-3</v>
      </c>
      <c r="G830" s="17">
        <v>6.4700000000000001E-3</v>
      </c>
      <c r="H830" s="17">
        <v>2.7578499999999999</v>
      </c>
      <c r="I830" s="17">
        <v>0.06</v>
      </c>
      <c r="J830" s="17">
        <f t="shared" si="74"/>
        <v>2.412818181818182</v>
      </c>
      <c r="K830" s="17">
        <f t="shared" si="75"/>
        <v>0.40704545454545454</v>
      </c>
      <c r="L830" s="17">
        <f t="shared" si="76"/>
        <v>0.26468181818181818</v>
      </c>
      <c r="M830" s="17">
        <f t="shared" si="77"/>
        <v>112.82113636363637</v>
      </c>
      <c r="N830" s="17">
        <f t="shared" si="78"/>
        <v>2.4545454545454545E-3</v>
      </c>
    </row>
    <row r="831" spans="1:14">
      <c r="B831" s="17">
        <v>104</v>
      </c>
      <c r="C831" s="17">
        <f t="shared" si="73"/>
        <v>4.9382716049382713E-2</v>
      </c>
      <c r="D831" s="17">
        <v>0.51</v>
      </c>
      <c r="E831" s="17">
        <v>2.4330000000000001E-2</v>
      </c>
      <c r="F831" s="17">
        <v>4.9100000000000003E-3</v>
      </c>
      <c r="G831" s="17">
        <v>3.0100000000000001E-3</v>
      </c>
      <c r="H831" s="17">
        <v>1.59345</v>
      </c>
      <c r="I831" s="17">
        <v>0.03</v>
      </c>
      <c r="J831" s="17">
        <f t="shared" si="74"/>
        <v>0.99531818181818188</v>
      </c>
      <c r="K831" s="17">
        <f t="shared" si="75"/>
        <v>0.20086363636363638</v>
      </c>
      <c r="L831" s="17">
        <f t="shared" si="76"/>
        <v>0.12313636363636364</v>
      </c>
      <c r="M831" s="17">
        <f t="shared" si="77"/>
        <v>65.18659090909091</v>
      </c>
      <c r="N831" s="17">
        <f t="shared" si="78"/>
        <v>1.2272727272727272E-3</v>
      </c>
    </row>
    <row r="832" spans="1:14">
      <c r="B832" s="17">
        <v>104</v>
      </c>
      <c r="C832" s="17">
        <f t="shared" si="73"/>
        <v>4.9382716049382713E-2</v>
      </c>
      <c r="D832" s="17">
        <v>0.52083514620795612</v>
      </c>
      <c r="E832" s="17">
        <v>2.4267572583187045E-2</v>
      </c>
      <c r="F832" s="17">
        <v>1.7991476225466257E-3</v>
      </c>
      <c r="G832" s="17">
        <v>2.2921395393415045E-3</v>
      </c>
      <c r="H832" s="17">
        <v>1.6408808448301884</v>
      </c>
      <c r="I832" s="17">
        <v>0.02</v>
      </c>
      <c r="J832" s="17">
        <f t="shared" si="74"/>
        <v>0.99276433294856092</v>
      </c>
      <c r="K832" s="17">
        <f t="shared" si="75"/>
        <v>7.3601493649634683E-2</v>
      </c>
      <c r="L832" s="17">
        <f t="shared" si="76"/>
        <v>9.3769344791243367E-2</v>
      </c>
      <c r="M832" s="17">
        <f t="shared" si="77"/>
        <v>67.126943652144078</v>
      </c>
      <c r="N832" s="17">
        <f t="shared" si="78"/>
        <v>8.1818181818181827E-4</v>
      </c>
    </row>
    <row r="833" spans="1:14">
      <c r="B833" s="17">
        <v>104</v>
      </c>
      <c r="C833" s="17">
        <f t="shared" si="73"/>
        <v>4.9382716049382713E-2</v>
      </c>
      <c r="D833" s="17">
        <v>0.5610507592430225</v>
      </c>
      <c r="E833" s="17">
        <v>3.1457251860540318E-2</v>
      </c>
      <c r="F833" s="17">
        <v>2.1234879591887496E-3</v>
      </c>
      <c r="G833" s="17">
        <v>2.705353719492239E-3</v>
      </c>
      <c r="H833" s="17">
        <v>1.7666389209509639</v>
      </c>
      <c r="I833" s="17">
        <v>0.03</v>
      </c>
      <c r="J833" s="17">
        <f t="shared" si="74"/>
        <v>1.2868875761130132</v>
      </c>
      <c r="K833" s="17">
        <f t="shared" si="75"/>
        <v>8.6869961966812487E-2</v>
      </c>
      <c r="L833" s="17">
        <f t="shared" si="76"/>
        <v>0.11067356125195524</v>
      </c>
      <c r="M833" s="17">
        <f t="shared" si="77"/>
        <v>72.271592220721246</v>
      </c>
      <c r="N833" s="17">
        <f t="shared" si="78"/>
        <v>1.2272727272727272E-3</v>
      </c>
    </row>
    <row r="834" spans="1:14" s="18" customFormat="1" ht="13.8">
      <c r="A834" s="17"/>
      <c r="B834" s="17">
        <v>104</v>
      </c>
      <c r="C834" s="17">
        <f t="shared" si="73"/>
        <v>4.9382716049382713E-2</v>
      </c>
      <c r="D834" s="30">
        <v>0.60835486156586172</v>
      </c>
      <c r="E834" s="17">
        <v>3.0828025372370609E-2</v>
      </c>
      <c r="F834" s="17">
        <v>2.2638954091145284E-3</v>
      </c>
      <c r="G834" s="17">
        <v>2.7640583483375053E-3</v>
      </c>
      <c r="H834" s="17">
        <v>1.9159750487602993</v>
      </c>
      <c r="I834" s="17">
        <v>0.03</v>
      </c>
      <c r="J834" s="17">
        <f t="shared" si="74"/>
        <v>1.2611464925060702</v>
      </c>
      <c r="K834" s="17">
        <f t="shared" si="75"/>
        <v>9.2613903100139797E-2</v>
      </c>
      <c r="L834" s="17">
        <f t="shared" si="76"/>
        <v>0.11307511425017068</v>
      </c>
      <c r="M834" s="17">
        <f t="shared" si="77"/>
        <v>78.38079744928497</v>
      </c>
      <c r="N834" s="17">
        <f t="shared" si="78"/>
        <v>1.2272727272727272E-3</v>
      </c>
    </row>
    <row r="835" spans="1:14">
      <c r="B835" s="17">
        <v>104</v>
      </c>
      <c r="C835" s="17">
        <f t="shared" ref="C835:C898" si="79">(B835-$B$2257)/($B$2256-$B$2257)</f>
        <v>4.9382716049382713E-2</v>
      </c>
      <c r="D835" s="17">
        <v>0.57134588991600399</v>
      </c>
      <c r="E835" s="17">
        <v>2.6367441287534894E-2</v>
      </c>
      <c r="F835" s="17">
        <v>1.9458809645835245E-3</v>
      </c>
      <c r="G835" s="17">
        <v>2.3757848986194195E-3</v>
      </c>
      <c r="H835" s="17">
        <v>1.8003170009538267</v>
      </c>
      <c r="I835" s="17">
        <v>0.02</v>
      </c>
      <c r="J835" s="17">
        <f t="shared" si="74"/>
        <v>1.0786680526718819</v>
      </c>
      <c r="K835" s="17">
        <f t="shared" si="75"/>
        <v>7.9604221278416917E-2</v>
      </c>
      <c r="L835" s="17">
        <f t="shared" si="76"/>
        <v>9.7191200398067154E-2</v>
      </c>
      <c r="M835" s="17">
        <f t="shared" si="77"/>
        <v>73.649331857202</v>
      </c>
      <c r="N835" s="17">
        <f t="shared" si="78"/>
        <v>8.1818181818181827E-4</v>
      </c>
    </row>
    <row r="836" spans="1:14" s="18" customFormat="1" ht="13.8">
      <c r="A836" s="17"/>
      <c r="B836" s="17">
        <v>104</v>
      </c>
      <c r="C836" s="17">
        <f t="shared" si="79"/>
        <v>4.9382716049382713E-2</v>
      </c>
      <c r="D836" s="17">
        <v>0.50628671120539137</v>
      </c>
      <c r="E836" s="17">
        <v>2.7332718426191789E-2</v>
      </c>
      <c r="F836" s="17">
        <v>2.2373160974762944E-3</v>
      </c>
      <c r="G836" s="17">
        <v>2.3309711899287904E-3</v>
      </c>
      <c r="H836" s="17">
        <v>1.593385306258466</v>
      </c>
      <c r="I836" s="17">
        <v>0.02</v>
      </c>
      <c r="J836" s="17">
        <f t="shared" ref="J836:J899" si="80">(E836*3600)/$C$1</f>
        <v>1.1181566628896642</v>
      </c>
      <c r="K836" s="17">
        <f t="shared" ref="K836:K899" si="81">(F836*3600)/$C$1</f>
        <v>9.152656762403022E-2</v>
      </c>
      <c r="L836" s="17">
        <f t="shared" ref="L836:L899" si="82">(G836*3600)/$C$1</f>
        <v>9.5357912315268703E-2</v>
      </c>
      <c r="M836" s="17">
        <f t="shared" ref="M836:M899" si="83">(H836*3600)/$C$1</f>
        <v>65.183944346937238</v>
      </c>
      <c r="N836" s="17">
        <f t="shared" ref="N836:N899" si="84">(I836*3600)/$C$1/1000</f>
        <v>8.1818181818181827E-4</v>
      </c>
    </row>
    <row r="837" spans="1:14">
      <c r="B837" s="17">
        <v>104</v>
      </c>
      <c r="C837" s="17">
        <f t="shared" si="79"/>
        <v>4.9382716049382713E-2</v>
      </c>
      <c r="D837" s="17">
        <v>0.52025895028742497</v>
      </c>
      <c r="E837" s="17">
        <v>3.051684728103661E-2</v>
      </c>
      <c r="F837" s="17">
        <v>2.3459389893531429E-3</v>
      </c>
      <c r="G837" s="17">
        <v>2.4441410865818796E-3</v>
      </c>
      <c r="H837" s="17">
        <v>1.6371380742443979</v>
      </c>
      <c r="I837" s="17">
        <v>0.03</v>
      </c>
      <c r="J837" s="17">
        <f t="shared" si="80"/>
        <v>1.2484164796787705</v>
      </c>
      <c r="K837" s="17">
        <f t="shared" si="81"/>
        <v>9.5970231382628585E-2</v>
      </c>
      <c r="L837" s="17">
        <f t="shared" si="82"/>
        <v>9.9987589905622357E-2</v>
      </c>
      <c r="M837" s="17">
        <f t="shared" si="83"/>
        <v>66.973830309998093</v>
      </c>
      <c r="N837" s="17">
        <f t="shared" si="84"/>
        <v>1.2272727272727272E-3</v>
      </c>
    </row>
    <row r="838" spans="1:14">
      <c r="B838" s="17">
        <v>104</v>
      </c>
      <c r="C838" s="17">
        <f t="shared" si="79"/>
        <v>4.9382716049382713E-2</v>
      </c>
      <c r="D838" s="30">
        <v>0.51147104786999487</v>
      </c>
      <c r="E838" s="17">
        <v>3.3090429992141686E-2</v>
      </c>
      <c r="F838" s="17">
        <v>2.5271534698460014E-3</v>
      </c>
      <c r="G838" s="17">
        <v>2.6329412895139733E-3</v>
      </c>
      <c r="H838" s="17">
        <v>1.6084450270405897</v>
      </c>
      <c r="I838" s="17">
        <v>0.03</v>
      </c>
      <c r="J838" s="17">
        <f t="shared" si="80"/>
        <v>1.3536994087694325</v>
      </c>
      <c r="K838" s="17">
        <f t="shared" si="81"/>
        <v>0.10338355103915461</v>
      </c>
      <c r="L838" s="17">
        <f t="shared" si="82"/>
        <v>0.10771123457102619</v>
      </c>
      <c r="M838" s="17">
        <f t="shared" si="83"/>
        <v>65.800023833478676</v>
      </c>
      <c r="N838" s="17">
        <f t="shared" si="84"/>
        <v>1.2272727272727272E-3</v>
      </c>
    </row>
    <row r="839" spans="1:14">
      <c r="B839" s="17">
        <v>104</v>
      </c>
      <c r="C839" s="17">
        <f t="shared" si="79"/>
        <v>4.9382716049382713E-2</v>
      </c>
      <c r="D839" s="17">
        <v>0.46387061332884133</v>
      </c>
      <c r="E839" s="17">
        <v>1.4508610322180582E-2</v>
      </c>
      <c r="F839" s="17">
        <v>2.124230793635135E-3</v>
      </c>
      <c r="G839" s="17">
        <v>2.6600385609026741E-3</v>
      </c>
      <c r="H839" s="17">
        <v>1.4588411479007666</v>
      </c>
      <c r="I839" s="17">
        <v>0.02</v>
      </c>
      <c r="J839" s="17">
        <f t="shared" si="80"/>
        <v>0.59353405863466024</v>
      </c>
      <c r="K839" s="17">
        <f t="shared" si="81"/>
        <v>8.6900350648710059E-2</v>
      </c>
      <c r="L839" s="17">
        <f t="shared" si="82"/>
        <v>0.10881975930965485</v>
      </c>
      <c r="M839" s="17">
        <f t="shared" si="83"/>
        <v>59.679865141394998</v>
      </c>
      <c r="N839" s="17">
        <f t="shared" si="84"/>
        <v>8.1818181818181827E-4</v>
      </c>
    </row>
    <row r="840" spans="1:14">
      <c r="B840" s="17">
        <v>104</v>
      </c>
      <c r="C840" s="17">
        <f t="shared" si="79"/>
        <v>4.9382716049382713E-2</v>
      </c>
      <c r="D840" s="17">
        <v>0.55940936172497402</v>
      </c>
      <c r="E840" s="17">
        <v>1.9179093209855998E-2</v>
      </c>
      <c r="F840" s="17">
        <v>1.9261791419887715E-3</v>
      </c>
      <c r="G840" s="17">
        <v>2.4120311259251165E-3</v>
      </c>
      <c r="H840" s="17">
        <v>1.7625056013009959</v>
      </c>
      <c r="I840" s="17">
        <v>0.02</v>
      </c>
      <c r="J840" s="17">
        <f t="shared" si="80"/>
        <v>0.78459926767592725</v>
      </c>
      <c r="K840" s="17">
        <f t="shared" si="81"/>
        <v>7.8798237626813386E-2</v>
      </c>
      <c r="L840" s="17">
        <f t="shared" si="82"/>
        <v>9.8674000606027504E-2</v>
      </c>
      <c r="M840" s="17">
        <f t="shared" si="83"/>
        <v>72.102501871404371</v>
      </c>
      <c r="N840" s="17">
        <f t="shared" si="84"/>
        <v>8.1818181818181827E-4</v>
      </c>
    </row>
    <row r="841" spans="1:14">
      <c r="B841" s="17">
        <v>104</v>
      </c>
      <c r="C841" s="17">
        <f t="shared" si="79"/>
        <v>4.9382716049382713E-2</v>
      </c>
      <c r="D841" s="17">
        <v>0.90303378831250081</v>
      </c>
      <c r="E841" s="17">
        <v>4.7906336772737278E-2</v>
      </c>
      <c r="F841" s="17">
        <v>3.4878895491549664E-3</v>
      </c>
      <c r="G841" s="17">
        <v>4.8668226267278604E-3</v>
      </c>
      <c r="H841" s="17">
        <v>2.8424561674674864</v>
      </c>
      <c r="I841" s="17">
        <v>0.04</v>
      </c>
      <c r="J841" s="17">
        <f t="shared" si="80"/>
        <v>1.9598046861574341</v>
      </c>
      <c r="K841" s="17">
        <f t="shared" si="81"/>
        <v>0.14268639064724861</v>
      </c>
      <c r="L841" s="17">
        <f t="shared" si="82"/>
        <v>0.19909728927523063</v>
      </c>
      <c r="M841" s="17">
        <f t="shared" si="83"/>
        <v>116.28229776003354</v>
      </c>
      <c r="N841" s="17">
        <f t="shared" si="84"/>
        <v>1.6363636363636365E-3</v>
      </c>
    </row>
    <row r="842" spans="1:14">
      <c r="B842" s="17">
        <v>104</v>
      </c>
      <c r="C842" s="17">
        <f t="shared" si="79"/>
        <v>4.9382716049382713E-2</v>
      </c>
      <c r="D842" s="17">
        <v>1.1100000000000001</v>
      </c>
      <c r="E842" s="17">
        <v>3.9149999999999997E-2</v>
      </c>
      <c r="F842" s="17">
        <v>2.7000000000000001E-3</v>
      </c>
      <c r="G842" s="17">
        <v>5.9699999999999996E-3</v>
      </c>
      <c r="H842" s="17">
        <v>3.4803199999999999</v>
      </c>
      <c r="I842" s="17">
        <v>0.03</v>
      </c>
      <c r="J842" s="17">
        <f t="shared" si="80"/>
        <v>1.6015909090909091</v>
      </c>
      <c r="K842" s="17">
        <f t="shared" si="81"/>
        <v>0.11045454545454546</v>
      </c>
      <c r="L842" s="17">
        <f t="shared" si="82"/>
        <v>0.24422727272727271</v>
      </c>
      <c r="M842" s="17">
        <f t="shared" si="83"/>
        <v>142.37672727272727</v>
      </c>
      <c r="N842" s="17">
        <f t="shared" si="84"/>
        <v>1.2272727272727272E-3</v>
      </c>
    </row>
    <row r="843" spans="1:14">
      <c r="B843" s="17">
        <v>104</v>
      </c>
      <c r="C843" s="17">
        <f t="shared" si="79"/>
        <v>4.9382716049382713E-2</v>
      </c>
      <c r="D843" s="30">
        <v>0.71</v>
      </c>
      <c r="E843" s="17">
        <v>4.2349999999999999E-2</v>
      </c>
      <c r="F843" s="17">
        <v>3.2699999999999999E-3</v>
      </c>
      <c r="G843" s="17">
        <v>7.6400000000000001E-3</v>
      </c>
      <c r="H843" s="17">
        <v>2.2124600000000001</v>
      </c>
      <c r="I843" s="17">
        <v>0.04</v>
      </c>
      <c r="J843" s="17">
        <f t="shared" si="80"/>
        <v>1.7325000000000002</v>
      </c>
      <c r="K843" s="17">
        <f t="shared" si="81"/>
        <v>0.13377272727272727</v>
      </c>
      <c r="L843" s="17">
        <f t="shared" si="82"/>
        <v>0.31254545454545457</v>
      </c>
      <c r="M843" s="17">
        <f t="shared" si="83"/>
        <v>90.509727272727275</v>
      </c>
      <c r="N843" s="17">
        <f t="shared" si="84"/>
        <v>1.6363636363636365E-3</v>
      </c>
    </row>
    <row r="844" spans="1:14" ht="13.8">
      <c r="A844" s="18"/>
      <c r="B844" s="18">
        <v>104</v>
      </c>
      <c r="C844" s="17">
        <f t="shared" si="79"/>
        <v>4.9382716049382713E-2</v>
      </c>
      <c r="D844" s="18">
        <v>0.47</v>
      </c>
      <c r="E844" s="18">
        <v>3.0099999999999998E-2</v>
      </c>
      <c r="F844" s="18">
        <v>2.3900000000000002E-3</v>
      </c>
      <c r="G844" s="18">
        <v>4.9199999999999999E-3</v>
      </c>
      <c r="H844" s="18">
        <v>1.46065</v>
      </c>
      <c r="I844" s="18">
        <v>0.03</v>
      </c>
      <c r="J844" s="17">
        <f t="shared" si="80"/>
        <v>1.2313636363636364</v>
      </c>
      <c r="K844" s="17">
        <f t="shared" si="81"/>
        <v>9.7772727272727289E-2</v>
      </c>
      <c r="L844" s="17">
        <f t="shared" si="82"/>
        <v>0.20127272727272727</v>
      </c>
      <c r="M844" s="17">
        <f t="shared" si="83"/>
        <v>59.75386363636364</v>
      </c>
      <c r="N844" s="17">
        <f t="shared" si="84"/>
        <v>1.2272727272727272E-3</v>
      </c>
    </row>
    <row r="845" spans="1:14" s="18" customFormat="1" ht="13.8">
      <c r="A845" s="17"/>
      <c r="B845" s="17">
        <v>104</v>
      </c>
      <c r="C845" s="17">
        <f t="shared" si="79"/>
        <v>4.9382716049382713E-2</v>
      </c>
      <c r="D845" s="30">
        <v>0.52</v>
      </c>
      <c r="E845" s="17">
        <v>2.622E-2</v>
      </c>
      <c r="F845" s="17">
        <v>2.14E-3</v>
      </c>
      <c r="G845" s="17">
        <v>4.64E-3</v>
      </c>
      <c r="H845" s="17">
        <v>1.6259399999999999</v>
      </c>
      <c r="I845" s="17">
        <v>0.02</v>
      </c>
      <c r="J845" s="17">
        <f t="shared" si="80"/>
        <v>1.0726363636363636</v>
      </c>
      <c r="K845" s="17">
        <f t="shared" si="81"/>
        <v>8.7545454545454537E-2</v>
      </c>
      <c r="L845" s="17">
        <f t="shared" si="82"/>
        <v>0.18981818181818183</v>
      </c>
      <c r="M845" s="17">
        <f t="shared" si="83"/>
        <v>66.515727272727275</v>
      </c>
      <c r="N845" s="17">
        <f t="shared" si="84"/>
        <v>8.1818181818181827E-4</v>
      </c>
    </row>
    <row r="846" spans="1:14" ht="13.8">
      <c r="B846" s="18">
        <v>104</v>
      </c>
      <c r="C846" s="17">
        <f t="shared" si="79"/>
        <v>4.9382716049382713E-2</v>
      </c>
      <c r="D846" s="18">
        <v>0.61</v>
      </c>
      <c r="E846" s="18">
        <v>4.0750000000000001E-2</v>
      </c>
      <c r="F846" s="18">
        <v>3.9199999999999999E-3</v>
      </c>
      <c r="G846" s="18">
        <v>7.9399999999999991E-3</v>
      </c>
      <c r="H846" s="18">
        <v>1.9090499999999999</v>
      </c>
      <c r="I846" s="18">
        <v>0.04</v>
      </c>
      <c r="J846" s="17">
        <f t="shared" si="80"/>
        <v>1.6670454545454547</v>
      </c>
      <c r="K846" s="17">
        <f t="shared" si="81"/>
        <v>0.16036363636363637</v>
      </c>
      <c r="L846" s="17">
        <f t="shared" si="82"/>
        <v>0.32481818181818178</v>
      </c>
      <c r="M846" s="17">
        <f t="shared" si="83"/>
        <v>78.097499999999997</v>
      </c>
      <c r="N846" s="17">
        <f t="shared" si="84"/>
        <v>1.6363636363636365E-3</v>
      </c>
    </row>
    <row r="847" spans="1:14">
      <c r="B847" s="17">
        <v>104</v>
      </c>
      <c r="C847" s="17">
        <f t="shared" si="79"/>
        <v>4.9382716049382713E-2</v>
      </c>
      <c r="D847" s="17">
        <v>0.64</v>
      </c>
      <c r="E847" s="17">
        <v>3.8980000000000001E-2</v>
      </c>
      <c r="F847" s="17">
        <v>3.3999999999999998E-3</v>
      </c>
      <c r="G847" s="17">
        <v>7.6099999999999996E-3</v>
      </c>
      <c r="H847" s="17">
        <v>1.9953399999999999</v>
      </c>
      <c r="I847" s="17">
        <v>0.03</v>
      </c>
      <c r="J847" s="17">
        <f t="shared" si="80"/>
        <v>1.5946363636363636</v>
      </c>
      <c r="K847" s="17">
        <f t="shared" si="81"/>
        <v>0.13909090909090907</v>
      </c>
      <c r="L847" s="17">
        <f t="shared" si="82"/>
        <v>0.31131818181818177</v>
      </c>
      <c r="M847" s="17">
        <f t="shared" si="83"/>
        <v>81.627545454545441</v>
      </c>
      <c r="N847" s="17">
        <f t="shared" si="84"/>
        <v>1.2272727272727272E-3</v>
      </c>
    </row>
    <row r="848" spans="1:14" s="18" customFormat="1" ht="13.8">
      <c r="B848" s="17">
        <v>104</v>
      </c>
      <c r="C848" s="17">
        <f t="shared" si="79"/>
        <v>4.9382716049382713E-2</v>
      </c>
      <c r="D848" s="17">
        <v>0.67</v>
      </c>
      <c r="E848" s="17">
        <v>3.7449999999999997E-2</v>
      </c>
      <c r="F848" s="17">
        <v>3.1199999999999999E-3</v>
      </c>
      <c r="G848" s="17">
        <v>4.5999999999999999E-3</v>
      </c>
      <c r="H848" s="17">
        <v>2.1037599999999999</v>
      </c>
      <c r="I848" s="17">
        <v>0.03</v>
      </c>
      <c r="J848" s="17">
        <f t="shared" si="80"/>
        <v>1.5320454545454545</v>
      </c>
      <c r="K848" s="17">
        <f t="shared" si="81"/>
        <v>0.12763636363636363</v>
      </c>
      <c r="L848" s="17">
        <f t="shared" si="82"/>
        <v>0.18818181818181817</v>
      </c>
      <c r="M848" s="17">
        <f t="shared" si="83"/>
        <v>86.062909090909088</v>
      </c>
      <c r="N848" s="17">
        <f t="shared" si="84"/>
        <v>1.2272727272727272E-3</v>
      </c>
    </row>
    <row r="849" spans="1:14" ht="13.8">
      <c r="A849" s="18"/>
      <c r="B849" s="17">
        <v>104</v>
      </c>
      <c r="C849" s="17">
        <f t="shared" si="79"/>
        <v>4.9382716049382713E-2</v>
      </c>
      <c r="D849" s="17">
        <v>0.53</v>
      </c>
      <c r="E849" s="17">
        <v>3.1980000000000001E-2</v>
      </c>
      <c r="F849" s="17">
        <v>2.97E-3</v>
      </c>
      <c r="G849" s="17">
        <v>4.15E-3</v>
      </c>
      <c r="H849" s="17">
        <v>1.6556</v>
      </c>
      <c r="I849" s="17">
        <v>0.03</v>
      </c>
      <c r="J849" s="17">
        <f t="shared" si="80"/>
        <v>1.3082727272727273</v>
      </c>
      <c r="K849" s="17">
        <f t="shared" si="81"/>
        <v>0.1215</v>
      </c>
      <c r="L849" s="17">
        <f t="shared" si="82"/>
        <v>0.16977272727272727</v>
      </c>
      <c r="M849" s="17">
        <f t="shared" si="83"/>
        <v>67.729090909090914</v>
      </c>
      <c r="N849" s="17">
        <f t="shared" si="84"/>
        <v>1.2272727272727272E-3</v>
      </c>
    </row>
    <row r="850" spans="1:14" s="18" customFormat="1" ht="13.8">
      <c r="B850" s="17">
        <v>104</v>
      </c>
      <c r="C850" s="17">
        <f t="shared" si="79"/>
        <v>4.9382716049382713E-2</v>
      </c>
      <c r="D850" s="17">
        <v>0.52</v>
      </c>
      <c r="E850" s="17">
        <v>2.861E-2</v>
      </c>
      <c r="F850" s="17">
        <v>2.7499999999999998E-3</v>
      </c>
      <c r="G850" s="17">
        <v>3.7799999999999999E-3</v>
      </c>
      <c r="H850" s="17">
        <v>1.6397699999999999</v>
      </c>
      <c r="I850" s="17">
        <v>0.03</v>
      </c>
      <c r="J850" s="17">
        <f t="shared" si="80"/>
        <v>1.170409090909091</v>
      </c>
      <c r="K850" s="17">
        <f t="shared" si="81"/>
        <v>0.11249999999999999</v>
      </c>
      <c r="L850" s="17">
        <f t="shared" si="82"/>
        <v>0.15463636363636366</v>
      </c>
      <c r="M850" s="17">
        <f t="shared" si="83"/>
        <v>67.081499999999991</v>
      </c>
      <c r="N850" s="17">
        <f t="shared" si="84"/>
        <v>1.2272727272727272E-3</v>
      </c>
    </row>
    <row r="851" spans="1:14">
      <c r="B851" s="17">
        <v>104</v>
      </c>
      <c r="C851" s="17">
        <f t="shared" si="79"/>
        <v>4.9382716049382713E-2</v>
      </c>
      <c r="D851" s="17">
        <v>0.61211722474029884</v>
      </c>
      <c r="E851" s="17">
        <v>3.1773254945085622E-2</v>
      </c>
      <c r="F851" s="17">
        <v>3.3413721912359065E-3</v>
      </c>
      <c r="G851" s="17">
        <v>3.6262954013412934E-3</v>
      </c>
      <c r="H851" s="17">
        <v>1.9232316682113646</v>
      </c>
      <c r="I851" s="17">
        <v>0.03</v>
      </c>
      <c r="J851" s="17">
        <f t="shared" si="80"/>
        <v>1.29981497502623</v>
      </c>
      <c r="K851" s="17">
        <f t="shared" si="81"/>
        <v>0.13669249873237799</v>
      </c>
      <c r="L851" s="17">
        <f t="shared" si="82"/>
        <v>0.14834844823668927</v>
      </c>
      <c r="M851" s="17">
        <f t="shared" si="83"/>
        <v>78.677659154101278</v>
      </c>
      <c r="N851" s="17">
        <f t="shared" si="84"/>
        <v>1.2272727272727272E-3</v>
      </c>
    </row>
    <row r="852" spans="1:14">
      <c r="B852" s="17">
        <v>104</v>
      </c>
      <c r="C852" s="17">
        <f t="shared" si="79"/>
        <v>4.9382716049382713E-2</v>
      </c>
      <c r="D852" s="17">
        <v>0.61472886484420752</v>
      </c>
      <c r="E852" s="17">
        <v>3.4465055420174778E-2</v>
      </c>
      <c r="F852" s="17">
        <v>3.2636952373600353E-3</v>
      </c>
      <c r="G852" s="17">
        <v>3.3395951266009661E-3</v>
      </c>
      <c r="H852" s="17">
        <v>1.9321943232477021</v>
      </c>
      <c r="I852" s="17">
        <v>0.03</v>
      </c>
      <c r="J852" s="17">
        <f t="shared" si="80"/>
        <v>1.4099340853707865</v>
      </c>
      <c r="K852" s="17">
        <f t="shared" si="81"/>
        <v>0.13351480516472872</v>
      </c>
      <c r="L852" s="17">
        <f t="shared" si="82"/>
        <v>0.13661980063367588</v>
      </c>
      <c r="M852" s="17">
        <f t="shared" si="83"/>
        <v>79.044313223769635</v>
      </c>
      <c r="N852" s="17">
        <f t="shared" si="84"/>
        <v>1.2272727272727272E-3</v>
      </c>
    </row>
    <row r="853" spans="1:14" ht="13.8">
      <c r="A853" s="18"/>
      <c r="B853" s="17">
        <v>104</v>
      </c>
      <c r="C853" s="17">
        <f t="shared" si="79"/>
        <v>4.9382716049382713E-2</v>
      </c>
      <c r="D853" s="30">
        <v>0.62</v>
      </c>
      <c r="E853" s="17">
        <v>3.2849999999999997E-2</v>
      </c>
      <c r="F853" s="17">
        <v>2.5400000000000002E-3</v>
      </c>
      <c r="G853" s="17">
        <v>2.2000000000000001E-3</v>
      </c>
      <c r="H853" s="17">
        <v>1.9536100000000001</v>
      </c>
      <c r="I853" s="17">
        <v>0.02</v>
      </c>
      <c r="J853" s="17">
        <f t="shared" si="80"/>
        <v>1.3438636363636363</v>
      </c>
      <c r="K853" s="17">
        <f t="shared" si="81"/>
        <v>0.10390909090909091</v>
      </c>
      <c r="L853" s="17">
        <f t="shared" si="82"/>
        <v>9.0000000000000011E-2</v>
      </c>
      <c r="M853" s="17">
        <f t="shared" si="83"/>
        <v>79.920409090909089</v>
      </c>
      <c r="N853" s="17">
        <f t="shared" si="84"/>
        <v>8.1818181818181827E-4</v>
      </c>
    </row>
    <row r="854" spans="1:14" s="18" customFormat="1" ht="13.8">
      <c r="A854" s="17"/>
      <c r="B854" s="17">
        <v>104</v>
      </c>
      <c r="C854" s="17">
        <f t="shared" si="79"/>
        <v>4.9382716049382713E-2</v>
      </c>
      <c r="D854" s="30">
        <v>0.52</v>
      </c>
      <c r="E854" s="17">
        <v>3.3489999999999999E-2</v>
      </c>
      <c r="F854" s="17">
        <v>2.6700000000000001E-3</v>
      </c>
      <c r="G854" s="17">
        <v>2.32E-3</v>
      </c>
      <c r="H854" s="17">
        <v>1.63809</v>
      </c>
      <c r="I854" s="17">
        <v>0.03</v>
      </c>
      <c r="J854" s="17">
        <f t="shared" si="80"/>
        <v>1.3700454545454546</v>
      </c>
      <c r="K854" s="17">
        <f t="shared" si="81"/>
        <v>0.10922727272727273</v>
      </c>
      <c r="L854" s="17">
        <f t="shared" si="82"/>
        <v>9.4909090909090915E-2</v>
      </c>
      <c r="M854" s="17">
        <f t="shared" si="83"/>
        <v>67.012772727272718</v>
      </c>
      <c r="N854" s="17">
        <f t="shared" si="84"/>
        <v>1.2272727272727272E-3</v>
      </c>
    </row>
    <row r="855" spans="1:14">
      <c r="B855" s="17">
        <v>104</v>
      </c>
      <c r="C855" s="17">
        <f t="shared" si="79"/>
        <v>4.9382716049382713E-2</v>
      </c>
      <c r="D855" s="17">
        <v>0.5</v>
      </c>
      <c r="E855" s="17">
        <v>2.7619999999999999E-2</v>
      </c>
      <c r="F855" s="17">
        <v>2.5600000000000002E-3</v>
      </c>
      <c r="G855" s="17">
        <v>1.8799999999999999E-3</v>
      </c>
      <c r="H855" s="17">
        <v>1.5575600000000001</v>
      </c>
      <c r="I855" s="17">
        <v>0.02</v>
      </c>
      <c r="J855" s="17">
        <f t="shared" si="80"/>
        <v>1.129909090909091</v>
      </c>
      <c r="K855" s="17">
        <f t="shared" si="81"/>
        <v>0.10472727272727274</v>
      </c>
      <c r="L855" s="17">
        <f t="shared" si="82"/>
        <v>7.6909090909090913E-2</v>
      </c>
      <c r="M855" s="17">
        <f t="shared" si="83"/>
        <v>63.718363636363641</v>
      </c>
      <c r="N855" s="17">
        <f t="shared" si="84"/>
        <v>8.1818181818181827E-4</v>
      </c>
    </row>
    <row r="856" spans="1:14" ht="13.8">
      <c r="A856" s="18"/>
      <c r="B856" s="18">
        <v>104</v>
      </c>
      <c r="C856" s="17">
        <f t="shared" si="79"/>
        <v>4.9382716049382713E-2</v>
      </c>
      <c r="D856" s="18">
        <v>0.46</v>
      </c>
      <c r="E856" s="18">
        <v>2.6929999999999999E-2</v>
      </c>
      <c r="F856" s="18">
        <v>2.49E-3</v>
      </c>
      <c r="G856" s="18">
        <v>1.7700000000000001E-3</v>
      </c>
      <c r="H856" s="18">
        <v>1.44876</v>
      </c>
      <c r="I856" s="18">
        <v>0.02</v>
      </c>
      <c r="J856" s="17">
        <f t="shared" si="80"/>
        <v>1.1016818181818182</v>
      </c>
      <c r="K856" s="17">
        <f t="shared" si="81"/>
        <v>0.10186363636363636</v>
      </c>
      <c r="L856" s="17">
        <f t="shared" si="82"/>
        <v>7.2409090909090909E-2</v>
      </c>
      <c r="M856" s="17">
        <f t="shared" si="83"/>
        <v>59.267454545454548</v>
      </c>
      <c r="N856" s="17">
        <f t="shared" si="84"/>
        <v>8.1818181818181827E-4</v>
      </c>
    </row>
    <row r="857" spans="1:14" s="18" customFormat="1" ht="13.8">
      <c r="A857" s="17"/>
      <c r="B857" s="17">
        <v>104</v>
      </c>
      <c r="C857" s="17">
        <f t="shared" si="79"/>
        <v>4.9382716049382713E-2</v>
      </c>
      <c r="D857" s="17">
        <v>0.59</v>
      </c>
      <c r="E857" s="17">
        <v>3.5450000000000002E-2</v>
      </c>
      <c r="F857" s="17">
        <v>3.2399999999999998E-3</v>
      </c>
      <c r="G857" s="17">
        <v>2.3999999999999998E-3</v>
      </c>
      <c r="H857" s="17">
        <v>1.8605</v>
      </c>
      <c r="I857" s="17">
        <v>0.03</v>
      </c>
      <c r="J857" s="17">
        <f t="shared" si="80"/>
        <v>1.4502272727272727</v>
      </c>
      <c r="K857" s="17">
        <f t="shared" si="81"/>
        <v>0.13254545454545455</v>
      </c>
      <c r="L857" s="17">
        <f t="shared" si="82"/>
        <v>9.8181818181818162E-2</v>
      </c>
      <c r="M857" s="17">
        <f t="shared" si="83"/>
        <v>76.111363636363635</v>
      </c>
      <c r="N857" s="17">
        <f t="shared" si="84"/>
        <v>1.2272727272727272E-3</v>
      </c>
    </row>
    <row r="858" spans="1:14" ht="13.8">
      <c r="A858" s="18"/>
      <c r="B858" s="17">
        <v>104</v>
      </c>
      <c r="C858" s="17">
        <f t="shared" si="79"/>
        <v>4.9382716049382713E-2</v>
      </c>
      <c r="D858" s="17">
        <v>0.6</v>
      </c>
      <c r="E858" s="17">
        <v>3.3890000000000003E-2</v>
      </c>
      <c r="F858" s="17">
        <v>2.8900000000000002E-3</v>
      </c>
      <c r="G858" s="17">
        <v>2.15E-3</v>
      </c>
      <c r="H858" s="17">
        <v>1.8911800000000001</v>
      </c>
      <c r="I858" s="17">
        <v>0.02</v>
      </c>
      <c r="J858" s="17">
        <f t="shared" si="80"/>
        <v>1.3864090909090911</v>
      </c>
      <c r="K858" s="17">
        <f t="shared" si="81"/>
        <v>0.11822727272727272</v>
      </c>
      <c r="L858" s="17">
        <f t="shared" si="82"/>
        <v>8.7954545454545452E-2</v>
      </c>
      <c r="M858" s="17">
        <f t="shared" si="83"/>
        <v>77.366454545454545</v>
      </c>
      <c r="N858" s="17">
        <f t="shared" si="84"/>
        <v>8.1818181818181827E-4</v>
      </c>
    </row>
    <row r="859" spans="1:14" s="18" customFormat="1" ht="13.8">
      <c r="A859" s="17"/>
      <c r="B859" s="17">
        <v>104</v>
      </c>
      <c r="C859" s="17">
        <f t="shared" si="79"/>
        <v>4.9382716049382713E-2</v>
      </c>
      <c r="D859" s="17">
        <v>0.56999999999999995</v>
      </c>
      <c r="E859" s="17">
        <v>3.3939999999999998E-2</v>
      </c>
      <c r="F859" s="17">
        <v>2.9199999999999999E-3</v>
      </c>
      <c r="G859" s="17">
        <v>2.1700000000000001E-3</v>
      </c>
      <c r="H859" s="17">
        <v>1.8066</v>
      </c>
      <c r="I859" s="17">
        <v>0.02</v>
      </c>
      <c r="J859" s="17">
        <f t="shared" si="80"/>
        <v>1.3884545454545454</v>
      </c>
      <c r="K859" s="17">
        <f t="shared" si="81"/>
        <v>0.11945454545454544</v>
      </c>
      <c r="L859" s="17">
        <f t="shared" si="82"/>
        <v>8.8772727272727281E-2</v>
      </c>
      <c r="M859" s="17">
        <f t="shared" si="83"/>
        <v>73.906363636363636</v>
      </c>
      <c r="N859" s="17">
        <f t="shared" si="84"/>
        <v>8.1818181818181827E-4</v>
      </c>
    </row>
    <row r="860" spans="1:14" s="18" customFormat="1" ht="13.8">
      <c r="A860" s="17"/>
      <c r="B860" s="17">
        <v>104</v>
      </c>
      <c r="C860" s="17">
        <f t="shared" si="79"/>
        <v>4.9382716049382713E-2</v>
      </c>
      <c r="D860" s="17">
        <v>0.41</v>
      </c>
      <c r="E860" s="17">
        <v>2.2349999999999998E-2</v>
      </c>
      <c r="F860" s="17">
        <v>2.2499999999999998E-3</v>
      </c>
      <c r="G860" s="17">
        <v>2.0699999999999998E-3</v>
      </c>
      <c r="H860" s="17">
        <v>1.27186</v>
      </c>
      <c r="I860" s="17">
        <v>0.03</v>
      </c>
      <c r="J860" s="17">
        <f t="shared" si="80"/>
        <v>0.9143181818181817</v>
      </c>
      <c r="K860" s="17">
        <f t="shared" si="81"/>
        <v>9.2045454545454541E-2</v>
      </c>
      <c r="L860" s="17">
        <f t="shared" si="82"/>
        <v>8.4681818181818178E-2</v>
      </c>
      <c r="M860" s="17">
        <f t="shared" si="83"/>
        <v>52.030636363636361</v>
      </c>
      <c r="N860" s="17">
        <f t="shared" si="84"/>
        <v>1.2272727272727272E-3</v>
      </c>
    </row>
    <row r="861" spans="1:14" ht="13.8">
      <c r="A861" s="18"/>
      <c r="B861" s="17">
        <v>104</v>
      </c>
      <c r="C861" s="17">
        <f t="shared" si="79"/>
        <v>4.9382716049382713E-2</v>
      </c>
      <c r="D861" s="30">
        <v>1.17</v>
      </c>
      <c r="E861" s="17">
        <v>3.6560000000000002E-2</v>
      </c>
      <c r="F861" s="17">
        <v>3.3700000000000002E-3</v>
      </c>
      <c r="G861" s="17">
        <v>5.3699999999999998E-3</v>
      </c>
      <c r="H861" s="17">
        <v>3.6940200000000001</v>
      </c>
      <c r="I861" s="17">
        <v>0.04</v>
      </c>
      <c r="J861" s="17">
        <f t="shared" si="80"/>
        <v>1.4956363636363639</v>
      </c>
      <c r="K861" s="17">
        <f t="shared" si="81"/>
        <v>0.13786363636363638</v>
      </c>
      <c r="L861" s="17">
        <f t="shared" si="82"/>
        <v>0.2196818181818182</v>
      </c>
      <c r="M861" s="17">
        <f t="shared" si="83"/>
        <v>151.119</v>
      </c>
      <c r="N861" s="17">
        <f t="shared" si="84"/>
        <v>1.6363636363636365E-3</v>
      </c>
    </row>
    <row r="862" spans="1:14" s="18" customFormat="1" ht="13.8">
      <c r="A862" s="17"/>
      <c r="B862" s="18">
        <v>104</v>
      </c>
      <c r="C862" s="17">
        <f t="shared" si="79"/>
        <v>4.9382716049382713E-2</v>
      </c>
      <c r="D862" s="18">
        <v>0.64</v>
      </c>
      <c r="E862" s="18">
        <v>2.9649999999999999E-2</v>
      </c>
      <c r="F862" s="18">
        <v>2.4099999999999998E-3</v>
      </c>
      <c r="G862" s="18">
        <v>3.5000000000000001E-3</v>
      </c>
      <c r="H862" s="18">
        <v>2.0242200000000001</v>
      </c>
      <c r="I862" s="18">
        <v>0.02</v>
      </c>
      <c r="J862" s="17">
        <f t="shared" si="80"/>
        <v>1.2129545454545454</v>
      </c>
      <c r="K862" s="17">
        <f t="shared" si="81"/>
        <v>9.859090909090909E-2</v>
      </c>
      <c r="L862" s="17">
        <f t="shared" si="82"/>
        <v>0.14318181818181819</v>
      </c>
      <c r="M862" s="17">
        <f t="shared" si="83"/>
        <v>82.809000000000012</v>
      </c>
      <c r="N862" s="17">
        <f t="shared" si="84"/>
        <v>8.1818181818181827E-4</v>
      </c>
    </row>
    <row r="863" spans="1:14" s="18" customFormat="1" ht="13.8">
      <c r="A863" s="17"/>
      <c r="B863" s="17">
        <v>104</v>
      </c>
      <c r="C863" s="17">
        <f t="shared" si="79"/>
        <v>4.9382716049382713E-2</v>
      </c>
      <c r="D863" s="30">
        <v>0.59</v>
      </c>
      <c r="E863" s="17">
        <v>2.8049999999999999E-2</v>
      </c>
      <c r="F863" s="17">
        <v>2.3600000000000001E-3</v>
      </c>
      <c r="G863" s="17">
        <v>3.4199999999999999E-3</v>
      </c>
      <c r="H863" s="17">
        <v>1.86172</v>
      </c>
      <c r="I863" s="17">
        <v>0.02</v>
      </c>
      <c r="J863" s="17">
        <f t="shared" si="80"/>
        <v>1.1475</v>
      </c>
      <c r="K863" s="17">
        <f t="shared" si="81"/>
        <v>9.6545454545454545E-2</v>
      </c>
      <c r="L863" s="17">
        <f t="shared" si="82"/>
        <v>0.1399090909090909</v>
      </c>
      <c r="M863" s="17">
        <f t="shared" si="83"/>
        <v>76.161272727272731</v>
      </c>
      <c r="N863" s="17">
        <f t="shared" si="84"/>
        <v>8.1818181818181827E-4</v>
      </c>
    </row>
    <row r="864" spans="1:14">
      <c r="B864" s="17">
        <v>104</v>
      </c>
      <c r="C864" s="17">
        <f t="shared" si="79"/>
        <v>4.9382716049382713E-2</v>
      </c>
      <c r="D864" s="17">
        <v>0.4</v>
      </c>
      <c r="E864" s="17">
        <v>1.026E-2</v>
      </c>
      <c r="F864" s="17">
        <v>3.0400000000000002E-3</v>
      </c>
      <c r="G864" s="17">
        <v>3.8600000000000001E-3</v>
      </c>
      <c r="H864" s="17">
        <v>1.23874</v>
      </c>
      <c r="I864" s="17">
        <v>0.03</v>
      </c>
      <c r="J864" s="17">
        <f t="shared" si="80"/>
        <v>0.41972727272727273</v>
      </c>
      <c r="K864" s="17">
        <f t="shared" si="81"/>
        <v>0.12436363636363637</v>
      </c>
      <c r="L864" s="17">
        <f t="shared" si="82"/>
        <v>0.15790909090909092</v>
      </c>
      <c r="M864" s="17">
        <f t="shared" si="83"/>
        <v>50.675727272727272</v>
      </c>
      <c r="N864" s="17">
        <f t="shared" si="84"/>
        <v>1.2272727272727272E-3</v>
      </c>
    </row>
    <row r="865" spans="1:14" s="18" customFormat="1" ht="13.8">
      <c r="A865" s="17"/>
      <c r="B865" s="17">
        <v>104</v>
      </c>
      <c r="C865" s="17">
        <f t="shared" si="79"/>
        <v>4.9382716049382713E-2</v>
      </c>
      <c r="D865" s="17">
        <v>0.49</v>
      </c>
      <c r="E865" s="17">
        <v>1.779E-2</v>
      </c>
      <c r="F865" s="17">
        <v>2.97E-3</v>
      </c>
      <c r="G865" s="17">
        <v>3.62E-3</v>
      </c>
      <c r="H865" s="17">
        <v>1.5406599999999999</v>
      </c>
      <c r="I865" s="17">
        <v>0.03</v>
      </c>
      <c r="J865" s="17">
        <f t="shared" si="80"/>
        <v>0.72777272727272724</v>
      </c>
      <c r="K865" s="17">
        <f t="shared" si="81"/>
        <v>0.1215</v>
      </c>
      <c r="L865" s="17">
        <f t="shared" si="82"/>
        <v>0.14809090909090908</v>
      </c>
      <c r="M865" s="17">
        <f t="shared" si="83"/>
        <v>63.026999999999994</v>
      </c>
      <c r="N865" s="17">
        <f t="shared" si="84"/>
        <v>1.2272727272727272E-3</v>
      </c>
    </row>
    <row r="866" spans="1:14" ht="13.8">
      <c r="A866" s="18"/>
      <c r="B866" s="17">
        <v>104</v>
      </c>
      <c r="C866" s="17">
        <f t="shared" si="79"/>
        <v>4.9382716049382713E-2</v>
      </c>
      <c r="D866" s="30">
        <v>0.56000000000000005</v>
      </c>
      <c r="E866" s="17">
        <v>3.4869999999999998E-2</v>
      </c>
      <c r="F866" s="17">
        <v>2.99E-3</v>
      </c>
      <c r="G866" s="17">
        <v>3.13E-3</v>
      </c>
      <c r="H866" s="17">
        <v>1.7441599999999999</v>
      </c>
      <c r="I866" s="17">
        <v>0.03</v>
      </c>
      <c r="J866" s="17">
        <f t="shared" si="80"/>
        <v>1.4264999999999999</v>
      </c>
      <c r="K866" s="17">
        <f t="shared" si="81"/>
        <v>0.12231818181818181</v>
      </c>
      <c r="L866" s="17">
        <f t="shared" si="82"/>
        <v>0.12804545454545455</v>
      </c>
      <c r="M866" s="17">
        <f t="shared" si="83"/>
        <v>71.35199999999999</v>
      </c>
      <c r="N866" s="17">
        <f t="shared" si="84"/>
        <v>1.2272727272727272E-3</v>
      </c>
    </row>
    <row r="867" spans="1:14" s="18" customFormat="1" ht="13.8">
      <c r="A867" s="17"/>
      <c r="B867" s="17">
        <v>104</v>
      </c>
      <c r="C867" s="17">
        <f t="shared" si="79"/>
        <v>4.9382716049382713E-2</v>
      </c>
      <c r="D867" s="17">
        <v>0.41</v>
      </c>
      <c r="E867" s="17">
        <v>2.392E-2</v>
      </c>
      <c r="F867" s="17">
        <v>2.3999999999999998E-3</v>
      </c>
      <c r="G867" s="17">
        <v>2.2300000000000002E-3</v>
      </c>
      <c r="H867" s="17">
        <v>1.28294</v>
      </c>
      <c r="I867" s="17">
        <v>0.03</v>
      </c>
      <c r="J867" s="17">
        <f t="shared" si="80"/>
        <v>0.9785454545454545</v>
      </c>
      <c r="K867" s="17">
        <f t="shared" si="81"/>
        <v>9.8181818181818162E-2</v>
      </c>
      <c r="L867" s="17">
        <f t="shared" si="82"/>
        <v>9.1227272727272726E-2</v>
      </c>
      <c r="M867" s="17">
        <f t="shared" si="83"/>
        <v>52.483909090909087</v>
      </c>
      <c r="N867" s="17">
        <f t="shared" si="84"/>
        <v>1.2272727272727272E-3</v>
      </c>
    </row>
    <row r="868" spans="1:14" ht="13.8">
      <c r="A868" s="18"/>
      <c r="B868" s="17">
        <v>104</v>
      </c>
      <c r="C868" s="17">
        <f t="shared" si="79"/>
        <v>4.9382716049382713E-2</v>
      </c>
      <c r="D868" s="30">
        <v>0.52</v>
      </c>
      <c r="E868" s="17">
        <v>3.2669999999999998E-2</v>
      </c>
      <c r="F868" s="17">
        <v>2.64E-3</v>
      </c>
      <c r="G868" s="17">
        <v>2.2699999999999999E-3</v>
      </c>
      <c r="H868" s="17">
        <v>1.6437999999999999</v>
      </c>
      <c r="I868" s="17">
        <v>0.03</v>
      </c>
      <c r="J868" s="17">
        <f t="shared" si="80"/>
        <v>1.3365</v>
      </c>
      <c r="K868" s="17">
        <f t="shared" si="81"/>
        <v>0.108</v>
      </c>
      <c r="L868" s="17">
        <f t="shared" si="82"/>
        <v>9.2863636363636357E-2</v>
      </c>
      <c r="M868" s="17">
        <f t="shared" si="83"/>
        <v>67.246363636363625</v>
      </c>
      <c r="N868" s="17">
        <f t="shared" si="84"/>
        <v>1.2272727272727272E-3</v>
      </c>
    </row>
    <row r="869" spans="1:14">
      <c r="B869" s="17">
        <v>104</v>
      </c>
      <c r="C869" s="17">
        <f t="shared" si="79"/>
        <v>4.9382716049382713E-2</v>
      </c>
      <c r="D869" s="17">
        <v>0.4</v>
      </c>
      <c r="E869" s="17">
        <v>2.3210000000000001E-2</v>
      </c>
      <c r="F869" s="17">
        <v>2.16E-3</v>
      </c>
      <c r="G869" s="17">
        <v>1.65E-3</v>
      </c>
      <c r="H869" s="17">
        <v>1.2702199999999999</v>
      </c>
      <c r="I869" s="17">
        <v>0.02</v>
      </c>
      <c r="J869" s="17">
        <f t="shared" si="80"/>
        <v>0.94950000000000012</v>
      </c>
      <c r="K869" s="17">
        <f t="shared" si="81"/>
        <v>8.8363636363636366E-2</v>
      </c>
      <c r="L869" s="17">
        <f t="shared" si="82"/>
        <v>6.7500000000000004E-2</v>
      </c>
      <c r="M869" s="17">
        <f t="shared" si="83"/>
        <v>51.963545454545446</v>
      </c>
      <c r="N869" s="17">
        <f t="shared" si="84"/>
        <v>8.1818181818181827E-4</v>
      </c>
    </row>
    <row r="870" spans="1:14" ht="13.8">
      <c r="B870" s="18">
        <v>104</v>
      </c>
      <c r="C870" s="17">
        <f t="shared" si="79"/>
        <v>4.9382716049382713E-2</v>
      </c>
      <c r="D870" s="18">
        <v>0.41</v>
      </c>
      <c r="E870" s="18">
        <v>2.3130000000000001E-2</v>
      </c>
      <c r="F870" s="18">
        <v>2.4099999999999998E-3</v>
      </c>
      <c r="G870" s="18">
        <v>1.6800000000000001E-3</v>
      </c>
      <c r="H870" s="18">
        <v>1.29423</v>
      </c>
      <c r="I870" s="18">
        <v>0.03</v>
      </c>
      <c r="J870" s="17">
        <f t="shared" si="80"/>
        <v>0.94622727272727269</v>
      </c>
      <c r="K870" s="17">
        <f t="shared" si="81"/>
        <v>9.859090909090909E-2</v>
      </c>
      <c r="L870" s="17">
        <f t="shared" si="82"/>
        <v>6.8727272727272734E-2</v>
      </c>
      <c r="M870" s="17">
        <f t="shared" si="83"/>
        <v>52.945772727272725</v>
      </c>
      <c r="N870" s="17">
        <f t="shared" si="84"/>
        <v>1.2272727272727272E-3</v>
      </c>
    </row>
    <row r="871" spans="1:14">
      <c r="B871" s="17">
        <v>104</v>
      </c>
      <c r="C871" s="17">
        <f t="shared" si="79"/>
        <v>4.9382716049382713E-2</v>
      </c>
      <c r="D871" s="30">
        <v>0.54</v>
      </c>
      <c r="E871" s="17">
        <v>2.7189999999999999E-2</v>
      </c>
      <c r="F871" s="17">
        <v>1.01E-3</v>
      </c>
      <c r="G871" s="17">
        <v>2.47E-3</v>
      </c>
      <c r="H871" s="17">
        <v>1.6991400000000001</v>
      </c>
      <c r="I871" s="17">
        <v>0.02</v>
      </c>
      <c r="J871" s="17">
        <f t="shared" si="80"/>
        <v>1.1123181818181818</v>
      </c>
      <c r="K871" s="17">
        <f t="shared" si="81"/>
        <v>4.1318181818181816E-2</v>
      </c>
      <c r="L871" s="17">
        <f t="shared" si="82"/>
        <v>0.10104545454545454</v>
      </c>
      <c r="M871" s="17">
        <f t="shared" si="83"/>
        <v>69.510272727272735</v>
      </c>
      <c r="N871" s="17">
        <f t="shared" si="84"/>
        <v>8.1818181818181827E-4</v>
      </c>
    </row>
    <row r="872" spans="1:14">
      <c r="B872" s="17">
        <v>104</v>
      </c>
      <c r="C872" s="17">
        <f t="shared" si="79"/>
        <v>4.9382716049382713E-2</v>
      </c>
      <c r="D872" s="17">
        <v>0.54</v>
      </c>
      <c r="E872" s="17">
        <v>3.0040000000000001E-2</v>
      </c>
      <c r="F872" s="17">
        <v>1.14E-3</v>
      </c>
      <c r="G872" s="17">
        <v>2.7699999999999999E-3</v>
      </c>
      <c r="H872" s="17">
        <v>1.70543</v>
      </c>
      <c r="I872" s="17">
        <v>0.03</v>
      </c>
      <c r="J872" s="17">
        <f t="shared" si="80"/>
        <v>1.228909090909091</v>
      </c>
      <c r="K872" s="17">
        <f t="shared" si="81"/>
        <v>4.6636363636363636E-2</v>
      </c>
      <c r="L872" s="17">
        <f t="shared" si="82"/>
        <v>0.11331818181818182</v>
      </c>
      <c r="M872" s="17">
        <f t="shared" si="83"/>
        <v>69.767590909090913</v>
      </c>
      <c r="N872" s="17">
        <f t="shared" si="84"/>
        <v>1.2272727272727272E-3</v>
      </c>
    </row>
    <row r="873" spans="1:14">
      <c r="B873" s="17">
        <v>104</v>
      </c>
      <c r="C873" s="17">
        <f t="shared" si="79"/>
        <v>4.9382716049382713E-2</v>
      </c>
      <c r="D873" s="17">
        <v>0.41</v>
      </c>
      <c r="E873" s="17">
        <v>2.3779999999999999E-2</v>
      </c>
      <c r="F873" s="17">
        <v>1.0300000000000001E-3</v>
      </c>
      <c r="G873" s="17">
        <v>2.5100000000000001E-3</v>
      </c>
      <c r="H873" s="17">
        <v>1.2862199999999999</v>
      </c>
      <c r="I873" s="17">
        <v>0.02</v>
      </c>
      <c r="J873" s="17">
        <f t="shared" si="80"/>
        <v>0.97281818181818169</v>
      </c>
      <c r="K873" s="17">
        <f t="shared" si="81"/>
        <v>4.2136363636363638E-2</v>
      </c>
      <c r="L873" s="17">
        <f t="shared" si="82"/>
        <v>0.10268181818181818</v>
      </c>
      <c r="M873" s="17">
        <f t="shared" si="83"/>
        <v>52.61809090909091</v>
      </c>
      <c r="N873" s="17">
        <f t="shared" si="84"/>
        <v>8.1818181818181827E-4</v>
      </c>
    </row>
    <row r="874" spans="1:14" s="18" customFormat="1" ht="13.8">
      <c r="A874" s="17"/>
      <c r="B874" s="17">
        <v>104</v>
      </c>
      <c r="C874" s="17">
        <f t="shared" si="79"/>
        <v>4.9382716049382713E-2</v>
      </c>
      <c r="D874" s="17">
        <v>0.45</v>
      </c>
      <c r="E874" s="17">
        <v>2.3990000000000001E-2</v>
      </c>
      <c r="F874" s="17">
        <v>8.8000000000000003E-4</v>
      </c>
      <c r="G874" s="17">
        <v>2.0699999999999998E-3</v>
      </c>
      <c r="H874" s="17">
        <v>1.4277899999999999</v>
      </c>
      <c r="I874" s="17">
        <v>0.02</v>
      </c>
      <c r="J874" s="17">
        <f t="shared" si="80"/>
        <v>0.98140909090909101</v>
      </c>
      <c r="K874" s="17">
        <f t="shared" si="81"/>
        <v>3.6000000000000004E-2</v>
      </c>
      <c r="L874" s="17">
        <f t="shared" si="82"/>
        <v>8.4681818181818178E-2</v>
      </c>
      <c r="M874" s="17">
        <f t="shared" si="83"/>
        <v>58.409590909090909</v>
      </c>
      <c r="N874" s="17">
        <f t="shared" si="84"/>
        <v>8.1818181818181827E-4</v>
      </c>
    </row>
    <row r="875" spans="1:14">
      <c r="B875" s="17">
        <v>104</v>
      </c>
      <c r="C875" s="17">
        <f t="shared" si="79"/>
        <v>4.9382716049382713E-2</v>
      </c>
      <c r="D875" s="30">
        <v>0.5</v>
      </c>
      <c r="E875" s="17">
        <v>2.4049999999999998E-2</v>
      </c>
      <c r="F875" s="17">
        <v>8.4999999999999995E-4</v>
      </c>
      <c r="G875" s="17">
        <v>2.2699999999999999E-3</v>
      </c>
      <c r="H875" s="17">
        <v>1.59076</v>
      </c>
      <c r="I875" s="17">
        <v>0.02</v>
      </c>
      <c r="J875" s="17">
        <f t="shared" si="80"/>
        <v>0.98386363636363638</v>
      </c>
      <c r="K875" s="17">
        <f t="shared" si="81"/>
        <v>3.4772727272727268E-2</v>
      </c>
      <c r="L875" s="17">
        <f t="shared" si="82"/>
        <v>9.2863636363636357E-2</v>
      </c>
      <c r="M875" s="17">
        <f t="shared" si="83"/>
        <v>65.076545454545453</v>
      </c>
      <c r="N875" s="17">
        <f t="shared" si="84"/>
        <v>8.1818181818181827E-4</v>
      </c>
    </row>
    <row r="876" spans="1:14">
      <c r="B876" s="17">
        <v>104</v>
      </c>
      <c r="C876" s="17">
        <f t="shared" si="79"/>
        <v>4.9382716049382713E-2</v>
      </c>
      <c r="D876" s="17">
        <v>0.57999999999999996</v>
      </c>
      <c r="E876" s="17">
        <v>2.4160000000000001E-2</v>
      </c>
      <c r="F876" s="17">
        <v>8.7000000000000001E-4</v>
      </c>
      <c r="G876" s="17">
        <v>3.32E-3</v>
      </c>
      <c r="H876" s="17">
        <v>1.8244499999999999</v>
      </c>
      <c r="I876" s="17">
        <v>0.02</v>
      </c>
      <c r="J876" s="17">
        <f t="shared" si="80"/>
        <v>0.98836363636363633</v>
      </c>
      <c r="K876" s="17">
        <f t="shared" si="81"/>
        <v>3.559090909090909E-2</v>
      </c>
      <c r="L876" s="17">
        <f t="shared" si="82"/>
        <v>0.13581818181818181</v>
      </c>
      <c r="M876" s="17">
        <f t="shared" si="83"/>
        <v>74.636590909090899</v>
      </c>
      <c r="N876" s="17">
        <f t="shared" si="84"/>
        <v>8.1818181818181827E-4</v>
      </c>
    </row>
    <row r="877" spans="1:14">
      <c r="B877" s="17">
        <v>104</v>
      </c>
      <c r="C877" s="17">
        <f t="shared" si="79"/>
        <v>4.9382716049382713E-2</v>
      </c>
      <c r="D877" s="17">
        <v>0.58450684346629289</v>
      </c>
      <c r="E877" s="17">
        <v>2.626897052571114E-2</v>
      </c>
      <c r="F877" s="17">
        <v>8.7699202842048064E-4</v>
      </c>
      <c r="G877" s="17">
        <v>3.3744724983621028E-3</v>
      </c>
      <c r="H877" s="17">
        <v>1.8437227760281734</v>
      </c>
      <c r="I877" s="17">
        <v>0.02</v>
      </c>
      <c r="J877" s="17">
        <f t="shared" si="80"/>
        <v>1.0746397033245467</v>
      </c>
      <c r="K877" s="17">
        <f t="shared" si="81"/>
        <v>3.5876946617201484E-2</v>
      </c>
      <c r="L877" s="17">
        <f t="shared" si="82"/>
        <v>0.1380466022057224</v>
      </c>
      <c r="M877" s="17">
        <f t="shared" si="83"/>
        <v>75.425022655698001</v>
      </c>
      <c r="N877" s="17">
        <f t="shared" si="84"/>
        <v>8.1818181818181827E-4</v>
      </c>
    </row>
    <row r="878" spans="1:14" ht="13.8">
      <c r="B878" s="18">
        <v>104</v>
      </c>
      <c r="C878" s="17">
        <f t="shared" si="79"/>
        <v>4.9382716049382713E-2</v>
      </c>
      <c r="D878" s="18">
        <v>0.41</v>
      </c>
      <c r="E878" s="18">
        <v>6.8199999999999997E-3</v>
      </c>
      <c r="F878" s="18">
        <v>1.2600000000000001E-3</v>
      </c>
      <c r="G878" s="18">
        <v>4.5999999999999999E-3</v>
      </c>
      <c r="H878" s="18">
        <v>1.29216</v>
      </c>
      <c r="I878" s="18">
        <v>0.03</v>
      </c>
      <c r="J878" s="17">
        <f t="shared" si="80"/>
        <v>0.27899999999999997</v>
      </c>
      <c r="K878" s="17">
        <f t="shared" si="81"/>
        <v>5.1545454545454554E-2</v>
      </c>
      <c r="L878" s="17">
        <f t="shared" si="82"/>
        <v>0.18818181818181817</v>
      </c>
      <c r="M878" s="17">
        <f t="shared" si="83"/>
        <v>52.861090909090905</v>
      </c>
      <c r="N878" s="17">
        <f t="shared" si="84"/>
        <v>1.2272727272727272E-3</v>
      </c>
    </row>
    <row r="879" spans="1:14">
      <c r="B879" s="17">
        <v>104</v>
      </c>
      <c r="C879" s="17">
        <f t="shared" si="79"/>
        <v>4.9382716049382713E-2</v>
      </c>
      <c r="D879" s="30">
        <v>0.46</v>
      </c>
      <c r="E879" s="17">
        <v>1.158E-2</v>
      </c>
      <c r="F879" s="17">
        <v>9.5E-4</v>
      </c>
      <c r="G879" s="17">
        <v>3.3500000000000001E-3</v>
      </c>
      <c r="H879" s="17">
        <v>1.44529</v>
      </c>
      <c r="I879" s="17">
        <v>0.02</v>
      </c>
      <c r="J879" s="17">
        <f t="shared" si="80"/>
        <v>0.47372727272727277</v>
      </c>
      <c r="K879" s="17">
        <f t="shared" si="81"/>
        <v>3.8863636363636364E-2</v>
      </c>
      <c r="L879" s="17">
        <f t="shared" si="82"/>
        <v>0.13704545454545455</v>
      </c>
      <c r="M879" s="17">
        <f t="shared" si="83"/>
        <v>59.125499999999995</v>
      </c>
      <c r="N879" s="17">
        <f t="shared" si="84"/>
        <v>8.1818181818181827E-4</v>
      </c>
    </row>
    <row r="880" spans="1:14" ht="13.8">
      <c r="A880" s="18"/>
      <c r="B880" s="17">
        <v>104</v>
      </c>
      <c r="C880" s="17">
        <f t="shared" si="79"/>
        <v>4.9382716049382713E-2</v>
      </c>
      <c r="D880" s="17">
        <v>0.54</v>
      </c>
      <c r="E880" s="17">
        <v>1.8319999999999999E-2</v>
      </c>
      <c r="F880" s="17">
        <v>9.3999999999999997E-4</v>
      </c>
      <c r="G880" s="17">
        <v>3.29E-3</v>
      </c>
      <c r="H880" s="17">
        <v>1.7024600000000001</v>
      </c>
      <c r="I880" s="17">
        <v>0.02</v>
      </c>
      <c r="J880" s="17">
        <f t="shared" si="80"/>
        <v>0.74945454545454548</v>
      </c>
      <c r="K880" s="17">
        <f t="shared" si="81"/>
        <v>3.8454545454545457E-2</v>
      </c>
      <c r="L880" s="17">
        <f t="shared" si="82"/>
        <v>0.13459090909090909</v>
      </c>
      <c r="M880" s="17">
        <f t="shared" si="83"/>
        <v>69.646090909090915</v>
      </c>
      <c r="N880" s="17">
        <f t="shared" si="84"/>
        <v>8.1818181818181827E-4</v>
      </c>
    </row>
    <row r="881" spans="1:14" s="18" customFormat="1" ht="13.8">
      <c r="B881" s="17">
        <v>104</v>
      </c>
      <c r="C881" s="17">
        <f t="shared" si="79"/>
        <v>4.9382716049382713E-2</v>
      </c>
      <c r="D881" s="17">
        <v>0.6</v>
      </c>
      <c r="E881" s="17">
        <v>2.2749999999999999E-2</v>
      </c>
      <c r="F881" s="17">
        <v>9.7999999999999997E-4</v>
      </c>
      <c r="G881" s="17">
        <v>3.1800000000000001E-3</v>
      </c>
      <c r="H881" s="17">
        <v>1.9057599999999999</v>
      </c>
      <c r="I881" s="17">
        <v>0.02</v>
      </c>
      <c r="J881" s="17">
        <f t="shared" si="80"/>
        <v>0.93068181818181805</v>
      </c>
      <c r="K881" s="17">
        <f t="shared" si="81"/>
        <v>4.0090909090909094E-2</v>
      </c>
      <c r="L881" s="17">
        <f t="shared" si="82"/>
        <v>0.13009090909090909</v>
      </c>
      <c r="M881" s="17">
        <f t="shared" si="83"/>
        <v>77.962909090909093</v>
      </c>
      <c r="N881" s="17">
        <f t="shared" si="84"/>
        <v>8.1818181818181827E-4</v>
      </c>
    </row>
    <row r="882" spans="1:14">
      <c r="B882" s="17">
        <v>104</v>
      </c>
      <c r="C882" s="17">
        <f t="shared" si="79"/>
        <v>4.9382716049382713E-2</v>
      </c>
      <c r="D882" s="17">
        <v>0.57999999999999996</v>
      </c>
      <c r="E882" s="17">
        <v>3.2199999999999999E-2</v>
      </c>
      <c r="F882" s="17">
        <v>1.57E-3</v>
      </c>
      <c r="G882" s="17">
        <v>3.5500000000000002E-3</v>
      </c>
      <c r="H882" s="17">
        <v>1.8395300000000001</v>
      </c>
      <c r="I882" s="17">
        <v>0.03</v>
      </c>
      <c r="J882" s="17">
        <f t="shared" si="80"/>
        <v>1.3172727272727274</v>
      </c>
      <c r="K882" s="17">
        <f t="shared" si="81"/>
        <v>6.422727272727273E-2</v>
      </c>
      <c r="L882" s="17">
        <f t="shared" si="82"/>
        <v>0.14522727272727273</v>
      </c>
      <c r="M882" s="17">
        <f t="shared" si="83"/>
        <v>75.253500000000003</v>
      </c>
      <c r="N882" s="17">
        <f t="shared" si="84"/>
        <v>1.2272727272727272E-3</v>
      </c>
    </row>
    <row r="883" spans="1:14">
      <c r="B883" s="17">
        <v>104</v>
      </c>
      <c r="C883" s="17">
        <f t="shared" si="79"/>
        <v>4.9382716049382713E-2</v>
      </c>
      <c r="D883" s="30">
        <v>0.55000000000000004</v>
      </c>
      <c r="E883" s="17">
        <v>3.3709999999999997E-2</v>
      </c>
      <c r="F883" s="17">
        <v>1.66E-3</v>
      </c>
      <c r="G883" s="17">
        <v>3.7699999999999999E-3</v>
      </c>
      <c r="H883" s="17">
        <v>1.7436100000000001</v>
      </c>
      <c r="I883" s="17">
        <v>0.03</v>
      </c>
      <c r="J883" s="17">
        <f t="shared" si="80"/>
        <v>1.3790454545454545</v>
      </c>
      <c r="K883" s="17">
        <f t="shared" si="81"/>
        <v>6.7909090909090905E-2</v>
      </c>
      <c r="L883" s="17">
        <f t="shared" si="82"/>
        <v>0.15422727272727271</v>
      </c>
      <c r="M883" s="17">
        <f t="shared" si="83"/>
        <v>71.329499999999996</v>
      </c>
      <c r="N883" s="17">
        <f t="shared" si="84"/>
        <v>1.2272727272727272E-3</v>
      </c>
    </row>
    <row r="884" spans="1:14" s="18" customFormat="1" ht="13.8">
      <c r="A884" s="17"/>
      <c r="B884" s="18">
        <v>104</v>
      </c>
      <c r="C884" s="17">
        <f t="shared" si="79"/>
        <v>4.9382716049382713E-2</v>
      </c>
      <c r="D884" s="18">
        <v>0.49</v>
      </c>
      <c r="E884" s="18">
        <v>3.1119999999999998E-2</v>
      </c>
      <c r="F884" s="18">
        <v>1.67E-3</v>
      </c>
      <c r="G884" s="18">
        <v>3.5100000000000001E-3</v>
      </c>
      <c r="H884" s="18">
        <v>1.52475</v>
      </c>
      <c r="I884" s="18">
        <v>0.03</v>
      </c>
      <c r="J884" s="17">
        <f t="shared" si="80"/>
        <v>1.2730909090909091</v>
      </c>
      <c r="K884" s="17">
        <f t="shared" si="81"/>
        <v>6.831818181818182E-2</v>
      </c>
      <c r="L884" s="17">
        <f t="shared" si="82"/>
        <v>0.1435909090909091</v>
      </c>
      <c r="M884" s="17">
        <f t="shared" si="83"/>
        <v>62.37613636363637</v>
      </c>
      <c r="N884" s="17">
        <f t="shared" si="84"/>
        <v>1.2272727272727272E-3</v>
      </c>
    </row>
    <row r="885" spans="1:14" ht="13.8">
      <c r="B885" s="18">
        <v>104</v>
      </c>
      <c r="C885" s="17">
        <f t="shared" si="79"/>
        <v>4.9382716049382713E-2</v>
      </c>
      <c r="D885" s="18">
        <v>0.51</v>
      </c>
      <c r="E885" s="18">
        <v>2.8500000000000001E-2</v>
      </c>
      <c r="F885" s="18">
        <v>1.64E-3</v>
      </c>
      <c r="G885" s="18">
        <v>3.3600000000000001E-3</v>
      </c>
      <c r="H885" s="18">
        <v>1.6013599999999999</v>
      </c>
      <c r="I885" s="18">
        <v>0.03</v>
      </c>
      <c r="J885" s="17">
        <f t="shared" si="80"/>
        <v>1.165909090909091</v>
      </c>
      <c r="K885" s="17">
        <f t="shared" si="81"/>
        <v>6.709090909090909E-2</v>
      </c>
      <c r="L885" s="17">
        <f t="shared" si="82"/>
        <v>0.13745454545454547</v>
      </c>
      <c r="M885" s="17">
        <f t="shared" si="83"/>
        <v>65.51018181818182</v>
      </c>
      <c r="N885" s="17">
        <f t="shared" si="84"/>
        <v>1.2272727272727272E-3</v>
      </c>
    </row>
    <row r="886" spans="1:14">
      <c r="B886" s="17">
        <v>104</v>
      </c>
      <c r="C886" s="17">
        <f t="shared" si="79"/>
        <v>4.9382716049382713E-2</v>
      </c>
      <c r="D886" s="30">
        <v>0.53</v>
      </c>
      <c r="E886" s="17">
        <v>2.903E-2</v>
      </c>
      <c r="F886" s="17">
        <v>1.6999999999999999E-3</v>
      </c>
      <c r="G886" s="17">
        <v>3.3800000000000002E-3</v>
      </c>
      <c r="H886" s="17">
        <v>1.6749700000000001</v>
      </c>
      <c r="I886" s="17">
        <v>0.03</v>
      </c>
      <c r="J886" s="17">
        <f t="shared" si="80"/>
        <v>1.1875909090909091</v>
      </c>
      <c r="K886" s="17">
        <f t="shared" si="81"/>
        <v>6.9545454545454535E-2</v>
      </c>
      <c r="L886" s="17">
        <f t="shared" si="82"/>
        <v>0.1382727272727273</v>
      </c>
      <c r="M886" s="17">
        <f t="shared" si="83"/>
        <v>68.521500000000003</v>
      </c>
      <c r="N886" s="17">
        <f t="shared" si="84"/>
        <v>1.2272727272727272E-3</v>
      </c>
    </row>
    <row r="887" spans="1:14" s="18" customFormat="1" ht="13.8">
      <c r="A887" s="17"/>
      <c r="B887" s="17">
        <v>104</v>
      </c>
      <c r="C887" s="17">
        <f t="shared" si="79"/>
        <v>4.9382716049382713E-2</v>
      </c>
      <c r="D887" s="17">
        <v>0.46</v>
      </c>
      <c r="E887" s="17">
        <v>3.2210000000000003E-2</v>
      </c>
      <c r="F887" s="17">
        <v>1.91E-3</v>
      </c>
      <c r="G887" s="17">
        <v>3.3500000000000001E-3</v>
      </c>
      <c r="H887" s="17">
        <v>1.4388099999999999</v>
      </c>
      <c r="I887" s="17">
        <v>0.03</v>
      </c>
      <c r="J887" s="17">
        <f t="shared" si="80"/>
        <v>1.3176818181818182</v>
      </c>
      <c r="K887" s="17">
        <f t="shared" si="81"/>
        <v>7.8136363636363643E-2</v>
      </c>
      <c r="L887" s="17">
        <f t="shared" si="82"/>
        <v>0.13704545454545455</v>
      </c>
      <c r="M887" s="17">
        <f t="shared" si="83"/>
        <v>58.860409090909087</v>
      </c>
      <c r="N887" s="17">
        <f t="shared" si="84"/>
        <v>1.2272727272727272E-3</v>
      </c>
    </row>
    <row r="888" spans="1:14" s="18" customFormat="1" ht="13.8">
      <c r="A888" s="17"/>
      <c r="B888" s="17">
        <v>104</v>
      </c>
      <c r="C888" s="17">
        <f t="shared" si="79"/>
        <v>4.9382716049382713E-2</v>
      </c>
      <c r="D888" s="17">
        <v>0.44</v>
      </c>
      <c r="E888" s="17">
        <v>2.5669999999999998E-2</v>
      </c>
      <c r="F888" s="17">
        <v>1.6100000000000001E-3</v>
      </c>
      <c r="G888" s="17">
        <v>2.9099999999999998E-3</v>
      </c>
      <c r="H888" s="17">
        <v>1.3944000000000001</v>
      </c>
      <c r="I888" s="17">
        <v>0.03</v>
      </c>
      <c r="J888" s="17">
        <f t="shared" si="80"/>
        <v>1.0501363636363636</v>
      </c>
      <c r="K888" s="17">
        <f t="shared" si="81"/>
        <v>6.586363636363636E-2</v>
      </c>
      <c r="L888" s="17">
        <f t="shared" si="82"/>
        <v>0.11904545454545454</v>
      </c>
      <c r="M888" s="17">
        <f t="shared" si="83"/>
        <v>57.043636363636367</v>
      </c>
      <c r="N888" s="17">
        <f t="shared" si="84"/>
        <v>1.2272727272727272E-3</v>
      </c>
    </row>
    <row r="889" spans="1:14" s="18" customFormat="1" ht="13.8">
      <c r="A889" s="17"/>
      <c r="B889" s="17">
        <v>104</v>
      </c>
      <c r="C889" s="17">
        <f t="shared" si="79"/>
        <v>4.9382716049382713E-2</v>
      </c>
      <c r="D889" s="17">
        <v>0.46</v>
      </c>
      <c r="E889" s="17">
        <v>2.1610000000000001E-2</v>
      </c>
      <c r="F889" s="17">
        <v>1.57E-3</v>
      </c>
      <c r="G889" s="17">
        <v>3.0899999999999999E-3</v>
      </c>
      <c r="H889" s="17">
        <v>1.45608</v>
      </c>
      <c r="I889" s="17">
        <v>0.02</v>
      </c>
      <c r="J889" s="17">
        <f t="shared" si="80"/>
        <v>0.88404545454545458</v>
      </c>
      <c r="K889" s="17">
        <f t="shared" si="81"/>
        <v>6.422727272727273E-2</v>
      </c>
      <c r="L889" s="17">
        <f t="shared" si="82"/>
        <v>0.12640909090909089</v>
      </c>
      <c r="M889" s="17">
        <f t="shared" si="83"/>
        <v>59.566909090909093</v>
      </c>
      <c r="N889" s="17">
        <f t="shared" si="84"/>
        <v>8.1818181818181827E-4</v>
      </c>
    </row>
    <row r="890" spans="1:14" s="18" customFormat="1" ht="13.8">
      <c r="A890" s="17"/>
      <c r="B890" s="17">
        <v>104</v>
      </c>
      <c r="C890" s="17">
        <f t="shared" si="79"/>
        <v>4.9382716049382713E-2</v>
      </c>
      <c r="D890" s="17">
        <v>0.67</v>
      </c>
      <c r="E890" s="17">
        <v>3.891E-2</v>
      </c>
      <c r="F890" s="17">
        <v>2.3800000000000002E-3</v>
      </c>
      <c r="G890" s="17">
        <v>5.9500000000000004E-3</v>
      </c>
      <c r="H890" s="17">
        <v>2.09301</v>
      </c>
      <c r="I890" s="17">
        <v>0.04</v>
      </c>
      <c r="J890" s="17">
        <f t="shared" si="80"/>
        <v>1.5917727272727271</v>
      </c>
      <c r="K890" s="17">
        <f t="shared" si="81"/>
        <v>9.7363636363636374E-2</v>
      </c>
      <c r="L890" s="17">
        <f t="shared" si="82"/>
        <v>0.24340909090909094</v>
      </c>
      <c r="M890" s="17">
        <f t="shared" si="83"/>
        <v>85.623136363636362</v>
      </c>
      <c r="N890" s="17">
        <f t="shared" si="84"/>
        <v>1.6363636363636365E-3</v>
      </c>
    </row>
    <row r="891" spans="1:14" s="18" customFormat="1" ht="13.8">
      <c r="B891" s="17">
        <v>104</v>
      </c>
      <c r="C891" s="17">
        <f t="shared" si="79"/>
        <v>4.9382716049382713E-2</v>
      </c>
      <c r="D891" s="30">
        <v>0.75</v>
      </c>
      <c r="E891" s="17">
        <v>3.1539999999999999E-2</v>
      </c>
      <c r="F891" s="17">
        <v>1.8500000000000001E-3</v>
      </c>
      <c r="G891" s="17">
        <v>4.7299999999999998E-3</v>
      </c>
      <c r="H891" s="17">
        <v>2.3682599999999998</v>
      </c>
      <c r="I891" s="17">
        <v>0.03</v>
      </c>
      <c r="J891" s="17">
        <f t="shared" si="80"/>
        <v>1.2902727272727272</v>
      </c>
      <c r="K891" s="17">
        <f t="shared" si="81"/>
        <v>7.5681818181818183E-2</v>
      </c>
      <c r="L891" s="17">
        <f t="shared" si="82"/>
        <v>0.19349999999999998</v>
      </c>
      <c r="M891" s="17">
        <f t="shared" si="83"/>
        <v>96.883363636363626</v>
      </c>
      <c r="N891" s="17">
        <f t="shared" si="84"/>
        <v>1.2272727272727272E-3</v>
      </c>
    </row>
    <row r="892" spans="1:14" s="18" customFormat="1" ht="13.8">
      <c r="A892" s="17"/>
      <c r="B892" s="17">
        <v>104</v>
      </c>
      <c r="C892" s="17">
        <f t="shared" si="79"/>
        <v>4.9382716049382713E-2</v>
      </c>
      <c r="D892" s="17">
        <v>0.7</v>
      </c>
      <c r="E892" s="17">
        <v>3.313E-2</v>
      </c>
      <c r="F892" s="17">
        <v>2.0300000000000001E-3</v>
      </c>
      <c r="G892" s="17">
        <v>4.8399999999999997E-3</v>
      </c>
      <c r="H892" s="17">
        <v>2.1980400000000002</v>
      </c>
      <c r="I892" s="17">
        <v>0.03</v>
      </c>
      <c r="J892" s="17">
        <f t="shared" si="80"/>
        <v>1.3553181818181819</v>
      </c>
      <c r="K892" s="17">
        <f t="shared" si="81"/>
        <v>8.3045454545454547E-2</v>
      </c>
      <c r="L892" s="17">
        <f t="shared" si="82"/>
        <v>0.19799999999999998</v>
      </c>
      <c r="M892" s="17">
        <f t="shared" si="83"/>
        <v>89.919818181818187</v>
      </c>
      <c r="N892" s="17">
        <f t="shared" si="84"/>
        <v>1.2272727272727272E-3</v>
      </c>
    </row>
    <row r="893" spans="1:14">
      <c r="B893" s="17">
        <v>104</v>
      </c>
      <c r="C893" s="17">
        <f t="shared" si="79"/>
        <v>4.9382716049382713E-2</v>
      </c>
      <c r="D893" s="17">
        <v>0.65933784353679148</v>
      </c>
      <c r="E893" s="17">
        <v>3.6590665922323996E-2</v>
      </c>
      <c r="F893" s="17">
        <v>2.901050239365841E-3</v>
      </c>
      <c r="G893" s="17">
        <v>4.2656102544313956E-3</v>
      </c>
      <c r="H893" s="17">
        <v>2.0731736369241562</v>
      </c>
      <c r="I893" s="17">
        <v>0.03</v>
      </c>
      <c r="J893" s="17">
        <f t="shared" si="80"/>
        <v>1.4968908786405271</v>
      </c>
      <c r="K893" s="17">
        <f t="shared" si="81"/>
        <v>0.11867932797405713</v>
      </c>
      <c r="L893" s="17">
        <f t="shared" si="82"/>
        <v>0.17450223768128437</v>
      </c>
      <c r="M893" s="17">
        <f t="shared" si="83"/>
        <v>84.811648783260935</v>
      </c>
      <c r="N893" s="17">
        <f t="shared" si="84"/>
        <v>1.2272727272727272E-3</v>
      </c>
    </row>
    <row r="894" spans="1:14">
      <c r="B894" s="17">
        <v>104</v>
      </c>
      <c r="C894" s="17">
        <f t="shared" si="79"/>
        <v>4.9382716049382713E-2</v>
      </c>
      <c r="D894" s="30">
        <v>0.56067061369435545</v>
      </c>
      <c r="E894" s="17">
        <v>3.5363096542176668E-2</v>
      </c>
      <c r="F894" s="17">
        <v>3.2349169553274231E-3</v>
      </c>
      <c r="G894" s="17">
        <v>4.9370098882177242E-3</v>
      </c>
      <c r="H894" s="17">
        <v>1.7585159030413611</v>
      </c>
      <c r="I894" s="17">
        <v>0.03</v>
      </c>
      <c r="J894" s="17">
        <f t="shared" si="80"/>
        <v>1.4466721312708637</v>
      </c>
      <c r="K894" s="17">
        <f t="shared" si="81"/>
        <v>0.13233751180884912</v>
      </c>
      <c r="L894" s="17">
        <f t="shared" si="82"/>
        <v>0.20196858633617962</v>
      </c>
      <c r="M894" s="17">
        <f t="shared" si="83"/>
        <v>71.939286942601129</v>
      </c>
      <c r="N894" s="17">
        <f t="shared" si="84"/>
        <v>1.2272727272727272E-3</v>
      </c>
    </row>
    <row r="895" spans="1:14" s="18" customFormat="1" ht="13.8">
      <c r="A895" s="17"/>
      <c r="B895" s="17">
        <v>104</v>
      </c>
      <c r="C895" s="17">
        <f t="shared" si="79"/>
        <v>4.9382716049382713E-2</v>
      </c>
      <c r="D895" s="17">
        <v>0.51992195714685419</v>
      </c>
      <c r="E895" s="17">
        <v>2.9673594627405826E-2</v>
      </c>
      <c r="F895" s="17">
        <v>3.1294560220207256E-3</v>
      </c>
      <c r="G895" s="17">
        <v>4.6313302651469507E-3</v>
      </c>
      <c r="H895" s="17">
        <v>1.6302282533317267</v>
      </c>
      <c r="I895" s="17">
        <v>0.03</v>
      </c>
      <c r="J895" s="17">
        <f t="shared" si="80"/>
        <v>1.2139197802120565</v>
      </c>
      <c r="K895" s="17">
        <f t="shared" si="81"/>
        <v>0.12802320090084787</v>
      </c>
      <c r="L895" s="17">
        <f t="shared" si="82"/>
        <v>0.1894635108469207</v>
      </c>
      <c r="M895" s="17">
        <f t="shared" si="83"/>
        <v>66.691155818116101</v>
      </c>
      <c r="N895" s="17">
        <f t="shared" si="84"/>
        <v>1.2272727272727272E-3</v>
      </c>
    </row>
    <row r="896" spans="1:14">
      <c r="B896" s="17">
        <v>104</v>
      </c>
      <c r="C896" s="17">
        <f t="shared" si="79"/>
        <v>4.9382716049382713E-2</v>
      </c>
      <c r="D896" s="17">
        <v>0.5248016210489912</v>
      </c>
      <c r="E896" s="17">
        <v>2.9814897969127736E-2</v>
      </c>
      <c r="F896" s="17">
        <v>3.2067520658327631E-3</v>
      </c>
      <c r="G896" s="17">
        <v>4.6061418182276343E-3</v>
      </c>
      <c r="H896" s="17">
        <v>1.6454893295401769</v>
      </c>
      <c r="I896" s="17">
        <v>0.03</v>
      </c>
      <c r="J896" s="17">
        <f t="shared" si="80"/>
        <v>1.2197003714643164</v>
      </c>
      <c r="K896" s="17">
        <f t="shared" si="81"/>
        <v>0.13118531178406759</v>
      </c>
      <c r="L896" s="17">
        <f t="shared" si="82"/>
        <v>0.18843307438203957</v>
      </c>
      <c r="M896" s="17">
        <f t="shared" si="83"/>
        <v>67.315472572098145</v>
      </c>
      <c r="N896" s="17">
        <f t="shared" si="84"/>
        <v>1.2272727272727272E-3</v>
      </c>
    </row>
    <row r="897" spans="1:14" ht="13.8">
      <c r="A897" s="18"/>
      <c r="B897" s="17">
        <v>104</v>
      </c>
      <c r="C897" s="17">
        <f t="shared" si="79"/>
        <v>4.9382716049382713E-2</v>
      </c>
      <c r="D897" s="30">
        <v>0.53036993353789863</v>
      </c>
      <c r="E897" s="17">
        <v>3.0294571211957916E-2</v>
      </c>
      <c r="F897" s="17">
        <v>3.0842299146052726E-3</v>
      </c>
      <c r="G897" s="17">
        <v>4.2601061540707072E-3</v>
      </c>
      <c r="H897" s="17">
        <v>1.6640496283451702</v>
      </c>
      <c r="I897" s="17">
        <v>0.03</v>
      </c>
      <c r="J897" s="17">
        <f t="shared" si="80"/>
        <v>1.2393233677619149</v>
      </c>
      <c r="K897" s="17">
        <f t="shared" si="81"/>
        <v>0.12617304196112478</v>
      </c>
      <c r="L897" s="17">
        <f t="shared" si="82"/>
        <v>0.17427706993925621</v>
      </c>
      <c r="M897" s="17">
        <f t="shared" si="83"/>
        <v>68.074757523211503</v>
      </c>
      <c r="N897" s="17">
        <f t="shared" si="84"/>
        <v>1.2272727272727272E-3</v>
      </c>
    </row>
    <row r="898" spans="1:14">
      <c r="B898" s="17">
        <v>104</v>
      </c>
      <c r="C898" s="17">
        <f t="shared" si="79"/>
        <v>4.9382716049382713E-2</v>
      </c>
      <c r="D898" s="17">
        <v>0.5764065342244683</v>
      </c>
      <c r="E898" s="17">
        <v>1.7536136811117171E-2</v>
      </c>
      <c r="F898" s="17">
        <v>2.4477452424724834E-3</v>
      </c>
      <c r="G898" s="17">
        <v>2.8979647691006142E-3</v>
      </c>
      <c r="H898" s="17">
        <v>1.8139879471346465</v>
      </c>
      <c r="I898" s="17">
        <v>0.02</v>
      </c>
      <c r="J898" s="17">
        <f t="shared" si="80"/>
        <v>0.71738741500024783</v>
      </c>
      <c r="K898" s="17">
        <f t="shared" si="81"/>
        <v>0.10013503264660159</v>
      </c>
      <c r="L898" s="17">
        <f t="shared" si="82"/>
        <v>0.11855310419047967</v>
      </c>
      <c r="M898" s="17">
        <f t="shared" si="83"/>
        <v>74.208597837326451</v>
      </c>
      <c r="N898" s="17">
        <f t="shared" si="84"/>
        <v>8.1818181818181827E-4</v>
      </c>
    </row>
    <row r="899" spans="1:14" ht="13.8">
      <c r="A899" s="18"/>
      <c r="B899" s="17">
        <v>104</v>
      </c>
      <c r="C899" s="17">
        <f t="shared" ref="C899:C962" si="85">(B899-$B$2257)/($B$2256-$B$2257)</f>
        <v>4.9382716049382713E-2</v>
      </c>
      <c r="D899" s="30">
        <v>0.52761661687288053</v>
      </c>
      <c r="E899" s="17">
        <v>2.461278904930593E-2</v>
      </c>
      <c r="F899" s="17">
        <v>2.578101990179753E-3</v>
      </c>
      <c r="G899" s="17">
        <v>3.0522983393248661E-3</v>
      </c>
      <c r="H899" s="17">
        <v>1.6587787998830967</v>
      </c>
      <c r="I899" s="17">
        <v>0.02</v>
      </c>
      <c r="J899" s="17">
        <f t="shared" si="80"/>
        <v>1.0068868247443334</v>
      </c>
      <c r="K899" s="17">
        <f t="shared" si="81"/>
        <v>0.1054678086891717</v>
      </c>
      <c r="L899" s="17">
        <f t="shared" si="82"/>
        <v>0.12486675024510817</v>
      </c>
      <c r="M899" s="17">
        <f t="shared" si="83"/>
        <v>67.859132722490315</v>
      </c>
      <c r="N899" s="17">
        <f t="shared" si="84"/>
        <v>8.1818181818181827E-4</v>
      </c>
    </row>
    <row r="900" spans="1:14">
      <c r="B900" s="17">
        <v>104</v>
      </c>
      <c r="C900" s="17">
        <f t="shared" si="85"/>
        <v>4.9382716049382713E-2</v>
      </c>
      <c r="D900" s="30">
        <v>0.55677696533983523</v>
      </c>
      <c r="E900" s="17">
        <v>3.0656164095067232E-2</v>
      </c>
      <c r="F900" s="17">
        <v>3.2779064765956147E-3</v>
      </c>
      <c r="G900" s="17">
        <v>3.5574178815766357E-3</v>
      </c>
      <c r="H900" s="17">
        <v>1.7482167875176609</v>
      </c>
      <c r="I900" s="17">
        <v>0.03</v>
      </c>
      <c r="J900" s="17">
        <f t="shared" ref="J900:J963" si="86">(E900*3600)/$C$1</f>
        <v>1.254115803889114</v>
      </c>
      <c r="K900" s="17">
        <f t="shared" ref="K900:K963" si="87">(F900*3600)/$C$1</f>
        <v>0.13409617404254789</v>
      </c>
      <c r="L900" s="17">
        <f t="shared" ref="L900:L963" si="88">(G900*3600)/$C$1</f>
        <v>0.14553073151904419</v>
      </c>
      <c r="M900" s="17">
        <f t="shared" ref="M900:M963" si="89">(H900*3600)/$C$1</f>
        <v>71.517959489358859</v>
      </c>
      <c r="N900" s="17">
        <f t="shared" ref="N900:N963" si="90">(I900*3600)/$C$1/1000</f>
        <v>1.2272727272727272E-3</v>
      </c>
    </row>
    <row r="901" spans="1:14" s="18" customFormat="1" ht="13.8">
      <c r="A901" s="17"/>
      <c r="B901" s="17">
        <v>104</v>
      </c>
      <c r="C901" s="17">
        <f t="shared" si="85"/>
        <v>4.9382716049382713E-2</v>
      </c>
      <c r="D901" s="17">
        <v>0.54507649231684285</v>
      </c>
      <c r="E901" s="17">
        <v>3.111850916034406E-2</v>
      </c>
      <c r="F901" s="17">
        <v>3.1394580691130897E-3</v>
      </c>
      <c r="G901" s="17">
        <v>3.5136376645597076E-3</v>
      </c>
      <c r="H901" s="17">
        <v>1.711643490878372</v>
      </c>
      <c r="I901" s="17">
        <v>0.03</v>
      </c>
      <c r="J901" s="17">
        <f t="shared" si="86"/>
        <v>1.2730299201958934</v>
      </c>
      <c r="K901" s="17">
        <f t="shared" si="87"/>
        <v>0.12843237555462642</v>
      </c>
      <c r="L901" s="17">
        <f t="shared" si="88"/>
        <v>0.14373972264107895</v>
      </c>
      <c r="M901" s="17">
        <f t="shared" si="89"/>
        <v>70.021779172297045</v>
      </c>
      <c r="N901" s="17">
        <f t="shared" si="90"/>
        <v>1.2272727272727272E-3</v>
      </c>
    </row>
    <row r="902" spans="1:14" s="18" customFormat="1" ht="13.8">
      <c r="B902" s="17">
        <v>104</v>
      </c>
      <c r="C902" s="17">
        <f t="shared" si="85"/>
        <v>4.9382716049382713E-2</v>
      </c>
      <c r="D902" s="17">
        <v>0.62574758287356913</v>
      </c>
      <c r="E902" s="17">
        <v>2.87459210346439E-2</v>
      </c>
      <c r="F902" s="17">
        <v>2.432136638475425E-3</v>
      </c>
      <c r="G902" s="17">
        <v>2.5543820659156748E-3</v>
      </c>
      <c r="H902" s="17">
        <v>1.9708882197157944</v>
      </c>
      <c r="I902" s="17">
        <v>0.02</v>
      </c>
      <c r="J902" s="17">
        <f t="shared" si="86"/>
        <v>1.1759694968717957</v>
      </c>
      <c r="K902" s="17">
        <f t="shared" si="87"/>
        <v>9.9496498846721945E-2</v>
      </c>
      <c r="L902" s="17">
        <f t="shared" si="88"/>
        <v>0.1044974481510958</v>
      </c>
      <c r="M902" s="17">
        <f t="shared" si="89"/>
        <v>80.627245352009766</v>
      </c>
      <c r="N902" s="17">
        <f t="shared" si="90"/>
        <v>8.1818181818181827E-4</v>
      </c>
    </row>
    <row r="903" spans="1:14" s="18" customFormat="1" ht="13.8">
      <c r="B903" s="17">
        <v>104</v>
      </c>
      <c r="C903" s="17">
        <f t="shared" si="85"/>
        <v>4.9382716049382713E-2</v>
      </c>
      <c r="D903" s="17">
        <v>0.58791623388378023</v>
      </c>
      <c r="E903" s="17">
        <v>3.2228673983757783E-2</v>
      </c>
      <c r="F903" s="17">
        <v>2.9322791905227715E-3</v>
      </c>
      <c r="G903" s="17">
        <v>3.0796630658153643E-3</v>
      </c>
      <c r="H903" s="17">
        <v>1.8486777432223085</v>
      </c>
      <c r="I903" s="17">
        <v>0.03</v>
      </c>
      <c r="J903" s="17">
        <f t="shared" si="86"/>
        <v>1.3184457538810002</v>
      </c>
      <c r="K903" s="17">
        <f t="shared" si="87"/>
        <v>0.11995687597593156</v>
      </c>
      <c r="L903" s="17">
        <f t="shared" si="88"/>
        <v>0.12598621632881035</v>
      </c>
      <c r="M903" s="17">
        <f t="shared" si="89"/>
        <v>75.62772585909444</v>
      </c>
      <c r="N903" s="17">
        <f t="shared" si="90"/>
        <v>1.2272727272727272E-3</v>
      </c>
    </row>
    <row r="904" spans="1:14" s="18" customFormat="1" ht="13.8">
      <c r="A904" s="17"/>
      <c r="B904" s="17">
        <v>104</v>
      </c>
      <c r="C904" s="17">
        <f t="shared" si="85"/>
        <v>4.9382716049382713E-2</v>
      </c>
      <c r="D904" s="17">
        <v>0.57516389368956078</v>
      </c>
      <c r="E904" s="17">
        <v>3.0323499538188341E-2</v>
      </c>
      <c r="F904" s="17">
        <v>2.839167302409571E-3</v>
      </c>
      <c r="G904" s="17">
        <v>2.9818711353138782E-3</v>
      </c>
      <c r="H904" s="17">
        <v>1.8087178343632462</v>
      </c>
      <c r="I904" s="17">
        <v>0.03</v>
      </c>
      <c r="J904" s="17">
        <f t="shared" si="86"/>
        <v>1.2405067992895231</v>
      </c>
      <c r="K904" s="17">
        <f t="shared" si="87"/>
        <v>0.11614775328039154</v>
      </c>
      <c r="L904" s="17">
        <f t="shared" si="88"/>
        <v>0.12198563735374957</v>
      </c>
      <c r="M904" s="17">
        <f t="shared" si="89"/>
        <v>73.993002314860078</v>
      </c>
      <c r="N904" s="17">
        <f t="shared" si="90"/>
        <v>1.2272727272727272E-3</v>
      </c>
    </row>
    <row r="905" spans="1:14" ht="13.8">
      <c r="B905" s="18">
        <v>104</v>
      </c>
      <c r="C905" s="17">
        <f t="shared" si="85"/>
        <v>4.9382716049382713E-2</v>
      </c>
      <c r="D905" s="18">
        <v>0.48718934525240476</v>
      </c>
      <c r="E905" s="18">
        <v>2.8655936247165833E-2</v>
      </c>
      <c r="F905" s="18">
        <v>2.6961012858181858E-3</v>
      </c>
      <c r="G905" s="18">
        <v>2.8316142536725132E-3</v>
      </c>
      <c r="H905" s="18">
        <v>1.5306897622709701</v>
      </c>
      <c r="I905" s="18">
        <v>0.03</v>
      </c>
      <c r="J905" s="17">
        <f t="shared" si="86"/>
        <v>1.1722883010204204</v>
      </c>
      <c r="K905" s="17">
        <f t="shared" si="87"/>
        <v>0.11029505260165305</v>
      </c>
      <c r="L905" s="17">
        <f t="shared" si="88"/>
        <v>0.11583876492296645</v>
      </c>
      <c r="M905" s="17">
        <f t="shared" si="89"/>
        <v>62.619126638357869</v>
      </c>
      <c r="N905" s="17">
        <f t="shared" si="90"/>
        <v>1.2272727272727272E-3</v>
      </c>
    </row>
    <row r="906" spans="1:14">
      <c r="B906" s="17">
        <v>104</v>
      </c>
      <c r="C906" s="17">
        <f t="shared" si="85"/>
        <v>4.9382716049382713E-2</v>
      </c>
      <c r="D906" s="30">
        <v>0.530073533365921</v>
      </c>
      <c r="E906" s="17">
        <v>2.6264934887913916E-2</v>
      </c>
      <c r="F906" s="17">
        <v>2.5010530748807084E-3</v>
      </c>
      <c r="G906" s="17">
        <v>2.4428890498834821E-3</v>
      </c>
      <c r="H906" s="17">
        <v>1.6677564767537869</v>
      </c>
      <c r="I906" s="17">
        <v>0.02</v>
      </c>
      <c r="J906" s="17">
        <f t="shared" si="86"/>
        <v>1.0744746090510238</v>
      </c>
      <c r="K906" s="17">
        <f t="shared" si="87"/>
        <v>0.10231580760875625</v>
      </c>
      <c r="L906" s="17">
        <f t="shared" si="88"/>
        <v>9.9936370222506093E-2</v>
      </c>
      <c r="M906" s="17">
        <f t="shared" si="89"/>
        <v>68.226401321745826</v>
      </c>
      <c r="N906" s="17">
        <f t="shared" si="90"/>
        <v>8.1818181818181827E-4</v>
      </c>
    </row>
    <row r="907" spans="1:14" ht="13.8">
      <c r="A907" s="18"/>
      <c r="B907" s="17">
        <v>104</v>
      </c>
      <c r="C907" s="17">
        <f t="shared" si="85"/>
        <v>4.9382716049382713E-2</v>
      </c>
      <c r="D907" s="17">
        <v>0.58400160595770456</v>
      </c>
      <c r="E907" s="17">
        <v>2.8299110090116018E-2</v>
      </c>
      <c r="F907" s="17">
        <v>2.4722912106358978E-3</v>
      </c>
      <c r="G907" s="17">
        <v>2.6831067402250052E-3</v>
      </c>
      <c r="H907" s="17">
        <v>1.8383114180170177</v>
      </c>
      <c r="I907" s="17">
        <v>0.02</v>
      </c>
      <c r="J907" s="17">
        <f t="shared" si="86"/>
        <v>1.157690867322928</v>
      </c>
      <c r="K907" s="17">
        <f t="shared" si="87"/>
        <v>0.10113918588965037</v>
      </c>
      <c r="L907" s="17">
        <f t="shared" si="88"/>
        <v>0.10976345755465931</v>
      </c>
      <c r="M907" s="17">
        <f t="shared" si="89"/>
        <v>75.203648918877988</v>
      </c>
      <c r="N907" s="17">
        <f t="shared" si="90"/>
        <v>8.1818181818181827E-4</v>
      </c>
    </row>
    <row r="908" spans="1:14" ht="13.8">
      <c r="A908" s="18"/>
      <c r="B908" s="18">
        <v>104</v>
      </c>
      <c r="C908" s="17">
        <f t="shared" si="85"/>
        <v>4.9382716049382713E-2</v>
      </c>
      <c r="D908" s="18">
        <v>0.57823505505471584</v>
      </c>
      <c r="E908" s="18">
        <v>3.0854782989009226E-2</v>
      </c>
      <c r="F908" s="18">
        <v>2.7897595960353597E-3</v>
      </c>
      <c r="G908" s="18">
        <v>2.9299800708548411E-3</v>
      </c>
      <c r="H908" s="18">
        <v>1.8186804868377551</v>
      </c>
      <c r="I908" s="18">
        <v>0.03</v>
      </c>
      <c r="J908" s="17">
        <f t="shared" si="86"/>
        <v>1.2622411222776502</v>
      </c>
      <c r="K908" s="17">
        <f t="shared" si="87"/>
        <v>0.11412652892871926</v>
      </c>
      <c r="L908" s="17">
        <f t="shared" si="88"/>
        <v>0.11986282108042533</v>
      </c>
      <c r="M908" s="17">
        <f t="shared" si="89"/>
        <v>74.400565370635434</v>
      </c>
      <c r="N908" s="17">
        <f t="shared" si="90"/>
        <v>1.2272727272727272E-3</v>
      </c>
    </row>
    <row r="909" spans="1:14" s="18" customFormat="1" ht="13.8">
      <c r="A909" s="17"/>
      <c r="B909" s="18">
        <v>104</v>
      </c>
      <c r="C909" s="17">
        <f t="shared" si="85"/>
        <v>4.9382716049382713E-2</v>
      </c>
      <c r="D909" s="18">
        <v>0.56053809768360729</v>
      </c>
      <c r="E909" s="18">
        <v>3.1568014932576542E-2</v>
      </c>
      <c r="F909" s="18">
        <v>3.1854042836600279E-3</v>
      </c>
      <c r="G909" s="18">
        <v>3.1689422460183742E-3</v>
      </c>
      <c r="H909" s="18">
        <v>1.7610264767159254</v>
      </c>
      <c r="I909" s="18">
        <v>0.03</v>
      </c>
      <c r="J909" s="17">
        <f t="shared" si="86"/>
        <v>1.2914187926963132</v>
      </c>
      <c r="K909" s="17">
        <f t="shared" si="87"/>
        <v>0.1303119934224557</v>
      </c>
      <c r="L909" s="17">
        <f t="shared" si="88"/>
        <v>0.12963854642802441</v>
      </c>
      <c r="M909" s="17">
        <f t="shared" si="89"/>
        <v>72.041992229287857</v>
      </c>
      <c r="N909" s="17">
        <f t="shared" si="90"/>
        <v>1.2272727272727272E-3</v>
      </c>
    </row>
    <row r="910" spans="1:14">
      <c r="B910" s="17">
        <v>104</v>
      </c>
      <c r="C910" s="17">
        <f t="shared" si="85"/>
        <v>4.9382716049382713E-2</v>
      </c>
      <c r="D910" s="17">
        <v>0.66926386408007843</v>
      </c>
      <c r="E910" s="17">
        <v>3.5633703898205131E-2</v>
      </c>
      <c r="F910" s="17">
        <v>3.5707253723149817E-3</v>
      </c>
      <c r="G910" s="17">
        <v>3.6537654972525397E-3</v>
      </c>
      <c r="H910" s="17">
        <v>2.1035249934182478</v>
      </c>
      <c r="I910" s="17">
        <v>0.03</v>
      </c>
      <c r="J910" s="17">
        <f t="shared" si="86"/>
        <v>1.4577424321993009</v>
      </c>
      <c r="K910" s="17">
        <f t="shared" si="87"/>
        <v>0.14607512886743107</v>
      </c>
      <c r="L910" s="17">
        <f t="shared" si="88"/>
        <v>0.14947222488760389</v>
      </c>
      <c r="M910" s="17">
        <f t="shared" si="89"/>
        <v>86.053295185291958</v>
      </c>
      <c r="N910" s="17">
        <f t="shared" si="90"/>
        <v>1.2272727272727272E-3</v>
      </c>
    </row>
    <row r="911" spans="1:14" ht="13.8">
      <c r="A911" s="18"/>
      <c r="B911" s="17">
        <v>104</v>
      </c>
      <c r="C911" s="17">
        <f t="shared" si="85"/>
        <v>4.9382716049382713E-2</v>
      </c>
      <c r="D911" s="17">
        <v>0.53842051182173645</v>
      </c>
      <c r="E911" s="17">
        <v>3.1902110823904463E-2</v>
      </c>
      <c r="F911" s="17">
        <v>3.056244616467758E-3</v>
      </c>
      <c r="G911" s="17">
        <v>3.0153223841119531E-3</v>
      </c>
      <c r="H911" s="17">
        <v>1.6915958574868053</v>
      </c>
      <c r="I911" s="17">
        <v>0.03</v>
      </c>
      <c r="J911" s="17">
        <f t="shared" si="86"/>
        <v>1.3050863518870008</v>
      </c>
      <c r="K911" s="17">
        <f t="shared" si="87"/>
        <v>0.12502818885549918</v>
      </c>
      <c r="L911" s="17">
        <f t="shared" si="88"/>
        <v>0.12335409753185264</v>
      </c>
      <c r="M911" s="17">
        <f t="shared" si="89"/>
        <v>69.201648715369302</v>
      </c>
      <c r="N911" s="17">
        <f t="shared" si="90"/>
        <v>1.2272727272727272E-3</v>
      </c>
    </row>
    <row r="912" spans="1:14" s="18" customFormat="1" ht="13.8">
      <c r="A912" s="17"/>
      <c r="B912" s="18">
        <v>104</v>
      </c>
      <c r="C912" s="17">
        <f t="shared" si="85"/>
        <v>4.9382716049382713E-2</v>
      </c>
      <c r="D912" s="18">
        <v>0.54281858531379212</v>
      </c>
      <c r="E912" s="18">
        <v>3.0016516057089802E-2</v>
      </c>
      <c r="F912" s="18">
        <v>3.1602193415202874E-3</v>
      </c>
      <c r="G912" s="18">
        <v>3.1179049176380566E-3</v>
      </c>
      <c r="H912" s="18">
        <v>1.7050485749597826</v>
      </c>
      <c r="I912" s="18">
        <v>0.03</v>
      </c>
      <c r="J912" s="17">
        <f t="shared" si="86"/>
        <v>1.2279483841536736</v>
      </c>
      <c r="K912" s="17">
        <f t="shared" si="87"/>
        <v>0.12928170033492084</v>
      </c>
      <c r="L912" s="17">
        <f t="shared" si="88"/>
        <v>0.12755065572155685</v>
      </c>
      <c r="M912" s="17">
        <f t="shared" si="89"/>
        <v>69.751987157445654</v>
      </c>
      <c r="N912" s="17">
        <f t="shared" si="90"/>
        <v>1.2272727272727272E-3</v>
      </c>
    </row>
    <row r="913" spans="1:14" ht="13.8">
      <c r="A913" s="18"/>
      <c r="B913" s="18">
        <v>104</v>
      </c>
      <c r="C913" s="17">
        <f t="shared" si="85"/>
        <v>4.9382716049382713E-2</v>
      </c>
      <c r="D913" s="18">
        <v>0.40560435705317222</v>
      </c>
      <c r="E913" s="18">
        <v>2.2033493095084598E-2</v>
      </c>
      <c r="F913" s="18">
        <v>2.5480238541155656E-3</v>
      </c>
      <c r="G913" s="18">
        <v>2.4887674854152031E-3</v>
      </c>
      <c r="H913" s="18">
        <v>1.273221842141778</v>
      </c>
      <c r="I913" s="18">
        <v>0.03</v>
      </c>
      <c r="J913" s="17">
        <f t="shared" si="86"/>
        <v>0.90137017207164261</v>
      </c>
      <c r="K913" s="17">
        <f t="shared" si="87"/>
        <v>0.10423733948654586</v>
      </c>
      <c r="L913" s="17">
        <f t="shared" si="88"/>
        <v>0.10181321531244013</v>
      </c>
      <c r="M913" s="17">
        <f t="shared" si="89"/>
        <v>52.086348087618191</v>
      </c>
      <c r="N913" s="17">
        <f t="shared" si="90"/>
        <v>1.2272727272727272E-3</v>
      </c>
    </row>
    <row r="914" spans="1:14">
      <c r="B914" s="17">
        <v>104</v>
      </c>
      <c r="C914" s="17">
        <f t="shared" si="85"/>
        <v>4.9382716049382713E-2</v>
      </c>
      <c r="D914" s="17">
        <v>0.5247452647092713</v>
      </c>
      <c r="E914" s="17">
        <v>3.067710840752292E-2</v>
      </c>
      <c r="F914" s="17">
        <v>2.6069479476748723E-3</v>
      </c>
      <c r="G914" s="17">
        <v>2.8292458346859074E-3</v>
      </c>
      <c r="H914" s="17">
        <v>1.6499443169263535</v>
      </c>
      <c r="I914" s="17">
        <v>0.03</v>
      </c>
      <c r="J914" s="17">
        <f t="shared" si="86"/>
        <v>1.2549726166713921</v>
      </c>
      <c r="K914" s="17">
        <f t="shared" si="87"/>
        <v>0.10664787058669932</v>
      </c>
      <c r="L914" s="17">
        <f t="shared" si="88"/>
        <v>0.11574187505533257</v>
      </c>
      <c r="M914" s="17">
        <f t="shared" si="89"/>
        <v>67.497722056078089</v>
      </c>
      <c r="N914" s="17">
        <f t="shared" si="90"/>
        <v>1.2272727272727272E-3</v>
      </c>
    </row>
    <row r="915" spans="1:14" s="18" customFormat="1" ht="13.8">
      <c r="A915" s="17"/>
      <c r="B915" s="17">
        <v>104</v>
      </c>
      <c r="C915" s="17">
        <f t="shared" si="85"/>
        <v>4.9382716049382713E-2</v>
      </c>
      <c r="D915" s="17">
        <v>0.36928623089469154</v>
      </c>
      <c r="E915" s="17">
        <v>1.390999250505562E-2</v>
      </c>
      <c r="F915" s="17">
        <v>2.3874028476246565E-3</v>
      </c>
      <c r="G915" s="17">
        <v>4.1640747342290519E-3</v>
      </c>
      <c r="H915" s="17">
        <v>1.1560264619312082</v>
      </c>
      <c r="I915" s="17">
        <v>0.03</v>
      </c>
      <c r="J915" s="17">
        <f t="shared" si="86"/>
        <v>0.56904514793409355</v>
      </c>
      <c r="K915" s="17">
        <f t="shared" si="87"/>
        <v>9.7666480130099584E-2</v>
      </c>
      <c r="L915" s="17">
        <f t="shared" si="88"/>
        <v>0.17034851185482486</v>
      </c>
      <c r="M915" s="17">
        <f t="shared" si="89"/>
        <v>47.291991624458518</v>
      </c>
      <c r="N915" s="17">
        <f t="shared" si="90"/>
        <v>1.2272727272727272E-3</v>
      </c>
    </row>
    <row r="916" spans="1:14" s="18" customFormat="1" ht="13.8">
      <c r="A916" s="17"/>
      <c r="B916" s="17">
        <v>104</v>
      </c>
      <c r="C916" s="17">
        <f t="shared" si="85"/>
        <v>4.9382716049382713E-2</v>
      </c>
      <c r="D916" s="17">
        <v>0.48913255350018353</v>
      </c>
      <c r="E916" s="17">
        <v>2.7638633232509015E-2</v>
      </c>
      <c r="F916" s="17">
        <v>2.558031056818527E-3</v>
      </c>
      <c r="G916" s="17">
        <v>3.8866208305149714E-3</v>
      </c>
      <c r="H916" s="17">
        <v>1.5356118220157111</v>
      </c>
      <c r="I916" s="17">
        <v>0.03</v>
      </c>
      <c r="J916" s="17">
        <f t="shared" si="86"/>
        <v>1.1306713595117324</v>
      </c>
      <c r="K916" s="17">
        <f t="shared" si="87"/>
        <v>0.104646725051667</v>
      </c>
      <c r="L916" s="17">
        <f t="shared" si="88"/>
        <v>0.15899812488470338</v>
      </c>
      <c r="M916" s="17">
        <f t="shared" si="89"/>
        <v>62.820483627915451</v>
      </c>
      <c r="N916" s="17">
        <f t="shared" si="90"/>
        <v>1.2272727272727272E-3</v>
      </c>
    </row>
    <row r="917" spans="1:14">
      <c r="B917" s="17">
        <v>104</v>
      </c>
      <c r="C917" s="17">
        <f t="shared" si="85"/>
        <v>4.9382716049382713E-2</v>
      </c>
      <c r="D917" s="17">
        <v>0.62760509618343452</v>
      </c>
      <c r="E917" s="17">
        <v>2.6021056501460617E-2</v>
      </c>
      <c r="F917" s="17">
        <v>2.3937935346064186E-3</v>
      </c>
      <c r="G917" s="17">
        <v>3.519756434980181E-3</v>
      </c>
      <c r="H917" s="17">
        <v>1.9753735094276523</v>
      </c>
      <c r="I917" s="17">
        <v>0.02</v>
      </c>
      <c r="J917" s="17">
        <f t="shared" si="86"/>
        <v>1.0644977659688435</v>
      </c>
      <c r="K917" s="17">
        <f t="shared" si="87"/>
        <v>9.7927917324808031E-2</v>
      </c>
      <c r="L917" s="17">
        <f t="shared" si="88"/>
        <v>0.14399003597646196</v>
      </c>
      <c r="M917" s="17">
        <f t="shared" si="89"/>
        <v>80.810734476585779</v>
      </c>
      <c r="N917" s="17">
        <f t="shared" si="90"/>
        <v>8.1818181818181827E-4</v>
      </c>
    </row>
    <row r="918" spans="1:14" ht="13.8">
      <c r="A918" s="18"/>
      <c r="B918" s="17">
        <v>104</v>
      </c>
      <c r="C918" s="17">
        <f t="shared" si="85"/>
        <v>4.9382716049382713E-2</v>
      </c>
      <c r="D918" s="17">
        <v>0.57271332113275975</v>
      </c>
      <c r="E918" s="17">
        <v>2.7747193561349824E-2</v>
      </c>
      <c r="F918" s="17">
        <v>2.4031636596057249E-3</v>
      </c>
      <c r="G918" s="17">
        <v>3.2376222519146895E-3</v>
      </c>
      <c r="H918" s="17">
        <v>1.801890955678711</v>
      </c>
      <c r="I918" s="17">
        <v>0.02</v>
      </c>
      <c r="J918" s="17">
        <f t="shared" si="86"/>
        <v>1.1351124638734018</v>
      </c>
      <c r="K918" s="17">
        <f t="shared" si="87"/>
        <v>9.8311240620234205E-2</v>
      </c>
      <c r="L918" s="17">
        <f t="shared" si="88"/>
        <v>0.13244818303287367</v>
      </c>
      <c r="M918" s="17">
        <f t="shared" si="89"/>
        <v>73.713720914129098</v>
      </c>
      <c r="N918" s="17">
        <f t="shared" si="90"/>
        <v>8.1818181818181827E-4</v>
      </c>
    </row>
    <row r="919" spans="1:14" ht="13.8">
      <c r="A919" s="18"/>
      <c r="B919" s="17">
        <v>104</v>
      </c>
      <c r="C919" s="17">
        <f t="shared" si="85"/>
        <v>4.9382716049382713E-2</v>
      </c>
      <c r="D919" s="17">
        <v>0.62779809374801621</v>
      </c>
      <c r="E919" s="17">
        <v>2.6497094911962081E-2</v>
      </c>
      <c r="F919" s="17">
        <v>2.2731065874529938E-3</v>
      </c>
      <c r="G919" s="17">
        <v>3.0624050255982599E-3</v>
      </c>
      <c r="H919" s="17">
        <v>1.9770741016451621</v>
      </c>
      <c r="I919" s="17">
        <v>0.02</v>
      </c>
      <c r="J919" s="17">
        <f t="shared" si="86"/>
        <v>1.0839720645802671</v>
      </c>
      <c r="K919" s="17">
        <f t="shared" si="87"/>
        <v>9.2990724032167918E-2</v>
      </c>
      <c r="L919" s="17">
        <f t="shared" si="88"/>
        <v>0.1252802055926561</v>
      </c>
      <c r="M919" s="17">
        <f t="shared" si="89"/>
        <v>80.880304158211175</v>
      </c>
      <c r="N919" s="17">
        <f t="shared" si="90"/>
        <v>8.1818181818181827E-4</v>
      </c>
    </row>
    <row r="920" spans="1:14">
      <c r="B920" s="17">
        <v>104</v>
      </c>
      <c r="C920" s="17">
        <f t="shared" si="85"/>
        <v>4.9382716049382713E-2</v>
      </c>
      <c r="D920" s="17">
        <v>0.57463761534115743</v>
      </c>
      <c r="E920" s="17">
        <v>2.9404887627262163E-2</v>
      </c>
      <c r="F920" s="17">
        <v>2.5294948679093219E-3</v>
      </c>
      <c r="G920" s="17">
        <v>3.2942258744865587E-3</v>
      </c>
      <c r="H920" s="17">
        <v>1.8075103637510181</v>
      </c>
      <c r="I920" s="17">
        <v>0.03</v>
      </c>
      <c r="J920" s="17">
        <f t="shared" si="86"/>
        <v>1.2029272211152704</v>
      </c>
      <c r="K920" s="17">
        <f t="shared" si="87"/>
        <v>0.10347933550538135</v>
      </c>
      <c r="L920" s="17">
        <f t="shared" si="88"/>
        <v>0.13476378577445011</v>
      </c>
      <c r="M920" s="17">
        <f t="shared" si="89"/>
        <v>73.943605789814384</v>
      </c>
      <c r="N920" s="17">
        <f t="shared" si="90"/>
        <v>1.2272727272727272E-3</v>
      </c>
    </row>
    <row r="921" spans="1:14" s="18" customFormat="1" ht="13.8">
      <c r="A921" s="17"/>
      <c r="B921" s="17">
        <v>104</v>
      </c>
      <c r="C921" s="17">
        <f t="shared" si="85"/>
        <v>4.9382716049382713E-2</v>
      </c>
      <c r="D921" s="17">
        <v>0.54445813606162041</v>
      </c>
      <c r="E921" s="17">
        <v>2.8943229108032383E-2</v>
      </c>
      <c r="F921" s="17">
        <v>2.5604694520204203E-3</v>
      </c>
      <c r="G921" s="17">
        <v>3.3345648677475239E-3</v>
      </c>
      <c r="H921" s="17">
        <v>1.7117432987770624</v>
      </c>
      <c r="I921" s="17">
        <v>0.03</v>
      </c>
      <c r="J921" s="17">
        <f t="shared" si="86"/>
        <v>1.184041190783143</v>
      </c>
      <c r="K921" s="17">
        <f t="shared" si="87"/>
        <v>0.10474647758265355</v>
      </c>
      <c r="L921" s="17">
        <f t="shared" si="88"/>
        <v>0.13641401731694416</v>
      </c>
      <c r="M921" s="17">
        <f t="shared" si="89"/>
        <v>70.025862222698009</v>
      </c>
      <c r="N921" s="17">
        <f t="shared" si="90"/>
        <v>1.2272727272727272E-3</v>
      </c>
    </row>
    <row r="922" spans="1:14" ht="13.8">
      <c r="A922" s="18"/>
      <c r="B922" s="17">
        <v>104</v>
      </c>
      <c r="C922" s="17">
        <f t="shared" si="85"/>
        <v>4.9382716049382713E-2</v>
      </c>
      <c r="D922" s="17">
        <v>0.46357884970642887</v>
      </c>
      <c r="E922" s="17">
        <v>2.274005442215753E-2</v>
      </c>
      <c r="F922" s="17">
        <v>2.2288900957471414E-3</v>
      </c>
      <c r="G922" s="17">
        <v>2.9564950451770864E-3</v>
      </c>
      <c r="H922" s="17">
        <v>1.4571297008372786</v>
      </c>
      <c r="I922" s="17">
        <v>0.02</v>
      </c>
      <c r="J922" s="17">
        <f t="shared" si="86"/>
        <v>0.93027495363371715</v>
      </c>
      <c r="K922" s="17">
        <f t="shared" si="87"/>
        <v>9.1181867553292148E-2</v>
      </c>
      <c r="L922" s="17">
        <f t="shared" si="88"/>
        <v>0.12094752457542626</v>
      </c>
      <c r="M922" s="17">
        <f t="shared" si="89"/>
        <v>59.609851397888661</v>
      </c>
      <c r="N922" s="17">
        <f t="shared" si="90"/>
        <v>8.1818181818181827E-4</v>
      </c>
    </row>
    <row r="923" spans="1:14">
      <c r="B923" s="17">
        <v>104</v>
      </c>
      <c r="C923" s="17">
        <f t="shared" si="85"/>
        <v>4.9382716049382713E-2</v>
      </c>
      <c r="D923" s="17">
        <v>0.51924036042578892</v>
      </c>
      <c r="E923" s="17">
        <v>2.3315084495516916E-2</v>
      </c>
      <c r="F923" s="17">
        <v>2.2518339268893287E-3</v>
      </c>
      <c r="G923" s="17">
        <v>2.8802526971840247E-3</v>
      </c>
      <c r="H923" s="17">
        <v>1.6335147439743685</v>
      </c>
      <c r="I923" s="17">
        <v>0.02</v>
      </c>
      <c r="J923" s="17">
        <f t="shared" si="86"/>
        <v>0.95379891118023752</v>
      </c>
      <c r="K923" s="17">
        <f t="shared" si="87"/>
        <v>9.2120478827290728E-2</v>
      </c>
      <c r="L923" s="17">
        <f t="shared" si="88"/>
        <v>0.11782851943025556</v>
      </c>
      <c r="M923" s="17">
        <f t="shared" si="89"/>
        <v>66.825603162587811</v>
      </c>
      <c r="N923" s="17">
        <f t="shared" si="90"/>
        <v>8.1818181818181827E-4</v>
      </c>
    </row>
    <row r="924" spans="1:14" ht="13.8">
      <c r="B924" s="18">
        <v>104</v>
      </c>
      <c r="C924" s="17">
        <f t="shared" si="85"/>
        <v>4.9382716049382713E-2</v>
      </c>
      <c r="D924" s="18">
        <v>0.63476803132423976</v>
      </c>
      <c r="E924" s="18">
        <v>2.5471255339056125E-2</v>
      </c>
      <c r="F924" s="18">
        <v>2.2148917686135756E-3</v>
      </c>
      <c r="G924" s="18">
        <v>3.0905466538794085E-3</v>
      </c>
      <c r="H924" s="18">
        <v>1.9992893472834175</v>
      </c>
      <c r="I924" s="18">
        <v>0.02</v>
      </c>
      <c r="J924" s="17">
        <f t="shared" si="86"/>
        <v>1.0420059002341142</v>
      </c>
      <c r="K924" s="17">
        <f t="shared" si="87"/>
        <v>9.0609208716009915E-2</v>
      </c>
      <c r="L924" s="17">
        <f t="shared" si="88"/>
        <v>0.12643145402233943</v>
      </c>
      <c r="M924" s="17">
        <f t="shared" si="89"/>
        <v>81.789109661594352</v>
      </c>
      <c r="N924" s="17">
        <f t="shared" si="90"/>
        <v>8.1818181818181827E-4</v>
      </c>
    </row>
    <row r="925" spans="1:14" ht="13.8">
      <c r="B925" s="18">
        <v>104</v>
      </c>
      <c r="C925" s="17">
        <f t="shared" si="85"/>
        <v>4.9382716049382713E-2</v>
      </c>
      <c r="D925" s="18">
        <v>0.64284581288197729</v>
      </c>
      <c r="E925" s="18">
        <v>2.8707740493341401E-2</v>
      </c>
      <c r="F925" s="18">
        <v>2.337150554735482E-3</v>
      </c>
      <c r="G925" s="18">
        <v>3.261140308933231E-3</v>
      </c>
      <c r="H925" s="18">
        <v>2.0242363774735557</v>
      </c>
      <c r="I925" s="18">
        <v>0.02</v>
      </c>
      <c r="J925" s="17">
        <f t="shared" si="86"/>
        <v>1.1744075656366937</v>
      </c>
      <c r="K925" s="17">
        <f t="shared" si="87"/>
        <v>9.5610704511906078E-2</v>
      </c>
      <c r="L925" s="17">
        <f t="shared" si="88"/>
        <v>0.13341028536545038</v>
      </c>
      <c r="M925" s="17">
        <f t="shared" si="89"/>
        <v>82.809669987554557</v>
      </c>
      <c r="N925" s="17">
        <f t="shared" si="90"/>
        <v>8.1818181818181827E-4</v>
      </c>
    </row>
    <row r="926" spans="1:14" ht="13.8">
      <c r="B926" s="18">
        <v>104</v>
      </c>
      <c r="C926" s="17">
        <f t="shared" si="85"/>
        <v>4.9382716049382713E-2</v>
      </c>
      <c r="D926" s="18">
        <v>0.54268435122323533</v>
      </c>
      <c r="E926" s="18">
        <v>2.8057654891482191E-2</v>
      </c>
      <c r="F926" s="18">
        <v>2.6184167554085241E-3</v>
      </c>
      <c r="G926" s="18">
        <v>3.4100311233227292E-3</v>
      </c>
      <c r="H926" s="18">
        <v>1.7058274738335841</v>
      </c>
      <c r="I926" s="18">
        <v>0.03</v>
      </c>
      <c r="J926" s="17">
        <f t="shared" si="86"/>
        <v>1.1478131546515442</v>
      </c>
      <c r="K926" s="17">
        <f t="shared" si="87"/>
        <v>0.10711704908489415</v>
      </c>
      <c r="L926" s="17">
        <f t="shared" si="88"/>
        <v>0.13950127322683892</v>
      </c>
      <c r="M926" s="17">
        <f t="shared" si="89"/>
        <v>69.783851202282989</v>
      </c>
      <c r="N926" s="17">
        <f t="shared" si="90"/>
        <v>1.2272727272727272E-3</v>
      </c>
    </row>
    <row r="927" spans="1:14">
      <c r="B927" s="17">
        <v>104</v>
      </c>
      <c r="C927" s="17">
        <f t="shared" si="85"/>
        <v>4.9382716049382713E-2</v>
      </c>
      <c r="D927" s="17">
        <v>0.5483806484919862</v>
      </c>
      <c r="E927" s="17">
        <v>2.7815413560345562E-2</v>
      </c>
      <c r="F927" s="17">
        <v>2.5659241628179187E-3</v>
      </c>
      <c r="G927" s="17">
        <v>3.3416686771582196E-3</v>
      </c>
      <c r="H927" s="17">
        <v>1.7241419103337765</v>
      </c>
      <c r="I927" s="17">
        <v>0.03</v>
      </c>
      <c r="J927" s="17">
        <f t="shared" si="86"/>
        <v>1.1379032820141366</v>
      </c>
      <c r="K927" s="17">
        <f t="shared" si="87"/>
        <v>0.10496962484255122</v>
      </c>
      <c r="L927" s="17">
        <f t="shared" si="88"/>
        <v>0.13670462770192715</v>
      </c>
      <c r="M927" s="17">
        <f t="shared" si="89"/>
        <v>70.533078150018127</v>
      </c>
      <c r="N927" s="17">
        <f t="shared" si="90"/>
        <v>1.2272727272727272E-3</v>
      </c>
    </row>
    <row r="928" spans="1:14" s="18" customFormat="1" ht="13.8">
      <c r="A928" s="17"/>
      <c r="B928" s="17">
        <v>104</v>
      </c>
      <c r="C928" s="17">
        <f t="shared" si="85"/>
        <v>4.9382716049382713E-2</v>
      </c>
      <c r="D928" s="17">
        <v>0.42787710135333357</v>
      </c>
      <c r="E928" s="17">
        <v>2.2655718643463656E-2</v>
      </c>
      <c r="F928" s="17">
        <v>2.5722475840580985E-3</v>
      </c>
      <c r="G928" s="17">
        <v>3.3499038304012447E-3</v>
      </c>
      <c r="H928" s="17">
        <v>1.3423543206107844</v>
      </c>
      <c r="I928" s="17">
        <v>0.03</v>
      </c>
      <c r="J928" s="17">
        <f t="shared" si="86"/>
        <v>0.92682485359624056</v>
      </c>
      <c r="K928" s="17">
        <f t="shared" si="87"/>
        <v>0.10522831025692221</v>
      </c>
      <c r="L928" s="17">
        <f t="shared" si="88"/>
        <v>0.13704152033459638</v>
      </c>
      <c r="M928" s="17">
        <f t="shared" si="89"/>
        <v>54.914494934077545</v>
      </c>
      <c r="N928" s="17">
        <f t="shared" si="90"/>
        <v>1.2272727272727272E-3</v>
      </c>
    </row>
    <row r="929" spans="1:14">
      <c r="B929" s="17">
        <v>104</v>
      </c>
      <c r="C929" s="17">
        <f t="shared" si="85"/>
        <v>4.9382716049382713E-2</v>
      </c>
      <c r="D929" s="30">
        <v>0.52079550479475767</v>
      </c>
      <c r="E929" s="17">
        <v>2.2513840473699528E-2</v>
      </c>
      <c r="F929" s="17">
        <v>2.1664533192402684E-3</v>
      </c>
      <c r="G929" s="17">
        <v>2.771044943214296E-3</v>
      </c>
      <c r="H929" s="17">
        <v>1.6388751521295981</v>
      </c>
      <c r="I929" s="17">
        <v>0.02</v>
      </c>
      <c r="J929" s="17">
        <f t="shared" si="86"/>
        <v>0.92102074665134426</v>
      </c>
      <c r="K929" s="17">
        <f t="shared" si="87"/>
        <v>8.862763578710188E-2</v>
      </c>
      <c r="L929" s="17">
        <f t="shared" si="88"/>
        <v>0.11336092949513028</v>
      </c>
      <c r="M929" s="17">
        <f t="shared" si="89"/>
        <v>67.044892587119932</v>
      </c>
      <c r="N929" s="17">
        <f t="shared" si="90"/>
        <v>8.1818181818181827E-4</v>
      </c>
    </row>
    <row r="930" spans="1:14">
      <c r="B930" s="17">
        <v>104</v>
      </c>
      <c r="C930" s="17">
        <f t="shared" si="85"/>
        <v>4.9382716049382713E-2</v>
      </c>
      <c r="D930" s="30">
        <v>0.56999999999999995</v>
      </c>
      <c r="E930" s="17">
        <v>2.8819999999999998E-2</v>
      </c>
      <c r="F930" s="17">
        <v>2.7299999999999998E-3</v>
      </c>
      <c r="G930" s="17">
        <v>3.15E-3</v>
      </c>
      <c r="H930" s="17">
        <v>1.79864</v>
      </c>
      <c r="I930" s="17">
        <v>0.03</v>
      </c>
      <c r="J930" s="17">
        <f t="shared" si="86"/>
        <v>1.179</v>
      </c>
      <c r="K930" s="17">
        <f t="shared" si="87"/>
        <v>0.11168181818181817</v>
      </c>
      <c r="L930" s="17">
        <f t="shared" si="88"/>
        <v>0.12886363636363637</v>
      </c>
      <c r="M930" s="17">
        <f t="shared" si="89"/>
        <v>73.580727272727273</v>
      </c>
      <c r="N930" s="17">
        <f t="shared" si="90"/>
        <v>1.2272727272727272E-3</v>
      </c>
    </row>
    <row r="931" spans="1:14" s="18" customFormat="1" ht="13.8">
      <c r="A931" s="17"/>
      <c r="B931" s="18">
        <v>104</v>
      </c>
      <c r="C931" s="17">
        <f t="shared" si="85"/>
        <v>4.9382716049382713E-2</v>
      </c>
      <c r="D931" s="18">
        <v>0.63</v>
      </c>
      <c r="E931" s="18">
        <v>3.7499999999999999E-2</v>
      </c>
      <c r="F931" s="18">
        <v>3.3E-3</v>
      </c>
      <c r="G931" s="18">
        <v>3.9300000000000003E-3</v>
      </c>
      <c r="H931" s="18">
        <v>1.97014</v>
      </c>
      <c r="I931" s="18">
        <v>0.03</v>
      </c>
      <c r="J931" s="17">
        <f t="shared" si="86"/>
        <v>1.5340909090909092</v>
      </c>
      <c r="K931" s="17">
        <f t="shared" si="87"/>
        <v>0.13500000000000001</v>
      </c>
      <c r="L931" s="17">
        <f t="shared" si="88"/>
        <v>0.16077272727272729</v>
      </c>
      <c r="M931" s="17">
        <f t="shared" si="89"/>
        <v>80.596636363636364</v>
      </c>
      <c r="N931" s="17">
        <f t="shared" si="90"/>
        <v>1.2272727272727272E-3</v>
      </c>
    </row>
    <row r="932" spans="1:14" ht="13.8">
      <c r="A932" s="18"/>
      <c r="B932" s="18">
        <v>104</v>
      </c>
      <c r="C932" s="17">
        <f t="shared" si="85"/>
        <v>4.9382716049382713E-2</v>
      </c>
      <c r="D932" s="18">
        <v>0.89</v>
      </c>
      <c r="E932" s="18">
        <v>3.739E-2</v>
      </c>
      <c r="F932" s="18">
        <v>3.8600000000000001E-3</v>
      </c>
      <c r="G932" s="18">
        <v>5.4400000000000004E-3</v>
      </c>
      <c r="H932" s="18">
        <v>2.7877399999999999</v>
      </c>
      <c r="I932" s="18">
        <v>0.04</v>
      </c>
      <c r="J932" s="17">
        <f t="shared" si="86"/>
        <v>1.529590909090909</v>
      </c>
      <c r="K932" s="17">
        <f t="shared" si="87"/>
        <v>0.15790909090909092</v>
      </c>
      <c r="L932" s="17">
        <f t="shared" si="88"/>
        <v>0.22254545454545457</v>
      </c>
      <c r="M932" s="17">
        <f t="shared" si="89"/>
        <v>114.04390909090908</v>
      </c>
      <c r="N932" s="17">
        <f t="shared" si="90"/>
        <v>1.6363636363636365E-3</v>
      </c>
    </row>
    <row r="933" spans="1:14" ht="13.8">
      <c r="A933" s="18"/>
      <c r="B933" s="18">
        <v>104</v>
      </c>
      <c r="C933" s="17">
        <f t="shared" si="85"/>
        <v>4.9382716049382713E-2</v>
      </c>
      <c r="D933" s="18">
        <v>0.45</v>
      </c>
      <c r="E933" s="18">
        <v>2.4070000000000001E-2</v>
      </c>
      <c r="F933" s="18">
        <v>2.7599999999999999E-3</v>
      </c>
      <c r="G933" s="18">
        <v>3.65E-3</v>
      </c>
      <c r="H933" s="18">
        <v>1.4114599999999999</v>
      </c>
      <c r="I933" s="18">
        <v>0.03</v>
      </c>
      <c r="J933" s="17">
        <f t="shared" si="86"/>
        <v>0.98468181818181821</v>
      </c>
      <c r="K933" s="17">
        <f t="shared" si="87"/>
        <v>0.1129090909090909</v>
      </c>
      <c r="L933" s="17">
        <f t="shared" si="88"/>
        <v>0.14931818181818182</v>
      </c>
      <c r="M933" s="17">
        <f t="shared" si="89"/>
        <v>57.741545454545445</v>
      </c>
      <c r="N933" s="17">
        <f t="shared" si="90"/>
        <v>1.2272727272727272E-3</v>
      </c>
    </row>
    <row r="934" spans="1:14">
      <c r="B934" s="17">
        <v>104</v>
      </c>
      <c r="C934" s="17">
        <f t="shared" si="85"/>
        <v>4.9382716049382713E-2</v>
      </c>
      <c r="D934" s="30">
        <v>0.50551278647281805</v>
      </c>
      <c r="E934" s="17">
        <v>2.4649850984884737E-2</v>
      </c>
      <c r="F934" s="17">
        <v>2.6653351202832049E-3</v>
      </c>
      <c r="G934" s="17">
        <v>3.3591620420673554E-3</v>
      </c>
      <c r="H934" s="17">
        <v>1.5880038653630317</v>
      </c>
      <c r="I934" s="17">
        <v>0.03</v>
      </c>
      <c r="J934" s="17">
        <f t="shared" si="86"/>
        <v>1.0084029948361939</v>
      </c>
      <c r="K934" s="17">
        <f t="shared" si="87"/>
        <v>0.10903643673885838</v>
      </c>
      <c r="L934" s="17">
        <f t="shared" si="88"/>
        <v>0.1374202653573009</v>
      </c>
      <c r="M934" s="17">
        <f t="shared" si="89"/>
        <v>64.963794492124023</v>
      </c>
      <c r="N934" s="17">
        <f t="shared" si="90"/>
        <v>1.2272727272727272E-3</v>
      </c>
    </row>
    <row r="935" spans="1:14" ht="13.8">
      <c r="B935" s="18">
        <v>104</v>
      </c>
      <c r="C935" s="17">
        <f t="shared" si="85"/>
        <v>4.9382716049382713E-2</v>
      </c>
      <c r="D935" s="18">
        <v>0.68322407385858608</v>
      </c>
      <c r="E935" s="18">
        <v>2.6821991463985811E-2</v>
      </c>
      <c r="F935" s="18">
        <v>2.3842167659037798E-3</v>
      </c>
      <c r="G935" s="18">
        <v>3.0048643411240438E-3</v>
      </c>
      <c r="H935" s="18">
        <v>2.1524129453027823</v>
      </c>
      <c r="I935" s="18">
        <v>0.02</v>
      </c>
      <c r="J935" s="17">
        <f t="shared" si="86"/>
        <v>1.0972632871630559</v>
      </c>
      <c r="K935" s="17">
        <f t="shared" si="87"/>
        <v>9.7536140423336443E-2</v>
      </c>
      <c r="L935" s="17">
        <f t="shared" si="88"/>
        <v>0.12292626850052907</v>
      </c>
      <c r="M935" s="17">
        <f t="shared" si="89"/>
        <v>88.053256853295636</v>
      </c>
      <c r="N935" s="17">
        <f t="shared" si="90"/>
        <v>8.1818181818181827E-4</v>
      </c>
    </row>
    <row r="936" spans="1:14">
      <c r="B936" s="17">
        <v>104</v>
      </c>
      <c r="C936" s="17">
        <f t="shared" si="85"/>
        <v>4.9382716049382713E-2</v>
      </c>
      <c r="D936" s="30">
        <v>0.73</v>
      </c>
      <c r="E936" s="17">
        <v>3.065E-2</v>
      </c>
      <c r="F936" s="17">
        <v>1.4599999999999999E-3</v>
      </c>
      <c r="G936" s="17">
        <v>2.66E-3</v>
      </c>
      <c r="H936" s="17">
        <v>2.2936800000000002</v>
      </c>
      <c r="I936" s="17">
        <v>0.03</v>
      </c>
      <c r="J936" s="17">
        <f t="shared" si="86"/>
        <v>1.2538636363636364</v>
      </c>
      <c r="K936" s="17">
        <f t="shared" si="87"/>
        <v>5.9727272727272719E-2</v>
      </c>
      <c r="L936" s="17">
        <f t="shared" si="88"/>
        <v>0.10881818181818183</v>
      </c>
      <c r="M936" s="17">
        <f t="shared" si="89"/>
        <v>93.832363636363652</v>
      </c>
      <c r="N936" s="17">
        <f t="shared" si="90"/>
        <v>1.2272727272727272E-3</v>
      </c>
    </row>
    <row r="937" spans="1:14">
      <c r="B937" s="17">
        <v>104</v>
      </c>
      <c r="C937" s="17">
        <f t="shared" si="85"/>
        <v>4.9382716049382713E-2</v>
      </c>
      <c r="D937" s="17">
        <v>0.60065586316657582</v>
      </c>
      <c r="E937" s="17">
        <v>3.7707573979794781E-2</v>
      </c>
      <c r="F937" s="17">
        <v>3.074295178346132E-3</v>
      </c>
      <c r="G937" s="17">
        <v>3.7966436043729295E-3</v>
      </c>
      <c r="H937" s="17">
        <v>1.8874742490311136</v>
      </c>
      <c r="I937" s="17">
        <v>0.03</v>
      </c>
      <c r="J937" s="17">
        <f t="shared" si="86"/>
        <v>1.5425825719006954</v>
      </c>
      <c r="K937" s="17">
        <f t="shared" si="87"/>
        <v>0.12576662093234178</v>
      </c>
      <c r="L937" s="17">
        <f t="shared" si="88"/>
        <v>0.15531723836071076</v>
      </c>
      <c r="M937" s="17">
        <f t="shared" si="89"/>
        <v>77.214855642181917</v>
      </c>
      <c r="N937" s="17">
        <f t="shared" si="90"/>
        <v>1.2272727272727272E-3</v>
      </c>
    </row>
    <row r="938" spans="1:14" s="18" customFormat="1" ht="13.8">
      <c r="A938" s="17"/>
      <c r="B938" s="17">
        <v>104</v>
      </c>
      <c r="C938" s="17">
        <f t="shared" si="85"/>
        <v>4.9382716049382713E-2</v>
      </c>
      <c r="D938" s="17">
        <v>0.52188663065797891</v>
      </c>
      <c r="E938" s="17">
        <v>3.4639578420150315E-2</v>
      </c>
      <c r="F938" s="17">
        <v>2.8672787447678355E-3</v>
      </c>
      <c r="G938" s="17">
        <v>3.5409857794245921E-3</v>
      </c>
      <c r="H938" s="17">
        <v>1.63897056076224</v>
      </c>
      <c r="I938" s="17">
        <v>0.03</v>
      </c>
      <c r="J938" s="17">
        <f t="shared" si="86"/>
        <v>1.4170736626425129</v>
      </c>
      <c r="K938" s="17">
        <f t="shared" si="87"/>
        <v>0.11729776683141145</v>
      </c>
      <c r="L938" s="17">
        <f t="shared" si="88"/>
        <v>0.14485850915827878</v>
      </c>
      <c r="M938" s="17">
        <f t="shared" si="89"/>
        <v>67.048795667546187</v>
      </c>
      <c r="N938" s="17">
        <f t="shared" si="90"/>
        <v>1.2272727272727272E-3</v>
      </c>
    </row>
    <row r="939" spans="1:14">
      <c r="B939" s="17">
        <v>104</v>
      </c>
      <c r="C939" s="17">
        <f t="shared" si="85"/>
        <v>4.9382716049382713E-2</v>
      </c>
      <c r="D939" s="17">
        <v>0.52656668263111694</v>
      </c>
      <c r="E939" s="17">
        <v>3.3125579692630178E-2</v>
      </c>
      <c r="F939" s="17">
        <v>2.8238718810985664E-3</v>
      </c>
      <c r="G939" s="17">
        <v>3.4873798691995128E-3</v>
      </c>
      <c r="H939" s="17">
        <v>1.654014452248912</v>
      </c>
      <c r="I939" s="17">
        <v>0.03</v>
      </c>
      <c r="J939" s="17">
        <f t="shared" si="86"/>
        <v>1.3551373510621436</v>
      </c>
      <c r="K939" s="17">
        <f t="shared" si="87"/>
        <v>0.1155220314994868</v>
      </c>
      <c r="L939" s="17">
        <f t="shared" si="88"/>
        <v>0.14266554010361643</v>
      </c>
      <c r="M939" s="17">
        <f t="shared" si="89"/>
        <v>67.664227592000941</v>
      </c>
      <c r="N939" s="17">
        <f t="shared" si="90"/>
        <v>1.2272727272727272E-3</v>
      </c>
    </row>
    <row r="940" spans="1:14" ht="13.8">
      <c r="B940" s="18">
        <v>104</v>
      </c>
      <c r="C940" s="17">
        <f t="shared" si="85"/>
        <v>4.9382716049382713E-2</v>
      </c>
      <c r="D940" s="18">
        <v>0.43952245481374924</v>
      </c>
      <c r="E940" s="18">
        <v>3.2193715684168893E-2</v>
      </c>
      <c r="F940" s="18">
        <v>2.7230253990475888E-3</v>
      </c>
      <c r="G940" s="18">
        <v>3.3628381030740072E-3</v>
      </c>
      <c r="H940" s="18">
        <v>1.3787636222603432</v>
      </c>
      <c r="I940" s="18">
        <v>0.03</v>
      </c>
      <c r="J940" s="17">
        <f t="shared" si="86"/>
        <v>1.3170156416250911</v>
      </c>
      <c r="K940" s="17">
        <f t="shared" si="87"/>
        <v>0.11139649359740136</v>
      </c>
      <c r="L940" s="17">
        <f t="shared" si="88"/>
        <v>0.13757064967120938</v>
      </c>
      <c r="M940" s="17">
        <f t="shared" si="89"/>
        <v>56.403966365195856</v>
      </c>
      <c r="N940" s="17">
        <f t="shared" si="90"/>
        <v>1.2272727272727272E-3</v>
      </c>
    </row>
    <row r="941" spans="1:14">
      <c r="B941" s="17">
        <v>104</v>
      </c>
      <c r="C941" s="17">
        <f t="shared" si="85"/>
        <v>4.9382716049382713E-2</v>
      </c>
      <c r="D941" s="17">
        <v>0.55284487936515325</v>
      </c>
      <c r="E941" s="17">
        <v>2.4592277219926011E-2</v>
      </c>
      <c r="F941" s="17">
        <v>2.2988433053409097E-3</v>
      </c>
      <c r="G941" s="17">
        <v>2.8389885246391344E-3</v>
      </c>
      <c r="H941" s="17">
        <v>1.7398943958145552</v>
      </c>
      <c r="I941" s="17">
        <v>0.02</v>
      </c>
      <c r="J941" s="17">
        <f t="shared" si="86"/>
        <v>1.0060477044515186</v>
      </c>
      <c r="K941" s="17">
        <f t="shared" si="87"/>
        <v>9.4043589763946306E-2</v>
      </c>
      <c r="L941" s="17">
        <f t="shared" si="88"/>
        <v>0.11614043964432823</v>
      </c>
      <c r="M941" s="17">
        <f t="shared" si="89"/>
        <v>71.177498010595443</v>
      </c>
      <c r="N941" s="17">
        <f t="shared" si="90"/>
        <v>8.1818181818181827E-4</v>
      </c>
    </row>
    <row r="942" spans="1:14" s="18" customFormat="1" ht="13.8">
      <c r="A942" s="17"/>
      <c r="B942" s="18">
        <v>104</v>
      </c>
      <c r="C942" s="17">
        <f t="shared" si="85"/>
        <v>4.9382716049382713E-2</v>
      </c>
      <c r="D942" s="18">
        <v>0.48074128839295005</v>
      </c>
      <c r="E942" s="18">
        <v>1.9988292304369073E-2</v>
      </c>
      <c r="F942" s="18">
        <v>2.400604885265441E-3</v>
      </c>
      <c r="G942" s="18">
        <v>3.1263691529038302E-3</v>
      </c>
      <c r="H942" s="18">
        <v>1.5107062370996007</v>
      </c>
      <c r="I942" s="18">
        <v>0.02</v>
      </c>
      <c r="J942" s="17">
        <f t="shared" si="86"/>
        <v>0.81770286699691652</v>
      </c>
      <c r="K942" s="17">
        <f t="shared" si="87"/>
        <v>9.8206563488131685E-2</v>
      </c>
      <c r="L942" s="17">
        <f t="shared" si="88"/>
        <v>0.12789691989152033</v>
      </c>
      <c r="M942" s="17">
        <f t="shared" si="89"/>
        <v>61.801618790438212</v>
      </c>
      <c r="N942" s="17">
        <f t="shared" si="90"/>
        <v>8.1818181818181827E-4</v>
      </c>
    </row>
    <row r="943" spans="1:14">
      <c r="B943" s="17">
        <v>104</v>
      </c>
      <c r="C943" s="17">
        <f t="shared" si="85"/>
        <v>4.9382716049382713E-2</v>
      </c>
      <c r="D943" s="30">
        <v>0.46</v>
      </c>
      <c r="E943" s="17">
        <v>2.8709999999999999E-2</v>
      </c>
      <c r="F943" s="17">
        <v>1.82E-3</v>
      </c>
      <c r="G943" s="17">
        <v>3.7299999999999998E-3</v>
      </c>
      <c r="H943" s="17">
        <v>1.4330099999999999</v>
      </c>
      <c r="I943" s="17">
        <v>0.03</v>
      </c>
      <c r="J943" s="17">
        <f t="shared" si="86"/>
        <v>1.1744999999999999</v>
      </c>
      <c r="K943" s="17">
        <f t="shared" si="87"/>
        <v>7.4454545454545454E-2</v>
      </c>
      <c r="L943" s="17">
        <f t="shared" si="88"/>
        <v>0.15259090909090908</v>
      </c>
      <c r="M943" s="17">
        <f t="shared" si="89"/>
        <v>58.623136363636355</v>
      </c>
      <c r="N943" s="17">
        <f t="shared" si="90"/>
        <v>1.2272727272727272E-3</v>
      </c>
    </row>
    <row r="944" spans="1:14" ht="13.8">
      <c r="B944" s="18">
        <v>104</v>
      </c>
      <c r="C944" s="17">
        <f t="shared" si="85"/>
        <v>4.9382716049382713E-2</v>
      </c>
      <c r="D944" s="18">
        <v>0.53</v>
      </c>
      <c r="E944" s="18">
        <v>1.9869999999999999E-2</v>
      </c>
      <c r="F944" s="18">
        <v>1.5E-3</v>
      </c>
      <c r="G944" s="18">
        <v>3.29E-3</v>
      </c>
      <c r="H944" s="18">
        <v>1.6581900000000001</v>
      </c>
      <c r="I944" s="18">
        <v>0.02</v>
      </c>
      <c r="J944" s="17">
        <f t="shared" si="86"/>
        <v>0.81286363636363634</v>
      </c>
      <c r="K944" s="17">
        <f t="shared" si="87"/>
        <v>6.136363636363637E-2</v>
      </c>
      <c r="L944" s="17">
        <f t="shared" si="88"/>
        <v>0.13459090909090909</v>
      </c>
      <c r="M944" s="17">
        <f t="shared" si="89"/>
        <v>67.835045454545465</v>
      </c>
      <c r="N944" s="17">
        <f t="shared" si="90"/>
        <v>8.1818181818181827E-4</v>
      </c>
    </row>
    <row r="945" spans="1:14" s="18" customFormat="1" ht="13.8">
      <c r="A945" s="17"/>
      <c r="B945" s="17">
        <v>104</v>
      </c>
      <c r="C945" s="17">
        <f t="shared" si="85"/>
        <v>4.9382716049382713E-2</v>
      </c>
      <c r="D945" s="17">
        <v>0.68</v>
      </c>
      <c r="E945" s="17">
        <v>2.5080000000000002E-2</v>
      </c>
      <c r="F945" s="17">
        <v>1.5499999999999999E-3</v>
      </c>
      <c r="G945" s="17">
        <v>3.5500000000000002E-3</v>
      </c>
      <c r="H945" s="17">
        <v>2.1565400000000001</v>
      </c>
      <c r="I945" s="17">
        <v>0.02</v>
      </c>
      <c r="J945" s="17">
        <f t="shared" si="86"/>
        <v>1.026</v>
      </c>
      <c r="K945" s="17">
        <f t="shared" si="87"/>
        <v>6.3409090909090915E-2</v>
      </c>
      <c r="L945" s="17">
        <f t="shared" si="88"/>
        <v>0.14522727272727273</v>
      </c>
      <c r="M945" s="17">
        <f t="shared" si="89"/>
        <v>88.222090909090923</v>
      </c>
      <c r="N945" s="17">
        <f t="shared" si="90"/>
        <v>8.1818181818181827E-4</v>
      </c>
    </row>
    <row r="946" spans="1:14">
      <c r="B946" s="17">
        <v>104</v>
      </c>
      <c r="C946" s="17">
        <f t="shared" si="85"/>
        <v>4.9382716049382713E-2</v>
      </c>
      <c r="D946" s="30">
        <v>0.67</v>
      </c>
      <c r="E946" s="17">
        <v>2.5329999999999998E-2</v>
      </c>
      <c r="F946" s="17">
        <v>1.3699999999999999E-3</v>
      </c>
      <c r="G946" s="17">
        <v>3.13E-3</v>
      </c>
      <c r="H946" s="17">
        <v>2.1049199999999999</v>
      </c>
      <c r="I946" s="17">
        <v>0.02</v>
      </c>
      <c r="J946" s="17">
        <f t="shared" si="86"/>
        <v>1.0362272727272726</v>
      </c>
      <c r="K946" s="17">
        <f t="shared" si="87"/>
        <v>5.6045454545454537E-2</v>
      </c>
      <c r="L946" s="17">
        <f t="shared" si="88"/>
        <v>0.12804545454545455</v>
      </c>
      <c r="M946" s="17">
        <f t="shared" si="89"/>
        <v>86.11036363636363</v>
      </c>
      <c r="N946" s="17">
        <f t="shared" si="90"/>
        <v>8.1818181818181827E-4</v>
      </c>
    </row>
    <row r="947" spans="1:14">
      <c r="B947" s="17">
        <v>104</v>
      </c>
      <c r="C947" s="17">
        <f t="shared" si="85"/>
        <v>4.9382716049382713E-2</v>
      </c>
      <c r="D947" s="17">
        <v>0.56000000000000005</v>
      </c>
      <c r="E947" s="17">
        <v>2.895E-2</v>
      </c>
      <c r="F947" s="17">
        <v>1.6800000000000001E-3</v>
      </c>
      <c r="G947" s="17">
        <v>3.65E-3</v>
      </c>
      <c r="H947" s="17">
        <v>1.74705</v>
      </c>
      <c r="I947" s="17">
        <v>0.03</v>
      </c>
      <c r="J947" s="17">
        <f t="shared" si="86"/>
        <v>1.1843181818181818</v>
      </c>
      <c r="K947" s="17">
        <f t="shared" si="87"/>
        <v>6.8727272727272734E-2</v>
      </c>
      <c r="L947" s="17">
        <f t="shared" si="88"/>
        <v>0.14931818181818182</v>
      </c>
      <c r="M947" s="17">
        <f t="shared" si="89"/>
        <v>71.470227272727271</v>
      </c>
      <c r="N947" s="17">
        <f t="shared" si="90"/>
        <v>1.2272727272727272E-3</v>
      </c>
    </row>
    <row r="948" spans="1:14">
      <c r="B948" s="17">
        <v>104</v>
      </c>
      <c r="C948" s="17">
        <f t="shared" si="85"/>
        <v>4.9382716049382713E-2</v>
      </c>
      <c r="D948" s="17">
        <v>0.48</v>
      </c>
      <c r="E948" s="17">
        <v>2.3560000000000001E-2</v>
      </c>
      <c r="F948" s="17">
        <v>1.6100000000000001E-3</v>
      </c>
      <c r="G948" s="17">
        <v>3.31E-3</v>
      </c>
      <c r="H948" s="17">
        <v>1.50498</v>
      </c>
      <c r="I948" s="17">
        <v>0.03</v>
      </c>
      <c r="J948" s="17">
        <f t="shared" si="86"/>
        <v>0.9638181818181818</v>
      </c>
      <c r="K948" s="17">
        <f t="shared" si="87"/>
        <v>6.586363636363636E-2</v>
      </c>
      <c r="L948" s="17">
        <f t="shared" si="88"/>
        <v>0.13540909090909092</v>
      </c>
      <c r="M948" s="17">
        <f t="shared" si="89"/>
        <v>61.567363636363638</v>
      </c>
      <c r="N948" s="17">
        <f t="shared" si="90"/>
        <v>1.2272727272727272E-3</v>
      </c>
    </row>
    <row r="949" spans="1:14" ht="13.8">
      <c r="A949" s="18"/>
      <c r="B949" s="17">
        <v>104</v>
      </c>
      <c r="C949" s="17">
        <f t="shared" si="85"/>
        <v>4.9382716049382713E-2</v>
      </c>
      <c r="D949" s="17">
        <v>0.52</v>
      </c>
      <c r="E949" s="17">
        <v>2.3869999999999999E-2</v>
      </c>
      <c r="F949" s="17">
        <v>1.5499999999999999E-3</v>
      </c>
      <c r="G949" s="17">
        <v>3.13E-3</v>
      </c>
      <c r="H949" s="17">
        <v>1.64571</v>
      </c>
      <c r="I949" s="17">
        <v>0.02</v>
      </c>
      <c r="J949" s="17">
        <f t="shared" si="86"/>
        <v>0.97650000000000003</v>
      </c>
      <c r="K949" s="17">
        <f t="shared" si="87"/>
        <v>6.3409090909090915E-2</v>
      </c>
      <c r="L949" s="17">
        <f t="shared" si="88"/>
        <v>0.12804545454545455</v>
      </c>
      <c r="M949" s="17">
        <f t="shared" si="89"/>
        <v>67.3245</v>
      </c>
      <c r="N949" s="17">
        <f t="shared" si="90"/>
        <v>8.1818181818181827E-4</v>
      </c>
    </row>
    <row r="950" spans="1:14">
      <c r="B950" s="17">
        <v>104</v>
      </c>
      <c r="C950" s="17">
        <f t="shared" si="85"/>
        <v>4.9382716049382713E-2</v>
      </c>
      <c r="D950" s="17">
        <v>1.1299999999999999</v>
      </c>
      <c r="E950" s="17">
        <v>3.6040000000000003E-2</v>
      </c>
      <c r="F950" s="17">
        <v>3.3600000000000001E-3</v>
      </c>
      <c r="G950" s="17">
        <v>6.5100000000000002E-3</v>
      </c>
      <c r="H950" s="17">
        <v>3.5422099999999999</v>
      </c>
      <c r="I950" s="17">
        <v>0.04</v>
      </c>
      <c r="J950" s="17">
        <f t="shared" si="86"/>
        <v>1.4743636363636363</v>
      </c>
      <c r="K950" s="17">
        <f t="shared" si="87"/>
        <v>0.13745454545454547</v>
      </c>
      <c r="L950" s="17">
        <f t="shared" si="88"/>
        <v>0.26631818181818184</v>
      </c>
      <c r="M950" s="17">
        <f t="shared" si="89"/>
        <v>144.90859090909092</v>
      </c>
      <c r="N950" s="17">
        <f t="shared" si="90"/>
        <v>1.6363636363636365E-3</v>
      </c>
    </row>
    <row r="951" spans="1:14" ht="13.8">
      <c r="B951" s="18">
        <v>104</v>
      </c>
      <c r="C951" s="17">
        <f t="shared" si="85"/>
        <v>4.9382716049382713E-2</v>
      </c>
      <c r="D951" s="18">
        <v>0.45</v>
      </c>
      <c r="E951" s="18">
        <v>2.086E-2</v>
      </c>
      <c r="F951" s="18">
        <v>1.81E-3</v>
      </c>
      <c r="G951" s="18">
        <v>3.0699999999999998E-3</v>
      </c>
      <c r="H951" s="18">
        <v>1.4105399999999999</v>
      </c>
      <c r="I951" s="18">
        <v>0.02</v>
      </c>
      <c r="J951" s="17">
        <f t="shared" si="86"/>
        <v>0.85336363636363644</v>
      </c>
      <c r="K951" s="17">
        <f t="shared" si="87"/>
        <v>7.4045454545454539E-2</v>
      </c>
      <c r="L951" s="17">
        <f t="shared" si="88"/>
        <v>0.12559090909090909</v>
      </c>
      <c r="M951" s="17">
        <f t="shared" si="89"/>
        <v>57.703909090909086</v>
      </c>
      <c r="N951" s="17">
        <f t="shared" si="90"/>
        <v>8.1818181818181827E-4</v>
      </c>
    </row>
    <row r="952" spans="1:14">
      <c r="B952" s="17">
        <v>104</v>
      </c>
      <c r="C952" s="17">
        <f t="shared" si="85"/>
        <v>4.9382716049382713E-2</v>
      </c>
      <c r="D952" s="17">
        <v>0.64</v>
      </c>
      <c r="E952" s="17">
        <v>2.0070000000000001E-2</v>
      </c>
      <c r="F952" s="17">
        <v>1.6299999999999999E-3</v>
      </c>
      <c r="G952" s="17">
        <v>4.0000000000000001E-3</v>
      </c>
      <c r="H952" s="17">
        <v>2.0216599999999998</v>
      </c>
      <c r="I952" s="17">
        <v>0.02</v>
      </c>
      <c r="J952" s="17">
        <f t="shared" si="86"/>
        <v>0.82104545454545463</v>
      </c>
      <c r="K952" s="17">
        <f t="shared" si="87"/>
        <v>6.6681818181818175E-2</v>
      </c>
      <c r="L952" s="17">
        <f t="shared" si="88"/>
        <v>0.16363636363636364</v>
      </c>
      <c r="M952" s="17">
        <f t="shared" si="89"/>
        <v>82.704272727272723</v>
      </c>
      <c r="N952" s="17">
        <f t="shared" si="90"/>
        <v>8.1818181818181827E-4</v>
      </c>
    </row>
    <row r="953" spans="1:14">
      <c r="B953" s="17">
        <v>104</v>
      </c>
      <c r="C953" s="17">
        <f t="shared" si="85"/>
        <v>4.9382716049382713E-2</v>
      </c>
      <c r="D953" s="17">
        <v>0.5</v>
      </c>
      <c r="E953" s="17">
        <v>4.0469999999999999E-2</v>
      </c>
      <c r="F953" s="17">
        <v>2.7499999999999998E-3</v>
      </c>
      <c r="G953" s="17">
        <v>8.5299999999999994E-3</v>
      </c>
      <c r="H953" s="17">
        <v>1.5703</v>
      </c>
      <c r="I953" s="17">
        <v>0.04</v>
      </c>
      <c r="J953" s="17">
        <f t="shared" si="86"/>
        <v>1.6555909090909091</v>
      </c>
      <c r="K953" s="17">
        <f t="shared" si="87"/>
        <v>0.11249999999999999</v>
      </c>
      <c r="L953" s="17">
        <f t="shared" si="88"/>
        <v>0.34895454545454546</v>
      </c>
      <c r="M953" s="17">
        <f t="shared" si="89"/>
        <v>64.23954545454545</v>
      </c>
      <c r="N953" s="17">
        <f t="shared" si="90"/>
        <v>1.6363636363636365E-3</v>
      </c>
    </row>
    <row r="954" spans="1:14" s="18" customFormat="1" ht="13.8">
      <c r="B954" s="17">
        <v>104</v>
      </c>
      <c r="C954" s="17">
        <f t="shared" si="85"/>
        <v>4.9382716049382713E-2</v>
      </c>
      <c r="D954" s="17">
        <v>0.58487074786195925</v>
      </c>
      <c r="E954" s="17">
        <v>2.3662806520537993E-2</v>
      </c>
      <c r="F954" s="17">
        <v>1.2944332534994593E-3</v>
      </c>
      <c r="G954" s="17">
        <v>3.9665259751556613E-3</v>
      </c>
      <c r="H954" s="17">
        <v>1.8426638079227595</v>
      </c>
      <c r="I954" s="17">
        <v>0.02</v>
      </c>
      <c r="J954" s="17">
        <f t="shared" si="86"/>
        <v>0.96802390311291786</v>
      </c>
      <c r="K954" s="17">
        <f t="shared" si="87"/>
        <v>5.2954087643159696E-2</v>
      </c>
      <c r="L954" s="17">
        <f t="shared" si="88"/>
        <v>0.16226697171091342</v>
      </c>
      <c r="M954" s="17">
        <f t="shared" si="89"/>
        <v>75.381701233203799</v>
      </c>
      <c r="N954" s="17">
        <f t="shared" si="90"/>
        <v>8.1818181818181827E-4</v>
      </c>
    </row>
    <row r="955" spans="1:14" ht="13.8">
      <c r="A955" s="18"/>
      <c r="B955" s="18">
        <v>104</v>
      </c>
      <c r="C955" s="17">
        <f t="shared" si="85"/>
        <v>4.9382716049382713E-2</v>
      </c>
      <c r="D955" s="18">
        <v>0.4132027377645438</v>
      </c>
      <c r="E955" s="18">
        <v>1.812824634660426E-2</v>
      </c>
      <c r="F955" s="18">
        <v>2.1544997784100736E-3</v>
      </c>
      <c r="G955" s="18">
        <v>3.2375309729239035E-3</v>
      </c>
      <c r="H955" s="18">
        <v>1.2973249112930785</v>
      </c>
      <c r="I955" s="18">
        <v>0.02</v>
      </c>
      <c r="J955" s="17">
        <f t="shared" si="86"/>
        <v>0.74161007781562882</v>
      </c>
      <c r="K955" s="17">
        <f t="shared" si="87"/>
        <v>8.8138627298593911E-2</v>
      </c>
      <c r="L955" s="17">
        <f t="shared" si="88"/>
        <v>0.1324444488923415</v>
      </c>
      <c r="M955" s="17">
        <f t="shared" si="89"/>
        <v>53.072382734716847</v>
      </c>
      <c r="N955" s="17">
        <f t="shared" si="90"/>
        <v>8.1818181818181827E-4</v>
      </c>
    </row>
    <row r="956" spans="1:14">
      <c r="B956" s="17">
        <v>104</v>
      </c>
      <c r="C956" s="17">
        <f t="shared" si="85"/>
        <v>4.9382716049382713E-2</v>
      </c>
      <c r="D956" s="30">
        <v>0.84504795884161343</v>
      </c>
      <c r="E956" s="17">
        <v>3.5411597656789952E-2</v>
      </c>
      <c r="F956" s="17">
        <v>1.3553634433512893E-3</v>
      </c>
      <c r="G956" s="17">
        <v>3.7339171784633012E-3</v>
      </c>
      <c r="H956" s="17">
        <v>2.6670836989023581</v>
      </c>
      <c r="I956" s="17">
        <v>0.03</v>
      </c>
      <c r="J956" s="17">
        <f t="shared" si="86"/>
        <v>1.4486562677777708</v>
      </c>
      <c r="K956" s="17">
        <f t="shared" si="87"/>
        <v>5.5446686318916381E-2</v>
      </c>
      <c r="L956" s="17">
        <f t="shared" si="88"/>
        <v>0.15275115730077141</v>
      </c>
      <c r="M956" s="17">
        <f t="shared" si="89"/>
        <v>109.10796950055101</v>
      </c>
      <c r="N956" s="17">
        <f t="shared" si="90"/>
        <v>1.2272727272727272E-3</v>
      </c>
    </row>
    <row r="957" spans="1:14" s="18" customFormat="1" ht="13.8">
      <c r="A957" s="17"/>
      <c r="B957" s="18">
        <v>104</v>
      </c>
      <c r="C957" s="17">
        <f t="shared" si="85"/>
        <v>4.9382716049382713E-2</v>
      </c>
      <c r="D957" s="18">
        <v>0.80923183970732915</v>
      </c>
      <c r="E957" s="18">
        <v>2.6064784392830394E-2</v>
      </c>
      <c r="F957" s="18">
        <v>1.0611182343305068E-3</v>
      </c>
      <c r="G957" s="18">
        <v>2.9232953146135607E-3</v>
      </c>
      <c r="H957" s="18">
        <v>2.5557953322049993</v>
      </c>
      <c r="I957" s="18">
        <v>0.02</v>
      </c>
      <c r="J957" s="17">
        <f t="shared" si="86"/>
        <v>1.0662866342521526</v>
      </c>
      <c r="K957" s="17">
        <f t="shared" si="87"/>
        <v>4.3409382313520734E-2</v>
      </c>
      <c r="L957" s="17">
        <f t="shared" si="88"/>
        <v>0.11958935377964566</v>
      </c>
      <c r="M957" s="17">
        <f t="shared" si="89"/>
        <v>104.55526359020452</v>
      </c>
      <c r="N957" s="17">
        <f t="shared" si="90"/>
        <v>8.1818181818181827E-4</v>
      </c>
    </row>
    <row r="958" spans="1:14">
      <c r="B958" s="17">
        <v>104</v>
      </c>
      <c r="C958" s="17">
        <f t="shared" si="85"/>
        <v>4.9382716049382713E-2</v>
      </c>
      <c r="D958" s="17">
        <v>0.77337918773011916</v>
      </c>
      <c r="E958" s="17">
        <v>2.5464617612264599E-2</v>
      </c>
      <c r="F958" s="17">
        <v>9.3772867228299813E-4</v>
      </c>
      <c r="G958" s="17">
        <v>2.5833670041427851E-3</v>
      </c>
      <c r="H958" s="17">
        <v>2.4431270810607484</v>
      </c>
      <c r="I958" s="17">
        <v>0.02</v>
      </c>
      <c r="J958" s="17">
        <f t="shared" si="86"/>
        <v>1.0417343568653701</v>
      </c>
      <c r="K958" s="17">
        <f t="shared" si="87"/>
        <v>3.8361627502486291E-2</v>
      </c>
      <c r="L958" s="17">
        <f t="shared" si="88"/>
        <v>0.10568319562402304</v>
      </c>
      <c r="M958" s="17">
        <f t="shared" si="89"/>
        <v>99.946107861576081</v>
      </c>
      <c r="N958" s="17">
        <f t="shared" si="90"/>
        <v>8.1818181818181827E-4</v>
      </c>
    </row>
    <row r="959" spans="1:14" s="18" customFormat="1" ht="13.8">
      <c r="A959" s="17"/>
      <c r="B959" s="17">
        <v>104</v>
      </c>
      <c r="C959" s="17">
        <f t="shared" si="85"/>
        <v>4.9382716049382713E-2</v>
      </c>
      <c r="D959" s="30">
        <v>0.73545815479642096</v>
      </c>
      <c r="E959" s="17">
        <v>2.9571807455950522E-2</v>
      </c>
      <c r="F959" s="17">
        <v>1.0067330373603267E-3</v>
      </c>
      <c r="G959" s="17">
        <v>3.0045908479358584E-3</v>
      </c>
      <c r="H959" s="17">
        <v>2.3221194981904283</v>
      </c>
      <c r="I959" s="17">
        <v>0.02</v>
      </c>
      <c r="J959" s="17">
        <f t="shared" si="86"/>
        <v>1.2097557595616122</v>
      </c>
      <c r="K959" s="17">
        <f t="shared" si="87"/>
        <v>4.1184533346558819E-2</v>
      </c>
      <c r="L959" s="17">
        <f t="shared" si="88"/>
        <v>0.12291508014283056</v>
      </c>
      <c r="M959" s="17">
        <f t="shared" si="89"/>
        <v>94.995797653244793</v>
      </c>
      <c r="N959" s="17">
        <f t="shared" si="90"/>
        <v>8.1818181818181827E-4</v>
      </c>
    </row>
    <row r="960" spans="1:14" ht="13.8">
      <c r="A960" s="18"/>
      <c r="B960" s="17">
        <v>104</v>
      </c>
      <c r="C960" s="17">
        <f t="shared" si="85"/>
        <v>4.9382716049382713E-2</v>
      </c>
      <c r="D960" s="30">
        <v>0.65660361444968007</v>
      </c>
      <c r="E960" s="17">
        <v>2.8272851002016253E-2</v>
      </c>
      <c r="F960" s="17">
        <v>1.1922843345080407E-3</v>
      </c>
      <c r="G960" s="17">
        <v>4.1406463710046693E-3</v>
      </c>
      <c r="H960" s="17">
        <v>2.0699534849334946</v>
      </c>
      <c r="I960" s="17">
        <v>0.02</v>
      </c>
      <c r="J960" s="17">
        <f t="shared" si="86"/>
        <v>1.156616631900665</v>
      </c>
      <c r="K960" s="17">
        <f t="shared" si="87"/>
        <v>4.8775268229874394E-2</v>
      </c>
      <c r="L960" s="17">
        <f t="shared" si="88"/>
        <v>0.16939007881382737</v>
      </c>
      <c r="M960" s="17">
        <f t="shared" si="89"/>
        <v>84.679915292733867</v>
      </c>
      <c r="N960" s="17">
        <f t="shared" si="90"/>
        <v>8.1818181818181827E-4</v>
      </c>
    </row>
    <row r="961" spans="1:14">
      <c r="B961" s="17">
        <v>104</v>
      </c>
      <c r="C961" s="17">
        <f t="shared" si="85"/>
        <v>4.9382716049382713E-2</v>
      </c>
      <c r="D961" s="17">
        <v>0.47181920325696908</v>
      </c>
      <c r="E961" s="17">
        <v>2.4940166841451086E-2</v>
      </c>
      <c r="F961" s="17">
        <v>2.3549125476117629E-4</v>
      </c>
      <c r="G961" s="17">
        <v>3.0668628527036911E-3</v>
      </c>
      <c r="H961" s="17">
        <v>1.4891809766199777</v>
      </c>
      <c r="I961" s="17">
        <v>0.03</v>
      </c>
      <c r="J961" s="17">
        <f t="shared" si="86"/>
        <v>1.0202795526048172</v>
      </c>
      <c r="K961" s="17">
        <f t="shared" si="87"/>
        <v>9.6337331493208476E-3</v>
      </c>
      <c r="L961" s="17">
        <f t="shared" si="88"/>
        <v>0.12546257124696919</v>
      </c>
      <c r="M961" s="17">
        <f t="shared" si="89"/>
        <v>60.921039952635446</v>
      </c>
      <c r="N961" s="17">
        <f t="shared" si="90"/>
        <v>1.2272727272727272E-3</v>
      </c>
    </row>
    <row r="962" spans="1:14">
      <c r="B962" s="17">
        <v>104</v>
      </c>
      <c r="C962" s="17">
        <f t="shared" si="85"/>
        <v>4.9382716049382713E-2</v>
      </c>
      <c r="D962" s="17">
        <v>0.66287422238923466</v>
      </c>
      <c r="E962" s="17">
        <v>3.2562549144657719E-2</v>
      </c>
      <c r="F962" s="17">
        <v>4.5094673533664479E-4</v>
      </c>
      <c r="G962" s="17">
        <v>2.3491178771025216E-3</v>
      </c>
      <c r="H962" s="17">
        <v>2.094909763973213</v>
      </c>
      <c r="I962" s="17">
        <v>0.03</v>
      </c>
      <c r="J962" s="17">
        <f t="shared" si="86"/>
        <v>1.3321042831905432</v>
      </c>
      <c r="K962" s="17">
        <f t="shared" si="87"/>
        <v>1.8447820991044559E-2</v>
      </c>
      <c r="L962" s="17">
        <f t="shared" si="88"/>
        <v>9.6100276790557701E-2</v>
      </c>
      <c r="M962" s="17">
        <f t="shared" si="89"/>
        <v>85.700853980722343</v>
      </c>
      <c r="N962" s="17">
        <f t="shared" si="90"/>
        <v>1.2272727272727272E-3</v>
      </c>
    </row>
    <row r="963" spans="1:14" ht="13.8">
      <c r="B963" s="18">
        <v>104</v>
      </c>
      <c r="C963" s="17">
        <f t="shared" ref="C963:C1026" si="91">(B963-$B$2257)/($B$2256-$B$2257)</f>
        <v>4.9382716049382713E-2</v>
      </c>
      <c r="D963" s="18">
        <v>0.63836745542541762</v>
      </c>
      <c r="E963" s="18">
        <v>3.054298230111515E-2</v>
      </c>
      <c r="F963" s="18">
        <v>4.186370773135126E-4</v>
      </c>
      <c r="G963" s="18">
        <v>2.1808071004238796E-3</v>
      </c>
      <c r="H963" s="18">
        <v>2.0176359977314497</v>
      </c>
      <c r="I963" s="18">
        <v>0.02</v>
      </c>
      <c r="J963" s="17">
        <f t="shared" si="86"/>
        <v>1.2494856395910743</v>
      </c>
      <c r="K963" s="17">
        <f t="shared" si="87"/>
        <v>1.7126062253734607E-2</v>
      </c>
      <c r="L963" s="17">
        <f t="shared" si="88"/>
        <v>8.9214835926431438E-2</v>
      </c>
      <c r="M963" s="17">
        <f t="shared" si="89"/>
        <v>82.539654452650225</v>
      </c>
      <c r="N963" s="17">
        <f t="shared" si="90"/>
        <v>8.1818181818181827E-4</v>
      </c>
    </row>
    <row r="964" spans="1:14" s="18" customFormat="1" ht="13.8">
      <c r="A964" s="17"/>
      <c r="B964" s="17">
        <v>104</v>
      </c>
      <c r="C964" s="17">
        <f t="shared" si="91"/>
        <v>4.9382716049382713E-2</v>
      </c>
      <c r="D964" s="30">
        <v>0.73743607457761862</v>
      </c>
      <c r="E964" s="17">
        <v>3.3349955999047609E-2</v>
      </c>
      <c r="F964" s="17">
        <v>3.5325732429093411E-4</v>
      </c>
      <c r="G964" s="17">
        <v>2.3002802511967804E-3</v>
      </c>
      <c r="H964" s="17">
        <v>2.3314983403201652</v>
      </c>
      <c r="I964" s="17">
        <v>0.02</v>
      </c>
      <c r="J964" s="17">
        <f t="shared" ref="J964:J1027" si="92">(E964*3600)/$C$1</f>
        <v>1.3643163817792203</v>
      </c>
      <c r="K964" s="17">
        <f t="shared" ref="K964:K1027" si="93">(F964*3600)/$C$1</f>
        <v>1.4451435993720034E-2</v>
      </c>
      <c r="L964" s="17">
        <f t="shared" ref="L964:L1027" si="94">(G964*3600)/$C$1</f>
        <v>9.4102373912595558E-2</v>
      </c>
      <c r="M964" s="17">
        <f t="shared" ref="M964:M1027" si="95">(H964*3600)/$C$1</f>
        <v>95.37947755855221</v>
      </c>
      <c r="N964" s="17">
        <f t="shared" ref="N964:N1027" si="96">(I964*3600)/$C$1/1000</f>
        <v>8.1818181818181827E-4</v>
      </c>
    </row>
    <row r="965" spans="1:14">
      <c r="B965" s="17">
        <v>104</v>
      </c>
      <c r="C965" s="17">
        <f t="shared" si="91"/>
        <v>4.9382716049382713E-2</v>
      </c>
      <c r="D965" s="17">
        <v>0.72517289079353653</v>
      </c>
      <c r="E965" s="17">
        <v>3.1602271240897276E-2</v>
      </c>
      <c r="F965" s="17">
        <v>8.9518950155374375E-4</v>
      </c>
      <c r="G965" s="17">
        <v>2.9145704701749797E-3</v>
      </c>
      <c r="H965" s="17">
        <v>2.2900196551374838</v>
      </c>
      <c r="I965" s="17">
        <v>0.03</v>
      </c>
      <c r="J965" s="17">
        <f t="shared" si="92"/>
        <v>1.2928201871276157</v>
      </c>
      <c r="K965" s="17">
        <f t="shared" si="93"/>
        <v>3.6621388699925879E-2</v>
      </c>
      <c r="L965" s="17">
        <f t="shared" si="94"/>
        <v>0.11923242832534008</v>
      </c>
      <c r="M965" s="17">
        <f t="shared" si="95"/>
        <v>93.682622255624338</v>
      </c>
      <c r="N965" s="17">
        <f t="shared" si="96"/>
        <v>1.2272727272727272E-3</v>
      </c>
    </row>
    <row r="966" spans="1:14">
      <c r="B966" s="17">
        <v>104</v>
      </c>
      <c r="C966" s="17">
        <f t="shared" si="91"/>
        <v>4.9382716049382713E-2</v>
      </c>
      <c r="D966" s="17">
        <v>0.63</v>
      </c>
      <c r="E966" s="17">
        <v>2.4160000000000001E-2</v>
      </c>
      <c r="F966" s="17">
        <v>6.4999999999999997E-3</v>
      </c>
      <c r="G966" s="17">
        <v>9.9799999999999993E-3</v>
      </c>
      <c r="H966" s="17">
        <v>1.9741299999999999</v>
      </c>
      <c r="I966" s="17">
        <v>0.03</v>
      </c>
      <c r="J966" s="17">
        <f t="shared" si="92"/>
        <v>0.98836363636363633</v>
      </c>
      <c r="K966" s="17">
        <f t="shared" si="93"/>
        <v>0.26590909090909087</v>
      </c>
      <c r="L966" s="17">
        <f t="shared" si="94"/>
        <v>0.40827272727272723</v>
      </c>
      <c r="M966" s="17">
        <f t="shared" si="95"/>
        <v>80.759863636363633</v>
      </c>
      <c r="N966" s="17">
        <f t="shared" si="96"/>
        <v>1.2272727272727272E-3</v>
      </c>
    </row>
    <row r="967" spans="1:14" s="18" customFormat="1" ht="13.8">
      <c r="B967" s="18">
        <v>104</v>
      </c>
      <c r="C967" s="17">
        <f t="shared" si="91"/>
        <v>4.9382716049382713E-2</v>
      </c>
      <c r="D967" s="18">
        <v>0.63</v>
      </c>
      <c r="E967" s="18">
        <v>2.674E-2</v>
      </c>
      <c r="F967" s="18">
        <v>6.8399999999999997E-3</v>
      </c>
      <c r="G967" s="18">
        <v>1.04E-2</v>
      </c>
      <c r="H967" s="18">
        <v>1.9703200000000001</v>
      </c>
      <c r="I967" s="18">
        <v>0.03</v>
      </c>
      <c r="J967" s="17">
        <f t="shared" si="92"/>
        <v>1.0939090909090909</v>
      </c>
      <c r="K967" s="17">
        <f t="shared" si="93"/>
        <v>0.2798181818181818</v>
      </c>
      <c r="L967" s="17">
        <f t="shared" si="94"/>
        <v>0.42545454545454542</v>
      </c>
      <c r="M967" s="17">
        <f t="shared" si="95"/>
        <v>80.603999999999999</v>
      </c>
      <c r="N967" s="17">
        <f t="shared" si="96"/>
        <v>1.2272727272727272E-3</v>
      </c>
    </row>
    <row r="968" spans="1:14">
      <c r="B968" s="17">
        <v>104</v>
      </c>
      <c r="C968" s="17">
        <f t="shared" si="91"/>
        <v>4.9382716049382713E-2</v>
      </c>
      <c r="D968" s="30">
        <v>0.63</v>
      </c>
      <c r="E968" s="17">
        <v>2.6179999999999998E-2</v>
      </c>
      <c r="F968" s="17">
        <v>6.7299999999999999E-3</v>
      </c>
      <c r="G968" s="17">
        <v>1.0319999999999999E-2</v>
      </c>
      <c r="H968" s="17">
        <v>1.94329</v>
      </c>
      <c r="I968" s="17">
        <v>0.03</v>
      </c>
      <c r="J968" s="17">
        <f t="shared" si="92"/>
        <v>1.071</v>
      </c>
      <c r="K968" s="17">
        <f t="shared" si="93"/>
        <v>0.2753181818181818</v>
      </c>
      <c r="L968" s="17">
        <f t="shared" si="94"/>
        <v>0.42218181818181821</v>
      </c>
      <c r="M968" s="17">
        <f t="shared" si="95"/>
        <v>79.498227272727277</v>
      </c>
      <c r="N968" s="17">
        <f t="shared" si="96"/>
        <v>1.2272727272727272E-3</v>
      </c>
    </row>
    <row r="969" spans="1:14">
      <c r="B969" s="17">
        <v>104</v>
      </c>
      <c r="C969" s="17">
        <f t="shared" si="91"/>
        <v>4.9382716049382713E-2</v>
      </c>
      <c r="D969" s="30">
        <v>0.9</v>
      </c>
      <c r="E969" s="17">
        <v>3.3590000000000002E-2</v>
      </c>
      <c r="F969" s="17">
        <v>9.6399999999999993E-3</v>
      </c>
      <c r="G969" s="17">
        <v>1.396E-2</v>
      </c>
      <c r="H969" s="17">
        <v>2.78972</v>
      </c>
      <c r="I969" s="17">
        <v>0.04</v>
      </c>
      <c r="J969" s="17">
        <f t="shared" si="92"/>
        <v>1.3741363636363637</v>
      </c>
      <c r="K969" s="17">
        <f t="shared" si="93"/>
        <v>0.39436363636363636</v>
      </c>
      <c r="L969" s="17">
        <f t="shared" si="94"/>
        <v>0.57109090909090909</v>
      </c>
      <c r="M969" s="17">
        <f t="shared" si="95"/>
        <v>114.1249090909091</v>
      </c>
      <c r="N969" s="17">
        <f t="shared" si="96"/>
        <v>1.6363636363636365E-3</v>
      </c>
    </row>
    <row r="970" spans="1:14" ht="13.8">
      <c r="A970" s="18"/>
      <c r="B970" s="17">
        <v>104</v>
      </c>
      <c r="C970" s="17">
        <f t="shared" si="91"/>
        <v>4.9382716049382713E-2</v>
      </c>
      <c r="D970" s="30">
        <v>0.56999999999999995</v>
      </c>
      <c r="E970" s="17">
        <v>2.7869999999999999E-2</v>
      </c>
      <c r="F970" s="17">
        <v>7.7799999999999996E-3</v>
      </c>
      <c r="G970" s="17">
        <v>8.6499999999999997E-3</v>
      </c>
      <c r="H970" s="17">
        <v>1.7805200000000001</v>
      </c>
      <c r="I970" s="17">
        <v>0.03</v>
      </c>
      <c r="J970" s="17">
        <f t="shared" si="92"/>
        <v>1.1401363636363635</v>
      </c>
      <c r="K970" s="17">
        <f t="shared" si="93"/>
        <v>0.31827272727272726</v>
      </c>
      <c r="L970" s="17">
        <f t="shared" si="94"/>
        <v>0.35386363636363638</v>
      </c>
      <c r="M970" s="17">
        <f t="shared" si="95"/>
        <v>72.839454545454544</v>
      </c>
      <c r="N970" s="17">
        <f t="shared" si="96"/>
        <v>1.2272727272727272E-3</v>
      </c>
    </row>
    <row r="971" spans="1:14" ht="13.8">
      <c r="A971" s="18"/>
      <c r="B971" s="17">
        <v>104</v>
      </c>
      <c r="C971" s="17">
        <f t="shared" si="91"/>
        <v>4.9382716049382713E-2</v>
      </c>
      <c r="D971" s="17">
        <v>0.54</v>
      </c>
      <c r="E971" s="17">
        <v>2.928E-2</v>
      </c>
      <c r="F971" s="17">
        <v>8.2699999999999996E-3</v>
      </c>
      <c r="G971" s="17">
        <v>8.7899999999999992E-3</v>
      </c>
      <c r="H971" s="17">
        <v>1.6712199999999999</v>
      </c>
      <c r="I971" s="17">
        <v>0.03</v>
      </c>
      <c r="J971" s="17">
        <f t="shared" si="92"/>
        <v>1.1978181818181819</v>
      </c>
      <c r="K971" s="17">
        <f t="shared" si="93"/>
        <v>0.3383181818181818</v>
      </c>
      <c r="L971" s="17">
        <f t="shared" si="94"/>
        <v>0.35959090909090907</v>
      </c>
      <c r="M971" s="17">
        <f t="shared" si="95"/>
        <v>68.36809090909091</v>
      </c>
      <c r="N971" s="17">
        <f t="shared" si="96"/>
        <v>1.2272727272727272E-3</v>
      </c>
    </row>
    <row r="972" spans="1:14">
      <c r="B972" s="17">
        <v>104</v>
      </c>
      <c r="C972" s="17">
        <f t="shared" si="91"/>
        <v>4.9382716049382713E-2</v>
      </c>
      <c r="D972" s="17">
        <v>0.69</v>
      </c>
      <c r="E972" s="17">
        <v>3.09E-2</v>
      </c>
      <c r="F972" s="17">
        <v>1.222E-2</v>
      </c>
      <c r="G972" s="17">
        <v>7.4599999999999996E-3</v>
      </c>
      <c r="H972" s="17">
        <v>2.12283</v>
      </c>
      <c r="I972" s="17">
        <v>0.04</v>
      </c>
      <c r="J972" s="17">
        <f t="shared" si="92"/>
        <v>1.2640909090909089</v>
      </c>
      <c r="K972" s="17">
        <f t="shared" si="93"/>
        <v>0.49990909090909086</v>
      </c>
      <c r="L972" s="17">
        <f t="shared" si="94"/>
        <v>0.30518181818181817</v>
      </c>
      <c r="M972" s="17">
        <f t="shared" si="95"/>
        <v>86.843045454545461</v>
      </c>
      <c r="N972" s="17">
        <f t="shared" si="96"/>
        <v>1.6363636363636365E-3</v>
      </c>
    </row>
    <row r="973" spans="1:14" ht="13.8">
      <c r="A973" s="18"/>
      <c r="B973" s="17">
        <v>104</v>
      </c>
      <c r="C973" s="17">
        <f t="shared" si="91"/>
        <v>4.9382716049382713E-2</v>
      </c>
      <c r="D973" s="17">
        <v>0.87</v>
      </c>
      <c r="E973" s="17">
        <v>4.1230000000000003E-2</v>
      </c>
      <c r="F973" s="17">
        <v>9.4599999999999997E-3</v>
      </c>
      <c r="G973" s="17">
        <v>6.9199999999999999E-3</v>
      </c>
      <c r="H973" s="17">
        <v>2.7054900000000002</v>
      </c>
      <c r="I973" s="17">
        <v>0.03</v>
      </c>
      <c r="J973" s="17">
        <f t="shared" si="92"/>
        <v>1.6866818181818182</v>
      </c>
      <c r="K973" s="17">
        <f t="shared" si="93"/>
        <v>0.38699999999999996</v>
      </c>
      <c r="L973" s="17">
        <f t="shared" si="94"/>
        <v>0.28309090909090906</v>
      </c>
      <c r="M973" s="17">
        <f t="shared" si="95"/>
        <v>110.67913636363637</v>
      </c>
      <c r="N973" s="17">
        <f t="shared" si="96"/>
        <v>1.2272727272727272E-3</v>
      </c>
    </row>
    <row r="974" spans="1:14" s="18" customFormat="1" ht="13.8">
      <c r="A974" s="17"/>
      <c r="B974" s="18">
        <v>104</v>
      </c>
      <c r="C974" s="17">
        <f t="shared" si="91"/>
        <v>4.9382716049382713E-2</v>
      </c>
      <c r="D974" s="18">
        <v>0.82</v>
      </c>
      <c r="E974" s="18">
        <v>2.879E-2</v>
      </c>
      <c r="F974" s="18">
        <v>6.4099999999999999E-3</v>
      </c>
      <c r="G974" s="18">
        <v>4.1399999999999996E-3</v>
      </c>
      <c r="H974" s="18">
        <v>2.5664699999999998</v>
      </c>
      <c r="I974" s="18">
        <v>0.02</v>
      </c>
      <c r="J974" s="17">
        <f t="shared" si="92"/>
        <v>1.1777727272727274</v>
      </c>
      <c r="K974" s="17">
        <f t="shared" si="93"/>
        <v>0.26222727272727275</v>
      </c>
      <c r="L974" s="17">
        <f t="shared" si="94"/>
        <v>0.16936363636363636</v>
      </c>
      <c r="M974" s="17">
        <f t="shared" si="95"/>
        <v>104.99195454545453</v>
      </c>
      <c r="N974" s="17">
        <f t="shared" si="96"/>
        <v>8.1818181818181827E-4</v>
      </c>
    </row>
    <row r="975" spans="1:14">
      <c r="B975" s="17">
        <v>104</v>
      </c>
      <c r="C975" s="17">
        <f t="shared" si="91"/>
        <v>4.9382716049382713E-2</v>
      </c>
      <c r="D975" s="17">
        <v>0.56999999999999995</v>
      </c>
      <c r="E975" s="17">
        <v>2.9600000000000001E-2</v>
      </c>
      <c r="F975" s="17">
        <v>4.1799999999999997E-3</v>
      </c>
      <c r="G975" s="17">
        <v>4.1999999999999997E-3</v>
      </c>
      <c r="H975" s="17">
        <v>1.7796799999999999</v>
      </c>
      <c r="I975" s="17">
        <v>0.02</v>
      </c>
      <c r="J975" s="17">
        <f t="shared" si="92"/>
        <v>1.2109090909090909</v>
      </c>
      <c r="K975" s="17">
        <f t="shared" si="93"/>
        <v>0.17099999999999999</v>
      </c>
      <c r="L975" s="17">
        <f t="shared" si="94"/>
        <v>0.17181818181818181</v>
      </c>
      <c r="M975" s="17">
        <f t="shared" si="95"/>
        <v>72.805090909090907</v>
      </c>
      <c r="N975" s="17">
        <f t="shared" si="96"/>
        <v>8.1818181818181827E-4</v>
      </c>
    </row>
    <row r="976" spans="1:14" ht="13.8">
      <c r="B976" s="18">
        <v>104</v>
      </c>
      <c r="C976" s="17">
        <f t="shared" si="91"/>
        <v>4.9382716049382713E-2</v>
      </c>
      <c r="D976" s="18">
        <v>0.58410036672332666</v>
      </c>
      <c r="E976" s="18">
        <v>3.3908850291587932E-2</v>
      </c>
      <c r="F976" s="18">
        <v>1.8390984985272871E-3</v>
      </c>
      <c r="G976" s="18">
        <v>4.5788772466753246E-3</v>
      </c>
      <c r="H976" s="18">
        <v>1.8375889785558557</v>
      </c>
      <c r="I976" s="18">
        <v>0.03</v>
      </c>
      <c r="J976" s="17">
        <f t="shared" si="92"/>
        <v>1.3871802392013246</v>
      </c>
      <c r="K976" s="17">
        <f t="shared" si="93"/>
        <v>7.5235847667025388E-2</v>
      </c>
      <c r="L976" s="17">
        <f t="shared" si="94"/>
        <v>0.18731770554580873</v>
      </c>
      <c r="M976" s="17">
        <f t="shared" si="95"/>
        <v>75.174094577285004</v>
      </c>
      <c r="N976" s="17">
        <f t="shared" si="96"/>
        <v>1.2272727272727272E-3</v>
      </c>
    </row>
    <row r="977" spans="1:14" ht="13.8">
      <c r="A977" s="18"/>
      <c r="B977" s="17">
        <v>104</v>
      </c>
      <c r="C977" s="17">
        <f t="shared" si="91"/>
        <v>4.9382716049382713E-2</v>
      </c>
      <c r="D977" s="17">
        <v>0.59</v>
      </c>
      <c r="E977" s="17">
        <v>3.8199999999999998E-2</v>
      </c>
      <c r="F977" s="17">
        <v>9.5200000000000007E-3</v>
      </c>
      <c r="G977" s="17">
        <v>4.9399999999999999E-3</v>
      </c>
      <c r="H977" s="17">
        <v>1.84405</v>
      </c>
      <c r="I977" s="17">
        <v>0.03</v>
      </c>
      <c r="J977" s="17">
        <f t="shared" si="92"/>
        <v>1.5627272727272725</v>
      </c>
      <c r="K977" s="17">
        <f t="shared" si="93"/>
        <v>0.3894545454545455</v>
      </c>
      <c r="L977" s="17">
        <f t="shared" si="94"/>
        <v>0.20209090909090907</v>
      </c>
      <c r="M977" s="17">
        <f t="shared" si="95"/>
        <v>75.43840909090909</v>
      </c>
      <c r="N977" s="17">
        <f t="shared" si="96"/>
        <v>1.2272727272727272E-3</v>
      </c>
    </row>
    <row r="978" spans="1:14" ht="13.8">
      <c r="A978" s="18"/>
      <c r="B978" s="17">
        <v>104</v>
      </c>
      <c r="C978" s="17">
        <f t="shared" si="91"/>
        <v>4.9382716049382713E-2</v>
      </c>
      <c r="D978" s="17">
        <v>0.45</v>
      </c>
      <c r="E978" s="17">
        <v>2.8580000000000001E-2</v>
      </c>
      <c r="F978" s="17">
        <v>4.5599999999999998E-3</v>
      </c>
      <c r="G978" s="17">
        <v>3.81E-3</v>
      </c>
      <c r="H978" s="17">
        <v>1.4044099999999999</v>
      </c>
      <c r="I978" s="17">
        <v>0.03</v>
      </c>
      <c r="J978" s="17">
        <f t="shared" si="92"/>
        <v>1.1691818181818183</v>
      </c>
      <c r="K978" s="17">
        <f t="shared" si="93"/>
        <v>0.18654545454545454</v>
      </c>
      <c r="L978" s="17">
        <f t="shared" si="94"/>
        <v>0.15586363636363634</v>
      </c>
      <c r="M978" s="17">
        <f t="shared" si="95"/>
        <v>57.453136363636368</v>
      </c>
      <c r="N978" s="17">
        <f t="shared" si="96"/>
        <v>1.2272727272727272E-3</v>
      </c>
    </row>
    <row r="979" spans="1:14" ht="13.8">
      <c r="A979" s="18"/>
      <c r="B979" s="17">
        <v>104</v>
      </c>
      <c r="C979" s="17">
        <f t="shared" si="91"/>
        <v>4.9382716049382713E-2</v>
      </c>
      <c r="D979" s="17">
        <v>0.42</v>
      </c>
      <c r="E979" s="17">
        <v>2.6169999999999999E-2</v>
      </c>
      <c r="F979" s="17">
        <v>4.3400000000000001E-3</v>
      </c>
      <c r="G979" s="17">
        <v>2.8999999999999998E-3</v>
      </c>
      <c r="H979" s="17">
        <v>1.3092900000000001</v>
      </c>
      <c r="I979" s="17">
        <v>0.02</v>
      </c>
      <c r="J979" s="17">
        <f t="shared" si="92"/>
        <v>1.0705909090909089</v>
      </c>
      <c r="K979" s="17">
        <f t="shared" si="93"/>
        <v>0.17754545454545456</v>
      </c>
      <c r="L979" s="17">
        <f t="shared" si="94"/>
        <v>0.11863636363636364</v>
      </c>
      <c r="M979" s="17">
        <f t="shared" si="95"/>
        <v>53.56186363636364</v>
      </c>
      <c r="N979" s="17">
        <f t="shared" si="96"/>
        <v>8.1818181818181827E-4</v>
      </c>
    </row>
    <row r="980" spans="1:14" ht="13.8">
      <c r="A980" s="18"/>
      <c r="B980" s="17">
        <v>104</v>
      </c>
      <c r="C980" s="17">
        <f t="shared" si="91"/>
        <v>4.9382716049382713E-2</v>
      </c>
      <c r="D980" s="17">
        <v>0.667811856310632</v>
      </c>
      <c r="E980" s="17">
        <v>4.1990870593418418E-2</v>
      </c>
      <c r="F980" s="17">
        <v>6.4689603288500437E-3</v>
      </c>
      <c r="G980" s="17">
        <v>2.1418709799897666E-3</v>
      </c>
      <c r="H980" s="17">
        <v>2.0924039597376214</v>
      </c>
      <c r="I980" s="17">
        <v>0.03</v>
      </c>
      <c r="J980" s="17">
        <f t="shared" si="92"/>
        <v>1.7178083424580264</v>
      </c>
      <c r="K980" s="17">
        <f t="shared" si="93"/>
        <v>0.26463928618022908</v>
      </c>
      <c r="L980" s="17">
        <f t="shared" si="94"/>
        <v>8.7621994635945E-2</v>
      </c>
      <c r="M980" s="17">
        <f t="shared" si="95"/>
        <v>85.598343807448146</v>
      </c>
      <c r="N980" s="17">
        <f t="shared" si="96"/>
        <v>1.2272727272727272E-3</v>
      </c>
    </row>
    <row r="981" spans="1:14" ht="13.8">
      <c r="A981" s="18"/>
      <c r="B981" s="17">
        <v>104</v>
      </c>
      <c r="C981" s="17">
        <f t="shared" si="91"/>
        <v>4.9382716049382713E-2</v>
      </c>
      <c r="D981" s="30">
        <v>0.45093418318900819</v>
      </c>
      <c r="E981" s="17">
        <v>2.5379394693241544E-2</v>
      </c>
      <c r="F981" s="17">
        <v>1.9914488536667638E-3</v>
      </c>
      <c r="G981" s="17">
        <v>3.1009415921605821E-3</v>
      </c>
      <c r="H981" s="17">
        <v>1.4175732992734091</v>
      </c>
      <c r="I981" s="17">
        <v>0.03</v>
      </c>
      <c r="J981" s="17">
        <f t="shared" si="92"/>
        <v>1.0382479647235177</v>
      </c>
      <c r="K981" s="17">
        <f t="shared" si="93"/>
        <v>8.1468362195458513E-2</v>
      </c>
      <c r="L981" s="17">
        <f t="shared" si="94"/>
        <v>0.12685670149747838</v>
      </c>
      <c r="M981" s="17">
        <f t="shared" si="95"/>
        <v>57.991634970275825</v>
      </c>
      <c r="N981" s="17">
        <f t="shared" si="96"/>
        <v>1.2272727272727272E-3</v>
      </c>
    </row>
    <row r="982" spans="1:14" ht="13.8">
      <c r="A982" s="18"/>
      <c r="B982" s="17">
        <v>104</v>
      </c>
      <c r="C982" s="17">
        <f t="shared" si="91"/>
        <v>4.9382716049382713E-2</v>
      </c>
      <c r="D982" s="17">
        <v>0.78</v>
      </c>
      <c r="E982" s="17">
        <v>4.2869999999999998E-2</v>
      </c>
      <c r="F982" s="17">
        <v>4.3200000000000001E-3</v>
      </c>
      <c r="G982" s="17">
        <v>3.7000000000000002E-3</v>
      </c>
      <c r="H982" s="17">
        <v>2.4451200000000002</v>
      </c>
      <c r="I982" s="17">
        <v>0.03</v>
      </c>
      <c r="J982" s="17">
        <f t="shared" si="92"/>
        <v>1.7537727272727273</v>
      </c>
      <c r="K982" s="17">
        <f t="shared" si="93"/>
        <v>0.17672727272727273</v>
      </c>
      <c r="L982" s="17">
        <f t="shared" si="94"/>
        <v>0.15136363636363637</v>
      </c>
      <c r="M982" s="17">
        <f t="shared" si="95"/>
        <v>100.02763636363638</v>
      </c>
      <c r="N982" s="17">
        <f t="shared" si="96"/>
        <v>1.2272727272727272E-3</v>
      </c>
    </row>
    <row r="983" spans="1:14">
      <c r="B983" s="17">
        <v>104</v>
      </c>
      <c r="C983" s="17">
        <f t="shared" si="91"/>
        <v>4.9382716049382713E-2</v>
      </c>
      <c r="D983" s="17">
        <v>0.46</v>
      </c>
      <c r="E983" s="17">
        <v>2.4410000000000001E-2</v>
      </c>
      <c r="F983" s="17">
        <v>2.3400000000000001E-3</v>
      </c>
      <c r="G983" s="17">
        <v>1.8699999999999999E-3</v>
      </c>
      <c r="H983" s="17">
        <v>1.44092</v>
      </c>
      <c r="I983" s="17">
        <v>0.03</v>
      </c>
      <c r="J983" s="17">
        <f t="shared" si="92"/>
        <v>0.9985909090909092</v>
      </c>
      <c r="K983" s="17">
        <f t="shared" si="93"/>
        <v>9.5727272727272716E-2</v>
      </c>
      <c r="L983" s="17">
        <f t="shared" si="94"/>
        <v>7.6499999999999999E-2</v>
      </c>
      <c r="M983" s="17">
        <f t="shared" si="95"/>
        <v>58.946727272727273</v>
      </c>
      <c r="N983" s="17">
        <f t="shared" si="96"/>
        <v>1.2272727272727272E-3</v>
      </c>
    </row>
    <row r="984" spans="1:14">
      <c r="B984" s="17">
        <v>105</v>
      </c>
      <c r="C984" s="17">
        <f t="shared" si="91"/>
        <v>6.1728395061728392E-2</v>
      </c>
      <c r="D984" s="17">
        <v>1.1399999999999999</v>
      </c>
      <c r="E984" s="17">
        <v>4.7440000000000003E-2</v>
      </c>
      <c r="F984" s="17">
        <v>1.206E-2</v>
      </c>
      <c r="G984" s="17">
        <v>6.5300000000000002E-3</v>
      </c>
      <c r="H984" s="17">
        <v>3.5701999999999998</v>
      </c>
      <c r="I984" s="17">
        <v>0.04</v>
      </c>
      <c r="J984" s="17">
        <f t="shared" si="92"/>
        <v>1.9407272727272729</v>
      </c>
      <c r="K984" s="17">
        <f t="shared" si="93"/>
        <v>0.49336363636363634</v>
      </c>
      <c r="L984" s="17">
        <f t="shared" si="94"/>
        <v>0.26713636363636362</v>
      </c>
      <c r="M984" s="17">
        <f t="shared" si="95"/>
        <v>146.05363636363634</v>
      </c>
      <c r="N984" s="17">
        <f t="shared" si="96"/>
        <v>1.6363636363636365E-3</v>
      </c>
    </row>
    <row r="985" spans="1:14">
      <c r="B985" s="17">
        <v>105</v>
      </c>
      <c r="C985" s="17">
        <f t="shared" si="91"/>
        <v>6.1728395061728392E-2</v>
      </c>
      <c r="D985" s="17">
        <v>0.58461049150420574</v>
      </c>
      <c r="E985" s="17">
        <v>2.9343721147058004E-2</v>
      </c>
      <c r="F985" s="17">
        <v>4.6000621457918363E-3</v>
      </c>
      <c r="G985" s="17">
        <v>4.7149646455575244E-3</v>
      </c>
      <c r="H985" s="17">
        <v>1.8305156859223328</v>
      </c>
      <c r="I985" s="17">
        <v>0.02</v>
      </c>
      <c r="J985" s="17">
        <f t="shared" si="92"/>
        <v>1.2004249560160092</v>
      </c>
      <c r="K985" s="17">
        <f t="shared" si="93"/>
        <v>0.18818436050966605</v>
      </c>
      <c r="L985" s="17">
        <f t="shared" si="94"/>
        <v>0.19288491731826235</v>
      </c>
      <c r="M985" s="17">
        <f t="shared" si="95"/>
        <v>74.884732605913612</v>
      </c>
      <c r="N985" s="17">
        <f t="shared" si="96"/>
        <v>8.1818181818181827E-4</v>
      </c>
    </row>
    <row r="986" spans="1:14">
      <c r="B986" s="17">
        <v>105</v>
      </c>
      <c r="C986" s="17">
        <f t="shared" si="91"/>
        <v>6.1728395061728392E-2</v>
      </c>
      <c r="D986" s="17">
        <v>0.78</v>
      </c>
      <c r="E986" s="17">
        <v>3.2099999999999997E-2</v>
      </c>
      <c r="F986" s="17">
        <v>4.2199999999999998E-3</v>
      </c>
      <c r="G986" s="17">
        <v>5.6499999999999996E-3</v>
      </c>
      <c r="H986" s="17">
        <v>2.4527299999999999</v>
      </c>
      <c r="I986" s="17">
        <v>0.02</v>
      </c>
      <c r="J986" s="17">
        <f t="shared" si="92"/>
        <v>1.313181818181818</v>
      </c>
      <c r="K986" s="17">
        <f t="shared" si="93"/>
        <v>0.17263636363636362</v>
      </c>
      <c r="L986" s="17">
        <f t="shared" si="94"/>
        <v>0.23113636363636364</v>
      </c>
      <c r="M986" s="17">
        <f t="shared" si="95"/>
        <v>100.33895454545454</v>
      </c>
      <c r="N986" s="17">
        <f t="shared" si="96"/>
        <v>8.1818181818181827E-4</v>
      </c>
    </row>
    <row r="987" spans="1:14">
      <c r="B987" s="17">
        <v>105</v>
      </c>
      <c r="C987" s="17">
        <f t="shared" si="91"/>
        <v>6.1728395061728392E-2</v>
      </c>
      <c r="D987" s="17">
        <v>0.73</v>
      </c>
      <c r="E987" s="17">
        <v>2.9010000000000001E-2</v>
      </c>
      <c r="F987" s="17">
        <v>2.96E-3</v>
      </c>
      <c r="G987" s="17">
        <v>4.0299999999999997E-3</v>
      </c>
      <c r="H987" s="17">
        <v>2.2811599999999999</v>
      </c>
      <c r="I987" s="17">
        <v>0.02</v>
      </c>
      <c r="J987" s="17">
        <f t="shared" si="92"/>
        <v>1.1867727272727273</v>
      </c>
      <c r="K987" s="17">
        <f t="shared" si="93"/>
        <v>0.1210909090909091</v>
      </c>
      <c r="L987" s="17">
        <f t="shared" si="94"/>
        <v>0.16486363636363635</v>
      </c>
      <c r="M987" s="17">
        <f t="shared" si="95"/>
        <v>93.320181818181808</v>
      </c>
      <c r="N987" s="17">
        <f t="shared" si="96"/>
        <v>8.1818181818181827E-4</v>
      </c>
    </row>
    <row r="988" spans="1:14">
      <c r="B988" s="17">
        <v>105</v>
      </c>
      <c r="C988" s="17">
        <f t="shared" si="91"/>
        <v>6.1728395061728392E-2</v>
      </c>
      <c r="D988" s="17">
        <v>0.77</v>
      </c>
      <c r="E988" s="17">
        <v>2.9530000000000001E-2</v>
      </c>
      <c r="F988" s="17">
        <v>2.8600000000000001E-3</v>
      </c>
      <c r="G988" s="17">
        <v>3.8899999999999998E-3</v>
      </c>
      <c r="H988" s="17">
        <v>2.4256899999999999</v>
      </c>
      <c r="I988" s="17">
        <v>0.02</v>
      </c>
      <c r="J988" s="17">
        <f t="shared" si="92"/>
        <v>1.2080454545454546</v>
      </c>
      <c r="K988" s="17">
        <f t="shared" si="93"/>
        <v>0.11700000000000001</v>
      </c>
      <c r="L988" s="17">
        <f t="shared" si="94"/>
        <v>0.15913636363636363</v>
      </c>
      <c r="M988" s="17">
        <f t="shared" si="95"/>
        <v>99.232772727272732</v>
      </c>
      <c r="N988" s="17">
        <f t="shared" si="96"/>
        <v>8.1818181818181827E-4</v>
      </c>
    </row>
    <row r="989" spans="1:14">
      <c r="B989" s="17">
        <v>105</v>
      </c>
      <c r="C989" s="17">
        <f t="shared" si="91"/>
        <v>6.1728395061728392E-2</v>
      </c>
      <c r="D989" s="17">
        <v>0.71</v>
      </c>
      <c r="E989" s="17">
        <v>3.8879999999999998E-2</v>
      </c>
      <c r="F989" s="17">
        <v>5.5599999999999998E-3</v>
      </c>
      <c r="G989" s="17">
        <v>4.3400000000000001E-3</v>
      </c>
      <c r="H989" s="17">
        <v>2.2191200000000002</v>
      </c>
      <c r="I989" s="17">
        <v>0.03</v>
      </c>
      <c r="J989" s="17">
        <f t="shared" si="92"/>
        <v>1.5905454545454545</v>
      </c>
      <c r="K989" s="17">
        <f t="shared" si="93"/>
        <v>0.22745454545454544</v>
      </c>
      <c r="L989" s="17">
        <f t="shared" si="94"/>
        <v>0.17754545454545456</v>
      </c>
      <c r="M989" s="17">
        <f t="shared" si="95"/>
        <v>90.782181818181826</v>
      </c>
      <c r="N989" s="17">
        <f t="shared" si="96"/>
        <v>1.2272727272727272E-3</v>
      </c>
    </row>
    <row r="990" spans="1:14">
      <c r="B990" s="17">
        <v>105</v>
      </c>
      <c r="C990" s="17">
        <f t="shared" si="91"/>
        <v>6.1728395061728392E-2</v>
      </c>
      <c r="D990" s="30">
        <v>0.84</v>
      </c>
      <c r="E990" s="17">
        <v>4.3929999999999997E-2</v>
      </c>
      <c r="F990" s="17">
        <v>7.1199999999999996E-3</v>
      </c>
      <c r="G990" s="17">
        <v>5.8500000000000002E-3</v>
      </c>
      <c r="H990" s="17">
        <v>2.64072</v>
      </c>
      <c r="I990" s="17">
        <v>0.04</v>
      </c>
      <c r="J990" s="17">
        <f t="shared" si="92"/>
        <v>1.7971363636363635</v>
      </c>
      <c r="K990" s="17">
        <f t="shared" si="93"/>
        <v>0.29127272727272724</v>
      </c>
      <c r="L990" s="17">
        <f t="shared" si="94"/>
        <v>0.23931818181818185</v>
      </c>
      <c r="M990" s="17">
        <f t="shared" si="95"/>
        <v>108.02945454545456</v>
      </c>
      <c r="N990" s="17">
        <f t="shared" si="96"/>
        <v>1.6363636363636365E-3</v>
      </c>
    </row>
    <row r="991" spans="1:14">
      <c r="B991" s="17">
        <v>105</v>
      </c>
      <c r="C991" s="17">
        <f t="shared" si="91"/>
        <v>6.1728395061728392E-2</v>
      </c>
      <c r="D991" s="17">
        <v>0.95</v>
      </c>
      <c r="E991" s="17">
        <v>3.798E-2</v>
      </c>
      <c r="F991" s="17">
        <v>5.0099999999999997E-3</v>
      </c>
      <c r="G991" s="17">
        <v>4.1200000000000004E-3</v>
      </c>
      <c r="H991" s="17">
        <v>2.9961799999999998</v>
      </c>
      <c r="I991" s="17">
        <v>0.03</v>
      </c>
      <c r="J991" s="17">
        <f t="shared" si="92"/>
        <v>1.5537272727272728</v>
      </c>
      <c r="K991" s="17">
        <f t="shared" si="93"/>
        <v>0.20495454545454542</v>
      </c>
      <c r="L991" s="17">
        <f t="shared" si="94"/>
        <v>0.16854545454545455</v>
      </c>
      <c r="M991" s="17">
        <f t="shared" si="95"/>
        <v>122.571</v>
      </c>
      <c r="N991" s="17">
        <f t="shared" si="96"/>
        <v>1.2272727272727272E-3</v>
      </c>
    </row>
    <row r="992" spans="1:14" ht="13.8">
      <c r="A992" s="18"/>
      <c r="B992" s="17">
        <v>105</v>
      </c>
      <c r="C992" s="17">
        <f t="shared" si="91"/>
        <v>6.1728395061728392E-2</v>
      </c>
      <c r="D992" s="17">
        <v>0.65</v>
      </c>
      <c r="E992" s="17">
        <v>3.3270000000000001E-2</v>
      </c>
      <c r="F992" s="17">
        <v>4.1399999999999996E-3</v>
      </c>
      <c r="G992" s="17">
        <v>3.5300000000000002E-3</v>
      </c>
      <c r="H992" s="17">
        <v>2.0476100000000002</v>
      </c>
      <c r="I992" s="17">
        <v>0.02</v>
      </c>
      <c r="J992" s="17">
        <f t="shared" si="92"/>
        <v>1.3610454545454547</v>
      </c>
      <c r="K992" s="17">
        <f t="shared" si="93"/>
        <v>0.16936363636363636</v>
      </c>
      <c r="L992" s="17">
        <f t="shared" si="94"/>
        <v>0.1444090909090909</v>
      </c>
      <c r="M992" s="17">
        <f t="shared" si="95"/>
        <v>83.765863636363648</v>
      </c>
      <c r="N992" s="17">
        <f t="shared" si="96"/>
        <v>8.1818181818181827E-4</v>
      </c>
    </row>
    <row r="993" spans="1:14" ht="13.8">
      <c r="A993" s="18"/>
      <c r="B993" s="17">
        <v>105</v>
      </c>
      <c r="C993" s="17">
        <f t="shared" si="91"/>
        <v>6.1728395061728392E-2</v>
      </c>
      <c r="D993" s="17">
        <v>0.82</v>
      </c>
      <c r="E993" s="17">
        <v>3.866E-2</v>
      </c>
      <c r="F993" s="17">
        <v>4.8500000000000001E-3</v>
      </c>
      <c r="G993" s="17">
        <v>4.0899999999999999E-3</v>
      </c>
      <c r="H993" s="17">
        <v>2.5613199999999998</v>
      </c>
      <c r="I993" s="17">
        <v>0.03</v>
      </c>
      <c r="J993" s="17">
        <f t="shared" si="92"/>
        <v>1.5815454545454544</v>
      </c>
      <c r="K993" s="17">
        <f t="shared" si="93"/>
        <v>0.19840909090909092</v>
      </c>
      <c r="L993" s="17">
        <f t="shared" si="94"/>
        <v>0.16731818181818181</v>
      </c>
      <c r="M993" s="17">
        <f t="shared" si="95"/>
        <v>104.78127272727271</v>
      </c>
      <c r="N993" s="17">
        <f t="shared" si="96"/>
        <v>1.2272727272727272E-3</v>
      </c>
    </row>
    <row r="994" spans="1:14" ht="13.8">
      <c r="A994" s="18"/>
      <c r="B994" s="17">
        <v>105</v>
      </c>
      <c r="C994" s="17">
        <f t="shared" si="91"/>
        <v>6.1728395061728392E-2</v>
      </c>
      <c r="D994" s="17">
        <v>0.91</v>
      </c>
      <c r="E994" s="17">
        <v>4.0280000000000003E-2</v>
      </c>
      <c r="F994" s="17">
        <v>5.8999999999999999E-3</v>
      </c>
      <c r="G994" s="17">
        <v>4.6600000000000001E-3</v>
      </c>
      <c r="H994" s="17">
        <v>2.8500399999999999</v>
      </c>
      <c r="I994" s="17">
        <v>0.03</v>
      </c>
      <c r="J994" s="17">
        <f t="shared" si="92"/>
        <v>1.6478181818181818</v>
      </c>
      <c r="K994" s="17">
        <f t="shared" si="93"/>
        <v>0.24136363636363634</v>
      </c>
      <c r="L994" s="17">
        <f t="shared" si="94"/>
        <v>0.19063636363636363</v>
      </c>
      <c r="M994" s="17">
        <f t="shared" si="95"/>
        <v>116.59254545454546</v>
      </c>
      <c r="N994" s="17">
        <f t="shared" si="96"/>
        <v>1.2272727272727272E-3</v>
      </c>
    </row>
    <row r="995" spans="1:14" ht="13.8">
      <c r="A995" s="18"/>
      <c r="B995" s="17">
        <v>105</v>
      </c>
      <c r="C995" s="17">
        <f t="shared" si="91"/>
        <v>6.1728395061728392E-2</v>
      </c>
      <c r="D995" s="30">
        <v>0.74</v>
      </c>
      <c r="E995" s="17">
        <v>3.0349999999999999E-2</v>
      </c>
      <c r="F995" s="17">
        <v>4.2300000000000003E-3</v>
      </c>
      <c r="G995" s="17">
        <v>3.2399999999999998E-3</v>
      </c>
      <c r="H995" s="17">
        <v>2.3120400000000001</v>
      </c>
      <c r="I995" s="17">
        <v>0.02</v>
      </c>
      <c r="J995" s="17">
        <f t="shared" si="92"/>
        <v>1.241590909090909</v>
      </c>
      <c r="K995" s="17">
        <f t="shared" si="93"/>
        <v>0.17304545454545456</v>
      </c>
      <c r="L995" s="17">
        <f t="shared" si="94"/>
        <v>0.13254545454545455</v>
      </c>
      <c r="M995" s="17">
        <f t="shared" si="95"/>
        <v>94.583454545454558</v>
      </c>
      <c r="N995" s="17">
        <f t="shared" si="96"/>
        <v>8.1818181818181827E-4</v>
      </c>
    </row>
    <row r="996" spans="1:14" ht="13.8">
      <c r="A996" s="18"/>
      <c r="B996" s="17">
        <v>105</v>
      </c>
      <c r="C996" s="17">
        <f t="shared" si="91"/>
        <v>6.1728395061728392E-2</v>
      </c>
      <c r="D996" s="17">
        <v>0.64</v>
      </c>
      <c r="E996" s="17">
        <v>3.1989999999999998E-2</v>
      </c>
      <c r="F996" s="17">
        <v>4.28E-3</v>
      </c>
      <c r="G996" s="17">
        <v>3.1800000000000001E-3</v>
      </c>
      <c r="H996" s="17">
        <v>2.0198299999999998</v>
      </c>
      <c r="I996" s="17">
        <v>0.02</v>
      </c>
      <c r="J996" s="17">
        <f t="shared" si="92"/>
        <v>1.3086818181818181</v>
      </c>
      <c r="K996" s="17">
        <f t="shared" si="93"/>
        <v>0.17509090909090907</v>
      </c>
      <c r="L996" s="17">
        <f t="shared" si="94"/>
        <v>0.13009090909090909</v>
      </c>
      <c r="M996" s="17">
        <f t="shared" si="95"/>
        <v>82.629409090909078</v>
      </c>
      <c r="N996" s="17">
        <f t="shared" si="96"/>
        <v>8.1818181818181827E-4</v>
      </c>
    </row>
    <row r="997" spans="1:14" ht="13.8">
      <c r="A997" s="18"/>
      <c r="B997" s="17">
        <v>105</v>
      </c>
      <c r="C997" s="17">
        <f t="shared" si="91"/>
        <v>6.1728395061728392E-2</v>
      </c>
      <c r="D997" s="17">
        <v>0.62</v>
      </c>
      <c r="E997" s="17">
        <v>3.3459999999999997E-2</v>
      </c>
      <c r="F997" s="17">
        <v>4.7200000000000002E-3</v>
      </c>
      <c r="G997" s="17">
        <v>3.48E-3</v>
      </c>
      <c r="H997" s="17">
        <v>1.9279299999999999</v>
      </c>
      <c r="I997" s="17">
        <v>0.03</v>
      </c>
      <c r="J997" s="17">
        <f t="shared" si="92"/>
        <v>1.3688181818181817</v>
      </c>
      <c r="K997" s="17">
        <f t="shared" si="93"/>
        <v>0.19309090909090909</v>
      </c>
      <c r="L997" s="17">
        <f t="shared" si="94"/>
        <v>0.14236363636363636</v>
      </c>
      <c r="M997" s="17">
        <f t="shared" si="95"/>
        <v>78.869863636363633</v>
      </c>
      <c r="N997" s="17">
        <f t="shared" si="96"/>
        <v>1.2272727272727272E-3</v>
      </c>
    </row>
    <row r="998" spans="1:14">
      <c r="B998" s="17">
        <v>105</v>
      </c>
      <c r="C998" s="17">
        <f t="shared" si="91"/>
        <v>6.1728395061728392E-2</v>
      </c>
      <c r="D998" s="17">
        <v>0.53</v>
      </c>
      <c r="E998" s="17">
        <v>3.007E-2</v>
      </c>
      <c r="F998" s="17">
        <v>6.0600000000000003E-3</v>
      </c>
      <c r="G998" s="17">
        <v>2.15E-3</v>
      </c>
      <c r="H998" s="17">
        <v>1.6546099999999999</v>
      </c>
      <c r="I998" s="17">
        <v>0.03</v>
      </c>
      <c r="J998" s="17">
        <f t="shared" si="92"/>
        <v>1.2301363636363636</v>
      </c>
      <c r="K998" s="17">
        <f t="shared" si="93"/>
        <v>0.24790909090909094</v>
      </c>
      <c r="L998" s="17">
        <f t="shared" si="94"/>
        <v>8.7954545454545452E-2</v>
      </c>
      <c r="M998" s="17">
        <f t="shared" si="95"/>
        <v>67.688590909090905</v>
      </c>
      <c r="N998" s="17">
        <f t="shared" si="96"/>
        <v>1.2272727272727272E-3</v>
      </c>
    </row>
    <row r="999" spans="1:14">
      <c r="B999" s="17">
        <v>105</v>
      </c>
      <c r="C999" s="17">
        <f t="shared" si="91"/>
        <v>6.1728395061728392E-2</v>
      </c>
      <c r="D999" s="17">
        <v>0.7</v>
      </c>
      <c r="E999" s="17">
        <v>3.8649999999999997E-2</v>
      </c>
      <c r="F999" s="17">
        <v>7.26E-3</v>
      </c>
      <c r="G999" s="17">
        <v>1.6900000000000001E-3</v>
      </c>
      <c r="H999" s="17">
        <v>2.1797599999999999</v>
      </c>
      <c r="I999" s="17">
        <v>0.04</v>
      </c>
      <c r="J999" s="17">
        <f t="shared" si="92"/>
        <v>1.5811363636363636</v>
      </c>
      <c r="K999" s="17">
        <f t="shared" si="93"/>
        <v>0.29699999999999999</v>
      </c>
      <c r="L999" s="17">
        <f t="shared" si="94"/>
        <v>6.9136363636363649E-2</v>
      </c>
      <c r="M999" s="17">
        <f t="shared" si="95"/>
        <v>89.171999999999997</v>
      </c>
      <c r="N999" s="17">
        <f t="shared" si="96"/>
        <v>1.6363636363636365E-3</v>
      </c>
    </row>
    <row r="1000" spans="1:14">
      <c r="B1000" s="17">
        <v>105</v>
      </c>
      <c r="C1000" s="17">
        <f t="shared" si="91"/>
        <v>6.1728395061728392E-2</v>
      </c>
      <c r="D1000" s="17">
        <v>0.43053529080221198</v>
      </c>
      <c r="E1000" s="17">
        <v>2.5192682733044931E-2</v>
      </c>
      <c r="F1000" s="17">
        <v>5.4766701593575925E-3</v>
      </c>
      <c r="G1000" s="17">
        <v>1.3716168556530647E-3</v>
      </c>
      <c r="H1000" s="17">
        <v>1.3449682996003764</v>
      </c>
      <c r="I1000" s="17">
        <v>0.02</v>
      </c>
      <c r="J1000" s="17">
        <f t="shared" si="92"/>
        <v>1.03060974817002</v>
      </c>
      <c r="K1000" s="17">
        <f t="shared" si="93"/>
        <v>0.22404559742826516</v>
      </c>
      <c r="L1000" s="17">
        <f t="shared" si="94"/>
        <v>5.6111598640352645E-2</v>
      </c>
      <c r="M1000" s="17">
        <f t="shared" si="95"/>
        <v>55.021430438197221</v>
      </c>
      <c r="N1000" s="17">
        <f t="shared" si="96"/>
        <v>8.1818181818181827E-4</v>
      </c>
    </row>
    <row r="1001" spans="1:14">
      <c r="B1001" s="17">
        <v>105</v>
      </c>
      <c r="C1001" s="17">
        <f t="shared" si="91"/>
        <v>6.1728395061728392E-2</v>
      </c>
      <c r="D1001" s="30">
        <v>0.40818074646057934</v>
      </c>
      <c r="E1001" s="17">
        <v>2.4805406096833741E-2</v>
      </c>
      <c r="F1001" s="17">
        <v>5.5822149791183813E-3</v>
      </c>
      <c r="G1001" s="17">
        <v>1.1184402104852573E-3</v>
      </c>
      <c r="H1001" s="17">
        <v>1.2742229540885608</v>
      </c>
      <c r="I1001" s="17">
        <v>0.03</v>
      </c>
      <c r="J1001" s="17">
        <f t="shared" si="92"/>
        <v>1.0147666130522894</v>
      </c>
      <c r="K1001" s="17">
        <f t="shared" si="93"/>
        <v>0.22836334005484285</v>
      </c>
      <c r="L1001" s="17">
        <f t="shared" si="94"/>
        <v>4.575437224712417E-2</v>
      </c>
      <c r="M1001" s="17">
        <f t="shared" si="95"/>
        <v>52.127302667259301</v>
      </c>
      <c r="N1001" s="17">
        <f t="shared" si="96"/>
        <v>1.2272727272727272E-3</v>
      </c>
    </row>
    <row r="1002" spans="1:14">
      <c r="B1002" s="17">
        <v>105</v>
      </c>
      <c r="C1002" s="17">
        <f t="shared" si="91"/>
        <v>6.1728395061728392E-2</v>
      </c>
      <c r="D1002" s="17">
        <v>0.46490797875100998</v>
      </c>
      <c r="E1002" s="17">
        <v>2.6978205702158062E-2</v>
      </c>
      <c r="F1002" s="17">
        <v>5.5261972965705997E-3</v>
      </c>
      <c r="G1002" s="17">
        <v>1.142366366216145E-3</v>
      </c>
      <c r="H1002" s="17">
        <v>1.4540691889979787</v>
      </c>
      <c r="I1002" s="17">
        <v>0.03</v>
      </c>
      <c r="J1002" s="17">
        <f t="shared" si="92"/>
        <v>1.103653869633739</v>
      </c>
      <c r="K1002" s="17">
        <f t="shared" si="93"/>
        <v>0.22607170758697909</v>
      </c>
      <c r="L1002" s="17">
        <f t="shared" si="94"/>
        <v>4.673316952702411E-2</v>
      </c>
      <c r="M1002" s="17">
        <f t="shared" si="95"/>
        <v>59.484648640826407</v>
      </c>
      <c r="N1002" s="17">
        <f t="shared" si="96"/>
        <v>1.2272727272727272E-3</v>
      </c>
    </row>
    <row r="1003" spans="1:14" s="18" customFormat="1" ht="13.8">
      <c r="A1003" s="17"/>
      <c r="B1003" s="17">
        <v>105</v>
      </c>
      <c r="C1003" s="17">
        <f t="shared" si="91"/>
        <v>6.1728395061728392E-2</v>
      </c>
      <c r="D1003" s="17">
        <v>0.67098328924204664</v>
      </c>
      <c r="E1003" s="17">
        <v>4.0330153264504273E-2</v>
      </c>
      <c r="F1003" s="17">
        <v>1.8358224775222361E-3</v>
      </c>
      <c r="G1003" s="17">
        <v>4.2693545988889215E-3</v>
      </c>
      <c r="H1003" s="17">
        <v>2.1133305264500164</v>
      </c>
      <c r="I1003" s="17">
        <v>0.04</v>
      </c>
      <c r="J1003" s="17">
        <f t="shared" si="92"/>
        <v>1.6498699062751747</v>
      </c>
      <c r="K1003" s="17">
        <f t="shared" si="93"/>
        <v>7.5101828625909653E-2</v>
      </c>
      <c r="L1003" s="17">
        <f t="shared" si="94"/>
        <v>0.17465541540909224</v>
      </c>
      <c r="M1003" s="17">
        <f t="shared" si="95"/>
        <v>86.45443062750067</v>
      </c>
      <c r="N1003" s="17">
        <f t="shared" si="96"/>
        <v>1.6363636363636365E-3</v>
      </c>
    </row>
    <row r="1004" spans="1:14" s="18" customFormat="1" ht="13.8">
      <c r="A1004" s="17"/>
      <c r="B1004" s="17">
        <v>105</v>
      </c>
      <c r="C1004" s="17">
        <f t="shared" si="91"/>
        <v>6.1728395061728392E-2</v>
      </c>
      <c r="D1004" s="30">
        <v>0.51</v>
      </c>
      <c r="E1004" s="17">
        <v>2.239E-2</v>
      </c>
      <c r="F1004" s="17">
        <v>3.4299999999999999E-3</v>
      </c>
      <c r="G1004" s="17">
        <v>2.1299999999999999E-3</v>
      </c>
      <c r="H1004" s="17">
        <v>1.58829</v>
      </c>
      <c r="I1004" s="17">
        <v>0.02</v>
      </c>
      <c r="J1004" s="17">
        <f t="shared" si="92"/>
        <v>0.91595454545454547</v>
      </c>
      <c r="K1004" s="17">
        <f t="shared" si="93"/>
        <v>0.14031818181818181</v>
      </c>
      <c r="L1004" s="17">
        <f t="shared" si="94"/>
        <v>8.7136363636363637E-2</v>
      </c>
      <c r="M1004" s="17">
        <f t="shared" si="95"/>
        <v>64.975499999999997</v>
      </c>
      <c r="N1004" s="17">
        <f t="shared" si="96"/>
        <v>8.1818181818181827E-4</v>
      </c>
    </row>
    <row r="1005" spans="1:14" ht="13.8">
      <c r="A1005" s="18"/>
      <c r="B1005" s="17">
        <v>105</v>
      </c>
      <c r="C1005" s="17">
        <f t="shared" si="91"/>
        <v>6.1728395061728392E-2</v>
      </c>
      <c r="D1005" s="17">
        <v>0.56999999999999995</v>
      </c>
      <c r="E1005" s="17">
        <v>3.0499999999999999E-2</v>
      </c>
      <c r="F1005" s="17">
        <v>4.2399999999999998E-3</v>
      </c>
      <c r="G1005" s="17">
        <v>1.8500000000000001E-3</v>
      </c>
      <c r="H1005" s="17">
        <v>1.7954600000000001</v>
      </c>
      <c r="I1005" s="17">
        <v>0.02</v>
      </c>
      <c r="J1005" s="17">
        <f t="shared" si="92"/>
        <v>1.2477272727272728</v>
      </c>
      <c r="K1005" s="17">
        <f t="shared" si="93"/>
        <v>0.17345454545454544</v>
      </c>
      <c r="L1005" s="17">
        <f t="shared" si="94"/>
        <v>7.5681818181818183E-2</v>
      </c>
      <c r="M1005" s="17">
        <f t="shared" si="95"/>
        <v>73.450636363636363</v>
      </c>
      <c r="N1005" s="17">
        <f t="shared" si="96"/>
        <v>8.1818181818181827E-4</v>
      </c>
    </row>
    <row r="1006" spans="1:14" ht="13.8">
      <c r="A1006" s="18"/>
      <c r="B1006" s="17">
        <v>105</v>
      </c>
      <c r="C1006" s="17">
        <f t="shared" si="91"/>
        <v>6.1728395061728392E-2</v>
      </c>
      <c r="D1006" s="30">
        <v>0.49476603725820045</v>
      </c>
      <c r="E1006" s="17">
        <v>2.7822267996288681E-2</v>
      </c>
      <c r="F1006" s="17">
        <v>1.6865108289781756E-3</v>
      </c>
      <c r="G1006" s="17">
        <v>2.8899818366823083E-3</v>
      </c>
      <c r="H1006" s="17">
        <v>1.5577002099717643</v>
      </c>
      <c r="I1006" s="17">
        <v>0.03</v>
      </c>
      <c r="J1006" s="17">
        <f t="shared" si="92"/>
        <v>1.1381836907572642</v>
      </c>
      <c r="K1006" s="17">
        <f t="shared" si="93"/>
        <v>6.8993624821834451E-2</v>
      </c>
      <c r="L1006" s="17">
        <f t="shared" si="94"/>
        <v>0.11822652968245806</v>
      </c>
      <c r="M1006" s="17">
        <f t="shared" si="95"/>
        <v>63.724099498844907</v>
      </c>
      <c r="N1006" s="17">
        <f t="shared" si="96"/>
        <v>1.2272727272727272E-3</v>
      </c>
    </row>
    <row r="1007" spans="1:14" ht="13.8">
      <c r="A1007" s="18"/>
      <c r="B1007" s="17">
        <v>105</v>
      </c>
      <c r="C1007" s="17">
        <f t="shared" si="91"/>
        <v>6.1728395061728392E-2</v>
      </c>
      <c r="D1007" s="17">
        <v>0.61315909450634121</v>
      </c>
      <c r="E1007" s="17">
        <v>2.7862887935438937E-2</v>
      </c>
      <c r="F1007" s="17">
        <v>1.6278589418802641E-3</v>
      </c>
      <c r="G1007" s="17">
        <v>2.7894767669918849E-3</v>
      </c>
      <c r="H1007" s="17">
        <v>1.933107399525376</v>
      </c>
      <c r="I1007" s="17">
        <v>0.02</v>
      </c>
      <c r="J1007" s="17">
        <f t="shared" si="92"/>
        <v>1.1398454155406839</v>
      </c>
      <c r="K1007" s="17">
        <f t="shared" si="93"/>
        <v>6.6594229440556263E-2</v>
      </c>
      <c r="L1007" s="17">
        <f t="shared" si="94"/>
        <v>0.11411495864966802</v>
      </c>
      <c r="M1007" s="17">
        <f t="shared" si="95"/>
        <v>79.081666344219926</v>
      </c>
      <c r="N1007" s="17">
        <f t="shared" si="96"/>
        <v>8.1818181818181827E-4</v>
      </c>
    </row>
    <row r="1008" spans="1:14" ht="13.8">
      <c r="A1008" s="18"/>
      <c r="B1008" s="17">
        <v>105</v>
      </c>
      <c r="C1008" s="17">
        <f t="shared" si="91"/>
        <v>6.1728395061728392E-2</v>
      </c>
      <c r="D1008" s="17">
        <v>0.59</v>
      </c>
      <c r="E1008" s="17">
        <v>2.9270000000000001E-2</v>
      </c>
      <c r="F1008" s="17">
        <v>4.4099999999999999E-3</v>
      </c>
      <c r="G1008" s="17">
        <v>1.9300000000000001E-3</v>
      </c>
      <c r="H1008" s="17">
        <v>1.8594200000000001</v>
      </c>
      <c r="I1008" s="17">
        <v>0.02</v>
      </c>
      <c r="J1008" s="17">
        <f t="shared" si="92"/>
        <v>1.1974090909090909</v>
      </c>
      <c r="K1008" s="17">
        <f t="shared" si="93"/>
        <v>0.18040909090909091</v>
      </c>
      <c r="L1008" s="17">
        <f t="shared" si="94"/>
        <v>7.8954545454545458E-2</v>
      </c>
      <c r="M1008" s="17">
        <f t="shared" si="95"/>
        <v>76.067181818181822</v>
      </c>
      <c r="N1008" s="17">
        <f t="shared" si="96"/>
        <v>8.1818181818181827E-4</v>
      </c>
    </row>
    <row r="1009" spans="1:14">
      <c r="B1009" s="17">
        <v>105</v>
      </c>
      <c r="C1009" s="17">
        <f t="shared" si="91"/>
        <v>6.1728395061728392E-2</v>
      </c>
      <c r="D1009" s="17">
        <v>1.1399999999999999</v>
      </c>
      <c r="E1009" s="17">
        <v>6.7430000000000004E-2</v>
      </c>
      <c r="F1009" s="17">
        <v>9.7599999999999996E-3</v>
      </c>
      <c r="G1009" s="17">
        <v>6.3499999999999997E-3</v>
      </c>
      <c r="H1009" s="17">
        <v>3.56698</v>
      </c>
      <c r="I1009" s="17">
        <v>0.06</v>
      </c>
      <c r="J1009" s="17">
        <f t="shared" si="92"/>
        <v>2.7585000000000002</v>
      </c>
      <c r="K1009" s="17">
        <f t="shared" si="93"/>
        <v>0.39927272727272722</v>
      </c>
      <c r="L1009" s="17">
        <f t="shared" si="94"/>
        <v>0.25977272727272727</v>
      </c>
      <c r="M1009" s="17">
        <f t="shared" si="95"/>
        <v>145.92190909090911</v>
      </c>
      <c r="N1009" s="17">
        <f t="shared" si="96"/>
        <v>2.4545454545454545E-3</v>
      </c>
    </row>
    <row r="1010" spans="1:14">
      <c r="B1010" s="17">
        <v>105</v>
      </c>
      <c r="C1010" s="17">
        <f t="shared" si="91"/>
        <v>6.1728395061728392E-2</v>
      </c>
      <c r="D1010" s="17">
        <v>0.54</v>
      </c>
      <c r="E1010" s="17">
        <v>2.6079999999999999E-2</v>
      </c>
      <c r="F1010" s="17">
        <v>4.1900000000000001E-3</v>
      </c>
      <c r="G1010" s="17">
        <v>2.3600000000000001E-3</v>
      </c>
      <c r="H1010" s="17">
        <v>1.69442</v>
      </c>
      <c r="I1010" s="17">
        <v>0.02</v>
      </c>
      <c r="J1010" s="17">
        <f t="shared" si="92"/>
        <v>1.0669090909090908</v>
      </c>
      <c r="K1010" s="17">
        <f t="shared" si="93"/>
        <v>0.17140909090909093</v>
      </c>
      <c r="L1010" s="17">
        <f t="shared" si="94"/>
        <v>9.6545454545454545E-2</v>
      </c>
      <c r="M1010" s="17">
        <f t="shared" si="95"/>
        <v>69.317181818181822</v>
      </c>
      <c r="N1010" s="17">
        <f t="shared" si="96"/>
        <v>8.1818181818181827E-4</v>
      </c>
    </row>
    <row r="1011" spans="1:14" s="18" customFormat="1" ht="13.8">
      <c r="A1011" s="17"/>
      <c r="B1011" s="17">
        <v>105</v>
      </c>
      <c r="C1011" s="17">
        <f t="shared" si="91"/>
        <v>6.1728395061728392E-2</v>
      </c>
      <c r="D1011" s="30">
        <v>0.57104630993941285</v>
      </c>
      <c r="E1011" s="17">
        <v>3.2655201371551965E-2</v>
      </c>
      <c r="F1011" s="17">
        <v>2.1470545244292576E-3</v>
      </c>
      <c r="G1011" s="17">
        <v>4.2550322223269422E-3</v>
      </c>
      <c r="H1011" s="17">
        <v>1.7957972726065536</v>
      </c>
      <c r="I1011" s="17">
        <v>0.03</v>
      </c>
      <c r="J1011" s="17">
        <f t="shared" si="92"/>
        <v>1.3358946015634894</v>
      </c>
      <c r="K1011" s="17">
        <f t="shared" si="93"/>
        <v>8.7834048726651445E-2</v>
      </c>
      <c r="L1011" s="17">
        <f t="shared" si="94"/>
        <v>0.17406950000428401</v>
      </c>
      <c r="M1011" s="17">
        <f t="shared" si="95"/>
        <v>73.464433879359021</v>
      </c>
      <c r="N1011" s="17">
        <f t="shared" si="96"/>
        <v>1.2272727272727272E-3</v>
      </c>
    </row>
    <row r="1012" spans="1:14">
      <c r="B1012" s="17">
        <v>105</v>
      </c>
      <c r="C1012" s="17">
        <f t="shared" si="91"/>
        <v>6.1728395061728392E-2</v>
      </c>
      <c r="D1012" s="17">
        <v>0.62241957609983745</v>
      </c>
      <c r="E1012" s="17">
        <v>3.5501186612187603E-2</v>
      </c>
      <c r="F1012" s="17">
        <v>2.4319432183058489E-3</v>
      </c>
      <c r="G1012" s="17">
        <v>2.9692329990943498E-3</v>
      </c>
      <c r="H1012" s="17">
        <v>1.9596937794022711</v>
      </c>
      <c r="I1012" s="17">
        <v>0.03</v>
      </c>
      <c r="J1012" s="17">
        <f t="shared" si="92"/>
        <v>1.4523212704985837</v>
      </c>
      <c r="K1012" s="17">
        <f t="shared" si="93"/>
        <v>9.9488586203421103E-2</v>
      </c>
      <c r="L1012" s="17">
        <f t="shared" si="94"/>
        <v>0.12146862269022339</v>
      </c>
      <c r="M1012" s="17">
        <f t="shared" si="95"/>
        <v>80.169290975547455</v>
      </c>
      <c r="N1012" s="17">
        <f t="shared" si="96"/>
        <v>1.2272727272727272E-3</v>
      </c>
    </row>
    <row r="1013" spans="1:14">
      <c r="B1013" s="17">
        <v>105</v>
      </c>
      <c r="C1013" s="17">
        <f t="shared" si="91"/>
        <v>6.1728395061728392E-2</v>
      </c>
      <c r="D1013" s="17">
        <v>0.76345433201604085</v>
      </c>
      <c r="E1013" s="17">
        <v>3.7896359567161801E-2</v>
      </c>
      <c r="F1013" s="17">
        <v>2.8198891825878562E-3</v>
      </c>
      <c r="G1013" s="17">
        <v>3.4428879554851727E-3</v>
      </c>
      <c r="H1013" s="17">
        <v>2.4045566673229781</v>
      </c>
      <c r="I1013" s="17">
        <v>0.03</v>
      </c>
      <c r="J1013" s="17">
        <f t="shared" si="92"/>
        <v>1.5503056186566191</v>
      </c>
      <c r="K1013" s="17">
        <f t="shared" si="93"/>
        <v>0.11535910292404866</v>
      </c>
      <c r="L1013" s="17">
        <f t="shared" si="94"/>
        <v>0.14084541636075706</v>
      </c>
      <c r="M1013" s="17">
        <f t="shared" si="95"/>
        <v>98.368227299576361</v>
      </c>
      <c r="N1013" s="17">
        <f t="shared" si="96"/>
        <v>1.2272727272727272E-3</v>
      </c>
    </row>
    <row r="1014" spans="1:14">
      <c r="B1014" s="17">
        <v>105</v>
      </c>
      <c r="C1014" s="17">
        <f t="shared" si="91"/>
        <v>6.1728395061728392E-2</v>
      </c>
      <c r="D1014" s="17">
        <v>0.52956088683263103</v>
      </c>
      <c r="E1014" s="17">
        <v>5.3483741733653202E-2</v>
      </c>
      <c r="F1014" s="17">
        <v>5.062852822338113E-3</v>
      </c>
      <c r="G1014" s="17">
        <v>6.8682111930943391E-3</v>
      </c>
      <c r="H1014" s="17">
        <v>1.6513142054253964</v>
      </c>
      <c r="I1014" s="17">
        <v>0.06</v>
      </c>
      <c r="J1014" s="17">
        <f t="shared" si="92"/>
        <v>2.1879712527403581</v>
      </c>
      <c r="K1014" s="17">
        <f t="shared" si="93"/>
        <v>0.20711670636837737</v>
      </c>
      <c r="L1014" s="17">
        <f t="shared" si="94"/>
        <v>0.28097227608113201</v>
      </c>
      <c r="M1014" s="17">
        <f t="shared" si="95"/>
        <v>67.553762949220769</v>
      </c>
      <c r="N1014" s="17">
        <f t="shared" si="96"/>
        <v>2.4545454545454545E-3</v>
      </c>
    </row>
    <row r="1015" spans="1:14">
      <c r="B1015" s="17">
        <v>105</v>
      </c>
      <c r="C1015" s="17">
        <f t="shared" si="91"/>
        <v>6.1728395061728392E-2</v>
      </c>
      <c r="D1015" s="30">
        <v>0.50815694623317942</v>
      </c>
      <c r="E1015" s="17">
        <v>2.664493961282945E-2</v>
      </c>
      <c r="F1015" s="17">
        <v>2.2520095985369653E-3</v>
      </c>
      <c r="G1015" s="17">
        <v>2.3462797677780475E-3</v>
      </c>
      <c r="H1015" s="17">
        <v>1.5992410488587157</v>
      </c>
      <c r="I1015" s="17">
        <v>0.03</v>
      </c>
      <c r="J1015" s="17">
        <f t="shared" si="92"/>
        <v>1.0900202568884774</v>
      </c>
      <c r="K1015" s="17">
        <f t="shared" si="93"/>
        <v>9.2127665394694039E-2</v>
      </c>
      <c r="L1015" s="17">
        <f t="shared" si="94"/>
        <v>9.5984172318192854E-2</v>
      </c>
      <c r="M1015" s="17">
        <f t="shared" si="95"/>
        <v>65.423497453311086</v>
      </c>
      <c r="N1015" s="17">
        <f t="shared" si="96"/>
        <v>1.2272727272727272E-3</v>
      </c>
    </row>
    <row r="1016" spans="1:14">
      <c r="B1016" s="17">
        <v>105</v>
      </c>
      <c r="C1016" s="17">
        <f t="shared" si="91"/>
        <v>6.1728395061728392E-2</v>
      </c>
      <c r="D1016" s="17">
        <v>0.57298239795734995</v>
      </c>
      <c r="E1016" s="17">
        <v>3.2551091972527792E-2</v>
      </c>
      <c r="F1016" s="17">
        <v>2.5612958476407097E-3</v>
      </c>
      <c r="G1016" s="17">
        <v>2.668512883123344E-3</v>
      </c>
      <c r="H1016" s="17">
        <v>1.8031522767390595</v>
      </c>
      <c r="I1016" s="17">
        <v>0.03</v>
      </c>
      <c r="J1016" s="17">
        <f t="shared" si="92"/>
        <v>1.3316355806943188</v>
      </c>
      <c r="K1016" s="17">
        <f t="shared" si="93"/>
        <v>0.10478028467621084</v>
      </c>
      <c r="L1016" s="17">
        <f t="shared" si="94"/>
        <v>0.10916643612777316</v>
      </c>
      <c r="M1016" s="17">
        <f t="shared" si="95"/>
        <v>73.765320412052446</v>
      </c>
      <c r="N1016" s="17">
        <f t="shared" si="96"/>
        <v>1.2272727272727272E-3</v>
      </c>
    </row>
    <row r="1017" spans="1:14">
      <c r="B1017" s="17">
        <v>105</v>
      </c>
      <c r="C1017" s="17">
        <f t="shared" si="91"/>
        <v>6.1728395061728392E-2</v>
      </c>
      <c r="D1017" s="17">
        <v>0.52233775887422551</v>
      </c>
      <c r="E1017" s="17">
        <v>3.0879912464684977E-2</v>
      </c>
      <c r="F1017" s="17">
        <v>2.3621935458291009E-3</v>
      </c>
      <c r="G1017" s="17">
        <v>2.4610760663521794E-3</v>
      </c>
      <c r="H1017" s="17">
        <v>1.6436472300280627</v>
      </c>
      <c r="I1017" s="17">
        <v>0.03</v>
      </c>
      <c r="J1017" s="17">
        <f t="shared" si="92"/>
        <v>1.2632691462825674</v>
      </c>
      <c r="K1017" s="17">
        <f t="shared" si="93"/>
        <v>9.6635190511190489E-2</v>
      </c>
      <c r="L1017" s="17">
        <f t="shared" si="94"/>
        <v>0.10068038453258915</v>
      </c>
      <c r="M1017" s="17">
        <f t="shared" si="95"/>
        <v>67.240113955693474</v>
      </c>
      <c r="N1017" s="17">
        <f t="shared" si="96"/>
        <v>1.2272727272727272E-3</v>
      </c>
    </row>
    <row r="1018" spans="1:14">
      <c r="B1018" s="17">
        <v>105</v>
      </c>
      <c r="C1018" s="17">
        <f t="shared" si="91"/>
        <v>6.1728395061728392E-2</v>
      </c>
      <c r="D1018" s="30">
        <v>0.53723209513355474</v>
      </c>
      <c r="E1018" s="17">
        <v>3.1123801628894568E-2</v>
      </c>
      <c r="F1018" s="17">
        <v>2.408442754899342E-3</v>
      </c>
      <c r="G1018" s="17">
        <v>2.5092612888253612E-3</v>
      </c>
      <c r="H1018" s="17">
        <v>1.6906147933460873</v>
      </c>
      <c r="I1018" s="17">
        <v>0.03</v>
      </c>
      <c r="J1018" s="17">
        <f t="shared" si="92"/>
        <v>1.2732464302729596</v>
      </c>
      <c r="K1018" s="17">
        <f t="shared" si="93"/>
        <v>9.8527203609518527E-2</v>
      </c>
      <c r="L1018" s="17">
        <f t="shared" si="94"/>
        <v>0.10265159817921932</v>
      </c>
      <c r="M1018" s="17">
        <f t="shared" si="95"/>
        <v>69.161514273249026</v>
      </c>
      <c r="N1018" s="17">
        <f t="shared" si="96"/>
        <v>1.2272727272727272E-3</v>
      </c>
    </row>
    <row r="1019" spans="1:14">
      <c r="B1019" s="17">
        <v>105</v>
      </c>
      <c r="C1019" s="17">
        <f t="shared" si="91"/>
        <v>6.1728395061728392E-2</v>
      </c>
      <c r="D1019" s="17">
        <v>0.66705588009573336</v>
      </c>
      <c r="E1019" s="17">
        <v>3.2623261923240374E-2</v>
      </c>
      <c r="F1019" s="17">
        <v>2.8715308742719558E-3</v>
      </c>
      <c r="G1019" s="17">
        <v>4.1136349268640106E-3</v>
      </c>
      <c r="H1019" s="17">
        <v>2.0979538127006454</v>
      </c>
      <c r="I1019" s="17">
        <v>0.03</v>
      </c>
      <c r="J1019" s="17">
        <f t="shared" si="92"/>
        <v>1.3345879877689244</v>
      </c>
      <c r="K1019" s="17">
        <f t="shared" si="93"/>
        <v>0.11747171758385275</v>
      </c>
      <c r="L1019" s="17">
        <f t="shared" si="94"/>
        <v>0.16828506518989134</v>
      </c>
      <c r="M1019" s="17">
        <f t="shared" si="95"/>
        <v>85.825383246844581</v>
      </c>
      <c r="N1019" s="17">
        <f t="shared" si="96"/>
        <v>1.2272727272727272E-3</v>
      </c>
    </row>
    <row r="1020" spans="1:14" s="18" customFormat="1" ht="13.8">
      <c r="A1020" s="17"/>
      <c r="B1020" s="17">
        <v>105</v>
      </c>
      <c r="C1020" s="17">
        <f t="shared" si="91"/>
        <v>6.1728395061728392E-2</v>
      </c>
      <c r="D1020" s="17">
        <v>0.56177241347179718</v>
      </c>
      <c r="E1020" s="17">
        <v>2.7177263528516293E-2</v>
      </c>
      <c r="F1020" s="17">
        <v>2.2239921406002942E-3</v>
      </c>
      <c r="G1020" s="17">
        <v>3.0634596569986162E-3</v>
      </c>
      <c r="H1020" s="17">
        <v>1.7680538591820585</v>
      </c>
      <c r="I1020" s="17">
        <v>0.02</v>
      </c>
      <c r="J1020" s="17">
        <f t="shared" si="92"/>
        <v>1.1117971443483938</v>
      </c>
      <c r="K1020" s="17">
        <f t="shared" si="93"/>
        <v>9.0981496660921118E-2</v>
      </c>
      <c r="L1020" s="17">
        <f t="shared" si="94"/>
        <v>0.12532334960448885</v>
      </c>
      <c r="M1020" s="17">
        <f t="shared" si="95"/>
        <v>72.329476057447849</v>
      </c>
      <c r="N1020" s="17">
        <f t="shared" si="96"/>
        <v>8.1818181818181827E-4</v>
      </c>
    </row>
    <row r="1021" spans="1:14" ht="13.8">
      <c r="B1021" s="18">
        <v>105</v>
      </c>
      <c r="C1021" s="17">
        <f t="shared" si="91"/>
        <v>6.1728395061728392E-2</v>
      </c>
      <c r="D1021" s="18">
        <v>0.59422031523199725</v>
      </c>
      <c r="E1021" s="18">
        <v>3.8597683027672879E-2</v>
      </c>
      <c r="F1021" s="18">
        <v>4.9561047843703224E-3</v>
      </c>
      <c r="G1021" s="18">
        <v>7.0999082492374851E-3</v>
      </c>
      <c r="H1021" s="18">
        <v>1.8561188708720855</v>
      </c>
      <c r="I1021" s="18">
        <v>0.06</v>
      </c>
      <c r="J1021" s="17">
        <f t="shared" si="92"/>
        <v>1.5789961238593451</v>
      </c>
      <c r="K1021" s="17">
        <f t="shared" si="93"/>
        <v>0.20274974117878591</v>
      </c>
      <c r="L1021" s="17">
        <f t="shared" si="94"/>
        <v>0.29045079201426077</v>
      </c>
      <c r="M1021" s="17">
        <f t="shared" si="95"/>
        <v>75.932135626585307</v>
      </c>
      <c r="N1021" s="17">
        <f t="shared" si="96"/>
        <v>2.4545454545454545E-3</v>
      </c>
    </row>
    <row r="1022" spans="1:14" ht="13.8">
      <c r="B1022" s="18">
        <v>105</v>
      </c>
      <c r="C1022" s="17">
        <f t="shared" si="91"/>
        <v>6.1728395061728392E-2</v>
      </c>
      <c r="D1022" s="18">
        <v>0.87861162168174489</v>
      </c>
      <c r="E1022" s="18">
        <v>3.1046150728813889E-2</v>
      </c>
      <c r="F1022" s="18">
        <v>3.3557937804816057E-3</v>
      </c>
      <c r="G1022" s="18">
        <v>4.4512682359532062E-3</v>
      </c>
      <c r="H1022" s="18">
        <v>2.766145260913778</v>
      </c>
      <c r="I1022" s="18">
        <v>0.04</v>
      </c>
      <c r="J1022" s="17">
        <f t="shared" si="92"/>
        <v>1.2700698025423864</v>
      </c>
      <c r="K1022" s="17">
        <f t="shared" si="93"/>
        <v>0.13728247283788386</v>
      </c>
      <c r="L1022" s="17">
        <f t="shared" si="94"/>
        <v>0.18209733692535843</v>
      </c>
      <c r="M1022" s="17">
        <f t="shared" si="95"/>
        <v>113.16048794647273</v>
      </c>
      <c r="N1022" s="17">
        <f t="shared" si="96"/>
        <v>1.6363636363636365E-3</v>
      </c>
    </row>
    <row r="1023" spans="1:14" ht="13.8">
      <c r="B1023" s="18">
        <v>105</v>
      </c>
      <c r="C1023" s="17">
        <f t="shared" si="91"/>
        <v>6.1728395061728392E-2</v>
      </c>
      <c r="D1023" s="18">
        <v>0.88395022311061955</v>
      </c>
      <c r="E1023" s="18">
        <v>3.2825803085613114E-2</v>
      </c>
      <c r="F1023" s="18">
        <v>3.300775799618641E-3</v>
      </c>
      <c r="G1023" s="18">
        <v>4.3782900356698603E-3</v>
      </c>
      <c r="H1023" s="18">
        <v>2.7833415226758396</v>
      </c>
      <c r="I1023" s="18">
        <v>0.04</v>
      </c>
      <c r="J1023" s="17">
        <f t="shared" si="92"/>
        <v>1.3428737625932639</v>
      </c>
      <c r="K1023" s="17">
        <f t="shared" si="93"/>
        <v>0.13503173725712622</v>
      </c>
      <c r="L1023" s="17">
        <f t="shared" si="94"/>
        <v>0.17911186509558519</v>
      </c>
      <c r="M1023" s="17">
        <f t="shared" si="95"/>
        <v>113.86397138219344</v>
      </c>
      <c r="N1023" s="17">
        <f t="shared" si="96"/>
        <v>1.6363636363636365E-3</v>
      </c>
    </row>
    <row r="1024" spans="1:14" ht="13.8">
      <c r="B1024" s="18">
        <v>105</v>
      </c>
      <c r="C1024" s="17">
        <f t="shared" si="91"/>
        <v>6.1728395061728392E-2</v>
      </c>
      <c r="D1024" s="18">
        <v>0.56655623464137461</v>
      </c>
      <c r="E1024" s="18">
        <v>2.8087663394632836E-2</v>
      </c>
      <c r="F1024" s="18">
        <v>2.3338541564622453E-3</v>
      </c>
      <c r="G1024" s="18">
        <v>3.2565406834356909E-3</v>
      </c>
      <c r="H1024" s="18">
        <v>1.7825683407663457</v>
      </c>
      <c r="I1024" s="18">
        <v>0.02</v>
      </c>
      <c r="J1024" s="17">
        <f t="shared" si="92"/>
        <v>1.1490407752349796</v>
      </c>
      <c r="K1024" s="17">
        <f t="shared" si="93"/>
        <v>9.5475851855273672E-2</v>
      </c>
      <c r="L1024" s="17">
        <f t="shared" si="94"/>
        <v>0.13322211886782373</v>
      </c>
      <c r="M1024" s="17">
        <f t="shared" si="95"/>
        <v>72.923250304077783</v>
      </c>
      <c r="N1024" s="17">
        <f t="shared" si="96"/>
        <v>8.1818181818181827E-4</v>
      </c>
    </row>
    <row r="1025" spans="1:14" ht="13.8">
      <c r="A1025" s="18"/>
      <c r="B1025" s="18">
        <v>105</v>
      </c>
      <c r="C1025" s="17">
        <f t="shared" si="91"/>
        <v>6.1728395061728392E-2</v>
      </c>
      <c r="D1025" s="18">
        <v>0.41</v>
      </c>
      <c r="E1025" s="18">
        <v>2.452E-2</v>
      </c>
      <c r="F1025" s="18">
        <v>2.32E-3</v>
      </c>
      <c r="G1025" s="18">
        <v>3.0699999999999998E-3</v>
      </c>
      <c r="H1025" s="18">
        <v>1.2738799999999999</v>
      </c>
      <c r="I1025" s="18">
        <v>0.02</v>
      </c>
      <c r="J1025" s="17">
        <f t="shared" si="92"/>
        <v>1.0030909090909093</v>
      </c>
      <c r="K1025" s="17">
        <f t="shared" si="93"/>
        <v>9.4909090909090915E-2</v>
      </c>
      <c r="L1025" s="17">
        <f t="shared" si="94"/>
        <v>0.12559090909090909</v>
      </c>
      <c r="M1025" s="17">
        <f t="shared" si="95"/>
        <v>52.113272727272722</v>
      </c>
      <c r="N1025" s="17">
        <f t="shared" si="96"/>
        <v>8.1818181818181827E-4</v>
      </c>
    </row>
    <row r="1026" spans="1:14" ht="13.8">
      <c r="A1026" s="18"/>
      <c r="B1026" s="18">
        <v>105</v>
      </c>
      <c r="C1026" s="17">
        <f t="shared" si="91"/>
        <v>6.1728395061728392E-2</v>
      </c>
      <c r="D1026" s="18">
        <v>0.41</v>
      </c>
      <c r="E1026" s="18">
        <v>2.436E-2</v>
      </c>
      <c r="F1026" s="18">
        <v>2.32E-3</v>
      </c>
      <c r="G1026" s="18">
        <v>2.7899999999999999E-3</v>
      </c>
      <c r="H1026" s="18">
        <v>1.28792</v>
      </c>
      <c r="I1026" s="18">
        <v>0.02</v>
      </c>
      <c r="J1026" s="17">
        <f t="shared" si="92"/>
        <v>0.99654545454545451</v>
      </c>
      <c r="K1026" s="17">
        <f t="shared" si="93"/>
        <v>9.4909090909090915E-2</v>
      </c>
      <c r="L1026" s="17">
        <f t="shared" si="94"/>
        <v>0.11413636363636365</v>
      </c>
      <c r="M1026" s="17">
        <f t="shared" si="95"/>
        <v>52.687636363636358</v>
      </c>
      <c r="N1026" s="17">
        <f t="shared" si="96"/>
        <v>8.1818181818181827E-4</v>
      </c>
    </row>
    <row r="1027" spans="1:14" s="18" customFormat="1" ht="13.8">
      <c r="B1027" s="18">
        <v>105</v>
      </c>
      <c r="C1027" s="17">
        <f t="shared" ref="C1027:C1090" si="97">(B1027-$B$2257)/($B$2256-$B$2257)</f>
        <v>6.1728395061728392E-2</v>
      </c>
      <c r="D1027" s="18">
        <v>0.57999999999999996</v>
      </c>
      <c r="E1027" s="18">
        <v>3.1710000000000002E-2</v>
      </c>
      <c r="F1027" s="18">
        <v>3.9699999999999996E-3</v>
      </c>
      <c r="G1027" s="18">
        <v>5.1599999999999997E-3</v>
      </c>
      <c r="H1027" s="18">
        <v>1.80061</v>
      </c>
      <c r="I1027" s="18">
        <v>0.05</v>
      </c>
      <c r="J1027" s="17">
        <f t="shared" si="92"/>
        <v>1.2972272727272729</v>
      </c>
      <c r="K1027" s="17">
        <f t="shared" si="93"/>
        <v>0.16240909090909089</v>
      </c>
      <c r="L1027" s="17">
        <f t="shared" si="94"/>
        <v>0.21109090909090911</v>
      </c>
      <c r="M1027" s="17">
        <f t="shared" si="95"/>
        <v>73.661318181818174</v>
      </c>
      <c r="N1027" s="17">
        <f t="shared" si="96"/>
        <v>2.0454545454545456E-3</v>
      </c>
    </row>
    <row r="1028" spans="1:14" ht="13.8">
      <c r="A1028" s="18"/>
      <c r="B1028" s="18">
        <v>105</v>
      </c>
      <c r="C1028" s="17">
        <f t="shared" si="97"/>
        <v>6.1728395061728392E-2</v>
      </c>
      <c r="D1028" s="18">
        <v>0.27</v>
      </c>
      <c r="E1028" s="18">
        <v>1.6969999999999999E-2</v>
      </c>
      <c r="F1028" s="18">
        <v>2.5799999999999998E-3</v>
      </c>
      <c r="G1028" s="18">
        <v>3.3500000000000001E-3</v>
      </c>
      <c r="H1028" s="18">
        <v>0.83291000000000004</v>
      </c>
      <c r="I1028" s="18">
        <v>0.03</v>
      </c>
      <c r="J1028" s="17">
        <f t="shared" ref="J1028:J1091" si="98">(E1028*3600)/$C$1</f>
        <v>0.69422727272727269</v>
      </c>
      <c r="K1028" s="17">
        <f t="shared" ref="K1028:K1091" si="99">(F1028*3600)/$C$1</f>
        <v>0.10554545454545455</v>
      </c>
      <c r="L1028" s="17">
        <f t="shared" ref="L1028:L1091" si="100">(G1028*3600)/$C$1</f>
        <v>0.13704545454545455</v>
      </c>
      <c r="M1028" s="17">
        <f t="shared" ref="M1028:M1091" si="101">(H1028*3600)/$C$1</f>
        <v>34.07359090909091</v>
      </c>
      <c r="N1028" s="17">
        <f t="shared" ref="N1028:N1091" si="102">(I1028*3600)/$C$1/1000</f>
        <v>1.2272727272727272E-3</v>
      </c>
    </row>
    <row r="1029" spans="1:14" ht="13.8">
      <c r="B1029" s="18">
        <v>105</v>
      </c>
      <c r="C1029" s="17">
        <f t="shared" si="97"/>
        <v>6.1728395061728392E-2</v>
      </c>
      <c r="D1029" s="18">
        <v>0.75</v>
      </c>
      <c r="E1029" s="18">
        <v>3.601E-2</v>
      </c>
      <c r="F1029" s="18">
        <v>2.4299999999999999E-3</v>
      </c>
      <c r="G1029" s="18">
        <v>5.3600000000000002E-3</v>
      </c>
      <c r="H1029" s="18">
        <v>2.3591600000000001</v>
      </c>
      <c r="I1029" s="18">
        <v>0.03</v>
      </c>
      <c r="J1029" s="17">
        <f t="shared" si="98"/>
        <v>1.4731363636363637</v>
      </c>
      <c r="K1029" s="17">
        <f t="shared" si="99"/>
        <v>9.9409090909090905E-2</v>
      </c>
      <c r="L1029" s="17">
        <f t="shared" si="100"/>
        <v>0.21927272727272726</v>
      </c>
      <c r="M1029" s="17">
        <f t="shared" si="101"/>
        <v>96.51109090909091</v>
      </c>
      <c r="N1029" s="17">
        <f t="shared" si="102"/>
        <v>1.2272727272727272E-3</v>
      </c>
    </row>
    <row r="1030" spans="1:14" ht="13.8">
      <c r="A1030" s="18"/>
      <c r="B1030" s="18">
        <v>105</v>
      </c>
      <c r="C1030" s="17">
        <f t="shared" si="97"/>
        <v>6.1728395061728392E-2</v>
      </c>
      <c r="D1030" s="18">
        <v>0.53</v>
      </c>
      <c r="E1030" s="18">
        <v>3.066E-2</v>
      </c>
      <c r="F1030" s="18">
        <v>2.5600000000000002E-3</v>
      </c>
      <c r="G1030" s="18">
        <v>5.7200000000000003E-3</v>
      </c>
      <c r="H1030" s="18">
        <v>1.64602</v>
      </c>
      <c r="I1030" s="18">
        <v>0.03</v>
      </c>
      <c r="J1030" s="17">
        <f t="shared" si="98"/>
        <v>1.2542727272727274</v>
      </c>
      <c r="K1030" s="17">
        <f t="shared" si="99"/>
        <v>0.10472727272727274</v>
      </c>
      <c r="L1030" s="17">
        <f t="shared" si="100"/>
        <v>0.23400000000000001</v>
      </c>
      <c r="M1030" s="17">
        <f t="shared" si="101"/>
        <v>67.337181818181818</v>
      </c>
      <c r="N1030" s="17">
        <f t="shared" si="102"/>
        <v>1.2272727272727272E-3</v>
      </c>
    </row>
    <row r="1031" spans="1:14" ht="13.8">
      <c r="B1031" s="18">
        <v>105</v>
      </c>
      <c r="C1031" s="17">
        <f t="shared" si="97"/>
        <v>6.1728395061728392E-2</v>
      </c>
      <c r="D1031" s="18">
        <v>0.92</v>
      </c>
      <c r="E1031" s="18">
        <v>2.6950000000000002E-2</v>
      </c>
      <c r="F1031" s="18">
        <v>6.4000000000000003E-3</v>
      </c>
      <c r="G1031" s="18">
        <v>9.7099999999999999E-3</v>
      </c>
      <c r="H1031" s="18">
        <v>2.86659</v>
      </c>
      <c r="I1031" s="18">
        <v>0.06</v>
      </c>
      <c r="J1031" s="17">
        <f t="shared" si="98"/>
        <v>1.1025</v>
      </c>
      <c r="K1031" s="17">
        <f t="shared" si="99"/>
        <v>0.26181818181818184</v>
      </c>
      <c r="L1031" s="17">
        <f t="shared" si="100"/>
        <v>0.39722727272727276</v>
      </c>
      <c r="M1031" s="17">
        <f t="shared" si="101"/>
        <v>117.26959090909091</v>
      </c>
      <c r="N1031" s="17">
        <f t="shared" si="102"/>
        <v>2.4545454545454545E-3</v>
      </c>
    </row>
    <row r="1032" spans="1:14" ht="13.8">
      <c r="B1032" s="18">
        <v>105</v>
      </c>
      <c r="C1032" s="17">
        <f t="shared" si="97"/>
        <v>6.1728395061728392E-2</v>
      </c>
      <c r="D1032" s="18">
        <v>0.83</v>
      </c>
      <c r="E1032" s="18">
        <v>1.9560000000000001E-2</v>
      </c>
      <c r="F1032" s="18">
        <v>3.1900000000000001E-3</v>
      </c>
      <c r="G1032" s="18">
        <v>4.6699999999999997E-3</v>
      </c>
      <c r="H1032" s="18">
        <v>2.6125699999999998</v>
      </c>
      <c r="I1032" s="18">
        <v>0.03</v>
      </c>
      <c r="J1032" s="17">
        <f t="shared" si="98"/>
        <v>0.80018181818181811</v>
      </c>
      <c r="K1032" s="17">
        <f t="shared" si="99"/>
        <v>0.1305</v>
      </c>
      <c r="L1032" s="17">
        <f t="shared" si="100"/>
        <v>0.19104545454545452</v>
      </c>
      <c r="M1032" s="17">
        <f t="shared" si="101"/>
        <v>106.87786363636361</v>
      </c>
      <c r="N1032" s="17">
        <f t="shared" si="102"/>
        <v>1.2272727272727272E-3</v>
      </c>
    </row>
    <row r="1033" spans="1:14" ht="13.8">
      <c r="B1033" s="18">
        <v>105</v>
      </c>
      <c r="C1033" s="17">
        <f t="shared" si="97"/>
        <v>6.1728395061728392E-2</v>
      </c>
      <c r="D1033" s="18">
        <v>0.9</v>
      </c>
      <c r="E1033" s="18">
        <v>3.746E-2</v>
      </c>
      <c r="F1033" s="18">
        <v>4.0000000000000001E-3</v>
      </c>
      <c r="G1033" s="18">
        <v>4.8500000000000001E-3</v>
      </c>
      <c r="H1033" s="18">
        <v>2.8412899999999999</v>
      </c>
      <c r="I1033" s="18">
        <v>0.04</v>
      </c>
      <c r="J1033" s="17">
        <f t="shared" si="98"/>
        <v>1.5324545454545453</v>
      </c>
      <c r="K1033" s="17">
        <f t="shared" si="99"/>
        <v>0.16363636363636364</v>
      </c>
      <c r="L1033" s="17">
        <f t="shared" si="100"/>
        <v>0.19840909090909092</v>
      </c>
      <c r="M1033" s="17">
        <f t="shared" si="101"/>
        <v>116.23459090909091</v>
      </c>
      <c r="N1033" s="17">
        <f t="shared" si="102"/>
        <v>1.6363636363636365E-3</v>
      </c>
    </row>
    <row r="1034" spans="1:14" ht="13.8">
      <c r="B1034" s="18">
        <v>105</v>
      </c>
      <c r="C1034" s="17">
        <f t="shared" si="97"/>
        <v>6.1728395061728392E-2</v>
      </c>
      <c r="D1034" s="18">
        <v>0.85</v>
      </c>
      <c r="E1034" s="18">
        <v>5.0540000000000002E-2</v>
      </c>
      <c r="F1034" s="18">
        <v>4.1200000000000004E-3</v>
      </c>
      <c r="G1034" s="18">
        <v>5.2300000000000003E-3</v>
      </c>
      <c r="H1034" s="18">
        <v>2.6740900000000001</v>
      </c>
      <c r="I1034" s="18">
        <v>0.04</v>
      </c>
      <c r="J1034" s="17">
        <f t="shared" si="98"/>
        <v>2.0675454545454546</v>
      </c>
      <c r="K1034" s="17">
        <f t="shared" si="99"/>
        <v>0.16854545454545455</v>
      </c>
      <c r="L1034" s="17">
        <f t="shared" si="100"/>
        <v>0.21395454545454545</v>
      </c>
      <c r="M1034" s="17">
        <f t="shared" si="101"/>
        <v>109.39459090909091</v>
      </c>
      <c r="N1034" s="17">
        <f t="shared" si="102"/>
        <v>1.6363636363636365E-3</v>
      </c>
    </row>
    <row r="1035" spans="1:14" ht="13.8">
      <c r="B1035" s="18">
        <v>105</v>
      </c>
      <c r="C1035" s="17">
        <f t="shared" si="97"/>
        <v>6.1728395061728392E-2</v>
      </c>
      <c r="D1035" s="18">
        <v>0.72</v>
      </c>
      <c r="E1035" s="18">
        <v>3.8190000000000002E-2</v>
      </c>
      <c r="F1035" s="18">
        <v>3.1199999999999999E-3</v>
      </c>
      <c r="G1035" s="18">
        <v>6.9300000000000004E-3</v>
      </c>
      <c r="H1035" s="18">
        <v>2.2741600000000002</v>
      </c>
      <c r="I1035" s="18">
        <v>0.03</v>
      </c>
      <c r="J1035" s="17">
        <f t="shared" si="98"/>
        <v>1.5623181818181819</v>
      </c>
      <c r="K1035" s="17">
        <f t="shared" si="99"/>
        <v>0.12763636363636363</v>
      </c>
      <c r="L1035" s="17">
        <f t="shared" si="100"/>
        <v>0.28350000000000003</v>
      </c>
      <c r="M1035" s="17">
        <f t="shared" si="101"/>
        <v>93.033818181818191</v>
      </c>
      <c r="N1035" s="17">
        <f t="shared" si="102"/>
        <v>1.2272727272727272E-3</v>
      </c>
    </row>
    <row r="1036" spans="1:14" ht="13.8">
      <c r="B1036" s="18">
        <v>105</v>
      </c>
      <c r="C1036" s="17">
        <f t="shared" si="97"/>
        <v>6.1728395061728392E-2</v>
      </c>
      <c r="D1036" s="18">
        <v>0.66</v>
      </c>
      <c r="E1036" s="18">
        <v>3.4200000000000001E-2</v>
      </c>
      <c r="F1036" s="18">
        <v>3.32E-3</v>
      </c>
      <c r="G1036" s="18">
        <v>7.1399999999999996E-3</v>
      </c>
      <c r="H1036" s="18">
        <v>2.0812400000000002</v>
      </c>
      <c r="I1036" s="18">
        <v>0.03</v>
      </c>
      <c r="J1036" s="17">
        <f t="shared" si="98"/>
        <v>1.3990909090909092</v>
      </c>
      <c r="K1036" s="17">
        <f t="shared" si="99"/>
        <v>0.13581818181818181</v>
      </c>
      <c r="L1036" s="17">
        <f t="shared" si="100"/>
        <v>0.29209090909090907</v>
      </c>
      <c r="M1036" s="17">
        <f t="shared" si="101"/>
        <v>85.14163636363638</v>
      </c>
      <c r="N1036" s="17">
        <f t="shared" si="102"/>
        <v>1.2272727272727272E-3</v>
      </c>
    </row>
    <row r="1037" spans="1:14" ht="13.8">
      <c r="B1037" s="18">
        <v>105</v>
      </c>
      <c r="C1037" s="17">
        <f t="shared" si="97"/>
        <v>6.1728395061728392E-2</v>
      </c>
      <c r="D1037" s="18">
        <v>0.55000000000000004</v>
      </c>
      <c r="E1037" s="18">
        <v>2.666E-2</v>
      </c>
      <c r="F1037" s="18">
        <v>2.49E-3</v>
      </c>
      <c r="G1037" s="18">
        <v>5.4900000000000001E-3</v>
      </c>
      <c r="H1037" s="18">
        <v>1.73106</v>
      </c>
      <c r="I1037" s="18">
        <v>0.02</v>
      </c>
      <c r="J1037" s="17">
        <f t="shared" si="98"/>
        <v>1.0906363636363636</v>
      </c>
      <c r="K1037" s="17">
        <f t="shared" si="99"/>
        <v>0.10186363636363636</v>
      </c>
      <c r="L1037" s="17">
        <f t="shared" si="100"/>
        <v>0.22459090909090909</v>
      </c>
      <c r="M1037" s="17">
        <f t="shared" si="101"/>
        <v>70.816090909090903</v>
      </c>
      <c r="N1037" s="17">
        <f t="shared" si="102"/>
        <v>8.1818181818181827E-4</v>
      </c>
    </row>
    <row r="1038" spans="1:14" ht="13.8">
      <c r="B1038" s="18">
        <v>105</v>
      </c>
      <c r="C1038" s="17">
        <f t="shared" si="97"/>
        <v>6.1728395061728392E-2</v>
      </c>
      <c r="D1038" s="18">
        <v>0.77</v>
      </c>
      <c r="E1038" s="18">
        <v>4.2729999999999997E-2</v>
      </c>
      <c r="F1038" s="18">
        <v>4.1000000000000003E-3</v>
      </c>
      <c r="G1038" s="18">
        <v>7.7400000000000004E-3</v>
      </c>
      <c r="H1038" s="18">
        <v>2.3967999999999998</v>
      </c>
      <c r="I1038" s="18">
        <v>0.04</v>
      </c>
      <c r="J1038" s="17">
        <f t="shared" si="98"/>
        <v>1.7480454545454547</v>
      </c>
      <c r="K1038" s="17">
        <f t="shared" si="99"/>
        <v>0.16772727272727275</v>
      </c>
      <c r="L1038" s="17">
        <f t="shared" si="100"/>
        <v>0.31663636363636366</v>
      </c>
      <c r="M1038" s="17">
        <f t="shared" si="101"/>
        <v>98.050909090909087</v>
      </c>
      <c r="N1038" s="17">
        <f t="shared" si="102"/>
        <v>1.6363636363636365E-3</v>
      </c>
    </row>
    <row r="1039" spans="1:14" ht="13.8">
      <c r="B1039" s="18">
        <v>105</v>
      </c>
      <c r="C1039" s="17">
        <f t="shared" si="97"/>
        <v>6.1728395061728392E-2</v>
      </c>
      <c r="D1039" s="18">
        <v>0.89</v>
      </c>
      <c r="E1039" s="18">
        <v>4.9700000000000001E-2</v>
      </c>
      <c r="F1039" s="18">
        <v>4.2500000000000003E-3</v>
      </c>
      <c r="G1039" s="18">
        <v>8.3000000000000001E-3</v>
      </c>
      <c r="H1039" s="18">
        <v>2.78199</v>
      </c>
      <c r="I1039" s="18">
        <v>0.05</v>
      </c>
      <c r="J1039" s="17">
        <f t="shared" si="98"/>
        <v>2.0331818181818182</v>
      </c>
      <c r="K1039" s="17">
        <f t="shared" si="99"/>
        <v>0.17386363636363636</v>
      </c>
      <c r="L1039" s="17">
        <f t="shared" si="100"/>
        <v>0.33954545454545454</v>
      </c>
      <c r="M1039" s="17">
        <f t="shared" si="101"/>
        <v>113.80868181818182</v>
      </c>
      <c r="N1039" s="17">
        <f t="shared" si="102"/>
        <v>2.0454545454545456E-3</v>
      </c>
    </row>
    <row r="1040" spans="1:14" s="18" customFormat="1" ht="13.8">
      <c r="B1040" s="18">
        <v>105</v>
      </c>
      <c r="C1040" s="17">
        <f t="shared" si="97"/>
        <v>6.1728395061728392E-2</v>
      </c>
      <c r="D1040" s="18">
        <v>0.55000000000000004</v>
      </c>
      <c r="E1040" s="18">
        <v>3.049E-2</v>
      </c>
      <c r="F1040" s="18">
        <v>2.4099999999999998E-3</v>
      </c>
      <c r="G1040" s="18">
        <v>4.28E-3</v>
      </c>
      <c r="H1040" s="18">
        <v>1.7350300000000001</v>
      </c>
      <c r="I1040" s="18">
        <v>0.03</v>
      </c>
      <c r="J1040" s="17">
        <f t="shared" si="98"/>
        <v>1.2473181818181818</v>
      </c>
      <c r="K1040" s="17">
        <f t="shared" si="99"/>
        <v>9.859090909090909E-2</v>
      </c>
      <c r="L1040" s="17">
        <f t="shared" si="100"/>
        <v>0.17509090909090907</v>
      </c>
      <c r="M1040" s="17">
        <f t="shared" si="101"/>
        <v>70.978499999999997</v>
      </c>
      <c r="N1040" s="17">
        <f t="shared" si="102"/>
        <v>1.2272727272727272E-3</v>
      </c>
    </row>
    <row r="1041" spans="1:14" s="18" customFormat="1" ht="13.8">
      <c r="B1041" s="18">
        <v>105</v>
      </c>
      <c r="C1041" s="17">
        <f t="shared" si="97"/>
        <v>6.1728395061728392E-2</v>
      </c>
      <c r="D1041" s="18">
        <v>0.67</v>
      </c>
      <c r="E1041" s="18">
        <v>3.4909999999999997E-2</v>
      </c>
      <c r="F1041" s="18">
        <v>3.7499999999999999E-3</v>
      </c>
      <c r="G1041" s="18">
        <v>3.8E-3</v>
      </c>
      <c r="H1041" s="18">
        <v>2.11103</v>
      </c>
      <c r="I1041" s="18">
        <v>0.04</v>
      </c>
      <c r="J1041" s="17">
        <f t="shared" si="98"/>
        <v>1.4281363636363635</v>
      </c>
      <c r="K1041" s="17">
        <f t="shared" si="99"/>
        <v>0.15340909090909091</v>
      </c>
      <c r="L1041" s="17">
        <f t="shared" si="100"/>
        <v>0.15545454545454546</v>
      </c>
      <c r="M1041" s="17">
        <f t="shared" si="101"/>
        <v>86.360318181818172</v>
      </c>
      <c r="N1041" s="17">
        <f t="shared" si="102"/>
        <v>1.6363636363636365E-3</v>
      </c>
    </row>
    <row r="1042" spans="1:14" s="18" customFormat="1" ht="13.8">
      <c r="A1042" s="17"/>
      <c r="B1042" s="18">
        <v>105</v>
      </c>
      <c r="C1042" s="17">
        <f t="shared" si="97"/>
        <v>6.1728395061728392E-2</v>
      </c>
      <c r="D1042" s="18">
        <v>0.56999999999999995</v>
      </c>
      <c r="E1042" s="18">
        <v>2.1590000000000002E-2</v>
      </c>
      <c r="F1042" s="18">
        <v>2.49E-3</v>
      </c>
      <c r="G1042" s="18">
        <v>2.8700000000000002E-3</v>
      </c>
      <c r="H1042" s="18">
        <v>1.79728</v>
      </c>
      <c r="I1042" s="18">
        <v>0.02</v>
      </c>
      <c r="J1042" s="17">
        <f t="shared" si="98"/>
        <v>0.88322727272727275</v>
      </c>
      <c r="K1042" s="17">
        <f t="shared" si="99"/>
        <v>0.10186363636363636</v>
      </c>
      <c r="L1042" s="17">
        <f t="shared" si="100"/>
        <v>0.11740909090909092</v>
      </c>
      <c r="M1042" s="17">
        <f t="shared" si="101"/>
        <v>73.525090909090906</v>
      </c>
      <c r="N1042" s="17">
        <f t="shared" si="102"/>
        <v>8.1818181818181827E-4</v>
      </c>
    </row>
    <row r="1043" spans="1:14" ht="13.8">
      <c r="B1043" s="18">
        <v>105</v>
      </c>
      <c r="C1043" s="17">
        <f t="shared" si="97"/>
        <v>6.1728395061728392E-2</v>
      </c>
      <c r="D1043" s="18">
        <v>0.53</v>
      </c>
      <c r="E1043" s="18">
        <v>1.316E-2</v>
      </c>
      <c r="F1043" s="18">
        <v>2.65E-3</v>
      </c>
      <c r="G1043" s="18">
        <v>3.14E-3</v>
      </c>
      <c r="H1043" s="18">
        <v>1.6624300000000001</v>
      </c>
      <c r="I1043" s="18">
        <v>0.02</v>
      </c>
      <c r="J1043" s="17">
        <f t="shared" si="98"/>
        <v>0.53836363636363638</v>
      </c>
      <c r="K1043" s="17">
        <f t="shared" si="99"/>
        <v>0.10840909090909091</v>
      </c>
      <c r="L1043" s="17">
        <f t="shared" si="100"/>
        <v>0.12845454545454546</v>
      </c>
      <c r="M1043" s="17">
        <f t="shared" si="101"/>
        <v>68.008500000000012</v>
      </c>
      <c r="N1043" s="17">
        <f t="shared" si="102"/>
        <v>8.1818181818181827E-4</v>
      </c>
    </row>
    <row r="1044" spans="1:14" s="18" customFormat="1" ht="13.8">
      <c r="A1044" s="17"/>
      <c r="B1044" s="18">
        <v>105</v>
      </c>
      <c r="C1044" s="17">
        <f t="shared" si="97"/>
        <v>6.1728395061728392E-2</v>
      </c>
      <c r="D1044" s="18">
        <v>0.80689283039495241</v>
      </c>
      <c r="E1044" s="18">
        <v>4.8721496904492678E-2</v>
      </c>
      <c r="F1044" s="18">
        <v>4.2462082624183549E-3</v>
      </c>
      <c r="G1044" s="18">
        <v>4.0136702255417298E-3</v>
      </c>
      <c r="H1044" s="18">
        <v>2.53689441874717</v>
      </c>
      <c r="I1044" s="18">
        <v>0.04</v>
      </c>
      <c r="J1044" s="17">
        <f t="shared" si="98"/>
        <v>1.9931521460928823</v>
      </c>
      <c r="K1044" s="17">
        <f t="shared" si="99"/>
        <v>0.17370851982620542</v>
      </c>
      <c r="L1044" s="17">
        <f t="shared" si="100"/>
        <v>0.16419560013579804</v>
      </c>
      <c r="M1044" s="17">
        <f t="shared" si="101"/>
        <v>103.78204440329333</v>
      </c>
      <c r="N1044" s="17">
        <f t="shared" si="102"/>
        <v>1.6363636363636365E-3</v>
      </c>
    </row>
    <row r="1045" spans="1:14" ht="13.8">
      <c r="B1045" s="18">
        <v>105</v>
      </c>
      <c r="C1045" s="17">
        <f t="shared" si="97"/>
        <v>6.1728395061728392E-2</v>
      </c>
      <c r="D1045" s="18">
        <v>0.69</v>
      </c>
      <c r="E1045" s="18">
        <v>3.8550000000000001E-2</v>
      </c>
      <c r="F1045" s="18">
        <v>2.8400000000000001E-3</v>
      </c>
      <c r="G1045" s="18">
        <v>3.8999999999999998E-3</v>
      </c>
      <c r="H1045" s="18">
        <v>2.1751100000000001</v>
      </c>
      <c r="I1045" s="18">
        <v>0.03</v>
      </c>
      <c r="J1045" s="17">
        <f t="shared" si="98"/>
        <v>1.5770454545454546</v>
      </c>
      <c r="K1045" s="17">
        <f t="shared" si="99"/>
        <v>0.11618181818181818</v>
      </c>
      <c r="L1045" s="17">
        <f t="shared" si="100"/>
        <v>0.15954545454545455</v>
      </c>
      <c r="M1045" s="17">
        <f t="shared" si="101"/>
        <v>88.981772727272741</v>
      </c>
      <c r="N1045" s="17">
        <f t="shared" si="102"/>
        <v>1.2272727272727272E-3</v>
      </c>
    </row>
    <row r="1046" spans="1:14" ht="13.8">
      <c r="A1046" s="18"/>
      <c r="B1046" s="18">
        <v>105</v>
      </c>
      <c r="C1046" s="17">
        <f t="shared" si="97"/>
        <v>6.1728395061728392E-2</v>
      </c>
      <c r="D1046" s="18">
        <v>0.64</v>
      </c>
      <c r="E1046" s="18">
        <v>3.2320000000000002E-2</v>
      </c>
      <c r="F1046" s="18">
        <v>2.6099999999999999E-3</v>
      </c>
      <c r="G1046" s="18">
        <v>2.2599999999999999E-3</v>
      </c>
      <c r="H1046" s="18">
        <v>2.0120300000000002</v>
      </c>
      <c r="I1046" s="18">
        <v>0.03</v>
      </c>
      <c r="J1046" s="17">
        <f t="shared" si="98"/>
        <v>1.3221818181818181</v>
      </c>
      <c r="K1046" s="17">
        <f t="shared" si="99"/>
        <v>0.10677272727272726</v>
      </c>
      <c r="L1046" s="17">
        <f t="shared" si="100"/>
        <v>9.2454545454545442E-2</v>
      </c>
      <c r="M1046" s="17">
        <f t="shared" si="101"/>
        <v>82.310318181818189</v>
      </c>
      <c r="N1046" s="17">
        <f t="shared" si="102"/>
        <v>1.2272727272727272E-3</v>
      </c>
    </row>
    <row r="1047" spans="1:14" ht="13.8">
      <c r="A1047" s="18"/>
      <c r="B1047" s="18">
        <v>105</v>
      </c>
      <c r="C1047" s="17">
        <f t="shared" si="97"/>
        <v>6.1728395061728392E-2</v>
      </c>
      <c r="D1047" s="18">
        <v>0.41</v>
      </c>
      <c r="E1047" s="18">
        <v>2.198E-2</v>
      </c>
      <c r="F1047" s="18">
        <v>2.2399999999999998E-3</v>
      </c>
      <c r="G1047" s="18">
        <v>1.9599999999999999E-3</v>
      </c>
      <c r="H1047" s="18">
        <v>1.28491</v>
      </c>
      <c r="I1047" s="18">
        <v>0.03</v>
      </c>
      <c r="J1047" s="17">
        <f t="shared" si="98"/>
        <v>0.89918181818181819</v>
      </c>
      <c r="K1047" s="17">
        <f t="shared" si="99"/>
        <v>9.1636363636363641E-2</v>
      </c>
      <c r="L1047" s="17">
        <f t="shared" si="100"/>
        <v>8.0181818181818187E-2</v>
      </c>
      <c r="M1047" s="17">
        <f t="shared" si="101"/>
        <v>52.564500000000002</v>
      </c>
      <c r="N1047" s="17">
        <f t="shared" si="102"/>
        <v>1.2272727272727272E-3</v>
      </c>
    </row>
    <row r="1048" spans="1:14" ht="13.8">
      <c r="A1048" s="18"/>
      <c r="B1048" s="18">
        <v>105</v>
      </c>
      <c r="C1048" s="17">
        <f t="shared" si="97"/>
        <v>6.1728395061728392E-2</v>
      </c>
      <c r="D1048" s="18">
        <v>0.49</v>
      </c>
      <c r="E1048" s="18">
        <v>2.4549999999999999E-2</v>
      </c>
      <c r="F1048" s="18">
        <v>2.8400000000000001E-3</v>
      </c>
      <c r="G1048" s="18">
        <v>3.3700000000000002E-3</v>
      </c>
      <c r="H1048" s="18">
        <v>1.54413</v>
      </c>
      <c r="I1048" s="18">
        <v>0.03</v>
      </c>
      <c r="J1048" s="17">
        <f t="shared" si="98"/>
        <v>1.0043181818181817</v>
      </c>
      <c r="K1048" s="17">
        <f t="shared" si="99"/>
        <v>0.11618181818181818</v>
      </c>
      <c r="L1048" s="17">
        <f t="shared" si="100"/>
        <v>0.13786363636363638</v>
      </c>
      <c r="M1048" s="17">
        <f t="shared" si="101"/>
        <v>63.168954545454547</v>
      </c>
      <c r="N1048" s="17">
        <f t="shared" si="102"/>
        <v>1.2272727272727272E-3</v>
      </c>
    </row>
    <row r="1049" spans="1:14" s="18" customFormat="1" ht="13.8">
      <c r="A1049" s="17"/>
      <c r="B1049" s="18">
        <v>105</v>
      </c>
      <c r="C1049" s="17">
        <f t="shared" si="97"/>
        <v>6.1728395061728392E-2</v>
      </c>
      <c r="D1049" s="18">
        <v>0.49</v>
      </c>
      <c r="E1049" s="18">
        <v>2.9440000000000001E-2</v>
      </c>
      <c r="F1049" s="18">
        <v>2.63E-3</v>
      </c>
      <c r="G1049" s="18">
        <v>2.3700000000000001E-3</v>
      </c>
      <c r="H1049" s="18">
        <v>1.54976</v>
      </c>
      <c r="I1049" s="18">
        <v>0.03</v>
      </c>
      <c r="J1049" s="17">
        <f t="shared" si="98"/>
        <v>1.2043636363636365</v>
      </c>
      <c r="K1049" s="17">
        <f t="shared" si="99"/>
        <v>0.10759090909090908</v>
      </c>
      <c r="L1049" s="17">
        <f t="shared" si="100"/>
        <v>9.695454545454546E-2</v>
      </c>
      <c r="M1049" s="17">
        <f t="shared" si="101"/>
        <v>63.399272727272731</v>
      </c>
      <c r="N1049" s="17">
        <f t="shared" si="102"/>
        <v>1.2272727272727272E-3</v>
      </c>
    </row>
    <row r="1050" spans="1:14" ht="13.8">
      <c r="B1050" s="18">
        <v>105</v>
      </c>
      <c r="C1050" s="17">
        <f t="shared" si="97"/>
        <v>6.1728395061728392E-2</v>
      </c>
      <c r="D1050" s="18">
        <v>0.51</v>
      </c>
      <c r="E1050" s="18">
        <v>3.1660000000000001E-2</v>
      </c>
      <c r="F1050" s="18">
        <v>2.6700000000000001E-3</v>
      </c>
      <c r="G1050" s="18">
        <v>2.2499999999999998E-3</v>
      </c>
      <c r="H1050" s="18">
        <v>1.59735</v>
      </c>
      <c r="I1050" s="18">
        <v>0.03</v>
      </c>
      <c r="J1050" s="17">
        <f t="shared" si="98"/>
        <v>1.2951818181818182</v>
      </c>
      <c r="K1050" s="17">
        <f t="shared" si="99"/>
        <v>0.10922727272727273</v>
      </c>
      <c r="L1050" s="17">
        <f t="shared" si="100"/>
        <v>9.2045454545454541E-2</v>
      </c>
      <c r="M1050" s="17">
        <f t="shared" si="101"/>
        <v>65.346136363636361</v>
      </c>
      <c r="N1050" s="17">
        <f t="shared" si="102"/>
        <v>1.2272727272727272E-3</v>
      </c>
    </row>
    <row r="1051" spans="1:14" ht="13.8">
      <c r="B1051" s="18">
        <v>105</v>
      </c>
      <c r="C1051" s="17">
        <f t="shared" si="97"/>
        <v>6.1728395061728392E-2</v>
      </c>
      <c r="D1051" s="18">
        <v>0.44</v>
      </c>
      <c r="E1051" s="18">
        <v>2.3939999999999999E-2</v>
      </c>
      <c r="F1051" s="18">
        <v>2.48E-3</v>
      </c>
      <c r="G1051" s="18">
        <v>1.73E-3</v>
      </c>
      <c r="H1051" s="18">
        <v>1.38636</v>
      </c>
      <c r="I1051" s="18">
        <v>0.03</v>
      </c>
      <c r="J1051" s="17">
        <f t="shared" si="98"/>
        <v>0.97936363636363633</v>
      </c>
      <c r="K1051" s="17">
        <f t="shared" si="99"/>
        <v>0.10145454545454546</v>
      </c>
      <c r="L1051" s="17">
        <f t="shared" si="100"/>
        <v>7.0772727272727265E-2</v>
      </c>
      <c r="M1051" s="17">
        <f t="shared" si="101"/>
        <v>56.714727272727266</v>
      </c>
      <c r="N1051" s="17">
        <f t="shared" si="102"/>
        <v>1.2272727272727272E-3</v>
      </c>
    </row>
    <row r="1052" spans="1:14" ht="13.8">
      <c r="B1052" s="18">
        <v>105</v>
      </c>
      <c r="C1052" s="17">
        <f t="shared" si="97"/>
        <v>6.1728395061728392E-2</v>
      </c>
      <c r="D1052" s="18">
        <v>0.54700533589666545</v>
      </c>
      <c r="E1052" s="18">
        <v>2.4274937256612387E-2</v>
      </c>
      <c r="F1052" s="18">
        <v>2.3752153154783678E-3</v>
      </c>
      <c r="G1052" s="18">
        <v>1.6571269642872335E-3</v>
      </c>
      <c r="H1052" s="18">
        <v>1.7230174888196068</v>
      </c>
      <c r="I1052" s="18">
        <v>0.03</v>
      </c>
      <c r="J1052" s="17">
        <f t="shared" si="98"/>
        <v>0.9930656150432341</v>
      </c>
      <c r="K1052" s="17">
        <f t="shared" si="99"/>
        <v>9.7167899269569605E-2</v>
      </c>
      <c r="L1052" s="17">
        <f t="shared" si="100"/>
        <v>6.7791557629932275E-2</v>
      </c>
      <c r="M1052" s="17">
        <f t="shared" si="101"/>
        <v>70.487079088074822</v>
      </c>
      <c r="N1052" s="17">
        <f t="shared" si="102"/>
        <v>1.2272727272727272E-3</v>
      </c>
    </row>
    <row r="1053" spans="1:14" ht="13.8">
      <c r="B1053" s="18">
        <v>105</v>
      </c>
      <c r="C1053" s="17">
        <f t="shared" si="97"/>
        <v>6.1728395061728392E-2</v>
      </c>
      <c r="D1053" s="18">
        <v>0.54</v>
      </c>
      <c r="E1053" s="18">
        <v>2.5340000000000001E-2</v>
      </c>
      <c r="F1053" s="18">
        <v>9.2000000000000003E-4</v>
      </c>
      <c r="G1053" s="18">
        <v>2.16E-3</v>
      </c>
      <c r="H1053" s="18">
        <v>1.6882699999999999</v>
      </c>
      <c r="I1053" s="18">
        <v>0.02</v>
      </c>
      <c r="J1053" s="17">
        <f t="shared" si="98"/>
        <v>1.0366363636363636</v>
      </c>
      <c r="K1053" s="17">
        <f t="shared" si="99"/>
        <v>3.7636363636363641E-2</v>
      </c>
      <c r="L1053" s="17">
        <f t="shared" si="100"/>
        <v>8.8363636363636366E-2</v>
      </c>
      <c r="M1053" s="17">
        <f t="shared" si="101"/>
        <v>69.065590909090915</v>
      </c>
      <c r="N1053" s="17">
        <f t="shared" si="102"/>
        <v>8.1818181818181827E-4</v>
      </c>
    </row>
    <row r="1054" spans="1:14" ht="13.8">
      <c r="B1054" s="18">
        <v>105</v>
      </c>
      <c r="C1054" s="17">
        <f t="shared" si="97"/>
        <v>6.1728395061728392E-2</v>
      </c>
      <c r="D1054" s="18">
        <v>0.56999999999999995</v>
      </c>
      <c r="E1054" s="18">
        <v>2.5659999999999999E-2</v>
      </c>
      <c r="F1054" s="18">
        <v>9.1E-4</v>
      </c>
      <c r="G1054" s="18">
        <v>2.4199999999999998E-3</v>
      </c>
      <c r="H1054" s="18">
        <v>1.79565</v>
      </c>
      <c r="I1054" s="18">
        <v>0.02</v>
      </c>
      <c r="J1054" s="17">
        <f t="shared" si="98"/>
        <v>1.0497272727272726</v>
      </c>
      <c r="K1054" s="17">
        <f t="shared" si="99"/>
        <v>3.7227272727272727E-2</v>
      </c>
      <c r="L1054" s="17">
        <f t="shared" si="100"/>
        <v>9.8999999999999991E-2</v>
      </c>
      <c r="M1054" s="17">
        <f t="shared" si="101"/>
        <v>73.458409090909086</v>
      </c>
      <c r="N1054" s="17">
        <f t="shared" si="102"/>
        <v>8.1818181818181827E-4</v>
      </c>
    </row>
    <row r="1055" spans="1:14" ht="13.8">
      <c r="B1055" s="18">
        <v>105</v>
      </c>
      <c r="C1055" s="17">
        <f t="shared" si="97"/>
        <v>6.1728395061728392E-2</v>
      </c>
      <c r="D1055" s="18">
        <v>0.49</v>
      </c>
      <c r="E1055" s="18">
        <v>2.7689999999999999E-2</v>
      </c>
      <c r="F1055" s="18">
        <v>1.08E-3</v>
      </c>
      <c r="G1055" s="18">
        <v>2.63E-3</v>
      </c>
      <c r="H1055" s="18">
        <v>1.5378000000000001</v>
      </c>
      <c r="I1055" s="18">
        <v>0.03</v>
      </c>
      <c r="J1055" s="17">
        <f t="shared" si="98"/>
        <v>1.1327727272727273</v>
      </c>
      <c r="K1055" s="17">
        <f t="shared" si="99"/>
        <v>4.4181818181818183E-2</v>
      </c>
      <c r="L1055" s="17">
        <f t="shared" si="100"/>
        <v>0.10759090909090908</v>
      </c>
      <c r="M1055" s="17">
        <f t="shared" si="101"/>
        <v>62.91</v>
      </c>
      <c r="N1055" s="17">
        <f t="shared" si="102"/>
        <v>1.2272727272727272E-3</v>
      </c>
    </row>
    <row r="1056" spans="1:14" s="18" customFormat="1" ht="13.8">
      <c r="A1056" s="17"/>
      <c r="B1056" s="18">
        <v>105</v>
      </c>
      <c r="C1056" s="17">
        <f t="shared" si="97"/>
        <v>6.1728395061728392E-2</v>
      </c>
      <c r="D1056" s="18">
        <v>0.49</v>
      </c>
      <c r="E1056" s="18">
        <v>2.6919999999999999E-2</v>
      </c>
      <c r="F1056" s="18">
        <v>1.07E-3</v>
      </c>
      <c r="G1056" s="18">
        <v>2.5999999999999999E-3</v>
      </c>
      <c r="H1056" s="18">
        <v>1.53695</v>
      </c>
      <c r="I1056" s="18">
        <v>0.03</v>
      </c>
      <c r="J1056" s="17">
        <f t="shared" si="98"/>
        <v>1.1012727272727272</v>
      </c>
      <c r="K1056" s="17">
        <f t="shared" si="99"/>
        <v>4.3772727272727269E-2</v>
      </c>
      <c r="L1056" s="17">
        <f t="shared" si="100"/>
        <v>0.10636363636363635</v>
      </c>
      <c r="M1056" s="17">
        <f t="shared" si="101"/>
        <v>62.87522727272728</v>
      </c>
      <c r="N1056" s="17">
        <f t="shared" si="102"/>
        <v>1.2272727272727272E-3</v>
      </c>
    </row>
    <row r="1057" spans="1:14" ht="13.8">
      <c r="A1057" s="18"/>
      <c r="B1057" s="18">
        <v>105</v>
      </c>
      <c r="C1057" s="17">
        <f t="shared" si="97"/>
        <v>6.1728395061728392E-2</v>
      </c>
      <c r="D1057" s="18">
        <v>0.65</v>
      </c>
      <c r="E1057" s="18">
        <v>2.6069999999999999E-2</v>
      </c>
      <c r="F1057" s="18">
        <v>1.0499999999999999E-3</v>
      </c>
      <c r="G1057" s="18">
        <v>3.3E-3</v>
      </c>
      <c r="H1057" s="18">
        <v>2.05124</v>
      </c>
      <c r="I1057" s="18">
        <v>0.02</v>
      </c>
      <c r="J1057" s="17">
        <f t="shared" si="98"/>
        <v>1.0665</v>
      </c>
      <c r="K1057" s="17">
        <f t="shared" si="99"/>
        <v>4.2954545454545454E-2</v>
      </c>
      <c r="L1057" s="17">
        <f t="shared" si="100"/>
        <v>0.13500000000000001</v>
      </c>
      <c r="M1057" s="17">
        <f t="shared" si="101"/>
        <v>83.914363636363632</v>
      </c>
      <c r="N1057" s="17">
        <f t="shared" si="102"/>
        <v>8.1818181818181827E-4</v>
      </c>
    </row>
    <row r="1058" spans="1:14" ht="13.8">
      <c r="B1058" s="18">
        <v>105</v>
      </c>
      <c r="C1058" s="17">
        <f t="shared" si="97"/>
        <v>6.1728395061728392E-2</v>
      </c>
      <c r="D1058" s="18">
        <v>0.6</v>
      </c>
      <c r="E1058" s="18">
        <v>2.7179999999999999E-2</v>
      </c>
      <c r="F1058" s="18">
        <v>1.15E-3</v>
      </c>
      <c r="G1058" s="18">
        <v>2.8300000000000001E-3</v>
      </c>
      <c r="H1058" s="18">
        <v>1.9011100000000001</v>
      </c>
      <c r="I1058" s="18">
        <v>0.02</v>
      </c>
      <c r="J1058" s="17">
        <f t="shared" si="98"/>
        <v>1.111909090909091</v>
      </c>
      <c r="K1058" s="17">
        <f t="shared" si="99"/>
        <v>4.7045454545454543E-2</v>
      </c>
      <c r="L1058" s="17">
        <f t="shared" si="100"/>
        <v>0.11577272727272728</v>
      </c>
      <c r="M1058" s="17">
        <f t="shared" si="101"/>
        <v>77.772681818181823</v>
      </c>
      <c r="N1058" s="17">
        <f t="shared" si="102"/>
        <v>8.1818181818181827E-4</v>
      </c>
    </row>
    <row r="1059" spans="1:14" ht="13.8">
      <c r="B1059" s="18">
        <v>105</v>
      </c>
      <c r="C1059" s="17">
        <f t="shared" si="97"/>
        <v>6.1728395061728392E-2</v>
      </c>
      <c r="D1059" s="18">
        <v>0.55000000000000004</v>
      </c>
      <c r="E1059" s="18">
        <v>2.2579999999999999E-2</v>
      </c>
      <c r="F1059" s="18">
        <v>1.33E-3</v>
      </c>
      <c r="G1059" s="18">
        <v>2.98E-3</v>
      </c>
      <c r="H1059" s="18">
        <v>1.7341800000000001</v>
      </c>
      <c r="I1059" s="18">
        <v>0.03</v>
      </c>
      <c r="J1059" s="17">
        <f t="shared" si="98"/>
        <v>0.92372727272727273</v>
      </c>
      <c r="K1059" s="17">
        <f t="shared" si="99"/>
        <v>5.4409090909090914E-2</v>
      </c>
      <c r="L1059" s="17">
        <f t="shared" si="100"/>
        <v>0.12190909090909091</v>
      </c>
      <c r="M1059" s="17">
        <f t="shared" si="101"/>
        <v>70.943727272727273</v>
      </c>
      <c r="N1059" s="17">
        <f t="shared" si="102"/>
        <v>1.2272727272727272E-3</v>
      </c>
    </row>
    <row r="1060" spans="1:14" ht="13.8">
      <c r="A1060" s="18"/>
      <c r="B1060" s="18">
        <v>105</v>
      </c>
      <c r="C1060" s="17">
        <f t="shared" si="97"/>
        <v>6.1728395061728392E-2</v>
      </c>
      <c r="D1060" s="18">
        <v>0.63</v>
      </c>
      <c r="E1060" s="18">
        <v>2.469E-2</v>
      </c>
      <c r="F1060" s="18">
        <v>1.3500000000000001E-3</v>
      </c>
      <c r="G1060" s="18">
        <v>2.9299999999999999E-3</v>
      </c>
      <c r="H1060" s="18">
        <v>1.9918899999999999</v>
      </c>
      <c r="I1060" s="18">
        <v>0.02</v>
      </c>
      <c r="J1060" s="17">
        <f t="shared" si="98"/>
        <v>1.0100454545454545</v>
      </c>
      <c r="K1060" s="17">
        <f t="shared" si="99"/>
        <v>5.5227272727272729E-2</v>
      </c>
      <c r="L1060" s="17">
        <f t="shared" si="100"/>
        <v>0.11986363636363637</v>
      </c>
      <c r="M1060" s="17">
        <f t="shared" si="101"/>
        <v>81.486409090909092</v>
      </c>
      <c r="N1060" s="17">
        <f t="shared" si="102"/>
        <v>8.1818181818181827E-4</v>
      </c>
    </row>
    <row r="1061" spans="1:14" ht="13.8">
      <c r="B1061" s="18">
        <v>105</v>
      </c>
      <c r="C1061" s="17">
        <f t="shared" si="97"/>
        <v>6.1728395061728392E-2</v>
      </c>
      <c r="D1061" s="18">
        <v>0.67</v>
      </c>
      <c r="E1061" s="18">
        <v>3.1309999999999998E-2</v>
      </c>
      <c r="F1061" s="18">
        <v>1.5200000000000001E-3</v>
      </c>
      <c r="G1061" s="18">
        <v>3.4499999999999999E-3</v>
      </c>
      <c r="H1061" s="18">
        <v>2.11883</v>
      </c>
      <c r="I1061" s="18">
        <v>0.03</v>
      </c>
      <c r="J1061" s="17">
        <f t="shared" si="98"/>
        <v>1.2808636363636363</v>
      </c>
      <c r="K1061" s="17">
        <f t="shared" si="99"/>
        <v>6.2181818181818185E-2</v>
      </c>
      <c r="L1061" s="17">
        <f t="shared" si="100"/>
        <v>0.14113636363636364</v>
      </c>
      <c r="M1061" s="17">
        <f t="shared" si="101"/>
        <v>86.67940909090909</v>
      </c>
      <c r="N1061" s="17">
        <f t="shared" si="102"/>
        <v>1.2272727272727272E-3</v>
      </c>
    </row>
    <row r="1062" spans="1:14" ht="13.8">
      <c r="B1062" s="18">
        <v>105</v>
      </c>
      <c r="C1062" s="17">
        <f t="shared" si="97"/>
        <v>6.1728395061728392E-2</v>
      </c>
      <c r="D1062" s="18">
        <v>0.5</v>
      </c>
      <c r="E1062" s="18">
        <v>3.1050000000000001E-2</v>
      </c>
      <c r="F1062" s="18">
        <v>1.83E-3</v>
      </c>
      <c r="G1062" s="18">
        <v>3.5300000000000002E-3</v>
      </c>
      <c r="H1062" s="18">
        <v>1.5746800000000001</v>
      </c>
      <c r="I1062" s="18">
        <v>0.03</v>
      </c>
      <c r="J1062" s="17">
        <f t="shared" si="98"/>
        <v>1.2702272727272728</v>
      </c>
      <c r="K1062" s="17">
        <f t="shared" si="99"/>
        <v>7.4863636363636368E-2</v>
      </c>
      <c r="L1062" s="17">
        <f t="shared" si="100"/>
        <v>0.1444090909090909</v>
      </c>
      <c r="M1062" s="17">
        <f t="shared" si="101"/>
        <v>64.418727272727267</v>
      </c>
      <c r="N1062" s="17">
        <f t="shared" si="102"/>
        <v>1.2272727272727272E-3</v>
      </c>
    </row>
    <row r="1063" spans="1:14" ht="13.8">
      <c r="B1063" s="18">
        <v>105</v>
      </c>
      <c r="C1063" s="17">
        <f t="shared" si="97"/>
        <v>6.1728395061728392E-2</v>
      </c>
      <c r="D1063" s="18">
        <v>0.55000000000000004</v>
      </c>
      <c r="E1063" s="18">
        <v>3.007E-2</v>
      </c>
      <c r="F1063" s="18">
        <v>1.6800000000000001E-3</v>
      </c>
      <c r="G1063" s="18">
        <v>3.2499999999999999E-3</v>
      </c>
      <c r="H1063" s="18">
        <v>1.73996</v>
      </c>
      <c r="I1063" s="18">
        <v>0.03</v>
      </c>
      <c r="J1063" s="17">
        <f t="shared" si="98"/>
        <v>1.2301363636363636</v>
      </c>
      <c r="K1063" s="17">
        <f t="shared" si="99"/>
        <v>6.8727272727272734E-2</v>
      </c>
      <c r="L1063" s="17">
        <f t="shared" si="100"/>
        <v>0.13295454545454544</v>
      </c>
      <c r="M1063" s="17">
        <f t="shared" si="101"/>
        <v>71.180181818181822</v>
      </c>
      <c r="N1063" s="17">
        <f t="shared" si="102"/>
        <v>1.2272727272727272E-3</v>
      </c>
    </row>
    <row r="1064" spans="1:14" ht="13.8">
      <c r="B1064" s="18">
        <v>105</v>
      </c>
      <c r="C1064" s="17">
        <f t="shared" si="97"/>
        <v>6.1728395061728392E-2</v>
      </c>
      <c r="D1064" s="18">
        <v>0.57999999999999996</v>
      </c>
      <c r="E1064" s="18">
        <v>3.4380000000000001E-2</v>
      </c>
      <c r="F1064" s="18">
        <v>1.92E-3</v>
      </c>
      <c r="G1064" s="18">
        <v>3.7100000000000002E-3</v>
      </c>
      <c r="H1064" s="18">
        <v>1.8271599999999999</v>
      </c>
      <c r="I1064" s="18">
        <v>0.03</v>
      </c>
      <c r="J1064" s="17">
        <f t="shared" si="98"/>
        <v>1.4064545454545454</v>
      </c>
      <c r="K1064" s="17">
        <f t="shared" si="99"/>
        <v>7.8545454545454543E-2</v>
      </c>
      <c r="L1064" s="17">
        <f t="shared" si="100"/>
        <v>0.15177272727272728</v>
      </c>
      <c r="M1064" s="17">
        <f t="shared" si="101"/>
        <v>74.747454545454545</v>
      </c>
      <c r="N1064" s="17">
        <f t="shared" si="102"/>
        <v>1.2272727272727272E-3</v>
      </c>
    </row>
    <row r="1065" spans="1:14" ht="13.8">
      <c r="B1065" s="18">
        <v>105</v>
      </c>
      <c r="C1065" s="17">
        <f t="shared" si="97"/>
        <v>6.1728395061728392E-2</v>
      </c>
      <c r="D1065" s="18">
        <v>0.45</v>
      </c>
      <c r="E1065" s="18">
        <v>2.2339999999999999E-2</v>
      </c>
      <c r="F1065" s="18">
        <v>1.4599999999999999E-3</v>
      </c>
      <c r="G1065" s="18">
        <v>2.65E-3</v>
      </c>
      <c r="H1065" s="18">
        <v>1.4009</v>
      </c>
      <c r="I1065" s="18">
        <v>0.02</v>
      </c>
      <c r="J1065" s="17">
        <f t="shared" si="98"/>
        <v>0.91390909090909078</v>
      </c>
      <c r="K1065" s="17">
        <f t="shared" si="99"/>
        <v>5.9727272727272719E-2</v>
      </c>
      <c r="L1065" s="17">
        <f t="shared" si="100"/>
        <v>0.10840909090909091</v>
      </c>
      <c r="M1065" s="17">
        <f t="shared" si="101"/>
        <v>57.30954545454545</v>
      </c>
      <c r="N1065" s="17">
        <f t="shared" si="102"/>
        <v>8.1818181818181827E-4</v>
      </c>
    </row>
    <row r="1066" spans="1:14" ht="13.8">
      <c r="B1066" s="18">
        <v>105</v>
      </c>
      <c r="C1066" s="17">
        <f t="shared" si="97"/>
        <v>6.1728395061728392E-2</v>
      </c>
      <c r="D1066" s="18">
        <v>0.46</v>
      </c>
      <c r="E1066" s="18">
        <v>2.3269999999999999E-2</v>
      </c>
      <c r="F1066" s="18">
        <v>1.5299999999999999E-3</v>
      </c>
      <c r="G1066" s="18">
        <v>2.7100000000000002E-3</v>
      </c>
      <c r="H1066" s="18">
        <v>1.4376199999999999</v>
      </c>
      <c r="I1066" s="18">
        <v>0.03</v>
      </c>
      <c r="J1066" s="17">
        <f t="shared" si="98"/>
        <v>0.95195454545454539</v>
      </c>
      <c r="K1066" s="17">
        <f t="shared" si="99"/>
        <v>6.2590909090909086E-2</v>
      </c>
      <c r="L1066" s="17">
        <f t="shared" si="100"/>
        <v>0.11086363636363637</v>
      </c>
      <c r="M1066" s="17">
        <f t="shared" si="101"/>
        <v>58.811727272727268</v>
      </c>
      <c r="N1066" s="17">
        <f t="shared" si="102"/>
        <v>1.2272727272727272E-3</v>
      </c>
    </row>
    <row r="1067" spans="1:14" ht="13.8">
      <c r="B1067" s="18">
        <v>105</v>
      </c>
      <c r="C1067" s="17">
        <f t="shared" si="97"/>
        <v>6.1728395061728392E-2</v>
      </c>
      <c r="D1067" s="18">
        <v>0.67</v>
      </c>
      <c r="E1067" s="18">
        <v>4.0259999999999997E-2</v>
      </c>
      <c r="F1067" s="18">
        <v>2.64E-3</v>
      </c>
      <c r="G1067" s="18">
        <v>6.94E-3</v>
      </c>
      <c r="H1067" s="18">
        <v>2.1001599999999998</v>
      </c>
      <c r="I1067" s="18">
        <v>0.04</v>
      </c>
      <c r="J1067" s="17">
        <f t="shared" si="98"/>
        <v>1.6469999999999998</v>
      </c>
      <c r="K1067" s="17">
        <f t="shared" si="99"/>
        <v>0.108</v>
      </c>
      <c r="L1067" s="17">
        <f t="shared" si="100"/>
        <v>0.28390909090909089</v>
      </c>
      <c r="M1067" s="17">
        <f t="shared" si="101"/>
        <v>85.915636363636352</v>
      </c>
      <c r="N1067" s="17">
        <f t="shared" si="102"/>
        <v>1.6363636363636365E-3</v>
      </c>
    </row>
    <row r="1068" spans="1:14" ht="13.8">
      <c r="B1068" s="18">
        <v>105</v>
      </c>
      <c r="C1068" s="17">
        <f t="shared" si="97"/>
        <v>6.1728395061728392E-2</v>
      </c>
      <c r="D1068" s="18">
        <v>0.48</v>
      </c>
      <c r="E1068" s="18">
        <v>3.1359999999999999E-2</v>
      </c>
      <c r="F1068" s="18">
        <v>2.2399999999999998E-3</v>
      </c>
      <c r="G1068" s="18">
        <v>5.8900000000000003E-3</v>
      </c>
      <c r="H1068" s="18">
        <v>1.51475</v>
      </c>
      <c r="I1068" s="18">
        <v>0.03</v>
      </c>
      <c r="J1068" s="17">
        <f t="shared" si="98"/>
        <v>1.282909090909091</v>
      </c>
      <c r="K1068" s="17">
        <f t="shared" si="99"/>
        <v>9.1636363636363641E-2</v>
      </c>
      <c r="L1068" s="17">
        <f t="shared" si="100"/>
        <v>0.24095454545454545</v>
      </c>
      <c r="M1068" s="17">
        <f t="shared" si="101"/>
        <v>61.967045454545456</v>
      </c>
      <c r="N1068" s="17">
        <f t="shared" si="102"/>
        <v>1.2272727272727272E-3</v>
      </c>
    </row>
    <row r="1069" spans="1:14" ht="13.8">
      <c r="B1069" s="18">
        <v>105</v>
      </c>
      <c r="C1069" s="17">
        <f t="shared" si="97"/>
        <v>6.1728395061728392E-2</v>
      </c>
      <c r="D1069" s="18">
        <v>0.63</v>
      </c>
      <c r="E1069" s="18">
        <v>2.5139999999999999E-2</v>
      </c>
      <c r="F1069" s="18">
        <v>1.9E-3</v>
      </c>
      <c r="G1069" s="18">
        <v>5.0000000000000001E-3</v>
      </c>
      <c r="H1069" s="18">
        <v>1.9661599999999999</v>
      </c>
      <c r="I1069" s="18">
        <v>0.03</v>
      </c>
      <c r="J1069" s="17">
        <f t="shared" si="98"/>
        <v>1.0284545454545453</v>
      </c>
      <c r="K1069" s="17">
        <f t="shared" si="99"/>
        <v>7.7727272727272728E-2</v>
      </c>
      <c r="L1069" s="17">
        <f t="shared" si="100"/>
        <v>0.20454545454545456</v>
      </c>
      <c r="M1069" s="17">
        <f t="shared" si="101"/>
        <v>80.433818181818182</v>
      </c>
      <c r="N1069" s="17">
        <f t="shared" si="102"/>
        <v>1.2272727272727272E-3</v>
      </c>
    </row>
    <row r="1070" spans="1:14" s="18" customFormat="1" ht="13.8">
      <c r="B1070" s="18">
        <v>105</v>
      </c>
      <c r="C1070" s="17">
        <f t="shared" si="97"/>
        <v>6.1728395061728392E-2</v>
      </c>
      <c r="D1070" s="18">
        <v>0.63</v>
      </c>
      <c r="E1070" s="18">
        <v>2.759E-2</v>
      </c>
      <c r="F1070" s="18">
        <v>1.7899999999999999E-3</v>
      </c>
      <c r="G1070" s="18">
        <v>4.5700000000000003E-3</v>
      </c>
      <c r="H1070" s="18">
        <v>1.9878100000000001</v>
      </c>
      <c r="I1070" s="18">
        <v>0.03</v>
      </c>
      <c r="J1070" s="17">
        <f t="shared" si="98"/>
        <v>1.1286818181818181</v>
      </c>
      <c r="K1070" s="17">
        <f t="shared" si="99"/>
        <v>7.3227272727272724E-2</v>
      </c>
      <c r="L1070" s="17">
        <f t="shared" si="100"/>
        <v>0.18695454545454548</v>
      </c>
      <c r="M1070" s="17">
        <f t="shared" si="101"/>
        <v>81.319500000000005</v>
      </c>
      <c r="N1070" s="17">
        <f t="shared" si="102"/>
        <v>1.2272727272727272E-3</v>
      </c>
    </row>
    <row r="1071" spans="1:14" ht="13.8">
      <c r="A1071" s="18"/>
      <c r="B1071" s="18">
        <v>105</v>
      </c>
      <c r="C1071" s="17">
        <f t="shared" si="97"/>
        <v>6.1728395061728392E-2</v>
      </c>
      <c r="D1071" s="18">
        <v>0.55000000000000004</v>
      </c>
      <c r="E1071" s="18">
        <v>3.2129999999999999E-2</v>
      </c>
      <c r="F1071" s="18">
        <v>1.99E-3</v>
      </c>
      <c r="G1071" s="18">
        <v>4.81E-3</v>
      </c>
      <c r="H1071" s="18">
        <v>1.72831</v>
      </c>
      <c r="I1071" s="18">
        <v>0.03</v>
      </c>
      <c r="J1071" s="17">
        <f t="shared" si="98"/>
        <v>1.3144090909090909</v>
      </c>
      <c r="K1071" s="17">
        <f t="shared" si="99"/>
        <v>8.1409090909090903E-2</v>
      </c>
      <c r="L1071" s="17">
        <f t="shared" si="100"/>
        <v>0.19677272727272727</v>
      </c>
      <c r="M1071" s="17">
        <f t="shared" si="101"/>
        <v>70.703590909090906</v>
      </c>
      <c r="N1071" s="17">
        <f t="shared" si="102"/>
        <v>1.2272727272727272E-3</v>
      </c>
    </row>
    <row r="1072" spans="1:14" ht="13.8">
      <c r="B1072" s="18">
        <v>105</v>
      </c>
      <c r="C1072" s="17">
        <f t="shared" si="97"/>
        <v>6.1728395061728392E-2</v>
      </c>
      <c r="D1072" s="18">
        <v>0.52</v>
      </c>
      <c r="E1072" s="18">
        <v>2.7959999999999999E-2</v>
      </c>
      <c r="F1072" s="18">
        <v>1.8699999999999999E-3</v>
      </c>
      <c r="G1072" s="18">
        <v>4.62E-3</v>
      </c>
      <c r="H1072" s="18">
        <v>1.6198600000000001</v>
      </c>
      <c r="I1072" s="18">
        <v>0.03</v>
      </c>
      <c r="J1072" s="17">
        <f t="shared" si="98"/>
        <v>1.1438181818181816</v>
      </c>
      <c r="K1072" s="17">
        <f t="shared" si="99"/>
        <v>7.6499999999999999E-2</v>
      </c>
      <c r="L1072" s="17">
        <f t="shared" si="100"/>
        <v>0.18900000000000003</v>
      </c>
      <c r="M1072" s="17">
        <f t="shared" si="101"/>
        <v>66.266999999999996</v>
      </c>
      <c r="N1072" s="17">
        <f t="shared" si="102"/>
        <v>1.2272727272727272E-3</v>
      </c>
    </row>
    <row r="1073" spans="1:14" ht="13.8">
      <c r="B1073" s="18">
        <v>105</v>
      </c>
      <c r="C1073" s="17">
        <f t="shared" si="97"/>
        <v>6.1728395061728392E-2</v>
      </c>
      <c r="D1073" s="18">
        <v>0.84444471214170302</v>
      </c>
      <c r="E1073" s="18">
        <v>2.9319883745412709E-2</v>
      </c>
      <c r="F1073" s="18">
        <v>2.4617710252266595E-3</v>
      </c>
      <c r="G1073" s="18">
        <v>3.7403652786389559E-3</v>
      </c>
      <c r="H1073" s="18">
        <v>2.6617660666559262</v>
      </c>
      <c r="I1073" s="18">
        <v>0.03</v>
      </c>
      <c r="J1073" s="17">
        <f t="shared" si="98"/>
        <v>1.1994497895850653</v>
      </c>
      <c r="K1073" s="17">
        <f t="shared" si="99"/>
        <v>0.10070881466836333</v>
      </c>
      <c r="L1073" s="17">
        <f t="shared" si="100"/>
        <v>0.1530149432170482</v>
      </c>
      <c r="M1073" s="17">
        <f t="shared" si="101"/>
        <v>108.89042999956062</v>
      </c>
      <c r="N1073" s="17">
        <f t="shared" si="102"/>
        <v>1.2272727272727272E-3</v>
      </c>
    </row>
    <row r="1074" spans="1:14" ht="13.8">
      <c r="B1074" s="18">
        <v>105</v>
      </c>
      <c r="C1074" s="17">
        <f t="shared" si="97"/>
        <v>6.1728395061728392E-2</v>
      </c>
      <c r="D1074" s="18">
        <v>0.39040889479652491</v>
      </c>
      <c r="E1074" s="18">
        <v>1.5334846531855911E-2</v>
      </c>
      <c r="F1074" s="18">
        <v>2.6212110345135071E-3</v>
      </c>
      <c r="G1074" s="18">
        <v>3.2003157979525383E-3</v>
      </c>
      <c r="H1074" s="18">
        <v>1.2237398027408992</v>
      </c>
      <c r="I1074" s="18">
        <v>0.02</v>
      </c>
      <c r="J1074" s="17">
        <f t="shared" si="98"/>
        <v>0.62733463084865093</v>
      </c>
      <c r="K1074" s="17">
        <f t="shared" si="99"/>
        <v>0.10723136050282528</v>
      </c>
      <c r="L1074" s="17">
        <f t="shared" si="100"/>
        <v>0.1309220099162402</v>
      </c>
      <c r="M1074" s="17">
        <f t="shared" si="101"/>
        <v>50.062082839400425</v>
      </c>
      <c r="N1074" s="17">
        <f t="shared" si="102"/>
        <v>8.1818181818181827E-4</v>
      </c>
    </row>
    <row r="1075" spans="1:14" ht="13.8">
      <c r="B1075" s="18">
        <v>105</v>
      </c>
      <c r="C1075" s="17">
        <f t="shared" si="97"/>
        <v>6.1728395061728392E-2</v>
      </c>
      <c r="D1075" s="18">
        <v>0.5795453326176534</v>
      </c>
      <c r="E1075" s="18">
        <v>3.0432666187982647E-2</v>
      </c>
      <c r="F1075" s="18">
        <v>3.2260535873858791E-3</v>
      </c>
      <c r="G1075" s="18">
        <v>3.5011434281707211E-3</v>
      </c>
      <c r="H1075" s="18">
        <v>1.8205945826487751</v>
      </c>
      <c r="I1075" s="18">
        <v>0.03</v>
      </c>
      <c r="J1075" s="17">
        <f t="shared" si="98"/>
        <v>1.2449727076901993</v>
      </c>
      <c r="K1075" s="17">
        <f t="shared" si="99"/>
        <v>0.13197491948396778</v>
      </c>
      <c r="L1075" s="17">
        <f t="shared" si="100"/>
        <v>0.14322859478880223</v>
      </c>
      <c r="M1075" s="17">
        <f t="shared" si="101"/>
        <v>74.478869290177158</v>
      </c>
      <c r="N1075" s="17">
        <f t="shared" si="102"/>
        <v>1.2272727272727272E-3</v>
      </c>
    </row>
    <row r="1076" spans="1:14" ht="13.8">
      <c r="B1076" s="18">
        <v>105</v>
      </c>
      <c r="C1076" s="17">
        <f t="shared" si="97"/>
        <v>6.1728395061728392E-2</v>
      </c>
      <c r="D1076" s="18">
        <v>0.69544337815425605</v>
      </c>
      <c r="E1076" s="18">
        <v>2.8793696806546084E-2</v>
      </c>
      <c r="F1076" s="18">
        <v>2.7134675039325509E-3</v>
      </c>
      <c r="G1076" s="18">
        <v>3.1348386767112734E-3</v>
      </c>
      <c r="H1076" s="18">
        <v>2.1899087327311615</v>
      </c>
      <c r="I1076" s="18">
        <v>0.03</v>
      </c>
      <c r="J1076" s="17">
        <f t="shared" si="98"/>
        <v>1.1779239602677942</v>
      </c>
      <c r="K1076" s="17">
        <f t="shared" si="99"/>
        <v>0.11100548879724072</v>
      </c>
      <c r="L1076" s="17">
        <f t="shared" si="100"/>
        <v>0.12824340041091573</v>
      </c>
      <c r="M1076" s="17">
        <f t="shared" si="101"/>
        <v>89.587175429911156</v>
      </c>
      <c r="N1076" s="17">
        <f t="shared" si="102"/>
        <v>1.2272727272727272E-3</v>
      </c>
    </row>
    <row r="1077" spans="1:14" ht="13.8">
      <c r="B1077" s="18">
        <v>105</v>
      </c>
      <c r="C1077" s="17">
        <f t="shared" si="97"/>
        <v>6.1728395061728392E-2</v>
      </c>
      <c r="D1077" s="18">
        <v>0.5670451758562054</v>
      </c>
      <c r="E1077" s="18">
        <v>2.9230779487798751E-2</v>
      </c>
      <c r="F1077" s="18">
        <v>2.8668248449900983E-3</v>
      </c>
      <c r="G1077" s="18">
        <v>2.9168276039143446E-3</v>
      </c>
      <c r="H1077" s="18">
        <v>1.783015045307069</v>
      </c>
      <c r="I1077" s="18">
        <v>0.03</v>
      </c>
      <c r="J1077" s="17">
        <f t="shared" si="98"/>
        <v>1.1958046154099489</v>
      </c>
      <c r="K1077" s="17">
        <f t="shared" si="99"/>
        <v>0.11727919820414039</v>
      </c>
      <c r="L1077" s="17">
        <f t="shared" si="100"/>
        <v>0.11932476561467774</v>
      </c>
      <c r="M1077" s="17">
        <f t="shared" si="101"/>
        <v>72.941524580743732</v>
      </c>
      <c r="N1077" s="17">
        <f t="shared" si="102"/>
        <v>1.2272727272727272E-3</v>
      </c>
    </row>
    <row r="1078" spans="1:14" ht="13.8">
      <c r="A1078" s="18"/>
      <c r="B1078" s="18">
        <v>105</v>
      </c>
      <c r="C1078" s="17">
        <f t="shared" si="97"/>
        <v>6.1728395061728392E-2</v>
      </c>
      <c r="D1078" s="18">
        <v>0.64785442225944601</v>
      </c>
      <c r="E1078" s="18">
        <v>3.3067036749604921E-2</v>
      </c>
      <c r="F1078" s="18">
        <v>2.9353847449289576E-3</v>
      </c>
      <c r="G1078" s="18">
        <v>2.8960807913323049E-3</v>
      </c>
      <c r="H1078" s="18">
        <v>2.0388408770979431</v>
      </c>
      <c r="I1078" s="18">
        <v>0.03</v>
      </c>
      <c r="J1078" s="17">
        <f t="shared" si="98"/>
        <v>1.3527424124838376</v>
      </c>
      <c r="K1078" s="17">
        <f t="shared" si="99"/>
        <v>0.12008392138345735</v>
      </c>
      <c r="L1078" s="17">
        <f t="shared" si="100"/>
        <v>0.11847603237268521</v>
      </c>
      <c r="M1078" s="17">
        <f t="shared" si="101"/>
        <v>83.407126790370398</v>
      </c>
      <c r="N1078" s="17">
        <f t="shared" si="102"/>
        <v>1.2272727272727272E-3</v>
      </c>
    </row>
    <row r="1079" spans="1:14" ht="13.8">
      <c r="B1079" s="18">
        <v>105</v>
      </c>
      <c r="C1079" s="17">
        <f t="shared" si="97"/>
        <v>6.1728395061728392E-2</v>
      </c>
      <c r="D1079" s="18">
        <v>0.62325701196159344</v>
      </c>
      <c r="E1079" s="18">
        <v>3.7449530179384648E-2</v>
      </c>
      <c r="F1079" s="18">
        <v>3.6232686865369833E-3</v>
      </c>
      <c r="G1079" s="18">
        <v>3.8165757710444288E-3</v>
      </c>
      <c r="H1079" s="18">
        <v>1.9573581454356428</v>
      </c>
      <c r="I1079" s="18">
        <v>0.03</v>
      </c>
      <c r="J1079" s="17">
        <f t="shared" si="98"/>
        <v>1.5320262346111901</v>
      </c>
      <c r="K1079" s="17">
        <f t="shared" si="99"/>
        <v>0.14822462808560385</v>
      </c>
      <c r="L1079" s="17">
        <f t="shared" si="100"/>
        <v>0.15613264517909028</v>
      </c>
      <c r="M1079" s="17">
        <f t="shared" si="101"/>
        <v>80.073742313276298</v>
      </c>
      <c r="N1079" s="17">
        <f t="shared" si="102"/>
        <v>1.2272727272727272E-3</v>
      </c>
    </row>
    <row r="1080" spans="1:14" ht="13.8">
      <c r="B1080" s="18">
        <v>105</v>
      </c>
      <c r="C1080" s="17">
        <f t="shared" si="97"/>
        <v>6.1728395061728392E-2</v>
      </c>
      <c r="D1080" s="18">
        <v>0.60317546423452095</v>
      </c>
      <c r="E1080" s="18">
        <v>2.393307115756662E-2</v>
      </c>
      <c r="F1080" s="18">
        <v>2.5960936364714643E-3</v>
      </c>
      <c r="G1080" s="18">
        <v>2.7345993161190527E-3</v>
      </c>
      <c r="H1080" s="18">
        <v>1.8985932394769425</v>
      </c>
      <c r="I1080" s="18">
        <v>0.02</v>
      </c>
      <c r="J1080" s="17">
        <f t="shared" si="98"/>
        <v>0.97908018371863437</v>
      </c>
      <c r="K1080" s="17">
        <f t="shared" si="99"/>
        <v>0.10620383058292354</v>
      </c>
      <c r="L1080" s="17">
        <f t="shared" si="100"/>
        <v>0.11186997202305217</v>
      </c>
      <c r="M1080" s="17">
        <f t="shared" si="101"/>
        <v>77.669723433147638</v>
      </c>
      <c r="N1080" s="17">
        <f t="shared" si="102"/>
        <v>8.1818181818181827E-4</v>
      </c>
    </row>
    <row r="1081" spans="1:14" ht="13.8">
      <c r="B1081" s="18">
        <v>105</v>
      </c>
      <c r="C1081" s="17">
        <f t="shared" si="97"/>
        <v>6.1728395061728392E-2</v>
      </c>
      <c r="D1081" s="18">
        <v>0.55893818362872461</v>
      </c>
      <c r="E1081" s="18">
        <v>2.9452952580547344E-2</v>
      </c>
      <c r="F1081" s="18">
        <v>3.2765483718783539E-3</v>
      </c>
      <c r="G1081" s="18">
        <v>3.2596153053570179E-3</v>
      </c>
      <c r="H1081" s="18">
        <v>1.7555356715994226</v>
      </c>
      <c r="I1081" s="18">
        <v>0.03</v>
      </c>
      <c r="J1081" s="17">
        <f t="shared" si="98"/>
        <v>1.2048935146587549</v>
      </c>
      <c r="K1081" s="17">
        <f t="shared" si="99"/>
        <v>0.1340406152132054</v>
      </c>
      <c r="L1081" s="17">
        <f t="shared" si="100"/>
        <v>0.13334789885551437</v>
      </c>
      <c r="M1081" s="17">
        <f t="shared" si="101"/>
        <v>71.817368383612745</v>
      </c>
      <c r="N1081" s="17">
        <f t="shared" si="102"/>
        <v>1.2272727272727272E-3</v>
      </c>
    </row>
    <row r="1082" spans="1:14" ht="13.8">
      <c r="B1082" s="18">
        <v>105</v>
      </c>
      <c r="C1082" s="17">
        <f t="shared" si="97"/>
        <v>6.1728395061728392E-2</v>
      </c>
      <c r="D1082" s="18">
        <v>0.62370159494218091</v>
      </c>
      <c r="E1082" s="18">
        <v>3.4781927301744994E-2</v>
      </c>
      <c r="F1082" s="18">
        <v>3.2418193111788335E-3</v>
      </c>
      <c r="G1082" s="18">
        <v>3.1043413376541499E-3</v>
      </c>
      <c r="H1082" s="18">
        <v>1.9610567707295212</v>
      </c>
      <c r="I1082" s="18">
        <v>0.03</v>
      </c>
      <c r="J1082" s="17">
        <f t="shared" si="98"/>
        <v>1.422897025980477</v>
      </c>
      <c r="K1082" s="17">
        <f t="shared" si="99"/>
        <v>0.13261988091186139</v>
      </c>
      <c r="L1082" s="17">
        <f t="shared" si="100"/>
        <v>0.12699578199494249</v>
      </c>
      <c r="M1082" s="17">
        <f t="shared" si="101"/>
        <v>80.225049711662237</v>
      </c>
      <c r="N1082" s="17">
        <f t="shared" si="102"/>
        <v>1.2272727272727272E-3</v>
      </c>
    </row>
    <row r="1083" spans="1:14" ht="13.8">
      <c r="B1083" s="18">
        <v>105</v>
      </c>
      <c r="C1083" s="17">
        <f t="shared" si="97"/>
        <v>6.1728395061728392E-2</v>
      </c>
      <c r="D1083" s="18">
        <v>0.6533774873462519</v>
      </c>
      <c r="E1083" s="18">
        <v>2.6692480420213327E-2</v>
      </c>
      <c r="F1083" s="18">
        <v>2.5099309476686316E-3</v>
      </c>
      <c r="G1083" s="18">
        <v>2.4034906475623014E-3</v>
      </c>
      <c r="H1083" s="18">
        <v>2.0584180617337138</v>
      </c>
      <c r="I1083" s="18">
        <v>0.02</v>
      </c>
      <c r="J1083" s="17">
        <f t="shared" si="98"/>
        <v>1.0919651080996362</v>
      </c>
      <c r="K1083" s="17">
        <f t="shared" si="99"/>
        <v>0.10267899331371674</v>
      </c>
      <c r="L1083" s="17">
        <f t="shared" si="100"/>
        <v>9.8324617400275968E-2</v>
      </c>
      <c r="M1083" s="17">
        <f t="shared" si="101"/>
        <v>84.208011616379196</v>
      </c>
      <c r="N1083" s="17">
        <f t="shared" si="102"/>
        <v>8.1818181818181827E-4</v>
      </c>
    </row>
    <row r="1084" spans="1:14" ht="13.8">
      <c r="B1084" s="18">
        <v>105</v>
      </c>
      <c r="C1084" s="17">
        <f t="shared" si="97"/>
        <v>6.1728395061728392E-2</v>
      </c>
      <c r="D1084" s="18">
        <v>0.60994490804953305</v>
      </c>
      <c r="E1084" s="18">
        <v>3.1567381625014254E-2</v>
      </c>
      <c r="F1084" s="18">
        <v>2.7792070297344837E-3</v>
      </c>
      <c r="G1084" s="18">
        <v>2.6613473608948545E-3</v>
      </c>
      <c r="H1084" s="18">
        <v>1.9195918321654457</v>
      </c>
      <c r="I1084" s="18">
        <v>0.02</v>
      </c>
      <c r="J1084" s="17">
        <f t="shared" si="98"/>
        <v>1.2913928846596741</v>
      </c>
      <c r="K1084" s="17">
        <f t="shared" si="99"/>
        <v>0.11369483303459252</v>
      </c>
      <c r="L1084" s="17">
        <f t="shared" si="100"/>
        <v>0.10887330112751678</v>
      </c>
      <c r="M1084" s="17">
        <f t="shared" si="101"/>
        <v>78.528756770404598</v>
      </c>
      <c r="N1084" s="17">
        <f t="shared" si="102"/>
        <v>8.1818181818181827E-4</v>
      </c>
    </row>
    <row r="1085" spans="1:14" s="18" customFormat="1" ht="13.8">
      <c r="A1085" s="17"/>
      <c r="B1085" s="18">
        <v>105</v>
      </c>
      <c r="C1085" s="17">
        <f t="shared" si="97"/>
        <v>6.1728395061728392E-2</v>
      </c>
      <c r="D1085" s="18">
        <v>0.64962634249555229</v>
      </c>
      <c r="E1085" s="18">
        <v>2.7648682529483493E-2</v>
      </c>
      <c r="F1085" s="18">
        <v>2.4728726390097619E-3</v>
      </c>
      <c r="G1085" s="18">
        <v>3.6360317872911737E-3</v>
      </c>
      <c r="H1085" s="18">
        <v>2.044711344873638</v>
      </c>
      <c r="I1085" s="18">
        <v>0.02</v>
      </c>
      <c r="J1085" s="17">
        <f t="shared" si="98"/>
        <v>1.1310824671152337</v>
      </c>
      <c r="K1085" s="17">
        <f t="shared" si="99"/>
        <v>0.10116297159585388</v>
      </c>
      <c r="L1085" s="17">
        <f t="shared" si="100"/>
        <v>0.14874675493463893</v>
      </c>
      <c r="M1085" s="17">
        <f t="shared" si="101"/>
        <v>83.64728229028519</v>
      </c>
      <c r="N1085" s="17">
        <f t="shared" si="102"/>
        <v>8.1818181818181827E-4</v>
      </c>
    </row>
    <row r="1086" spans="1:14" ht="13.8">
      <c r="A1086" s="18"/>
      <c r="B1086" s="18">
        <v>105</v>
      </c>
      <c r="C1086" s="17">
        <f t="shared" si="97"/>
        <v>6.1728395061728392E-2</v>
      </c>
      <c r="D1086" s="18">
        <v>0.51655650422767629</v>
      </c>
      <c r="E1086" s="18">
        <v>2.5563599501821854E-2</v>
      </c>
      <c r="F1086" s="18">
        <v>2.3732734200991551E-3</v>
      </c>
      <c r="G1086" s="18">
        <v>2.9309070304352034E-3</v>
      </c>
      <c r="H1086" s="18">
        <v>1.6245598968697987</v>
      </c>
      <c r="I1086" s="18">
        <v>0.02</v>
      </c>
      <c r="J1086" s="17">
        <f t="shared" si="98"/>
        <v>1.0457836159836214</v>
      </c>
      <c r="K1086" s="17">
        <f t="shared" si="99"/>
        <v>9.7088458094965441E-2</v>
      </c>
      <c r="L1086" s="17">
        <f t="shared" si="100"/>
        <v>0.11990074215416741</v>
      </c>
      <c r="M1086" s="17">
        <f t="shared" si="101"/>
        <v>66.459268508309947</v>
      </c>
      <c r="N1086" s="17">
        <f t="shared" si="102"/>
        <v>8.1818181818181827E-4</v>
      </c>
    </row>
    <row r="1087" spans="1:14">
      <c r="B1087" s="17">
        <v>105</v>
      </c>
      <c r="C1087" s="17">
        <f t="shared" si="97"/>
        <v>6.1728395061728392E-2</v>
      </c>
      <c r="D1087" s="17">
        <v>0.63681876611040689</v>
      </c>
      <c r="E1087" s="17">
        <v>2.7279820712606886E-2</v>
      </c>
      <c r="F1087" s="17">
        <v>2.5196605013421808E-3</v>
      </c>
      <c r="G1087" s="17">
        <v>3.1116897931571441E-3</v>
      </c>
      <c r="H1087" s="17">
        <v>2.0048172810198173</v>
      </c>
      <c r="I1087" s="17">
        <v>0.03</v>
      </c>
      <c r="J1087" s="17">
        <f t="shared" si="98"/>
        <v>1.1159926655157362</v>
      </c>
      <c r="K1087" s="17">
        <f t="shared" si="99"/>
        <v>0.10307702050945285</v>
      </c>
      <c r="L1087" s="17">
        <f t="shared" si="100"/>
        <v>0.1272964006291559</v>
      </c>
      <c r="M1087" s="17">
        <f t="shared" si="101"/>
        <v>82.015252405356151</v>
      </c>
      <c r="N1087" s="17">
        <f t="shared" si="102"/>
        <v>1.2272727272727272E-3</v>
      </c>
    </row>
    <row r="1088" spans="1:14">
      <c r="B1088" s="17">
        <v>105</v>
      </c>
      <c r="C1088" s="17">
        <f t="shared" si="97"/>
        <v>6.1728395061728392E-2</v>
      </c>
      <c r="D1088" s="17">
        <v>0.87414695072823823</v>
      </c>
      <c r="E1088" s="17">
        <v>5.2674295781773711E-2</v>
      </c>
      <c r="F1088" s="17">
        <v>1.4295198083833401E-2</v>
      </c>
      <c r="G1088" s="17">
        <v>8.4035079174989615E-3</v>
      </c>
      <c r="H1088" s="17">
        <v>2.7122090938125769</v>
      </c>
      <c r="I1088" s="17">
        <v>0.06</v>
      </c>
      <c r="J1088" s="17">
        <f t="shared" si="98"/>
        <v>2.1548575547089244</v>
      </c>
      <c r="K1088" s="17">
        <f t="shared" si="99"/>
        <v>0.58480355797500272</v>
      </c>
      <c r="L1088" s="17">
        <f t="shared" si="100"/>
        <v>0.34377986935223026</v>
      </c>
      <c r="M1088" s="17">
        <f t="shared" si="101"/>
        <v>110.95400838324177</v>
      </c>
      <c r="N1088" s="17">
        <f t="shared" si="102"/>
        <v>2.4545454545454545E-3</v>
      </c>
    </row>
    <row r="1089" spans="1:14">
      <c r="B1089" s="17">
        <v>105</v>
      </c>
      <c r="C1089" s="17">
        <f t="shared" si="97"/>
        <v>6.1728395061728392E-2</v>
      </c>
      <c r="D1089" s="17">
        <v>0.8</v>
      </c>
      <c r="E1089" s="17">
        <v>3.8719999999999997E-2</v>
      </c>
      <c r="F1089" s="17">
        <v>3.5899999999999999E-3</v>
      </c>
      <c r="G1089" s="17">
        <v>4.0099999999999997E-3</v>
      </c>
      <c r="H1089" s="17">
        <v>2.5302899999999999</v>
      </c>
      <c r="I1089" s="17">
        <v>0.03</v>
      </c>
      <c r="J1089" s="17">
        <f t="shared" si="98"/>
        <v>1.5839999999999999</v>
      </c>
      <c r="K1089" s="17">
        <f t="shared" si="99"/>
        <v>0.14686363636363636</v>
      </c>
      <c r="L1089" s="17">
        <f t="shared" si="100"/>
        <v>0.16404545454545452</v>
      </c>
      <c r="M1089" s="17">
        <f t="shared" si="101"/>
        <v>103.51186363636363</v>
      </c>
      <c r="N1089" s="17">
        <f t="shared" si="102"/>
        <v>1.2272727272727272E-3</v>
      </c>
    </row>
    <row r="1090" spans="1:14">
      <c r="B1090" s="17">
        <v>105</v>
      </c>
      <c r="C1090" s="17">
        <f t="shared" si="97"/>
        <v>6.1728395061728392E-2</v>
      </c>
      <c r="D1090" s="30">
        <v>0.66</v>
      </c>
      <c r="E1090" s="17">
        <v>4.3240000000000001E-2</v>
      </c>
      <c r="F1090" s="17">
        <v>3.82E-3</v>
      </c>
      <c r="G1090" s="17">
        <v>4.2700000000000004E-3</v>
      </c>
      <c r="H1090" s="17">
        <v>2.0678399999999999</v>
      </c>
      <c r="I1090" s="17">
        <v>0.04</v>
      </c>
      <c r="J1090" s="17">
        <f t="shared" si="98"/>
        <v>1.768909090909091</v>
      </c>
      <c r="K1090" s="17">
        <f t="shared" si="99"/>
        <v>0.15627272727272729</v>
      </c>
      <c r="L1090" s="17">
        <f t="shared" si="100"/>
        <v>0.17468181818181819</v>
      </c>
      <c r="M1090" s="17">
        <f t="shared" si="101"/>
        <v>84.593454545454534</v>
      </c>
      <c r="N1090" s="17">
        <f t="shared" si="102"/>
        <v>1.6363636363636365E-3</v>
      </c>
    </row>
    <row r="1091" spans="1:14">
      <c r="B1091" s="17">
        <v>105</v>
      </c>
      <c r="C1091" s="17">
        <f t="shared" ref="C1091:C1154" si="103">(B1091-$B$2257)/($B$2256-$B$2257)</f>
        <v>6.1728395061728392E-2</v>
      </c>
      <c r="D1091" s="17">
        <v>0.43</v>
      </c>
      <c r="E1091" s="17">
        <v>3.007E-2</v>
      </c>
      <c r="F1091" s="17">
        <v>2.9399999999999999E-3</v>
      </c>
      <c r="G1091" s="17">
        <v>3.29E-3</v>
      </c>
      <c r="H1091" s="17">
        <v>1.34904</v>
      </c>
      <c r="I1091" s="17">
        <v>0.03</v>
      </c>
      <c r="J1091" s="17">
        <f t="shared" si="98"/>
        <v>1.2301363636363636</v>
      </c>
      <c r="K1091" s="17">
        <f t="shared" si="99"/>
        <v>0.12027272727272727</v>
      </c>
      <c r="L1091" s="17">
        <f t="shared" si="100"/>
        <v>0.13459090909090909</v>
      </c>
      <c r="M1091" s="17">
        <f t="shared" si="101"/>
        <v>55.187999999999995</v>
      </c>
      <c r="N1091" s="17">
        <f t="shared" si="102"/>
        <v>1.2272727272727272E-3</v>
      </c>
    </row>
    <row r="1092" spans="1:14">
      <c r="B1092" s="17">
        <v>105</v>
      </c>
      <c r="C1092" s="17">
        <f t="shared" si="103"/>
        <v>6.1728395061728392E-2</v>
      </c>
      <c r="D1092" s="30">
        <v>0.63508470678589268</v>
      </c>
      <c r="E1092" s="17">
        <v>2.3469641798824332E-2</v>
      </c>
      <c r="F1092" s="17">
        <v>2.4334433814469352E-3</v>
      </c>
      <c r="G1092" s="17">
        <v>2.9710645936270727E-3</v>
      </c>
      <c r="H1092" s="17">
        <v>1.9998094300437459</v>
      </c>
      <c r="I1092" s="17">
        <v>0.02</v>
      </c>
      <c r="J1092" s="17">
        <f t="shared" ref="J1092:J1155" si="104">(E1092*3600)/$C$1</f>
        <v>0.96012170995190449</v>
      </c>
      <c r="K1092" s="17">
        <f t="shared" ref="K1092:K1155" si="105">(F1092*3600)/$C$1</f>
        <v>9.9549956513738269E-2</v>
      </c>
      <c r="L1092" s="17">
        <f t="shared" ref="L1092:L1155" si="106">(G1092*3600)/$C$1</f>
        <v>0.12154355155747115</v>
      </c>
      <c r="M1092" s="17">
        <f t="shared" ref="M1092:M1155" si="107">(H1092*3600)/$C$1</f>
        <v>81.810385774516874</v>
      </c>
      <c r="N1092" s="17">
        <f t="shared" ref="N1092:N1155" si="108">(I1092*3600)/$C$1/1000</f>
        <v>8.1818181818181827E-4</v>
      </c>
    </row>
    <row r="1093" spans="1:14">
      <c r="B1093" s="17">
        <v>105</v>
      </c>
      <c r="C1093" s="17">
        <f t="shared" si="103"/>
        <v>6.1728395061728392E-2</v>
      </c>
      <c r="D1093" s="17">
        <v>0.58437357926942224</v>
      </c>
      <c r="E1093" s="17">
        <v>3.0349897543524761E-2</v>
      </c>
      <c r="F1093" s="17">
        <v>2.8866702854696939E-3</v>
      </c>
      <c r="G1093" s="17">
        <v>3.5244230229571848E-3</v>
      </c>
      <c r="H1093" s="17">
        <v>1.836895713631733</v>
      </c>
      <c r="I1093" s="17">
        <v>0.03</v>
      </c>
      <c r="J1093" s="17">
        <f t="shared" si="104"/>
        <v>1.2415867176896493</v>
      </c>
      <c r="K1093" s="17">
        <f t="shared" si="105"/>
        <v>0.11809105713285112</v>
      </c>
      <c r="L1093" s="17">
        <f t="shared" si="106"/>
        <v>0.14418094184824848</v>
      </c>
      <c r="M1093" s="17">
        <f t="shared" si="107"/>
        <v>75.145733739479979</v>
      </c>
      <c r="N1093" s="17">
        <f t="shared" si="108"/>
        <v>1.2272727272727272E-3</v>
      </c>
    </row>
    <row r="1094" spans="1:14" ht="13.8">
      <c r="B1094" s="18">
        <v>105</v>
      </c>
      <c r="C1094" s="17">
        <f t="shared" si="103"/>
        <v>6.1728395061728392E-2</v>
      </c>
      <c r="D1094" s="18">
        <v>0.6747856566258208</v>
      </c>
      <c r="E1094" s="18">
        <v>3.3555913903412581E-2</v>
      </c>
      <c r="F1094" s="18">
        <v>2.9922929517702717E-3</v>
      </c>
      <c r="G1094" s="18">
        <v>4.0313168877097495E-3</v>
      </c>
      <c r="H1094" s="18">
        <v>2.1222003901729174</v>
      </c>
      <c r="I1094" s="18">
        <v>0.03</v>
      </c>
      <c r="J1094" s="17">
        <f t="shared" si="104"/>
        <v>1.3727419324123329</v>
      </c>
      <c r="K1094" s="17">
        <f t="shared" si="105"/>
        <v>0.12241198439060202</v>
      </c>
      <c r="L1094" s="17">
        <f t="shared" si="106"/>
        <v>0.16491750904267158</v>
      </c>
      <c r="M1094" s="17">
        <f t="shared" si="107"/>
        <v>86.817288688892077</v>
      </c>
      <c r="N1094" s="17">
        <f t="shared" si="108"/>
        <v>1.2272727272727272E-3</v>
      </c>
    </row>
    <row r="1095" spans="1:14" ht="13.8">
      <c r="A1095" s="18"/>
      <c r="B1095" s="18">
        <v>105</v>
      </c>
      <c r="C1095" s="17">
        <f t="shared" si="103"/>
        <v>6.1728395061728392E-2</v>
      </c>
      <c r="D1095" s="18">
        <v>0.55457881040702506</v>
      </c>
      <c r="E1095" s="18">
        <v>3.6664903786092037E-2</v>
      </c>
      <c r="F1095" s="18">
        <v>3.2902765832388682E-3</v>
      </c>
      <c r="G1095" s="18">
        <v>4.642095644569565E-3</v>
      </c>
      <c r="H1095" s="18">
        <v>1.7395105657123318</v>
      </c>
      <c r="I1095" s="18">
        <v>0.03</v>
      </c>
      <c r="J1095" s="17">
        <f t="shared" si="104"/>
        <v>1.4999278821583106</v>
      </c>
      <c r="K1095" s="17">
        <f t="shared" si="105"/>
        <v>0.13460222385977189</v>
      </c>
      <c r="L1095" s="17">
        <f t="shared" si="106"/>
        <v>0.18990391273239127</v>
      </c>
      <c r="M1095" s="17">
        <f t="shared" si="107"/>
        <v>71.161795870049929</v>
      </c>
      <c r="N1095" s="17">
        <f t="shared" si="108"/>
        <v>1.2272727272727272E-3</v>
      </c>
    </row>
    <row r="1096" spans="1:14" ht="13.8">
      <c r="A1096" s="18"/>
      <c r="B1096" s="17">
        <v>105</v>
      </c>
      <c r="C1096" s="17">
        <f t="shared" si="103"/>
        <v>6.1728395061728392E-2</v>
      </c>
      <c r="D1096" s="17">
        <v>0.59</v>
      </c>
      <c r="E1096" s="17">
        <v>2.793E-2</v>
      </c>
      <c r="F1096" s="17">
        <v>1.7799999999999999E-3</v>
      </c>
      <c r="G1096" s="17">
        <v>2.82E-3</v>
      </c>
      <c r="H1096" s="17">
        <v>1.85572</v>
      </c>
      <c r="I1096" s="17">
        <v>0.02</v>
      </c>
      <c r="J1096" s="17">
        <f t="shared" si="104"/>
        <v>1.1425909090909092</v>
      </c>
      <c r="K1096" s="17">
        <f t="shared" si="105"/>
        <v>7.281818181818181E-2</v>
      </c>
      <c r="L1096" s="17">
        <f t="shared" si="106"/>
        <v>0.11536363636363635</v>
      </c>
      <c r="M1096" s="17">
        <f t="shared" si="107"/>
        <v>75.915818181818182</v>
      </c>
      <c r="N1096" s="17">
        <f t="shared" si="108"/>
        <v>8.1818181818181827E-4</v>
      </c>
    </row>
    <row r="1097" spans="1:14" ht="13.8">
      <c r="A1097" s="18"/>
      <c r="B1097" s="17">
        <v>105</v>
      </c>
      <c r="C1097" s="17">
        <f t="shared" si="103"/>
        <v>6.1728395061728392E-2</v>
      </c>
      <c r="D1097" s="17">
        <v>0.6</v>
      </c>
      <c r="E1097" s="17">
        <v>2.9860000000000001E-2</v>
      </c>
      <c r="F1097" s="17">
        <v>1.89E-3</v>
      </c>
      <c r="G1097" s="17">
        <v>3.0000000000000001E-3</v>
      </c>
      <c r="H1097" s="17">
        <v>1.88026</v>
      </c>
      <c r="I1097" s="17">
        <v>0.03</v>
      </c>
      <c r="J1097" s="17">
        <f t="shared" si="104"/>
        <v>1.2215454545454547</v>
      </c>
      <c r="K1097" s="17">
        <f t="shared" si="105"/>
        <v>7.7318181818181828E-2</v>
      </c>
      <c r="L1097" s="17">
        <f t="shared" si="106"/>
        <v>0.12272727272727274</v>
      </c>
      <c r="M1097" s="17">
        <f t="shared" si="107"/>
        <v>76.919727272727286</v>
      </c>
      <c r="N1097" s="17">
        <f t="shared" si="108"/>
        <v>1.2272727272727272E-3</v>
      </c>
    </row>
    <row r="1098" spans="1:14">
      <c r="B1098" s="17">
        <v>105</v>
      </c>
      <c r="C1098" s="17">
        <f t="shared" si="103"/>
        <v>6.1728395061728392E-2</v>
      </c>
      <c r="D1098" s="17">
        <v>0.64</v>
      </c>
      <c r="E1098" s="17">
        <v>3.1329999999999997E-2</v>
      </c>
      <c r="F1098" s="17">
        <v>2E-3</v>
      </c>
      <c r="G1098" s="17">
        <v>3.1800000000000001E-3</v>
      </c>
      <c r="H1098" s="17">
        <v>2.0127899999999999</v>
      </c>
      <c r="I1098" s="17">
        <v>0.03</v>
      </c>
      <c r="J1098" s="17">
        <f t="shared" si="104"/>
        <v>1.2816818181818179</v>
      </c>
      <c r="K1098" s="17">
        <f t="shared" si="105"/>
        <v>8.1818181818181818E-2</v>
      </c>
      <c r="L1098" s="17">
        <f t="shared" si="106"/>
        <v>0.13009090909090909</v>
      </c>
      <c r="M1098" s="17">
        <f t="shared" si="107"/>
        <v>82.341409090909096</v>
      </c>
      <c r="N1098" s="17">
        <f t="shared" si="108"/>
        <v>1.2272727272727272E-3</v>
      </c>
    </row>
    <row r="1099" spans="1:14">
      <c r="B1099" s="17">
        <v>105</v>
      </c>
      <c r="C1099" s="17">
        <f t="shared" si="103"/>
        <v>6.1728395061728392E-2</v>
      </c>
      <c r="D1099" s="17">
        <v>0.79</v>
      </c>
      <c r="E1099" s="17">
        <v>4.181E-2</v>
      </c>
      <c r="F1099" s="17">
        <v>2.6199999999999999E-3</v>
      </c>
      <c r="G1099" s="17">
        <v>4.7699999999999999E-3</v>
      </c>
      <c r="H1099" s="17">
        <v>2.4855399999999999</v>
      </c>
      <c r="I1099" s="17">
        <v>0.04</v>
      </c>
      <c r="J1099" s="17">
        <f t="shared" si="104"/>
        <v>1.7104090909090908</v>
      </c>
      <c r="K1099" s="17">
        <f t="shared" si="105"/>
        <v>0.10718181818181818</v>
      </c>
      <c r="L1099" s="17">
        <f t="shared" si="106"/>
        <v>0.19513636363636364</v>
      </c>
      <c r="M1099" s="17">
        <f t="shared" si="107"/>
        <v>101.68118181818181</v>
      </c>
      <c r="N1099" s="17">
        <f t="shared" si="108"/>
        <v>1.6363636363636365E-3</v>
      </c>
    </row>
    <row r="1100" spans="1:14">
      <c r="B1100" s="17">
        <v>105</v>
      </c>
      <c r="C1100" s="17">
        <f t="shared" si="103"/>
        <v>6.1728395061728392E-2</v>
      </c>
      <c r="D1100" s="17">
        <v>0.4</v>
      </c>
      <c r="E1100" s="17">
        <v>2.0740000000000001E-2</v>
      </c>
      <c r="F1100" s="17">
        <v>1.97E-3</v>
      </c>
      <c r="G1100" s="17">
        <v>3.2000000000000002E-3</v>
      </c>
      <c r="H1100" s="17">
        <v>1.2561800000000001</v>
      </c>
      <c r="I1100" s="17">
        <v>0.03</v>
      </c>
      <c r="J1100" s="17">
        <f t="shared" si="104"/>
        <v>0.84845454545454546</v>
      </c>
      <c r="K1100" s="17">
        <f t="shared" si="105"/>
        <v>8.0590909090909088E-2</v>
      </c>
      <c r="L1100" s="17">
        <f t="shared" si="106"/>
        <v>0.13090909090909092</v>
      </c>
      <c r="M1100" s="17">
        <f t="shared" si="107"/>
        <v>51.389181818181825</v>
      </c>
      <c r="N1100" s="17">
        <f t="shared" si="108"/>
        <v>1.2272727272727272E-3</v>
      </c>
    </row>
    <row r="1101" spans="1:14" ht="13.8">
      <c r="A1101" s="18"/>
      <c r="B1101" s="17">
        <v>105</v>
      </c>
      <c r="C1101" s="17">
        <f t="shared" si="103"/>
        <v>6.1728395061728392E-2</v>
      </c>
      <c r="D1101" s="17">
        <v>0.55000000000000004</v>
      </c>
      <c r="E1101" s="17">
        <v>1.9619999999999999E-2</v>
      </c>
      <c r="F1101" s="17">
        <v>1.83E-3</v>
      </c>
      <c r="G1101" s="17">
        <v>3.3E-3</v>
      </c>
      <c r="H1101" s="17">
        <v>1.7408300000000001</v>
      </c>
      <c r="I1101" s="17">
        <v>0.02</v>
      </c>
      <c r="J1101" s="17">
        <f t="shared" si="104"/>
        <v>0.80263636363636348</v>
      </c>
      <c r="K1101" s="17">
        <f t="shared" si="105"/>
        <v>7.4863636363636368E-2</v>
      </c>
      <c r="L1101" s="17">
        <f t="shared" si="106"/>
        <v>0.13500000000000001</v>
      </c>
      <c r="M1101" s="17">
        <f t="shared" si="107"/>
        <v>71.215772727272736</v>
      </c>
      <c r="N1101" s="17">
        <f t="shared" si="108"/>
        <v>8.1818181818181827E-4</v>
      </c>
    </row>
    <row r="1102" spans="1:14" s="18" customFormat="1" ht="13.8">
      <c r="A1102" s="17"/>
      <c r="B1102" s="18">
        <v>105</v>
      </c>
      <c r="C1102" s="17">
        <f t="shared" si="103"/>
        <v>6.1728395061728392E-2</v>
      </c>
      <c r="D1102" s="18">
        <v>0.65</v>
      </c>
      <c r="E1102" s="18">
        <v>2.6380000000000001E-2</v>
      </c>
      <c r="F1102" s="18">
        <v>1.4400000000000001E-3</v>
      </c>
      <c r="G1102" s="18">
        <v>2.9099999999999998E-3</v>
      </c>
      <c r="H1102" s="18">
        <v>2.0409899999999999</v>
      </c>
      <c r="I1102" s="18">
        <v>0.02</v>
      </c>
      <c r="J1102" s="17">
        <f t="shared" si="104"/>
        <v>1.0791818181818182</v>
      </c>
      <c r="K1102" s="17">
        <f t="shared" si="105"/>
        <v>5.8909090909090911E-2</v>
      </c>
      <c r="L1102" s="17">
        <f t="shared" si="106"/>
        <v>0.11904545454545454</v>
      </c>
      <c r="M1102" s="17">
        <f t="shared" si="107"/>
        <v>83.495045454545448</v>
      </c>
      <c r="N1102" s="17">
        <f t="shared" si="108"/>
        <v>8.1818181818181827E-4</v>
      </c>
    </row>
    <row r="1103" spans="1:14" ht="13.8">
      <c r="B1103" s="18">
        <v>105</v>
      </c>
      <c r="C1103" s="17">
        <f t="shared" si="103"/>
        <v>6.1728395061728392E-2</v>
      </c>
      <c r="D1103" s="18">
        <v>0.7</v>
      </c>
      <c r="E1103" s="18">
        <v>3.6510000000000001E-2</v>
      </c>
      <c r="F1103" s="18">
        <v>2.1800000000000001E-3</v>
      </c>
      <c r="G1103" s="18">
        <v>4.1799999999999997E-3</v>
      </c>
      <c r="H1103" s="18">
        <v>2.1998700000000002</v>
      </c>
      <c r="I1103" s="18">
        <v>0.03</v>
      </c>
      <c r="J1103" s="17">
        <f t="shared" si="104"/>
        <v>1.4935909090909092</v>
      </c>
      <c r="K1103" s="17">
        <f t="shared" si="105"/>
        <v>8.9181818181818182E-2</v>
      </c>
      <c r="L1103" s="17">
        <f t="shared" si="106"/>
        <v>0.17099999999999999</v>
      </c>
      <c r="M1103" s="17">
        <f t="shared" si="107"/>
        <v>89.994681818181832</v>
      </c>
      <c r="N1103" s="17">
        <f t="shared" si="108"/>
        <v>1.2272727272727272E-3</v>
      </c>
    </row>
    <row r="1104" spans="1:14" ht="13.8">
      <c r="B1104" s="18">
        <v>105</v>
      </c>
      <c r="C1104" s="17">
        <f t="shared" si="103"/>
        <v>6.1728395061728392E-2</v>
      </c>
      <c r="D1104" s="18">
        <v>0.72</v>
      </c>
      <c r="E1104" s="18">
        <v>3.2989999999999998E-2</v>
      </c>
      <c r="F1104" s="18">
        <v>2.9299999999999999E-3</v>
      </c>
      <c r="G1104" s="18">
        <v>5.4799999999999996E-3</v>
      </c>
      <c r="H1104" s="18">
        <v>2.25719</v>
      </c>
      <c r="I1104" s="18">
        <v>0.04</v>
      </c>
      <c r="J1104" s="17">
        <f t="shared" si="104"/>
        <v>1.3495909090909091</v>
      </c>
      <c r="K1104" s="17">
        <f t="shared" si="105"/>
        <v>0.11986363636363637</v>
      </c>
      <c r="L1104" s="17">
        <f t="shared" si="106"/>
        <v>0.22418181818181815</v>
      </c>
      <c r="M1104" s="17">
        <f t="shared" si="107"/>
        <v>92.339590909090916</v>
      </c>
      <c r="N1104" s="17">
        <f t="shared" si="108"/>
        <v>1.6363636363636365E-3</v>
      </c>
    </row>
    <row r="1105" spans="1:14" ht="13.8">
      <c r="A1105" s="18"/>
      <c r="B1105" s="18">
        <v>105</v>
      </c>
      <c r="C1105" s="17">
        <f t="shared" si="103"/>
        <v>6.1728395061728392E-2</v>
      </c>
      <c r="D1105" s="18">
        <v>0.51029658266402078</v>
      </c>
      <c r="E1105" s="18">
        <v>2.2524082831035602E-2</v>
      </c>
      <c r="F1105" s="18">
        <v>2.3637765675524115E-3</v>
      </c>
      <c r="G1105" s="18">
        <v>3.705489537420662E-3</v>
      </c>
      <c r="H1105" s="18">
        <v>1.6035404174024803</v>
      </c>
      <c r="I1105" s="18">
        <v>0.03</v>
      </c>
      <c r="J1105" s="17">
        <f t="shared" si="104"/>
        <v>0.92143975217872931</v>
      </c>
      <c r="K1105" s="17">
        <f t="shared" si="105"/>
        <v>9.6699950490780479E-2</v>
      </c>
      <c r="L1105" s="17">
        <f t="shared" si="106"/>
        <v>0.15158820834902709</v>
      </c>
      <c r="M1105" s="17">
        <f t="shared" si="107"/>
        <v>65.59938071191965</v>
      </c>
      <c r="N1105" s="17">
        <f t="shared" si="108"/>
        <v>1.2272727272727272E-3</v>
      </c>
    </row>
    <row r="1106" spans="1:14" ht="13.8">
      <c r="A1106" s="18"/>
      <c r="B1106" s="18">
        <v>105</v>
      </c>
      <c r="C1106" s="17">
        <f t="shared" si="103"/>
        <v>6.1728395061728392E-2</v>
      </c>
      <c r="D1106" s="18">
        <v>0.5974878579628734</v>
      </c>
      <c r="E1106" s="18">
        <v>3.6244745546285095E-2</v>
      </c>
      <c r="F1106" s="18">
        <v>1.1126751327837933E-3</v>
      </c>
      <c r="G1106" s="18">
        <v>3.260396900715301E-3</v>
      </c>
      <c r="H1106" s="18">
        <v>1.8843023992864143</v>
      </c>
      <c r="I1106" s="18">
        <v>0.03</v>
      </c>
      <c r="J1106" s="17">
        <f t="shared" si="104"/>
        <v>1.4827395905298446</v>
      </c>
      <c r="K1106" s="17">
        <f t="shared" si="105"/>
        <v>4.5518528159336998E-2</v>
      </c>
      <c r="L1106" s="17">
        <f t="shared" si="106"/>
        <v>0.1333798732110805</v>
      </c>
      <c r="M1106" s="17">
        <f t="shared" si="107"/>
        <v>77.085098152626045</v>
      </c>
      <c r="N1106" s="17">
        <f t="shared" si="108"/>
        <v>1.2272727272727272E-3</v>
      </c>
    </row>
    <row r="1107" spans="1:14" ht="13.8">
      <c r="B1107" s="18">
        <v>105</v>
      </c>
      <c r="C1107" s="17">
        <f t="shared" si="103"/>
        <v>6.1728395061728392E-2</v>
      </c>
      <c r="D1107" s="18">
        <v>0.56510458698329225</v>
      </c>
      <c r="E1107" s="18">
        <v>3.2936290778289662E-2</v>
      </c>
      <c r="F1107" s="18">
        <v>1.0127720991607949E-3</v>
      </c>
      <c r="G1107" s="18">
        <v>2.9676577789362821E-3</v>
      </c>
      <c r="H1107" s="18">
        <v>1.782478894522999</v>
      </c>
      <c r="I1107" s="18">
        <v>0.03</v>
      </c>
      <c r="J1107" s="17">
        <f t="shared" si="104"/>
        <v>1.3473937136573044</v>
      </c>
      <c r="K1107" s="17">
        <f t="shared" si="105"/>
        <v>4.1431585874759792E-2</v>
      </c>
      <c r="L1107" s="17">
        <f t="shared" si="106"/>
        <v>0.12140418186557517</v>
      </c>
      <c r="M1107" s="17">
        <f t="shared" si="107"/>
        <v>72.919591139577236</v>
      </c>
      <c r="N1107" s="17">
        <f t="shared" si="108"/>
        <v>1.2272727272727272E-3</v>
      </c>
    </row>
    <row r="1108" spans="1:14" ht="13.8">
      <c r="B1108" s="18">
        <v>105</v>
      </c>
      <c r="C1108" s="17">
        <f t="shared" si="103"/>
        <v>6.1728395061728392E-2</v>
      </c>
      <c r="D1108" s="18">
        <v>0.5972165492981506</v>
      </c>
      <c r="E1108" s="18">
        <v>3.5879249659236861E-2</v>
      </c>
      <c r="F1108" s="18">
        <v>9.2593155628998831E-4</v>
      </c>
      <c r="G1108" s="18">
        <v>3.0146608809441477E-3</v>
      </c>
      <c r="H1108" s="18">
        <v>1.8844023093901672</v>
      </c>
      <c r="I1108" s="18">
        <v>0.03</v>
      </c>
      <c r="J1108" s="17">
        <f t="shared" si="104"/>
        <v>1.46778748605969</v>
      </c>
      <c r="K1108" s="17">
        <f t="shared" si="105"/>
        <v>3.7879018211863159E-2</v>
      </c>
      <c r="L1108" s="17">
        <f t="shared" si="106"/>
        <v>0.12332703603862423</v>
      </c>
      <c r="M1108" s="17">
        <f t="shared" si="107"/>
        <v>77.089185384143207</v>
      </c>
      <c r="N1108" s="17">
        <f t="shared" si="108"/>
        <v>1.2272727272727272E-3</v>
      </c>
    </row>
    <row r="1109" spans="1:14" ht="13.8">
      <c r="B1109" s="18">
        <v>105</v>
      </c>
      <c r="C1109" s="17">
        <f t="shared" si="103"/>
        <v>6.1728395061728392E-2</v>
      </c>
      <c r="D1109" s="18">
        <v>0.64871572003600941</v>
      </c>
      <c r="E1109" s="18">
        <v>3.6846438134063381E-2</v>
      </c>
      <c r="F1109" s="18">
        <v>9.7328315868422171E-4</v>
      </c>
      <c r="G1109" s="18">
        <v>3.1688288887393259E-3</v>
      </c>
      <c r="H1109" s="18">
        <v>2.0471640598681047</v>
      </c>
      <c r="I1109" s="18">
        <v>0.03</v>
      </c>
      <c r="J1109" s="17">
        <f t="shared" si="104"/>
        <v>1.5073542873025929</v>
      </c>
      <c r="K1109" s="17">
        <f t="shared" si="105"/>
        <v>3.981612921889998E-2</v>
      </c>
      <c r="L1109" s="17">
        <f t="shared" si="106"/>
        <v>0.12963390908479061</v>
      </c>
      <c r="M1109" s="17">
        <f t="shared" si="107"/>
        <v>83.747620630967916</v>
      </c>
      <c r="N1109" s="17">
        <f t="shared" si="108"/>
        <v>1.2272727272727272E-3</v>
      </c>
    </row>
    <row r="1110" spans="1:14">
      <c r="B1110" s="17">
        <v>105</v>
      </c>
      <c r="C1110" s="17">
        <f t="shared" si="103"/>
        <v>6.1728395061728392E-2</v>
      </c>
      <c r="D1110" s="17">
        <v>0.91599356018414113</v>
      </c>
      <c r="E1110" s="17">
        <v>3.9925690348070322E-2</v>
      </c>
      <c r="F1110" s="17">
        <v>2.175407852971599E-3</v>
      </c>
      <c r="G1110" s="17">
        <v>5.3120424316748351E-3</v>
      </c>
      <c r="H1110" s="17">
        <v>2.8868421072137647</v>
      </c>
      <c r="I1110" s="17">
        <v>0.04</v>
      </c>
      <c r="J1110" s="17">
        <f t="shared" si="104"/>
        <v>1.6333236960574224</v>
      </c>
      <c r="K1110" s="17">
        <f t="shared" si="105"/>
        <v>8.8993957621565423E-2</v>
      </c>
      <c r="L1110" s="17">
        <f t="shared" si="106"/>
        <v>0.21731082675033414</v>
      </c>
      <c r="M1110" s="17">
        <f t="shared" si="107"/>
        <v>118.09808620419948</v>
      </c>
      <c r="N1110" s="17">
        <f t="shared" si="108"/>
        <v>1.6363636363636365E-3</v>
      </c>
    </row>
    <row r="1111" spans="1:14">
      <c r="B1111" s="17">
        <v>105</v>
      </c>
      <c r="C1111" s="17">
        <f t="shared" si="103"/>
        <v>6.1728395061728392E-2</v>
      </c>
      <c r="D1111" s="17">
        <v>0.36021681545878659</v>
      </c>
      <c r="E1111" s="17">
        <v>2.2529474713810328E-2</v>
      </c>
      <c r="F1111" s="17">
        <v>1.4359200781035237E-3</v>
      </c>
      <c r="G1111" s="17">
        <v>3.4283983260146146E-3</v>
      </c>
      <c r="H1111" s="17">
        <v>1.1313714475848227</v>
      </c>
      <c r="I1111" s="17">
        <v>0.03</v>
      </c>
      <c r="J1111" s="17">
        <f t="shared" si="104"/>
        <v>0.92166032920133167</v>
      </c>
      <c r="K1111" s="17">
        <f t="shared" si="105"/>
        <v>5.8742185013325961E-2</v>
      </c>
      <c r="L1111" s="17">
        <f t="shared" si="106"/>
        <v>0.14025265879150697</v>
      </c>
      <c r="M1111" s="17">
        <f t="shared" si="107"/>
        <v>46.283377401197292</v>
      </c>
      <c r="N1111" s="17">
        <f t="shared" si="108"/>
        <v>1.2272727272727272E-3</v>
      </c>
    </row>
    <row r="1112" spans="1:14" s="18" customFormat="1" ht="13.8">
      <c r="A1112" s="17"/>
      <c r="B1112" s="18">
        <v>105</v>
      </c>
      <c r="C1112" s="17">
        <f t="shared" si="103"/>
        <v>6.1728395061728392E-2</v>
      </c>
      <c r="D1112" s="18">
        <v>0.58286107893542227</v>
      </c>
      <c r="E1112" s="18">
        <v>2.0000274933488892E-2</v>
      </c>
      <c r="F1112" s="18">
        <v>1.8222133700737826E-4</v>
      </c>
      <c r="G1112" s="18">
        <v>2.373115086607717E-3</v>
      </c>
      <c r="H1112" s="18">
        <v>1.8422153400894765</v>
      </c>
      <c r="I1112" s="18">
        <v>0.02</v>
      </c>
      <c r="J1112" s="17">
        <f t="shared" si="104"/>
        <v>0.81819306546090931</v>
      </c>
      <c r="K1112" s="17">
        <f t="shared" si="105"/>
        <v>7.4545092412109295E-3</v>
      </c>
      <c r="L1112" s="17">
        <f t="shared" si="106"/>
        <v>9.7081980815770227E-2</v>
      </c>
      <c r="M1112" s="17">
        <f t="shared" si="107"/>
        <v>75.363354821842222</v>
      </c>
      <c r="N1112" s="17">
        <f t="shared" si="108"/>
        <v>8.1818181818181827E-4</v>
      </c>
    </row>
    <row r="1113" spans="1:14" s="18" customFormat="1" ht="13.8">
      <c r="A1113" s="17"/>
      <c r="B1113" s="17">
        <v>105</v>
      </c>
      <c r="C1113" s="17">
        <f t="shared" si="103"/>
        <v>6.1728395061728392E-2</v>
      </c>
      <c r="D1113" s="17">
        <v>0.67500131556991205</v>
      </c>
      <c r="E1113" s="17">
        <v>2.5581248695694156E-2</v>
      </c>
      <c r="F1113" s="17">
        <v>1.839454337650249E-4</v>
      </c>
      <c r="G1113" s="17">
        <v>2.1560115957575008E-3</v>
      </c>
      <c r="H1113" s="17">
        <v>2.1344514797999259</v>
      </c>
      <c r="I1113" s="17">
        <v>0.02</v>
      </c>
      <c r="J1113" s="17">
        <f t="shared" si="104"/>
        <v>1.0465056284602154</v>
      </c>
      <c r="K1113" s="17">
        <f t="shared" si="105"/>
        <v>7.5250404722055639E-3</v>
      </c>
      <c r="L1113" s="17">
        <f t="shared" si="106"/>
        <v>8.8200474371897764E-2</v>
      </c>
      <c r="M1113" s="17">
        <f t="shared" si="107"/>
        <v>87.318469628178789</v>
      </c>
      <c r="N1113" s="17">
        <f t="shared" si="108"/>
        <v>8.1818181818181827E-4</v>
      </c>
    </row>
    <row r="1114" spans="1:14">
      <c r="B1114" s="17">
        <v>105</v>
      </c>
      <c r="C1114" s="17">
        <f t="shared" si="103"/>
        <v>6.1728395061728392E-2</v>
      </c>
      <c r="D1114" s="17">
        <v>0.78752625857006098</v>
      </c>
      <c r="E1114" s="17">
        <v>2.7062517162032486E-2</v>
      </c>
      <c r="F1114" s="17">
        <v>1.8278591322684672E-4</v>
      </c>
      <c r="G1114" s="17">
        <v>1.9043741657122635E-3</v>
      </c>
      <c r="H1114" s="17">
        <v>2.4913294889300079</v>
      </c>
      <c r="I1114" s="17">
        <v>0.02</v>
      </c>
      <c r="J1114" s="17">
        <f t="shared" si="104"/>
        <v>1.10710297481042</v>
      </c>
      <c r="K1114" s="17">
        <f t="shared" si="105"/>
        <v>7.4776055410982747E-3</v>
      </c>
      <c r="L1114" s="17">
        <f t="shared" si="106"/>
        <v>7.7906215870047146E-2</v>
      </c>
      <c r="M1114" s="17">
        <f t="shared" si="107"/>
        <v>101.9180245471367</v>
      </c>
      <c r="N1114" s="17">
        <f t="shared" si="108"/>
        <v>8.1818181818181827E-4</v>
      </c>
    </row>
    <row r="1115" spans="1:14" s="18" customFormat="1" ht="13.8">
      <c r="A1115" s="17"/>
      <c r="B1115" s="18">
        <v>105</v>
      </c>
      <c r="C1115" s="17">
        <f t="shared" si="103"/>
        <v>6.1728395061728392E-2</v>
      </c>
      <c r="D1115" s="18">
        <v>0.89</v>
      </c>
      <c r="E1115" s="18">
        <v>5.3109999999999997E-2</v>
      </c>
      <c r="F1115" s="18">
        <v>6.4999999999999997E-4</v>
      </c>
      <c r="G1115" s="18">
        <v>3.3500000000000001E-3</v>
      </c>
      <c r="H1115" s="18">
        <v>2.8202600000000002</v>
      </c>
      <c r="I1115" s="18">
        <v>0.04</v>
      </c>
      <c r="J1115" s="17">
        <f t="shared" si="104"/>
        <v>2.1726818181818182</v>
      </c>
      <c r="K1115" s="17">
        <f t="shared" si="105"/>
        <v>2.6590909090909089E-2</v>
      </c>
      <c r="L1115" s="17">
        <f t="shared" si="106"/>
        <v>0.13704545454545455</v>
      </c>
      <c r="M1115" s="17">
        <f t="shared" si="107"/>
        <v>115.37427272727274</v>
      </c>
      <c r="N1115" s="17">
        <f t="shared" si="108"/>
        <v>1.6363636363636365E-3</v>
      </c>
    </row>
    <row r="1116" spans="1:14">
      <c r="B1116" s="17">
        <v>105</v>
      </c>
      <c r="C1116" s="17">
        <f t="shared" si="103"/>
        <v>6.1728395061728392E-2</v>
      </c>
      <c r="D1116" s="17">
        <v>0.89179959354818772</v>
      </c>
      <c r="E1116" s="17">
        <v>2.8256417537370425E-2</v>
      </c>
      <c r="F1116" s="17">
        <v>2.8710443149974674E-4</v>
      </c>
      <c r="G1116" s="17">
        <v>2.5705861890093604E-3</v>
      </c>
      <c r="H1116" s="17">
        <v>2.8203002759416984</v>
      </c>
      <c r="I1116" s="17">
        <v>0.02</v>
      </c>
      <c r="J1116" s="17">
        <f t="shared" si="104"/>
        <v>1.1559443538015175</v>
      </c>
      <c r="K1116" s="17">
        <f t="shared" si="105"/>
        <v>1.1745181288626004E-2</v>
      </c>
      <c r="L1116" s="17">
        <f t="shared" si="106"/>
        <v>0.10516034409583747</v>
      </c>
      <c r="M1116" s="17">
        <f t="shared" si="107"/>
        <v>115.37592037943313</v>
      </c>
      <c r="N1116" s="17">
        <f t="shared" si="108"/>
        <v>8.1818181818181827E-4</v>
      </c>
    </row>
    <row r="1117" spans="1:14" ht="13.8">
      <c r="A1117" s="18"/>
      <c r="B1117" s="18">
        <v>105</v>
      </c>
      <c r="C1117" s="17">
        <f t="shared" si="103"/>
        <v>6.1728395061728392E-2</v>
      </c>
      <c r="D1117" s="18">
        <v>0.58260634820777357</v>
      </c>
      <c r="E1117" s="18">
        <v>3.3175398900013746E-2</v>
      </c>
      <c r="F1117" s="18">
        <v>1.6061881158070052E-3</v>
      </c>
      <c r="G1117" s="18">
        <v>4.8271843194199809E-3</v>
      </c>
      <c r="H1117" s="18">
        <v>1.8331807117797303</v>
      </c>
      <c r="I1117" s="18">
        <v>0.04</v>
      </c>
      <c r="J1117" s="17">
        <f t="shared" si="104"/>
        <v>1.3571754095460169</v>
      </c>
      <c r="K1117" s="17">
        <f t="shared" si="105"/>
        <v>6.5707695646650216E-2</v>
      </c>
      <c r="L1117" s="17">
        <f t="shared" si="106"/>
        <v>0.19747572215809014</v>
      </c>
      <c r="M1117" s="17">
        <f t="shared" si="107"/>
        <v>74.993756390988963</v>
      </c>
      <c r="N1117" s="17">
        <f t="shared" si="108"/>
        <v>1.6363636363636365E-3</v>
      </c>
    </row>
    <row r="1118" spans="1:14">
      <c r="B1118" s="17">
        <v>105</v>
      </c>
      <c r="C1118" s="17">
        <f t="shared" si="103"/>
        <v>6.1728395061728392E-2</v>
      </c>
      <c r="D1118" s="17">
        <v>0.60083092641429892</v>
      </c>
      <c r="E1118" s="17">
        <v>3.1548157120539551E-2</v>
      </c>
      <c r="F1118" s="17">
        <v>1.1564968083403245E-3</v>
      </c>
      <c r="G1118" s="17">
        <v>4.1076419408282144E-3</v>
      </c>
      <c r="H1118" s="17">
        <v>1.8934273327246243</v>
      </c>
      <c r="I1118" s="17">
        <v>0.03</v>
      </c>
      <c r="J1118" s="17">
        <f t="shared" si="104"/>
        <v>1.2906064276584361</v>
      </c>
      <c r="K1118" s="17">
        <f t="shared" si="105"/>
        <v>4.7311233068467823E-2</v>
      </c>
      <c r="L1118" s="17">
        <f t="shared" si="106"/>
        <v>0.16803989757933604</v>
      </c>
      <c r="M1118" s="17">
        <f t="shared" si="107"/>
        <v>77.458390884189171</v>
      </c>
      <c r="N1118" s="17">
        <f t="shared" si="108"/>
        <v>1.2272727272727272E-3</v>
      </c>
    </row>
    <row r="1119" spans="1:14">
      <c r="B1119" s="17">
        <v>105</v>
      </c>
      <c r="C1119" s="17">
        <f t="shared" si="103"/>
        <v>6.1728395061728392E-2</v>
      </c>
      <c r="D1119" s="30">
        <v>0.54</v>
      </c>
      <c r="E1119" s="17">
        <v>1.813E-2</v>
      </c>
      <c r="F1119" s="17">
        <v>5.5900000000000004E-3</v>
      </c>
      <c r="G1119" s="17">
        <v>8.5800000000000008E-3</v>
      </c>
      <c r="H1119" s="17">
        <v>1.6671499999999999</v>
      </c>
      <c r="I1119" s="17">
        <v>0.03</v>
      </c>
      <c r="J1119" s="17">
        <f t="shared" si="104"/>
        <v>0.74168181818181822</v>
      </c>
      <c r="K1119" s="17">
        <f t="shared" si="105"/>
        <v>0.22868181818181821</v>
      </c>
      <c r="L1119" s="17">
        <f t="shared" si="106"/>
        <v>0.35100000000000003</v>
      </c>
      <c r="M1119" s="17">
        <f t="shared" si="107"/>
        <v>68.20159090909091</v>
      </c>
      <c r="N1119" s="17">
        <f t="shared" si="108"/>
        <v>1.2272727272727272E-3</v>
      </c>
    </row>
    <row r="1120" spans="1:14" ht="13.8">
      <c r="B1120" s="18">
        <v>105</v>
      </c>
      <c r="C1120" s="17">
        <f t="shared" si="103"/>
        <v>6.1728395061728392E-2</v>
      </c>
      <c r="D1120" s="18">
        <v>0.54</v>
      </c>
      <c r="E1120" s="18">
        <v>1.9089999999999999E-2</v>
      </c>
      <c r="F1120" s="18">
        <v>6.4099999999999999E-3</v>
      </c>
      <c r="G1120" s="18">
        <v>9.3699999999999999E-3</v>
      </c>
      <c r="H1120" s="18">
        <v>1.6840299999999999</v>
      </c>
      <c r="I1120" s="18">
        <v>0.03</v>
      </c>
      <c r="J1120" s="17">
        <f t="shared" si="104"/>
        <v>0.78095454545454546</v>
      </c>
      <c r="K1120" s="17">
        <f t="shared" si="105"/>
        <v>0.26222727272727275</v>
      </c>
      <c r="L1120" s="17">
        <f t="shared" si="106"/>
        <v>0.38331818181818184</v>
      </c>
      <c r="M1120" s="17">
        <f t="shared" si="107"/>
        <v>68.892136363636368</v>
      </c>
      <c r="N1120" s="17">
        <f t="shared" si="108"/>
        <v>1.2272727272727272E-3</v>
      </c>
    </row>
    <row r="1121" spans="1:14" ht="13.8">
      <c r="A1121" s="18"/>
      <c r="B1121" s="17">
        <v>105</v>
      </c>
      <c r="C1121" s="17">
        <f t="shared" si="103"/>
        <v>6.1728395061728392E-2</v>
      </c>
      <c r="D1121" s="17">
        <v>0.75</v>
      </c>
      <c r="E1121" s="17">
        <v>3.585E-2</v>
      </c>
      <c r="F1121" s="17">
        <v>8.6999999999999994E-3</v>
      </c>
      <c r="G1121" s="17">
        <v>1.001E-2</v>
      </c>
      <c r="H1121" s="17">
        <v>2.3226200000000001</v>
      </c>
      <c r="I1121" s="17">
        <v>0.03</v>
      </c>
      <c r="J1121" s="17">
        <f t="shared" si="104"/>
        <v>1.4665909090909091</v>
      </c>
      <c r="K1121" s="17">
        <f t="shared" si="105"/>
        <v>0.3559090909090909</v>
      </c>
      <c r="L1121" s="17">
        <f t="shared" si="106"/>
        <v>0.40950000000000003</v>
      </c>
      <c r="M1121" s="17">
        <f t="shared" si="107"/>
        <v>95.016272727272735</v>
      </c>
      <c r="N1121" s="17">
        <f t="shared" si="108"/>
        <v>1.2272727272727272E-3</v>
      </c>
    </row>
    <row r="1122" spans="1:14" ht="13.8">
      <c r="A1122" s="18"/>
      <c r="B1122" s="18">
        <v>105</v>
      </c>
      <c r="C1122" s="17">
        <f t="shared" si="103"/>
        <v>6.1728395061728392E-2</v>
      </c>
      <c r="D1122" s="18">
        <v>0.72</v>
      </c>
      <c r="E1122" s="18">
        <v>3.3250000000000002E-2</v>
      </c>
      <c r="F1122" s="18">
        <v>8.4899999999999993E-3</v>
      </c>
      <c r="G1122" s="18">
        <v>8.8400000000000006E-3</v>
      </c>
      <c r="H1122" s="18">
        <v>2.2418999999999998</v>
      </c>
      <c r="I1122" s="18">
        <v>0.03</v>
      </c>
      <c r="J1122" s="17">
        <f t="shared" si="104"/>
        <v>1.3602272727272728</v>
      </c>
      <c r="K1122" s="17">
        <f t="shared" si="105"/>
        <v>0.3473181818181818</v>
      </c>
      <c r="L1122" s="17">
        <f t="shared" si="106"/>
        <v>0.36163636363636364</v>
      </c>
      <c r="M1122" s="17">
        <f t="shared" si="107"/>
        <v>91.714090909090899</v>
      </c>
      <c r="N1122" s="17">
        <f t="shared" si="108"/>
        <v>1.2272727272727272E-3</v>
      </c>
    </row>
    <row r="1123" spans="1:14">
      <c r="B1123" s="17">
        <v>105</v>
      </c>
      <c r="C1123" s="17">
        <f t="shared" si="103"/>
        <v>6.1728395061728392E-2</v>
      </c>
      <c r="D1123" s="17">
        <v>0.56999999999999995</v>
      </c>
      <c r="E1123" s="17">
        <v>2.9909999999999999E-2</v>
      </c>
      <c r="F1123" s="17">
        <v>8.26E-3</v>
      </c>
      <c r="G1123" s="17">
        <v>8.6E-3</v>
      </c>
      <c r="H1123" s="17">
        <v>1.77945</v>
      </c>
      <c r="I1123" s="17">
        <v>0.03</v>
      </c>
      <c r="J1123" s="17">
        <f t="shared" si="104"/>
        <v>1.2235909090909092</v>
      </c>
      <c r="K1123" s="17">
        <f t="shared" si="105"/>
        <v>0.33790909090909094</v>
      </c>
      <c r="L1123" s="17">
        <f t="shared" si="106"/>
        <v>0.35181818181818181</v>
      </c>
      <c r="M1123" s="17">
        <f t="shared" si="107"/>
        <v>72.795681818181819</v>
      </c>
      <c r="N1123" s="17">
        <f t="shared" si="108"/>
        <v>1.2272727272727272E-3</v>
      </c>
    </row>
    <row r="1124" spans="1:14" ht="13.8">
      <c r="A1124" s="18"/>
      <c r="B1124" s="17">
        <v>105</v>
      </c>
      <c r="C1124" s="17">
        <f t="shared" si="103"/>
        <v>6.1728395061728392E-2</v>
      </c>
      <c r="D1124" s="17">
        <v>0.67</v>
      </c>
      <c r="E1124" s="17">
        <v>3.5180000000000003E-2</v>
      </c>
      <c r="F1124" s="17">
        <v>8.6300000000000005E-3</v>
      </c>
      <c r="G1124" s="17">
        <v>8.5500000000000003E-3</v>
      </c>
      <c r="H1124" s="17">
        <v>2.0737899999999998</v>
      </c>
      <c r="I1124" s="17">
        <v>0.03</v>
      </c>
      <c r="J1124" s="17">
        <f t="shared" si="104"/>
        <v>1.4391818181818183</v>
      </c>
      <c r="K1124" s="17">
        <f t="shared" si="105"/>
        <v>0.35304545454545455</v>
      </c>
      <c r="L1124" s="17">
        <f t="shared" si="106"/>
        <v>0.34977272727272729</v>
      </c>
      <c r="M1124" s="17">
        <f t="shared" si="107"/>
        <v>84.836863636363631</v>
      </c>
      <c r="N1124" s="17">
        <f t="shared" si="108"/>
        <v>1.2272727272727272E-3</v>
      </c>
    </row>
    <row r="1125" spans="1:14" s="18" customFormat="1" ht="13.8">
      <c r="B1125" s="18">
        <v>105</v>
      </c>
      <c r="C1125" s="17">
        <f t="shared" si="103"/>
        <v>6.1728395061728392E-2</v>
      </c>
      <c r="D1125" s="18">
        <v>0.64</v>
      </c>
      <c r="E1125" s="18">
        <v>3.5189999999999999E-2</v>
      </c>
      <c r="F1125" s="18">
        <v>8.6199999999999992E-3</v>
      </c>
      <c r="G1125" s="18">
        <v>8.4100000000000008E-3</v>
      </c>
      <c r="H1125" s="18">
        <v>1.99997</v>
      </c>
      <c r="I1125" s="18">
        <v>0.03</v>
      </c>
      <c r="J1125" s="17">
        <f t="shared" si="104"/>
        <v>1.4395909090909091</v>
      </c>
      <c r="K1125" s="17">
        <f t="shared" si="105"/>
        <v>0.35263636363636358</v>
      </c>
      <c r="L1125" s="17">
        <f t="shared" si="106"/>
        <v>0.3440454545454546</v>
      </c>
      <c r="M1125" s="17">
        <f t="shared" si="107"/>
        <v>81.81695454545455</v>
      </c>
      <c r="N1125" s="17">
        <f t="shared" si="108"/>
        <v>1.2272727272727272E-3</v>
      </c>
    </row>
    <row r="1126" spans="1:14" s="18" customFormat="1" ht="13.8">
      <c r="B1126" s="17">
        <v>105</v>
      </c>
      <c r="C1126" s="17">
        <f t="shared" si="103"/>
        <v>6.1728395061728392E-2</v>
      </c>
      <c r="D1126" s="30">
        <v>0.92</v>
      </c>
      <c r="E1126" s="17">
        <v>3.1179999999999999E-2</v>
      </c>
      <c r="F1126" s="17">
        <v>1.281E-2</v>
      </c>
      <c r="G1126" s="17">
        <v>9.4599999999999997E-3</v>
      </c>
      <c r="H1126" s="17">
        <v>2.8593799999999998</v>
      </c>
      <c r="I1126" s="17">
        <v>0.05</v>
      </c>
      <c r="J1126" s="17">
        <f t="shared" si="104"/>
        <v>1.2755454545454545</v>
      </c>
      <c r="K1126" s="17">
        <f t="shared" si="105"/>
        <v>0.52404545454545459</v>
      </c>
      <c r="L1126" s="17">
        <f t="shared" si="106"/>
        <v>0.38699999999999996</v>
      </c>
      <c r="M1126" s="17">
        <f t="shared" si="107"/>
        <v>116.97463636363636</v>
      </c>
      <c r="N1126" s="17">
        <f t="shared" si="108"/>
        <v>2.0454545454545456E-3</v>
      </c>
    </row>
    <row r="1127" spans="1:14" ht="13.8">
      <c r="B1127" s="18">
        <v>105</v>
      </c>
      <c r="C1127" s="17">
        <f t="shared" si="103"/>
        <v>6.1728395061728392E-2</v>
      </c>
      <c r="D1127" s="18">
        <v>0.6</v>
      </c>
      <c r="E1127" s="18">
        <v>2.4969999999999999E-2</v>
      </c>
      <c r="F1127" s="18">
        <v>6.9699999999999996E-3</v>
      </c>
      <c r="G1127" s="18">
        <v>3.8400000000000001E-3</v>
      </c>
      <c r="H1127" s="18">
        <v>1.8701700000000001</v>
      </c>
      <c r="I1127" s="18">
        <v>0.02</v>
      </c>
      <c r="J1127" s="17">
        <f t="shared" si="104"/>
        <v>1.0214999999999999</v>
      </c>
      <c r="K1127" s="17">
        <f t="shared" si="105"/>
        <v>0.28513636363636363</v>
      </c>
      <c r="L1127" s="17">
        <f t="shared" si="106"/>
        <v>0.15709090909090909</v>
      </c>
      <c r="M1127" s="17">
        <f t="shared" si="107"/>
        <v>76.506954545454548</v>
      </c>
      <c r="N1127" s="17">
        <f t="shared" si="108"/>
        <v>8.1818181818181827E-4</v>
      </c>
    </row>
    <row r="1128" spans="1:14" ht="13.8">
      <c r="A1128" s="18"/>
      <c r="B1128" s="17">
        <v>105</v>
      </c>
      <c r="C1128" s="17">
        <f t="shared" si="103"/>
        <v>6.1728395061728392E-2</v>
      </c>
      <c r="D1128" s="17">
        <v>0.72</v>
      </c>
      <c r="E1128" s="17">
        <v>2.8510000000000001E-2</v>
      </c>
      <c r="F1128" s="17">
        <v>7.5700000000000003E-3</v>
      </c>
      <c r="G1128" s="17">
        <v>4.7800000000000004E-3</v>
      </c>
      <c r="H1128" s="17">
        <v>2.2494299999999998</v>
      </c>
      <c r="I1128" s="17">
        <v>0.03</v>
      </c>
      <c r="J1128" s="17">
        <f t="shared" si="104"/>
        <v>1.1663181818181818</v>
      </c>
      <c r="K1128" s="17">
        <f t="shared" si="105"/>
        <v>0.30968181818181822</v>
      </c>
      <c r="L1128" s="17">
        <f t="shared" si="106"/>
        <v>0.19554545454545458</v>
      </c>
      <c r="M1128" s="17">
        <f t="shared" si="107"/>
        <v>92.022136363636363</v>
      </c>
      <c r="N1128" s="17">
        <f t="shared" si="108"/>
        <v>1.2272727272727272E-3</v>
      </c>
    </row>
    <row r="1129" spans="1:14" ht="13.8">
      <c r="A1129" s="18"/>
      <c r="B1129" s="18">
        <v>105</v>
      </c>
      <c r="C1129" s="17">
        <f t="shared" si="103"/>
        <v>6.1728395061728392E-2</v>
      </c>
      <c r="D1129" s="18">
        <v>0.75</v>
      </c>
      <c r="E1129" s="18">
        <v>3.5529999999999999E-2</v>
      </c>
      <c r="F1129" s="18">
        <v>8.8199999999999997E-3</v>
      </c>
      <c r="G1129" s="18">
        <v>6.28E-3</v>
      </c>
      <c r="H1129" s="18">
        <v>2.3214999999999999</v>
      </c>
      <c r="I1129" s="18">
        <v>0.03</v>
      </c>
      <c r="J1129" s="17">
        <f t="shared" si="104"/>
        <v>1.4535</v>
      </c>
      <c r="K1129" s="17">
        <f t="shared" si="105"/>
        <v>0.36081818181818182</v>
      </c>
      <c r="L1129" s="17">
        <f t="shared" si="106"/>
        <v>0.25690909090909092</v>
      </c>
      <c r="M1129" s="17">
        <f t="shared" si="107"/>
        <v>94.970454545454544</v>
      </c>
      <c r="N1129" s="17">
        <f t="shared" si="108"/>
        <v>1.2272727272727272E-3</v>
      </c>
    </row>
    <row r="1130" spans="1:14" ht="13.8">
      <c r="A1130" s="18"/>
      <c r="B1130" s="17">
        <v>105</v>
      </c>
      <c r="C1130" s="17">
        <f t="shared" si="103"/>
        <v>6.1728395061728392E-2</v>
      </c>
      <c r="D1130" s="17">
        <v>0.96</v>
      </c>
      <c r="E1130" s="17">
        <v>3.5220000000000001E-2</v>
      </c>
      <c r="F1130" s="17">
        <v>7.7799999999999996E-3</v>
      </c>
      <c r="G1130" s="17">
        <v>5.1500000000000001E-3</v>
      </c>
      <c r="H1130" s="17">
        <v>3.01857</v>
      </c>
      <c r="I1130" s="17">
        <v>0.03</v>
      </c>
      <c r="J1130" s="17">
        <f t="shared" si="104"/>
        <v>1.4408181818181818</v>
      </c>
      <c r="K1130" s="17">
        <f t="shared" si="105"/>
        <v>0.31827272727272726</v>
      </c>
      <c r="L1130" s="17">
        <f t="shared" si="106"/>
        <v>0.21068181818181816</v>
      </c>
      <c r="M1130" s="17">
        <f t="shared" si="107"/>
        <v>123.48695454545455</v>
      </c>
      <c r="N1130" s="17">
        <f t="shared" si="108"/>
        <v>1.2272727272727272E-3</v>
      </c>
    </row>
    <row r="1131" spans="1:14" s="18" customFormat="1" ht="13.8">
      <c r="B1131" s="17">
        <v>105</v>
      </c>
      <c r="C1131" s="17">
        <f t="shared" si="103"/>
        <v>6.1728395061728392E-2</v>
      </c>
      <c r="D1131" s="17">
        <v>0.96</v>
      </c>
      <c r="E1131" s="17">
        <v>3.3849999999999998E-2</v>
      </c>
      <c r="F1131" s="17">
        <v>7.5199999999999998E-3</v>
      </c>
      <c r="G1131" s="17">
        <v>5.0000000000000001E-3</v>
      </c>
      <c r="H1131" s="17">
        <v>3.0040200000000001</v>
      </c>
      <c r="I1131" s="17">
        <v>0.03</v>
      </c>
      <c r="J1131" s="17">
        <f t="shared" si="104"/>
        <v>1.3847727272727273</v>
      </c>
      <c r="K1131" s="17">
        <f t="shared" si="105"/>
        <v>0.30763636363636365</v>
      </c>
      <c r="L1131" s="17">
        <f t="shared" si="106"/>
        <v>0.20454545454545456</v>
      </c>
      <c r="M1131" s="17">
        <f t="shared" si="107"/>
        <v>122.89172727272727</v>
      </c>
      <c r="N1131" s="17">
        <f t="shared" si="108"/>
        <v>1.2272727272727272E-3</v>
      </c>
    </row>
    <row r="1132" spans="1:14" s="18" customFormat="1" ht="13.8">
      <c r="A1132" s="17"/>
      <c r="B1132" s="18">
        <v>105</v>
      </c>
      <c r="C1132" s="17">
        <f t="shared" si="103"/>
        <v>6.1728395061728392E-2</v>
      </c>
      <c r="D1132" s="18">
        <v>0.39</v>
      </c>
      <c r="E1132" s="18">
        <v>1.397E-2</v>
      </c>
      <c r="F1132" s="18">
        <v>2.0400000000000001E-3</v>
      </c>
      <c r="G1132" s="18">
        <v>1.6900000000000001E-3</v>
      </c>
      <c r="H1132" s="18">
        <v>1.24047</v>
      </c>
      <c r="I1132" s="18">
        <v>0.02</v>
      </c>
      <c r="J1132" s="17">
        <f t="shared" si="104"/>
        <v>0.57150000000000001</v>
      </c>
      <c r="K1132" s="17">
        <f t="shared" si="105"/>
        <v>8.3454545454545462E-2</v>
      </c>
      <c r="L1132" s="17">
        <f t="shared" si="106"/>
        <v>6.9136363636363649E-2</v>
      </c>
      <c r="M1132" s="17">
        <f t="shared" si="107"/>
        <v>50.746499999999997</v>
      </c>
      <c r="N1132" s="17">
        <f t="shared" si="108"/>
        <v>8.1818181818181827E-4</v>
      </c>
    </row>
    <row r="1133" spans="1:14">
      <c r="B1133" s="17">
        <v>105</v>
      </c>
      <c r="C1133" s="17">
        <f t="shared" si="103"/>
        <v>6.1728395061728392E-2</v>
      </c>
      <c r="D1133" s="17">
        <v>0.6750422578873716</v>
      </c>
      <c r="E1133" s="17">
        <v>3.708093556719301E-2</v>
      </c>
      <c r="F1133" s="17">
        <v>2.0111414081924683E-3</v>
      </c>
      <c r="G1133" s="17">
        <v>5.0072193747062819E-3</v>
      </c>
      <c r="H1133" s="17">
        <v>2.1244916489825227</v>
      </c>
      <c r="I1133" s="17">
        <v>0.03</v>
      </c>
      <c r="J1133" s="17">
        <f t="shared" si="104"/>
        <v>1.5169473641124414</v>
      </c>
      <c r="K1133" s="17">
        <f t="shared" si="105"/>
        <v>8.2273966698782786E-2</v>
      </c>
      <c r="L1133" s="17">
        <f t="shared" si="106"/>
        <v>0.20484079260162061</v>
      </c>
      <c r="M1133" s="17">
        <f t="shared" si="107"/>
        <v>86.911022003830467</v>
      </c>
      <c r="N1133" s="17">
        <f t="shared" si="108"/>
        <v>1.2272727272727272E-3</v>
      </c>
    </row>
    <row r="1134" spans="1:14" s="18" customFormat="1" ht="13.8">
      <c r="B1134" s="18">
        <v>105</v>
      </c>
      <c r="C1134" s="17">
        <f t="shared" si="103"/>
        <v>6.1728395061728392E-2</v>
      </c>
      <c r="D1134" s="18">
        <v>0.59634961994930069</v>
      </c>
      <c r="E1134" s="18">
        <v>3.3185578148643945E-2</v>
      </c>
      <c r="F1134" s="18">
        <v>1.9004040443915959E-3</v>
      </c>
      <c r="G1134" s="18">
        <v>4.7315121214674483E-3</v>
      </c>
      <c r="H1134" s="18">
        <v>1.875966564203797</v>
      </c>
      <c r="I1134" s="18">
        <v>0.03</v>
      </c>
      <c r="J1134" s="17">
        <f t="shared" si="104"/>
        <v>1.3575918333536159</v>
      </c>
      <c r="K1134" s="17">
        <f t="shared" si="105"/>
        <v>7.7743801816019836E-2</v>
      </c>
      <c r="L1134" s="17">
        <f t="shared" si="106"/>
        <v>0.19356185951457744</v>
      </c>
      <c r="M1134" s="17">
        <f t="shared" si="107"/>
        <v>76.744086717428061</v>
      </c>
      <c r="N1134" s="17">
        <f t="shared" si="108"/>
        <v>1.2272727272727272E-3</v>
      </c>
    </row>
    <row r="1135" spans="1:14" ht="13.8">
      <c r="B1135" s="18">
        <v>105</v>
      </c>
      <c r="C1135" s="17">
        <f t="shared" si="103"/>
        <v>6.1728395061728392E-2</v>
      </c>
      <c r="D1135" s="18">
        <v>0.54</v>
      </c>
      <c r="E1135" s="18">
        <v>2.6159999999999999E-2</v>
      </c>
      <c r="F1135" s="18">
        <v>7.1000000000000004E-3</v>
      </c>
      <c r="G1135" s="18">
        <v>3.7299999999999998E-3</v>
      </c>
      <c r="H1135" s="18">
        <v>1.66666</v>
      </c>
      <c r="I1135" s="18">
        <v>0.02</v>
      </c>
      <c r="J1135" s="17">
        <f t="shared" si="104"/>
        <v>1.0701818181818181</v>
      </c>
      <c r="K1135" s="17">
        <f t="shared" si="105"/>
        <v>0.29045454545454547</v>
      </c>
      <c r="L1135" s="17">
        <f t="shared" si="106"/>
        <v>0.15259090909090908</v>
      </c>
      <c r="M1135" s="17">
        <f t="shared" si="107"/>
        <v>68.181545454545457</v>
      </c>
      <c r="N1135" s="17">
        <f t="shared" si="108"/>
        <v>8.1818181818181827E-4</v>
      </c>
    </row>
    <row r="1136" spans="1:14">
      <c r="B1136" s="17">
        <v>105</v>
      </c>
      <c r="C1136" s="17">
        <f t="shared" si="103"/>
        <v>6.1728395061728392E-2</v>
      </c>
      <c r="D1136" s="17">
        <v>0.57999999999999996</v>
      </c>
      <c r="E1136" s="17">
        <v>2.9899999999999999E-2</v>
      </c>
      <c r="F1136" s="17">
        <v>7.6600000000000001E-3</v>
      </c>
      <c r="G1136" s="17">
        <v>4.0200000000000001E-3</v>
      </c>
      <c r="H1136" s="17">
        <v>1.80341</v>
      </c>
      <c r="I1136" s="17">
        <v>0.03</v>
      </c>
      <c r="J1136" s="17">
        <f t="shared" si="104"/>
        <v>1.2231818181818181</v>
      </c>
      <c r="K1136" s="17">
        <f t="shared" si="105"/>
        <v>0.31336363636363634</v>
      </c>
      <c r="L1136" s="17">
        <f t="shared" si="106"/>
        <v>0.16445454545454546</v>
      </c>
      <c r="M1136" s="17">
        <f t="shared" si="107"/>
        <v>73.775863636363638</v>
      </c>
      <c r="N1136" s="17">
        <f t="shared" si="108"/>
        <v>1.2272727272727272E-3</v>
      </c>
    </row>
    <row r="1137" spans="1:14">
      <c r="B1137" s="17">
        <v>105</v>
      </c>
      <c r="C1137" s="17">
        <f t="shared" si="103"/>
        <v>6.1728395061728392E-2</v>
      </c>
      <c r="D1137" s="17">
        <v>0.64</v>
      </c>
      <c r="E1137" s="17">
        <v>3.5389999999999998E-2</v>
      </c>
      <c r="F1137" s="17">
        <v>8.8000000000000005E-3</v>
      </c>
      <c r="G1137" s="17">
        <v>4.5900000000000003E-3</v>
      </c>
      <c r="H1137" s="17">
        <v>1.9762</v>
      </c>
      <c r="I1137" s="17">
        <v>0.03</v>
      </c>
      <c r="J1137" s="17">
        <f t="shared" si="104"/>
        <v>1.4477727272727272</v>
      </c>
      <c r="K1137" s="17">
        <f t="shared" si="105"/>
        <v>0.36000000000000004</v>
      </c>
      <c r="L1137" s="17">
        <f t="shared" si="106"/>
        <v>0.18777272727272729</v>
      </c>
      <c r="M1137" s="17">
        <f t="shared" si="107"/>
        <v>80.844545454545454</v>
      </c>
      <c r="N1137" s="17">
        <f t="shared" si="108"/>
        <v>1.2272727272727272E-3</v>
      </c>
    </row>
    <row r="1138" spans="1:14">
      <c r="B1138" s="17">
        <v>105</v>
      </c>
      <c r="C1138" s="17">
        <f t="shared" si="103"/>
        <v>6.1728395061728392E-2</v>
      </c>
      <c r="D1138" s="17">
        <v>0.88737700257303287</v>
      </c>
      <c r="E1138" s="17">
        <v>3.2058669994019219E-2</v>
      </c>
      <c r="F1138" s="17">
        <v>7.5357844926190612E-3</v>
      </c>
      <c r="G1138" s="17">
        <v>5.4205480666216065E-3</v>
      </c>
      <c r="H1138" s="17">
        <v>2.7795592341623578</v>
      </c>
      <c r="I1138" s="17">
        <v>0.02</v>
      </c>
      <c r="J1138" s="17">
        <f t="shared" si="104"/>
        <v>1.3114910452098771</v>
      </c>
      <c r="K1138" s="17">
        <f t="shared" si="105"/>
        <v>0.30828209287987068</v>
      </c>
      <c r="L1138" s="17">
        <f t="shared" si="106"/>
        <v>0.22174969363452027</v>
      </c>
      <c r="M1138" s="17">
        <f t="shared" si="107"/>
        <v>113.70924139755101</v>
      </c>
      <c r="N1138" s="17">
        <f t="shared" si="108"/>
        <v>8.1818181818181827E-4</v>
      </c>
    </row>
    <row r="1139" spans="1:14">
      <c r="B1139" s="17">
        <v>105</v>
      </c>
      <c r="C1139" s="17">
        <f t="shared" si="103"/>
        <v>6.1728395061728392E-2</v>
      </c>
      <c r="D1139" s="30">
        <v>0.89937280058859559</v>
      </c>
      <c r="E1139" s="17">
        <v>3.129941867748081E-2</v>
      </c>
      <c r="F1139" s="17">
        <v>4.1305626694578251E-3</v>
      </c>
      <c r="G1139" s="17">
        <v>4.4827811916596551E-3</v>
      </c>
      <c r="H1139" s="17">
        <v>2.8294887950213683</v>
      </c>
      <c r="I1139" s="17">
        <v>0.02</v>
      </c>
      <c r="J1139" s="17">
        <f t="shared" si="104"/>
        <v>1.2804307640787604</v>
      </c>
      <c r="K1139" s="17">
        <f t="shared" si="105"/>
        <v>0.1689775637505474</v>
      </c>
      <c r="L1139" s="17">
        <f t="shared" si="106"/>
        <v>0.1833865032951677</v>
      </c>
      <c r="M1139" s="17">
        <f t="shared" si="107"/>
        <v>115.75181434178324</v>
      </c>
      <c r="N1139" s="17">
        <f t="shared" si="108"/>
        <v>8.1818181818181827E-4</v>
      </c>
    </row>
    <row r="1140" spans="1:14" ht="13.8">
      <c r="A1140" s="18"/>
      <c r="B1140" s="17">
        <v>105</v>
      </c>
      <c r="C1140" s="17">
        <f t="shared" si="103"/>
        <v>6.1728395061728392E-2</v>
      </c>
      <c r="D1140" s="17">
        <v>0.52</v>
      </c>
      <c r="E1140" s="17">
        <v>3.4340000000000002E-2</v>
      </c>
      <c r="F1140" s="17">
        <v>7.4099999999999999E-3</v>
      </c>
      <c r="G1140" s="17">
        <v>1.72E-3</v>
      </c>
      <c r="H1140" s="17">
        <v>1.63568</v>
      </c>
      <c r="I1140" s="17">
        <v>0.04</v>
      </c>
      <c r="J1140" s="17">
        <f t="shared" si="104"/>
        <v>1.404818181818182</v>
      </c>
      <c r="K1140" s="17">
        <f t="shared" si="105"/>
        <v>0.30313636363636359</v>
      </c>
      <c r="L1140" s="17">
        <f t="shared" si="106"/>
        <v>7.0363636363636364E-2</v>
      </c>
      <c r="M1140" s="17">
        <f t="shared" si="107"/>
        <v>66.914181818181817</v>
      </c>
      <c r="N1140" s="17">
        <f t="shared" si="108"/>
        <v>1.6363636363636365E-3</v>
      </c>
    </row>
    <row r="1141" spans="1:14" ht="13.8">
      <c r="A1141" s="18"/>
      <c r="B1141" s="18">
        <v>105</v>
      </c>
      <c r="C1141" s="17">
        <f t="shared" si="103"/>
        <v>6.1728395061728392E-2</v>
      </c>
      <c r="D1141" s="18">
        <v>0.93</v>
      </c>
      <c r="E1141" s="18">
        <v>4.1660000000000003E-2</v>
      </c>
      <c r="F1141" s="18">
        <v>4.0499999999999998E-3</v>
      </c>
      <c r="G1141" s="18">
        <v>3.5599999999999998E-3</v>
      </c>
      <c r="H1141" s="18">
        <v>2.9177200000000001</v>
      </c>
      <c r="I1141" s="18">
        <v>0.03</v>
      </c>
      <c r="J1141" s="17">
        <f t="shared" si="104"/>
        <v>1.7042727272727272</v>
      </c>
      <c r="K1141" s="17">
        <f t="shared" si="105"/>
        <v>0.16568181818181818</v>
      </c>
      <c r="L1141" s="17">
        <f t="shared" si="106"/>
        <v>0.14563636363636362</v>
      </c>
      <c r="M1141" s="17">
        <f t="shared" si="107"/>
        <v>119.36127272727272</v>
      </c>
      <c r="N1141" s="17">
        <f t="shared" si="108"/>
        <v>1.2272727272727272E-3</v>
      </c>
    </row>
    <row r="1142" spans="1:14" ht="13.8">
      <c r="B1142" s="18">
        <v>105</v>
      </c>
      <c r="C1142" s="17">
        <f t="shared" si="103"/>
        <v>6.1728395061728392E-2</v>
      </c>
      <c r="D1142" s="18">
        <v>0.6</v>
      </c>
      <c r="E1142" s="18">
        <v>1.993E-2</v>
      </c>
      <c r="F1142" s="18">
        <v>2.81E-3</v>
      </c>
      <c r="G1142" s="18">
        <v>2.3900000000000002E-3</v>
      </c>
      <c r="H1142" s="18">
        <v>1.8973100000000001</v>
      </c>
      <c r="I1142" s="18">
        <v>0.03</v>
      </c>
      <c r="J1142" s="17">
        <f t="shared" si="104"/>
        <v>0.81531818181818183</v>
      </c>
      <c r="K1142" s="17">
        <f t="shared" si="105"/>
        <v>0.11495454545454545</v>
      </c>
      <c r="L1142" s="17">
        <f t="shared" si="106"/>
        <v>9.7772727272727289E-2</v>
      </c>
      <c r="M1142" s="17">
        <f t="shared" si="107"/>
        <v>77.617227272727277</v>
      </c>
      <c r="N1142" s="17">
        <f t="shared" si="108"/>
        <v>1.2272727272727272E-3</v>
      </c>
    </row>
    <row r="1143" spans="1:14">
      <c r="B1143" s="17">
        <v>106</v>
      </c>
      <c r="C1143" s="17">
        <f t="shared" si="103"/>
        <v>7.407407407407407E-2</v>
      </c>
      <c r="D1143" s="17">
        <v>0.93</v>
      </c>
      <c r="E1143" s="17">
        <v>3.6999999999999998E-2</v>
      </c>
      <c r="F1143" s="17">
        <v>4.7299999999999998E-3</v>
      </c>
      <c r="G1143" s="17">
        <v>5.9100000000000003E-3</v>
      </c>
      <c r="H1143" s="17">
        <v>2.9211399999999998</v>
      </c>
      <c r="I1143" s="17">
        <v>0.02</v>
      </c>
      <c r="J1143" s="17">
        <f t="shared" si="104"/>
        <v>1.5136363636363634</v>
      </c>
      <c r="K1143" s="17">
        <f t="shared" si="105"/>
        <v>0.19349999999999998</v>
      </c>
      <c r="L1143" s="17">
        <f t="shared" si="106"/>
        <v>0.24177272727272728</v>
      </c>
      <c r="M1143" s="17">
        <f t="shared" si="107"/>
        <v>119.50118181818181</v>
      </c>
      <c r="N1143" s="17">
        <f t="shared" si="108"/>
        <v>8.1818181818181827E-4</v>
      </c>
    </row>
    <row r="1144" spans="1:14" ht="13.8">
      <c r="B1144" s="18">
        <v>106</v>
      </c>
      <c r="C1144" s="17">
        <f t="shared" si="103"/>
        <v>7.407407407407407E-2</v>
      </c>
      <c r="D1144" s="18">
        <v>1.05</v>
      </c>
      <c r="E1144" s="18">
        <v>4.2130000000000001E-2</v>
      </c>
      <c r="F1144" s="18">
        <v>5.4999999999999997E-3</v>
      </c>
      <c r="G1144" s="18">
        <v>6.8799999999999998E-3</v>
      </c>
      <c r="H1144" s="18">
        <v>3.2899699999999998</v>
      </c>
      <c r="I1144" s="18">
        <v>0.03</v>
      </c>
      <c r="J1144" s="17">
        <f t="shared" si="104"/>
        <v>1.7235</v>
      </c>
      <c r="K1144" s="17">
        <f t="shared" si="105"/>
        <v>0.22499999999999998</v>
      </c>
      <c r="L1144" s="17">
        <f t="shared" si="106"/>
        <v>0.28145454545454546</v>
      </c>
      <c r="M1144" s="17">
        <f t="shared" si="107"/>
        <v>134.58968181818182</v>
      </c>
      <c r="N1144" s="17">
        <f t="shared" si="108"/>
        <v>1.2272727272727272E-3</v>
      </c>
    </row>
    <row r="1145" spans="1:14" ht="13.8">
      <c r="B1145" s="18">
        <v>106</v>
      </c>
      <c r="C1145" s="17">
        <f t="shared" si="103"/>
        <v>7.407407407407407E-2</v>
      </c>
      <c r="D1145" s="18">
        <v>1.07</v>
      </c>
      <c r="E1145" s="18">
        <v>3.9759999999999997E-2</v>
      </c>
      <c r="F1145" s="18">
        <v>3.9899999999999996E-3</v>
      </c>
      <c r="G1145" s="18">
        <v>5.5900000000000004E-3</v>
      </c>
      <c r="H1145" s="18">
        <v>3.36693</v>
      </c>
      <c r="I1145" s="18">
        <v>0.03</v>
      </c>
      <c r="J1145" s="17">
        <f t="shared" si="104"/>
        <v>1.6265454545454545</v>
      </c>
      <c r="K1145" s="17">
        <f t="shared" si="105"/>
        <v>0.16322727272727272</v>
      </c>
      <c r="L1145" s="17">
        <f t="shared" si="106"/>
        <v>0.22868181818181821</v>
      </c>
      <c r="M1145" s="17">
        <f t="shared" si="107"/>
        <v>137.73804545454547</v>
      </c>
      <c r="N1145" s="17">
        <f t="shared" si="108"/>
        <v>1.2272727272727272E-3</v>
      </c>
    </row>
    <row r="1146" spans="1:14" s="18" customFormat="1" ht="13.8">
      <c r="A1146" s="17"/>
      <c r="B1146" s="17">
        <v>106</v>
      </c>
      <c r="C1146" s="17">
        <f t="shared" si="103"/>
        <v>7.407407407407407E-2</v>
      </c>
      <c r="D1146" s="17">
        <v>0.62</v>
      </c>
      <c r="E1146" s="17">
        <v>2.8649999999999998E-2</v>
      </c>
      <c r="F1146" s="17">
        <v>3.9100000000000003E-3</v>
      </c>
      <c r="G1146" s="17">
        <v>2.8500000000000001E-3</v>
      </c>
      <c r="H1146" s="17">
        <v>1.9412499999999999</v>
      </c>
      <c r="I1146" s="17">
        <v>0.02</v>
      </c>
      <c r="J1146" s="17">
        <f t="shared" si="104"/>
        <v>1.1720454545454546</v>
      </c>
      <c r="K1146" s="17">
        <f t="shared" si="105"/>
        <v>0.15995454545454546</v>
      </c>
      <c r="L1146" s="17">
        <f t="shared" si="106"/>
        <v>0.11659090909090909</v>
      </c>
      <c r="M1146" s="17">
        <f t="shared" si="107"/>
        <v>79.414772727272734</v>
      </c>
      <c r="N1146" s="17">
        <f t="shared" si="108"/>
        <v>8.1818181818181827E-4</v>
      </c>
    </row>
    <row r="1147" spans="1:14" s="18" customFormat="1" ht="13.8">
      <c r="A1147" s="17"/>
      <c r="B1147" s="17">
        <v>106</v>
      </c>
      <c r="C1147" s="17">
        <f t="shared" si="103"/>
        <v>7.407407407407407E-2</v>
      </c>
      <c r="D1147" s="17">
        <v>0.73</v>
      </c>
      <c r="E1147" s="17">
        <v>3.7010000000000001E-2</v>
      </c>
      <c r="F1147" s="17">
        <v>6.96E-3</v>
      </c>
      <c r="G1147" s="17">
        <v>5.6600000000000001E-3</v>
      </c>
      <c r="H1147" s="17">
        <v>2.2920199999999999</v>
      </c>
      <c r="I1147" s="17">
        <v>0.04</v>
      </c>
      <c r="J1147" s="17">
        <f t="shared" si="104"/>
        <v>1.5140454545454547</v>
      </c>
      <c r="K1147" s="17">
        <f t="shared" si="105"/>
        <v>0.28472727272727272</v>
      </c>
      <c r="L1147" s="17">
        <f t="shared" si="106"/>
        <v>0.23154545454545455</v>
      </c>
      <c r="M1147" s="17">
        <f t="shared" si="107"/>
        <v>93.764454545454541</v>
      </c>
      <c r="N1147" s="17">
        <f t="shared" si="108"/>
        <v>1.6363636363636365E-3</v>
      </c>
    </row>
    <row r="1148" spans="1:14" ht="13.8">
      <c r="A1148" s="18"/>
      <c r="B1148" s="17">
        <v>106</v>
      </c>
      <c r="C1148" s="17">
        <f t="shared" si="103"/>
        <v>7.407407407407407E-2</v>
      </c>
      <c r="D1148" s="17">
        <v>0.64</v>
      </c>
      <c r="E1148" s="17">
        <v>3.1649999999999998E-2</v>
      </c>
      <c r="F1148" s="17">
        <v>6.2399999999999999E-3</v>
      </c>
      <c r="G1148" s="17">
        <v>5.9699999999999996E-3</v>
      </c>
      <c r="H1148" s="17">
        <v>1.99034</v>
      </c>
      <c r="I1148" s="17">
        <v>0.04</v>
      </c>
      <c r="J1148" s="17">
        <f t="shared" si="104"/>
        <v>1.2947727272727272</v>
      </c>
      <c r="K1148" s="17">
        <f t="shared" si="105"/>
        <v>0.25527272727272726</v>
      </c>
      <c r="L1148" s="17">
        <f t="shared" si="106"/>
        <v>0.24422727272727271</v>
      </c>
      <c r="M1148" s="17">
        <f t="shared" si="107"/>
        <v>81.423000000000002</v>
      </c>
      <c r="N1148" s="17">
        <f t="shared" si="108"/>
        <v>1.6363636363636365E-3</v>
      </c>
    </row>
    <row r="1149" spans="1:14" s="18" customFormat="1" ht="13.8">
      <c r="B1149" s="18">
        <v>106</v>
      </c>
      <c r="C1149" s="17">
        <f t="shared" si="103"/>
        <v>7.407407407407407E-2</v>
      </c>
      <c r="D1149" s="18">
        <v>0.87</v>
      </c>
      <c r="E1149" s="18">
        <v>3.3079999999999998E-2</v>
      </c>
      <c r="F1149" s="18">
        <v>5.6699999999999997E-3</v>
      </c>
      <c r="G1149" s="18">
        <v>5.1900000000000002E-3</v>
      </c>
      <c r="H1149" s="18">
        <v>2.73672</v>
      </c>
      <c r="I1149" s="18">
        <v>0.03</v>
      </c>
      <c r="J1149" s="17">
        <f t="shared" si="104"/>
        <v>1.3532727272727272</v>
      </c>
      <c r="K1149" s="17">
        <f t="shared" si="105"/>
        <v>0.23195454545454544</v>
      </c>
      <c r="L1149" s="17">
        <f t="shared" si="106"/>
        <v>0.21231818181818182</v>
      </c>
      <c r="M1149" s="17">
        <f t="shared" si="107"/>
        <v>111.95672727272728</v>
      </c>
      <c r="N1149" s="17">
        <f t="shared" si="108"/>
        <v>1.2272727272727272E-3</v>
      </c>
    </row>
    <row r="1150" spans="1:14" s="18" customFormat="1" ht="13.8">
      <c r="B1150" s="17">
        <v>106</v>
      </c>
      <c r="C1150" s="17">
        <f t="shared" si="103"/>
        <v>7.407407407407407E-2</v>
      </c>
      <c r="D1150" s="30">
        <v>0.66</v>
      </c>
      <c r="E1150" s="17">
        <v>2.8160000000000001E-2</v>
      </c>
      <c r="F1150" s="17">
        <v>3.8300000000000001E-3</v>
      </c>
      <c r="G1150" s="17">
        <v>3.3899999999999998E-3</v>
      </c>
      <c r="H1150" s="17">
        <v>2.08168</v>
      </c>
      <c r="I1150" s="17">
        <v>0.02</v>
      </c>
      <c r="J1150" s="17">
        <f t="shared" si="104"/>
        <v>1.1520000000000001</v>
      </c>
      <c r="K1150" s="17">
        <f t="shared" si="105"/>
        <v>0.15668181818181817</v>
      </c>
      <c r="L1150" s="17">
        <f t="shared" si="106"/>
        <v>0.13868181818181816</v>
      </c>
      <c r="M1150" s="17">
        <f t="shared" si="107"/>
        <v>85.159636363636366</v>
      </c>
      <c r="N1150" s="17">
        <f t="shared" si="108"/>
        <v>8.1818181818181827E-4</v>
      </c>
    </row>
    <row r="1151" spans="1:14" s="18" customFormat="1" ht="13.8">
      <c r="A1151" s="17"/>
      <c r="B1151" s="17">
        <v>106</v>
      </c>
      <c r="C1151" s="17">
        <f t="shared" si="103"/>
        <v>7.407407407407407E-2</v>
      </c>
      <c r="D1151" s="17">
        <v>0.91</v>
      </c>
      <c r="E1151" s="17">
        <v>3.4079999999999999E-2</v>
      </c>
      <c r="F1151" s="17">
        <v>4.1999999999999997E-3</v>
      </c>
      <c r="G1151" s="17">
        <v>3.6800000000000001E-3</v>
      </c>
      <c r="H1151" s="17">
        <v>2.8594599999999999</v>
      </c>
      <c r="I1151" s="17">
        <v>0.02</v>
      </c>
      <c r="J1151" s="17">
        <f t="shared" si="104"/>
        <v>1.3941818181818182</v>
      </c>
      <c r="K1151" s="17">
        <f t="shared" si="105"/>
        <v>0.17181818181818181</v>
      </c>
      <c r="L1151" s="17">
        <f t="shared" si="106"/>
        <v>0.15054545454545457</v>
      </c>
      <c r="M1151" s="17">
        <f t="shared" si="107"/>
        <v>116.97790909090909</v>
      </c>
      <c r="N1151" s="17">
        <f t="shared" si="108"/>
        <v>8.1818181818181827E-4</v>
      </c>
    </row>
    <row r="1152" spans="1:14" s="18" customFormat="1" ht="13.8">
      <c r="B1152" s="17">
        <v>106</v>
      </c>
      <c r="C1152" s="17">
        <f t="shared" si="103"/>
        <v>7.407407407407407E-2</v>
      </c>
      <c r="D1152" s="17">
        <v>0.84</v>
      </c>
      <c r="E1152" s="17">
        <v>3.4070000000000003E-2</v>
      </c>
      <c r="F1152" s="17">
        <v>4.15E-3</v>
      </c>
      <c r="G1152" s="17">
        <v>3.6700000000000001E-3</v>
      </c>
      <c r="H1152" s="17">
        <v>2.65124</v>
      </c>
      <c r="I1152" s="17">
        <v>0.02</v>
      </c>
      <c r="J1152" s="17">
        <f t="shared" si="104"/>
        <v>1.3937727272727274</v>
      </c>
      <c r="K1152" s="17">
        <f t="shared" si="105"/>
        <v>0.16977272727272727</v>
      </c>
      <c r="L1152" s="17">
        <f t="shared" si="106"/>
        <v>0.15013636363636362</v>
      </c>
      <c r="M1152" s="17">
        <f t="shared" si="107"/>
        <v>108.45981818181818</v>
      </c>
      <c r="N1152" s="17">
        <f t="shared" si="108"/>
        <v>8.1818181818181827E-4</v>
      </c>
    </row>
    <row r="1153" spans="1:14" ht="13.8">
      <c r="A1153" s="18"/>
      <c r="B1153" s="18">
        <v>106</v>
      </c>
      <c r="C1153" s="17">
        <f t="shared" si="103"/>
        <v>7.407407407407407E-2</v>
      </c>
      <c r="D1153" s="18">
        <v>0.6</v>
      </c>
      <c r="E1153" s="18">
        <v>2.6579999999999999E-2</v>
      </c>
      <c r="F1153" s="18">
        <v>5.4599999999999996E-3</v>
      </c>
      <c r="G1153" s="18">
        <v>2.8700000000000002E-3</v>
      </c>
      <c r="H1153" s="18">
        <v>1.8862399999999999</v>
      </c>
      <c r="I1153" s="18">
        <v>0.03</v>
      </c>
      <c r="J1153" s="17">
        <f t="shared" si="104"/>
        <v>1.0873636363636363</v>
      </c>
      <c r="K1153" s="17">
        <f t="shared" si="105"/>
        <v>0.22336363636363635</v>
      </c>
      <c r="L1153" s="17">
        <f t="shared" si="106"/>
        <v>0.11740909090909092</v>
      </c>
      <c r="M1153" s="17">
        <f t="shared" si="107"/>
        <v>77.164363636363632</v>
      </c>
      <c r="N1153" s="17">
        <f t="shared" si="108"/>
        <v>1.2272727272727272E-3</v>
      </c>
    </row>
    <row r="1154" spans="1:14" ht="13.8">
      <c r="A1154" s="18"/>
      <c r="B1154" s="18">
        <v>106</v>
      </c>
      <c r="C1154" s="17">
        <f t="shared" si="103"/>
        <v>7.407407407407407E-2</v>
      </c>
      <c r="D1154" s="18">
        <v>0.6</v>
      </c>
      <c r="E1154" s="18">
        <v>2.3640000000000001E-2</v>
      </c>
      <c r="F1154" s="18">
        <v>4.1700000000000001E-3</v>
      </c>
      <c r="G1154" s="18">
        <v>2.9499999999999999E-3</v>
      </c>
      <c r="H1154" s="18">
        <v>1.8963399999999999</v>
      </c>
      <c r="I1154" s="18">
        <v>0.02</v>
      </c>
      <c r="J1154" s="17">
        <f t="shared" si="104"/>
        <v>0.96709090909090911</v>
      </c>
      <c r="K1154" s="17">
        <f t="shared" si="105"/>
        <v>0.1705909090909091</v>
      </c>
      <c r="L1154" s="17">
        <f t="shared" si="106"/>
        <v>0.12068181818181817</v>
      </c>
      <c r="M1154" s="17">
        <f t="shared" si="107"/>
        <v>77.577545454545444</v>
      </c>
      <c r="N1154" s="17">
        <f t="shared" si="108"/>
        <v>8.1818181818181827E-4</v>
      </c>
    </row>
    <row r="1155" spans="1:14" ht="13.8">
      <c r="A1155" s="18"/>
      <c r="B1155" s="18">
        <v>106</v>
      </c>
      <c r="C1155" s="17">
        <f t="shared" ref="C1155:C1218" si="109">(B1155-$B$2257)/($B$2256-$B$2257)</f>
        <v>7.407407407407407E-2</v>
      </c>
      <c r="D1155" s="18">
        <v>0.72</v>
      </c>
      <c r="E1155" s="18">
        <v>2.647E-2</v>
      </c>
      <c r="F1155" s="18">
        <v>3.6800000000000001E-3</v>
      </c>
      <c r="G1155" s="18">
        <v>2.7200000000000002E-3</v>
      </c>
      <c r="H1155" s="18">
        <v>2.2584200000000001</v>
      </c>
      <c r="I1155" s="18">
        <v>0.02</v>
      </c>
      <c r="J1155" s="17">
        <f t="shared" si="104"/>
        <v>1.0828636363636364</v>
      </c>
      <c r="K1155" s="17">
        <f t="shared" si="105"/>
        <v>0.15054545454545457</v>
      </c>
      <c r="L1155" s="17">
        <f t="shared" si="106"/>
        <v>0.11127272727272729</v>
      </c>
      <c r="M1155" s="17">
        <f t="shared" si="107"/>
        <v>92.389909090909086</v>
      </c>
      <c r="N1155" s="17">
        <f t="shared" si="108"/>
        <v>8.1818181818181827E-4</v>
      </c>
    </row>
    <row r="1156" spans="1:14" s="18" customFormat="1" ht="13.8">
      <c r="B1156" s="18">
        <v>106</v>
      </c>
      <c r="C1156" s="17">
        <f t="shared" si="109"/>
        <v>7.407407407407407E-2</v>
      </c>
      <c r="D1156" s="18">
        <v>0.85</v>
      </c>
      <c r="E1156" s="18">
        <v>4.0289999999999999E-2</v>
      </c>
      <c r="F1156" s="18">
        <v>5.0299999999999997E-3</v>
      </c>
      <c r="G1156" s="18">
        <v>3.8500000000000001E-3</v>
      </c>
      <c r="H1156" s="18">
        <v>2.65713</v>
      </c>
      <c r="I1156" s="18">
        <v>0.03</v>
      </c>
      <c r="J1156" s="17">
        <f t="shared" ref="J1156:J1219" si="110">(E1156*3600)/$C$1</f>
        <v>1.6482272727272729</v>
      </c>
      <c r="K1156" s="17">
        <f t="shared" ref="K1156:K1219" si="111">(F1156*3600)/$C$1</f>
        <v>0.20577272727272727</v>
      </c>
      <c r="L1156" s="17">
        <f t="shared" ref="L1156:L1219" si="112">(G1156*3600)/$C$1</f>
        <v>0.1575</v>
      </c>
      <c r="M1156" s="17">
        <f t="shared" ref="M1156:M1219" si="113">(H1156*3600)/$C$1</f>
        <v>108.70077272727272</v>
      </c>
      <c r="N1156" s="17">
        <f t="shared" ref="N1156:N1219" si="114">(I1156*3600)/$C$1/1000</f>
        <v>1.2272727272727272E-3</v>
      </c>
    </row>
    <row r="1157" spans="1:14" ht="13.8">
      <c r="B1157" s="18">
        <v>106</v>
      </c>
      <c r="C1157" s="17">
        <f t="shared" si="109"/>
        <v>7.407407407407407E-2</v>
      </c>
      <c r="D1157" s="18">
        <v>0.83</v>
      </c>
      <c r="E1157" s="18">
        <v>3.3160000000000002E-2</v>
      </c>
      <c r="F1157" s="18">
        <v>4.1200000000000004E-3</v>
      </c>
      <c r="G1157" s="18">
        <v>1.24E-3</v>
      </c>
      <c r="H1157" s="18">
        <v>2.61016</v>
      </c>
      <c r="I1157" s="18">
        <v>0.02</v>
      </c>
      <c r="J1157" s="17">
        <f t="shared" si="110"/>
        <v>1.3565454545454545</v>
      </c>
      <c r="K1157" s="17">
        <f t="shared" si="111"/>
        <v>0.16854545454545455</v>
      </c>
      <c r="L1157" s="17">
        <f t="shared" si="112"/>
        <v>5.0727272727272732E-2</v>
      </c>
      <c r="M1157" s="17">
        <f t="shared" si="113"/>
        <v>106.77927272727274</v>
      </c>
      <c r="N1157" s="17">
        <f t="shared" si="114"/>
        <v>8.1818181818181827E-4</v>
      </c>
    </row>
    <row r="1158" spans="1:14" ht="13.8">
      <c r="B1158" s="18">
        <v>106</v>
      </c>
      <c r="C1158" s="17">
        <f t="shared" si="109"/>
        <v>7.407407407407407E-2</v>
      </c>
      <c r="D1158" s="18">
        <v>0.89</v>
      </c>
      <c r="E1158" s="18">
        <v>3.4439999999999998E-2</v>
      </c>
      <c r="F1158" s="18">
        <v>4.15E-3</v>
      </c>
      <c r="G1158" s="18">
        <v>1E-3</v>
      </c>
      <c r="H1158" s="18">
        <v>2.8038599999999998</v>
      </c>
      <c r="I1158" s="18">
        <v>0.02</v>
      </c>
      <c r="J1158" s="17">
        <f t="shared" si="110"/>
        <v>1.4089090909090909</v>
      </c>
      <c r="K1158" s="17">
        <f t="shared" si="111"/>
        <v>0.16977272727272727</v>
      </c>
      <c r="L1158" s="17">
        <f t="shared" si="112"/>
        <v>4.0909090909090909E-2</v>
      </c>
      <c r="M1158" s="17">
        <f t="shared" si="113"/>
        <v>114.70336363636362</v>
      </c>
      <c r="N1158" s="17">
        <f t="shared" si="114"/>
        <v>8.1818181818181827E-4</v>
      </c>
    </row>
    <row r="1159" spans="1:14" ht="13.8">
      <c r="B1159" s="18">
        <v>106</v>
      </c>
      <c r="C1159" s="17">
        <f t="shared" si="109"/>
        <v>7.407407407407407E-2</v>
      </c>
      <c r="D1159" s="18">
        <v>0.78949235564858644</v>
      </c>
      <c r="E1159" s="18">
        <v>4.5345406702688475E-2</v>
      </c>
      <c r="F1159" s="18">
        <v>9.5390013548754832E-3</v>
      </c>
      <c r="G1159" s="18">
        <v>2.6245532715674443E-3</v>
      </c>
      <c r="H1159" s="18">
        <v>2.467704968909485</v>
      </c>
      <c r="I1159" s="18">
        <v>0.04</v>
      </c>
      <c r="J1159" s="17">
        <f t="shared" si="110"/>
        <v>1.855039365109983</v>
      </c>
      <c r="K1159" s="17">
        <f t="shared" si="111"/>
        <v>0.3902318736085425</v>
      </c>
      <c r="L1159" s="17">
        <f t="shared" si="112"/>
        <v>0.10736808838230454</v>
      </c>
      <c r="M1159" s="17">
        <f t="shared" si="113"/>
        <v>100.95156690993348</v>
      </c>
      <c r="N1159" s="17">
        <f t="shared" si="114"/>
        <v>1.6363636363636365E-3</v>
      </c>
    </row>
    <row r="1160" spans="1:14" ht="13.8">
      <c r="A1160" s="18"/>
      <c r="B1160" s="18">
        <v>106</v>
      </c>
      <c r="C1160" s="17">
        <f t="shared" si="109"/>
        <v>7.407407407407407E-2</v>
      </c>
      <c r="D1160" s="18">
        <v>0.52</v>
      </c>
      <c r="E1160" s="18">
        <v>3.0159999999999999E-2</v>
      </c>
      <c r="F1160" s="18">
        <v>4.3200000000000001E-3</v>
      </c>
      <c r="G1160" s="18">
        <v>1.9E-3</v>
      </c>
      <c r="H1160" s="18">
        <v>1.6216600000000001</v>
      </c>
      <c r="I1160" s="18">
        <v>0.03</v>
      </c>
      <c r="J1160" s="17">
        <f t="shared" si="110"/>
        <v>1.2338181818181817</v>
      </c>
      <c r="K1160" s="17">
        <f t="shared" si="111"/>
        <v>0.17672727272727273</v>
      </c>
      <c r="L1160" s="17">
        <f t="shared" si="112"/>
        <v>7.7727272727272728E-2</v>
      </c>
      <c r="M1160" s="17">
        <f t="shared" si="113"/>
        <v>66.340636363636364</v>
      </c>
      <c r="N1160" s="17">
        <f t="shared" si="114"/>
        <v>1.2272727272727272E-3</v>
      </c>
    </row>
    <row r="1161" spans="1:14" s="18" customFormat="1" ht="13.8">
      <c r="B1161" s="18">
        <v>106</v>
      </c>
      <c r="C1161" s="17">
        <f t="shared" si="109"/>
        <v>7.407407407407407E-2</v>
      </c>
      <c r="D1161" s="18">
        <v>0.69069392525818174</v>
      </c>
      <c r="E1161" s="18">
        <v>3.9901720598309126E-2</v>
      </c>
      <c r="F1161" s="18">
        <v>2.2503429545901927E-3</v>
      </c>
      <c r="G1161" s="18">
        <v>3.2970140962600494E-3</v>
      </c>
      <c r="H1161" s="18">
        <v>2.1760293035316329</v>
      </c>
      <c r="I1161" s="18">
        <v>0.03</v>
      </c>
      <c r="J1161" s="17">
        <f t="shared" si="110"/>
        <v>1.6323431153853734</v>
      </c>
      <c r="K1161" s="17">
        <f t="shared" si="111"/>
        <v>9.2059484505962436E-2</v>
      </c>
      <c r="L1161" s="17">
        <f t="shared" si="112"/>
        <v>0.13487784939245656</v>
      </c>
      <c r="M1161" s="17">
        <f t="shared" si="113"/>
        <v>89.019380599021346</v>
      </c>
      <c r="N1161" s="17">
        <f t="shared" si="114"/>
        <v>1.2272727272727272E-3</v>
      </c>
    </row>
    <row r="1162" spans="1:14">
      <c r="B1162" s="17">
        <v>106</v>
      </c>
      <c r="C1162" s="17">
        <f t="shared" si="109"/>
        <v>7.407407407407407E-2</v>
      </c>
      <c r="D1162" s="17">
        <v>0.59397581633873842</v>
      </c>
      <c r="E1162" s="17">
        <v>2.5841914070781374E-2</v>
      </c>
      <c r="F1162" s="17">
        <v>1.8458510050558125E-3</v>
      </c>
      <c r="G1162" s="17">
        <v>2.3516403097778803E-3</v>
      </c>
      <c r="H1162" s="17">
        <v>1.8723536180707694</v>
      </c>
      <c r="I1162" s="17">
        <v>0.02</v>
      </c>
      <c r="J1162" s="17">
        <f t="shared" si="110"/>
        <v>1.0571692119865108</v>
      </c>
      <c r="K1162" s="17">
        <f t="shared" si="111"/>
        <v>7.5512086570465056E-2</v>
      </c>
      <c r="L1162" s="17">
        <f t="shared" si="112"/>
        <v>9.6203467218186012E-2</v>
      </c>
      <c r="M1162" s="17">
        <f t="shared" si="113"/>
        <v>76.596284375622389</v>
      </c>
      <c r="N1162" s="17">
        <f t="shared" si="114"/>
        <v>8.1818181818181827E-4</v>
      </c>
    </row>
    <row r="1163" spans="1:14" s="18" customFormat="1" ht="13.8">
      <c r="A1163" s="17"/>
      <c r="B1163" s="18">
        <v>106</v>
      </c>
      <c r="C1163" s="17">
        <f t="shared" si="109"/>
        <v>7.407407407407407E-2</v>
      </c>
      <c r="D1163" s="18">
        <v>0.61758133284690098</v>
      </c>
      <c r="E1163" s="18">
        <v>2.9316184487987659E-2</v>
      </c>
      <c r="F1163" s="18">
        <v>2.0299451416803047E-3</v>
      </c>
      <c r="G1163" s="18">
        <v>2.5861788458212171E-3</v>
      </c>
      <c r="H1163" s="18">
        <v>1.9462022076251415</v>
      </c>
      <c r="I1163" s="18">
        <v>0.03</v>
      </c>
      <c r="J1163" s="17">
        <f t="shared" si="110"/>
        <v>1.1992984563267679</v>
      </c>
      <c r="K1163" s="17">
        <f t="shared" si="111"/>
        <v>8.3043210341467014E-2</v>
      </c>
      <c r="L1163" s="17">
        <f t="shared" si="112"/>
        <v>0.10579822551086798</v>
      </c>
      <c r="M1163" s="17">
        <f t="shared" si="113"/>
        <v>79.617363039210332</v>
      </c>
      <c r="N1163" s="17">
        <f t="shared" si="114"/>
        <v>1.2272727272727272E-3</v>
      </c>
    </row>
    <row r="1164" spans="1:14" ht="13.8">
      <c r="B1164" s="18">
        <v>106</v>
      </c>
      <c r="C1164" s="17">
        <f t="shared" si="109"/>
        <v>7.407407407407407E-2</v>
      </c>
      <c r="D1164" s="18">
        <v>0.57691356748794453</v>
      </c>
      <c r="E1164" s="18">
        <v>3.1783993298916305E-2</v>
      </c>
      <c r="F1164" s="18">
        <v>2.2423489940170652E-3</v>
      </c>
      <c r="G1164" s="18">
        <v>2.7377516787417656E-3</v>
      </c>
      <c r="H1164" s="18">
        <v>1.8164765106572349</v>
      </c>
      <c r="I1164" s="18">
        <v>0.03</v>
      </c>
      <c r="J1164" s="17">
        <f t="shared" si="110"/>
        <v>1.3002542713193035</v>
      </c>
      <c r="K1164" s="17">
        <f t="shared" si="111"/>
        <v>9.1732458846152679E-2</v>
      </c>
      <c r="L1164" s="17">
        <f t="shared" si="112"/>
        <v>0.11199893231216312</v>
      </c>
      <c r="M1164" s="17">
        <f t="shared" si="113"/>
        <v>74.31040270870507</v>
      </c>
      <c r="N1164" s="17">
        <f t="shared" si="114"/>
        <v>1.2272727272727272E-3</v>
      </c>
    </row>
    <row r="1165" spans="1:14" ht="13.8">
      <c r="B1165" s="18">
        <v>106</v>
      </c>
      <c r="C1165" s="17">
        <f t="shared" si="109"/>
        <v>7.407407407407407E-2</v>
      </c>
      <c r="D1165" s="18">
        <v>0.54457220654193061</v>
      </c>
      <c r="E1165" s="18">
        <v>3.0384680764053731E-2</v>
      </c>
      <c r="F1165" s="18">
        <v>2.1503902447197539E-3</v>
      </c>
      <c r="G1165" s="18">
        <v>2.6254764615764436E-3</v>
      </c>
      <c r="H1165" s="18">
        <v>1.7144778036389667</v>
      </c>
      <c r="I1165" s="18">
        <v>0.03</v>
      </c>
      <c r="J1165" s="17">
        <f t="shared" si="110"/>
        <v>1.2430096676203799</v>
      </c>
      <c r="K1165" s="17">
        <f t="shared" si="111"/>
        <v>8.7970510011262659E-2</v>
      </c>
      <c r="L1165" s="17">
        <f t="shared" si="112"/>
        <v>0.10740585524630906</v>
      </c>
      <c r="M1165" s="17">
        <f t="shared" si="113"/>
        <v>70.137728330685007</v>
      </c>
      <c r="N1165" s="17">
        <f t="shared" si="114"/>
        <v>1.2272727272727272E-3</v>
      </c>
    </row>
    <row r="1166" spans="1:14" ht="13.8">
      <c r="B1166" s="18">
        <v>106</v>
      </c>
      <c r="C1166" s="17">
        <f t="shared" si="109"/>
        <v>7.407407407407407E-2</v>
      </c>
      <c r="D1166" s="18">
        <v>0.60789688780154871</v>
      </c>
      <c r="E1166" s="18">
        <v>3.5200823726683601E-2</v>
      </c>
      <c r="F1166" s="18">
        <v>2.4795065241920329E-3</v>
      </c>
      <c r="G1166" s="18">
        <v>3.027304477211203E-3</v>
      </c>
      <c r="H1166" s="18">
        <v>1.9134486394055574</v>
      </c>
      <c r="I1166" s="18">
        <v>0.03</v>
      </c>
      <c r="J1166" s="17">
        <f t="shared" si="110"/>
        <v>1.4400336979097836</v>
      </c>
      <c r="K1166" s="17">
        <f t="shared" si="111"/>
        <v>0.1014343578078559</v>
      </c>
      <c r="L1166" s="17">
        <f t="shared" si="112"/>
        <v>0.12384427406773103</v>
      </c>
      <c r="M1166" s="17">
        <f t="shared" si="113"/>
        <v>78.277444339318265</v>
      </c>
      <c r="N1166" s="17">
        <f t="shared" si="114"/>
        <v>1.2272727272727272E-3</v>
      </c>
    </row>
    <row r="1167" spans="1:14">
      <c r="B1167" s="17">
        <v>106</v>
      </c>
      <c r="C1167" s="17">
        <f t="shared" si="109"/>
        <v>7.407407407407407E-2</v>
      </c>
      <c r="D1167" s="17">
        <v>0.69845148031935111</v>
      </c>
      <c r="E1167" s="17">
        <v>4.2859881568346865E-2</v>
      </c>
      <c r="F1167" s="17">
        <v>3.2594987309162837E-3</v>
      </c>
      <c r="G1167" s="17">
        <v>4.4218006039561985E-3</v>
      </c>
      <c r="H1167" s="17">
        <v>2.1957398427645352</v>
      </c>
      <c r="I1167" s="17">
        <v>0.04</v>
      </c>
      <c r="J1167" s="17">
        <f t="shared" si="110"/>
        <v>1.7533587914323718</v>
      </c>
      <c r="K1167" s="17">
        <f t="shared" si="111"/>
        <v>0.13334312990112071</v>
      </c>
      <c r="L1167" s="17">
        <f t="shared" si="112"/>
        <v>0.18089184288911719</v>
      </c>
      <c r="M1167" s="17">
        <f t="shared" si="113"/>
        <v>89.825720840367339</v>
      </c>
      <c r="N1167" s="17">
        <f t="shared" si="114"/>
        <v>1.6363636363636365E-3</v>
      </c>
    </row>
    <row r="1168" spans="1:14" ht="13.8">
      <c r="B1168" s="18">
        <v>106</v>
      </c>
      <c r="C1168" s="17">
        <f t="shared" si="109"/>
        <v>7.407407407407407E-2</v>
      </c>
      <c r="D1168" s="18">
        <v>0.6637277511540487</v>
      </c>
      <c r="E1168" s="18">
        <v>2.833580416562546E-2</v>
      </c>
      <c r="F1168" s="18">
        <v>2.2139070873077905E-3</v>
      </c>
      <c r="G1168" s="18">
        <v>2.831741623300662E-3</v>
      </c>
      <c r="H1168" s="18">
        <v>2.0914434560663464</v>
      </c>
      <c r="I1168" s="18">
        <v>0.02</v>
      </c>
      <c r="J1168" s="17">
        <f t="shared" si="110"/>
        <v>1.1591919885937687</v>
      </c>
      <c r="K1168" s="17">
        <f t="shared" si="111"/>
        <v>9.0568926298955063E-2</v>
      </c>
      <c r="L1168" s="17">
        <f t="shared" si="112"/>
        <v>0.11584397549866345</v>
      </c>
      <c r="M1168" s="17">
        <f t="shared" si="113"/>
        <v>85.559050475441438</v>
      </c>
      <c r="N1168" s="17">
        <f t="shared" si="114"/>
        <v>8.1818181818181827E-4</v>
      </c>
    </row>
    <row r="1169" spans="1:14" ht="13.8">
      <c r="A1169" s="18"/>
      <c r="B1169" s="18">
        <v>106</v>
      </c>
      <c r="C1169" s="17">
        <f t="shared" si="109"/>
        <v>7.407407407407407E-2</v>
      </c>
      <c r="D1169" s="18">
        <v>1.1809956747285086</v>
      </c>
      <c r="E1169" s="18">
        <v>4.7705690007502077E-2</v>
      </c>
      <c r="F1169" s="18">
        <v>3.694968660829509E-3</v>
      </c>
      <c r="G1169" s="18">
        <v>4.9779850442610869E-3</v>
      </c>
      <c r="H1169" s="18">
        <v>3.7222290551195099</v>
      </c>
      <c r="I1169" s="18">
        <v>0.04</v>
      </c>
      <c r="J1169" s="17">
        <f t="shared" si="110"/>
        <v>1.9515964093978122</v>
      </c>
      <c r="K1169" s="17">
        <f t="shared" si="111"/>
        <v>0.15115780885211627</v>
      </c>
      <c r="L1169" s="17">
        <f t="shared" si="112"/>
        <v>0.20364484271977173</v>
      </c>
      <c r="M1169" s="17">
        <f t="shared" si="113"/>
        <v>152.27300680034358</v>
      </c>
      <c r="N1169" s="17">
        <f t="shared" si="114"/>
        <v>1.6363636363636365E-3</v>
      </c>
    </row>
    <row r="1170" spans="1:14" ht="13.8">
      <c r="A1170" s="18"/>
      <c r="B1170" s="17">
        <v>106</v>
      </c>
      <c r="C1170" s="17">
        <f t="shared" si="109"/>
        <v>7.407407407407407E-2</v>
      </c>
      <c r="D1170" s="17">
        <v>0.81</v>
      </c>
      <c r="E1170" s="17">
        <v>3.9449999999999999E-2</v>
      </c>
      <c r="F1170" s="17">
        <v>2.6099999999999999E-3</v>
      </c>
      <c r="G1170" s="17">
        <v>6.3099999999999996E-3</v>
      </c>
      <c r="H1170" s="17">
        <v>2.5402999999999998</v>
      </c>
      <c r="I1170" s="17">
        <v>0.03</v>
      </c>
      <c r="J1170" s="17">
        <f t="shared" si="110"/>
        <v>1.6138636363636365</v>
      </c>
      <c r="K1170" s="17">
        <f t="shared" si="111"/>
        <v>0.10677272727272726</v>
      </c>
      <c r="L1170" s="17">
        <f t="shared" si="112"/>
        <v>0.25813636363636361</v>
      </c>
      <c r="M1170" s="17">
        <f t="shared" si="113"/>
        <v>103.92136363636364</v>
      </c>
      <c r="N1170" s="17">
        <f t="shared" si="114"/>
        <v>1.2272727272727272E-3</v>
      </c>
    </row>
    <row r="1171" spans="1:14" ht="13.8">
      <c r="A1171" s="18"/>
      <c r="B1171" s="18">
        <v>106</v>
      </c>
      <c r="C1171" s="17">
        <f t="shared" si="109"/>
        <v>7.407407407407407E-2</v>
      </c>
      <c r="D1171" s="18">
        <v>0.73</v>
      </c>
      <c r="E1171" s="18">
        <v>3.1730000000000001E-2</v>
      </c>
      <c r="F1171" s="18">
        <v>2.1900000000000001E-3</v>
      </c>
      <c r="G1171" s="18">
        <v>5.6100000000000004E-3</v>
      </c>
      <c r="H1171" s="18">
        <v>2.2990599999999999</v>
      </c>
      <c r="I1171" s="18">
        <v>0.03</v>
      </c>
      <c r="J1171" s="17">
        <f t="shared" si="110"/>
        <v>1.2980454545454547</v>
      </c>
      <c r="K1171" s="17">
        <f t="shared" si="111"/>
        <v>8.9590909090909096E-2</v>
      </c>
      <c r="L1171" s="17">
        <f t="shared" si="112"/>
        <v>0.22950000000000001</v>
      </c>
      <c r="M1171" s="17">
        <f t="shared" si="113"/>
        <v>94.052454545454552</v>
      </c>
      <c r="N1171" s="17">
        <f t="shared" si="114"/>
        <v>1.2272727272727272E-3</v>
      </c>
    </row>
    <row r="1172" spans="1:14" s="18" customFormat="1" ht="13.8">
      <c r="B1172" s="18">
        <v>106</v>
      </c>
      <c r="C1172" s="17">
        <f t="shared" si="109"/>
        <v>7.407407407407407E-2</v>
      </c>
      <c r="D1172" s="18">
        <v>0.75</v>
      </c>
      <c r="E1172" s="18">
        <v>3.1510000000000003E-2</v>
      </c>
      <c r="F1172" s="18">
        <v>2.1900000000000001E-3</v>
      </c>
      <c r="G1172" s="18">
        <v>5.77E-3</v>
      </c>
      <c r="H1172" s="18">
        <v>2.36286</v>
      </c>
      <c r="I1172" s="18">
        <v>0.03</v>
      </c>
      <c r="J1172" s="17">
        <f t="shared" si="110"/>
        <v>1.2890454545454546</v>
      </c>
      <c r="K1172" s="17">
        <f t="shared" si="111"/>
        <v>8.9590909090909096E-2</v>
      </c>
      <c r="L1172" s="17">
        <f t="shared" si="112"/>
        <v>0.23604545454545453</v>
      </c>
      <c r="M1172" s="17">
        <f t="shared" si="113"/>
        <v>96.662454545454551</v>
      </c>
      <c r="N1172" s="17">
        <f t="shared" si="114"/>
        <v>1.2272727272727272E-3</v>
      </c>
    </row>
    <row r="1173" spans="1:14" s="18" customFormat="1" ht="13.8">
      <c r="A1173" s="17"/>
      <c r="B1173" s="18">
        <v>106</v>
      </c>
      <c r="C1173" s="17">
        <f t="shared" si="109"/>
        <v>7.407407407407407E-2</v>
      </c>
      <c r="D1173" s="18">
        <v>0.64</v>
      </c>
      <c r="E1173" s="18">
        <v>3.7920000000000002E-2</v>
      </c>
      <c r="F1173" s="18">
        <v>3.2699999999999999E-3</v>
      </c>
      <c r="G1173" s="18">
        <v>7.0200000000000002E-3</v>
      </c>
      <c r="H1173" s="18">
        <v>2.0185499999999998</v>
      </c>
      <c r="I1173" s="18">
        <v>0.03</v>
      </c>
      <c r="J1173" s="17">
        <f t="shared" si="110"/>
        <v>1.5512727272727274</v>
      </c>
      <c r="K1173" s="17">
        <f t="shared" si="111"/>
        <v>0.13377272727272727</v>
      </c>
      <c r="L1173" s="17">
        <f t="shared" si="112"/>
        <v>0.2871818181818182</v>
      </c>
      <c r="M1173" s="17">
        <f t="shared" si="113"/>
        <v>82.577045454545456</v>
      </c>
      <c r="N1173" s="17">
        <f t="shared" si="114"/>
        <v>1.2272727272727272E-3</v>
      </c>
    </row>
    <row r="1174" spans="1:14" ht="13.8">
      <c r="B1174" s="18">
        <v>106</v>
      </c>
      <c r="C1174" s="17">
        <f t="shared" si="109"/>
        <v>7.407407407407407E-2</v>
      </c>
      <c r="D1174" s="18">
        <v>0.99</v>
      </c>
      <c r="E1174" s="18">
        <v>4.0300000000000002E-2</v>
      </c>
      <c r="F1174" s="18">
        <v>3.62E-3</v>
      </c>
      <c r="G1174" s="18">
        <v>6.6E-3</v>
      </c>
      <c r="H1174" s="18">
        <v>3.1255999999999999</v>
      </c>
      <c r="I1174" s="18">
        <v>0.04</v>
      </c>
      <c r="J1174" s="17">
        <f t="shared" si="110"/>
        <v>1.6486363636363637</v>
      </c>
      <c r="K1174" s="17">
        <f t="shared" si="111"/>
        <v>0.14809090909090908</v>
      </c>
      <c r="L1174" s="17">
        <f t="shared" si="112"/>
        <v>0.27</v>
      </c>
      <c r="M1174" s="17">
        <f t="shared" si="113"/>
        <v>127.86545454545454</v>
      </c>
      <c r="N1174" s="17">
        <f t="shared" si="114"/>
        <v>1.6363636363636365E-3</v>
      </c>
    </row>
    <row r="1175" spans="1:14" s="18" customFormat="1" ht="13.8">
      <c r="B1175" s="17">
        <v>106</v>
      </c>
      <c r="C1175" s="17">
        <f t="shared" si="109"/>
        <v>7.407407407407407E-2</v>
      </c>
      <c r="D1175" s="17">
        <v>0.82</v>
      </c>
      <c r="E1175" s="17">
        <v>4.5830000000000003E-2</v>
      </c>
      <c r="F1175" s="17">
        <v>3.8E-3</v>
      </c>
      <c r="G1175" s="17">
        <v>7.4099999999999999E-3</v>
      </c>
      <c r="H1175" s="17">
        <v>2.5853199999999998</v>
      </c>
      <c r="I1175" s="17">
        <v>0.04</v>
      </c>
      <c r="J1175" s="17">
        <f t="shared" si="110"/>
        <v>1.8748636363636364</v>
      </c>
      <c r="K1175" s="17">
        <f t="shared" si="111"/>
        <v>0.15545454545454546</v>
      </c>
      <c r="L1175" s="17">
        <f t="shared" si="112"/>
        <v>0.30313636363636359</v>
      </c>
      <c r="M1175" s="17">
        <f t="shared" si="113"/>
        <v>105.76309090909091</v>
      </c>
      <c r="N1175" s="17">
        <f t="shared" si="114"/>
        <v>1.6363636363636365E-3</v>
      </c>
    </row>
    <row r="1176" spans="1:14" s="18" customFormat="1" ht="13.8">
      <c r="B1176" s="18">
        <v>106</v>
      </c>
      <c r="C1176" s="17">
        <f t="shared" si="109"/>
        <v>7.407407407407407E-2</v>
      </c>
      <c r="D1176" s="18">
        <v>0.84</v>
      </c>
      <c r="E1176" s="18">
        <v>4.2439999999999999E-2</v>
      </c>
      <c r="F1176" s="18">
        <v>4.0499999999999998E-3</v>
      </c>
      <c r="G1176" s="18">
        <v>5.3099999999999996E-3</v>
      </c>
      <c r="H1176" s="18">
        <v>2.63734</v>
      </c>
      <c r="I1176" s="18">
        <v>0.04</v>
      </c>
      <c r="J1176" s="17">
        <f t="shared" si="110"/>
        <v>1.736181818181818</v>
      </c>
      <c r="K1176" s="17">
        <f t="shared" si="111"/>
        <v>0.16568181818181818</v>
      </c>
      <c r="L1176" s="17">
        <f t="shared" si="112"/>
        <v>0.21722727272727271</v>
      </c>
      <c r="M1176" s="17">
        <f t="shared" si="113"/>
        <v>107.89118181818183</v>
      </c>
      <c r="N1176" s="17">
        <f t="shared" si="114"/>
        <v>1.6363636363636365E-3</v>
      </c>
    </row>
    <row r="1177" spans="1:14" ht="13.8">
      <c r="B1177" s="18">
        <v>106</v>
      </c>
      <c r="C1177" s="17">
        <f t="shared" si="109"/>
        <v>7.407407407407407E-2</v>
      </c>
      <c r="D1177" s="18">
        <v>0.49</v>
      </c>
      <c r="E1177" s="18">
        <v>2.5950000000000001E-2</v>
      </c>
      <c r="F1177" s="18">
        <v>2.7799999999999999E-3</v>
      </c>
      <c r="G1177" s="18">
        <v>4.0299999999999997E-3</v>
      </c>
      <c r="H1177" s="18">
        <v>1.5384199999999999</v>
      </c>
      <c r="I1177" s="18">
        <v>0.03</v>
      </c>
      <c r="J1177" s="17">
        <f t="shared" si="110"/>
        <v>1.061590909090909</v>
      </c>
      <c r="K1177" s="17">
        <f t="shared" si="111"/>
        <v>0.11372727272727272</v>
      </c>
      <c r="L1177" s="17">
        <f t="shared" si="112"/>
        <v>0.16486363636363635</v>
      </c>
      <c r="M1177" s="17">
        <f t="shared" si="113"/>
        <v>62.935363636363633</v>
      </c>
      <c r="N1177" s="17">
        <f t="shared" si="114"/>
        <v>1.2272727272727272E-3</v>
      </c>
    </row>
    <row r="1178" spans="1:14" ht="13.8">
      <c r="A1178" s="18"/>
      <c r="B1178" s="18">
        <v>106</v>
      </c>
      <c r="C1178" s="17">
        <f t="shared" si="109"/>
        <v>7.407407407407407E-2</v>
      </c>
      <c r="D1178" s="18">
        <v>0.86</v>
      </c>
      <c r="E1178" s="18">
        <v>3.9539999999999999E-2</v>
      </c>
      <c r="F1178" s="18">
        <v>3.3999999999999998E-3</v>
      </c>
      <c r="G1178" s="18">
        <v>5.0000000000000001E-3</v>
      </c>
      <c r="H1178" s="18">
        <v>2.6973099999999999</v>
      </c>
      <c r="I1178" s="18">
        <v>0.03</v>
      </c>
      <c r="J1178" s="17">
        <f t="shared" si="110"/>
        <v>1.6175454545454544</v>
      </c>
      <c r="K1178" s="17">
        <f t="shared" si="111"/>
        <v>0.13909090909090907</v>
      </c>
      <c r="L1178" s="17">
        <f t="shared" si="112"/>
        <v>0.20454545454545456</v>
      </c>
      <c r="M1178" s="17">
        <f t="shared" si="113"/>
        <v>110.34449999999998</v>
      </c>
      <c r="N1178" s="17">
        <f t="shared" si="114"/>
        <v>1.2272727272727272E-3</v>
      </c>
    </row>
    <row r="1179" spans="1:14" ht="13.8">
      <c r="A1179" s="18"/>
      <c r="B1179" s="18">
        <v>106</v>
      </c>
      <c r="C1179" s="17">
        <f t="shared" si="109"/>
        <v>7.407407407407407E-2</v>
      </c>
      <c r="D1179" s="18">
        <v>0.63</v>
      </c>
      <c r="E1179" s="18">
        <v>2.9000000000000001E-2</v>
      </c>
      <c r="F1179" s="18">
        <v>2.7200000000000002E-3</v>
      </c>
      <c r="G1179" s="18">
        <v>3.13E-3</v>
      </c>
      <c r="H1179" s="18">
        <v>1.98648</v>
      </c>
      <c r="I1179" s="18">
        <v>0.02</v>
      </c>
      <c r="J1179" s="17">
        <f t="shared" si="110"/>
        <v>1.1863636363636365</v>
      </c>
      <c r="K1179" s="17">
        <f t="shared" si="111"/>
        <v>0.11127272727272729</v>
      </c>
      <c r="L1179" s="17">
        <f t="shared" si="112"/>
        <v>0.12804545454545455</v>
      </c>
      <c r="M1179" s="17">
        <f t="shared" si="113"/>
        <v>81.265090909090915</v>
      </c>
      <c r="N1179" s="17">
        <f t="shared" si="114"/>
        <v>8.1818181818181827E-4</v>
      </c>
    </row>
    <row r="1180" spans="1:14" ht="13.8">
      <c r="B1180" s="18">
        <v>106</v>
      </c>
      <c r="C1180" s="17">
        <f t="shared" si="109"/>
        <v>7.407407407407407E-2</v>
      </c>
      <c r="D1180" s="18">
        <v>0.63</v>
      </c>
      <c r="E1180" s="18">
        <v>1.8800000000000001E-2</v>
      </c>
      <c r="F1180" s="18">
        <v>5.0200000000000002E-3</v>
      </c>
      <c r="G1180" s="18">
        <v>6.0499999999999998E-3</v>
      </c>
      <c r="H1180" s="18">
        <v>1.96732</v>
      </c>
      <c r="I1180" s="18">
        <v>0.05</v>
      </c>
      <c r="J1180" s="17">
        <f t="shared" si="110"/>
        <v>0.76909090909090916</v>
      </c>
      <c r="K1180" s="17">
        <f t="shared" si="111"/>
        <v>0.20536363636363636</v>
      </c>
      <c r="L1180" s="17">
        <f t="shared" si="112"/>
        <v>0.24750000000000003</v>
      </c>
      <c r="M1180" s="17">
        <f t="shared" si="113"/>
        <v>80.481272727272724</v>
      </c>
      <c r="N1180" s="17">
        <f t="shared" si="114"/>
        <v>2.0454545454545456E-3</v>
      </c>
    </row>
    <row r="1181" spans="1:14" ht="13.8">
      <c r="A1181" s="18"/>
      <c r="B1181" s="18">
        <v>106</v>
      </c>
      <c r="C1181" s="17">
        <f t="shared" si="109"/>
        <v>7.407407407407407E-2</v>
      </c>
      <c r="D1181" s="18">
        <v>0.68</v>
      </c>
      <c r="E1181" s="18">
        <v>2.2249999999999999E-2</v>
      </c>
      <c r="F1181" s="18">
        <v>2.5799999999999998E-3</v>
      </c>
      <c r="G1181" s="18">
        <v>2.9199999999999999E-3</v>
      </c>
      <c r="H1181" s="18">
        <v>2.1467299999999998</v>
      </c>
      <c r="I1181" s="18">
        <v>0.02</v>
      </c>
      <c r="J1181" s="17">
        <f t="shared" si="110"/>
        <v>0.91022727272727266</v>
      </c>
      <c r="K1181" s="17">
        <f t="shared" si="111"/>
        <v>0.10554545454545455</v>
      </c>
      <c r="L1181" s="17">
        <f t="shared" si="112"/>
        <v>0.11945454545454544</v>
      </c>
      <c r="M1181" s="17">
        <f t="shared" si="113"/>
        <v>87.820772727272711</v>
      </c>
      <c r="N1181" s="17">
        <f t="shared" si="114"/>
        <v>8.1818181818181827E-4</v>
      </c>
    </row>
    <row r="1182" spans="1:14" s="18" customFormat="1" ht="13.8">
      <c r="A1182" s="17"/>
      <c r="B1182" s="18">
        <v>106</v>
      </c>
      <c r="C1182" s="17">
        <f t="shared" si="109"/>
        <v>7.407407407407407E-2</v>
      </c>
      <c r="D1182" s="18">
        <v>0.86</v>
      </c>
      <c r="E1182" s="18">
        <v>3.1130000000000001E-2</v>
      </c>
      <c r="F1182" s="18">
        <v>2.2699999999999999E-3</v>
      </c>
      <c r="G1182" s="18">
        <v>2.9099999999999998E-3</v>
      </c>
      <c r="H1182" s="18">
        <v>2.7053799999999999</v>
      </c>
      <c r="I1182" s="18">
        <v>0.02</v>
      </c>
      <c r="J1182" s="17">
        <f t="shared" si="110"/>
        <v>1.2735000000000001</v>
      </c>
      <c r="K1182" s="17">
        <f t="shared" si="111"/>
        <v>9.2863636363636357E-2</v>
      </c>
      <c r="L1182" s="17">
        <f t="shared" si="112"/>
        <v>0.11904545454545454</v>
      </c>
      <c r="M1182" s="17">
        <f t="shared" si="113"/>
        <v>110.67463636363637</v>
      </c>
      <c r="N1182" s="17">
        <f t="shared" si="114"/>
        <v>8.1818181818181827E-4</v>
      </c>
    </row>
    <row r="1183" spans="1:14" ht="13.8">
      <c r="B1183" s="18">
        <v>106</v>
      </c>
      <c r="C1183" s="17">
        <f t="shared" si="109"/>
        <v>7.407407407407407E-2</v>
      </c>
      <c r="D1183" s="18">
        <v>0.79</v>
      </c>
      <c r="E1183" s="18">
        <v>3.5839999999999997E-2</v>
      </c>
      <c r="F1183" s="18">
        <v>2.5300000000000001E-3</v>
      </c>
      <c r="G1183" s="18">
        <v>3.29E-3</v>
      </c>
      <c r="H1183" s="18">
        <v>2.47519</v>
      </c>
      <c r="I1183" s="18">
        <v>0.03</v>
      </c>
      <c r="J1183" s="17">
        <f t="shared" si="110"/>
        <v>1.4661818181818183</v>
      </c>
      <c r="K1183" s="17">
        <f t="shared" si="111"/>
        <v>0.10350000000000001</v>
      </c>
      <c r="L1183" s="17">
        <f t="shared" si="112"/>
        <v>0.13459090909090909</v>
      </c>
      <c r="M1183" s="17">
        <f t="shared" si="113"/>
        <v>101.25777272727272</v>
      </c>
      <c r="N1183" s="17">
        <f t="shared" si="114"/>
        <v>1.2272727272727272E-3</v>
      </c>
    </row>
    <row r="1184" spans="1:14" ht="13.8">
      <c r="A1184" s="18"/>
      <c r="B1184" s="18">
        <v>106</v>
      </c>
      <c r="C1184" s="17">
        <f t="shared" si="109"/>
        <v>7.407407407407407E-2</v>
      </c>
      <c r="D1184" s="18">
        <v>0.76</v>
      </c>
      <c r="E1184" s="18">
        <v>3.4689999999999999E-2</v>
      </c>
      <c r="F1184" s="18">
        <v>3.1099999999999999E-3</v>
      </c>
      <c r="G1184" s="18">
        <v>4.64E-3</v>
      </c>
      <c r="H1184" s="18">
        <v>2.3959600000000001</v>
      </c>
      <c r="I1184" s="18">
        <v>0.03</v>
      </c>
      <c r="J1184" s="17">
        <f t="shared" si="110"/>
        <v>1.4191363636363636</v>
      </c>
      <c r="K1184" s="17">
        <f t="shared" si="111"/>
        <v>0.12722727272727272</v>
      </c>
      <c r="L1184" s="17">
        <f t="shared" si="112"/>
        <v>0.18981818181818183</v>
      </c>
      <c r="M1184" s="17">
        <f t="shared" si="113"/>
        <v>98.016545454545451</v>
      </c>
      <c r="N1184" s="17">
        <f t="shared" si="114"/>
        <v>1.2272727272727272E-3</v>
      </c>
    </row>
    <row r="1185" spans="1:14">
      <c r="B1185" s="17">
        <v>106</v>
      </c>
      <c r="C1185" s="17">
        <f t="shared" si="109"/>
        <v>7.407407407407407E-2</v>
      </c>
      <c r="D1185" s="17">
        <v>0.68</v>
      </c>
      <c r="E1185" s="17">
        <v>2.4930000000000001E-2</v>
      </c>
      <c r="F1185" s="17">
        <v>2.2499999999999998E-3</v>
      </c>
      <c r="G1185" s="17">
        <v>3.1099999999999999E-3</v>
      </c>
      <c r="H1185" s="17">
        <v>2.1321300000000001</v>
      </c>
      <c r="I1185" s="17">
        <v>0.02</v>
      </c>
      <c r="J1185" s="17">
        <f t="shared" si="110"/>
        <v>1.0198636363636364</v>
      </c>
      <c r="K1185" s="17">
        <f t="shared" si="111"/>
        <v>9.2045454545454541E-2</v>
      </c>
      <c r="L1185" s="17">
        <f t="shared" si="112"/>
        <v>0.12722727272727272</v>
      </c>
      <c r="M1185" s="17">
        <f t="shared" si="113"/>
        <v>87.223500000000001</v>
      </c>
      <c r="N1185" s="17">
        <f t="shared" si="114"/>
        <v>8.1818181818181827E-4</v>
      </c>
    </row>
    <row r="1186" spans="1:14" ht="13.8">
      <c r="B1186" s="18">
        <v>106</v>
      </c>
      <c r="C1186" s="17">
        <f t="shared" si="109"/>
        <v>7.407407407407407E-2</v>
      </c>
      <c r="D1186" s="18">
        <v>0.56000000000000005</v>
      </c>
      <c r="E1186" s="18">
        <v>1.9089999999999999E-2</v>
      </c>
      <c r="F1186" s="18">
        <v>2.14E-3</v>
      </c>
      <c r="G1186" s="18">
        <v>2E-3</v>
      </c>
      <c r="H1186" s="18">
        <v>1.7737099999999999</v>
      </c>
      <c r="I1186" s="18">
        <v>0.02</v>
      </c>
      <c r="J1186" s="17">
        <f t="shared" si="110"/>
        <v>0.78095454545454546</v>
      </c>
      <c r="K1186" s="17">
        <f t="shared" si="111"/>
        <v>8.7545454545454537E-2</v>
      </c>
      <c r="L1186" s="17">
        <f t="shared" si="112"/>
        <v>8.1818181818181818E-2</v>
      </c>
      <c r="M1186" s="17">
        <f t="shared" si="113"/>
        <v>72.560863636363635</v>
      </c>
      <c r="N1186" s="17">
        <f t="shared" si="114"/>
        <v>8.1818181818181827E-4</v>
      </c>
    </row>
    <row r="1187" spans="1:14" ht="13.8">
      <c r="B1187" s="18">
        <v>106</v>
      </c>
      <c r="C1187" s="17">
        <f t="shared" si="109"/>
        <v>7.407407407407407E-2</v>
      </c>
      <c r="D1187" s="18">
        <v>0.83</v>
      </c>
      <c r="E1187" s="18">
        <v>4.2439999999999999E-2</v>
      </c>
      <c r="F1187" s="18">
        <v>3.31E-3</v>
      </c>
      <c r="G1187" s="18">
        <v>3.65E-3</v>
      </c>
      <c r="H1187" s="18">
        <v>2.6089899999999999</v>
      </c>
      <c r="I1187" s="18">
        <v>0.03</v>
      </c>
      <c r="J1187" s="17">
        <f t="shared" si="110"/>
        <v>1.736181818181818</v>
      </c>
      <c r="K1187" s="17">
        <f t="shared" si="111"/>
        <v>0.13540909090909092</v>
      </c>
      <c r="L1187" s="17">
        <f t="shared" si="112"/>
        <v>0.14931818181818182</v>
      </c>
      <c r="M1187" s="17">
        <f t="shared" si="113"/>
        <v>106.73140909090908</v>
      </c>
      <c r="N1187" s="17">
        <f t="shared" si="114"/>
        <v>1.2272727272727272E-3</v>
      </c>
    </row>
    <row r="1188" spans="1:14" ht="13.8">
      <c r="B1188" s="18">
        <v>106</v>
      </c>
      <c r="C1188" s="17">
        <f t="shared" si="109"/>
        <v>7.407407407407407E-2</v>
      </c>
      <c r="D1188" s="18">
        <v>0.71</v>
      </c>
      <c r="E1188" s="18">
        <v>4.2979999999999997E-2</v>
      </c>
      <c r="F1188" s="18">
        <v>3.5799999999999998E-3</v>
      </c>
      <c r="G1188" s="18">
        <v>3.8800000000000002E-3</v>
      </c>
      <c r="H1188" s="18">
        <v>2.2159800000000001</v>
      </c>
      <c r="I1188" s="18">
        <v>0.04</v>
      </c>
      <c r="J1188" s="17">
        <f t="shared" si="110"/>
        <v>1.758272727272727</v>
      </c>
      <c r="K1188" s="17">
        <f t="shared" si="111"/>
        <v>0.14645454545454545</v>
      </c>
      <c r="L1188" s="17">
        <f t="shared" si="112"/>
        <v>0.15872727272727272</v>
      </c>
      <c r="M1188" s="17">
        <f t="shared" si="113"/>
        <v>90.653727272727281</v>
      </c>
      <c r="N1188" s="17">
        <f t="shared" si="114"/>
        <v>1.6363636363636365E-3</v>
      </c>
    </row>
    <row r="1189" spans="1:14" s="18" customFormat="1" ht="13.8">
      <c r="A1189" s="17"/>
      <c r="B1189" s="18">
        <v>106</v>
      </c>
      <c r="C1189" s="17">
        <f t="shared" si="109"/>
        <v>7.407407407407407E-2</v>
      </c>
      <c r="D1189" s="18">
        <v>0.8</v>
      </c>
      <c r="E1189" s="18">
        <v>2.801E-2</v>
      </c>
      <c r="F1189" s="18">
        <v>2.6199999999999999E-3</v>
      </c>
      <c r="G1189" s="18">
        <v>2.99E-3</v>
      </c>
      <c r="H1189" s="18">
        <v>2.5141399999999998</v>
      </c>
      <c r="I1189" s="18">
        <v>0.03</v>
      </c>
      <c r="J1189" s="17">
        <f t="shared" si="110"/>
        <v>1.1458636363636363</v>
      </c>
      <c r="K1189" s="17">
        <f t="shared" si="111"/>
        <v>0.10718181818181818</v>
      </c>
      <c r="L1189" s="17">
        <f t="shared" si="112"/>
        <v>0.12231818181818181</v>
      </c>
      <c r="M1189" s="17">
        <f t="shared" si="113"/>
        <v>102.8511818181818</v>
      </c>
      <c r="N1189" s="17">
        <f t="shared" si="114"/>
        <v>1.2272727272727272E-3</v>
      </c>
    </row>
    <row r="1190" spans="1:14" ht="13.8">
      <c r="A1190" s="18"/>
      <c r="B1190" s="18">
        <v>106</v>
      </c>
      <c r="C1190" s="17">
        <f t="shared" si="109"/>
        <v>7.407407407407407E-2</v>
      </c>
      <c r="D1190" s="18">
        <v>0.44</v>
      </c>
      <c r="E1190" s="18">
        <v>2.5260000000000001E-2</v>
      </c>
      <c r="F1190" s="18">
        <v>2.4299999999999999E-3</v>
      </c>
      <c r="G1190" s="18">
        <v>2.16E-3</v>
      </c>
      <c r="H1190" s="18">
        <v>1.36835</v>
      </c>
      <c r="I1190" s="18">
        <v>0.03</v>
      </c>
      <c r="J1190" s="17">
        <f t="shared" si="110"/>
        <v>1.0333636363636365</v>
      </c>
      <c r="K1190" s="17">
        <f t="shared" si="111"/>
        <v>9.9409090909090905E-2</v>
      </c>
      <c r="L1190" s="17">
        <f t="shared" si="112"/>
        <v>8.8363636363636366E-2</v>
      </c>
      <c r="M1190" s="17">
        <f t="shared" si="113"/>
        <v>55.977954545454537</v>
      </c>
      <c r="N1190" s="17">
        <f t="shared" si="114"/>
        <v>1.2272727272727272E-3</v>
      </c>
    </row>
    <row r="1191" spans="1:14" s="18" customFormat="1" ht="13.8">
      <c r="A1191" s="17"/>
      <c r="B1191" s="18">
        <v>106</v>
      </c>
      <c r="C1191" s="17">
        <f t="shared" si="109"/>
        <v>7.407407407407407E-2</v>
      </c>
      <c r="D1191" s="18">
        <v>0.63140205777218172</v>
      </c>
      <c r="E1191" s="18">
        <v>2.9175300096549728E-2</v>
      </c>
      <c r="F1191" s="18">
        <v>1.0526252437580489E-3</v>
      </c>
      <c r="G1191" s="18">
        <v>2.8040334188903625E-3</v>
      </c>
      <c r="H1191" s="18">
        <v>1.9926440660908182</v>
      </c>
      <c r="I1191" s="18">
        <v>0.03</v>
      </c>
      <c r="J1191" s="17">
        <f t="shared" si="110"/>
        <v>1.1935350039497616</v>
      </c>
      <c r="K1191" s="17">
        <f t="shared" si="111"/>
        <v>4.3061941790101997E-2</v>
      </c>
      <c r="L1191" s="17">
        <f t="shared" si="112"/>
        <v>0.11471045804551484</v>
      </c>
      <c r="M1191" s="17">
        <f t="shared" si="113"/>
        <v>81.51725724916983</v>
      </c>
      <c r="N1191" s="17">
        <f t="shared" si="114"/>
        <v>1.2272727272727272E-3</v>
      </c>
    </row>
    <row r="1192" spans="1:14" ht="13.8">
      <c r="B1192" s="18">
        <v>106</v>
      </c>
      <c r="C1192" s="17">
        <f t="shared" si="109"/>
        <v>7.407407407407407E-2</v>
      </c>
      <c r="D1192" s="18">
        <v>0.71</v>
      </c>
      <c r="E1192" s="18">
        <v>2.461E-2</v>
      </c>
      <c r="F1192" s="18">
        <v>1.0300000000000001E-3</v>
      </c>
      <c r="G1192" s="18">
        <v>2.64E-3</v>
      </c>
      <c r="H1192" s="18">
        <v>2.2381799999999998</v>
      </c>
      <c r="I1192" s="18">
        <v>0.02</v>
      </c>
      <c r="J1192" s="17">
        <f t="shared" si="110"/>
        <v>1.0067727272727274</v>
      </c>
      <c r="K1192" s="17">
        <f t="shared" si="111"/>
        <v>4.2136363636363638E-2</v>
      </c>
      <c r="L1192" s="17">
        <f t="shared" si="112"/>
        <v>0.108</v>
      </c>
      <c r="M1192" s="17">
        <f t="shared" si="113"/>
        <v>91.561909090909083</v>
      </c>
      <c r="N1192" s="17">
        <f t="shared" si="114"/>
        <v>8.1818181818181827E-4</v>
      </c>
    </row>
    <row r="1193" spans="1:14" ht="13.8">
      <c r="B1193" s="18">
        <v>106</v>
      </c>
      <c r="C1193" s="17">
        <f t="shared" si="109"/>
        <v>7.407407407407407E-2</v>
      </c>
      <c r="D1193" s="18">
        <v>0.5</v>
      </c>
      <c r="E1193" s="18">
        <v>2.2950000000000002E-2</v>
      </c>
      <c r="F1193" s="18">
        <v>1.57E-3</v>
      </c>
      <c r="G1193" s="18">
        <v>3.0899999999999999E-3</v>
      </c>
      <c r="H1193" s="18">
        <v>1.58653</v>
      </c>
      <c r="I1193" s="18">
        <v>0.02</v>
      </c>
      <c r="J1193" s="17">
        <f t="shared" si="110"/>
        <v>0.93886363636363646</v>
      </c>
      <c r="K1193" s="17">
        <f t="shared" si="111"/>
        <v>6.422727272727273E-2</v>
      </c>
      <c r="L1193" s="17">
        <f t="shared" si="112"/>
        <v>0.12640909090909089</v>
      </c>
      <c r="M1193" s="17">
        <f t="shared" si="113"/>
        <v>64.903499999999994</v>
      </c>
      <c r="N1193" s="17">
        <f t="shared" si="114"/>
        <v>8.1818181818181827E-4</v>
      </c>
    </row>
    <row r="1194" spans="1:14" ht="13.8">
      <c r="A1194" s="18"/>
      <c r="B1194" s="18">
        <v>106</v>
      </c>
      <c r="C1194" s="17">
        <f t="shared" si="109"/>
        <v>7.407407407407407E-2</v>
      </c>
      <c r="D1194" s="18">
        <v>0.64</v>
      </c>
      <c r="E1194" s="18">
        <v>3.4689999999999999E-2</v>
      </c>
      <c r="F1194" s="18">
        <v>2.82E-3</v>
      </c>
      <c r="G1194" s="18">
        <v>7.1799999999999998E-3</v>
      </c>
      <c r="H1194" s="18">
        <v>2.0060600000000002</v>
      </c>
      <c r="I1194" s="18">
        <v>0.03</v>
      </c>
      <c r="J1194" s="17">
        <f t="shared" si="110"/>
        <v>1.4191363636363636</v>
      </c>
      <c r="K1194" s="17">
        <f t="shared" si="111"/>
        <v>0.11536363636363635</v>
      </c>
      <c r="L1194" s="17">
        <f t="shared" si="112"/>
        <v>0.29372727272727273</v>
      </c>
      <c r="M1194" s="17">
        <f t="shared" si="113"/>
        <v>82.066090909090917</v>
      </c>
      <c r="N1194" s="17">
        <f t="shared" si="114"/>
        <v>1.2272727272727272E-3</v>
      </c>
    </row>
    <row r="1195" spans="1:14" s="18" customFormat="1" ht="13.8">
      <c r="A1195" s="17"/>
      <c r="B1195" s="18">
        <v>106</v>
      </c>
      <c r="C1195" s="17">
        <f t="shared" si="109"/>
        <v>7.407407407407407E-2</v>
      </c>
      <c r="D1195" s="18">
        <v>0.54</v>
      </c>
      <c r="E1195" s="18">
        <v>3.107E-2</v>
      </c>
      <c r="F1195" s="18">
        <v>2.0400000000000001E-3</v>
      </c>
      <c r="G1195" s="18">
        <v>4.7400000000000003E-3</v>
      </c>
      <c r="H1195" s="18">
        <v>1.70977</v>
      </c>
      <c r="I1195" s="18">
        <v>0.03</v>
      </c>
      <c r="J1195" s="17">
        <f t="shared" si="110"/>
        <v>1.2710454545454546</v>
      </c>
      <c r="K1195" s="17">
        <f t="shared" si="111"/>
        <v>8.3454545454545462E-2</v>
      </c>
      <c r="L1195" s="17">
        <f t="shared" si="112"/>
        <v>0.19390909090909092</v>
      </c>
      <c r="M1195" s="17">
        <f t="shared" si="113"/>
        <v>69.945136363636365</v>
      </c>
      <c r="N1195" s="17">
        <f t="shared" si="114"/>
        <v>1.2272727272727272E-3</v>
      </c>
    </row>
    <row r="1196" spans="1:14" ht="13.8">
      <c r="B1196" s="18">
        <v>106</v>
      </c>
      <c r="C1196" s="17">
        <f t="shared" si="109"/>
        <v>7.407407407407407E-2</v>
      </c>
      <c r="D1196" s="18">
        <v>0.63065505530723043</v>
      </c>
      <c r="E1196" s="18">
        <v>2.8260347678724831E-2</v>
      </c>
      <c r="F1196" s="18">
        <v>2.5401232236312039E-3</v>
      </c>
      <c r="G1196" s="18">
        <v>3.8594120297032247E-3</v>
      </c>
      <c r="H1196" s="18">
        <v>1.9840528373106983</v>
      </c>
      <c r="I1196" s="18">
        <v>0.03</v>
      </c>
      <c r="J1196" s="17">
        <f t="shared" si="110"/>
        <v>1.1561051323114704</v>
      </c>
      <c r="K1196" s="17">
        <f t="shared" si="111"/>
        <v>0.10391413187582198</v>
      </c>
      <c r="L1196" s="17">
        <f t="shared" si="112"/>
        <v>0.15788503757876829</v>
      </c>
      <c r="M1196" s="17">
        <f t="shared" si="113"/>
        <v>81.165797889983111</v>
      </c>
      <c r="N1196" s="17">
        <f t="shared" si="114"/>
        <v>1.2272727272727272E-3</v>
      </c>
    </row>
    <row r="1197" spans="1:14" ht="13.8">
      <c r="A1197" s="18"/>
      <c r="B1197" s="18">
        <v>106</v>
      </c>
      <c r="C1197" s="17">
        <f t="shared" si="109"/>
        <v>7.407407407407407E-2</v>
      </c>
      <c r="D1197" s="18">
        <v>0.66528683383464571</v>
      </c>
      <c r="E1197" s="18">
        <v>2.7517189232752978E-2</v>
      </c>
      <c r="F1197" s="18">
        <v>3.0065364859049697E-3</v>
      </c>
      <c r="G1197" s="18">
        <v>2.9909988296470623E-3</v>
      </c>
      <c r="H1197" s="18">
        <v>2.0936991807529441</v>
      </c>
      <c r="I1197" s="18">
        <v>0.02</v>
      </c>
      <c r="J1197" s="17">
        <f t="shared" si="110"/>
        <v>1.1257031958853492</v>
      </c>
      <c r="K1197" s="17">
        <f t="shared" si="111"/>
        <v>0.12299467442338513</v>
      </c>
      <c r="L1197" s="17">
        <f t="shared" si="112"/>
        <v>0.12235904303101619</v>
      </c>
      <c r="M1197" s="17">
        <f t="shared" si="113"/>
        <v>85.651330121711354</v>
      </c>
      <c r="N1197" s="17">
        <f t="shared" si="114"/>
        <v>8.1818181818181827E-4</v>
      </c>
    </row>
    <row r="1198" spans="1:14" ht="13.8">
      <c r="B1198" s="18">
        <v>106</v>
      </c>
      <c r="C1198" s="17">
        <f t="shared" si="109"/>
        <v>7.407407407407407E-2</v>
      </c>
      <c r="D1198" s="18">
        <v>0.68588302403452728</v>
      </c>
      <c r="E1198" s="18">
        <v>3.5400912741099841E-2</v>
      </c>
      <c r="F1198" s="18">
        <v>3.376750771666577E-3</v>
      </c>
      <c r="G1198" s="18">
        <v>3.4552798593797535E-3</v>
      </c>
      <c r="H1198" s="18">
        <v>2.157081855069932</v>
      </c>
      <c r="I1198" s="18">
        <v>0.03</v>
      </c>
      <c r="J1198" s="17">
        <f t="shared" si="110"/>
        <v>1.4482191575904482</v>
      </c>
      <c r="K1198" s="17">
        <f t="shared" si="111"/>
        <v>0.13813980429545089</v>
      </c>
      <c r="L1198" s="17">
        <f t="shared" si="112"/>
        <v>0.14135235788371719</v>
      </c>
      <c r="M1198" s="17">
        <f t="shared" si="113"/>
        <v>88.244257707406305</v>
      </c>
      <c r="N1198" s="17">
        <f t="shared" si="114"/>
        <v>1.2272727272727272E-3</v>
      </c>
    </row>
    <row r="1199" spans="1:14">
      <c r="B1199" s="17">
        <v>106</v>
      </c>
      <c r="C1199" s="17">
        <f t="shared" si="109"/>
        <v>7.407407407407407E-2</v>
      </c>
      <c r="D1199" s="30">
        <v>0.6432171383955273</v>
      </c>
      <c r="E1199" s="17">
        <v>3.6240431585933229E-2</v>
      </c>
      <c r="F1199" s="17">
        <v>3.5183750185027421E-3</v>
      </c>
      <c r="G1199" s="17">
        <v>3.6001976933516425E-3</v>
      </c>
      <c r="H1199" s="17">
        <v>2.0212538478388509</v>
      </c>
      <c r="I1199" s="17">
        <v>0.03</v>
      </c>
      <c r="J1199" s="17">
        <f t="shared" si="110"/>
        <v>1.4825631103336321</v>
      </c>
      <c r="K1199" s="17">
        <f t="shared" si="111"/>
        <v>0.14393352348420307</v>
      </c>
      <c r="L1199" s="17">
        <f t="shared" si="112"/>
        <v>0.14728081472802174</v>
      </c>
      <c r="M1199" s="17">
        <f t="shared" si="113"/>
        <v>82.687657411589356</v>
      </c>
      <c r="N1199" s="17">
        <f t="shared" si="114"/>
        <v>1.2272727272727272E-3</v>
      </c>
    </row>
    <row r="1200" spans="1:14" ht="13.8">
      <c r="B1200" s="18">
        <v>106</v>
      </c>
      <c r="C1200" s="17">
        <f t="shared" si="109"/>
        <v>7.407407407407407E-2</v>
      </c>
      <c r="D1200" s="18">
        <v>0.52</v>
      </c>
      <c r="E1200" s="18">
        <v>3.5029999999999999E-2</v>
      </c>
      <c r="F1200" s="18">
        <v>7.1199999999999996E-3</v>
      </c>
      <c r="G1200" s="18">
        <v>7.3899999999999999E-3</v>
      </c>
      <c r="H1200" s="18">
        <v>1.6248400000000001</v>
      </c>
      <c r="I1200" s="18">
        <v>0.04</v>
      </c>
      <c r="J1200" s="17">
        <f t="shared" si="110"/>
        <v>1.4330454545454545</v>
      </c>
      <c r="K1200" s="17">
        <f t="shared" si="111"/>
        <v>0.29127272727272724</v>
      </c>
      <c r="L1200" s="17">
        <f t="shared" si="112"/>
        <v>0.30231818181818182</v>
      </c>
      <c r="M1200" s="17">
        <f t="shared" si="113"/>
        <v>66.470727272727274</v>
      </c>
      <c r="N1200" s="17">
        <f t="shared" si="114"/>
        <v>1.6363636363636365E-3</v>
      </c>
    </row>
    <row r="1201" spans="1:14" ht="13.8">
      <c r="B1201" s="18">
        <v>106</v>
      </c>
      <c r="C1201" s="17">
        <f t="shared" si="109"/>
        <v>7.407407407407407E-2</v>
      </c>
      <c r="D1201" s="18">
        <v>0.64199972681879258</v>
      </c>
      <c r="E1201" s="18">
        <v>3.4069504867025049E-2</v>
      </c>
      <c r="F1201" s="18">
        <v>3.1193522898375152E-3</v>
      </c>
      <c r="G1201" s="18">
        <v>3.9313667268769887E-3</v>
      </c>
      <c r="H1201" s="18">
        <v>2.018101586463521</v>
      </c>
      <c r="I1201" s="18">
        <v>0.03</v>
      </c>
      <c r="J1201" s="17">
        <f t="shared" si="110"/>
        <v>1.3937524718328429</v>
      </c>
      <c r="K1201" s="17">
        <f t="shared" si="111"/>
        <v>0.12760986640244382</v>
      </c>
      <c r="L1201" s="17">
        <f t="shared" si="112"/>
        <v>0.16082863882678591</v>
      </c>
      <c r="M1201" s="17">
        <f t="shared" si="113"/>
        <v>82.558701264416769</v>
      </c>
      <c r="N1201" s="17">
        <f t="shared" si="114"/>
        <v>1.2272727272727272E-3</v>
      </c>
    </row>
    <row r="1202" spans="1:14" ht="13.8">
      <c r="B1202" s="18">
        <v>106</v>
      </c>
      <c r="C1202" s="17">
        <f t="shared" si="109"/>
        <v>7.407407407407407E-2</v>
      </c>
      <c r="D1202" s="18">
        <v>0.63078123034251343</v>
      </c>
      <c r="E1202" s="18">
        <v>3.3078167719161396E-2</v>
      </c>
      <c r="F1202" s="18">
        <v>2.9589374077885174E-3</v>
      </c>
      <c r="G1202" s="18">
        <v>3.8534998799106272E-3</v>
      </c>
      <c r="H1202" s="18">
        <v>1.9831761881968621</v>
      </c>
      <c r="I1202" s="18">
        <v>0.03</v>
      </c>
      <c r="J1202" s="17">
        <f t="shared" si="110"/>
        <v>1.3531977703293299</v>
      </c>
      <c r="K1202" s="17">
        <f t="shared" si="111"/>
        <v>0.12104743940953026</v>
      </c>
      <c r="L1202" s="17">
        <f t="shared" si="112"/>
        <v>0.15764317690543475</v>
      </c>
      <c r="M1202" s="17">
        <f t="shared" si="113"/>
        <v>81.129934971689806</v>
      </c>
      <c r="N1202" s="17">
        <f t="shared" si="114"/>
        <v>1.2272727272727272E-3</v>
      </c>
    </row>
    <row r="1203" spans="1:14" s="18" customFormat="1" ht="13.8">
      <c r="A1203" s="17"/>
      <c r="B1203" s="18">
        <v>106</v>
      </c>
      <c r="C1203" s="17">
        <f t="shared" si="109"/>
        <v>7.407407407407407E-2</v>
      </c>
      <c r="D1203" s="18">
        <v>0.66024481465173013</v>
      </c>
      <c r="E1203" s="18">
        <v>3.655340677605342E-2</v>
      </c>
      <c r="F1203" s="18">
        <v>3.0256952040981491E-3</v>
      </c>
      <c r="G1203" s="18">
        <v>3.736624389984883E-3</v>
      </c>
      <c r="H1203" s="18">
        <v>2.0764955538630279</v>
      </c>
      <c r="I1203" s="18">
        <v>0.03</v>
      </c>
      <c r="J1203" s="17">
        <f t="shared" si="110"/>
        <v>1.4953666408385489</v>
      </c>
      <c r="K1203" s="17">
        <f t="shared" si="111"/>
        <v>0.12377844016765155</v>
      </c>
      <c r="L1203" s="17">
        <f t="shared" si="112"/>
        <v>0.15286190686301795</v>
      </c>
      <c r="M1203" s="17">
        <f t="shared" si="113"/>
        <v>84.947545385305688</v>
      </c>
      <c r="N1203" s="17">
        <f t="shared" si="114"/>
        <v>1.2272727272727272E-3</v>
      </c>
    </row>
    <row r="1204" spans="1:14" s="18" customFormat="1" ht="13.8">
      <c r="A1204" s="17"/>
      <c r="B1204" s="17">
        <v>106</v>
      </c>
      <c r="C1204" s="17">
        <f t="shared" si="109"/>
        <v>7.407407407407407E-2</v>
      </c>
      <c r="D1204" s="30">
        <v>0.54139472263901645</v>
      </c>
      <c r="E1204" s="17">
        <v>3.339701769149328E-2</v>
      </c>
      <c r="F1204" s="17">
        <v>2.8029399018234032E-3</v>
      </c>
      <c r="G1204" s="17">
        <v>3.4615296301588128E-3</v>
      </c>
      <c r="H1204" s="17">
        <v>1.7010945611066168</v>
      </c>
      <c r="I1204" s="17">
        <v>0.03</v>
      </c>
      <c r="J1204" s="17">
        <f t="shared" si="110"/>
        <v>1.3662416328338161</v>
      </c>
      <c r="K1204" s="17">
        <f t="shared" si="111"/>
        <v>0.11466572325641194</v>
      </c>
      <c r="L1204" s="17">
        <f t="shared" si="112"/>
        <v>0.1416080303246787</v>
      </c>
      <c r="M1204" s="17">
        <f t="shared" si="113"/>
        <v>69.590232045270696</v>
      </c>
      <c r="N1204" s="17">
        <f t="shared" si="114"/>
        <v>1.2272727272727272E-3</v>
      </c>
    </row>
    <row r="1205" spans="1:14" ht="13.8">
      <c r="B1205" s="18">
        <v>106</v>
      </c>
      <c r="C1205" s="17">
        <f t="shared" si="109"/>
        <v>7.407407407407407E-2</v>
      </c>
      <c r="D1205" s="18">
        <v>0.54710058887768698</v>
      </c>
      <c r="E1205" s="18">
        <v>3.8403690776681647E-2</v>
      </c>
      <c r="F1205" s="18">
        <v>3.1769117033422674E-3</v>
      </c>
      <c r="G1205" s="18">
        <v>3.7925922660054976E-3</v>
      </c>
      <c r="H1205" s="18">
        <v>1.7175024976053468</v>
      </c>
      <c r="I1205" s="18">
        <v>0.03</v>
      </c>
      <c r="J1205" s="17">
        <f t="shared" si="110"/>
        <v>1.5710600772278858</v>
      </c>
      <c r="K1205" s="17">
        <f t="shared" si="111"/>
        <v>0.12996456968218364</v>
      </c>
      <c r="L1205" s="17">
        <f t="shared" si="112"/>
        <v>0.15515150179113399</v>
      </c>
      <c r="M1205" s="17">
        <f t="shared" si="113"/>
        <v>70.26146581112782</v>
      </c>
      <c r="N1205" s="17">
        <f t="shared" si="114"/>
        <v>1.2272727272727272E-3</v>
      </c>
    </row>
    <row r="1206" spans="1:14" s="18" customFormat="1" ht="13.8">
      <c r="A1206" s="17"/>
      <c r="B1206" s="18">
        <v>106</v>
      </c>
      <c r="C1206" s="17">
        <f t="shared" si="109"/>
        <v>7.407407407407407E-2</v>
      </c>
      <c r="D1206" s="18">
        <v>0.59457756186136146</v>
      </c>
      <c r="E1206" s="18">
        <v>2.615943487383663E-2</v>
      </c>
      <c r="F1206" s="18">
        <v>2.3365672435838604E-3</v>
      </c>
      <c r="G1206" s="18">
        <v>3.1479013385893231E-3</v>
      </c>
      <c r="H1206" s="18">
        <v>1.8715022958232237</v>
      </c>
      <c r="I1206" s="18">
        <v>0.02</v>
      </c>
      <c r="J1206" s="17">
        <f t="shared" si="110"/>
        <v>1.0701586993842258</v>
      </c>
      <c r="K1206" s="17">
        <f t="shared" si="111"/>
        <v>9.5586841782976106E-2</v>
      </c>
      <c r="L1206" s="17">
        <f t="shared" si="112"/>
        <v>0.12877778203319956</v>
      </c>
      <c r="M1206" s="17">
        <f t="shared" si="113"/>
        <v>76.561457556404605</v>
      </c>
      <c r="N1206" s="17">
        <f t="shared" si="114"/>
        <v>8.1818181818181827E-4</v>
      </c>
    </row>
    <row r="1207" spans="1:14" ht="13.8">
      <c r="B1207" s="18">
        <v>106</v>
      </c>
      <c r="C1207" s="17">
        <f t="shared" si="109"/>
        <v>7.407407407407407E-2</v>
      </c>
      <c r="D1207" s="18">
        <v>0.39195872155081718</v>
      </c>
      <c r="E1207" s="18">
        <v>2.218265049989231E-2</v>
      </c>
      <c r="F1207" s="18">
        <v>1.8031266001802822E-3</v>
      </c>
      <c r="G1207" s="18">
        <v>7.4717296751656516E-3</v>
      </c>
      <c r="H1207" s="18">
        <v>1.2244487610526567</v>
      </c>
      <c r="I1207" s="18">
        <v>0.05</v>
      </c>
      <c r="J1207" s="17">
        <f t="shared" si="110"/>
        <v>0.90747206590468543</v>
      </c>
      <c r="K1207" s="17">
        <f t="shared" si="111"/>
        <v>7.3764270007375177E-2</v>
      </c>
      <c r="L1207" s="17">
        <f t="shared" si="112"/>
        <v>0.30566166852950394</v>
      </c>
      <c r="M1207" s="17">
        <f t="shared" si="113"/>
        <v>50.091085679426868</v>
      </c>
      <c r="N1207" s="17">
        <f t="shared" si="114"/>
        <v>2.0454545454545456E-3</v>
      </c>
    </row>
    <row r="1208" spans="1:14" ht="13.8">
      <c r="B1208" s="18">
        <v>106</v>
      </c>
      <c r="C1208" s="17">
        <f t="shared" si="109"/>
        <v>7.407407407407407E-2</v>
      </c>
      <c r="D1208" s="18">
        <v>0.6713841304902668</v>
      </c>
      <c r="E1208" s="18">
        <v>3.4106805042797735E-2</v>
      </c>
      <c r="F1208" s="18">
        <v>2.7157110896235512E-3</v>
      </c>
      <c r="G1208" s="18">
        <v>4.2440880284349454E-3</v>
      </c>
      <c r="H1208" s="18">
        <v>2.111939042721199</v>
      </c>
      <c r="I1208" s="18">
        <v>0.03</v>
      </c>
      <c r="J1208" s="17">
        <f t="shared" si="110"/>
        <v>1.3952783881144528</v>
      </c>
      <c r="K1208" s="17">
        <f t="shared" si="111"/>
        <v>0.11109727184823619</v>
      </c>
      <c r="L1208" s="17">
        <f t="shared" si="112"/>
        <v>0.17362178298142958</v>
      </c>
      <c r="M1208" s="17">
        <f t="shared" si="113"/>
        <v>86.397506293139955</v>
      </c>
      <c r="N1208" s="17">
        <f t="shared" si="114"/>
        <v>1.2272727272727272E-3</v>
      </c>
    </row>
    <row r="1209" spans="1:14" ht="13.8">
      <c r="B1209" s="18">
        <v>106</v>
      </c>
      <c r="C1209" s="17">
        <f t="shared" si="109"/>
        <v>7.407407407407407E-2</v>
      </c>
      <c r="D1209" s="18">
        <v>1.0853452775529113</v>
      </c>
      <c r="E1209" s="18">
        <v>4.8668841538610161E-2</v>
      </c>
      <c r="F1209" s="18">
        <v>2.3944624555609119E-3</v>
      </c>
      <c r="G1209" s="18">
        <v>5.7170111342074482E-3</v>
      </c>
      <c r="H1209" s="18">
        <v>3.4220395217613162</v>
      </c>
      <c r="I1209" s="18">
        <v>0.05</v>
      </c>
      <c r="J1209" s="17">
        <f t="shared" si="110"/>
        <v>1.990998062943143</v>
      </c>
      <c r="K1209" s="17">
        <f t="shared" si="111"/>
        <v>9.7955282272946406E-2</v>
      </c>
      <c r="L1209" s="17">
        <f t="shared" si="112"/>
        <v>0.23387772821757744</v>
      </c>
      <c r="M1209" s="17">
        <f t="shared" si="113"/>
        <v>139.99252589023567</v>
      </c>
      <c r="N1209" s="17">
        <f t="shared" si="114"/>
        <v>2.0454545454545456E-3</v>
      </c>
    </row>
    <row r="1210" spans="1:14" ht="13.8">
      <c r="B1210" s="18">
        <v>106</v>
      </c>
      <c r="C1210" s="17">
        <f t="shared" si="109"/>
        <v>7.407407407407407E-2</v>
      </c>
      <c r="D1210" s="18">
        <v>0.84759120524533671</v>
      </c>
      <c r="E1210" s="18">
        <v>3.4314977606318978E-2</v>
      </c>
      <c r="F1210" s="18">
        <v>1.6009932976055203E-3</v>
      </c>
      <c r="G1210" s="18">
        <v>4.0955642496885393E-3</v>
      </c>
      <c r="H1210" s="18">
        <v>2.6738183744395183</v>
      </c>
      <c r="I1210" s="18">
        <v>0.03</v>
      </c>
      <c r="J1210" s="17">
        <f t="shared" si="110"/>
        <v>1.4037945384403219</v>
      </c>
      <c r="K1210" s="17">
        <f t="shared" si="111"/>
        <v>6.5495180356589466E-2</v>
      </c>
      <c r="L1210" s="17">
        <f t="shared" si="112"/>
        <v>0.16754581021453116</v>
      </c>
      <c r="M1210" s="17">
        <f t="shared" si="113"/>
        <v>109.38347895434391</v>
      </c>
      <c r="N1210" s="17">
        <f t="shared" si="114"/>
        <v>1.2272727272727272E-3</v>
      </c>
    </row>
    <row r="1211" spans="1:14" ht="13.8">
      <c r="A1211" s="18"/>
      <c r="B1211" s="18">
        <v>106</v>
      </c>
      <c r="C1211" s="17">
        <f t="shared" si="109"/>
        <v>7.407407407407407E-2</v>
      </c>
      <c r="D1211" s="18">
        <v>1.357162449474314</v>
      </c>
      <c r="E1211" s="18">
        <v>5.1918540307335045E-2</v>
      </c>
      <c r="F1211" s="18">
        <v>2.3184338478420873E-3</v>
      </c>
      <c r="G1211" s="18">
        <v>9.0580671264528043E-3</v>
      </c>
      <c r="H1211" s="18">
        <v>4.2781394817079876</v>
      </c>
      <c r="I1211" s="18">
        <v>0.05</v>
      </c>
      <c r="J1211" s="17">
        <f t="shared" si="110"/>
        <v>2.12394028530007</v>
      </c>
      <c r="K1211" s="17">
        <f t="shared" si="111"/>
        <v>9.4845021048085384E-2</v>
      </c>
      <c r="L1211" s="17">
        <f t="shared" si="112"/>
        <v>0.37055729153670564</v>
      </c>
      <c r="M1211" s="17">
        <f t="shared" si="113"/>
        <v>175.01479697896312</v>
      </c>
      <c r="N1211" s="17">
        <f t="shared" si="114"/>
        <v>2.0454545454545456E-3</v>
      </c>
    </row>
    <row r="1212" spans="1:14">
      <c r="B1212" s="17">
        <v>106</v>
      </c>
      <c r="C1212" s="17">
        <f t="shared" si="109"/>
        <v>7.407407407407407E-2</v>
      </c>
      <c r="D1212" s="17">
        <v>0.59214476687630702</v>
      </c>
      <c r="E1212" s="17">
        <v>3.4813015964415224E-2</v>
      </c>
      <c r="F1212" s="17">
        <v>1.4087706441462961E-3</v>
      </c>
      <c r="G1212" s="17">
        <v>4.586695120476313E-3</v>
      </c>
      <c r="H1212" s="17">
        <v>1.8643823594469433</v>
      </c>
      <c r="I1212" s="17">
        <v>0.03</v>
      </c>
      <c r="J1212" s="17">
        <f t="shared" si="110"/>
        <v>1.4241688349078956</v>
      </c>
      <c r="K1212" s="17">
        <f t="shared" si="111"/>
        <v>5.7631526351439394E-2</v>
      </c>
      <c r="L1212" s="17">
        <f t="shared" si="112"/>
        <v>0.18763752765584918</v>
      </c>
      <c r="M1212" s="17">
        <f t="shared" si="113"/>
        <v>76.270187431920405</v>
      </c>
      <c r="N1212" s="17">
        <f t="shared" si="114"/>
        <v>1.2272727272727272E-3</v>
      </c>
    </row>
    <row r="1213" spans="1:14">
      <c r="B1213" s="17">
        <v>106</v>
      </c>
      <c r="C1213" s="17">
        <f t="shared" si="109"/>
        <v>7.407407407407407E-2</v>
      </c>
      <c r="D1213" s="17">
        <v>0.83851971979108275</v>
      </c>
      <c r="E1213" s="17">
        <v>4.3208977277878903E-2</v>
      </c>
      <c r="F1213" s="17">
        <v>2.1558775776485887E-3</v>
      </c>
      <c r="G1213" s="17">
        <v>5.7804651876761084E-3</v>
      </c>
      <c r="H1213" s="17">
        <v>2.6407288413495849</v>
      </c>
      <c r="I1213" s="17">
        <v>0.04</v>
      </c>
      <c r="J1213" s="17">
        <f t="shared" si="110"/>
        <v>1.7676399795495916</v>
      </c>
      <c r="K1213" s="17">
        <f t="shared" si="111"/>
        <v>8.819499181289682E-2</v>
      </c>
      <c r="L1213" s="17">
        <f t="shared" si="112"/>
        <v>0.23647357585947715</v>
      </c>
      <c r="M1213" s="17">
        <f t="shared" si="113"/>
        <v>108.02981623702846</v>
      </c>
      <c r="N1213" s="17">
        <f t="shared" si="114"/>
        <v>1.6363636363636365E-3</v>
      </c>
    </row>
    <row r="1214" spans="1:14" ht="13.8">
      <c r="A1214" s="18"/>
      <c r="B1214" s="18">
        <v>106</v>
      </c>
      <c r="C1214" s="17">
        <f t="shared" si="109"/>
        <v>7.407407407407407E-2</v>
      </c>
      <c r="D1214" s="18">
        <v>0.62870663064579457</v>
      </c>
      <c r="E1214" s="18">
        <v>4.3676521688514665E-2</v>
      </c>
      <c r="F1214" s="18">
        <v>2.4374956944920576E-3</v>
      </c>
      <c r="G1214" s="18">
        <v>6.1724697173183886E-3</v>
      </c>
      <c r="H1214" s="18">
        <v>1.9745604656931786</v>
      </c>
      <c r="I1214" s="18">
        <v>0.04</v>
      </c>
      <c r="J1214" s="17">
        <f t="shared" si="110"/>
        <v>1.7867667963483271</v>
      </c>
      <c r="K1214" s="17">
        <f t="shared" si="111"/>
        <v>9.9715732956493275E-2</v>
      </c>
      <c r="L1214" s="17">
        <f t="shared" si="112"/>
        <v>0.25251012479938861</v>
      </c>
      <c r="M1214" s="17">
        <f t="shared" si="113"/>
        <v>80.777473596539124</v>
      </c>
      <c r="N1214" s="17">
        <f t="shared" si="114"/>
        <v>1.6363636363636365E-3</v>
      </c>
    </row>
    <row r="1215" spans="1:14" s="18" customFormat="1" ht="13.8">
      <c r="A1215" s="17"/>
      <c r="B1215" s="17">
        <v>106</v>
      </c>
      <c r="C1215" s="17">
        <f t="shared" si="109"/>
        <v>7.407407407407407E-2</v>
      </c>
      <c r="D1215" s="30">
        <v>0.98</v>
      </c>
      <c r="E1215" s="17">
        <v>3.5860000000000003E-2</v>
      </c>
      <c r="F1215" s="17">
        <v>1.3600000000000001E-3</v>
      </c>
      <c r="G1215" s="17">
        <v>4.0699999999999998E-3</v>
      </c>
      <c r="H1215" s="17">
        <v>3.1047099999999999</v>
      </c>
      <c r="I1215" s="17">
        <v>0.03</v>
      </c>
      <c r="J1215" s="17">
        <f t="shared" si="110"/>
        <v>1.4670000000000001</v>
      </c>
      <c r="K1215" s="17">
        <f t="shared" si="111"/>
        <v>5.5636363636363644E-2</v>
      </c>
      <c r="L1215" s="17">
        <f t="shared" si="112"/>
        <v>0.16649999999999998</v>
      </c>
      <c r="M1215" s="17">
        <f t="shared" si="113"/>
        <v>127.01086363636364</v>
      </c>
      <c r="N1215" s="17">
        <f t="shared" si="114"/>
        <v>1.2272727272727272E-3</v>
      </c>
    </row>
    <row r="1216" spans="1:14" ht="13.8">
      <c r="A1216" s="18"/>
      <c r="B1216" s="17">
        <v>106</v>
      </c>
      <c r="C1216" s="17">
        <f t="shared" si="109"/>
        <v>7.407407407407407E-2</v>
      </c>
      <c r="D1216" s="17">
        <v>0.7953573573906686</v>
      </c>
      <c r="E1216" s="17">
        <v>3.8534718238199872E-2</v>
      </c>
      <c r="F1216" s="17">
        <v>2.854325232968019E-4</v>
      </c>
      <c r="G1216" s="17">
        <v>4.4607129222197879E-3</v>
      </c>
      <c r="H1216" s="17">
        <v>2.5118062050118564</v>
      </c>
      <c r="I1216" s="17">
        <v>0.03</v>
      </c>
      <c r="J1216" s="17">
        <f t="shared" si="110"/>
        <v>1.5764202915627221</v>
      </c>
      <c r="K1216" s="17">
        <f t="shared" si="111"/>
        <v>1.1676785043960079E-2</v>
      </c>
      <c r="L1216" s="17">
        <f t="shared" si="112"/>
        <v>0.18248371045444586</v>
      </c>
      <c r="M1216" s="17">
        <f t="shared" si="113"/>
        <v>102.75570838684867</v>
      </c>
      <c r="N1216" s="17">
        <f t="shared" si="114"/>
        <v>1.2272727272727272E-3</v>
      </c>
    </row>
    <row r="1217" spans="1:14" ht="13.8">
      <c r="A1217" s="18"/>
      <c r="B1217" s="18">
        <v>106</v>
      </c>
      <c r="C1217" s="17">
        <f t="shared" si="109"/>
        <v>7.407407407407407E-2</v>
      </c>
      <c r="D1217" s="18">
        <v>1.1399999999999999</v>
      </c>
      <c r="E1217" s="18">
        <v>3.6799999999999999E-2</v>
      </c>
      <c r="F1217" s="18">
        <v>5.6999999999999998E-4</v>
      </c>
      <c r="G1217" s="18">
        <v>2.9499999999999999E-3</v>
      </c>
      <c r="H1217" s="18">
        <v>3.5899399999999999</v>
      </c>
      <c r="I1217" s="18">
        <v>0.03</v>
      </c>
      <c r="J1217" s="17">
        <f t="shared" si="110"/>
        <v>1.5054545454545454</v>
      </c>
      <c r="K1217" s="17">
        <f t="shared" si="111"/>
        <v>2.3318181818181818E-2</v>
      </c>
      <c r="L1217" s="17">
        <f t="shared" si="112"/>
        <v>0.12068181818181817</v>
      </c>
      <c r="M1217" s="17">
        <f t="shared" si="113"/>
        <v>146.86118181818182</v>
      </c>
      <c r="N1217" s="17">
        <f t="shared" si="114"/>
        <v>1.2272727272727272E-3</v>
      </c>
    </row>
    <row r="1218" spans="1:14" s="18" customFormat="1" ht="13.8">
      <c r="A1218" s="17"/>
      <c r="B1218" s="17">
        <v>106</v>
      </c>
      <c r="C1218" s="17">
        <f t="shared" si="109"/>
        <v>7.407407407407407E-2</v>
      </c>
      <c r="D1218" s="17">
        <v>0.9</v>
      </c>
      <c r="E1218" s="17">
        <v>3.041E-2</v>
      </c>
      <c r="F1218" s="17">
        <v>5.6999999999999998E-4</v>
      </c>
      <c r="G1218" s="17">
        <v>2.47E-3</v>
      </c>
      <c r="H1218" s="17">
        <v>2.8502700000000001</v>
      </c>
      <c r="I1218" s="17">
        <v>0.03</v>
      </c>
      <c r="J1218" s="17">
        <f t="shared" si="110"/>
        <v>1.2440454545454545</v>
      </c>
      <c r="K1218" s="17">
        <f t="shared" si="111"/>
        <v>2.3318181818181818E-2</v>
      </c>
      <c r="L1218" s="17">
        <f t="shared" si="112"/>
        <v>0.10104545454545454</v>
      </c>
      <c r="M1218" s="17">
        <f t="shared" si="113"/>
        <v>116.60195454545455</v>
      </c>
      <c r="N1218" s="17">
        <f t="shared" si="114"/>
        <v>1.2272727272727272E-3</v>
      </c>
    </row>
    <row r="1219" spans="1:14" ht="13.8">
      <c r="A1219" s="18"/>
      <c r="B1219" s="18">
        <v>106</v>
      </c>
      <c r="C1219" s="17">
        <f t="shared" ref="C1219:C1282" si="115">(B1219-$B$2257)/($B$2256-$B$2257)</f>
        <v>7.407407407407407E-2</v>
      </c>
      <c r="D1219" s="18">
        <v>0.82</v>
      </c>
      <c r="E1219" s="18">
        <v>2.5819999999999999E-2</v>
      </c>
      <c r="F1219" s="18">
        <v>4.8000000000000001E-4</v>
      </c>
      <c r="G1219" s="18">
        <v>2.0699999999999998E-3</v>
      </c>
      <c r="H1219" s="18">
        <v>2.5794000000000001</v>
      </c>
      <c r="I1219" s="18">
        <v>0.02</v>
      </c>
      <c r="J1219" s="17">
        <f t="shared" si="110"/>
        <v>1.0562727272727273</v>
      </c>
      <c r="K1219" s="17">
        <f t="shared" si="111"/>
        <v>1.9636363636363636E-2</v>
      </c>
      <c r="L1219" s="17">
        <f t="shared" si="112"/>
        <v>8.4681818181818178E-2</v>
      </c>
      <c r="M1219" s="17">
        <f t="shared" si="113"/>
        <v>105.52090909090909</v>
      </c>
      <c r="N1219" s="17">
        <f t="shared" si="114"/>
        <v>8.1818181818181827E-4</v>
      </c>
    </row>
    <row r="1220" spans="1:14" ht="13.8">
      <c r="B1220" s="18">
        <v>106</v>
      </c>
      <c r="C1220" s="17">
        <f t="shared" si="115"/>
        <v>7.407407407407407E-2</v>
      </c>
      <c r="D1220" s="18">
        <v>1.01</v>
      </c>
      <c r="E1220" s="18">
        <v>4.1230000000000003E-2</v>
      </c>
      <c r="F1220" s="18">
        <v>5.9000000000000003E-4</v>
      </c>
      <c r="G1220" s="18">
        <v>2.5500000000000002E-3</v>
      </c>
      <c r="H1220" s="18">
        <v>3.1921400000000002</v>
      </c>
      <c r="I1220" s="18">
        <v>0.03</v>
      </c>
      <c r="J1220" s="17">
        <f t="shared" ref="J1220:J1283" si="116">(E1220*3600)/$C$1</f>
        <v>1.6866818181818182</v>
      </c>
      <c r="K1220" s="17">
        <f t="shared" ref="K1220:K1283" si="117">(F1220*3600)/$C$1</f>
        <v>2.4136363636363636E-2</v>
      </c>
      <c r="L1220" s="17">
        <f t="shared" ref="L1220:L1283" si="118">(G1220*3600)/$C$1</f>
        <v>0.10431818181818184</v>
      </c>
      <c r="M1220" s="17">
        <f t="shared" ref="M1220:M1283" si="119">(H1220*3600)/$C$1</f>
        <v>130.58754545454548</v>
      </c>
      <c r="N1220" s="17">
        <f t="shared" ref="N1220:N1283" si="120">(I1220*3600)/$C$1/1000</f>
        <v>1.2272727272727272E-3</v>
      </c>
    </row>
    <row r="1221" spans="1:14" ht="13.8">
      <c r="B1221" s="18">
        <v>106</v>
      </c>
      <c r="C1221" s="17">
        <f t="shared" si="115"/>
        <v>7.407407407407407E-2</v>
      </c>
      <c r="D1221" s="18">
        <v>0.85039934125570538</v>
      </c>
      <c r="E1221" s="18">
        <v>3.0907854160795157E-2</v>
      </c>
      <c r="F1221" s="18">
        <v>3.3209338553578005E-4</v>
      </c>
      <c r="G1221" s="18">
        <v>2.7030856962214655E-3</v>
      </c>
      <c r="H1221" s="18">
        <v>2.6887979575414374</v>
      </c>
      <c r="I1221" s="18">
        <v>0.02</v>
      </c>
      <c r="J1221" s="17">
        <f t="shared" si="116"/>
        <v>1.2644122156688928</v>
      </c>
      <c r="K1221" s="17">
        <f t="shared" si="117"/>
        <v>1.3585638499191003E-2</v>
      </c>
      <c r="L1221" s="17">
        <f t="shared" si="118"/>
        <v>0.11058077848178721</v>
      </c>
      <c r="M1221" s="17">
        <f t="shared" si="119"/>
        <v>109.99628008124063</v>
      </c>
      <c r="N1221" s="17">
        <f t="shared" si="120"/>
        <v>8.1818181818181827E-4</v>
      </c>
    </row>
    <row r="1222" spans="1:14" s="18" customFormat="1" ht="13.8">
      <c r="A1222" s="17"/>
      <c r="B1222" s="18">
        <v>106</v>
      </c>
      <c r="C1222" s="17">
        <f t="shared" si="115"/>
        <v>7.407407407407407E-2</v>
      </c>
      <c r="D1222" s="18">
        <v>0.59732584484299733</v>
      </c>
      <c r="E1222" s="18">
        <v>3.5204341912591773E-2</v>
      </c>
      <c r="F1222" s="18">
        <v>1.7112371416642435E-3</v>
      </c>
      <c r="G1222" s="18">
        <v>5.1428951663612336E-3</v>
      </c>
      <c r="H1222" s="18">
        <v>1.8789934839955507</v>
      </c>
      <c r="I1222" s="18">
        <v>0.04</v>
      </c>
      <c r="J1222" s="17">
        <f t="shared" si="116"/>
        <v>1.4401776236969361</v>
      </c>
      <c r="K1222" s="17">
        <f t="shared" si="117"/>
        <v>7.000515579535542E-2</v>
      </c>
      <c r="L1222" s="17">
        <f t="shared" si="118"/>
        <v>0.21039116589659593</v>
      </c>
      <c r="M1222" s="17">
        <f t="shared" si="119"/>
        <v>76.867915254363439</v>
      </c>
      <c r="N1222" s="17">
        <f t="shared" si="120"/>
        <v>1.6363636363636365E-3</v>
      </c>
    </row>
    <row r="1223" spans="1:14" ht="13.8">
      <c r="B1223" s="18">
        <v>106</v>
      </c>
      <c r="C1223" s="17">
        <f t="shared" si="115"/>
        <v>7.407407407407407E-2</v>
      </c>
      <c r="D1223" s="18">
        <v>0.76858824708405715</v>
      </c>
      <c r="E1223" s="18">
        <v>3.1758317312122281E-2</v>
      </c>
      <c r="F1223" s="18">
        <v>8.6850624934284456E-4</v>
      </c>
      <c r="G1223" s="18">
        <v>2.8276947653022846E-3</v>
      </c>
      <c r="H1223" s="18">
        <v>2.4277779342095331</v>
      </c>
      <c r="I1223" s="18">
        <v>0.02</v>
      </c>
      <c r="J1223" s="17">
        <f t="shared" si="116"/>
        <v>1.299203890041366</v>
      </c>
      <c r="K1223" s="17">
        <f t="shared" si="117"/>
        <v>3.5529801109480001E-2</v>
      </c>
      <c r="L1223" s="17">
        <f t="shared" si="118"/>
        <v>0.11567842221691164</v>
      </c>
      <c r="M1223" s="17">
        <f t="shared" si="119"/>
        <v>99.318188217662723</v>
      </c>
      <c r="N1223" s="17">
        <f t="shared" si="120"/>
        <v>8.1818181818181827E-4</v>
      </c>
    </row>
    <row r="1224" spans="1:14" ht="13.8">
      <c r="A1224" s="18"/>
      <c r="B1224" s="18">
        <v>106</v>
      </c>
      <c r="C1224" s="17">
        <f t="shared" si="115"/>
        <v>7.407407407407407E-2</v>
      </c>
      <c r="D1224" s="18">
        <v>0.83621979594940143</v>
      </c>
      <c r="E1224" s="18">
        <v>2.9327982677691881E-2</v>
      </c>
      <c r="F1224" s="18">
        <v>8.5551253817750593E-4</v>
      </c>
      <c r="G1224" s="18">
        <v>2.7853896591825775E-3</v>
      </c>
      <c r="H1224" s="18">
        <v>2.6421410481389018</v>
      </c>
      <c r="I1224" s="18">
        <v>0.02</v>
      </c>
      <c r="J1224" s="17">
        <f t="shared" si="116"/>
        <v>1.1997811095419406</v>
      </c>
      <c r="K1224" s="17">
        <f t="shared" si="117"/>
        <v>3.4998240198170695E-2</v>
      </c>
      <c r="L1224" s="17">
        <f t="shared" si="118"/>
        <v>0.11394775878474181</v>
      </c>
      <c r="M1224" s="17">
        <f t="shared" si="119"/>
        <v>108.08758833295506</v>
      </c>
      <c r="N1224" s="17">
        <f t="shared" si="120"/>
        <v>8.1818181818181827E-4</v>
      </c>
    </row>
    <row r="1225" spans="1:14" s="18" customFormat="1" ht="13.8">
      <c r="A1225" s="17"/>
      <c r="B1225" s="18">
        <v>106</v>
      </c>
      <c r="C1225" s="17">
        <f t="shared" si="115"/>
        <v>7.407407407407407E-2</v>
      </c>
      <c r="D1225" s="18">
        <v>0.84161116798040903</v>
      </c>
      <c r="E1225" s="18">
        <v>4.2460313811467816E-2</v>
      </c>
      <c r="F1225" s="18">
        <v>1.3647391258700258E-3</v>
      </c>
      <c r="G1225" s="18">
        <v>5.5541708610989411E-3</v>
      </c>
      <c r="H1225" s="18">
        <v>2.6533067656449796</v>
      </c>
      <c r="I1225" s="18">
        <v>0.03</v>
      </c>
      <c r="J1225" s="17">
        <f t="shared" si="116"/>
        <v>1.7370128377418652</v>
      </c>
      <c r="K1225" s="17">
        <f t="shared" si="117"/>
        <v>5.5830236967410143E-2</v>
      </c>
      <c r="L1225" s="17">
        <f t="shared" si="118"/>
        <v>0.22721608068132032</v>
      </c>
      <c r="M1225" s="17">
        <f t="shared" si="119"/>
        <v>108.54436768547643</v>
      </c>
      <c r="N1225" s="17">
        <f t="shared" si="120"/>
        <v>1.2272727272727272E-3</v>
      </c>
    </row>
    <row r="1226" spans="1:14" s="18" customFormat="1" ht="13.8">
      <c r="A1226" s="17"/>
      <c r="B1226" s="17">
        <v>106</v>
      </c>
      <c r="C1226" s="17">
        <f t="shared" si="115"/>
        <v>7.407407407407407E-2</v>
      </c>
      <c r="D1226" s="17">
        <v>0.62</v>
      </c>
      <c r="E1226" s="17">
        <v>2.5260000000000001E-2</v>
      </c>
      <c r="F1226" s="17">
        <v>6.3E-3</v>
      </c>
      <c r="G1226" s="17">
        <v>9.58E-3</v>
      </c>
      <c r="H1226" s="17">
        <v>1.9150199999999999</v>
      </c>
      <c r="I1226" s="17">
        <v>0.03</v>
      </c>
      <c r="J1226" s="17">
        <f t="shared" si="116"/>
        <v>1.0333636363636365</v>
      </c>
      <c r="K1226" s="17">
        <f t="shared" si="117"/>
        <v>0.25772727272727275</v>
      </c>
      <c r="L1226" s="17">
        <f t="shared" si="118"/>
        <v>0.39190909090909093</v>
      </c>
      <c r="M1226" s="17">
        <f t="shared" si="119"/>
        <v>78.341727272727269</v>
      </c>
      <c r="N1226" s="17">
        <f t="shared" si="120"/>
        <v>1.2272727272727272E-3</v>
      </c>
    </row>
    <row r="1227" spans="1:14" ht="13.8">
      <c r="A1227" s="18"/>
      <c r="B1227" s="17">
        <v>106</v>
      </c>
      <c r="C1227" s="17">
        <f t="shared" si="115"/>
        <v>7.407407407407407E-2</v>
      </c>
      <c r="D1227" s="30">
        <v>0.71</v>
      </c>
      <c r="E1227" s="17">
        <v>3.1099999999999999E-2</v>
      </c>
      <c r="F1227" s="17">
        <v>8.43E-3</v>
      </c>
      <c r="G1227" s="17">
        <v>1.035E-2</v>
      </c>
      <c r="H1227" s="17">
        <v>2.21008</v>
      </c>
      <c r="I1227" s="17">
        <v>0.03</v>
      </c>
      <c r="J1227" s="17">
        <f t="shared" si="116"/>
        <v>1.2722727272727272</v>
      </c>
      <c r="K1227" s="17">
        <f t="shared" si="117"/>
        <v>0.34486363636363637</v>
      </c>
      <c r="L1227" s="17">
        <f t="shared" si="118"/>
        <v>0.4234090909090909</v>
      </c>
      <c r="M1227" s="17">
        <f t="shared" si="119"/>
        <v>90.412363636363636</v>
      </c>
      <c r="N1227" s="17">
        <f t="shared" si="120"/>
        <v>1.2272727272727272E-3</v>
      </c>
    </row>
    <row r="1228" spans="1:14" ht="13.8">
      <c r="A1228" s="18"/>
      <c r="B1228" s="17">
        <v>106</v>
      </c>
      <c r="C1228" s="17">
        <f t="shared" si="115"/>
        <v>7.407407407407407E-2</v>
      </c>
      <c r="D1228" s="30">
        <v>0.69</v>
      </c>
      <c r="E1228" s="17">
        <v>3.1510000000000003E-2</v>
      </c>
      <c r="F1228" s="17">
        <v>8.2100000000000003E-3</v>
      </c>
      <c r="G1228" s="17">
        <v>1.008E-2</v>
      </c>
      <c r="H1228" s="17">
        <v>2.1375500000000001</v>
      </c>
      <c r="I1228" s="17">
        <v>0.03</v>
      </c>
      <c r="J1228" s="17">
        <f t="shared" si="116"/>
        <v>1.2890454545454546</v>
      </c>
      <c r="K1228" s="17">
        <f t="shared" si="117"/>
        <v>0.33586363636363636</v>
      </c>
      <c r="L1228" s="17">
        <f t="shared" si="118"/>
        <v>0.41236363636363643</v>
      </c>
      <c r="M1228" s="17">
        <f t="shared" si="119"/>
        <v>87.44522727272728</v>
      </c>
      <c r="N1228" s="17">
        <f t="shared" si="120"/>
        <v>1.2272727272727272E-3</v>
      </c>
    </row>
    <row r="1229" spans="1:14" ht="13.8">
      <c r="A1229" s="18"/>
      <c r="B1229" s="18">
        <v>106</v>
      </c>
      <c r="C1229" s="17">
        <f t="shared" si="115"/>
        <v>7.407407407407407E-2</v>
      </c>
      <c r="D1229" s="18">
        <v>0.69</v>
      </c>
      <c r="E1229" s="18">
        <v>3.3320000000000002E-2</v>
      </c>
      <c r="F1229" s="18">
        <v>8.2500000000000004E-3</v>
      </c>
      <c r="G1229" s="18">
        <v>1.0120000000000001E-2</v>
      </c>
      <c r="H1229" s="18">
        <v>2.1505000000000001</v>
      </c>
      <c r="I1229" s="18">
        <v>0.03</v>
      </c>
      <c r="J1229" s="17">
        <f t="shared" si="116"/>
        <v>1.3630909090909091</v>
      </c>
      <c r="K1229" s="17">
        <f t="shared" si="117"/>
        <v>0.33750000000000002</v>
      </c>
      <c r="L1229" s="17">
        <f t="shared" si="118"/>
        <v>0.41400000000000003</v>
      </c>
      <c r="M1229" s="17">
        <f t="shared" si="119"/>
        <v>87.975000000000009</v>
      </c>
      <c r="N1229" s="17">
        <f t="shared" si="120"/>
        <v>1.2272727272727272E-3</v>
      </c>
    </row>
    <row r="1230" spans="1:14" ht="13.8">
      <c r="A1230" s="18"/>
      <c r="B1230" s="17">
        <v>106</v>
      </c>
      <c r="C1230" s="17">
        <f t="shared" si="115"/>
        <v>7.407407407407407E-2</v>
      </c>
      <c r="D1230" s="30">
        <v>0.7</v>
      </c>
      <c r="E1230" s="17">
        <v>3.3759999999999998E-2</v>
      </c>
      <c r="F1230" s="17">
        <v>8.2900000000000005E-3</v>
      </c>
      <c r="G1230" s="17">
        <v>1.017E-2</v>
      </c>
      <c r="H1230" s="17">
        <v>2.1668799999999999</v>
      </c>
      <c r="I1230" s="17">
        <v>0.03</v>
      </c>
      <c r="J1230" s="17">
        <f t="shared" si="116"/>
        <v>1.3810909090909089</v>
      </c>
      <c r="K1230" s="17">
        <f t="shared" si="117"/>
        <v>0.33913636363636362</v>
      </c>
      <c r="L1230" s="17">
        <f t="shared" si="118"/>
        <v>0.41604545454545455</v>
      </c>
      <c r="M1230" s="17">
        <f t="shared" si="119"/>
        <v>88.645090909090911</v>
      </c>
      <c r="N1230" s="17">
        <f t="shared" si="120"/>
        <v>1.2272727272727272E-3</v>
      </c>
    </row>
    <row r="1231" spans="1:14" ht="13.8">
      <c r="A1231" s="18"/>
      <c r="B1231" s="18">
        <v>106</v>
      </c>
      <c r="C1231" s="17">
        <f t="shared" si="115"/>
        <v>7.407407407407407E-2</v>
      </c>
      <c r="D1231" s="18">
        <v>0.7</v>
      </c>
      <c r="E1231" s="18">
        <v>3.3860000000000001E-2</v>
      </c>
      <c r="F1231" s="18">
        <v>8.3999999999999995E-3</v>
      </c>
      <c r="G1231" s="18">
        <v>1.017E-2</v>
      </c>
      <c r="H1231" s="18">
        <v>2.1712899999999999</v>
      </c>
      <c r="I1231" s="18">
        <v>0.03</v>
      </c>
      <c r="J1231" s="17">
        <f t="shared" si="116"/>
        <v>1.3851818181818183</v>
      </c>
      <c r="K1231" s="17">
        <f t="shared" si="117"/>
        <v>0.34363636363636363</v>
      </c>
      <c r="L1231" s="17">
        <f t="shared" si="118"/>
        <v>0.41604545454545455</v>
      </c>
      <c r="M1231" s="17">
        <f t="shared" si="119"/>
        <v>88.825500000000005</v>
      </c>
      <c r="N1231" s="17">
        <f t="shared" si="120"/>
        <v>1.2272727272727272E-3</v>
      </c>
    </row>
    <row r="1232" spans="1:14" ht="13.8">
      <c r="A1232" s="18"/>
      <c r="B1232" s="18">
        <v>106</v>
      </c>
      <c r="C1232" s="17">
        <f t="shared" si="115"/>
        <v>7.407407407407407E-2</v>
      </c>
      <c r="D1232" s="18">
        <v>0.61</v>
      </c>
      <c r="E1232" s="18">
        <v>2.5239999999999999E-2</v>
      </c>
      <c r="F1232" s="18">
        <v>7.0299999999999998E-3</v>
      </c>
      <c r="G1232" s="18">
        <v>7.6699999999999997E-3</v>
      </c>
      <c r="H1232" s="18">
        <v>1.91309</v>
      </c>
      <c r="I1232" s="18">
        <v>0.03</v>
      </c>
      <c r="J1232" s="17">
        <f t="shared" si="116"/>
        <v>1.0325454545454544</v>
      </c>
      <c r="K1232" s="17">
        <f t="shared" si="117"/>
        <v>0.28759090909090906</v>
      </c>
      <c r="L1232" s="17">
        <f t="shared" si="118"/>
        <v>0.31377272727272726</v>
      </c>
      <c r="M1232" s="17">
        <f t="shared" si="119"/>
        <v>78.262772727272718</v>
      </c>
      <c r="N1232" s="17">
        <f t="shared" si="120"/>
        <v>1.2272727272727272E-3</v>
      </c>
    </row>
    <row r="1233" spans="1:14" s="18" customFormat="1" ht="13.8">
      <c r="B1233" s="18">
        <v>106</v>
      </c>
      <c r="C1233" s="17">
        <f t="shared" si="115"/>
        <v>7.407407407407407E-2</v>
      </c>
      <c r="D1233" s="18">
        <v>0.73</v>
      </c>
      <c r="E1233" s="18">
        <v>3.2629999999999999E-2</v>
      </c>
      <c r="F1233" s="18">
        <v>8.4200000000000004E-3</v>
      </c>
      <c r="G1233" s="18">
        <v>9.1900000000000003E-3</v>
      </c>
      <c r="H1233" s="18">
        <v>2.2662</v>
      </c>
      <c r="I1233" s="18">
        <v>0.03</v>
      </c>
      <c r="J1233" s="17">
        <f t="shared" si="116"/>
        <v>1.3348636363636364</v>
      </c>
      <c r="K1233" s="17">
        <f t="shared" si="117"/>
        <v>0.34445454545454546</v>
      </c>
      <c r="L1233" s="17">
        <f t="shared" si="118"/>
        <v>0.37595454545454549</v>
      </c>
      <c r="M1233" s="17">
        <f t="shared" si="119"/>
        <v>92.708181818181814</v>
      </c>
      <c r="N1233" s="17">
        <f t="shared" si="120"/>
        <v>1.2272727272727272E-3</v>
      </c>
    </row>
    <row r="1234" spans="1:14" s="18" customFormat="1" ht="13.8">
      <c r="B1234" s="17">
        <v>106</v>
      </c>
      <c r="C1234" s="17">
        <f t="shared" si="115"/>
        <v>7.407407407407407E-2</v>
      </c>
      <c r="D1234" s="30">
        <v>0.56999999999999995</v>
      </c>
      <c r="E1234" s="17">
        <v>2.911E-2</v>
      </c>
      <c r="F1234" s="17">
        <v>7.9000000000000008E-3</v>
      </c>
      <c r="G1234" s="17">
        <v>8.3400000000000002E-3</v>
      </c>
      <c r="H1234" s="17">
        <v>1.75515</v>
      </c>
      <c r="I1234" s="17">
        <v>0.03</v>
      </c>
      <c r="J1234" s="17">
        <f t="shared" si="116"/>
        <v>1.1908636363636365</v>
      </c>
      <c r="K1234" s="17">
        <f t="shared" si="117"/>
        <v>0.32318181818181818</v>
      </c>
      <c r="L1234" s="17">
        <f t="shared" si="118"/>
        <v>0.3411818181818182</v>
      </c>
      <c r="M1234" s="17">
        <f t="shared" si="119"/>
        <v>71.801590909090905</v>
      </c>
      <c r="N1234" s="17">
        <f t="shared" si="120"/>
        <v>1.2272727272727272E-3</v>
      </c>
    </row>
    <row r="1235" spans="1:14" s="18" customFormat="1" ht="13.8">
      <c r="A1235" s="17"/>
      <c r="B1235" s="17">
        <v>106</v>
      </c>
      <c r="C1235" s="17">
        <f t="shared" si="115"/>
        <v>7.407407407407407E-2</v>
      </c>
      <c r="D1235" s="30">
        <v>0.6</v>
      </c>
      <c r="E1235" s="17">
        <v>2.9399999999999999E-2</v>
      </c>
      <c r="F1235" s="17">
        <v>7.6600000000000001E-3</v>
      </c>
      <c r="G1235" s="17">
        <v>7.8600000000000007E-3</v>
      </c>
      <c r="H1235" s="17">
        <v>1.86039</v>
      </c>
      <c r="I1235" s="17">
        <v>0.03</v>
      </c>
      <c r="J1235" s="17">
        <f t="shared" si="116"/>
        <v>1.2027272727272729</v>
      </c>
      <c r="K1235" s="17">
        <f t="shared" si="117"/>
        <v>0.31336363636363634</v>
      </c>
      <c r="L1235" s="17">
        <f t="shared" si="118"/>
        <v>0.32154545454545458</v>
      </c>
      <c r="M1235" s="17">
        <f t="shared" si="119"/>
        <v>76.106863636363627</v>
      </c>
      <c r="N1235" s="17">
        <f t="shared" si="120"/>
        <v>1.2272727272727272E-3</v>
      </c>
    </row>
    <row r="1236" spans="1:14" ht="13.8">
      <c r="A1236" s="18"/>
      <c r="B1236" s="18">
        <v>106</v>
      </c>
      <c r="C1236" s="17">
        <f t="shared" si="115"/>
        <v>7.407407407407407E-2</v>
      </c>
      <c r="D1236" s="18">
        <v>0.66</v>
      </c>
      <c r="E1236" s="18">
        <v>3.2539999999999999E-2</v>
      </c>
      <c r="F1236" s="18">
        <v>8.1700000000000002E-3</v>
      </c>
      <c r="G1236" s="18">
        <v>8.2199999999999999E-3</v>
      </c>
      <c r="H1236" s="18">
        <v>2.0353500000000002</v>
      </c>
      <c r="I1236" s="18">
        <v>0.03</v>
      </c>
      <c r="J1236" s="17">
        <f t="shared" si="116"/>
        <v>1.331181818181818</v>
      </c>
      <c r="K1236" s="17">
        <f t="shared" si="117"/>
        <v>0.33422727272727271</v>
      </c>
      <c r="L1236" s="17">
        <f t="shared" si="118"/>
        <v>0.33627272727272728</v>
      </c>
      <c r="M1236" s="17">
        <f t="shared" si="119"/>
        <v>83.264318181818197</v>
      </c>
      <c r="N1236" s="17">
        <f t="shared" si="120"/>
        <v>1.2272727272727272E-3</v>
      </c>
    </row>
    <row r="1237" spans="1:14" ht="13.8">
      <c r="A1237" s="18"/>
      <c r="B1237" s="17">
        <v>106</v>
      </c>
      <c r="C1237" s="17">
        <f t="shared" si="115"/>
        <v>7.407407407407407E-2</v>
      </c>
      <c r="D1237" s="17">
        <v>0.64</v>
      </c>
      <c r="E1237" s="17">
        <v>3.347E-2</v>
      </c>
      <c r="F1237" s="17">
        <v>8.2000000000000007E-3</v>
      </c>
      <c r="G1237" s="17">
        <v>7.8200000000000006E-3</v>
      </c>
      <c r="H1237" s="17">
        <v>1.9891300000000001</v>
      </c>
      <c r="I1237" s="17">
        <v>0.03</v>
      </c>
      <c r="J1237" s="17">
        <f t="shared" si="116"/>
        <v>1.3692272727272727</v>
      </c>
      <c r="K1237" s="17">
        <f t="shared" si="117"/>
        <v>0.33545454545454551</v>
      </c>
      <c r="L1237" s="17">
        <f t="shared" si="118"/>
        <v>0.31990909090909092</v>
      </c>
      <c r="M1237" s="17">
        <f t="shared" si="119"/>
        <v>81.373500000000007</v>
      </c>
      <c r="N1237" s="17">
        <f t="shared" si="120"/>
        <v>1.2272727272727272E-3</v>
      </c>
    </row>
    <row r="1238" spans="1:14">
      <c r="B1238" s="17">
        <v>106</v>
      </c>
      <c r="C1238" s="17">
        <f t="shared" si="115"/>
        <v>7.407407407407407E-2</v>
      </c>
      <c r="D1238" s="17">
        <v>0.56021803432110528</v>
      </c>
      <c r="E1238" s="17">
        <v>3.2721408645473564E-2</v>
      </c>
      <c r="F1238" s="17">
        <v>1.4770577255764465E-3</v>
      </c>
      <c r="G1238" s="17">
        <v>4.4082730569529605E-3</v>
      </c>
      <c r="H1238" s="17">
        <v>1.763309222781184</v>
      </c>
      <c r="I1238" s="17">
        <v>0.04</v>
      </c>
      <c r="J1238" s="17">
        <f t="shared" si="116"/>
        <v>1.3386030809511913</v>
      </c>
      <c r="K1238" s="17">
        <f t="shared" si="117"/>
        <v>6.0425088773581902E-2</v>
      </c>
      <c r="L1238" s="17">
        <f t="shared" si="118"/>
        <v>0.18033844323898476</v>
      </c>
      <c r="M1238" s="17">
        <f t="shared" si="119"/>
        <v>72.135377295593898</v>
      </c>
      <c r="N1238" s="17">
        <f t="shared" si="120"/>
        <v>1.6363636363636365E-3</v>
      </c>
    </row>
    <row r="1239" spans="1:14" ht="13.8">
      <c r="A1239" s="18"/>
      <c r="B1239" s="17">
        <v>106</v>
      </c>
      <c r="C1239" s="17">
        <f t="shared" si="115"/>
        <v>7.407407407407407E-2</v>
      </c>
      <c r="D1239" s="17">
        <v>0.52284346071442778</v>
      </c>
      <c r="E1239" s="17">
        <v>3.2077530662852329E-2</v>
      </c>
      <c r="F1239" s="17">
        <v>1.4838194372058988E-3</v>
      </c>
      <c r="G1239" s="17">
        <v>4.4284533591028756E-3</v>
      </c>
      <c r="H1239" s="17">
        <v>1.6448541048096397</v>
      </c>
      <c r="I1239" s="17">
        <v>0.04</v>
      </c>
      <c r="J1239" s="17">
        <f t="shared" si="116"/>
        <v>1.312262618025777</v>
      </c>
      <c r="K1239" s="17">
        <f t="shared" si="117"/>
        <v>6.0701704249332217E-2</v>
      </c>
      <c r="L1239" s="17">
        <f t="shared" si="118"/>
        <v>0.18116400105420855</v>
      </c>
      <c r="M1239" s="17">
        <f t="shared" si="119"/>
        <v>67.289486105848894</v>
      </c>
      <c r="N1239" s="17">
        <f t="shared" si="120"/>
        <v>1.6363636363636365E-3</v>
      </c>
    </row>
    <row r="1240" spans="1:14" ht="13.8">
      <c r="B1240" s="18">
        <v>106</v>
      </c>
      <c r="C1240" s="17">
        <f t="shared" si="115"/>
        <v>7.407407407407407E-2</v>
      </c>
      <c r="D1240" s="18">
        <v>0.77874111989212103</v>
      </c>
      <c r="E1240" s="18">
        <v>3.7659289491990586E-2</v>
      </c>
      <c r="F1240" s="18">
        <v>1.8701725963753474E-3</v>
      </c>
      <c r="G1240" s="18">
        <v>4.6562436736020951E-3</v>
      </c>
      <c r="H1240" s="18">
        <v>2.453993918526995</v>
      </c>
      <c r="I1240" s="18">
        <v>0.03</v>
      </c>
      <c r="J1240" s="17">
        <f t="shared" si="116"/>
        <v>1.5406072973996148</v>
      </c>
      <c r="K1240" s="17">
        <f t="shared" si="117"/>
        <v>7.6507060760809667E-2</v>
      </c>
      <c r="L1240" s="17">
        <f t="shared" si="118"/>
        <v>0.19048269573826754</v>
      </c>
      <c r="M1240" s="17">
        <f t="shared" si="119"/>
        <v>100.39066030337708</v>
      </c>
      <c r="N1240" s="17">
        <f t="shared" si="120"/>
        <v>1.2272727272727272E-3</v>
      </c>
    </row>
    <row r="1241" spans="1:14" ht="13.8">
      <c r="B1241" s="18">
        <v>106</v>
      </c>
      <c r="C1241" s="17">
        <f t="shared" si="115"/>
        <v>7.407407407407407E-2</v>
      </c>
      <c r="D1241" s="18">
        <v>0.77</v>
      </c>
      <c r="E1241" s="18">
        <v>3.7100000000000001E-2</v>
      </c>
      <c r="F1241" s="18">
        <v>9.6200000000000001E-3</v>
      </c>
      <c r="G1241" s="18">
        <v>6.6600000000000001E-3</v>
      </c>
      <c r="H1241" s="18">
        <v>2.4124099999999999</v>
      </c>
      <c r="I1241" s="18">
        <v>0.03</v>
      </c>
      <c r="J1241" s="17">
        <f t="shared" si="116"/>
        <v>1.5177272727272728</v>
      </c>
      <c r="K1241" s="17">
        <f t="shared" si="117"/>
        <v>0.39354545454545453</v>
      </c>
      <c r="L1241" s="17">
        <f t="shared" si="118"/>
        <v>0.27245454545454545</v>
      </c>
      <c r="M1241" s="17">
        <f t="shared" si="119"/>
        <v>98.689499999999995</v>
      </c>
      <c r="N1241" s="17">
        <f t="shared" si="120"/>
        <v>1.2272727272727272E-3</v>
      </c>
    </row>
    <row r="1242" spans="1:14">
      <c r="B1242" s="17">
        <v>106</v>
      </c>
      <c r="C1242" s="17">
        <f t="shared" si="115"/>
        <v>7.407407407407407E-2</v>
      </c>
      <c r="D1242" s="17">
        <v>0.8939471637731442</v>
      </c>
      <c r="E1242" s="17">
        <v>3.2832816417674882E-2</v>
      </c>
      <c r="F1242" s="17">
        <v>4.721776274113779E-3</v>
      </c>
      <c r="G1242" s="17">
        <v>5.1244083595033251E-3</v>
      </c>
      <c r="H1242" s="17">
        <v>2.8094772180515064</v>
      </c>
      <c r="I1242" s="17">
        <v>0.02</v>
      </c>
      <c r="J1242" s="17">
        <f t="shared" si="116"/>
        <v>1.3431606716321542</v>
      </c>
      <c r="K1242" s="17">
        <f t="shared" si="117"/>
        <v>0.19316357485010913</v>
      </c>
      <c r="L1242" s="17">
        <f t="shared" si="118"/>
        <v>0.20963488743422695</v>
      </c>
      <c r="M1242" s="17">
        <f t="shared" si="119"/>
        <v>114.9331589202889</v>
      </c>
      <c r="N1242" s="17">
        <f t="shared" si="120"/>
        <v>8.1818181818181827E-4</v>
      </c>
    </row>
    <row r="1243" spans="1:14" s="18" customFormat="1" ht="13.8">
      <c r="A1243" s="17"/>
      <c r="B1243" s="17">
        <v>106</v>
      </c>
      <c r="C1243" s="17">
        <f t="shared" si="115"/>
        <v>7.407407407407407E-2</v>
      </c>
      <c r="D1243" s="17">
        <v>0.91237289490447526</v>
      </c>
      <c r="E1243" s="17">
        <v>3.3080924117616081E-2</v>
      </c>
      <c r="F1243" s="17">
        <v>4.5192625640468644E-3</v>
      </c>
      <c r="G1243" s="17">
        <v>4.9046260385004724E-3</v>
      </c>
      <c r="H1243" s="17">
        <v>2.8688169764879752</v>
      </c>
      <c r="I1243" s="17">
        <v>0.02</v>
      </c>
      <c r="J1243" s="17">
        <f t="shared" si="116"/>
        <v>1.3533105320842942</v>
      </c>
      <c r="K1243" s="17">
        <f t="shared" si="117"/>
        <v>0.18487892307464443</v>
      </c>
      <c r="L1243" s="17">
        <f t="shared" si="118"/>
        <v>0.20064379248411024</v>
      </c>
      <c r="M1243" s="17">
        <f t="shared" si="119"/>
        <v>117.36069449268989</v>
      </c>
      <c r="N1243" s="17">
        <f t="shared" si="120"/>
        <v>8.1818181818181827E-4</v>
      </c>
    </row>
    <row r="1244" spans="1:14" ht="13.8">
      <c r="A1244" s="18"/>
      <c r="B1244" s="18">
        <v>106</v>
      </c>
      <c r="C1244" s="17">
        <f t="shared" si="115"/>
        <v>7.407407407407407E-2</v>
      </c>
      <c r="D1244" s="18">
        <v>0.85</v>
      </c>
      <c r="E1244" s="18">
        <v>4.5789999999999997E-2</v>
      </c>
      <c r="F1244" s="18">
        <v>6.4999999999999997E-3</v>
      </c>
      <c r="G1244" s="18">
        <v>6.0699999999999999E-3</v>
      </c>
      <c r="H1244" s="18">
        <v>2.65774</v>
      </c>
      <c r="I1244" s="18">
        <v>0.04</v>
      </c>
      <c r="J1244" s="17">
        <f t="shared" si="116"/>
        <v>1.8732272727272727</v>
      </c>
      <c r="K1244" s="17">
        <f t="shared" si="117"/>
        <v>0.26590909090909087</v>
      </c>
      <c r="L1244" s="17">
        <f t="shared" si="118"/>
        <v>0.24831818181818183</v>
      </c>
      <c r="M1244" s="17">
        <f t="shared" si="119"/>
        <v>108.72572727272727</v>
      </c>
      <c r="N1244" s="17">
        <f t="shared" si="120"/>
        <v>1.6363636363636365E-3</v>
      </c>
    </row>
    <row r="1245" spans="1:14" ht="13.8">
      <c r="A1245" s="18"/>
      <c r="B1245" s="18">
        <v>106</v>
      </c>
      <c r="C1245" s="17">
        <f t="shared" si="115"/>
        <v>7.407407407407407E-2</v>
      </c>
      <c r="D1245" s="18">
        <v>0.7</v>
      </c>
      <c r="E1245" s="18">
        <v>3.9140000000000001E-2</v>
      </c>
      <c r="F1245" s="18">
        <v>3.29E-3</v>
      </c>
      <c r="G1245" s="18">
        <v>4.5900000000000003E-3</v>
      </c>
      <c r="H1245" s="18">
        <v>2.19922</v>
      </c>
      <c r="I1245" s="18">
        <v>0.03</v>
      </c>
      <c r="J1245" s="17">
        <f t="shared" si="116"/>
        <v>1.601181818181818</v>
      </c>
      <c r="K1245" s="17">
        <f t="shared" si="117"/>
        <v>0.13459090909090909</v>
      </c>
      <c r="L1245" s="17">
        <f t="shared" si="118"/>
        <v>0.18777272727272729</v>
      </c>
      <c r="M1245" s="17">
        <f t="shared" si="119"/>
        <v>89.968090909090904</v>
      </c>
      <c r="N1245" s="17">
        <f t="shared" si="120"/>
        <v>1.2272727272727272E-3</v>
      </c>
    </row>
    <row r="1246" spans="1:14" ht="13.8">
      <c r="B1246" s="18">
        <v>106</v>
      </c>
      <c r="C1246" s="17">
        <f t="shared" si="115"/>
        <v>7.407407407407407E-2</v>
      </c>
      <c r="D1246" s="18">
        <v>0.42</v>
      </c>
      <c r="E1246" s="18">
        <v>1.439E-2</v>
      </c>
      <c r="F1246" s="18">
        <v>2.64E-3</v>
      </c>
      <c r="G1246" s="18">
        <v>2.1099999999999999E-3</v>
      </c>
      <c r="H1246" s="18">
        <v>1.33263</v>
      </c>
      <c r="I1246" s="18">
        <v>0.02</v>
      </c>
      <c r="J1246" s="17">
        <f t="shared" si="116"/>
        <v>0.58868181818181819</v>
      </c>
      <c r="K1246" s="17">
        <f t="shared" si="117"/>
        <v>0.108</v>
      </c>
      <c r="L1246" s="17">
        <f t="shared" si="118"/>
        <v>8.6318181818181808E-2</v>
      </c>
      <c r="M1246" s="17">
        <f t="shared" si="119"/>
        <v>54.516681818181816</v>
      </c>
      <c r="N1246" s="17">
        <f t="shared" si="120"/>
        <v>8.1818181818181827E-4</v>
      </c>
    </row>
    <row r="1247" spans="1:14" s="18" customFormat="1" ht="13.8">
      <c r="A1247" s="17"/>
      <c r="B1247" s="17">
        <v>106</v>
      </c>
      <c r="C1247" s="17">
        <f t="shared" si="115"/>
        <v>7.407407407407407E-2</v>
      </c>
      <c r="D1247" s="17">
        <v>0.8</v>
      </c>
      <c r="E1247" s="17">
        <v>3.7560000000000003E-2</v>
      </c>
      <c r="F1247" s="17">
        <v>3.7799999999999999E-3</v>
      </c>
      <c r="G1247" s="17">
        <v>4.1000000000000003E-3</v>
      </c>
      <c r="H1247" s="17">
        <v>2.5291800000000002</v>
      </c>
      <c r="I1247" s="17">
        <v>0.04</v>
      </c>
      <c r="J1247" s="17">
        <f t="shared" si="116"/>
        <v>1.5365454545454547</v>
      </c>
      <c r="K1247" s="17">
        <f t="shared" si="117"/>
        <v>0.15463636363636366</v>
      </c>
      <c r="L1247" s="17">
        <f t="shared" si="118"/>
        <v>0.16772727272727275</v>
      </c>
      <c r="M1247" s="17">
        <f t="shared" si="119"/>
        <v>103.46645454545455</v>
      </c>
      <c r="N1247" s="17">
        <f t="shared" si="120"/>
        <v>1.6363636363636365E-3</v>
      </c>
    </row>
    <row r="1248" spans="1:14" ht="13.8">
      <c r="B1248" s="18">
        <v>106</v>
      </c>
      <c r="C1248" s="17">
        <f t="shared" si="115"/>
        <v>7.407407407407407E-2</v>
      </c>
      <c r="D1248" s="18">
        <v>0.56999999999999995</v>
      </c>
      <c r="E1248" s="18">
        <v>3.3680000000000002E-2</v>
      </c>
      <c r="F1248" s="18">
        <v>4.0699999999999998E-3</v>
      </c>
      <c r="G1248" s="18">
        <v>4.4099999999999999E-3</v>
      </c>
      <c r="H1248" s="18">
        <v>1.7921499999999999</v>
      </c>
      <c r="I1248" s="18">
        <v>0.05</v>
      </c>
      <c r="J1248" s="17">
        <f t="shared" si="116"/>
        <v>1.3778181818181818</v>
      </c>
      <c r="K1248" s="17">
        <f t="shared" si="117"/>
        <v>0.16649999999999998</v>
      </c>
      <c r="L1248" s="17">
        <f t="shared" si="118"/>
        <v>0.18040909090909091</v>
      </c>
      <c r="M1248" s="17">
        <f t="shared" si="119"/>
        <v>73.31522727272727</v>
      </c>
      <c r="N1248" s="17">
        <f t="shared" si="120"/>
        <v>2.0454545454545456E-3</v>
      </c>
    </row>
    <row r="1249" spans="1:14" ht="13.8">
      <c r="A1249" s="18"/>
      <c r="B1249" s="18">
        <v>107</v>
      </c>
      <c r="C1249" s="17">
        <f t="shared" si="115"/>
        <v>8.6419753086419748E-2</v>
      </c>
      <c r="D1249" s="18">
        <v>0.97</v>
      </c>
      <c r="E1249" s="18">
        <v>4.0989999999999999E-2</v>
      </c>
      <c r="F1249" s="18">
        <v>1.095E-2</v>
      </c>
      <c r="G1249" s="18">
        <v>6.7400000000000003E-3</v>
      </c>
      <c r="H1249" s="18">
        <v>3.0337000000000001</v>
      </c>
      <c r="I1249" s="18">
        <v>0.03</v>
      </c>
      <c r="J1249" s="17">
        <f t="shared" si="116"/>
        <v>1.6768636363636362</v>
      </c>
      <c r="K1249" s="17">
        <f t="shared" si="117"/>
        <v>0.44795454545454549</v>
      </c>
      <c r="L1249" s="17">
        <f t="shared" si="118"/>
        <v>0.27572727272727277</v>
      </c>
      <c r="M1249" s="17">
        <f t="shared" si="119"/>
        <v>124.10590909090909</v>
      </c>
      <c r="N1249" s="17">
        <f t="shared" si="120"/>
        <v>1.2272727272727272E-3</v>
      </c>
    </row>
    <row r="1250" spans="1:14" ht="13.8">
      <c r="B1250" s="18">
        <v>107</v>
      </c>
      <c r="C1250" s="17">
        <f t="shared" si="115"/>
        <v>8.6419753086419748E-2</v>
      </c>
      <c r="D1250" s="18">
        <v>0.68</v>
      </c>
      <c r="E1250" s="18">
        <v>3.1579999999999997E-2</v>
      </c>
      <c r="F1250" s="18">
        <v>8.3000000000000001E-3</v>
      </c>
      <c r="G1250" s="18">
        <v>6.0299999999999998E-3</v>
      </c>
      <c r="H1250" s="18">
        <v>2.1028699999999998</v>
      </c>
      <c r="I1250" s="18">
        <v>0.03</v>
      </c>
      <c r="J1250" s="17">
        <f t="shared" si="116"/>
        <v>1.2919090909090907</v>
      </c>
      <c r="K1250" s="17">
        <f t="shared" si="117"/>
        <v>0.33954545454545454</v>
      </c>
      <c r="L1250" s="17">
        <f t="shared" si="118"/>
        <v>0.24668181818181817</v>
      </c>
      <c r="M1250" s="17">
        <f t="shared" si="119"/>
        <v>86.026499999999999</v>
      </c>
      <c r="N1250" s="17">
        <f t="shared" si="120"/>
        <v>1.2272727272727272E-3</v>
      </c>
    </row>
    <row r="1251" spans="1:14" ht="13.8">
      <c r="B1251" s="18">
        <v>107</v>
      </c>
      <c r="C1251" s="17">
        <f t="shared" si="115"/>
        <v>8.6419753086419748E-2</v>
      </c>
      <c r="D1251" s="18">
        <v>0.79</v>
      </c>
      <c r="E1251" s="18">
        <v>3.6290000000000003E-2</v>
      </c>
      <c r="F1251" s="18">
        <v>8.0300000000000007E-3</v>
      </c>
      <c r="G1251" s="18">
        <v>7.7299999999999999E-3</v>
      </c>
      <c r="H1251" s="18">
        <v>2.4533299999999998</v>
      </c>
      <c r="I1251" s="18">
        <v>0.04</v>
      </c>
      <c r="J1251" s="17">
        <f t="shared" si="116"/>
        <v>1.4845909090909091</v>
      </c>
      <c r="K1251" s="17">
        <f t="shared" si="117"/>
        <v>0.32850000000000001</v>
      </c>
      <c r="L1251" s="17">
        <f t="shared" si="118"/>
        <v>0.31622727272727275</v>
      </c>
      <c r="M1251" s="17">
        <f t="shared" si="119"/>
        <v>100.36349999999999</v>
      </c>
      <c r="N1251" s="17">
        <f t="shared" si="120"/>
        <v>1.6363636363636365E-3</v>
      </c>
    </row>
    <row r="1252" spans="1:14" ht="13.8">
      <c r="B1252" s="18">
        <v>107</v>
      </c>
      <c r="C1252" s="17">
        <f t="shared" si="115"/>
        <v>8.6419753086419748E-2</v>
      </c>
      <c r="D1252" s="18">
        <v>1.07</v>
      </c>
      <c r="E1252" s="18">
        <v>4.4580000000000002E-2</v>
      </c>
      <c r="F1252" s="18">
        <v>6.4000000000000003E-3</v>
      </c>
      <c r="G1252" s="18">
        <v>7.7099999999999998E-3</v>
      </c>
      <c r="H1252" s="18">
        <v>3.3679700000000001</v>
      </c>
      <c r="I1252" s="18">
        <v>0.03</v>
      </c>
      <c r="J1252" s="17">
        <f t="shared" si="116"/>
        <v>1.8237272727272726</v>
      </c>
      <c r="K1252" s="17">
        <f t="shared" si="117"/>
        <v>0.26181818181818184</v>
      </c>
      <c r="L1252" s="17">
        <f t="shared" si="118"/>
        <v>0.31540909090909092</v>
      </c>
      <c r="M1252" s="17">
        <f t="shared" si="119"/>
        <v>137.78059090909093</v>
      </c>
      <c r="N1252" s="17">
        <f t="shared" si="120"/>
        <v>1.2272727272727272E-3</v>
      </c>
    </row>
    <row r="1253" spans="1:14" s="18" customFormat="1" ht="13.8">
      <c r="A1253" s="17"/>
      <c r="B1253" s="18">
        <v>107</v>
      </c>
      <c r="C1253" s="17">
        <f t="shared" si="115"/>
        <v>8.6419753086419748E-2</v>
      </c>
      <c r="D1253" s="18">
        <v>0.88</v>
      </c>
      <c r="E1253" s="18">
        <v>4.4699999999999997E-2</v>
      </c>
      <c r="F1253" s="18">
        <v>6.6400000000000001E-3</v>
      </c>
      <c r="G1253" s="18">
        <v>9.3699999999999999E-3</v>
      </c>
      <c r="H1253" s="18">
        <v>2.7587000000000002</v>
      </c>
      <c r="I1253" s="18">
        <v>0.03</v>
      </c>
      <c r="J1253" s="17">
        <f t="shared" si="116"/>
        <v>1.8286363636363634</v>
      </c>
      <c r="K1253" s="17">
        <f t="shared" si="117"/>
        <v>0.27163636363636362</v>
      </c>
      <c r="L1253" s="17">
        <f t="shared" si="118"/>
        <v>0.38331818181818184</v>
      </c>
      <c r="M1253" s="17">
        <f t="shared" si="119"/>
        <v>112.85590909090909</v>
      </c>
      <c r="N1253" s="17">
        <f t="shared" si="120"/>
        <v>1.2272727272727272E-3</v>
      </c>
    </row>
    <row r="1254" spans="1:14" ht="13.8">
      <c r="B1254" s="18">
        <v>107</v>
      </c>
      <c r="C1254" s="17">
        <f t="shared" si="115"/>
        <v>8.6419753086419748E-2</v>
      </c>
      <c r="D1254" s="18">
        <v>0.49</v>
      </c>
      <c r="E1254" s="18">
        <v>3.023E-2</v>
      </c>
      <c r="F1254" s="18">
        <v>5.0299999999999997E-3</v>
      </c>
      <c r="G1254" s="18">
        <v>6.7799999999999996E-3</v>
      </c>
      <c r="H1254" s="18">
        <v>1.5112399999999999</v>
      </c>
      <c r="I1254" s="18">
        <v>0.03</v>
      </c>
      <c r="J1254" s="17">
        <f t="shared" si="116"/>
        <v>1.2366818181818182</v>
      </c>
      <c r="K1254" s="17">
        <f t="shared" si="117"/>
        <v>0.20577272727272727</v>
      </c>
      <c r="L1254" s="17">
        <f t="shared" si="118"/>
        <v>0.27736363636363631</v>
      </c>
      <c r="M1254" s="17">
        <f t="shared" si="119"/>
        <v>61.823454545454545</v>
      </c>
      <c r="N1254" s="17">
        <f t="shared" si="120"/>
        <v>1.2272727272727272E-3</v>
      </c>
    </row>
    <row r="1255" spans="1:14" ht="13.8">
      <c r="B1255" s="18">
        <v>107</v>
      </c>
      <c r="C1255" s="17">
        <f t="shared" si="115"/>
        <v>8.6419753086419748E-2</v>
      </c>
      <c r="D1255" s="18">
        <v>0.72</v>
      </c>
      <c r="E1255" s="18">
        <v>2.572E-2</v>
      </c>
      <c r="F1255" s="18">
        <v>3.6900000000000001E-3</v>
      </c>
      <c r="G1255" s="18">
        <v>4.3800000000000002E-3</v>
      </c>
      <c r="H1255" s="18">
        <v>2.2678699999999998</v>
      </c>
      <c r="I1255" s="18">
        <v>0.02</v>
      </c>
      <c r="J1255" s="17">
        <f t="shared" si="116"/>
        <v>1.0521818181818181</v>
      </c>
      <c r="K1255" s="17">
        <f t="shared" si="117"/>
        <v>0.15095454545454545</v>
      </c>
      <c r="L1255" s="17">
        <f t="shared" si="118"/>
        <v>0.17918181818181819</v>
      </c>
      <c r="M1255" s="17">
        <f t="shared" si="119"/>
        <v>92.776499999999999</v>
      </c>
      <c r="N1255" s="17">
        <f t="shared" si="120"/>
        <v>8.1818181818181827E-4</v>
      </c>
    </row>
    <row r="1256" spans="1:14" ht="13.8">
      <c r="B1256" s="18">
        <v>107</v>
      </c>
      <c r="C1256" s="17">
        <f t="shared" si="115"/>
        <v>8.6419753086419748E-2</v>
      </c>
      <c r="D1256" s="18">
        <v>0.90196581933656794</v>
      </c>
      <c r="E1256" s="18">
        <v>3.5766688545868112E-2</v>
      </c>
      <c r="F1256" s="18">
        <v>5.3960063278129322E-3</v>
      </c>
      <c r="G1256" s="18">
        <v>6.2006091865429037E-3</v>
      </c>
      <c r="H1256" s="18">
        <v>2.8311194166810578</v>
      </c>
      <c r="I1256" s="18">
        <v>0.03</v>
      </c>
      <c r="J1256" s="17">
        <f t="shared" si="116"/>
        <v>1.463182713240059</v>
      </c>
      <c r="K1256" s="17">
        <f t="shared" si="117"/>
        <v>0.22074571341052904</v>
      </c>
      <c r="L1256" s="17">
        <f t="shared" si="118"/>
        <v>0.25366128490402784</v>
      </c>
      <c r="M1256" s="17">
        <f t="shared" si="119"/>
        <v>115.81852159149781</v>
      </c>
      <c r="N1256" s="17">
        <f t="shared" si="120"/>
        <v>1.2272727272727272E-3</v>
      </c>
    </row>
    <row r="1257" spans="1:14" ht="13.8">
      <c r="B1257" s="18">
        <v>107</v>
      </c>
      <c r="C1257" s="17">
        <f t="shared" si="115"/>
        <v>8.6419753086419748E-2</v>
      </c>
      <c r="D1257" s="18">
        <v>1.0280327144677708</v>
      </c>
      <c r="E1257" s="18">
        <v>4.8154151227334234E-2</v>
      </c>
      <c r="F1257" s="18">
        <v>6.4660510535863155E-3</v>
      </c>
      <c r="G1257" s="18">
        <v>7.2873205076196389E-3</v>
      </c>
      <c r="H1257" s="18">
        <v>3.22550686277736</v>
      </c>
      <c r="I1257" s="18">
        <v>0.04</v>
      </c>
      <c r="J1257" s="17">
        <f t="shared" si="116"/>
        <v>1.9699425502091279</v>
      </c>
      <c r="K1257" s="17">
        <f t="shared" si="117"/>
        <v>0.26452027037398562</v>
      </c>
      <c r="L1257" s="17">
        <f t="shared" si="118"/>
        <v>0.2981176571298943</v>
      </c>
      <c r="M1257" s="17">
        <f t="shared" si="119"/>
        <v>131.95255347725563</v>
      </c>
      <c r="N1257" s="17">
        <f t="shared" si="120"/>
        <v>1.6363636363636365E-3</v>
      </c>
    </row>
    <row r="1258" spans="1:14" ht="13.8">
      <c r="B1258" s="18">
        <v>107</v>
      </c>
      <c r="C1258" s="17">
        <f t="shared" si="115"/>
        <v>8.6419753086419748E-2</v>
      </c>
      <c r="D1258" s="18">
        <v>1.08</v>
      </c>
      <c r="E1258" s="18">
        <v>4.3529999999999999E-2</v>
      </c>
      <c r="F1258" s="18">
        <v>4.1999999999999997E-3</v>
      </c>
      <c r="G1258" s="18">
        <v>6.0600000000000003E-3</v>
      </c>
      <c r="H1258" s="18">
        <v>3.4077500000000001</v>
      </c>
      <c r="I1258" s="18">
        <v>0.03</v>
      </c>
      <c r="J1258" s="17">
        <f t="shared" si="116"/>
        <v>1.7807727272727272</v>
      </c>
      <c r="K1258" s="17">
        <f t="shared" si="117"/>
        <v>0.17181818181818181</v>
      </c>
      <c r="L1258" s="17">
        <f t="shared" si="118"/>
        <v>0.24790909090909094</v>
      </c>
      <c r="M1258" s="17">
        <f t="shared" si="119"/>
        <v>139.40795454545454</v>
      </c>
      <c r="N1258" s="17">
        <f t="shared" si="120"/>
        <v>1.2272727272727272E-3</v>
      </c>
    </row>
    <row r="1259" spans="1:14" ht="13.8">
      <c r="A1259" s="18"/>
      <c r="B1259" s="18">
        <v>107</v>
      </c>
      <c r="C1259" s="17">
        <f t="shared" si="115"/>
        <v>8.6419753086419748E-2</v>
      </c>
      <c r="D1259" s="18">
        <v>0.83</v>
      </c>
      <c r="E1259" s="18">
        <v>3.4430000000000002E-2</v>
      </c>
      <c r="F1259" s="18">
        <v>4.1900000000000001E-3</v>
      </c>
      <c r="G1259" s="18">
        <v>3.5699999999999998E-3</v>
      </c>
      <c r="H1259" s="18">
        <v>2.6051799999999998</v>
      </c>
      <c r="I1259" s="18">
        <v>0.02</v>
      </c>
      <c r="J1259" s="17">
        <f t="shared" si="116"/>
        <v>1.4085000000000001</v>
      </c>
      <c r="K1259" s="17">
        <f t="shared" si="117"/>
        <v>0.17140909090909093</v>
      </c>
      <c r="L1259" s="17">
        <f t="shared" si="118"/>
        <v>0.14604545454545453</v>
      </c>
      <c r="M1259" s="17">
        <f t="shared" si="119"/>
        <v>106.57554545454545</v>
      </c>
      <c r="N1259" s="17">
        <f t="shared" si="120"/>
        <v>8.1818181818181827E-4</v>
      </c>
    </row>
    <row r="1260" spans="1:14" ht="13.8">
      <c r="A1260" s="18"/>
      <c r="B1260" s="18">
        <v>107</v>
      </c>
      <c r="C1260" s="17">
        <f t="shared" si="115"/>
        <v>8.6419753086419748E-2</v>
      </c>
      <c r="D1260" s="18">
        <v>0.91</v>
      </c>
      <c r="E1260" s="18">
        <v>3.857E-2</v>
      </c>
      <c r="F1260" s="18">
        <v>7.3000000000000001E-3</v>
      </c>
      <c r="G1260" s="18">
        <v>5.94E-3</v>
      </c>
      <c r="H1260" s="18">
        <v>2.8467600000000002</v>
      </c>
      <c r="I1260" s="18">
        <v>0.04</v>
      </c>
      <c r="J1260" s="17">
        <f t="shared" si="116"/>
        <v>1.5778636363636365</v>
      </c>
      <c r="K1260" s="17">
        <f t="shared" si="117"/>
        <v>0.29863636363636364</v>
      </c>
      <c r="L1260" s="17">
        <f t="shared" si="118"/>
        <v>0.24299999999999999</v>
      </c>
      <c r="M1260" s="17">
        <f t="shared" si="119"/>
        <v>116.45836363636364</v>
      </c>
      <c r="N1260" s="17">
        <f t="shared" si="120"/>
        <v>1.6363636363636365E-3</v>
      </c>
    </row>
    <row r="1261" spans="1:14" ht="13.8">
      <c r="A1261" s="18"/>
      <c r="B1261" s="18">
        <v>107</v>
      </c>
      <c r="C1261" s="17">
        <f t="shared" si="115"/>
        <v>8.6419753086419748E-2</v>
      </c>
      <c r="D1261" s="18">
        <v>1.1000000000000001</v>
      </c>
      <c r="E1261" s="18">
        <v>3.739E-2</v>
      </c>
      <c r="F1261" s="18">
        <v>6.3200000000000001E-3</v>
      </c>
      <c r="G1261" s="18">
        <v>5.7099999999999998E-3</v>
      </c>
      <c r="H1261" s="18">
        <v>3.4563799999999998</v>
      </c>
      <c r="I1261" s="18">
        <v>0.03</v>
      </c>
      <c r="J1261" s="17">
        <f t="shared" si="116"/>
        <v>1.529590909090909</v>
      </c>
      <c r="K1261" s="17">
        <f t="shared" si="117"/>
        <v>0.25854545454545452</v>
      </c>
      <c r="L1261" s="17">
        <f t="shared" si="118"/>
        <v>0.2335909090909091</v>
      </c>
      <c r="M1261" s="17">
        <f t="shared" si="119"/>
        <v>141.39736363636362</v>
      </c>
      <c r="N1261" s="17">
        <f t="shared" si="120"/>
        <v>1.2272727272727272E-3</v>
      </c>
    </row>
    <row r="1262" spans="1:14" ht="13.8">
      <c r="A1262" s="18"/>
      <c r="B1262" s="17">
        <v>107</v>
      </c>
      <c r="C1262" s="17">
        <f t="shared" si="115"/>
        <v>8.6419753086419748E-2</v>
      </c>
      <c r="D1262" s="30">
        <v>1.03</v>
      </c>
      <c r="E1262" s="17">
        <v>4.1820000000000003E-2</v>
      </c>
      <c r="F1262" s="17">
        <v>5.0200000000000002E-3</v>
      </c>
      <c r="G1262" s="17">
        <v>3.32E-3</v>
      </c>
      <c r="H1262" s="17">
        <v>3.2240700000000002</v>
      </c>
      <c r="I1262" s="17">
        <v>0.03</v>
      </c>
      <c r="J1262" s="17">
        <f t="shared" si="116"/>
        <v>1.710818181818182</v>
      </c>
      <c r="K1262" s="17">
        <f t="shared" si="117"/>
        <v>0.20536363636363636</v>
      </c>
      <c r="L1262" s="17">
        <f t="shared" si="118"/>
        <v>0.13581818181818181</v>
      </c>
      <c r="M1262" s="17">
        <f t="shared" si="119"/>
        <v>131.89377272727273</v>
      </c>
      <c r="N1262" s="17">
        <f t="shared" si="120"/>
        <v>1.2272727272727272E-3</v>
      </c>
    </row>
    <row r="1263" spans="1:14" ht="13.8">
      <c r="A1263" s="18"/>
      <c r="B1263" s="17">
        <v>107</v>
      </c>
      <c r="C1263" s="17">
        <f t="shared" si="115"/>
        <v>8.6419753086419748E-2</v>
      </c>
      <c r="D1263" s="17">
        <v>0.98</v>
      </c>
      <c r="E1263" s="17">
        <v>3.662E-2</v>
      </c>
      <c r="F1263" s="17">
        <v>4.4200000000000003E-3</v>
      </c>
      <c r="G1263" s="17">
        <v>2.6800000000000001E-3</v>
      </c>
      <c r="H1263" s="17">
        <v>3.0781700000000001</v>
      </c>
      <c r="I1263" s="17">
        <v>0.02</v>
      </c>
      <c r="J1263" s="17">
        <f t="shared" si="116"/>
        <v>1.4980909090909089</v>
      </c>
      <c r="K1263" s="17">
        <f t="shared" si="117"/>
        <v>0.18081818181818182</v>
      </c>
      <c r="L1263" s="17">
        <f t="shared" si="118"/>
        <v>0.10963636363636363</v>
      </c>
      <c r="M1263" s="17">
        <f t="shared" si="119"/>
        <v>125.92513636363637</v>
      </c>
      <c r="N1263" s="17">
        <f t="shared" si="120"/>
        <v>8.1818181818181827E-4</v>
      </c>
    </row>
    <row r="1264" spans="1:14" ht="13.8">
      <c r="A1264" s="18"/>
      <c r="B1264" s="18">
        <v>107</v>
      </c>
      <c r="C1264" s="17">
        <f t="shared" si="115"/>
        <v>8.6419753086419748E-2</v>
      </c>
      <c r="D1264" s="18">
        <v>0.92</v>
      </c>
      <c r="E1264" s="18">
        <v>4.8030000000000003E-2</v>
      </c>
      <c r="F1264" s="18">
        <v>6.9800000000000001E-3</v>
      </c>
      <c r="G1264" s="18">
        <v>5.2500000000000003E-3</v>
      </c>
      <c r="H1264" s="18">
        <v>2.89778</v>
      </c>
      <c r="I1264" s="18">
        <v>0.04</v>
      </c>
      <c r="J1264" s="17">
        <f t="shared" si="116"/>
        <v>1.9648636363636365</v>
      </c>
      <c r="K1264" s="17">
        <f t="shared" si="117"/>
        <v>0.28554545454545455</v>
      </c>
      <c r="L1264" s="17">
        <f t="shared" si="118"/>
        <v>0.21477272727272731</v>
      </c>
      <c r="M1264" s="17">
        <f t="shared" si="119"/>
        <v>118.54554545454545</v>
      </c>
      <c r="N1264" s="17">
        <f t="shared" si="120"/>
        <v>1.6363636363636365E-3</v>
      </c>
    </row>
    <row r="1265" spans="1:14" ht="13.8">
      <c r="B1265" s="18">
        <v>107</v>
      </c>
      <c r="C1265" s="17">
        <f t="shared" si="115"/>
        <v>8.6419753086419748E-2</v>
      </c>
      <c r="D1265" s="18">
        <v>1.04</v>
      </c>
      <c r="E1265" s="18">
        <v>4.0770000000000001E-2</v>
      </c>
      <c r="F1265" s="18">
        <v>5.7999999999999996E-3</v>
      </c>
      <c r="G1265" s="18">
        <v>4.4200000000000003E-3</v>
      </c>
      <c r="H1265" s="18">
        <v>3.2827799999999998</v>
      </c>
      <c r="I1265" s="18">
        <v>0.03</v>
      </c>
      <c r="J1265" s="17">
        <f t="shared" si="116"/>
        <v>1.6678636363636363</v>
      </c>
      <c r="K1265" s="17">
        <f t="shared" si="117"/>
        <v>0.23727272727272727</v>
      </c>
      <c r="L1265" s="17">
        <f t="shared" si="118"/>
        <v>0.18081818181818182</v>
      </c>
      <c r="M1265" s="17">
        <f t="shared" si="119"/>
        <v>134.29554545454545</v>
      </c>
      <c r="N1265" s="17">
        <f t="shared" si="120"/>
        <v>1.2272727272727272E-3</v>
      </c>
    </row>
    <row r="1266" spans="1:14" s="18" customFormat="1" ht="13.8">
      <c r="A1266" s="17"/>
      <c r="B1266" s="18">
        <v>107</v>
      </c>
      <c r="C1266" s="17">
        <f t="shared" si="115"/>
        <v>8.6419753086419748E-2</v>
      </c>
      <c r="D1266" s="18">
        <v>1.04</v>
      </c>
      <c r="E1266" s="18">
        <v>4.1669999999999999E-2</v>
      </c>
      <c r="F1266" s="18">
        <v>6.0800000000000003E-3</v>
      </c>
      <c r="G1266" s="18">
        <v>4.7699999999999999E-3</v>
      </c>
      <c r="H1266" s="18">
        <v>3.2700499999999999</v>
      </c>
      <c r="I1266" s="18">
        <v>0.03</v>
      </c>
      <c r="J1266" s="17">
        <f t="shared" si="116"/>
        <v>1.7046818181818182</v>
      </c>
      <c r="K1266" s="17">
        <f t="shared" si="117"/>
        <v>0.24872727272727274</v>
      </c>
      <c r="L1266" s="17">
        <f t="shared" si="118"/>
        <v>0.19513636363636364</v>
      </c>
      <c r="M1266" s="17">
        <f t="shared" si="119"/>
        <v>133.77477272727273</v>
      </c>
      <c r="N1266" s="17">
        <f t="shared" si="120"/>
        <v>1.2272727272727272E-3</v>
      </c>
    </row>
    <row r="1267" spans="1:14" ht="13.8">
      <c r="B1267" s="18">
        <v>107</v>
      </c>
      <c r="C1267" s="17">
        <f t="shared" si="115"/>
        <v>8.6419753086419748E-2</v>
      </c>
      <c r="D1267" s="18">
        <v>0.77</v>
      </c>
      <c r="E1267" s="18">
        <v>3.4939999999999999E-2</v>
      </c>
      <c r="F1267" s="18">
        <v>5.0899999999999999E-3</v>
      </c>
      <c r="G1267" s="18">
        <v>4.0200000000000001E-3</v>
      </c>
      <c r="H1267" s="18">
        <v>2.4166799999999999</v>
      </c>
      <c r="I1267" s="18">
        <v>0.03</v>
      </c>
      <c r="J1267" s="17">
        <f t="shared" si="116"/>
        <v>1.4293636363636362</v>
      </c>
      <c r="K1267" s="17">
        <f t="shared" si="117"/>
        <v>0.20822727272727271</v>
      </c>
      <c r="L1267" s="17">
        <f t="shared" si="118"/>
        <v>0.16445454545454546</v>
      </c>
      <c r="M1267" s="17">
        <f t="shared" si="119"/>
        <v>98.864181818181819</v>
      </c>
      <c r="N1267" s="17">
        <f t="shared" si="120"/>
        <v>1.2272727272727272E-3</v>
      </c>
    </row>
    <row r="1268" spans="1:14" ht="13.8">
      <c r="B1268" s="18">
        <v>107</v>
      </c>
      <c r="C1268" s="17">
        <f t="shared" si="115"/>
        <v>8.6419753086419748E-2</v>
      </c>
      <c r="D1268" s="18">
        <v>0.98160027834249464</v>
      </c>
      <c r="E1268" s="18">
        <v>4.1922265668687494E-2</v>
      </c>
      <c r="F1268" s="18">
        <v>6.603537283747735E-3</v>
      </c>
      <c r="G1268" s="18">
        <v>2.8196575515811915E-3</v>
      </c>
      <c r="H1268" s="18">
        <v>3.0850074675960637</v>
      </c>
      <c r="I1268" s="18">
        <v>0.03</v>
      </c>
      <c r="J1268" s="17">
        <f t="shared" si="116"/>
        <v>1.7150017773553976</v>
      </c>
      <c r="K1268" s="17">
        <f t="shared" si="117"/>
        <v>0.27014470706240734</v>
      </c>
      <c r="L1268" s="17">
        <f t="shared" si="118"/>
        <v>0.11534962711013966</v>
      </c>
      <c r="M1268" s="17">
        <f t="shared" si="119"/>
        <v>126.20485094711169</v>
      </c>
      <c r="N1268" s="17">
        <f t="shared" si="120"/>
        <v>1.2272727272727272E-3</v>
      </c>
    </row>
    <row r="1269" spans="1:14" s="18" customFormat="1" ht="13.8">
      <c r="A1269" s="17"/>
      <c r="B1269" s="18">
        <v>107</v>
      </c>
      <c r="C1269" s="17">
        <f t="shared" si="115"/>
        <v>8.6419753086419748E-2</v>
      </c>
      <c r="D1269" s="18">
        <v>0.88343730341687365</v>
      </c>
      <c r="E1269" s="18">
        <v>4.1442362722335667E-2</v>
      </c>
      <c r="F1269" s="18">
        <v>6.3681534141528315E-3</v>
      </c>
      <c r="G1269" s="18">
        <v>2.7644696991671208E-3</v>
      </c>
      <c r="H1269" s="18">
        <v>2.7748364605389972</v>
      </c>
      <c r="I1269" s="18">
        <v>0.03</v>
      </c>
      <c r="J1269" s="17">
        <f t="shared" si="116"/>
        <v>1.6953693840955502</v>
      </c>
      <c r="K1269" s="17">
        <f t="shared" si="117"/>
        <v>0.26051536694261584</v>
      </c>
      <c r="L1269" s="17">
        <f t="shared" si="118"/>
        <v>0.11309194223865494</v>
      </c>
      <c r="M1269" s="17">
        <f t="shared" si="119"/>
        <v>113.51603702204989</v>
      </c>
      <c r="N1269" s="17">
        <f t="shared" si="120"/>
        <v>1.2272727272727272E-3</v>
      </c>
    </row>
    <row r="1270" spans="1:14" ht="13.8">
      <c r="B1270" s="18">
        <v>107</v>
      </c>
      <c r="C1270" s="17">
        <f t="shared" si="115"/>
        <v>8.6419753086419748E-2</v>
      </c>
      <c r="D1270" s="18">
        <v>0.7</v>
      </c>
      <c r="E1270" s="18">
        <v>4.3319999999999997E-2</v>
      </c>
      <c r="F1270" s="18">
        <v>9.0699999999999999E-3</v>
      </c>
      <c r="G1270" s="18">
        <v>3.7499999999999999E-3</v>
      </c>
      <c r="H1270" s="18">
        <v>2.1894999999999998</v>
      </c>
      <c r="I1270" s="18">
        <v>0.04</v>
      </c>
      <c r="J1270" s="17">
        <f t="shared" si="116"/>
        <v>1.7721818181818181</v>
      </c>
      <c r="K1270" s="17">
        <f t="shared" si="117"/>
        <v>0.37104545454545457</v>
      </c>
      <c r="L1270" s="17">
        <f t="shared" si="118"/>
        <v>0.15340909090909091</v>
      </c>
      <c r="M1270" s="17">
        <f t="shared" si="119"/>
        <v>89.570454545454538</v>
      </c>
      <c r="N1270" s="17">
        <f t="shared" si="120"/>
        <v>1.6363636363636365E-3</v>
      </c>
    </row>
    <row r="1271" spans="1:14" s="18" customFormat="1" ht="13.8">
      <c r="A1271" s="17"/>
      <c r="B1271" s="18">
        <v>107</v>
      </c>
      <c r="C1271" s="17">
        <f t="shared" si="115"/>
        <v>8.6419753086419748E-2</v>
      </c>
      <c r="D1271" s="18">
        <v>0.63</v>
      </c>
      <c r="E1271" s="18">
        <v>3.7560000000000003E-2</v>
      </c>
      <c r="F1271" s="18">
        <v>8.6199999999999992E-3</v>
      </c>
      <c r="G1271" s="18">
        <v>3.5599999999999998E-3</v>
      </c>
      <c r="H1271" s="18">
        <v>1.96038</v>
      </c>
      <c r="I1271" s="18">
        <v>0.04</v>
      </c>
      <c r="J1271" s="17">
        <f t="shared" si="116"/>
        <v>1.5365454545454547</v>
      </c>
      <c r="K1271" s="17">
        <f t="shared" si="117"/>
        <v>0.35263636363636358</v>
      </c>
      <c r="L1271" s="17">
        <f t="shared" si="118"/>
        <v>0.14563636363636362</v>
      </c>
      <c r="M1271" s="17">
        <f t="shared" si="119"/>
        <v>80.197363636363647</v>
      </c>
      <c r="N1271" s="17">
        <f t="shared" si="120"/>
        <v>1.6363636363636365E-3</v>
      </c>
    </row>
    <row r="1272" spans="1:14">
      <c r="B1272" s="17">
        <v>107</v>
      </c>
      <c r="C1272" s="17">
        <f t="shared" si="115"/>
        <v>8.6419753086419748E-2</v>
      </c>
      <c r="D1272" s="17">
        <v>0.41</v>
      </c>
      <c r="E1272" s="17">
        <v>2.4119999999999999E-2</v>
      </c>
      <c r="F1272" s="17">
        <v>4.5199999999999997E-3</v>
      </c>
      <c r="G1272" s="17">
        <v>5.2999999999999998E-4</v>
      </c>
      <c r="H1272" s="17">
        <v>1.27922</v>
      </c>
      <c r="I1272" s="17">
        <v>0.02</v>
      </c>
      <c r="J1272" s="17">
        <f t="shared" si="116"/>
        <v>0.98672727272727268</v>
      </c>
      <c r="K1272" s="17">
        <f t="shared" si="117"/>
        <v>0.18490909090909088</v>
      </c>
      <c r="L1272" s="17">
        <f t="shared" si="118"/>
        <v>2.1681818181818181E-2</v>
      </c>
      <c r="M1272" s="17">
        <f t="shared" si="119"/>
        <v>52.331727272727271</v>
      </c>
      <c r="N1272" s="17">
        <f t="shared" si="120"/>
        <v>8.1818181818181827E-4</v>
      </c>
    </row>
    <row r="1273" spans="1:14" ht="13.8">
      <c r="B1273" s="18">
        <v>107</v>
      </c>
      <c r="C1273" s="17">
        <f t="shared" si="115"/>
        <v>8.6419753086419748E-2</v>
      </c>
      <c r="D1273" s="18">
        <v>0.48</v>
      </c>
      <c r="E1273" s="18">
        <v>2.5010000000000001E-2</v>
      </c>
      <c r="F1273" s="18">
        <v>4.4799999999999996E-3</v>
      </c>
      <c r="G1273" s="18">
        <v>7.6999999999999996E-4</v>
      </c>
      <c r="H1273" s="18">
        <v>1.51698</v>
      </c>
      <c r="I1273" s="18">
        <v>0.02</v>
      </c>
      <c r="J1273" s="17">
        <f t="shared" si="116"/>
        <v>1.0231363636363637</v>
      </c>
      <c r="K1273" s="17">
        <f t="shared" si="117"/>
        <v>0.18327272727272728</v>
      </c>
      <c r="L1273" s="17">
        <f t="shared" si="118"/>
        <v>3.15E-2</v>
      </c>
      <c r="M1273" s="17">
        <f t="shared" si="119"/>
        <v>62.058272727272723</v>
      </c>
      <c r="N1273" s="17">
        <f t="shared" si="120"/>
        <v>8.1818181818181827E-4</v>
      </c>
    </row>
    <row r="1274" spans="1:14" ht="13.8">
      <c r="A1274" s="18"/>
      <c r="B1274" s="17">
        <v>107</v>
      </c>
      <c r="C1274" s="17">
        <f t="shared" si="115"/>
        <v>8.6419753086419748E-2</v>
      </c>
      <c r="D1274" s="30">
        <v>0.59</v>
      </c>
      <c r="E1274" s="17">
        <v>2.572E-2</v>
      </c>
      <c r="F1274" s="17">
        <v>3.6800000000000001E-3</v>
      </c>
      <c r="G1274" s="17">
        <v>1.99E-3</v>
      </c>
      <c r="H1274" s="17">
        <v>1.8502400000000001</v>
      </c>
      <c r="I1274" s="17">
        <v>0.02</v>
      </c>
      <c r="J1274" s="17">
        <f t="shared" si="116"/>
        <v>1.0521818181818181</v>
      </c>
      <c r="K1274" s="17">
        <f t="shared" si="117"/>
        <v>0.15054545454545457</v>
      </c>
      <c r="L1274" s="17">
        <f t="shared" si="118"/>
        <v>8.1409090909090903E-2</v>
      </c>
      <c r="M1274" s="17">
        <f t="shared" si="119"/>
        <v>75.691636363636363</v>
      </c>
      <c r="N1274" s="17">
        <f t="shared" si="120"/>
        <v>8.1818181818181827E-4</v>
      </c>
    </row>
    <row r="1275" spans="1:14" s="18" customFormat="1" ht="13.8">
      <c r="B1275" s="18">
        <v>107</v>
      </c>
      <c r="C1275" s="17">
        <f t="shared" si="115"/>
        <v>8.6419753086419748E-2</v>
      </c>
      <c r="D1275" s="18">
        <v>0.76352003183046435</v>
      </c>
      <c r="E1275" s="18">
        <v>4.1629732434857264E-2</v>
      </c>
      <c r="F1275" s="18">
        <v>2.2723941538544748E-3</v>
      </c>
      <c r="G1275" s="18">
        <v>3.3293216672751606E-3</v>
      </c>
      <c r="H1275" s="18">
        <v>2.4066239480589022</v>
      </c>
      <c r="I1275" s="18">
        <v>0.03</v>
      </c>
      <c r="J1275" s="17">
        <f t="shared" si="116"/>
        <v>1.7030345086987062</v>
      </c>
      <c r="K1275" s="17">
        <f t="shared" si="117"/>
        <v>9.2961579021319421E-2</v>
      </c>
      <c r="L1275" s="17">
        <f t="shared" si="118"/>
        <v>0.13619952275216565</v>
      </c>
      <c r="M1275" s="17">
        <f t="shared" si="119"/>
        <v>98.452797875136909</v>
      </c>
      <c r="N1275" s="17">
        <f t="shared" si="120"/>
        <v>1.2272727272727272E-3</v>
      </c>
    </row>
    <row r="1276" spans="1:14" ht="13.8">
      <c r="A1276" s="18"/>
      <c r="B1276" s="17">
        <v>107</v>
      </c>
      <c r="C1276" s="17">
        <f t="shared" si="115"/>
        <v>8.6419753086419748E-2</v>
      </c>
      <c r="D1276" s="17">
        <v>0.87</v>
      </c>
      <c r="E1276" s="17">
        <v>3.288E-2</v>
      </c>
      <c r="F1276" s="17">
        <v>5.28E-3</v>
      </c>
      <c r="G1276" s="17">
        <v>2.97E-3</v>
      </c>
      <c r="H1276" s="17">
        <v>2.72526</v>
      </c>
      <c r="I1276" s="17">
        <v>0.03</v>
      </c>
      <c r="J1276" s="17">
        <f t="shared" si="116"/>
        <v>1.3450909090909091</v>
      </c>
      <c r="K1276" s="17">
        <f t="shared" si="117"/>
        <v>0.216</v>
      </c>
      <c r="L1276" s="17">
        <f t="shared" si="118"/>
        <v>0.1215</v>
      </c>
      <c r="M1276" s="17">
        <f t="shared" si="119"/>
        <v>111.48790909090908</v>
      </c>
      <c r="N1276" s="17">
        <f t="shared" si="120"/>
        <v>1.2272727272727272E-3</v>
      </c>
    </row>
    <row r="1277" spans="1:14" s="18" customFormat="1" ht="13.8">
      <c r="B1277" s="18">
        <v>107</v>
      </c>
      <c r="C1277" s="17">
        <f t="shared" si="115"/>
        <v>8.6419753086419748E-2</v>
      </c>
      <c r="D1277" s="18">
        <v>0.6490436405309199</v>
      </c>
      <c r="E1277" s="18">
        <v>4.0813541764499812E-2</v>
      </c>
      <c r="F1277" s="18">
        <v>2.342653713027163E-3</v>
      </c>
      <c r="G1277" s="18">
        <v>3.6320212605072291E-3</v>
      </c>
      <c r="H1277" s="18">
        <v>2.0432713891253527</v>
      </c>
      <c r="I1277" s="18">
        <v>0.03</v>
      </c>
      <c r="J1277" s="17">
        <f t="shared" si="116"/>
        <v>1.6696448903659016</v>
      </c>
      <c r="K1277" s="17">
        <f t="shared" si="117"/>
        <v>9.5835833714747576E-2</v>
      </c>
      <c r="L1277" s="17">
        <f t="shared" si="118"/>
        <v>0.1485826879298412</v>
      </c>
      <c r="M1277" s="17">
        <f t="shared" si="119"/>
        <v>83.588375009673527</v>
      </c>
      <c r="N1277" s="17">
        <f t="shared" si="120"/>
        <v>1.2272727272727272E-3</v>
      </c>
    </row>
    <row r="1278" spans="1:14" ht="13.8">
      <c r="A1278" s="18"/>
      <c r="B1278" s="18">
        <v>107</v>
      </c>
      <c r="C1278" s="17">
        <f t="shared" si="115"/>
        <v>8.6419753086419748E-2</v>
      </c>
      <c r="D1278" s="18">
        <v>0.66891669243356078</v>
      </c>
      <c r="E1278" s="18">
        <v>3.371860612594129E-2</v>
      </c>
      <c r="F1278" s="18">
        <v>1.9583162677981082E-3</v>
      </c>
      <c r="G1278" s="18">
        <v>2.7325343271601505E-3</v>
      </c>
      <c r="H1278" s="18">
        <v>2.1088225235956592</v>
      </c>
      <c r="I1278" s="18">
        <v>0.03</v>
      </c>
      <c r="J1278" s="17">
        <f t="shared" si="116"/>
        <v>1.3793975233339619</v>
      </c>
      <c r="K1278" s="17">
        <f t="shared" si="117"/>
        <v>8.0112938228104433E-2</v>
      </c>
      <c r="L1278" s="17">
        <f t="shared" si="118"/>
        <v>0.11178549520200615</v>
      </c>
      <c r="M1278" s="17">
        <f t="shared" si="119"/>
        <v>86.270012328913339</v>
      </c>
      <c r="N1278" s="17">
        <f t="shared" si="120"/>
        <v>1.2272727272727272E-3</v>
      </c>
    </row>
    <row r="1279" spans="1:14" ht="13.8">
      <c r="A1279" s="18"/>
      <c r="B1279" s="18">
        <v>107</v>
      </c>
      <c r="C1279" s="17">
        <f t="shared" si="115"/>
        <v>8.6419753086419748E-2</v>
      </c>
      <c r="D1279" s="18">
        <v>0.86471849198628037</v>
      </c>
      <c r="E1279" s="18">
        <v>4.5015701202631084E-2</v>
      </c>
      <c r="F1279" s="18">
        <v>2.6374862713792273E-3</v>
      </c>
      <c r="G1279" s="18">
        <v>5.0742336299262085E-3</v>
      </c>
      <c r="H1279" s="18">
        <v>2.7233579174241322</v>
      </c>
      <c r="I1279" s="18">
        <v>0.04</v>
      </c>
      <c r="J1279" s="17">
        <f t="shared" si="116"/>
        <v>1.841551412834908</v>
      </c>
      <c r="K1279" s="17">
        <f t="shared" si="117"/>
        <v>0.10789716564733202</v>
      </c>
      <c r="L1279" s="17">
        <f t="shared" si="118"/>
        <v>0.20758228486061761</v>
      </c>
      <c r="M1279" s="17">
        <f t="shared" si="119"/>
        <v>111.41009662189632</v>
      </c>
      <c r="N1279" s="17">
        <f t="shared" si="120"/>
        <v>1.6363636363636365E-3</v>
      </c>
    </row>
    <row r="1280" spans="1:14">
      <c r="B1280" s="17">
        <v>107</v>
      </c>
      <c r="C1280" s="17">
        <f t="shared" si="115"/>
        <v>8.6419753086419748E-2</v>
      </c>
      <c r="D1280" s="17">
        <v>0.73911236418316317</v>
      </c>
      <c r="E1280" s="17">
        <v>4.3951682162449116E-2</v>
      </c>
      <c r="F1280" s="17">
        <v>2.6663005852043649E-3</v>
      </c>
      <c r="G1280" s="17">
        <v>5.129669201978799E-3</v>
      </c>
      <c r="H1280" s="17">
        <v>2.3252621382596206</v>
      </c>
      <c r="I1280" s="17">
        <v>0.04</v>
      </c>
      <c r="J1280" s="17">
        <f t="shared" si="116"/>
        <v>1.7980233611911003</v>
      </c>
      <c r="K1280" s="17">
        <f t="shared" si="117"/>
        <v>0.10907593303108766</v>
      </c>
      <c r="L1280" s="17">
        <f t="shared" si="118"/>
        <v>0.20985010371731452</v>
      </c>
      <c r="M1280" s="17">
        <f t="shared" si="119"/>
        <v>95.124360201529939</v>
      </c>
      <c r="N1280" s="17">
        <f t="shared" si="120"/>
        <v>1.6363636363636365E-3</v>
      </c>
    </row>
    <row r="1281" spans="1:14" ht="13.8">
      <c r="B1281" s="18">
        <v>107</v>
      </c>
      <c r="C1281" s="17">
        <f t="shared" si="115"/>
        <v>8.6419753086419748E-2</v>
      </c>
      <c r="D1281" s="18">
        <v>0.83246666730070784</v>
      </c>
      <c r="E1281" s="18">
        <v>5.2044763436269868E-2</v>
      </c>
      <c r="F1281" s="18">
        <v>4.2115392605469506E-3</v>
      </c>
      <c r="G1281" s="18">
        <v>5.6739261890287711E-3</v>
      </c>
      <c r="H1281" s="18">
        <v>2.6154097861808814</v>
      </c>
      <c r="I1281" s="18">
        <v>0.04</v>
      </c>
      <c r="J1281" s="17">
        <f t="shared" si="116"/>
        <v>2.1291039587564948</v>
      </c>
      <c r="K1281" s="17">
        <f t="shared" si="117"/>
        <v>0.17229024247692071</v>
      </c>
      <c r="L1281" s="17">
        <f t="shared" si="118"/>
        <v>0.23211516227844972</v>
      </c>
      <c r="M1281" s="17">
        <f t="shared" si="119"/>
        <v>106.9940367073997</v>
      </c>
      <c r="N1281" s="17">
        <f t="shared" si="120"/>
        <v>1.6363636363636365E-3</v>
      </c>
    </row>
    <row r="1282" spans="1:14" ht="13.8">
      <c r="A1282" s="18"/>
      <c r="B1282" s="18">
        <v>107</v>
      </c>
      <c r="C1282" s="17">
        <f t="shared" si="115"/>
        <v>8.6419753086419748E-2</v>
      </c>
      <c r="D1282" s="18">
        <v>0.81</v>
      </c>
      <c r="E1282" s="18">
        <v>3.3410000000000002E-2</v>
      </c>
      <c r="F1282" s="18">
        <v>2.2399999999999998E-3</v>
      </c>
      <c r="G1282" s="18">
        <v>4.9500000000000004E-3</v>
      </c>
      <c r="H1282" s="18">
        <v>2.5371100000000002</v>
      </c>
      <c r="I1282" s="18">
        <v>0.03</v>
      </c>
      <c r="J1282" s="17">
        <f t="shared" si="116"/>
        <v>1.3667727272727275</v>
      </c>
      <c r="K1282" s="17">
        <f t="shared" si="117"/>
        <v>9.1636363636363641E-2</v>
      </c>
      <c r="L1282" s="17">
        <f t="shared" si="118"/>
        <v>0.20250000000000001</v>
      </c>
      <c r="M1282" s="17">
        <f t="shared" si="119"/>
        <v>103.79086363636365</v>
      </c>
      <c r="N1282" s="17">
        <f t="shared" si="120"/>
        <v>1.2272727272727272E-3</v>
      </c>
    </row>
    <row r="1283" spans="1:14" s="18" customFormat="1" ht="13.8">
      <c r="B1283" s="17">
        <v>107</v>
      </c>
      <c r="C1283" s="17">
        <f t="shared" ref="C1283:C1346" si="121">(B1283-$B$2257)/($B$2256-$B$2257)</f>
        <v>8.6419753086419748E-2</v>
      </c>
      <c r="D1283" s="17">
        <v>0.77497623027233908</v>
      </c>
      <c r="E1283" s="17">
        <v>4.2834680958037087E-2</v>
      </c>
      <c r="F1283" s="17">
        <v>3.5330395419352835E-3</v>
      </c>
      <c r="G1283" s="17">
        <v>8.9467151191126044E-3</v>
      </c>
      <c r="H1283" s="17">
        <v>2.4302199639875259</v>
      </c>
      <c r="I1283" s="17">
        <v>0.04</v>
      </c>
      <c r="J1283" s="17">
        <f t="shared" si="116"/>
        <v>1.7523278573742445</v>
      </c>
      <c r="K1283" s="17">
        <f t="shared" si="117"/>
        <v>0.14453343580644343</v>
      </c>
      <c r="L1283" s="17">
        <f t="shared" si="118"/>
        <v>0.36600198214551566</v>
      </c>
      <c r="M1283" s="17">
        <f t="shared" si="119"/>
        <v>99.418089435853332</v>
      </c>
      <c r="N1283" s="17">
        <f t="shared" si="120"/>
        <v>1.6363636363636365E-3</v>
      </c>
    </row>
    <row r="1284" spans="1:14" ht="13.8">
      <c r="B1284" s="18">
        <v>107</v>
      </c>
      <c r="C1284" s="17">
        <f t="shared" si="121"/>
        <v>8.6419753086419748E-2</v>
      </c>
      <c r="D1284" s="18">
        <v>0.69</v>
      </c>
      <c r="E1284" s="18">
        <v>4.0189999999999997E-2</v>
      </c>
      <c r="F1284" s="18">
        <v>2.6800000000000001E-3</v>
      </c>
      <c r="G1284" s="18">
        <v>7.62E-3</v>
      </c>
      <c r="H1284" s="18">
        <v>2.1617000000000002</v>
      </c>
      <c r="I1284" s="18">
        <v>0.04</v>
      </c>
      <c r="J1284" s="17">
        <f t="shared" ref="J1284:J1347" si="122">(E1284*3600)/$C$1</f>
        <v>1.6441363636363635</v>
      </c>
      <c r="K1284" s="17">
        <f t="shared" ref="K1284:K1347" si="123">(F1284*3600)/$C$1</f>
        <v>0.10963636363636363</v>
      </c>
      <c r="L1284" s="17">
        <f t="shared" ref="L1284:L1347" si="124">(G1284*3600)/$C$1</f>
        <v>0.31172727272727269</v>
      </c>
      <c r="M1284" s="17">
        <f t="shared" ref="M1284:M1347" si="125">(H1284*3600)/$C$1</f>
        <v>88.433181818181822</v>
      </c>
      <c r="N1284" s="17">
        <f t="shared" ref="N1284:N1347" si="126">(I1284*3600)/$C$1/1000</f>
        <v>1.6363636363636365E-3</v>
      </c>
    </row>
    <row r="1285" spans="1:14" ht="13.8">
      <c r="B1285" s="18">
        <v>107</v>
      </c>
      <c r="C1285" s="17">
        <f t="shared" si="121"/>
        <v>8.6419753086419748E-2</v>
      </c>
      <c r="D1285" s="18">
        <v>1.05</v>
      </c>
      <c r="E1285" s="18">
        <v>3.9660000000000001E-2</v>
      </c>
      <c r="F1285" s="18">
        <v>2.5999999999999999E-3</v>
      </c>
      <c r="G1285" s="18">
        <v>6.5399999999999998E-3</v>
      </c>
      <c r="H1285" s="18">
        <v>3.2984399999999998</v>
      </c>
      <c r="I1285" s="18">
        <v>0.03</v>
      </c>
      <c r="J1285" s="17">
        <f t="shared" si="122"/>
        <v>1.6224545454545456</v>
      </c>
      <c r="K1285" s="17">
        <f t="shared" si="123"/>
        <v>0.10636363636363635</v>
      </c>
      <c r="L1285" s="17">
        <f t="shared" si="124"/>
        <v>0.26754545454545453</v>
      </c>
      <c r="M1285" s="17">
        <f t="shared" si="125"/>
        <v>134.93618181818181</v>
      </c>
      <c r="N1285" s="17">
        <f t="shared" si="126"/>
        <v>1.2272727272727272E-3</v>
      </c>
    </row>
    <row r="1286" spans="1:14" ht="13.8">
      <c r="A1286" s="18"/>
      <c r="B1286" s="18">
        <v>107</v>
      </c>
      <c r="C1286" s="17">
        <f t="shared" si="121"/>
        <v>8.6419753086419748E-2</v>
      </c>
      <c r="D1286" s="18">
        <v>0.69</v>
      </c>
      <c r="E1286" s="18">
        <v>4.0739999999999998E-2</v>
      </c>
      <c r="F1286" s="18">
        <v>4.0000000000000001E-3</v>
      </c>
      <c r="G1286" s="18">
        <v>9.3500000000000007E-3</v>
      </c>
      <c r="H1286" s="18">
        <v>2.1717599999999999</v>
      </c>
      <c r="I1286" s="18">
        <v>0.04</v>
      </c>
      <c r="J1286" s="17">
        <f t="shared" si="122"/>
        <v>1.6666363636363635</v>
      </c>
      <c r="K1286" s="17">
        <f t="shared" si="123"/>
        <v>0.16363636363636364</v>
      </c>
      <c r="L1286" s="17">
        <f t="shared" si="124"/>
        <v>0.38250000000000006</v>
      </c>
      <c r="M1286" s="17">
        <f t="shared" si="125"/>
        <v>88.844727272727269</v>
      </c>
      <c r="N1286" s="17">
        <f t="shared" si="126"/>
        <v>1.6363636363636365E-3</v>
      </c>
    </row>
    <row r="1287" spans="1:14" ht="13.8">
      <c r="B1287" s="18">
        <v>107</v>
      </c>
      <c r="C1287" s="17">
        <f t="shared" si="121"/>
        <v>8.6419753086419748E-2</v>
      </c>
      <c r="D1287" s="18">
        <v>0.83</v>
      </c>
      <c r="E1287" s="18">
        <v>3.6880000000000003E-2</v>
      </c>
      <c r="F1287" s="18">
        <v>3.6900000000000001E-3</v>
      </c>
      <c r="G1287" s="18">
        <v>8.6300000000000005E-3</v>
      </c>
      <c r="H1287" s="18">
        <v>2.5966999999999998</v>
      </c>
      <c r="I1287" s="18">
        <v>0.03</v>
      </c>
      <c r="J1287" s="17">
        <f t="shared" si="122"/>
        <v>1.5087272727272727</v>
      </c>
      <c r="K1287" s="17">
        <f t="shared" si="123"/>
        <v>0.15095454545454545</v>
      </c>
      <c r="L1287" s="17">
        <f t="shared" si="124"/>
        <v>0.35304545454545455</v>
      </c>
      <c r="M1287" s="17">
        <f t="shared" si="125"/>
        <v>106.22863636363635</v>
      </c>
      <c r="N1287" s="17">
        <f t="shared" si="126"/>
        <v>1.2272727272727272E-3</v>
      </c>
    </row>
    <row r="1288" spans="1:14">
      <c r="B1288" s="17">
        <v>107</v>
      </c>
      <c r="C1288" s="17">
        <f t="shared" si="121"/>
        <v>8.6419753086419748E-2</v>
      </c>
      <c r="D1288" s="17">
        <v>0.59</v>
      </c>
      <c r="E1288" s="17">
        <v>3.6069999999999998E-2</v>
      </c>
      <c r="F1288" s="17">
        <v>2.8400000000000001E-3</v>
      </c>
      <c r="G1288" s="17">
        <v>4.8700000000000002E-3</v>
      </c>
      <c r="H1288" s="17">
        <v>1.83979</v>
      </c>
      <c r="I1288" s="17">
        <v>0.03</v>
      </c>
      <c r="J1288" s="17">
        <f t="shared" si="122"/>
        <v>1.4755909090909092</v>
      </c>
      <c r="K1288" s="17">
        <f t="shared" si="123"/>
        <v>0.11618181818181818</v>
      </c>
      <c r="L1288" s="17">
        <f t="shared" si="124"/>
        <v>0.19922727272727273</v>
      </c>
      <c r="M1288" s="17">
        <f t="shared" si="125"/>
        <v>75.264136363636354</v>
      </c>
      <c r="N1288" s="17">
        <f t="shared" si="126"/>
        <v>1.2272727272727272E-3</v>
      </c>
    </row>
    <row r="1289" spans="1:14" ht="13.8">
      <c r="B1289" s="18">
        <v>107</v>
      </c>
      <c r="C1289" s="17">
        <f t="shared" si="121"/>
        <v>8.6419753086419748E-2</v>
      </c>
      <c r="D1289" s="18">
        <v>0.57999999999999996</v>
      </c>
      <c r="E1289" s="18">
        <v>3.3210000000000003E-2</v>
      </c>
      <c r="F1289" s="18">
        <v>2.6700000000000001E-3</v>
      </c>
      <c r="G1289" s="18">
        <v>4.5799999999999999E-3</v>
      </c>
      <c r="H1289" s="18">
        <v>1.8153300000000001</v>
      </c>
      <c r="I1289" s="18">
        <v>0.03</v>
      </c>
      <c r="J1289" s="17">
        <f t="shared" si="122"/>
        <v>1.3585909090909092</v>
      </c>
      <c r="K1289" s="17">
        <f t="shared" si="123"/>
        <v>0.10922727272727273</v>
      </c>
      <c r="L1289" s="17">
        <f t="shared" si="124"/>
        <v>0.18736363636363637</v>
      </c>
      <c r="M1289" s="17">
        <f t="shared" si="125"/>
        <v>74.263500000000008</v>
      </c>
      <c r="N1289" s="17">
        <f t="shared" si="126"/>
        <v>1.2272727272727272E-3</v>
      </c>
    </row>
    <row r="1290" spans="1:14" ht="13.8">
      <c r="B1290" s="18">
        <v>107</v>
      </c>
      <c r="C1290" s="17">
        <f t="shared" si="121"/>
        <v>8.6419753086419748E-2</v>
      </c>
      <c r="D1290" s="18">
        <v>0.85</v>
      </c>
      <c r="E1290" s="18">
        <v>4.1160000000000002E-2</v>
      </c>
      <c r="F1290" s="18">
        <v>4.3400000000000001E-3</v>
      </c>
      <c r="G1290" s="18">
        <v>4.9899999999999996E-3</v>
      </c>
      <c r="H1290" s="18">
        <v>2.6586099999999999</v>
      </c>
      <c r="I1290" s="18">
        <v>0.04</v>
      </c>
      <c r="J1290" s="17">
        <f t="shared" si="122"/>
        <v>1.6838181818181821</v>
      </c>
      <c r="K1290" s="17">
        <f t="shared" si="123"/>
        <v>0.17754545454545456</v>
      </c>
      <c r="L1290" s="17">
        <f t="shared" si="124"/>
        <v>0.20413636363636362</v>
      </c>
      <c r="M1290" s="17">
        <f t="shared" si="125"/>
        <v>108.76131818181817</v>
      </c>
      <c r="N1290" s="17">
        <f t="shared" si="126"/>
        <v>1.6363636363636365E-3</v>
      </c>
    </row>
    <row r="1291" spans="1:14" ht="13.8">
      <c r="B1291" s="18">
        <v>107</v>
      </c>
      <c r="C1291" s="17">
        <f t="shared" si="121"/>
        <v>8.6419753086419748E-2</v>
      </c>
      <c r="D1291" s="18">
        <v>0.89</v>
      </c>
      <c r="E1291" s="18">
        <v>3.2550000000000003E-2</v>
      </c>
      <c r="F1291" s="18">
        <v>2.49E-3</v>
      </c>
      <c r="G1291" s="18">
        <v>3.32E-3</v>
      </c>
      <c r="H1291" s="18">
        <v>2.7886700000000002</v>
      </c>
      <c r="I1291" s="18">
        <v>0.02</v>
      </c>
      <c r="J1291" s="17">
        <f t="shared" si="122"/>
        <v>1.3315909090909093</v>
      </c>
      <c r="K1291" s="17">
        <f t="shared" si="123"/>
        <v>0.10186363636363636</v>
      </c>
      <c r="L1291" s="17">
        <f t="shared" si="124"/>
        <v>0.13581818181818181</v>
      </c>
      <c r="M1291" s="17">
        <f t="shared" si="125"/>
        <v>114.08195454545456</v>
      </c>
      <c r="N1291" s="17">
        <f t="shared" si="126"/>
        <v>8.1818181818181827E-4</v>
      </c>
    </row>
    <row r="1292" spans="1:14" s="18" customFormat="1" ht="13.8">
      <c r="B1292" s="18">
        <v>107</v>
      </c>
      <c r="C1292" s="17">
        <f t="shared" si="121"/>
        <v>8.6419753086419748E-2</v>
      </c>
      <c r="D1292" s="18">
        <v>0.74</v>
      </c>
      <c r="E1292" s="18">
        <v>2.8719999999999999E-2</v>
      </c>
      <c r="F1292" s="18">
        <v>2.2799999999999999E-3</v>
      </c>
      <c r="G1292" s="18">
        <v>3.2100000000000002E-3</v>
      </c>
      <c r="H1292" s="18">
        <v>2.3147000000000002</v>
      </c>
      <c r="I1292" s="18">
        <v>0.02</v>
      </c>
      <c r="J1292" s="17">
        <f t="shared" si="122"/>
        <v>1.1749090909090909</v>
      </c>
      <c r="K1292" s="17">
        <f t="shared" si="123"/>
        <v>9.3272727272727271E-2</v>
      </c>
      <c r="L1292" s="17">
        <f t="shared" si="124"/>
        <v>0.13131818181818183</v>
      </c>
      <c r="M1292" s="17">
        <f t="shared" si="125"/>
        <v>94.692272727272723</v>
      </c>
      <c r="N1292" s="17">
        <f t="shared" si="126"/>
        <v>8.1818181818181827E-4</v>
      </c>
    </row>
    <row r="1293" spans="1:14">
      <c r="B1293" s="17">
        <v>107</v>
      </c>
      <c r="C1293" s="17">
        <f t="shared" si="121"/>
        <v>8.6419753086419748E-2</v>
      </c>
      <c r="D1293" s="30">
        <v>0.7649988683583453</v>
      </c>
      <c r="E1293" s="17">
        <v>4.1229572010531908E-2</v>
      </c>
      <c r="F1293" s="17">
        <v>4.2172180171999073E-3</v>
      </c>
      <c r="G1293" s="17">
        <v>4.5768257551006743E-3</v>
      </c>
      <c r="H1293" s="17">
        <v>2.4033783816367946</v>
      </c>
      <c r="I1293" s="17">
        <v>0.04</v>
      </c>
      <c r="J1293" s="17">
        <f t="shared" si="122"/>
        <v>1.6866643095217597</v>
      </c>
      <c r="K1293" s="17">
        <f t="shared" si="123"/>
        <v>0.17252255524908711</v>
      </c>
      <c r="L1293" s="17">
        <f t="shared" si="124"/>
        <v>0.18723378089048212</v>
      </c>
      <c r="M1293" s="17">
        <f t="shared" si="125"/>
        <v>98.320024703323412</v>
      </c>
      <c r="N1293" s="17">
        <f t="shared" si="126"/>
        <v>1.6363636363636365E-3</v>
      </c>
    </row>
    <row r="1294" spans="1:14" ht="13.8">
      <c r="B1294" s="18">
        <v>107</v>
      </c>
      <c r="C1294" s="17">
        <f t="shared" si="121"/>
        <v>8.6419753086419748E-2</v>
      </c>
      <c r="D1294" s="18">
        <v>0.85</v>
      </c>
      <c r="E1294" s="18">
        <v>3.6790000000000003E-2</v>
      </c>
      <c r="F1294" s="18">
        <v>3.2000000000000002E-3</v>
      </c>
      <c r="G1294" s="18">
        <v>2.5200000000000001E-3</v>
      </c>
      <c r="H1294" s="18">
        <v>2.6617799999999998</v>
      </c>
      <c r="I1294" s="18">
        <v>0.03</v>
      </c>
      <c r="J1294" s="17">
        <f t="shared" si="122"/>
        <v>1.5050454545454548</v>
      </c>
      <c r="K1294" s="17">
        <f t="shared" si="123"/>
        <v>0.13090909090909092</v>
      </c>
      <c r="L1294" s="17">
        <f t="shared" si="124"/>
        <v>0.10309090909090911</v>
      </c>
      <c r="M1294" s="17">
        <f t="shared" si="125"/>
        <v>108.89099999999999</v>
      </c>
      <c r="N1294" s="17">
        <f t="shared" si="126"/>
        <v>1.2272727272727272E-3</v>
      </c>
    </row>
    <row r="1295" spans="1:14" s="18" customFormat="1" ht="13.8">
      <c r="B1295" s="18">
        <v>107</v>
      </c>
      <c r="C1295" s="17">
        <f t="shared" si="121"/>
        <v>8.6419753086419748E-2</v>
      </c>
      <c r="D1295" s="18">
        <v>0.98</v>
      </c>
      <c r="E1295" s="18">
        <v>3.9350000000000003E-2</v>
      </c>
      <c r="F1295" s="18">
        <v>3.5999999999999999E-3</v>
      </c>
      <c r="G1295" s="18">
        <v>2.7499999999999998E-3</v>
      </c>
      <c r="H1295" s="18">
        <v>3.0935999999999999</v>
      </c>
      <c r="I1295" s="18">
        <v>0.03</v>
      </c>
      <c r="J1295" s="17">
        <f t="shared" si="122"/>
        <v>1.6097727272727276</v>
      </c>
      <c r="K1295" s="17">
        <f t="shared" si="123"/>
        <v>0.14727272727272725</v>
      </c>
      <c r="L1295" s="17">
        <f t="shared" si="124"/>
        <v>0.11249999999999999</v>
      </c>
      <c r="M1295" s="17">
        <f t="shared" si="125"/>
        <v>126.55636363636363</v>
      </c>
      <c r="N1295" s="17">
        <f t="shared" si="126"/>
        <v>1.2272727272727272E-3</v>
      </c>
    </row>
    <row r="1296" spans="1:14">
      <c r="B1296" s="17">
        <v>107</v>
      </c>
      <c r="C1296" s="17">
        <f t="shared" si="121"/>
        <v>8.6419753086419748E-2</v>
      </c>
      <c r="D1296" s="17">
        <v>0.9</v>
      </c>
      <c r="E1296" s="17">
        <v>4.6260000000000003E-2</v>
      </c>
      <c r="F1296" s="17">
        <v>3.9300000000000003E-3</v>
      </c>
      <c r="G1296" s="17">
        <v>3.0000000000000001E-3</v>
      </c>
      <c r="H1296" s="17">
        <v>2.8201100000000001</v>
      </c>
      <c r="I1296" s="17">
        <v>0.03</v>
      </c>
      <c r="J1296" s="17">
        <f t="shared" si="122"/>
        <v>1.8924545454545454</v>
      </c>
      <c r="K1296" s="17">
        <f t="shared" si="123"/>
        <v>0.16077272727272729</v>
      </c>
      <c r="L1296" s="17">
        <f t="shared" si="124"/>
        <v>0.12272727272727274</v>
      </c>
      <c r="M1296" s="17">
        <f t="shared" si="125"/>
        <v>115.36813636363637</v>
      </c>
      <c r="N1296" s="17">
        <f t="shared" si="126"/>
        <v>1.2272727272727272E-3</v>
      </c>
    </row>
    <row r="1297" spans="1:14" ht="13.8">
      <c r="A1297" s="18"/>
      <c r="B1297" s="17">
        <v>107</v>
      </c>
      <c r="C1297" s="17">
        <f t="shared" si="121"/>
        <v>8.6419753086419748E-2</v>
      </c>
      <c r="D1297" s="30">
        <v>0.74</v>
      </c>
      <c r="E1297" s="17">
        <v>4.4589999999999998E-2</v>
      </c>
      <c r="F1297" s="17">
        <v>3.9399999999999999E-3</v>
      </c>
      <c r="G1297" s="17">
        <v>3.0200000000000001E-3</v>
      </c>
      <c r="H1297" s="17">
        <v>2.31027</v>
      </c>
      <c r="I1297" s="17">
        <v>0.03</v>
      </c>
      <c r="J1297" s="17">
        <f t="shared" si="122"/>
        <v>1.8241363636363637</v>
      </c>
      <c r="K1297" s="17">
        <f t="shared" si="123"/>
        <v>0.16118181818181818</v>
      </c>
      <c r="L1297" s="17">
        <f t="shared" si="124"/>
        <v>0.12354545454545454</v>
      </c>
      <c r="M1297" s="17">
        <f t="shared" si="125"/>
        <v>94.511045454545453</v>
      </c>
      <c r="N1297" s="17">
        <f t="shared" si="126"/>
        <v>1.2272727272727272E-3</v>
      </c>
    </row>
    <row r="1298" spans="1:14" s="18" customFormat="1" ht="13.8">
      <c r="B1298" s="18">
        <v>107</v>
      </c>
      <c r="C1298" s="17">
        <f t="shared" si="121"/>
        <v>8.6419753086419748E-2</v>
      </c>
      <c r="D1298" s="18">
        <v>0.65</v>
      </c>
      <c r="E1298" s="18">
        <v>3.9980000000000002E-2</v>
      </c>
      <c r="F1298" s="18">
        <v>3.7299999999999998E-3</v>
      </c>
      <c r="G1298" s="18">
        <v>2.7699999999999999E-3</v>
      </c>
      <c r="H1298" s="18">
        <v>2.02658</v>
      </c>
      <c r="I1298" s="18">
        <v>0.03</v>
      </c>
      <c r="J1298" s="17">
        <f t="shared" si="122"/>
        <v>1.6355454545454544</v>
      </c>
      <c r="K1298" s="17">
        <f t="shared" si="123"/>
        <v>0.15259090909090908</v>
      </c>
      <c r="L1298" s="17">
        <f t="shared" si="124"/>
        <v>0.11331818181818182</v>
      </c>
      <c r="M1298" s="17">
        <f t="shared" si="125"/>
        <v>82.905545454545461</v>
      </c>
      <c r="N1298" s="17">
        <f t="shared" si="126"/>
        <v>1.2272727272727272E-3</v>
      </c>
    </row>
    <row r="1299" spans="1:14" ht="13.8">
      <c r="A1299" s="18"/>
      <c r="B1299" s="18">
        <v>107</v>
      </c>
      <c r="C1299" s="17">
        <f t="shared" si="121"/>
        <v>8.6419753086419748E-2</v>
      </c>
      <c r="D1299" s="18">
        <v>0.61</v>
      </c>
      <c r="E1299" s="18">
        <v>3.1910000000000001E-2</v>
      </c>
      <c r="F1299" s="18">
        <v>2.8999999999999998E-3</v>
      </c>
      <c r="G1299" s="18">
        <v>2.16E-3</v>
      </c>
      <c r="H1299" s="18">
        <v>1.91181</v>
      </c>
      <c r="I1299" s="18">
        <v>0.02</v>
      </c>
      <c r="J1299" s="17">
        <f t="shared" si="122"/>
        <v>1.305409090909091</v>
      </c>
      <c r="K1299" s="17">
        <f t="shared" si="123"/>
        <v>0.11863636363636364</v>
      </c>
      <c r="L1299" s="17">
        <f t="shared" si="124"/>
        <v>8.8363636363636366E-2</v>
      </c>
      <c r="M1299" s="17">
        <f t="shared" si="125"/>
        <v>78.210409090909081</v>
      </c>
      <c r="N1299" s="17">
        <f t="shared" si="126"/>
        <v>8.1818181818181827E-4</v>
      </c>
    </row>
    <row r="1300" spans="1:14" ht="13.8">
      <c r="B1300" s="18">
        <v>107</v>
      </c>
      <c r="C1300" s="17">
        <f t="shared" si="121"/>
        <v>8.6419753086419748E-2</v>
      </c>
      <c r="D1300" s="18">
        <v>0.96</v>
      </c>
      <c r="E1300" s="18">
        <v>3.8159999999999999E-2</v>
      </c>
      <c r="F1300" s="18">
        <v>3.6700000000000001E-3</v>
      </c>
      <c r="G1300" s="18">
        <v>3.5300000000000002E-3</v>
      </c>
      <c r="H1300" s="18">
        <v>3.0259</v>
      </c>
      <c r="I1300" s="18">
        <v>0.04</v>
      </c>
      <c r="J1300" s="17">
        <f t="shared" si="122"/>
        <v>1.5610909090909091</v>
      </c>
      <c r="K1300" s="17">
        <f t="shared" si="123"/>
        <v>0.15013636363636362</v>
      </c>
      <c r="L1300" s="17">
        <f t="shared" si="124"/>
        <v>0.1444090909090909</v>
      </c>
      <c r="M1300" s="17">
        <f t="shared" si="125"/>
        <v>123.78681818181818</v>
      </c>
      <c r="N1300" s="17">
        <f t="shared" si="126"/>
        <v>1.6363636363636365E-3</v>
      </c>
    </row>
    <row r="1301" spans="1:14" ht="13.8">
      <c r="A1301" s="18"/>
      <c r="B1301" s="18">
        <v>107</v>
      </c>
      <c r="C1301" s="17">
        <f t="shared" si="121"/>
        <v>8.6419753086419748E-2</v>
      </c>
      <c r="D1301" s="18">
        <v>0.75</v>
      </c>
      <c r="E1301" s="18">
        <v>3.7350000000000001E-2</v>
      </c>
      <c r="F1301" s="18">
        <v>3.8500000000000001E-3</v>
      </c>
      <c r="G1301" s="18">
        <v>3.5400000000000002E-3</v>
      </c>
      <c r="H1301" s="18">
        <v>2.3556300000000001</v>
      </c>
      <c r="I1301" s="18">
        <v>0.04</v>
      </c>
      <c r="J1301" s="17">
        <f t="shared" si="122"/>
        <v>1.5279545454545456</v>
      </c>
      <c r="K1301" s="17">
        <f t="shared" si="123"/>
        <v>0.1575</v>
      </c>
      <c r="L1301" s="17">
        <f t="shared" si="124"/>
        <v>0.14481818181818182</v>
      </c>
      <c r="M1301" s="17">
        <f t="shared" si="125"/>
        <v>96.366681818181817</v>
      </c>
      <c r="N1301" s="17">
        <f t="shared" si="126"/>
        <v>1.6363636363636365E-3</v>
      </c>
    </row>
    <row r="1302" spans="1:14" ht="13.8">
      <c r="B1302" s="18">
        <v>107</v>
      </c>
      <c r="C1302" s="17">
        <f t="shared" si="121"/>
        <v>8.6419753086419748E-2</v>
      </c>
      <c r="D1302" s="18">
        <v>0.65</v>
      </c>
      <c r="E1302" s="18">
        <v>3.4770000000000002E-2</v>
      </c>
      <c r="F1302" s="18">
        <v>3.3300000000000001E-3</v>
      </c>
      <c r="G1302" s="18">
        <v>3.8400000000000001E-3</v>
      </c>
      <c r="H1302" s="18">
        <v>2.0348899999999999</v>
      </c>
      <c r="I1302" s="18">
        <v>0.03</v>
      </c>
      <c r="J1302" s="17">
        <f t="shared" si="122"/>
        <v>1.422409090909091</v>
      </c>
      <c r="K1302" s="17">
        <f t="shared" si="123"/>
        <v>0.13622727272727272</v>
      </c>
      <c r="L1302" s="17">
        <f t="shared" si="124"/>
        <v>0.15709090909090909</v>
      </c>
      <c r="M1302" s="17">
        <f t="shared" si="125"/>
        <v>83.245499999999993</v>
      </c>
      <c r="N1302" s="17">
        <f t="shared" si="126"/>
        <v>1.2272727272727272E-3</v>
      </c>
    </row>
    <row r="1303" spans="1:14" ht="13.8">
      <c r="B1303" s="18">
        <v>107</v>
      </c>
      <c r="C1303" s="17">
        <f t="shared" si="121"/>
        <v>8.6419753086419748E-2</v>
      </c>
      <c r="D1303" s="18">
        <v>0.65</v>
      </c>
      <c r="E1303" s="18">
        <v>3.8150000000000003E-2</v>
      </c>
      <c r="F1303" s="18">
        <v>3.4199999999999999E-3</v>
      </c>
      <c r="G1303" s="18">
        <v>3.7699999999999999E-3</v>
      </c>
      <c r="H1303" s="18">
        <v>2.02745</v>
      </c>
      <c r="I1303" s="18">
        <v>0.03</v>
      </c>
      <c r="J1303" s="17">
        <f t="shared" si="122"/>
        <v>1.5606818181818183</v>
      </c>
      <c r="K1303" s="17">
        <f t="shared" si="123"/>
        <v>0.1399090909090909</v>
      </c>
      <c r="L1303" s="17">
        <f t="shared" si="124"/>
        <v>0.15422727272727271</v>
      </c>
      <c r="M1303" s="17">
        <f t="shared" si="125"/>
        <v>82.94113636363636</v>
      </c>
      <c r="N1303" s="17">
        <f t="shared" si="126"/>
        <v>1.2272727272727272E-3</v>
      </c>
    </row>
    <row r="1304" spans="1:14" ht="13.8">
      <c r="A1304" s="18"/>
      <c r="B1304" s="18">
        <v>107</v>
      </c>
      <c r="C1304" s="17">
        <f t="shared" si="121"/>
        <v>8.6419753086419748E-2</v>
      </c>
      <c r="D1304" s="18">
        <v>0.64</v>
      </c>
      <c r="E1304" s="18">
        <v>3.807E-2</v>
      </c>
      <c r="F1304" s="18">
        <v>3.4099999999999998E-3</v>
      </c>
      <c r="G1304" s="18">
        <v>3.5699999999999998E-3</v>
      </c>
      <c r="H1304" s="18">
        <v>2.01572</v>
      </c>
      <c r="I1304" s="18">
        <v>0.03</v>
      </c>
      <c r="J1304" s="17">
        <f t="shared" si="122"/>
        <v>1.5574090909090907</v>
      </c>
      <c r="K1304" s="17">
        <f t="shared" si="123"/>
        <v>0.13949999999999999</v>
      </c>
      <c r="L1304" s="17">
        <f t="shared" si="124"/>
        <v>0.14604545454545453</v>
      </c>
      <c r="M1304" s="17">
        <f t="shared" si="125"/>
        <v>82.461272727272728</v>
      </c>
      <c r="N1304" s="17">
        <f t="shared" si="126"/>
        <v>1.2272727272727272E-3</v>
      </c>
    </row>
    <row r="1305" spans="1:14" ht="13.8">
      <c r="B1305" s="18">
        <v>107</v>
      </c>
      <c r="C1305" s="17">
        <f t="shared" si="121"/>
        <v>8.6419753086419748E-2</v>
      </c>
      <c r="D1305" s="18">
        <v>0.74</v>
      </c>
      <c r="E1305" s="18">
        <v>4.5310000000000003E-2</v>
      </c>
      <c r="F1305" s="18">
        <v>3.8300000000000001E-3</v>
      </c>
      <c r="G1305" s="18">
        <v>3.9399999999999999E-3</v>
      </c>
      <c r="H1305" s="18">
        <v>2.3184100000000001</v>
      </c>
      <c r="I1305" s="18">
        <v>0.04</v>
      </c>
      <c r="J1305" s="17">
        <f t="shared" si="122"/>
        <v>1.8535909090909093</v>
      </c>
      <c r="K1305" s="17">
        <f t="shared" si="123"/>
        <v>0.15668181818181817</v>
      </c>
      <c r="L1305" s="17">
        <f t="shared" si="124"/>
        <v>0.16118181818181818</v>
      </c>
      <c r="M1305" s="17">
        <f t="shared" si="125"/>
        <v>94.844045454545451</v>
      </c>
      <c r="N1305" s="17">
        <f t="shared" si="126"/>
        <v>1.6363636363636365E-3</v>
      </c>
    </row>
    <row r="1306" spans="1:14">
      <c r="B1306" s="17">
        <v>107</v>
      </c>
      <c r="C1306" s="17">
        <f t="shared" si="121"/>
        <v>8.6419753086419748E-2</v>
      </c>
      <c r="D1306" s="17">
        <v>0.51</v>
      </c>
      <c r="E1306" s="17">
        <v>2.2870000000000001E-2</v>
      </c>
      <c r="F1306" s="17">
        <v>2.1099999999999999E-3</v>
      </c>
      <c r="G1306" s="17">
        <v>1.48E-3</v>
      </c>
      <c r="H1306" s="17">
        <v>1.5994299999999999</v>
      </c>
      <c r="I1306" s="17">
        <v>0.02</v>
      </c>
      <c r="J1306" s="17">
        <f t="shared" si="122"/>
        <v>0.93559090909090914</v>
      </c>
      <c r="K1306" s="17">
        <f t="shared" si="123"/>
        <v>8.6318181818181808E-2</v>
      </c>
      <c r="L1306" s="17">
        <f t="shared" si="124"/>
        <v>6.0545454545454548E-2</v>
      </c>
      <c r="M1306" s="17">
        <f t="shared" si="125"/>
        <v>65.43122727272727</v>
      </c>
      <c r="N1306" s="17">
        <f t="shared" si="126"/>
        <v>8.1818181818181827E-4</v>
      </c>
    </row>
    <row r="1307" spans="1:14" s="18" customFormat="1" ht="13.8">
      <c r="A1307" s="17"/>
      <c r="B1307" s="18">
        <v>107</v>
      </c>
      <c r="C1307" s="17">
        <f t="shared" si="121"/>
        <v>8.6419753086419748E-2</v>
      </c>
      <c r="D1307" s="18">
        <v>0.59</v>
      </c>
      <c r="E1307" s="18">
        <v>2.7619999999999999E-2</v>
      </c>
      <c r="F1307" s="18">
        <v>1.6800000000000001E-3</v>
      </c>
      <c r="G1307" s="18">
        <v>3.2599999999999999E-3</v>
      </c>
      <c r="H1307" s="18">
        <v>1.8696900000000001</v>
      </c>
      <c r="I1307" s="18">
        <v>0.03</v>
      </c>
      <c r="J1307" s="17">
        <f t="shared" si="122"/>
        <v>1.129909090909091</v>
      </c>
      <c r="K1307" s="17">
        <f t="shared" si="123"/>
        <v>6.8727272727272734E-2</v>
      </c>
      <c r="L1307" s="17">
        <f t="shared" si="124"/>
        <v>0.13336363636363635</v>
      </c>
      <c r="M1307" s="17">
        <f t="shared" si="125"/>
        <v>76.487318181818182</v>
      </c>
      <c r="N1307" s="17">
        <f t="shared" si="126"/>
        <v>1.2272727272727272E-3</v>
      </c>
    </row>
    <row r="1308" spans="1:14" s="18" customFormat="1" ht="13.8">
      <c r="B1308" s="18">
        <v>107</v>
      </c>
      <c r="C1308" s="17">
        <f t="shared" si="121"/>
        <v>8.6419753086419748E-2</v>
      </c>
      <c r="D1308" s="18">
        <v>0.76983139031959824</v>
      </c>
      <c r="E1308" s="18">
        <v>3.4931442742633503E-2</v>
      </c>
      <c r="F1308" s="18">
        <v>2.7374028288291294E-3</v>
      </c>
      <c r="G1308" s="18">
        <v>2.8647238906351351E-3</v>
      </c>
      <c r="H1308" s="18">
        <v>2.425920945482293</v>
      </c>
      <c r="I1308" s="18">
        <v>0.03</v>
      </c>
      <c r="J1308" s="17">
        <f t="shared" si="122"/>
        <v>1.429013566744098</v>
      </c>
      <c r="K1308" s="17">
        <f t="shared" si="123"/>
        <v>0.11198466117937347</v>
      </c>
      <c r="L1308" s="17">
        <f t="shared" si="124"/>
        <v>0.11719325007143734</v>
      </c>
      <c r="M1308" s="17">
        <f t="shared" si="125"/>
        <v>99.24222049700289</v>
      </c>
      <c r="N1308" s="17">
        <f t="shared" si="126"/>
        <v>1.2272727272727272E-3</v>
      </c>
    </row>
    <row r="1309" spans="1:14" s="18" customFormat="1" ht="13.8">
      <c r="A1309" s="17"/>
      <c r="B1309" s="18">
        <v>107</v>
      </c>
      <c r="C1309" s="17">
        <f t="shared" si="121"/>
        <v>8.6419753086419748E-2</v>
      </c>
      <c r="D1309" s="18">
        <v>0.5</v>
      </c>
      <c r="E1309" s="18">
        <v>2.222E-2</v>
      </c>
      <c r="F1309" s="18">
        <v>4.7800000000000004E-3</v>
      </c>
      <c r="G1309" s="18">
        <v>5.0600000000000003E-3</v>
      </c>
      <c r="H1309" s="18">
        <v>1.5572600000000001</v>
      </c>
      <c r="I1309" s="18">
        <v>0.03</v>
      </c>
      <c r="J1309" s="17">
        <f t="shared" si="122"/>
        <v>0.90900000000000003</v>
      </c>
      <c r="K1309" s="17">
        <f t="shared" si="123"/>
        <v>0.19554545454545458</v>
      </c>
      <c r="L1309" s="17">
        <f t="shared" si="124"/>
        <v>0.20700000000000002</v>
      </c>
      <c r="M1309" s="17">
        <f t="shared" si="125"/>
        <v>63.706090909090911</v>
      </c>
      <c r="N1309" s="17">
        <f t="shared" si="126"/>
        <v>1.2272727272727272E-3</v>
      </c>
    </row>
    <row r="1310" spans="1:14" s="18" customFormat="1" ht="13.8">
      <c r="B1310" s="17">
        <v>107</v>
      </c>
      <c r="C1310" s="17">
        <f t="shared" si="121"/>
        <v>8.6419753086419748E-2</v>
      </c>
      <c r="D1310" s="17">
        <v>0.78</v>
      </c>
      <c r="E1310" s="17">
        <v>3.4090000000000002E-2</v>
      </c>
      <c r="F1310" s="17">
        <v>3.5100000000000001E-3</v>
      </c>
      <c r="G1310" s="17">
        <v>3.9199999999999999E-3</v>
      </c>
      <c r="H1310" s="17">
        <v>2.4541900000000001</v>
      </c>
      <c r="I1310" s="17">
        <v>0.03</v>
      </c>
      <c r="J1310" s="17">
        <f t="shared" si="122"/>
        <v>1.3945909090909092</v>
      </c>
      <c r="K1310" s="17">
        <f t="shared" si="123"/>
        <v>0.1435909090909091</v>
      </c>
      <c r="L1310" s="17">
        <f t="shared" si="124"/>
        <v>0.16036363636363637</v>
      </c>
      <c r="M1310" s="17">
        <f t="shared" si="125"/>
        <v>100.39868181818183</v>
      </c>
      <c r="N1310" s="17">
        <f t="shared" si="126"/>
        <v>1.2272727272727272E-3</v>
      </c>
    </row>
    <row r="1311" spans="1:14" s="18" customFormat="1" ht="13.8">
      <c r="A1311" s="17"/>
      <c r="B1311" s="18">
        <v>107</v>
      </c>
      <c r="C1311" s="17">
        <f t="shared" si="121"/>
        <v>8.6419753086419748E-2</v>
      </c>
      <c r="D1311" s="18">
        <v>0.55000000000000004</v>
      </c>
      <c r="E1311" s="18">
        <v>2.734E-2</v>
      </c>
      <c r="F1311" s="18">
        <v>2.82E-3</v>
      </c>
      <c r="G1311" s="18">
        <v>3.2599999999999999E-3</v>
      </c>
      <c r="H1311" s="18">
        <v>1.71678</v>
      </c>
      <c r="I1311" s="18">
        <v>0.03</v>
      </c>
      <c r="J1311" s="17">
        <f t="shared" si="122"/>
        <v>1.1184545454545454</v>
      </c>
      <c r="K1311" s="17">
        <f t="shared" si="123"/>
        <v>0.11536363636363635</v>
      </c>
      <c r="L1311" s="17">
        <f t="shared" si="124"/>
        <v>0.13336363636363635</v>
      </c>
      <c r="M1311" s="17">
        <f t="shared" si="125"/>
        <v>70.231909090909085</v>
      </c>
      <c r="N1311" s="17">
        <f t="shared" si="126"/>
        <v>1.2272727272727272E-3</v>
      </c>
    </row>
    <row r="1312" spans="1:14" s="18" customFormat="1" ht="13.8">
      <c r="A1312" s="17"/>
      <c r="B1312" s="18">
        <v>107</v>
      </c>
      <c r="C1312" s="17">
        <f t="shared" si="121"/>
        <v>8.6419753086419748E-2</v>
      </c>
      <c r="D1312" s="18">
        <v>0.85</v>
      </c>
      <c r="E1312" s="18">
        <v>2.9569999999999999E-2</v>
      </c>
      <c r="F1312" s="18">
        <v>5.8500000000000002E-3</v>
      </c>
      <c r="G1312" s="18">
        <v>1.375E-2</v>
      </c>
      <c r="H1312" s="18">
        <v>2.657</v>
      </c>
      <c r="I1312" s="18">
        <v>7.0000000000000007E-2</v>
      </c>
      <c r="J1312" s="17">
        <f t="shared" si="122"/>
        <v>1.2096818181818181</v>
      </c>
      <c r="K1312" s="17">
        <f t="shared" si="123"/>
        <v>0.23931818181818185</v>
      </c>
      <c r="L1312" s="17">
        <f t="shared" si="124"/>
        <v>0.5625</v>
      </c>
      <c r="M1312" s="17">
        <f t="shared" si="125"/>
        <v>108.69545454545455</v>
      </c>
      <c r="N1312" s="17">
        <f t="shared" si="126"/>
        <v>2.8636363636363638E-3</v>
      </c>
    </row>
    <row r="1313" spans="1:14" s="18" customFormat="1" ht="13.8">
      <c r="B1313" s="18">
        <v>107</v>
      </c>
      <c r="C1313" s="17">
        <f t="shared" si="121"/>
        <v>8.6419753086419748E-2</v>
      </c>
      <c r="D1313" s="18">
        <v>0.53</v>
      </c>
      <c r="E1313" s="18">
        <v>3.2370000000000003E-2</v>
      </c>
      <c r="F1313" s="18">
        <v>3.0899999999999999E-3</v>
      </c>
      <c r="G1313" s="18">
        <v>5.7800000000000004E-3</v>
      </c>
      <c r="H1313" s="18">
        <v>1.6628700000000001</v>
      </c>
      <c r="I1313" s="18">
        <v>0.05</v>
      </c>
      <c r="J1313" s="17">
        <f t="shared" si="122"/>
        <v>1.3242272727272728</v>
      </c>
      <c r="K1313" s="17">
        <f t="shared" si="123"/>
        <v>0.12640909090909089</v>
      </c>
      <c r="L1313" s="17">
        <f t="shared" si="124"/>
        <v>0.23645454545454545</v>
      </c>
      <c r="M1313" s="17">
        <f t="shared" si="125"/>
        <v>68.026499999999999</v>
      </c>
      <c r="N1313" s="17">
        <f t="shared" si="126"/>
        <v>2.0454545454545456E-3</v>
      </c>
    </row>
    <row r="1314" spans="1:14" s="18" customFormat="1" ht="13.8">
      <c r="B1314" s="18">
        <v>107</v>
      </c>
      <c r="C1314" s="17">
        <f t="shared" si="121"/>
        <v>8.6419753086419748E-2</v>
      </c>
      <c r="D1314" s="18">
        <v>0.68323280994156044</v>
      </c>
      <c r="E1314" s="18">
        <v>3.4185843368028233E-2</v>
      </c>
      <c r="F1314" s="18">
        <v>2.9752446889265943E-3</v>
      </c>
      <c r="G1314" s="18">
        <v>4.664035601934886E-3</v>
      </c>
      <c r="H1314" s="18">
        <v>2.1480190338141876</v>
      </c>
      <c r="I1314" s="18">
        <v>0.03</v>
      </c>
      <c r="J1314" s="17">
        <f t="shared" si="122"/>
        <v>1.3985117741466095</v>
      </c>
      <c r="K1314" s="17">
        <f t="shared" si="123"/>
        <v>0.12171455545608795</v>
      </c>
      <c r="L1314" s="17">
        <f t="shared" si="124"/>
        <v>0.19080145644279078</v>
      </c>
      <c r="M1314" s="17">
        <f t="shared" si="125"/>
        <v>87.873505928762214</v>
      </c>
      <c r="N1314" s="17">
        <f t="shared" si="126"/>
        <v>1.2272727272727272E-3</v>
      </c>
    </row>
    <row r="1315" spans="1:14" s="18" customFormat="1" ht="13.8">
      <c r="A1315" s="17"/>
      <c r="B1315" s="18">
        <v>107</v>
      </c>
      <c r="C1315" s="17">
        <f t="shared" si="121"/>
        <v>8.6419753086419748E-2</v>
      </c>
      <c r="D1315" s="18">
        <v>0.68279936329919522</v>
      </c>
      <c r="E1315" s="18">
        <v>3.5764005260769713E-2</v>
      </c>
      <c r="F1315" s="18">
        <v>2.9022398113914888E-3</v>
      </c>
      <c r="G1315" s="18">
        <v>4.3611474804451707E-3</v>
      </c>
      <c r="H1315" s="18">
        <v>2.1473459498953837</v>
      </c>
      <c r="I1315" s="18">
        <v>0.03</v>
      </c>
      <c r="J1315" s="17">
        <f t="shared" si="122"/>
        <v>1.4630729424860336</v>
      </c>
      <c r="K1315" s="17">
        <f t="shared" si="123"/>
        <v>0.11872799228419727</v>
      </c>
      <c r="L1315" s="17">
        <f t="shared" si="124"/>
        <v>0.17841057874548427</v>
      </c>
      <c r="M1315" s="17">
        <f t="shared" si="125"/>
        <v>87.845970677538432</v>
      </c>
      <c r="N1315" s="17">
        <f t="shared" si="126"/>
        <v>1.2272727272727272E-3</v>
      </c>
    </row>
    <row r="1316" spans="1:14" s="18" customFormat="1" ht="13.8">
      <c r="A1316" s="17"/>
      <c r="B1316" s="18">
        <v>107</v>
      </c>
      <c r="C1316" s="17">
        <f t="shared" si="121"/>
        <v>8.6419753086419748E-2</v>
      </c>
      <c r="D1316" s="18">
        <v>0.63330772736871388</v>
      </c>
      <c r="E1316" s="18">
        <v>3.4174956964310228E-2</v>
      </c>
      <c r="F1316" s="18">
        <v>9.1565413633259898E-4</v>
      </c>
      <c r="G1316" s="18">
        <v>2.9811995136410198E-3</v>
      </c>
      <c r="H1316" s="18">
        <v>1.9988232929555025</v>
      </c>
      <c r="I1316" s="18">
        <v>0.03</v>
      </c>
      <c r="J1316" s="17">
        <f t="shared" si="122"/>
        <v>1.3980664212672365</v>
      </c>
      <c r="K1316" s="17">
        <f t="shared" si="123"/>
        <v>3.7458578304515412E-2</v>
      </c>
      <c r="L1316" s="17">
        <f t="shared" si="124"/>
        <v>0.12195816192167808</v>
      </c>
      <c r="M1316" s="17">
        <f t="shared" si="125"/>
        <v>81.770043802725112</v>
      </c>
      <c r="N1316" s="17">
        <f t="shared" si="126"/>
        <v>1.2272727272727272E-3</v>
      </c>
    </row>
    <row r="1317" spans="1:14" s="18" customFormat="1" ht="13.8">
      <c r="A1317" s="17"/>
      <c r="B1317" s="18">
        <v>107</v>
      </c>
      <c r="C1317" s="17">
        <f t="shared" si="121"/>
        <v>8.6419753086419748E-2</v>
      </c>
      <c r="D1317" s="18">
        <v>0.81083721200954473</v>
      </c>
      <c r="E1317" s="18">
        <v>2.5201484886058622E-2</v>
      </c>
      <c r="F1317" s="18">
        <v>1.0570856954715225E-3</v>
      </c>
      <c r="G1317" s="18">
        <v>2.7041727093457552E-3</v>
      </c>
      <c r="H1317" s="18">
        <v>2.5612378661374793</v>
      </c>
      <c r="I1317" s="18">
        <v>0.02</v>
      </c>
      <c r="J1317" s="17">
        <f t="shared" si="122"/>
        <v>1.0309698362478528</v>
      </c>
      <c r="K1317" s="17">
        <f t="shared" si="123"/>
        <v>4.3244414814744107E-2</v>
      </c>
      <c r="L1317" s="17">
        <f t="shared" si="124"/>
        <v>0.11062524720050818</v>
      </c>
      <c r="M1317" s="17">
        <f t="shared" si="125"/>
        <v>104.77791270562416</v>
      </c>
      <c r="N1317" s="17">
        <f t="shared" si="126"/>
        <v>8.1818181818181827E-4</v>
      </c>
    </row>
    <row r="1318" spans="1:14" s="18" customFormat="1" ht="13.8">
      <c r="A1318" s="17"/>
      <c r="B1318" s="18">
        <v>107</v>
      </c>
      <c r="C1318" s="17">
        <f t="shared" si="121"/>
        <v>8.6419753086419748E-2</v>
      </c>
      <c r="D1318" s="18">
        <v>0.95915782887689138</v>
      </c>
      <c r="E1318" s="18">
        <v>3.3333952796377173E-2</v>
      </c>
      <c r="F1318" s="18">
        <v>1.3159577404038992E-3</v>
      </c>
      <c r="G1318" s="18">
        <v>3.0603668381486027E-3</v>
      </c>
      <c r="H1318" s="18">
        <v>3.0297631697671163</v>
      </c>
      <c r="I1318" s="18">
        <v>0.03</v>
      </c>
      <c r="J1318" s="17">
        <f t="shared" si="122"/>
        <v>1.3636617053063389</v>
      </c>
      <c r="K1318" s="17">
        <f t="shared" si="123"/>
        <v>5.3834634834704964E-2</v>
      </c>
      <c r="L1318" s="17">
        <f t="shared" si="124"/>
        <v>0.1251968251969883</v>
      </c>
      <c r="M1318" s="17">
        <f t="shared" si="125"/>
        <v>123.9448569450184</v>
      </c>
      <c r="N1318" s="17">
        <f t="shared" si="126"/>
        <v>1.2272727272727272E-3</v>
      </c>
    </row>
    <row r="1319" spans="1:14" s="18" customFormat="1" ht="13.8">
      <c r="B1319" s="17">
        <v>107</v>
      </c>
      <c r="C1319" s="17">
        <f t="shared" si="121"/>
        <v>8.6419753086419748E-2</v>
      </c>
      <c r="D1319" s="17">
        <v>0.59928429525372284</v>
      </c>
      <c r="E1319" s="17">
        <v>2.8524267775479277E-2</v>
      </c>
      <c r="F1319" s="17">
        <v>1.0737176956629201E-3</v>
      </c>
      <c r="G1319" s="17">
        <v>2.9131875463722636E-3</v>
      </c>
      <c r="H1319" s="17">
        <v>1.8906587175955991</v>
      </c>
      <c r="I1319" s="17">
        <v>0.03</v>
      </c>
      <c r="J1319" s="17">
        <f t="shared" si="122"/>
        <v>1.1669018635423341</v>
      </c>
      <c r="K1319" s="17">
        <f t="shared" si="123"/>
        <v>4.3924814822574008E-2</v>
      </c>
      <c r="L1319" s="17">
        <f t="shared" si="124"/>
        <v>0.11917585416977441</v>
      </c>
      <c r="M1319" s="17">
        <f t="shared" si="125"/>
        <v>77.345129356183605</v>
      </c>
      <c r="N1319" s="17">
        <f t="shared" si="126"/>
        <v>1.2272727272727272E-3</v>
      </c>
    </row>
    <row r="1320" spans="1:14" s="18" customFormat="1" ht="13.8">
      <c r="B1320" s="18">
        <v>107</v>
      </c>
      <c r="C1320" s="17">
        <f t="shared" si="121"/>
        <v>8.6419753086419748E-2</v>
      </c>
      <c r="D1320" s="18">
        <v>0.66709061566710426</v>
      </c>
      <c r="E1320" s="18">
        <v>2.6243482364800716E-2</v>
      </c>
      <c r="F1320" s="18">
        <v>1.0098916325033314E-3</v>
      </c>
      <c r="G1320" s="18">
        <v>3.0140176628975393E-3</v>
      </c>
      <c r="H1320" s="18">
        <v>2.1055066245098528</v>
      </c>
      <c r="I1320" s="18">
        <v>0.02</v>
      </c>
      <c r="J1320" s="17">
        <f t="shared" si="122"/>
        <v>1.0735970058327566</v>
      </c>
      <c r="K1320" s="17">
        <f t="shared" si="123"/>
        <v>4.1313748602409009E-2</v>
      </c>
      <c r="L1320" s="17">
        <f t="shared" si="124"/>
        <v>0.12330072257308115</v>
      </c>
      <c r="M1320" s="17">
        <f t="shared" si="125"/>
        <v>86.134361911766703</v>
      </c>
      <c r="N1320" s="17">
        <f t="shared" si="126"/>
        <v>8.1818181818181827E-4</v>
      </c>
    </row>
    <row r="1321" spans="1:14" ht="13.8">
      <c r="A1321" s="18"/>
      <c r="B1321" s="18">
        <v>107</v>
      </c>
      <c r="C1321" s="17">
        <f t="shared" si="121"/>
        <v>8.6419753086419748E-2</v>
      </c>
      <c r="D1321" s="18">
        <v>0.79</v>
      </c>
      <c r="E1321" s="18">
        <v>3.3300000000000003E-2</v>
      </c>
      <c r="F1321" s="18">
        <v>8.9800000000000001E-3</v>
      </c>
      <c r="G1321" s="18">
        <v>1.123E-2</v>
      </c>
      <c r="H1321" s="18">
        <v>2.4506700000000001</v>
      </c>
      <c r="I1321" s="18">
        <v>0.04</v>
      </c>
      <c r="J1321" s="17">
        <f t="shared" si="122"/>
        <v>1.3622727272727273</v>
      </c>
      <c r="K1321" s="17">
        <f t="shared" si="123"/>
        <v>0.36736363636363639</v>
      </c>
      <c r="L1321" s="17">
        <f t="shared" si="124"/>
        <v>0.45940909090909093</v>
      </c>
      <c r="M1321" s="17">
        <f t="shared" si="125"/>
        <v>100.25468181818182</v>
      </c>
      <c r="N1321" s="17">
        <f t="shared" si="126"/>
        <v>1.6363636363636365E-3</v>
      </c>
    </row>
    <row r="1322" spans="1:14" s="18" customFormat="1" ht="13.8">
      <c r="B1322" s="17">
        <v>107</v>
      </c>
      <c r="C1322" s="17">
        <f t="shared" si="121"/>
        <v>8.6419753086419748E-2</v>
      </c>
      <c r="D1322" s="17">
        <v>0.77</v>
      </c>
      <c r="E1322" s="17">
        <v>3.2919999999999998E-2</v>
      </c>
      <c r="F1322" s="17">
        <v>9.0200000000000002E-3</v>
      </c>
      <c r="G1322" s="17">
        <v>1.128E-2</v>
      </c>
      <c r="H1322" s="17">
        <v>2.3976099999999998</v>
      </c>
      <c r="I1322" s="17">
        <v>0.04</v>
      </c>
      <c r="J1322" s="17">
        <f t="shared" si="122"/>
        <v>1.3467272727272726</v>
      </c>
      <c r="K1322" s="17">
        <f t="shared" si="123"/>
        <v>0.36899999999999999</v>
      </c>
      <c r="L1322" s="17">
        <f t="shared" si="124"/>
        <v>0.4614545454545454</v>
      </c>
      <c r="M1322" s="17">
        <f t="shared" si="125"/>
        <v>98.084045454545446</v>
      </c>
      <c r="N1322" s="17">
        <f t="shared" si="126"/>
        <v>1.6363636363636365E-3</v>
      </c>
    </row>
    <row r="1323" spans="1:14" ht="13.8">
      <c r="A1323" s="18"/>
      <c r="B1323" s="18">
        <v>107</v>
      </c>
      <c r="C1323" s="17">
        <f t="shared" si="121"/>
        <v>8.6419753086419748E-2</v>
      </c>
      <c r="D1323" s="18">
        <v>0.7</v>
      </c>
      <c r="E1323" s="18">
        <v>3.3009999999999998E-2</v>
      </c>
      <c r="F1323" s="18">
        <v>8.4100000000000008E-3</v>
      </c>
      <c r="G1323" s="18">
        <v>1.025E-2</v>
      </c>
      <c r="H1323" s="18">
        <v>2.17388</v>
      </c>
      <c r="I1323" s="18">
        <v>0.03</v>
      </c>
      <c r="J1323" s="17">
        <f t="shared" si="122"/>
        <v>1.3504090909090909</v>
      </c>
      <c r="K1323" s="17">
        <f t="shared" si="123"/>
        <v>0.3440454545454546</v>
      </c>
      <c r="L1323" s="17">
        <f t="shared" si="124"/>
        <v>0.41931818181818181</v>
      </c>
      <c r="M1323" s="17">
        <f t="shared" si="125"/>
        <v>88.931454545454542</v>
      </c>
      <c r="N1323" s="17">
        <f t="shared" si="126"/>
        <v>1.2272727272727272E-3</v>
      </c>
    </row>
    <row r="1324" spans="1:14" ht="13.8">
      <c r="A1324" s="18"/>
      <c r="B1324" s="18">
        <v>107</v>
      </c>
      <c r="C1324" s="17">
        <f t="shared" si="121"/>
        <v>8.6419753086419748E-2</v>
      </c>
      <c r="D1324" s="18">
        <v>0.95</v>
      </c>
      <c r="E1324" s="18">
        <v>3.3550000000000003E-2</v>
      </c>
      <c r="F1324" s="18">
        <v>7.6800000000000002E-3</v>
      </c>
      <c r="G1324" s="18">
        <v>5.1999999999999998E-3</v>
      </c>
      <c r="H1324" s="18">
        <v>2.9637799999999999</v>
      </c>
      <c r="I1324" s="18">
        <v>0.03</v>
      </c>
      <c r="J1324" s="17">
        <f t="shared" si="122"/>
        <v>1.3725000000000003</v>
      </c>
      <c r="K1324" s="17">
        <f t="shared" si="123"/>
        <v>0.31418181818181817</v>
      </c>
      <c r="L1324" s="17">
        <f t="shared" si="124"/>
        <v>0.21272727272727271</v>
      </c>
      <c r="M1324" s="17">
        <f t="shared" si="125"/>
        <v>121.24554545454545</v>
      </c>
      <c r="N1324" s="17">
        <f t="shared" si="126"/>
        <v>1.2272727272727272E-3</v>
      </c>
    </row>
    <row r="1325" spans="1:14" ht="13.8">
      <c r="A1325" s="18"/>
      <c r="B1325" s="17">
        <v>107</v>
      </c>
      <c r="C1325" s="17">
        <f t="shared" si="121"/>
        <v>8.6419753086419748E-2</v>
      </c>
      <c r="D1325" s="17">
        <v>0.86</v>
      </c>
      <c r="E1325" s="17">
        <v>4.1860000000000001E-2</v>
      </c>
      <c r="F1325" s="17">
        <v>5.8500000000000002E-3</v>
      </c>
      <c r="G1325" s="17">
        <v>5.7999999999999996E-3</v>
      </c>
      <c r="H1325" s="17">
        <v>2.7060900000000001</v>
      </c>
      <c r="I1325" s="17">
        <v>0.04</v>
      </c>
      <c r="J1325" s="17">
        <f t="shared" si="122"/>
        <v>1.7124545454545455</v>
      </c>
      <c r="K1325" s="17">
        <f t="shared" si="123"/>
        <v>0.23931818181818185</v>
      </c>
      <c r="L1325" s="17">
        <f t="shared" si="124"/>
        <v>0.23727272727272727</v>
      </c>
      <c r="M1325" s="17">
        <f t="shared" si="125"/>
        <v>110.70368181818183</v>
      </c>
      <c r="N1325" s="17">
        <f t="shared" si="126"/>
        <v>1.6363636363636365E-3</v>
      </c>
    </row>
    <row r="1326" spans="1:14" ht="13.8">
      <c r="B1326" s="18">
        <v>107</v>
      </c>
      <c r="C1326" s="17">
        <f t="shared" si="121"/>
        <v>8.6419753086419748E-2</v>
      </c>
      <c r="D1326" s="18">
        <v>0.65</v>
      </c>
      <c r="E1326" s="18">
        <v>2.8910000000000002E-2</v>
      </c>
      <c r="F1326" s="18">
        <v>3.8600000000000001E-3</v>
      </c>
      <c r="G1326" s="18">
        <v>3.7100000000000002E-3</v>
      </c>
      <c r="H1326" s="18">
        <v>2.0476800000000002</v>
      </c>
      <c r="I1326" s="18">
        <v>0.02</v>
      </c>
      <c r="J1326" s="17">
        <f t="shared" si="122"/>
        <v>1.1826818181818182</v>
      </c>
      <c r="K1326" s="17">
        <f t="shared" si="123"/>
        <v>0.15790909090909092</v>
      </c>
      <c r="L1326" s="17">
        <f t="shared" si="124"/>
        <v>0.15177272727272728</v>
      </c>
      <c r="M1326" s="17">
        <f t="shared" si="125"/>
        <v>83.76872727272729</v>
      </c>
      <c r="N1326" s="17">
        <f t="shared" si="126"/>
        <v>8.1818181818181827E-4</v>
      </c>
    </row>
    <row r="1327" spans="1:14" ht="13.8">
      <c r="A1327" s="18"/>
      <c r="B1327" s="18">
        <v>107</v>
      </c>
      <c r="C1327" s="17">
        <f t="shared" si="121"/>
        <v>8.6419753086419748E-2</v>
      </c>
      <c r="D1327" s="18">
        <v>0.97</v>
      </c>
      <c r="E1327" s="18">
        <v>4.4229999999999998E-2</v>
      </c>
      <c r="F1327" s="18">
        <v>8.0199999999999994E-3</v>
      </c>
      <c r="G1327" s="18">
        <v>4.47E-3</v>
      </c>
      <c r="H1327" s="18">
        <v>3.0437799999999999</v>
      </c>
      <c r="I1327" s="18">
        <v>0.04</v>
      </c>
      <c r="J1327" s="17">
        <f t="shared" si="122"/>
        <v>1.809409090909091</v>
      </c>
      <c r="K1327" s="17">
        <f t="shared" si="123"/>
        <v>0.32809090909090904</v>
      </c>
      <c r="L1327" s="17">
        <f t="shared" si="124"/>
        <v>0.18286363636363634</v>
      </c>
      <c r="M1327" s="17">
        <f t="shared" si="125"/>
        <v>124.51827272727273</v>
      </c>
      <c r="N1327" s="17">
        <f t="shared" si="126"/>
        <v>1.6363636363636365E-3</v>
      </c>
    </row>
    <row r="1328" spans="1:14" ht="13.8">
      <c r="B1328" s="18">
        <v>107</v>
      </c>
      <c r="C1328" s="17">
        <f t="shared" si="121"/>
        <v>8.6419753086419748E-2</v>
      </c>
      <c r="D1328" s="18">
        <v>0.55101533539436098</v>
      </c>
      <c r="E1328" s="18">
        <v>3.2269369156204306E-2</v>
      </c>
      <c r="F1328" s="18">
        <v>1.3037850526082372E-3</v>
      </c>
      <c r="G1328" s="18">
        <v>4.6307798908706947E-3</v>
      </c>
      <c r="H1328" s="18">
        <v>1.7343373257951438</v>
      </c>
      <c r="I1328" s="18">
        <v>0.03</v>
      </c>
      <c r="J1328" s="17">
        <f t="shared" si="122"/>
        <v>1.320110556390176</v>
      </c>
      <c r="K1328" s="17">
        <f t="shared" si="123"/>
        <v>5.333666124306425E-2</v>
      </c>
      <c r="L1328" s="17">
        <f t="shared" si="124"/>
        <v>0.18944099553561936</v>
      </c>
      <c r="M1328" s="17">
        <f t="shared" si="125"/>
        <v>70.950163327983148</v>
      </c>
      <c r="N1328" s="17">
        <f t="shared" si="126"/>
        <v>1.2272727272727272E-3</v>
      </c>
    </row>
    <row r="1329" spans="1:14" ht="13.8">
      <c r="A1329" s="18"/>
      <c r="B1329" s="18">
        <v>107</v>
      </c>
      <c r="C1329" s="17">
        <f t="shared" si="121"/>
        <v>8.6419753086419748E-2</v>
      </c>
      <c r="D1329" s="18">
        <v>0.56712170529481454</v>
      </c>
      <c r="E1329" s="18">
        <v>3.2863368282083132E-2</v>
      </c>
      <c r="F1329" s="18">
        <v>1.4288420992210058E-3</v>
      </c>
      <c r="G1329" s="18">
        <v>4.6520440439753678E-3</v>
      </c>
      <c r="H1329" s="18">
        <v>1.7849449944919773</v>
      </c>
      <c r="I1329" s="18">
        <v>0.03</v>
      </c>
      <c r="J1329" s="17">
        <f t="shared" si="122"/>
        <v>1.3444105206306736</v>
      </c>
      <c r="K1329" s="17">
        <f t="shared" si="123"/>
        <v>5.8452631331768416E-2</v>
      </c>
      <c r="L1329" s="17">
        <f t="shared" si="124"/>
        <v>0.19031089270808321</v>
      </c>
      <c r="M1329" s="17">
        <f t="shared" si="125"/>
        <v>73.020477047399069</v>
      </c>
      <c r="N1329" s="17">
        <f t="shared" si="126"/>
        <v>1.2272727272727272E-3</v>
      </c>
    </row>
    <row r="1330" spans="1:14">
      <c r="B1330" s="17">
        <v>107</v>
      </c>
      <c r="C1330" s="17">
        <f t="shared" si="121"/>
        <v>8.6419753086419748E-2</v>
      </c>
      <c r="D1330" s="17">
        <v>0.59597915252262279</v>
      </c>
      <c r="E1330" s="17">
        <v>3.3874494979286629E-2</v>
      </c>
      <c r="F1330" s="17">
        <v>1.4475560587421865E-3</v>
      </c>
      <c r="G1330" s="17">
        <v>4.7129732145094437E-3</v>
      </c>
      <c r="H1330" s="17">
        <v>1.876212193966617</v>
      </c>
      <c r="I1330" s="17">
        <v>0.03</v>
      </c>
      <c r="J1330" s="17">
        <f t="shared" si="122"/>
        <v>1.3857747946071803</v>
      </c>
      <c r="K1330" s="17">
        <f t="shared" si="123"/>
        <v>5.9218202403089441E-2</v>
      </c>
      <c r="L1330" s="17">
        <f t="shared" si="124"/>
        <v>0.19280344968447724</v>
      </c>
      <c r="M1330" s="17">
        <f t="shared" si="125"/>
        <v>76.754135207725241</v>
      </c>
      <c r="N1330" s="17">
        <f t="shared" si="126"/>
        <v>1.2272727272727272E-3</v>
      </c>
    </row>
    <row r="1331" spans="1:14" ht="13.8">
      <c r="A1331" s="18"/>
      <c r="B1331" s="18">
        <v>107</v>
      </c>
      <c r="C1331" s="17">
        <f t="shared" si="121"/>
        <v>8.6419753086419748E-2</v>
      </c>
      <c r="D1331" s="18">
        <v>0.61895535385050759</v>
      </c>
      <c r="E1331" s="18">
        <v>3.3987106649824336E-2</v>
      </c>
      <c r="F1331" s="18">
        <v>1.4892448226315692E-3</v>
      </c>
      <c r="G1331" s="18">
        <v>4.4446454008771636E-3</v>
      </c>
      <c r="H1331" s="18">
        <v>1.9492944829561274</v>
      </c>
      <c r="I1331" s="18">
        <v>0.04</v>
      </c>
      <c r="J1331" s="17">
        <f t="shared" si="122"/>
        <v>1.3903816356746319</v>
      </c>
      <c r="K1331" s="17">
        <f t="shared" si="123"/>
        <v>6.0923651834927831E-2</v>
      </c>
      <c r="L1331" s="17">
        <f t="shared" si="124"/>
        <v>0.18182640276315667</v>
      </c>
      <c r="M1331" s="17">
        <f t="shared" si="125"/>
        <v>79.74386521184158</v>
      </c>
      <c r="N1331" s="17">
        <f t="shared" si="126"/>
        <v>1.6363636363636365E-3</v>
      </c>
    </row>
    <row r="1332" spans="1:14" ht="13.8">
      <c r="B1332" s="18">
        <v>107</v>
      </c>
      <c r="C1332" s="17">
        <f t="shared" si="121"/>
        <v>8.6419753086419748E-2</v>
      </c>
      <c r="D1332" s="18">
        <v>0.51119703087209345</v>
      </c>
      <c r="E1332" s="18">
        <v>3.1436759008989817E-2</v>
      </c>
      <c r="F1332" s="18">
        <v>1.484793377449771E-3</v>
      </c>
      <c r="G1332" s="18">
        <v>4.4313600799857503E-3</v>
      </c>
      <c r="H1332" s="18">
        <v>1.6079506575948295</v>
      </c>
      <c r="I1332" s="18">
        <v>0.04</v>
      </c>
      <c r="J1332" s="17">
        <f t="shared" si="122"/>
        <v>1.2860492321859471</v>
      </c>
      <c r="K1332" s="17">
        <f t="shared" si="123"/>
        <v>6.074154725930881E-2</v>
      </c>
      <c r="L1332" s="17">
        <f t="shared" si="124"/>
        <v>0.18128291236305341</v>
      </c>
      <c r="M1332" s="17">
        <f t="shared" si="125"/>
        <v>65.779799628879388</v>
      </c>
      <c r="N1332" s="17">
        <f t="shared" si="126"/>
        <v>1.6363636363636365E-3</v>
      </c>
    </row>
    <row r="1333" spans="1:14" ht="13.8">
      <c r="B1333" s="18">
        <v>107</v>
      </c>
      <c r="C1333" s="17">
        <f t="shared" si="121"/>
        <v>8.6419753086419748E-2</v>
      </c>
      <c r="D1333" s="18">
        <v>0.50730961902922278</v>
      </c>
      <c r="E1333" s="18">
        <v>3.0912373917598646E-2</v>
      </c>
      <c r="F1333" s="18">
        <v>1.4787044536461391E-3</v>
      </c>
      <c r="G1333" s="18">
        <v>4.8143865932664997E-3</v>
      </c>
      <c r="H1333" s="18">
        <v>1.5950521296500795</v>
      </c>
      <c r="I1333" s="18">
        <v>0.04</v>
      </c>
      <c r="J1333" s="17">
        <f t="shared" si="122"/>
        <v>1.2645971148108537</v>
      </c>
      <c r="K1333" s="17">
        <f t="shared" si="123"/>
        <v>6.0492454921887505E-2</v>
      </c>
      <c r="L1333" s="17">
        <f t="shared" si="124"/>
        <v>0.19695217881544771</v>
      </c>
      <c r="M1333" s="17">
        <f t="shared" si="125"/>
        <v>65.25213257659415</v>
      </c>
      <c r="N1333" s="17">
        <f t="shared" si="126"/>
        <v>1.6363636363636365E-3</v>
      </c>
    </row>
    <row r="1334" spans="1:14" ht="13.8">
      <c r="A1334" s="18"/>
      <c r="B1334" s="18">
        <v>107</v>
      </c>
      <c r="C1334" s="17">
        <f t="shared" si="121"/>
        <v>8.6419753086419748E-2</v>
      </c>
      <c r="D1334" s="18">
        <v>0.50753673298613733</v>
      </c>
      <c r="E1334" s="18">
        <v>3.0272807449749591E-2</v>
      </c>
      <c r="F1334" s="18">
        <v>1.5960105031038404E-3</v>
      </c>
      <c r="G1334" s="18">
        <v>4.7965968608487519E-3</v>
      </c>
      <c r="H1334" s="18">
        <v>1.5954394796680251</v>
      </c>
      <c r="I1334" s="18">
        <v>0.04</v>
      </c>
      <c r="J1334" s="17">
        <f t="shared" si="122"/>
        <v>1.2384330320352106</v>
      </c>
      <c r="K1334" s="17">
        <f t="shared" si="123"/>
        <v>6.5291338763338924E-2</v>
      </c>
      <c r="L1334" s="17">
        <f t="shared" si="124"/>
        <v>0.19622441703472165</v>
      </c>
      <c r="M1334" s="17">
        <f t="shared" si="125"/>
        <v>65.267978713691932</v>
      </c>
      <c r="N1334" s="17">
        <f t="shared" si="126"/>
        <v>1.6363636363636365E-3</v>
      </c>
    </row>
    <row r="1335" spans="1:14">
      <c r="B1335" s="17">
        <v>107</v>
      </c>
      <c r="C1335" s="17">
        <f t="shared" si="121"/>
        <v>8.6419753086419748E-2</v>
      </c>
      <c r="D1335" s="30">
        <v>0.50733354721270807</v>
      </c>
      <c r="E1335" s="17">
        <v>3.0565138328460587E-2</v>
      </c>
      <c r="F1335" s="17">
        <v>1.6079345309250391E-3</v>
      </c>
      <c r="G1335" s="17">
        <v>4.8324329373060221E-3</v>
      </c>
      <c r="H1335" s="17">
        <v>1.5947028693109873</v>
      </c>
      <c r="I1335" s="17">
        <v>0.04</v>
      </c>
      <c r="J1335" s="17">
        <f t="shared" si="122"/>
        <v>1.2503920225279332</v>
      </c>
      <c r="K1335" s="17">
        <f t="shared" si="123"/>
        <v>6.5779139901478864E-2</v>
      </c>
      <c r="L1335" s="17">
        <f t="shared" si="124"/>
        <v>0.19769043834433725</v>
      </c>
      <c r="M1335" s="17">
        <f t="shared" si="125"/>
        <v>65.237844653631299</v>
      </c>
      <c r="N1335" s="17">
        <f t="shared" si="126"/>
        <v>1.6363636363636365E-3</v>
      </c>
    </row>
    <row r="1336" spans="1:14" ht="13.8">
      <c r="B1336" s="18">
        <v>107</v>
      </c>
      <c r="C1336" s="17">
        <f t="shared" si="121"/>
        <v>8.6419753086419748E-2</v>
      </c>
      <c r="D1336" s="18">
        <v>0.5109261841701328</v>
      </c>
      <c r="E1336" s="18">
        <v>3.0488085558128854E-2</v>
      </c>
      <c r="F1336" s="18">
        <v>1.6004169243115812E-3</v>
      </c>
      <c r="G1336" s="18">
        <v>4.8098397725285453E-3</v>
      </c>
      <c r="H1336" s="18">
        <v>1.6061429240407821</v>
      </c>
      <c r="I1336" s="18">
        <v>0.04</v>
      </c>
      <c r="J1336" s="17">
        <f t="shared" si="122"/>
        <v>1.2472398637416349</v>
      </c>
      <c r="K1336" s="17">
        <f t="shared" si="123"/>
        <v>6.5471601449110142E-2</v>
      </c>
      <c r="L1336" s="17">
        <f t="shared" si="124"/>
        <v>0.1967661725125314</v>
      </c>
      <c r="M1336" s="17">
        <f t="shared" si="125"/>
        <v>65.705846892577455</v>
      </c>
      <c r="N1336" s="17">
        <f t="shared" si="126"/>
        <v>1.6363636363636365E-3</v>
      </c>
    </row>
    <row r="1337" spans="1:14" ht="13.8">
      <c r="A1337" s="18"/>
      <c r="B1337" s="18">
        <v>107</v>
      </c>
      <c r="C1337" s="17">
        <f t="shared" si="121"/>
        <v>8.6419753086419748E-2</v>
      </c>
      <c r="D1337" s="18">
        <v>0.57878666295113312</v>
      </c>
      <c r="E1337" s="18">
        <v>3.2105512930254425E-2</v>
      </c>
      <c r="F1337" s="18">
        <v>2.2650320853173753E-3</v>
      </c>
      <c r="G1337" s="18">
        <v>5.5308923013563825E-3</v>
      </c>
      <c r="H1337" s="18">
        <v>1.8179516242910676</v>
      </c>
      <c r="I1337" s="18">
        <v>0.04</v>
      </c>
      <c r="J1337" s="17">
        <f t="shared" si="122"/>
        <v>1.3134073471467718</v>
      </c>
      <c r="K1337" s="17">
        <f t="shared" si="123"/>
        <v>9.2660403490256268E-2</v>
      </c>
      <c r="L1337" s="17">
        <f t="shared" si="124"/>
        <v>0.22626377596457931</v>
      </c>
      <c r="M1337" s="17">
        <f t="shared" si="125"/>
        <v>74.370748266452765</v>
      </c>
      <c r="N1337" s="17">
        <f t="shared" si="126"/>
        <v>1.6363636363636365E-3</v>
      </c>
    </row>
    <row r="1338" spans="1:14" ht="13.8">
      <c r="B1338" s="18">
        <v>107</v>
      </c>
      <c r="C1338" s="17">
        <f t="shared" si="121"/>
        <v>8.6419753086419748E-2</v>
      </c>
      <c r="D1338" s="18">
        <v>0.66632967754358452</v>
      </c>
      <c r="E1338" s="18">
        <v>2.802767580000674E-2</v>
      </c>
      <c r="F1338" s="18">
        <v>2.210403604467033E-3</v>
      </c>
      <c r="G1338" s="18">
        <v>5.5033304516142259E-3</v>
      </c>
      <c r="H1338" s="18">
        <v>2.0954989027300326</v>
      </c>
      <c r="I1338" s="18">
        <v>0.04</v>
      </c>
      <c r="J1338" s="17">
        <f t="shared" si="122"/>
        <v>1.146586737273003</v>
      </c>
      <c r="K1338" s="17">
        <f t="shared" si="123"/>
        <v>9.0425602000924074E-2</v>
      </c>
      <c r="L1338" s="17">
        <f t="shared" si="124"/>
        <v>0.22513624574785471</v>
      </c>
      <c r="M1338" s="17">
        <f t="shared" si="125"/>
        <v>85.724955111683144</v>
      </c>
      <c r="N1338" s="17">
        <f t="shared" si="126"/>
        <v>1.6363636363636365E-3</v>
      </c>
    </row>
    <row r="1339" spans="1:14" ht="13.8">
      <c r="B1339" s="18">
        <v>107</v>
      </c>
      <c r="C1339" s="17">
        <f t="shared" si="121"/>
        <v>8.6419753086419748E-2</v>
      </c>
      <c r="D1339" s="18">
        <v>1.05</v>
      </c>
      <c r="E1339" s="18">
        <v>3.7670000000000002E-2</v>
      </c>
      <c r="F1339" s="18">
        <v>9.2399999999999999E-3</v>
      </c>
      <c r="G1339" s="18">
        <v>6.7299999999999999E-3</v>
      </c>
      <c r="H1339" s="18">
        <v>3.2803499999999999</v>
      </c>
      <c r="I1339" s="18">
        <v>0.03</v>
      </c>
      <c r="J1339" s="17">
        <f t="shared" si="122"/>
        <v>1.5410454545454544</v>
      </c>
      <c r="K1339" s="17">
        <f t="shared" si="123"/>
        <v>0.37800000000000006</v>
      </c>
      <c r="L1339" s="17">
        <f t="shared" si="124"/>
        <v>0.2753181818181818</v>
      </c>
      <c r="M1339" s="17">
        <f t="shared" si="125"/>
        <v>134.19613636363636</v>
      </c>
      <c r="N1339" s="17">
        <f t="shared" si="126"/>
        <v>1.2272727272727272E-3</v>
      </c>
    </row>
    <row r="1340" spans="1:14" s="18" customFormat="1" ht="13.8">
      <c r="A1340" s="17"/>
      <c r="B1340" s="17">
        <v>107</v>
      </c>
      <c r="C1340" s="17">
        <f t="shared" si="121"/>
        <v>8.6419753086419748E-2</v>
      </c>
      <c r="D1340" s="17">
        <v>0.9</v>
      </c>
      <c r="E1340" s="17">
        <v>3.2579999999999998E-2</v>
      </c>
      <c r="F1340" s="17">
        <v>7.9500000000000005E-3</v>
      </c>
      <c r="G1340" s="17">
        <v>5.79E-3</v>
      </c>
      <c r="H1340" s="17">
        <v>2.8088700000000002</v>
      </c>
      <c r="I1340" s="17">
        <v>0.02</v>
      </c>
      <c r="J1340" s="17">
        <f t="shared" si="122"/>
        <v>1.3328181818181817</v>
      </c>
      <c r="K1340" s="17">
        <f t="shared" si="123"/>
        <v>0.32522727272727275</v>
      </c>
      <c r="L1340" s="17">
        <f t="shared" si="124"/>
        <v>0.23686363636363639</v>
      </c>
      <c r="M1340" s="17">
        <f t="shared" si="125"/>
        <v>114.90831818181819</v>
      </c>
      <c r="N1340" s="17">
        <f t="shared" si="126"/>
        <v>8.1818181818181827E-4</v>
      </c>
    </row>
    <row r="1341" spans="1:14" ht="13.8">
      <c r="B1341" s="18">
        <v>108</v>
      </c>
      <c r="C1341" s="17">
        <f t="shared" si="121"/>
        <v>9.8765432098765427E-2</v>
      </c>
      <c r="D1341" s="18">
        <v>0.92119900378517749</v>
      </c>
      <c r="E1341" s="18">
        <v>4.6469089850399228E-2</v>
      </c>
      <c r="F1341" s="18">
        <v>6.9122101364664928E-3</v>
      </c>
      <c r="G1341" s="18">
        <v>7.9428953688534254E-3</v>
      </c>
      <c r="H1341" s="18">
        <v>2.884657873640736</v>
      </c>
      <c r="I1341" s="18">
        <v>0.04</v>
      </c>
      <c r="J1341" s="17">
        <f t="shared" si="122"/>
        <v>1.9010082211526957</v>
      </c>
      <c r="K1341" s="17">
        <f t="shared" si="123"/>
        <v>0.28277223285544745</v>
      </c>
      <c r="L1341" s="17">
        <f t="shared" si="124"/>
        <v>0.32493662872582196</v>
      </c>
      <c r="M1341" s="17">
        <f t="shared" si="125"/>
        <v>118.00873119439375</v>
      </c>
      <c r="N1341" s="17">
        <f t="shared" si="126"/>
        <v>1.6363636363636365E-3</v>
      </c>
    </row>
    <row r="1342" spans="1:14" ht="13.8">
      <c r="B1342" s="18">
        <v>108</v>
      </c>
      <c r="C1342" s="17">
        <f t="shared" si="121"/>
        <v>9.8765432098765427E-2</v>
      </c>
      <c r="D1342" s="18">
        <v>0.57999999999999996</v>
      </c>
      <c r="E1342" s="18">
        <v>3.499E-2</v>
      </c>
      <c r="F1342" s="18">
        <v>3.8E-3</v>
      </c>
      <c r="G1342" s="18">
        <v>2.6900000000000001E-3</v>
      </c>
      <c r="H1342" s="18">
        <v>1.8124899999999999</v>
      </c>
      <c r="I1342" s="18">
        <v>0.03</v>
      </c>
      <c r="J1342" s="17">
        <f t="shared" si="122"/>
        <v>1.4314090909090909</v>
      </c>
      <c r="K1342" s="17">
        <f t="shared" si="123"/>
        <v>0.15545454545454546</v>
      </c>
      <c r="L1342" s="17">
        <f t="shared" si="124"/>
        <v>0.11004545454545456</v>
      </c>
      <c r="M1342" s="17">
        <f t="shared" si="125"/>
        <v>74.147318181818179</v>
      </c>
      <c r="N1342" s="17">
        <f t="shared" si="126"/>
        <v>1.2272727272727272E-3</v>
      </c>
    </row>
    <row r="1343" spans="1:14" ht="13.8">
      <c r="B1343" s="18">
        <v>108</v>
      </c>
      <c r="C1343" s="17">
        <f t="shared" si="121"/>
        <v>9.8765432098765427E-2</v>
      </c>
      <c r="D1343" s="18">
        <v>1</v>
      </c>
      <c r="E1343" s="18">
        <v>3.5389999999999998E-2</v>
      </c>
      <c r="F1343" s="18">
        <v>5.7200000000000003E-3</v>
      </c>
      <c r="G1343" s="18">
        <v>4.8900000000000002E-3</v>
      </c>
      <c r="H1343" s="18">
        <v>3.1362899999999998</v>
      </c>
      <c r="I1343" s="18">
        <v>0.03</v>
      </c>
      <c r="J1343" s="17">
        <f t="shared" si="122"/>
        <v>1.4477727272727272</v>
      </c>
      <c r="K1343" s="17">
        <f t="shared" si="123"/>
        <v>0.23400000000000001</v>
      </c>
      <c r="L1343" s="17">
        <f t="shared" si="124"/>
        <v>0.20004545454545453</v>
      </c>
      <c r="M1343" s="17">
        <f t="shared" si="125"/>
        <v>128.3027727272727</v>
      </c>
      <c r="N1343" s="17">
        <f t="shared" si="126"/>
        <v>1.2272727272727272E-3</v>
      </c>
    </row>
    <row r="1344" spans="1:14" ht="13.8">
      <c r="B1344" s="18">
        <v>108</v>
      </c>
      <c r="C1344" s="17">
        <f t="shared" si="121"/>
        <v>9.8765432098765427E-2</v>
      </c>
      <c r="D1344" s="18">
        <v>1</v>
      </c>
      <c r="E1344" s="18">
        <v>5.1240000000000001E-2</v>
      </c>
      <c r="F1344" s="18">
        <v>7.1599999999999997E-3</v>
      </c>
      <c r="G1344" s="18">
        <v>6.8599999999999998E-3</v>
      </c>
      <c r="H1344" s="18">
        <v>3.14141</v>
      </c>
      <c r="I1344" s="18">
        <v>0.04</v>
      </c>
      <c r="J1344" s="17">
        <f t="shared" si="122"/>
        <v>2.0961818181818184</v>
      </c>
      <c r="K1344" s="17">
        <f t="shared" si="123"/>
        <v>0.2929090909090909</v>
      </c>
      <c r="L1344" s="17">
        <f t="shared" si="124"/>
        <v>0.28063636363636363</v>
      </c>
      <c r="M1344" s="17">
        <f t="shared" si="125"/>
        <v>128.51222727272727</v>
      </c>
      <c r="N1344" s="17">
        <f t="shared" si="126"/>
        <v>1.6363636363636365E-3</v>
      </c>
    </row>
    <row r="1345" spans="1:14" s="18" customFormat="1" ht="13.8">
      <c r="A1345" s="17"/>
      <c r="B1345" s="17">
        <v>108</v>
      </c>
      <c r="C1345" s="17">
        <f t="shared" si="121"/>
        <v>9.8765432098765427E-2</v>
      </c>
      <c r="D1345" s="17">
        <v>0.69</v>
      </c>
      <c r="E1345" s="17">
        <v>3.9910000000000001E-2</v>
      </c>
      <c r="F1345" s="17">
        <v>6.4000000000000003E-3</v>
      </c>
      <c r="G1345" s="17">
        <v>5.8500000000000002E-3</v>
      </c>
      <c r="H1345" s="17">
        <v>2.16073</v>
      </c>
      <c r="I1345" s="17">
        <v>0.04</v>
      </c>
      <c r="J1345" s="17">
        <f t="shared" si="122"/>
        <v>1.6326818181818183</v>
      </c>
      <c r="K1345" s="17">
        <f t="shared" si="123"/>
        <v>0.26181818181818184</v>
      </c>
      <c r="L1345" s="17">
        <f t="shared" si="124"/>
        <v>0.23931818181818185</v>
      </c>
      <c r="M1345" s="17">
        <f t="shared" si="125"/>
        <v>88.393500000000003</v>
      </c>
      <c r="N1345" s="17">
        <f t="shared" si="126"/>
        <v>1.6363636363636365E-3</v>
      </c>
    </row>
    <row r="1346" spans="1:14">
      <c r="B1346" s="17">
        <v>108</v>
      </c>
      <c r="C1346" s="17">
        <f t="shared" si="121"/>
        <v>9.8765432098765427E-2</v>
      </c>
      <c r="D1346" s="17">
        <v>0.64</v>
      </c>
      <c r="E1346" s="17">
        <v>3.4130000000000001E-2</v>
      </c>
      <c r="F1346" s="17">
        <v>5.5399999999999998E-3</v>
      </c>
      <c r="G1346" s="17">
        <v>4.8799999999999998E-3</v>
      </c>
      <c r="H1346" s="17">
        <v>1.9890300000000001</v>
      </c>
      <c r="I1346" s="17">
        <v>0.03</v>
      </c>
      <c r="J1346" s="17">
        <f t="shared" si="122"/>
        <v>1.3962272727272729</v>
      </c>
      <c r="K1346" s="17">
        <f t="shared" si="123"/>
        <v>0.22663636363636364</v>
      </c>
      <c r="L1346" s="17">
        <f t="shared" si="124"/>
        <v>0.19963636363636361</v>
      </c>
      <c r="M1346" s="17">
        <f t="shared" si="125"/>
        <v>81.369409090909102</v>
      </c>
      <c r="N1346" s="17">
        <f t="shared" si="126"/>
        <v>1.2272727272727272E-3</v>
      </c>
    </row>
    <row r="1347" spans="1:14" s="18" customFormat="1" ht="13.8">
      <c r="B1347" s="18">
        <v>108</v>
      </c>
      <c r="C1347" s="17">
        <f t="shared" ref="C1347:C1410" si="127">(B1347-$B$2257)/($B$2256-$B$2257)</f>
        <v>9.8765432098765427E-2</v>
      </c>
      <c r="D1347" s="18">
        <v>0.65</v>
      </c>
      <c r="E1347" s="18">
        <v>3.1309999999999998E-2</v>
      </c>
      <c r="F1347" s="18">
        <v>4.5399999999999998E-3</v>
      </c>
      <c r="G1347" s="18">
        <v>3.3400000000000001E-3</v>
      </c>
      <c r="H1347" s="18">
        <v>2.0420600000000002</v>
      </c>
      <c r="I1347" s="18">
        <v>0.03</v>
      </c>
      <c r="J1347" s="17">
        <f t="shared" si="122"/>
        <v>1.2808636363636363</v>
      </c>
      <c r="K1347" s="17">
        <f t="shared" si="123"/>
        <v>0.18572727272727271</v>
      </c>
      <c r="L1347" s="17">
        <f t="shared" si="124"/>
        <v>0.13663636363636364</v>
      </c>
      <c r="M1347" s="17">
        <f t="shared" si="125"/>
        <v>83.538818181818201</v>
      </c>
      <c r="N1347" s="17">
        <f t="shared" si="126"/>
        <v>1.2272727272727272E-3</v>
      </c>
    </row>
    <row r="1348" spans="1:14" ht="13.8">
      <c r="A1348" s="18"/>
      <c r="B1348" s="17">
        <v>108</v>
      </c>
      <c r="C1348" s="17">
        <f t="shared" si="127"/>
        <v>9.8765432098765427E-2</v>
      </c>
      <c r="D1348" s="17">
        <v>0.78</v>
      </c>
      <c r="E1348" s="17">
        <v>2.9749999999999999E-2</v>
      </c>
      <c r="F1348" s="17">
        <v>4.1099999999999999E-3</v>
      </c>
      <c r="G1348" s="17">
        <v>3.0200000000000001E-3</v>
      </c>
      <c r="H1348" s="17">
        <v>2.4600499999999998</v>
      </c>
      <c r="I1348" s="17">
        <v>0.02</v>
      </c>
      <c r="J1348" s="17">
        <f t="shared" ref="J1348:J1411" si="128">(E1348*3600)/$C$1</f>
        <v>1.2170454545454545</v>
      </c>
      <c r="K1348" s="17">
        <f t="shared" ref="K1348:K1411" si="129">(F1348*3600)/$C$1</f>
        <v>0.16813636363636364</v>
      </c>
      <c r="L1348" s="17">
        <f t="shared" ref="L1348:L1411" si="130">(G1348*3600)/$C$1</f>
        <v>0.12354545454545454</v>
      </c>
      <c r="M1348" s="17">
        <f t="shared" ref="M1348:M1411" si="131">(H1348*3600)/$C$1</f>
        <v>100.63840909090909</v>
      </c>
      <c r="N1348" s="17">
        <f t="shared" ref="N1348:N1411" si="132">(I1348*3600)/$C$1/1000</f>
        <v>8.1818181818181827E-4</v>
      </c>
    </row>
    <row r="1349" spans="1:14" ht="13.8">
      <c r="A1349" s="18"/>
      <c r="B1349" s="18">
        <v>108</v>
      </c>
      <c r="C1349" s="17">
        <f t="shared" si="127"/>
        <v>9.8765432098765427E-2</v>
      </c>
      <c r="D1349" s="18">
        <v>0.61</v>
      </c>
      <c r="E1349" s="18">
        <v>1.9910000000000001E-2</v>
      </c>
      <c r="F1349" s="18">
        <v>3.7200000000000002E-3</v>
      </c>
      <c r="G1349" s="18">
        <v>1.9400000000000001E-3</v>
      </c>
      <c r="H1349" s="18">
        <v>1.9120299999999999</v>
      </c>
      <c r="I1349" s="18">
        <v>0.02</v>
      </c>
      <c r="J1349" s="17">
        <f t="shared" si="128"/>
        <v>0.8145</v>
      </c>
      <c r="K1349" s="17">
        <f t="shared" si="129"/>
        <v>0.1521818181818182</v>
      </c>
      <c r="L1349" s="17">
        <f t="shared" si="130"/>
        <v>7.9363636363636358E-2</v>
      </c>
      <c r="M1349" s="17">
        <f t="shared" si="131"/>
        <v>78.219409090909096</v>
      </c>
      <c r="N1349" s="17">
        <f t="shared" si="132"/>
        <v>8.1818181818181827E-4</v>
      </c>
    </row>
    <row r="1350" spans="1:14" ht="13.8">
      <c r="A1350" s="18"/>
      <c r="B1350" s="18">
        <v>108</v>
      </c>
      <c r="C1350" s="17">
        <f t="shared" si="127"/>
        <v>9.8765432098765427E-2</v>
      </c>
      <c r="D1350" s="18">
        <v>1.0900000000000001</v>
      </c>
      <c r="E1350" s="18">
        <v>5.7160000000000002E-2</v>
      </c>
      <c r="F1350" s="18">
        <v>7.6800000000000002E-3</v>
      </c>
      <c r="G1350" s="18">
        <v>6.9199999999999999E-3</v>
      </c>
      <c r="H1350" s="18">
        <v>3.4195899999999999</v>
      </c>
      <c r="I1350" s="18">
        <v>0.05</v>
      </c>
      <c r="J1350" s="17">
        <f t="shared" si="128"/>
        <v>2.3383636363636366</v>
      </c>
      <c r="K1350" s="17">
        <f t="shared" si="129"/>
        <v>0.31418181818181817</v>
      </c>
      <c r="L1350" s="17">
        <f t="shared" si="130"/>
        <v>0.28309090909090906</v>
      </c>
      <c r="M1350" s="17">
        <f t="shared" si="131"/>
        <v>139.89231818181818</v>
      </c>
      <c r="N1350" s="17">
        <f t="shared" si="132"/>
        <v>2.0454545454545456E-3</v>
      </c>
    </row>
    <row r="1351" spans="1:14" ht="13.8">
      <c r="A1351" s="18"/>
      <c r="B1351" s="18">
        <v>108</v>
      </c>
      <c r="C1351" s="17">
        <f t="shared" si="127"/>
        <v>9.8765432098765427E-2</v>
      </c>
      <c r="D1351" s="18">
        <v>0.83</v>
      </c>
      <c r="E1351" s="18">
        <v>4.5650000000000003E-2</v>
      </c>
      <c r="F1351" s="18">
        <v>6.0400000000000002E-3</v>
      </c>
      <c r="G1351" s="18">
        <v>4.62E-3</v>
      </c>
      <c r="H1351" s="18">
        <v>2.5884200000000002</v>
      </c>
      <c r="I1351" s="18">
        <v>0.03</v>
      </c>
      <c r="J1351" s="17">
        <f t="shared" si="128"/>
        <v>1.8674999999999999</v>
      </c>
      <c r="K1351" s="17">
        <f t="shared" si="129"/>
        <v>0.24709090909090908</v>
      </c>
      <c r="L1351" s="17">
        <f t="shared" si="130"/>
        <v>0.18900000000000003</v>
      </c>
      <c r="M1351" s="17">
        <f t="shared" si="131"/>
        <v>105.88990909090909</v>
      </c>
      <c r="N1351" s="17">
        <f t="shared" si="132"/>
        <v>1.2272727272727272E-3</v>
      </c>
    </row>
    <row r="1352" spans="1:14" ht="13.8">
      <c r="B1352" s="18">
        <v>108</v>
      </c>
      <c r="C1352" s="17">
        <f t="shared" si="127"/>
        <v>9.8765432098765427E-2</v>
      </c>
      <c r="D1352" s="18">
        <v>0.56999999999999995</v>
      </c>
      <c r="E1352" s="18">
        <v>3.3340000000000002E-2</v>
      </c>
      <c r="F1352" s="18">
        <v>4.6899999999999997E-3</v>
      </c>
      <c r="G1352" s="18">
        <v>1.4400000000000001E-3</v>
      </c>
      <c r="H1352" s="18">
        <v>1.7960100000000001</v>
      </c>
      <c r="I1352" s="18">
        <v>0.02</v>
      </c>
      <c r="J1352" s="17">
        <f t="shared" si="128"/>
        <v>1.363909090909091</v>
      </c>
      <c r="K1352" s="17">
        <f t="shared" si="129"/>
        <v>0.19186363636363638</v>
      </c>
      <c r="L1352" s="17">
        <f t="shared" si="130"/>
        <v>5.8909090909090911E-2</v>
      </c>
      <c r="M1352" s="17">
        <f t="shared" si="131"/>
        <v>73.473136363636371</v>
      </c>
      <c r="N1352" s="17">
        <f t="shared" si="132"/>
        <v>8.1818181818181827E-4</v>
      </c>
    </row>
    <row r="1353" spans="1:14">
      <c r="B1353" s="17">
        <v>108</v>
      </c>
      <c r="C1353" s="17">
        <f t="shared" si="127"/>
        <v>9.8765432098765427E-2</v>
      </c>
      <c r="D1353" s="30">
        <v>0.73</v>
      </c>
      <c r="E1353" s="17">
        <v>3.2399999999999998E-2</v>
      </c>
      <c r="F1353" s="17">
        <v>4.4200000000000003E-3</v>
      </c>
      <c r="G1353" s="17">
        <v>1.33E-3</v>
      </c>
      <c r="H1353" s="17">
        <v>2.2832599999999998</v>
      </c>
      <c r="I1353" s="17">
        <v>0.02</v>
      </c>
      <c r="J1353" s="17">
        <f t="shared" si="128"/>
        <v>1.3254545454545454</v>
      </c>
      <c r="K1353" s="17">
        <f t="shared" si="129"/>
        <v>0.18081818181818182</v>
      </c>
      <c r="L1353" s="17">
        <f t="shared" si="130"/>
        <v>5.4409090909090914E-2</v>
      </c>
      <c r="M1353" s="17">
        <f t="shared" si="131"/>
        <v>93.406090909090892</v>
      </c>
      <c r="N1353" s="17">
        <f t="shared" si="132"/>
        <v>8.1818181818181827E-4</v>
      </c>
    </row>
    <row r="1354" spans="1:14" ht="13.8">
      <c r="B1354" s="18">
        <v>108</v>
      </c>
      <c r="C1354" s="17">
        <f t="shared" si="127"/>
        <v>9.8765432098765427E-2</v>
      </c>
      <c r="D1354" s="18">
        <v>0.7</v>
      </c>
      <c r="E1354" s="18">
        <v>3.2960000000000003E-2</v>
      </c>
      <c r="F1354" s="18">
        <v>3.9100000000000003E-3</v>
      </c>
      <c r="G1354" s="18">
        <v>2.2100000000000002E-3</v>
      </c>
      <c r="H1354" s="18">
        <v>2.1962799999999998</v>
      </c>
      <c r="I1354" s="18">
        <v>0.03</v>
      </c>
      <c r="J1354" s="17">
        <f t="shared" si="128"/>
        <v>1.3483636363636364</v>
      </c>
      <c r="K1354" s="17">
        <f t="shared" si="129"/>
        <v>0.15995454545454546</v>
      </c>
      <c r="L1354" s="17">
        <f t="shared" si="130"/>
        <v>9.0409090909090911E-2</v>
      </c>
      <c r="M1354" s="17">
        <f t="shared" si="131"/>
        <v>89.84781818181817</v>
      </c>
      <c r="N1354" s="17">
        <f t="shared" si="132"/>
        <v>1.2272727272727272E-3</v>
      </c>
    </row>
    <row r="1355" spans="1:14" ht="13.8">
      <c r="B1355" s="18">
        <v>108</v>
      </c>
      <c r="C1355" s="17">
        <f t="shared" si="127"/>
        <v>9.8765432098765427E-2</v>
      </c>
      <c r="D1355" s="18">
        <v>0.74</v>
      </c>
      <c r="E1355" s="18">
        <v>3.7060000000000003E-2</v>
      </c>
      <c r="F1355" s="18">
        <v>4.5100000000000001E-3</v>
      </c>
      <c r="G1355" s="18">
        <v>2.9299999999999999E-3</v>
      </c>
      <c r="H1355" s="18">
        <v>2.3364099999999999</v>
      </c>
      <c r="I1355" s="18">
        <v>0.03</v>
      </c>
      <c r="J1355" s="17">
        <f t="shared" si="128"/>
        <v>1.5160909090909092</v>
      </c>
      <c r="K1355" s="17">
        <f t="shared" si="129"/>
        <v>0.1845</v>
      </c>
      <c r="L1355" s="17">
        <f t="shared" si="130"/>
        <v>0.11986363636363637</v>
      </c>
      <c r="M1355" s="17">
        <f t="shared" si="131"/>
        <v>95.580409090909086</v>
      </c>
      <c r="N1355" s="17">
        <f t="shared" si="132"/>
        <v>1.2272727272727272E-3</v>
      </c>
    </row>
    <row r="1356" spans="1:14">
      <c r="B1356" s="17">
        <v>108</v>
      </c>
      <c r="C1356" s="17">
        <f t="shared" si="127"/>
        <v>9.8765432098765427E-2</v>
      </c>
      <c r="D1356" s="17">
        <v>0.68</v>
      </c>
      <c r="E1356" s="17">
        <v>4.8009999999999997E-2</v>
      </c>
      <c r="F1356" s="17">
        <v>6.7799999999999996E-3</v>
      </c>
      <c r="G1356" s="17">
        <v>4.3E-3</v>
      </c>
      <c r="H1356" s="17">
        <v>2.1400100000000002</v>
      </c>
      <c r="I1356" s="17">
        <v>0.05</v>
      </c>
      <c r="J1356" s="17">
        <f t="shared" si="128"/>
        <v>1.9640454545454544</v>
      </c>
      <c r="K1356" s="17">
        <f t="shared" si="129"/>
        <v>0.27736363636363631</v>
      </c>
      <c r="L1356" s="17">
        <f t="shared" si="130"/>
        <v>0.1759090909090909</v>
      </c>
      <c r="M1356" s="17">
        <f t="shared" si="131"/>
        <v>87.545863636363649</v>
      </c>
      <c r="N1356" s="17">
        <f t="shared" si="132"/>
        <v>2.0454545454545456E-3</v>
      </c>
    </row>
    <row r="1357" spans="1:14" s="18" customFormat="1" ht="13.8">
      <c r="B1357" s="17">
        <v>108</v>
      </c>
      <c r="C1357" s="17">
        <f t="shared" si="127"/>
        <v>9.8765432098765427E-2</v>
      </c>
      <c r="D1357" s="17">
        <v>0.79398963110420595</v>
      </c>
      <c r="E1357" s="17">
        <v>3.0398444412340894E-2</v>
      </c>
      <c r="F1357" s="17">
        <v>1.621329748327622E-3</v>
      </c>
      <c r="G1357" s="17">
        <v>2.7782884304267692E-3</v>
      </c>
      <c r="H1357" s="17">
        <v>2.5060161642449459</v>
      </c>
      <c r="I1357" s="17">
        <v>0.03</v>
      </c>
      <c r="J1357" s="17">
        <f t="shared" si="128"/>
        <v>1.2435727259594003</v>
      </c>
      <c r="K1357" s="17">
        <f t="shared" si="129"/>
        <v>6.6327126067948175E-2</v>
      </c>
      <c r="L1357" s="17">
        <f t="shared" si="130"/>
        <v>0.1136572539720042</v>
      </c>
      <c r="M1357" s="17">
        <f t="shared" si="131"/>
        <v>102.51884308274779</v>
      </c>
      <c r="N1357" s="17">
        <f t="shared" si="132"/>
        <v>1.2272727272727272E-3</v>
      </c>
    </row>
    <row r="1358" spans="1:14" ht="13.8">
      <c r="A1358" s="18"/>
      <c r="B1358" s="18">
        <v>108</v>
      </c>
      <c r="C1358" s="17">
        <f t="shared" si="127"/>
        <v>9.8765432098765427E-2</v>
      </c>
      <c r="D1358" s="18">
        <v>0.83771951100578423</v>
      </c>
      <c r="E1358" s="18">
        <v>3.5855919187116968E-2</v>
      </c>
      <c r="F1358" s="18">
        <v>1.7788611838641343E-3</v>
      </c>
      <c r="G1358" s="18">
        <v>2.7434089249312229E-3</v>
      </c>
      <c r="H1358" s="18">
        <v>2.6441236495527596</v>
      </c>
      <c r="I1358" s="18">
        <v>0.03</v>
      </c>
      <c r="J1358" s="17">
        <f t="shared" si="128"/>
        <v>1.466833057654785</v>
      </c>
      <c r="K1358" s="17">
        <f t="shared" si="129"/>
        <v>7.2771593885350941E-2</v>
      </c>
      <c r="L1358" s="17">
        <f t="shared" si="130"/>
        <v>0.11223036511082275</v>
      </c>
      <c r="M1358" s="17">
        <f t="shared" si="131"/>
        <v>108.16869475443106</v>
      </c>
      <c r="N1358" s="17">
        <f t="shared" si="132"/>
        <v>1.2272727272727272E-3</v>
      </c>
    </row>
    <row r="1359" spans="1:14" ht="13.8">
      <c r="A1359" s="18"/>
      <c r="B1359" s="18">
        <v>108</v>
      </c>
      <c r="C1359" s="17">
        <f t="shared" si="127"/>
        <v>9.8765432098765427E-2</v>
      </c>
      <c r="D1359" s="18">
        <v>0.84350296435873773</v>
      </c>
      <c r="E1359" s="18">
        <v>4.0962732311011364E-2</v>
      </c>
      <c r="F1359" s="18">
        <v>2.0846239129248966E-3</v>
      </c>
      <c r="G1359" s="18">
        <v>3.2149646637519816E-3</v>
      </c>
      <c r="H1359" s="18">
        <v>2.6607659931433072</v>
      </c>
      <c r="I1359" s="18">
        <v>0.03</v>
      </c>
      <c r="J1359" s="17">
        <f t="shared" si="128"/>
        <v>1.6757481399959195</v>
      </c>
      <c r="K1359" s="17">
        <f t="shared" si="129"/>
        <v>8.5280069165109412E-2</v>
      </c>
      <c r="L1359" s="17">
        <f t="shared" si="130"/>
        <v>0.1315212816989447</v>
      </c>
      <c r="M1359" s="17">
        <f t="shared" si="131"/>
        <v>108.8495179013171</v>
      </c>
      <c r="N1359" s="17">
        <f t="shared" si="132"/>
        <v>1.2272727272727272E-3</v>
      </c>
    </row>
    <row r="1360" spans="1:14" s="18" customFormat="1" ht="13.8">
      <c r="B1360" s="18">
        <v>108</v>
      </c>
      <c r="C1360" s="17">
        <f t="shared" si="127"/>
        <v>9.8765432098765427E-2</v>
      </c>
      <c r="D1360" s="18">
        <v>0.6791057482362719</v>
      </c>
      <c r="E1360" s="18">
        <v>3.7466813591747111E-2</v>
      </c>
      <c r="F1360" s="18">
        <v>2.2237032221464814E-3</v>
      </c>
      <c r="G1360" s="18">
        <v>3.6199819895407839E-3</v>
      </c>
      <c r="H1360" s="18">
        <v>2.1388922155343826</v>
      </c>
      <c r="I1360" s="18">
        <v>0.03</v>
      </c>
      <c r="J1360" s="17">
        <f t="shared" si="128"/>
        <v>1.5327332832987457</v>
      </c>
      <c r="K1360" s="17">
        <f t="shared" si="129"/>
        <v>9.0969677269628776E-2</v>
      </c>
      <c r="L1360" s="17">
        <f t="shared" si="130"/>
        <v>0.14809017229939572</v>
      </c>
      <c r="M1360" s="17">
        <f t="shared" si="131"/>
        <v>87.500136090042915</v>
      </c>
      <c r="N1360" s="17">
        <f t="shared" si="132"/>
        <v>1.2272727272727272E-3</v>
      </c>
    </row>
    <row r="1361" spans="1:14" ht="13.8">
      <c r="A1361" s="18"/>
      <c r="B1361" s="18">
        <v>108</v>
      </c>
      <c r="C1361" s="17">
        <f t="shared" si="127"/>
        <v>9.8765432098765427E-2</v>
      </c>
      <c r="D1361" s="18">
        <v>0.62</v>
      </c>
      <c r="E1361" s="18">
        <v>3.3959999999999997E-2</v>
      </c>
      <c r="F1361" s="18">
        <v>5.3099999999999996E-3</v>
      </c>
      <c r="G1361" s="18">
        <v>2.32E-3</v>
      </c>
      <c r="H1361" s="18">
        <v>1.93875</v>
      </c>
      <c r="I1361" s="18">
        <v>0.03</v>
      </c>
      <c r="J1361" s="17">
        <f t="shared" si="128"/>
        <v>1.3892727272727272</v>
      </c>
      <c r="K1361" s="17">
        <f t="shared" si="129"/>
        <v>0.21722727272727271</v>
      </c>
      <c r="L1361" s="17">
        <f t="shared" si="130"/>
        <v>9.4909090909090915E-2</v>
      </c>
      <c r="M1361" s="17">
        <f t="shared" si="131"/>
        <v>79.3125</v>
      </c>
      <c r="N1361" s="17">
        <f t="shared" si="132"/>
        <v>1.2272727272727272E-3</v>
      </c>
    </row>
    <row r="1362" spans="1:14" ht="13.8">
      <c r="A1362" s="18"/>
      <c r="B1362" s="18">
        <v>108</v>
      </c>
      <c r="C1362" s="17">
        <f t="shared" si="127"/>
        <v>9.8765432098765427E-2</v>
      </c>
      <c r="D1362" s="18">
        <v>0.79858388957407267</v>
      </c>
      <c r="E1362" s="18">
        <v>4.3510225777606527E-2</v>
      </c>
      <c r="F1362" s="18">
        <v>2.5121313220702484E-3</v>
      </c>
      <c r="G1362" s="18">
        <v>4.2842549678717414E-3</v>
      </c>
      <c r="H1362" s="18">
        <v>2.5154697025646948</v>
      </c>
      <c r="I1362" s="18">
        <v>0.03</v>
      </c>
      <c r="J1362" s="17">
        <f t="shared" si="128"/>
        <v>1.7799637818111762</v>
      </c>
      <c r="K1362" s="17">
        <f t="shared" si="129"/>
        <v>0.10276900863014653</v>
      </c>
      <c r="L1362" s="17">
        <f t="shared" si="130"/>
        <v>0.17526497595838941</v>
      </c>
      <c r="M1362" s="17">
        <f t="shared" si="131"/>
        <v>102.90557874128298</v>
      </c>
      <c r="N1362" s="17">
        <f t="shared" si="132"/>
        <v>1.2272727272727272E-3</v>
      </c>
    </row>
    <row r="1363" spans="1:14" s="18" customFormat="1" ht="13.8">
      <c r="A1363" s="17"/>
      <c r="B1363" s="18">
        <v>108</v>
      </c>
      <c r="C1363" s="17">
        <f t="shared" si="127"/>
        <v>9.8765432098765427E-2</v>
      </c>
      <c r="D1363" s="18">
        <v>0.74574603118519822</v>
      </c>
      <c r="E1363" s="18">
        <v>4.1467548462293828E-2</v>
      </c>
      <c r="F1363" s="18">
        <v>2.4226964454872749E-3</v>
      </c>
      <c r="G1363" s="18">
        <v>3.7561185201353104E-3</v>
      </c>
      <c r="H1363" s="18">
        <v>2.3491838401646272</v>
      </c>
      <c r="I1363" s="18">
        <v>0.03</v>
      </c>
      <c r="J1363" s="17">
        <f t="shared" si="128"/>
        <v>1.696399709821111</v>
      </c>
      <c r="K1363" s="17">
        <f t="shared" si="129"/>
        <v>9.9110309133570329E-2</v>
      </c>
      <c r="L1363" s="17">
        <f t="shared" si="130"/>
        <v>0.15365939400553541</v>
      </c>
      <c r="M1363" s="17">
        <f t="shared" si="131"/>
        <v>96.102975279462029</v>
      </c>
      <c r="N1363" s="17">
        <f t="shared" si="132"/>
        <v>1.2272727272727272E-3</v>
      </c>
    </row>
    <row r="1364" spans="1:14" s="18" customFormat="1" ht="13.8">
      <c r="B1364" s="18">
        <v>108</v>
      </c>
      <c r="C1364" s="17">
        <f t="shared" si="127"/>
        <v>9.8765432098765427E-2</v>
      </c>
      <c r="D1364" s="18">
        <v>0.71957689891378485</v>
      </c>
      <c r="E1364" s="18">
        <v>3.9478337657770174E-2</v>
      </c>
      <c r="F1364" s="18">
        <v>2.3202902177145578E-3</v>
      </c>
      <c r="G1364" s="18">
        <v>3.5973491747512531E-3</v>
      </c>
      <c r="H1364" s="18">
        <v>2.2668438871182532</v>
      </c>
      <c r="I1364" s="18">
        <v>0.03</v>
      </c>
      <c r="J1364" s="17">
        <f t="shared" si="128"/>
        <v>1.6150229041815072</v>
      </c>
      <c r="K1364" s="17">
        <f t="shared" si="129"/>
        <v>9.4920963451959176E-2</v>
      </c>
      <c r="L1364" s="17">
        <f t="shared" si="130"/>
        <v>0.14716428442164217</v>
      </c>
      <c r="M1364" s="17">
        <f t="shared" si="131"/>
        <v>92.734522654837633</v>
      </c>
      <c r="N1364" s="17">
        <f t="shared" si="132"/>
        <v>1.2272727272727272E-3</v>
      </c>
    </row>
    <row r="1365" spans="1:14" ht="13.8">
      <c r="A1365" s="18"/>
      <c r="B1365" s="18">
        <v>108</v>
      </c>
      <c r="C1365" s="17">
        <f t="shared" si="127"/>
        <v>9.8765432098765427E-2</v>
      </c>
      <c r="D1365" s="18">
        <v>0.70158640930353344</v>
      </c>
      <c r="E1365" s="18">
        <v>4.1078081163808573E-2</v>
      </c>
      <c r="F1365" s="18">
        <v>2.3928207515752252E-3</v>
      </c>
      <c r="G1365" s="18">
        <v>3.7097996148453107E-3</v>
      </c>
      <c r="H1365" s="18">
        <v>2.209450656327157</v>
      </c>
      <c r="I1365" s="18">
        <v>0.03</v>
      </c>
      <c r="J1365" s="17">
        <f t="shared" si="128"/>
        <v>1.6804669567012598</v>
      </c>
      <c r="K1365" s="17">
        <f t="shared" si="129"/>
        <v>9.7888121655350116E-2</v>
      </c>
      <c r="L1365" s="17">
        <f t="shared" si="130"/>
        <v>0.15176452969821727</v>
      </c>
      <c r="M1365" s="17">
        <f t="shared" si="131"/>
        <v>90.386617758838241</v>
      </c>
      <c r="N1365" s="17">
        <f t="shared" si="132"/>
        <v>1.2272727272727272E-3</v>
      </c>
    </row>
    <row r="1366" spans="1:14" ht="13.8">
      <c r="A1366" s="18"/>
      <c r="B1366" s="18">
        <v>108</v>
      </c>
      <c r="C1366" s="17">
        <f t="shared" si="127"/>
        <v>9.8765432098765427E-2</v>
      </c>
      <c r="D1366" s="18">
        <v>0.66782015060840416</v>
      </c>
      <c r="E1366" s="18">
        <v>4.1510662395963939E-2</v>
      </c>
      <c r="F1366" s="18">
        <v>2.403753247630847E-3</v>
      </c>
      <c r="G1366" s="18">
        <v>3.7267492211330972E-3</v>
      </c>
      <c r="H1366" s="18">
        <v>2.1024189534649427</v>
      </c>
      <c r="I1366" s="18">
        <v>0.03</v>
      </c>
      <c r="J1366" s="17">
        <f t="shared" si="128"/>
        <v>1.6981634616530703</v>
      </c>
      <c r="K1366" s="17">
        <f t="shared" si="129"/>
        <v>9.8335360130352836E-2</v>
      </c>
      <c r="L1366" s="17">
        <f t="shared" si="130"/>
        <v>0.1524579226827176</v>
      </c>
      <c r="M1366" s="17">
        <f t="shared" si="131"/>
        <v>86.008048096293109</v>
      </c>
      <c r="N1366" s="17">
        <f t="shared" si="132"/>
        <v>1.2272727272727272E-3</v>
      </c>
    </row>
    <row r="1367" spans="1:14" s="18" customFormat="1" ht="13.8">
      <c r="B1367" s="17">
        <v>108</v>
      </c>
      <c r="C1367" s="17">
        <f t="shared" si="127"/>
        <v>9.8765432098765427E-2</v>
      </c>
      <c r="D1367" s="17">
        <v>0.66072052131210424</v>
      </c>
      <c r="E1367" s="17">
        <v>4.1426329373547996E-2</v>
      </c>
      <c r="F1367" s="17">
        <v>2.3848001673029348E-3</v>
      </c>
      <c r="G1367" s="17">
        <v>3.6973646004696669E-3</v>
      </c>
      <c r="H1367" s="17">
        <v>2.08003168523565</v>
      </c>
      <c r="I1367" s="17">
        <v>0.03</v>
      </c>
      <c r="J1367" s="17">
        <f t="shared" si="128"/>
        <v>1.6947134743724179</v>
      </c>
      <c r="K1367" s="17">
        <f t="shared" si="129"/>
        <v>9.756000684421097E-2</v>
      </c>
      <c r="L1367" s="17">
        <f t="shared" si="130"/>
        <v>0.15125582456466821</v>
      </c>
      <c r="M1367" s="17">
        <f t="shared" si="131"/>
        <v>85.092205305094765</v>
      </c>
      <c r="N1367" s="17">
        <f t="shared" si="132"/>
        <v>1.2272727272727272E-3</v>
      </c>
    </row>
    <row r="1368" spans="1:14" s="18" customFormat="1" ht="13.8">
      <c r="A1368" s="17"/>
      <c r="B1368" s="18">
        <v>108</v>
      </c>
      <c r="C1368" s="17">
        <f t="shared" si="127"/>
        <v>9.8765432098765427E-2</v>
      </c>
      <c r="D1368" s="18">
        <v>0.51216021067177475</v>
      </c>
      <c r="E1368" s="18">
        <v>2.5352731513045346E-2</v>
      </c>
      <c r="F1368" s="18">
        <v>2.2045853489604649E-3</v>
      </c>
      <c r="G1368" s="18">
        <v>2.3925732469338382E-3</v>
      </c>
      <c r="H1368" s="18">
        <v>1.6119962251216735</v>
      </c>
      <c r="I1368" s="18">
        <v>0.03</v>
      </c>
      <c r="J1368" s="17">
        <f t="shared" si="128"/>
        <v>1.037157198260946</v>
      </c>
      <c r="K1368" s="17">
        <f t="shared" si="129"/>
        <v>9.0187582457473561E-2</v>
      </c>
      <c r="L1368" s="17">
        <f t="shared" si="130"/>
        <v>9.7877996465475195E-2</v>
      </c>
      <c r="M1368" s="17">
        <f t="shared" si="131"/>
        <v>65.945300118613915</v>
      </c>
      <c r="N1368" s="17">
        <f t="shared" si="132"/>
        <v>1.2272727272727272E-3</v>
      </c>
    </row>
    <row r="1369" spans="1:14" ht="13.8">
      <c r="B1369" s="18">
        <v>108</v>
      </c>
      <c r="C1369" s="17">
        <f t="shared" si="127"/>
        <v>9.8765432098765427E-2</v>
      </c>
      <c r="D1369" s="18">
        <v>0.60734166590843153</v>
      </c>
      <c r="E1369" s="18">
        <v>2.9622143415949643E-2</v>
      </c>
      <c r="F1369" s="18">
        <v>2.2604297548994403E-3</v>
      </c>
      <c r="G1369" s="18">
        <v>2.830591821877654E-3</v>
      </c>
      <c r="H1369" s="18">
        <v>1.9126713310687571</v>
      </c>
      <c r="I1369" s="18">
        <v>0.03</v>
      </c>
      <c r="J1369" s="17">
        <f t="shared" si="128"/>
        <v>1.2118149579252127</v>
      </c>
      <c r="K1369" s="17">
        <f t="shared" si="129"/>
        <v>9.2472126336795274E-2</v>
      </c>
      <c r="L1369" s="17">
        <f t="shared" si="130"/>
        <v>0.1157969381677222</v>
      </c>
      <c r="M1369" s="17">
        <f t="shared" si="131"/>
        <v>78.245645361903698</v>
      </c>
      <c r="N1369" s="17">
        <f t="shared" si="132"/>
        <v>1.2272727272727272E-3</v>
      </c>
    </row>
    <row r="1370" spans="1:14" s="18" customFormat="1" ht="13.8">
      <c r="B1370" s="18">
        <v>108</v>
      </c>
      <c r="C1370" s="17">
        <f t="shared" si="127"/>
        <v>9.8765432098765427E-2</v>
      </c>
      <c r="D1370" s="18">
        <v>0.62900127047795873</v>
      </c>
      <c r="E1370" s="18">
        <v>2.7658047090700175E-2</v>
      </c>
      <c r="F1370" s="18">
        <v>2.6978359733083723E-3</v>
      </c>
      <c r="G1370" s="18">
        <v>3.8062492026521219E-3</v>
      </c>
      <c r="H1370" s="18">
        <v>1.9784130470928063</v>
      </c>
      <c r="I1370" s="18">
        <v>0.03</v>
      </c>
      <c r="J1370" s="17">
        <f t="shared" si="128"/>
        <v>1.1314655628013708</v>
      </c>
      <c r="K1370" s="17">
        <f t="shared" si="129"/>
        <v>0.11036601708988796</v>
      </c>
      <c r="L1370" s="17">
        <f t="shared" si="130"/>
        <v>0.15571019465395045</v>
      </c>
      <c r="M1370" s="17">
        <f t="shared" si="131"/>
        <v>80.935079199251163</v>
      </c>
      <c r="N1370" s="17">
        <f t="shared" si="132"/>
        <v>1.2272727272727272E-3</v>
      </c>
    </row>
    <row r="1371" spans="1:14" ht="13.8">
      <c r="A1371" s="18"/>
      <c r="B1371" s="18">
        <v>108</v>
      </c>
      <c r="C1371" s="17">
        <f t="shared" si="127"/>
        <v>9.8765432098765427E-2</v>
      </c>
      <c r="D1371" s="18">
        <v>0.7808351569297215</v>
      </c>
      <c r="E1371" s="18">
        <v>3.8999661719841518E-2</v>
      </c>
      <c r="F1371" s="18">
        <v>2.7594216696907041E-3</v>
      </c>
      <c r="G1371" s="18">
        <v>6.9108950582593672E-3</v>
      </c>
      <c r="H1371" s="18">
        <v>2.4543550164046835</v>
      </c>
      <c r="I1371" s="18">
        <v>0.03</v>
      </c>
      <c r="J1371" s="17">
        <f t="shared" si="128"/>
        <v>1.5954407067207894</v>
      </c>
      <c r="K1371" s="17">
        <f t="shared" si="129"/>
        <v>0.11288543194189243</v>
      </c>
      <c r="L1371" s="17">
        <f t="shared" si="130"/>
        <v>0.2827184342015196</v>
      </c>
      <c r="M1371" s="17">
        <f t="shared" si="131"/>
        <v>100.40543248928249</v>
      </c>
      <c r="N1371" s="17">
        <f t="shared" si="132"/>
        <v>1.2272727272727272E-3</v>
      </c>
    </row>
    <row r="1372" spans="1:14" s="18" customFormat="1" ht="13.8">
      <c r="B1372" s="18">
        <v>108</v>
      </c>
      <c r="C1372" s="17">
        <f t="shared" si="127"/>
        <v>9.8765432098765427E-2</v>
      </c>
      <c r="D1372" s="18">
        <v>1.1100000000000001</v>
      </c>
      <c r="E1372" s="18">
        <v>4.1270000000000001E-2</v>
      </c>
      <c r="F1372" s="18">
        <v>2.7299999999999998E-3</v>
      </c>
      <c r="G1372" s="18">
        <v>7.0099999999999997E-3</v>
      </c>
      <c r="H1372" s="18">
        <v>3.50021</v>
      </c>
      <c r="I1372" s="18">
        <v>0.04</v>
      </c>
      <c r="J1372" s="17">
        <f t="shared" si="128"/>
        <v>1.6883181818181818</v>
      </c>
      <c r="K1372" s="17">
        <f t="shared" si="129"/>
        <v>0.11168181818181817</v>
      </c>
      <c r="L1372" s="17">
        <f t="shared" si="130"/>
        <v>0.28677272727272729</v>
      </c>
      <c r="M1372" s="17">
        <f t="shared" si="131"/>
        <v>143.19040909090907</v>
      </c>
      <c r="N1372" s="17">
        <f t="shared" si="132"/>
        <v>1.6363636363636365E-3</v>
      </c>
    </row>
    <row r="1373" spans="1:14" ht="13.8">
      <c r="A1373" s="18"/>
      <c r="B1373" s="18">
        <v>108</v>
      </c>
      <c r="C1373" s="17">
        <f t="shared" si="127"/>
        <v>9.8765432098765427E-2</v>
      </c>
      <c r="D1373" s="18">
        <v>0.62</v>
      </c>
      <c r="E1373" s="18">
        <v>2.8719999999999999E-2</v>
      </c>
      <c r="F1373" s="18">
        <v>2.3600000000000001E-3</v>
      </c>
      <c r="G1373" s="18">
        <v>5.2599999999999999E-3</v>
      </c>
      <c r="H1373" s="18">
        <v>1.9519299999999999</v>
      </c>
      <c r="I1373" s="18">
        <v>0.03</v>
      </c>
      <c r="J1373" s="17">
        <f t="shared" si="128"/>
        <v>1.1749090909090909</v>
      </c>
      <c r="K1373" s="17">
        <f t="shared" si="129"/>
        <v>9.6545454545454545E-2</v>
      </c>
      <c r="L1373" s="17">
        <f t="shared" si="130"/>
        <v>0.21518181818181817</v>
      </c>
      <c r="M1373" s="17">
        <f t="shared" si="131"/>
        <v>79.851681818181817</v>
      </c>
      <c r="N1373" s="17">
        <f t="shared" si="132"/>
        <v>1.2272727272727272E-3</v>
      </c>
    </row>
    <row r="1374" spans="1:14" ht="13.8">
      <c r="A1374" s="18"/>
      <c r="B1374" s="18">
        <v>108</v>
      </c>
      <c r="C1374" s="17">
        <f t="shared" si="127"/>
        <v>9.8765432098765427E-2</v>
      </c>
      <c r="D1374" s="18">
        <v>0.67</v>
      </c>
      <c r="E1374" s="18">
        <v>2.232E-2</v>
      </c>
      <c r="F1374" s="18">
        <v>2.2300000000000002E-3</v>
      </c>
      <c r="G1374" s="18">
        <v>3.14E-3</v>
      </c>
      <c r="H1374" s="18">
        <v>2.1160700000000001</v>
      </c>
      <c r="I1374" s="18">
        <v>0.02</v>
      </c>
      <c r="J1374" s="17">
        <f t="shared" si="128"/>
        <v>0.91309090909090918</v>
      </c>
      <c r="K1374" s="17">
        <f t="shared" si="129"/>
        <v>9.1227272727272726E-2</v>
      </c>
      <c r="L1374" s="17">
        <f t="shared" si="130"/>
        <v>0.12845454545454546</v>
      </c>
      <c r="M1374" s="17">
        <f t="shared" si="131"/>
        <v>86.566500000000005</v>
      </c>
      <c r="N1374" s="17">
        <f t="shared" si="132"/>
        <v>8.1818181818181827E-4</v>
      </c>
    </row>
    <row r="1375" spans="1:14">
      <c r="B1375" s="17">
        <v>108</v>
      </c>
      <c r="C1375" s="17">
        <f t="shared" si="127"/>
        <v>9.8765432098765427E-2</v>
      </c>
      <c r="D1375" s="17">
        <v>0.79</v>
      </c>
      <c r="E1375" s="17">
        <v>4.5769999999999998E-2</v>
      </c>
      <c r="F1375" s="17">
        <v>4.1399999999999996E-3</v>
      </c>
      <c r="G1375" s="17">
        <v>8.8999999999999999E-3</v>
      </c>
      <c r="H1375" s="17">
        <v>2.48461</v>
      </c>
      <c r="I1375" s="17">
        <v>0.04</v>
      </c>
      <c r="J1375" s="17">
        <f t="shared" si="128"/>
        <v>1.8724090909090909</v>
      </c>
      <c r="K1375" s="17">
        <f t="shared" si="129"/>
        <v>0.16936363636363636</v>
      </c>
      <c r="L1375" s="17">
        <f t="shared" si="130"/>
        <v>0.36409090909090908</v>
      </c>
      <c r="M1375" s="17">
        <f t="shared" si="131"/>
        <v>101.64313636363636</v>
      </c>
      <c r="N1375" s="17">
        <f t="shared" si="132"/>
        <v>1.6363636363636365E-3</v>
      </c>
    </row>
    <row r="1376" spans="1:14" ht="13.8">
      <c r="A1376" s="18"/>
      <c r="B1376" s="18">
        <v>108</v>
      </c>
      <c r="C1376" s="17">
        <f t="shared" si="127"/>
        <v>9.8765432098765427E-2</v>
      </c>
      <c r="D1376" s="18">
        <v>0.82</v>
      </c>
      <c r="E1376" s="18">
        <v>3.9219999999999998E-2</v>
      </c>
      <c r="F1376" s="18">
        <v>3.7699999999999999E-3</v>
      </c>
      <c r="G1376" s="18">
        <v>8.1099999999999992E-3</v>
      </c>
      <c r="H1376" s="18">
        <v>2.5814300000000001</v>
      </c>
      <c r="I1376" s="18">
        <v>0.04</v>
      </c>
      <c r="J1376" s="17">
        <f t="shared" si="128"/>
        <v>1.6044545454545451</v>
      </c>
      <c r="K1376" s="17">
        <f t="shared" si="129"/>
        <v>0.15422727272727271</v>
      </c>
      <c r="L1376" s="17">
        <f t="shared" si="130"/>
        <v>0.33177272727272727</v>
      </c>
      <c r="M1376" s="17">
        <f t="shared" si="131"/>
        <v>105.60395454545456</v>
      </c>
      <c r="N1376" s="17">
        <f t="shared" si="132"/>
        <v>1.6363636363636365E-3</v>
      </c>
    </row>
    <row r="1377" spans="1:14" ht="13.8">
      <c r="B1377" s="18">
        <v>108</v>
      </c>
      <c r="C1377" s="17">
        <f t="shared" si="127"/>
        <v>9.8765432098765427E-2</v>
      </c>
      <c r="D1377" s="18">
        <v>0.66</v>
      </c>
      <c r="E1377" s="18">
        <v>3.3180000000000001E-2</v>
      </c>
      <c r="F1377" s="18">
        <v>2.8900000000000002E-3</v>
      </c>
      <c r="G1377" s="18">
        <v>6.2100000000000002E-3</v>
      </c>
      <c r="H1377" s="18">
        <v>2.0712899999999999</v>
      </c>
      <c r="I1377" s="18">
        <v>0.03</v>
      </c>
      <c r="J1377" s="17">
        <f t="shared" si="128"/>
        <v>1.3573636363636365</v>
      </c>
      <c r="K1377" s="17">
        <f t="shared" si="129"/>
        <v>0.11822727272727272</v>
      </c>
      <c r="L1377" s="17">
        <f t="shared" si="130"/>
        <v>0.25404545454545457</v>
      </c>
      <c r="M1377" s="17">
        <f t="shared" si="131"/>
        <v>84.734590909090898</v>
      </c>
      <c r="N1377" s="17">
        <f t="shared" si="132"/>
        <v>1.2272727272727272E-3</v>
      </c>
    </row>
    <row r="1378" spans="1:14" ht="13.8">
      <c r="B1378" s="18">
        <v>108</v>
      </c>
      <c r="C1378" s="17">
        <f t="shared" si="127"/>
        <v>9.8765432098765427E-2</v>
      </c>
      <c r="D1378" s="18">
        <v>0.75</v>
      </c>
      <c r="E1378" s="18">
        <v>3.9899999999999998E-2</v>
      </c>
      <c r="F1378" s="18">
        <v>3.64E-3</v>
      </c>
      <c r="G1378" s="18">
        <v>6.8799999999999998E-3</v>
      </c>
      <c r="H1378" s="18">
        <v>2.35406</v>
      </c>
      <c r="I1378" s="18">
        <v>0.04</v>
      </c>
      <c r="J1378" s="17">
        <f t="shared" si="128"/>
        <v>1.6322727272727271</v>
      </c>
      <c r="K1378" s="17">
        <f t="shared" si="129"/>
        <v>0.14890909090909091</v>
      </c>
      <c r="L1378" s="17">
        <f t="shared" si="130"/>
        <v>0.28145454545454546</v>
      </c>
      <c r="M1378" s="17">
        <f t="shared" si="131"/>
        <v>96.302454545454552</v>
      </c>
      <c r="N1378" s="17">
        <f t="shared" si="132"/>
        <v>1.6363636363636365E-3</v>
      </c>
    </row>
    <row r="1379" spans="1:14" ht="13.8">
      <c r="B1379" s="18">
        <v>108</v>
      </c>
      <c r="C1379" s="17">
        <f t="shared" si="127"/>
        <v>9.8765432098765427E-2</v>
      </c>
      <c r="D1379" s="18">
        <v>0.88</v>
      </c>
      <c r="E1379" s="18">
        <v>3.7859999999999998E-2</v>
      </c>
      <c r="F1379" s="18">
        <v>4.2399999999999998E-3</v>
      </c>
      <c r="G1379" s="18">
        <v>4.9500000000000004E-3</v>
      </c>
      <c r="H1379" s="18">
        <v>2.7616999999999998</v>
      </c>
      <c r="I1379" s="18">
        <v>1.29</v>
      </c>
      <c r="J1379" s="17">
        <f t="shared" si="128"/>
        <v>1.5488181818181816</v>
      </c>
      <c r="K1379" s="17">
        <f t="shared" si="129"/>
        <v>0.17345454545454544</v>
      </c>
      <c r="L1379" s="17">
        <f t="shared" si="130"/>
        <v>0.20250000000000001</v>
      </c>
      <c r="M1379" s="17">
        <f t="shared" si="131"/>
        <v>112.97863636363635</v>
      </c>
      <c r="N1379" s="17">
        <f t="shared" si="132"/>
        <v>5.2772727272727277E-2</v>
      </c>
    </row>
    <row r="1380" spans="1:14" ht="13.8">
      <c r="A1380" s="18"/>
      <c r="B1380" s="18">
        <v>108</v>
      </c>
      <c r="C1380" s="17">
        <f t="shared" si="127"/>
        <v>9.8765432098765427E-2</v>
      </c>
      <c r="D1380" s="18">
        <v>1.05</v>
      </c>
      <c r="E1380" s="18">
        <v>4.6859999999999999E-2</v>
      </c>
      <c r="F1380" s="18">
        <v>4.1399999999999996E-3</v>
      </c>
      <c r="G1380" s="18">
        <v>6.4099999999999999E-3</v>
      </c>
      <c r="H1380" s="18">
        <v>3.2926000000000002</v>
      </c>
      <c r="I1380" s="18">
        <v>0.04</v>
      </c>
      <c r="J1380" s="17">
        <f t="shared" si="128"/>
        <v>1.917</v>
      </c>
      <c r="K1380" s="17">
        <f t="shared" si="129"/>
        <v>0.16936363636363636</v>
      </c>
      <c r="L1380" s="17">
        <f t="shared" si="130"/>
        <v>0.26222727272727275</v>
      </c>
      <c r="M1380" s="17">
        <f t="shared" si="131"/>
        <v>134.69727272727275</v>
      </c>
      <c r="N1380" s="17">
        <f t="shared" si="132"/>
        <v>1.6363636363636365E-3</v>
      </c>
    </row>
    <row r="1381" spans="1:14" s="18" customFormat="1" ht="13.8">
      <c r="B1381" s="17">
        <v>108</v>
      </c>
      <c r="C1381" s="17">
        <f t="shared" si="127"/>
        <v>9.8765432098765427E-2</v>
      </c>
      <c r="D1381" s="17">
        <v>0.41</v>
      </c>
      <c r="E1381" s="17">
        <v>3.0290000000000001E-2</v>
      </c>
      <c r="F1381" s="17">
        <v>2.9399999999999999E-3</v>
      </c>
      <c r="G1381" s="17">
        <v>2.98E-3</v>
      </c>
      <c r="H1381" s="17">
        <v>1.2749699999999999</v>
      </c>
      <c r="I1381" s="17">
        <v>0.03</v>
      </c>
      <c r="J1381" s="17">
        <f t="shared" si="128"/>
        <v>1.2391363636363637</v>
      </c>
      <c r="K1381" s="17">
        <f t="shared" si="129"/>
        <v>0.12027272727272727</v>
      </c>
      <c r="L1381" s="17">
        <f t="shared" si="130"/>
        <v>0.12190909090909091</v>
      </c>
      <c r="M1381" s="17">
        <f t="shared" si="131"/>
        <v>52.157863636363636</v>
      </c>
      <c r="N1381" s="17">
        <f t="shared" si="132"/>
        <v>1.2272727272727272E-3</v>
      </c>
    </row>
    <row r="1382" spans="1:14" ht="13.8">
      <c r="B1382" s="18">
        <v>108</v>
      </c>
      <c r="C1382" s="17">
        <f t="shared" si="127"/>
        <v>9.8765432098765427E-2</v>
      </c>
      <c r="D1382" s="18">
        <v>0.99</v>
      </c>
      <c r="E1382" s="18">
        <v>3.8260000000000002E-2</v>
      </c>
      <c r="F1382" s="18">
        <v>3.2200000000000002E-3</v>
      </c>
      <c r="G1382" s="18">
        <v>4.2199999999999998E-3</v>
      </c>
      <c r="H1382" s="18">
        <v>3.12113</v>
      </c>
      <c r="I1382" s="18">
        <v>0.03</v>
      </c>
      <c r="J1382" s="17">
        <f t="shared" si="128"/>
        <v>1.5651818181818185</v>
      </c>
      <c r="K1382" s="17">
        <f t="shared" si="129"/>
        <v>0.13172727272727272</v>
      </c>
      <c r="L1382" s="17">
        <f t="shared" si="130"/>
        <v>0.17263636363636362</v>
      </c>
      <c r="M1382" s="17">
        <f t="shared" si="131"/>
        <v>127.68259090909091</v>
      </c>
      <c r="N1382" s="17">
        <f t="shared" si="132"/>
        <v>1.2272727272727272E-3</v>
      </c>
    </row>
    <row r="1383" spans="1:14" s="18" customFormat="1" ht="13.8">
      <c r="A1383" s="17"/>
      <c r="B1383" s="18">
        <v>108</v>
      </c>
      <c r="C1383" s="17">
        <f t="shared" si="127"/>
        <v>9.8765432098765427E-2</v>
      </c>
      <c r="D1383" s="18">
        <v>0.68</v>
      </c>
      <c r="E1383" s="18">
        <v>2.4920000000000001E-2</v>
      </c>
      <c r="F1383" s="18">
        <v>2.7299999999999998E-3</v>
      </c>
      <c r="G1383" s="18">
        <v>4.0800000000000003E-3</v>
      </c>
      <c r="H1383" s="18">
        <v>2.13889</v>
      </c>
      <c r="I1383" s="18">
        <v>0.03</v>
      </c>
      <c r="J1383" s="17">
        <f t="shared" si="128"/>
        <v>1.0194545454545454</v>
      </c>
      <c r="K1383" s="17">
        <f t="shared" si="129"/>
        <v>0.11168181818181817</v>
      </c>
      <c r="L1383" s="17">
        <f t="shared" si="130"/>
        <v>0.16690909090909092</v>
      </c>
      <c r="M1383" s="17">
        <f t="shared" si="131"/>
        <v>87.500045454545457</v>
      </c>
      <c r="N1383" s="17">
        <f t="shared" si="132"/>
        <v>1.2272727272727272E-3</v>
      </c>
    </row>
    <row r="1384" spans="1:14" ht="13.8">
      <c r="B1384" s="18">
        <v>108</v>
      </c>
      <c r="C1384" s="17">
        <f t="shared" si="127"/>
        <v>9.8765432098765427E-2</v>
      </c>
      <c r="D1384" s="18">
        <v>1.24</v>
      </c>
      <c r="E1384" s="18">
        <v>3.5569999999999997E-2</v>
      </c>
      <c r="F1384" s="18">
        <v>3.5799999999999998E-3</v>
      </c>
      <c r="G1384" s="18">
        <v>5.9300000000000004E-3</v>
      </c>
      <c r="H1384" s="18">
        <v>3.91513</v>
      </c>
      <c r="I1384" s="18">
        <v>0.04</v>
      </c>
      <c r="J1384" s="17">
        <f t="shared" si="128"/>
        <v>1.4551363636363635</v>
      </c>
      <c r="K1384" s="17">
        <f t="shared" si="129"/>
        <v>0.14645454545454545</v>
      </c>
      <c r="L1384" s="17">
        <f t="shared" si="130"/>
        <v>0.24259090909090911</v>
      </c>
      <c r="M1384" s="17">
        <f t="shared" si="131"/>
        <v>160.16440909090909</v>
      </c>
      <c r="N1384" s="17">
        <f t="shared" si="132"/>
        <v>1.6363636363636365E-3</v>
      </c>
    </row>
    <row r="1385" spans="1:14" s="18" customFormat="1" ht="13.8">
      <c r="A1385" s="17"/>
      <c r="B1385" s="18">
        <v>108</v>
      </c>
      <c r="C1385" s="17">
        <f t="shared" si="127"/>
        <v>9.8765432098765427E-2</v>
      </c>
      <c r="D1385" s="18">
        <v>0.56999999999999995</v>
      </c>
      <c r="E1385" s="18">
        <v>2.9239999999999999E-2</v>
      </c>
      <c r="F1385" s="18">
        <v>3.0799999999999998E-3</v>
      </c>
      <c r="G1385" s="18">
        <v>3.49E-3</v>
      </c>
      <c r="H1385" s="18">
        <v>1.77399</v>
      </c>
      <c r="I1385" s="18">
        <v>0.03</v>
      </c>
      <c r="J1385" s="17">
        <f t="shared" si="128"/>
        <v>1.1961818181818182</v>
      </c>
      <c r="K1385" s="17">
        <f t="shared" si="129"/>
        <v>0.126</v>
      </c>
      <c r="L1385" s="17">
        <f t="shared" si="130"/>
        <v>0.14277272727272727</v>
      </c>
      <c r="M1385" s="17">
        <f t="shared" si="131"/>
        <v>72.572318181818176</v>
      </c>
      <c r="N1385" s="17">
        <f t="shared" si="132"/>
        <v>1.2272727272727272E-3</v>
      </c>
    </row>
    <row r="1386" spans="1:14" s="18" customFormat="1" ht="13.8">
      <c r="A1386" s="17"/>
      <c r="B1386" s="17">
        <v>108</v>
      </c>
      <c r="C1386" s="17">
        <f t="shared" si="127"/>
        <v>9.8765432098765427E-2</v>
      </c>
      <c r="D1386" s="17">
        <v>0.83</v>
      </c>
      <c r="E1386" s="17">
        <v>3.918E-2</v>
      </c>
      <c r="F1386" s="17">
        <v>3.0100000000000001E-3</v>
      </c>
      <c r="G1386" s="17">
        <v>2.4499999999999999E-3</v>
      </c>
      <c r="H1386" s="17">
        <v>2.62161</v>
      </c>
      <c r="I1386" s="17">
        <v>0.03</v>
      </c>
      <c r="J1386" s="17">
        <f t="shared" si="128"/>
        <v>1.6028181818181819</v>
      </c>
      <c r="K1386" s="17">
        <f t="shared" si="129"/>
        <v>0.12313636363636364</v>
      </c>
      <c r="L1386" s="17">
        <f t="shared" si="130"/>
        <v>0.10022727272727273</v>
      </c>
      <c r="M1386" s="17">
        <f t="shared" si="131"/>
        <v>107.24768181818182</v>
      </c>
      <c r="N1386" s="17">
        <f t="shared" si="132"/>
        <v>1.2272727272727272E-3</v>
      </c>
    </row>
    <row r="1387" spans="1:14" ht="13.8">
      <c r="B1387" s="18">
        <v>108</v>
      </c>
      <c r="C1387" s="17">
        <f t="shared" si="127"/>
        <v>9.8765432098765427E-2</v>
      </c>
      <c r="D1387" s="18">
        <v>0.63898115299848179</v>
      </c>
      <c r="E1387" s="18">
        <v>3.3830916745025578E-2</v>
      </c>
      <c r="F1387" s="18">
        <v>1.1499837312538338E-3</v>
      </c>
      <c r="G1387" s="18">
        <v>2.7230058752733492E-3</v>
      </c>
      <c r="H1387" s="18">
        <v>2.0164831008497459</v>
      </c>
      <c r="I1387" s="18">
        <v>0.03</v>
      </c>
      <c r="J1387" s="17">
        <f t="shared" si="128"/>
        <v>1.3839920486601374</v>
      </c>
      <c r="K1387" s="17">
        <f t="shared" si="129"/>
        <v>4.7044789005838659E-2</v>
      </c>
      <c r="L1387" s="17">
        <f t="shared" si="130"/>
        <v>0.1113956948975461</v>
      </c>
      <c r="M1387" s="17">
        <f t="shared" si="131"/>
        <v>82.492490489307784</v>
      </c>
      <c r="N1387" s="17">
        <f t="shared" si="132"/>
        <v>1.2272727272727272E-3</v>
      </c>
    </row>
    <row r="1388" spans="1:14" ht="13.8">
      <c r="B1388" s="18">
        <v>108</v>
      </c>
      <c r="C1388" s="17">
        <f t="shared" si="127"/>
        <v>9.8765432098765427E-2</v>
      </c>
      <c r="D1388" s="18">
        <v>0.96</v>
      </c>
      <c r="E1388" s="18">
        <v>4.0710000000000003E-2</v>
      </c>
      <c r="F1388" s="18">
        <v>2.3999999999999998E-3</v>
      </c>
      <c r="G1388" s="18">
        <v>4.5199999999999997E-3</v>
      </c>
      <c r="H1388" s="18">
        <v>3.0159500000000001</v>
      </c>
      <c r="I1388" s="18">
        <v>0.04</v>
      </c>
      <c r="J1388" s="17">
        <f t="shared" si="128"/>
        <v>1.6654090909090911</v>
      </c>
      <c r="K1388" s="17">
        <f t="shared" si="129"/>
        <v>9.8181818181818162E-2</v>
      </c>
      <c r="L1388" s="17">
        <f t="shared" si="130"/>
        <v>0.18490909090909088</v>
      </c>
      <c r="M1388" s="17">
        <f t="shared" si="131"/>
        <v>123.37977272727272</v>
      </c>
      <c r="N1388" s="17">
        <f t="shared" si="132"/>
        <v>1.6363636363636365E-3</v>
      </c>
    </row>
    <row r="1389" spans="1:14" s="18" customFormat="1" ht="13.8">
      <c r="A1389" s="17"/>
      <c r="B1389" s="18">
        <v>108</v>
      </c>
      <c r="C1389" s="17">
        <f t="shared" si="127"/>
        <v>9.8765432098765427E-2</v>
      </c>
      <c r="D1389" s="18">
        <v>0.61180351243275033</v>
      </c>
      <c r="E1389" s="18">
        <v>2.8560512930540141E-2</v>
      </c>
      <c r="F1389" s="18">
        <v>2.538337459833936E-3</v>
      </c>
      <c r="G1389" s="18">
        <v>3.5418662230240969E-3</v>
      </c>
      <c r="H1389" s="18">
        <v>1.9248356319172621</v>
      </c>
      <c r="I1389" s="18">
        <v>0.03</v>
      </c>
      <c r="J1389" s="17">
        <f t="shared" si="128"/>
        <v>1.1683846198857331</v>
      </c>
      <c r="K1389" s="17">
        <f t="shared" si="129"/>
        <v>0.10384107790229737</v>
      </c>
      <c r="L1389" s="17">
        <f t="shared" si="130"/>
        <v>0.14489452730553123</v>
      </c>
      <c r="M1389" s="17">
        <f t="shared" si="131"/>
        <v>78.743275851160718</v>
      </c>
      <c r="N1389" s="17">
        <f t="shared" si="132"/>
        <v>1.2272727272727272E-3</v>
      </c>
    </row>
    <row r="1390" spans="1:14" ht="13.8">
      <c r="B1390" s="18">
        <v>108</v>
      </c>
      <c r="C1390" s="17">
        <f t="shared" si="127"/>
        <v>9.8765432098765427E-2</v>
      </c>
      <c r="D1390" s="18">
        <v>0.69493720154846284</v>
      </c>
      <c r="E1390" s="18">
        <v>3.4618588958445731E-2</v>
      </c>
      <c r="F1390" s="18">
        <v>2.932375200926457E-3</v>
      </c>
      <c r="G1390" s="18">
        <v>4.0916863268741265E-3</v>
      </c>
      <c r="H1390" s="18">
        <v>2.1861295517870332</v>
      </c>
      <c r="I1390" s="18">
        <v>0.03</v>
      </c>
      <c r="J1390" s="17">
        <f t="shared" si="128"/>
        <v>1.4162150028455072</v>
      </c>
      <c r="K1390" s="17">
        <f t="shared" si="129"/>
        <v>0.11996080367426415</v>
      </c>
      <c r="L1390" s="17">
        <f t="shared" si="130"/>
        <v>0.16738716791757791</v>
      </c>
      <c r="M1390" s="17">
        <f t="shared" si="131"/>
        <v>89.432572573105901</v>
      </c>
      <c r="N1390" s="17">
        <f t="shared" si="132"/>
        <v>1.2272727272727272E-3</v>
      </c>
    </row>
    <row r="1391" spans="1:14" ht="13.8">
      <c r="B1391" s="18">
        <v>108</v>
      </c>
      <c r="C1391" s="17">
        <f t="shared" si="127"/>
        <v>9.8765432098765427E-2</v>
      </c>
      <c r="D1391" s="18">
        <v>0.5485972806388103</v>
      </c>
      <c r="E1391" s="18">
        <v>2.4553435046969451E-2</v>
      </c>
      <c r="F1391" s="18">
        <v>6.209270278628695E-3</v>
      </c>
      <c r="G1391" s="18">
        <v>1.0830122579003537E-2</v>
      </c>
      <c r="H1391" s="18">
        <v>1.7018764052719846</v>
      </c>
      <c r="I1391" s="18">
        <v>7.0000000000000007E-2</v>
      </c>
      <c r="J1391" s="17">
        <f t="shared" si="128"/>
        <v>1.0044587064669321</v>
      </c>
      <c r="K1391" s="17">
        <f t="shared" si="129"/>
        <v>0.25401560230753756</v>
      </c>
      <c r="L1391" s="17">
        <f t="shared" si="130"/>
        <v>0.44305046914105384</v>
      </c>
      <c r="M1391" s="17">
        <f t="shared" si="131"/>
        <v>69.622216579308457</v>
      </c>
      <c r="N1391" s="17">
        <f t="shared" si="132"/>
        <v>2.8636363636363638E-3</v>
      </c>
    </row>
    <row r="1392" spans="1:14" ht="13.8">
      <c r="B1392" s="18">
        <v>108</v>
      </c>
      <c r="C1392" s="17">
        <f t="shared" si="127"/>
        <v>9.8765432098765427E-2</v>
      </c>
      <c r="D1392" s="18">
        <v>0.64</v>
      </c>
      <c r="E1392" s="18">
        <v>2.8400000000000002E-2</v>
      </c>
      <c r="F1392" s="18">
        <v>4.1000000000000003E-3</v>
      </c>
      <c r="G1392" s="18">
        <v>4.7800000000000004E-3</v>
      </c>
      <c r="H1392" s="18">
        <v>1.99163</v>
      </c>
      <c r="I1392" s="18">
        <v>0.03</v>
      </c>
      <c r="J1392" s="17">
        <f t="shared" si="128"/>
        <v>1.1618181818181819</v>
      </c>
      <c r="K1392" s="17">
        <f t="shared" si="129"/>
        <v>0.16772727272727275</v>
      </c>
      <c r="L1392" s="17">
        <f t="shared" si="130"/>
        <v>0.19554545454545458</v>
      </c>
      <c r="M1392" s="17">
        <f t="shared" si="131"/>
        <v>81.475772727272727</v>
      </c>
      <c r="N1392" s="17">
        <f t="shared" si="132"/>
        <v>1.2272727272727272E-3</v>
      </c>
    </row>
    <row r="1393" spans="1:14" s="18" customFormat="1" ht="13.8">
      <c r="A1393" s="17"/>
      <c r="B1393" s="18">
        <v>108</v>
      </c>
      <c r="C1393" s="17">
        <f t="shared" si="127"/>
        <v>9.8765432098765427E-2</v>
      </c>
      <c r="D1393" s="18">
        <v>0.49512392938651884</v>
      </c>
      <c r="E1393" s="18">
        <v>2.631846981097688E-2</v>
      </c>
      <c r="F1393" s="18">
        <v>2.5849977831039835E-3</v>
      </c>
      <c r="G1393" s="18">
        <v>3.4825952490895682E-3</v>
      </c>
      <c r="H1393" s="18">
        <v>1.5551446165874965</v>
      </c>
      <c r="I1393" s="18">
        <v>0.03</v>
      </c>
      <c r="J1393" s="17">
        <f t="shared" si="128"/>
        <v>1.0766646740854178</v>
      </c>
      <c r="K1393" s="17">
        <f t="shared" si="129"/>
        <v>0.10574990930879932</v>
      </c>
      <c r="L1393" s="17">
        <f t="shared" si="130"/>
        <v>0.14246980564457326</v>
      </c>
      <c r="M1393" s="17">
        <f t="shared" si="131"/>
        <v>63.619552496761223</v>
      </c>
      <c r="N1393" s="17">
        <f t="shared" si="132"/>
        <v>1.2272727272727272E-3</v>
      </c>
    </row>
    <row r="1394" spans="1:14" ht="13.8">
      <c r="B1394" s="18">
        <v>108</v>
      </c>
      <c r="C1394" s="17">
        <f t="shared" si="127"/>
        <v>9.8765432098765427E-2</v>
      </c>
      <c r="D1394" s="18">
        <v>0.57362782186623995</v>
      </c>
      <c r="E1394" s="18">
        <v>3.1543006116425479E-2</v>
      </c>
      <c r="F1394" s="18">
        <v>2.9435103365398918E-3</v>
      </c>
      <c r="G1394" s="18">
        <v>3.9655953210802064E-3</v>
      </c>
      <c r="H1394" s="18">
        <v>1.8019853976860891</v>
      </c>
      <c r="I1394" s="18">
        <v>0.03</v>
      </c>
      <c r="J1394" s="17">
        <f t="shared" si="128"/>
        <v>1.2903957047628605</v>
      </c>
      <c r="K1394" s="17">
        <f t="shared" si="129"/>
        <v>0.1204163319493592</v>
      </c>
      <c r="L1394" s="17">
        <f t="shared" si="130"/>
        <v>0.16222889949873573</v>
      </c>
      <c r="M1394" s="17">
        <f t="shared" si="131"/>
        <v>73.717584450794547</v>
      </c>
      <c r="N1394" s="17">
        <f t="shared" si="132"/>
        <v>1.2272727272727272E-3</v>
      </c>
    </row>
    <row r="1395" spans="1:14" ht="13.8">
      <c r="B1395" s="18">
        <v>108</v>
      </c>
      <c r="C1395" s="17">
        <f t="shared" si="127"/>
        <v>9.8765432098765427E-2</v>
      </c>
      <c r="D1395" s="18">
        <v>0.61772309309728746</v>
      </c>
      <c r="E1395" s="18">
        <v>2.7676162699446252E-2</v>
      </c>
      <c r="F1395" s="18">
        <v>2.6969972212571008E-3</v>
      </c>
      <c r="G1395" s="18">
        <v>4.2278509411610016E-3</v>
      </c>
      <c r="H1395" s="18">
        <v>1.9420238389069215</v>
      </c>
      <c r="I1395" s="18">
        <v>0.03</v>
      </c>
      <c r="J1395" s="17">
        <f t="shared" si="128"/>
        <v>1.1322066558864377</v>
      </c>
      <c r="K1395" s="17">
        <f t="shared" si="129"/>
        <v>0.11033170450597231</v>
      </c>
      <c r="L1395" s="17">
        <f t="shared" si="130"/>
        <v>0.17295753850204096</v>
      </c>
      <c r="M1395" s="17">
        <f t="shared" si="131"/>
        <v>79.44642977346497</v>
      </c>
      <c r="N1395" s="17">
        <f t="shared" si="132"/>
        <v>1.2272727272727272E-3</v>
      </c>
    </row>
    <row r="1396" spans="1:14" ht="13.8">
      <c r="B1396" s="18">
        <v>108</v>
      </c>
      <c r="C1396" s="17">
        <f t="shared" si="127"/>
        <v>9.8765432098765427E-2</v>
      </c>
      <c r="D1396" s="18">
        <v>0.7135987607685278</v>
      </c>
      <c r="E1396" s="18">
        <v>1.8561040018314375E-2</v>
      </c>
      <c r="F1396" s="18">
        <v>1.1567024938949541E-3</v>
      </c>
      <c r="G1396" s="18">
        <v>2.7617392877491921E-3</v>
      </c>
      <c r="H1396" s="18">
        <v>2.2527901904354128</v>
      </c>
      <c r="I1396" s="18">
        <v>0.02</v>
      </c>
      <c r="J1396" s="17">
        <f t="shared" si="128"/>
        <v>0.75931527347649708</v>
      </c>
      <c r="K1396" s="17">
        <f t="shared" si="129"/>
        <v>4.7319647477520849E-2</v>
      </c>
      <c r="L1396" s="17">
        <f t="shared" si="130"/>
        <v>0.11298024358973967</v>
      </c>
      <c r="M1396" s="17">
        <f t="shared" si="131"/>
        <v>92.159598699630521</v>
      </c>
      <c r="N1396" s="17">
        <f t="shared" si="132"/>
        <v>8.1818181818181827E-4</v>
      </c>
    </row>
    <row r="1397" spans="1:14">
      <c r="B1397" s="17">
        <v>108</v>
      </c>
      <c r="C1397" s="17">
        <f t="shared" si="127"/>
        <v>9.8765432098765427E-2</v>
      </c>
      <c r="D1397" s="30">
        <v>0.99592572462943163</v>
      </c>
      <c r="E1397" s="17">
        <v>3.2590120532833555E-2</v>
      </c>
      <c r="F1397" s="17">
        <v>1.2337720017509114E-3</v>
      </c>
      <c r="G1397" s="17">
        <v>3.0899477682491522E-3</v>
      </c>
      <c r="H1397" s="17">
        <v>3.146449670297137</v>
      </c>
      <c r="I1397" s="17">
        <v>0.03</v>
      </c>
      <c r="J1397" s="17">
        <f t="shared" si="128"/>
        <v>1.3332322036159181</v>
      </c>
      <c r="K1397" s="17">
        <f t="shared" si="129"/>
        <v>5.0472490980719105E-2</v>
      </c>
      <c r="L1397" s="17">
        <f t="shared" si="130"/>
        <v>0.12640695415564715</v>
      </c>
      <c r="M1397" s="17">
        <f t="shared" si="131"/>
        <v>128.71839560306469</v>
      </c>
      <c r="N1397" s="17">
        <f t="shared" si="132"/>
        <v>1.2272727272727272E-3</v>
      </c>
    </row>
    <row r="1398" spans="1:14" ht="13.8">
      <c r="B1398" s="18">
        <v>108</v>
      </c>
      <c r="C1398" s="17">
        <f t="shared" si="127"/>
        <v>9.8765432098765427E-2</v>
      </c>
      <c r="D1398" s="18">
        <v>1.033446981979224</v>
      </c>
      <c r="E1398" s="18">
        <v>3.5128051838780525E-2</v>
      </c>
      <c r="F1398" s="18">
        <v>1.2780904047043943E-3</v>
      </c>
      <c r="G1398" s="18">
        <v>3.5210361775398344E-3</v>
      </c>
      <c r="H1398" s="18">
        <v>3.2645035417476462</v>
      </c>
      <c r="I1398" s="18">
        <v>0.03</v>
      </c>
      <c r="J1398" s="17">
        <f t="shared" si="128"/>
        <v>1.4370566661319304</v>
      </c>
      <c r="K1398" s="17">
        <f t="shared" si="129"/>
        <v>5.228551655608886E-2</v>
      </c>
      <c r="L1398" s="17">
        <f t="shared" si="130"/>
        <v>0.14404238908117503</v>
      </c>
      <c r="M1398" s="17">
        <f t="shared" si="131"/>
        <v>133.54787216240371</v>
      </c>
      <c r="N1398" s="17">
        <f t="shared" si="132"/>
        <v>1.2272727272727272E-3</v>
      </c>
    </row>
    <row r="1399" spans="1:14" ht="13.8">
      <c r="B1399" s="18">
        <v>108</v>
      </c>
      <c r="C1399" s="17">
        <f t="shared" si="127"/>
        <v>9.8765432098765427E-2</v>
      </c>
      <c r="D1399" s="18">
        <v>0.55000000000000004</v>
      </c>
      <c r="E1399" s="18">
        <v>2.8629999999999999E-2</v>
      </c>
      <c r="F1399" s="18">
        <v>1.9499999999999999E-3</v>
      </c>
      <c r="G1399" s="18">
        <v>3.0000000000000001E-3</v>
      </c>
      <c r="H1399" s="18">
        <v>1.7382200000000001</v>
      </c>
      <c r="I1399" s="18">
        <v>0.03</v>
      </c>
      <c r="J1399" s="17">
        <f t="shared" si="128"/>
        <v>1.1712272727272728</v>
      </c>
      <c r="K1399" s="17">
        <f t="shared" si="129"/>
        <v>7.9772727272727273E-2</v>
      </c>
      <c r="L1399" s="17">
        <f t="shared" si="130"/>
        <v>0.12272727272727274</v>
      </c>
      <c r="M1399" s="17">
        <f t="shared" si="131"/>
        <v>71.109000000000009</v>
      </c>
      <c r="N1399" s="17">
        <f t="shared" si="132"/>
        <v>1.2272727272727272E-3</v>
      </c>
    </row>
    <row r="1400" spans="1:14" ht="13.8">
      <c r="B1400" s="18">
        <v>108</v>
      </c>
      <c r="C1400" s="17">
        <f t="shared" si="127"/>
        <v>9.8765432098765427E-2</v>
      </c>
      <c r="D1400" s="18">
        <v>1.07</v>
      </c>
      <c r="E1400" s="18">
        <v>3.1E-2</v>
      </c>
      <c r="F1400" s="18">
        <v>5.1000000000000004E-4</v>
      </c>
      <c r="G1400" s="18">
        <v>2.2300000000000002E-3</v>
      </c>
      <c r="H1400" s="18">
        <v>3.3765999999999998</v>
      </c>
      <c r="I1400" s="18">
        <v>0.02</v>
      </c>
      <c r="J1400" s="17">
        <f t="shared" si="128"/>
        <v>1.2681818181818181</v>
      </c>
      <c r="K1400" s="17">
        <f t="shared" si="129"/>
        <v>2.0863636363636365E-2</v>
      </c>
      <c r="L1400" s="17">
        <f t="shared" si="130"/>
        <v>9.1227272727272726E-2</v>
      </c>
      <c r="M1400" s="17">
        <f t="shared" si="131"/>
        <v>138.13363636363636</v>
      </c>
      <c r="N1400" s="17">
        <f t="shared" si="132"/>
        <v>8.1818181818181827E-4</v>
      </c>
    </row>
    <row r="1401" spans="1:14">
      <c r="B1401" s="17">
        <v>108</v>
      </c>
      <c r="C1401" s="17">
        <f t="shared" si="127"/>
        <v>9.8765432098765427E-2</v>
      </c>
      <c r="D1401" s="17">
        <v>0.87</v>
      </c>
      <c r="E1401" s="17">
        <v>3.236E-2</v>
      </c>
      <c r="F1401" s="17">
        <v>9.9799999999999993E-3</v>
      </c>
      <c r="G1401" s="17">
        <v>1.294E-2</v>
      </c>
      <c r="H1401" s="17">
        <v>2.7139099999999998</v>
      </c>
      <c r="I1401" s="17">
        <v>0.04</v>
      </c>
      <c r="J1401" s="17">
        <f t="shared" si="128"/>
        <v>1.3238181818181818</v>
      </c>
      <c r="K1401" s="17">
        <f t="shared" si="129"/>
        <v>0.40827272727272723</v>
      </c>
      <c r="L1401" s="17">
        <f t="shared" si="130"/>
        <v>0.52936363636363637</v>
      </c>
      <c r="M1401" s="17">
        <f t="shared" si="131"/>
        <v>111.0235909090909</v>
      </c>
      <c r="N1401" s="17">
        <f t="shared" si="132"/>
        <v>1.6363636363636365E-3</v>
      </c>
    </row>
    <row r="1402" spans="1:14" ht="13.8">
      <c r="A1402" s="18"/>
      <c r="B1402" s="18">
        <v>108</v>
      </c>
      <c r="C1402" s="17">
        <f t="shared" si="127"/>
        <v>9.8765432098765427E-2</v>
      </c>
      <c r="D1402" s="18">
        <v>0.79</v>
      </c>
      <c r="E1402" s="18">
        <v>3.0099999999999998E-2</v>
      </c>
      <c r="F1402" s="18">
        <v>9.1500000000000001E-3</v>
      </c>
      <c r="G1402" s="18">
        <v>1.2019999999999999E-2</v>
      </c>
      <c r="H1402" s="18">
        <v>2.46834</v>
      </c>
      <c r="I1402" s="18">
        <v>0.04</v>
      </c>
      <c r="J1402" s="17">
        <f t="shared" si="128"/>
        <v>1.2313636363636364</v>
      </c>
      <c r="K1402" s="17">
        <f t="shared" si="129"/>
        <v>0.37431818181818177</v>
      </c>
      <c r="L1402" s="17">
        <f t="shared" si="130"/>
        <v>0.49172727272727274</v>
      </c>
      <c r="M1402" s="17">
        <f t="shared" si="131"/>
        <v>100.97754545454545</v>
      </c>
      <c r="N1402" s="17">
        <f t="shared" si="132"/>
        <v>1.6363636363636365E-3</v>
      </c>
    </row>
    <row r="1403" spans="1:14" s="18" customFormat="1" ht="13.8">
      <c r="B1403" s="18">
        <v>108</v>
      </c>
      <c r="C1403" s="17">
        <f t="shared" si="127"/>
        <v>9.8765432098765427E-2</v>
      </c>
      <c r="D1403" s="18">
        <v>0.77</v>
      </c>
      <c r="E1403" s="18">
        <v>3.143E-2</v>
      </c>
      <c r="F1403" s="18">
        <v>8.7299999999999999E-3</v>
      </c>
      <c r="G1403" s="18">
        <v>1.1469999999999999E-2</v>
      </c>
      <c r="H1403" s="18">
        <v>2.3803899999999998</v>
      </c>
      <c r="I1403" s="18">
        <v>0.03</v>
      </c>
      <c r="J1403" s="17">
        <f t="shared" si="128"/>
        <v>1.2857727272727273</v>
      </c>
      <c r="K1403" s="17">
        <f t="shared" si="129"/>
        <v>0.35713636363636364</v>
      </c>
      <c r="L1403" s="17">
        <f t="shared" si="130"/>
        <v>0.46922727272727266</v>
      </c>
      <c r="M1403" s="17">
        <f t="shared" si="131"/>
        <v>97.379590909090894</v>
      </c>
      <c r="N1403" s="17">
        <f t="shared" si="132"/>
        <v>1.2272727272727272E-3</v>
      </c>
    </row>
    <row r="1404" spans="1:14" s="18" customFormat="1" ht="13.8">
      <c r="B1404" s="18">
        <v>108</v>
      </c>
      <c r="C1404" s="17">
        <f t="shared" si="127"/>
        <v>9.8765432098765427E-2</v>
      </c>
      <c r="D1404" s="18">
        <v>0.77</v>
      </c>
      <c r="E1404" s="18">
        <v>3.1730000000000001E-2</v>
      </c>
      <c r="F1404" s="18">
        <v>8.8100000000000001E-3</v>
      </c>
      <c r="G1404" s="18">
        <v>1.142E-2</v>
      </c>
      <c r="H1404" s="18">
        <v>2.3862999999999999</v>
      </c>
      <c r="I1404" s="18">
        <v>0.03</v>
      </c>
      <c r="J1404" s="17">
        <f t="shared" si="128"/>
        <v>1.2980454545454547</v>
      </c>
      <c r="K1404" s="17">
        <f t="shared" si="129"/>
        <v>0.3604090909090909</v>
      </c>
      <c r="L1404" s="17">
        <f t="shared" si="130"/>
        <v>0.4671818181818182</v>
      </c>
      <c r="M1404" s="17">
        <f t="shared" si="131"/>
        <v>97.62136363636364</v>
      </c>
      <c r="N1404" s="17">
        <f t="shared" si="132"/>
        <v>1.2272727272727272E-3</v>
      </c>
    </row>
    <row r="1405" spans="1:14" ht="13.8">
      <c r="A1405" s="18"/>
      <c r="B1405" s="18">
        <v>108</v>
      </c>
      <c r="C1405" s="17">
        <f t="shared" si="127"/>
        <v>9.8765432098765427E-2</v>
      </c>
      <c r="D1405" s="18">
        <v>0.77</v>
      </c>
      <c r="E1405" s="18">
        <v>3.2289999999999999E-2</v>
      </c>
      <c r="F1405" s="18">
        <v>8.8100000000000001E-3</v>
      </c>
      <c r="G1405" s="18">
        <v>1.1140000000000001E-2</v>
      </c>
      <c r="H1405" s="18">
        <v>2.3917899999999999</v>
      </c>
      <c r="I1405" s="18">
        <v>0.04</v>
      </c>
      <c r="J1405" s="17">
        <f t="shared" si="128"/>
        <v>1.3209545454545455</v>
      </c>
      <c r="K1405" s="17">
        <f t="shared" si="129"/>
        <v>0.3604090909090909</v>
      </c>
      <c r="L1405" s="17">
        <f t="shared" si="130"/>
        <v>0.4557272727272727</v>
      </c>
      <c r="M1405" s="17">
        <f t="shared" si="131"/>
        <v>97.845954545454546</v>
      </c>
      <c r="N1405" s="17">
        <f t="shared" si="132"/>
        <v>1.6363636363636365E-3</v>
      </c>
    </row>
    <row r="1406" spans="1:14" ht="13.8">
      <c r="A1406" s="18"/>
      <c r="B1406" s="18">
        <v>108</v>
      </c>
      <c r="C1406" s="17">
        <f t="shared" si="127"/>
        <v>9.8765432098765427E-2</v>
      </c>
      <c r="D1406" s="18">
        <v>0.71</v>
      </c>
      <c r="E1406" s="18">
        <v>3.4639999999999997E-2</v>
      </c>
      <c r="F1406" s="18">
        <v>8.5599999999999999E-3</v>
      </c>
      <c r="G1406" s="18">
        <v>1.0359999999999999E-2</v>
      </c>
      <c r="H1406" s="18">
        <v>2.21896</v>
      </c>
      <c r="I1406" s="18">
        <v>0.03</v>
      </c>
      <c r="J1406" s="17">
        <f t="shared" si="128"/>
        <v>1.417090909090909</v>
      </c>
      <c r="K1406" s="17">
        <f t="shared" si="129"/>
        <v>0.35018181818181815</v>
      </c>
      <c r="L1406" s="17">
        <f t="shared" si="130"/>
        <v>0.42381818181818182</v>
      </c>
      <c r="M1406" s="17">
        <f t="shared" si="131"/>
        <v>90.775636363636366</v>
      </c>
      <c r="N1406" s="17">
        <f t="shared" si="132"/>
        <v>1.2272727272727272E-3</v>
      </c>
    </row>
    <row r="1407" spans="1:14" ht="13.8">
      <c r="A1407" s="18"/>
      <c r="B1407" s="17">
        <v>108</v>
      </c>
      <c r="C1407" s="17">
        <f t="shared" si="127"/>
        <v>9.8765432098765427E-2</v>
      </c>
      <c r="D1407" s="17">
        <v>0.72</v>
      </c>
      <c r="E1407" s="17">
        <v>3.4959999999999998E-2</v>
      </c>
      <c r="F1407" s="17">
        <v>8.6400000000000001E-3</v>
      </c>
      <c r="G1407" s="17">
        <v>1.0200000000000001E-2</v>
      </c>
      <c r="H1407" s="17">
        <v>2.2285599999999999</v>
      </c>
      <c r="I1407" s="17">
        <v>0.03</v>
      </c>
      <c r="J1407" s="17">
        <f t="shared" si="128"/>
        <v>1.4301818181818182</v>
      </c>
      <c r="K1407" s="17">
        <f t="shared" si="129"/>
        <v>0.35345454545454547</v>
      </c>
      <c r="L1407" s="17">
        <f t="shared" si="130"/>
        <v>0.41727272727272735</v>
      </c>
      <c r="M1407" s="17">
        <f t="shared" si="131"/>
        <v>91.168363636363637</v>
      </c>
      <c r="N1407" s="17">
        <f t="shared" si="132"/>
        <v>1.2272727272727272E-3</v>
      </c>
    </row>
    <row r="1408" spans="1:14" ht="13.8">
      <c r="A1408" s="18"/>
      <c r="B1408" s="17">
        <v>108</v>
      </c>
      <c r="C1408" s="17">
        <f t="shared" si="127"/>
        <v>9.8765432098765427E-2</v>
      </c>
      <c r="D1408" s="17">
        <v>0.75</v>
      </c>
      <c r="E1408" s="17">
        <v>3.619E-2</v>
      </c>
      <c r="F1408" s="17">
        <v>8.8500000000000002E-3</v>
      </c>
      <c r="G1408" s="17">
        <v>1.044E-2</v>
      </c>
      <c r="H1408" s="17">
        <v>2.3376299999999999</v>
      </c>
      <c r="I1408" s="17">
        <v>0.03</v>
      </c>
      <c r="J1408" s="17">
        <f t="shared" si="128"/>
        <v>1.4804999999999999</v>
      </c>
      <c r="K1408" s="17">
        <f t="shared" si="129"/>
        <v>0.36204545454545456</v>
      </c>
      <c r="L1408" s="17">
        <f t="shared" si="130"/>
        <v>0.42709090909090902</v>
      </c>
      <c r="M1408" s="17">
        <f t="shared" si="131"/>
        <v>95.630318181818168</v>
      </c>
      <c r="N1408" s="17">
        <f t="shared" si="132"/>
        <v>1.2272727272727272E-3</v>
      </c>
    </row>
    <row r="1409" spans="1:14" ht="13.8">
      <c r="A1409" s="18"/>
      <c r="B1409" s="18">
        <v>108</v>
      </c>
      <c r="C1409" s="17">
        <f t="shared" si="127"/>
        <v>9.8765432098765427E-2</v>
      </c>
      <c r="D1409" s="18">
        <v>0.79</v>
      </c>
      <c r="E1409" s="18">
        <v>3.6049999999999999E-2</v>
      </c>
      <c r="F1409" s="18">
        <v>8.7399999999999995E-3</v>
      </c>
      <c r="G1409" s="18">
        <v>1.005E-2</v>
      </c>
      <c r="H1409" s="18">
        <v>2.4605800000000002</v>
      </c>
      <c r="I1409" s="18">
        <v>0.03</v>
      </c>
      <c r="J1409" s="17">
        <f t="shared" si="128"/>
        <v>1.4747727272727273</v>
      </c>
      <c r="K1409" s="17">
        <f t="shared" si="129"/>
        <v>0.35754545454545456</v>
      </c>
      <c r="L1409" s="17">
        <f t="shared" si="130"/>
        <v>0.41113636363636363</v>
      </c>
      <c r="M1409" s="17">
        <f t="shared" si="131"/>
        <v>100.66009090909093</v>
      </c>
      <c r="N1409" s="17">
        <f t="shared" si="132"/>
        <v>1.2272727272727272E-3</v>
      </c>
    </row>
    <row r="1410" spans="1:14" ht="13.8">
      <c r="A1410" s="18"/>
      <c r="B1410" s="18">
        <v>108</v>
      </c>
      <c r="C1410" s="17">
        <f t="shared" si="127"/>
        <v>9.8765432098765427E-2</v>
      </c>
      <c r="D1410" s="18">
        <v>0.66</v>
      </c>
      <c r="E1410" s="18">
        <v>3.3009999999999998E-2</v>
      </c>
      <c r="F1410" s="18">
        <v>7.8700000000000003E-3</v>
      </c>
      <c r="G1410" s="18">
        <v>7.45E-3</v>
      </c>
      <c r="H1410" s="18">
        <v>2.0579800000000001</v>
      </c>
      <c r="I1410" s="18">
        <v>0.03</v>
      </c>
      <c r="J1410" s="17">
        <f t="shared" si="128"/>
        <v>1.3504090909090909</v>
      </c>
      <c r="K1410" s="17">
        <f t="shared" si="129"/>
        <v>0.32195454545454544</v>
      </c>
      <c r="L1410" s="17">
        <f t="shared" si="130"/>
        <v>0.30477272727272725</v>
      </c>
      <c r="M1410" s="17">
        <f t="shared" si="131"/>
        <v>84.190090909090912</v>
      </c>
      <c r="N1410" s="17">
        <f t="shared" si="132"/>
        <v>1.2272727272727272E-3</v>
      </c>
    </row>
    <row r="1411" spans="1:14" ht="13.8">
      <c r="A1411" s="18"/>
      <c r="B1411" s="17">
        <v>108</v>
      </c>
      <c r="C1411" s="17">
        <f t="shared" ref="C1411:C1474" si="133">(B1411-$B$2257)/($B$2256-$B$2257)</f>
        <v>9.8765432098765427E-2</v>
      </c>
      <c r="D1411" s="17">
        <v>1.1000000000000001</v>
      </c>
      <c r="E1411" s="17">
        <v>4.0379999999999999E-2</v>
      </c>
      <c r="F1411" s="17">
        <v>9.1299999999999992E-3</v>
      </c>
      <c r="G1411" s="17">
        <v>6.8100000000000001E-3</v>
      </c>
      <c r="H1411" s="17">
        <v>3.44306</v>
      </c>
      <c r="I1411" s="17">
        <v>0.03</v>
      </c>
      <c r="J1411" s="17">
        <f t="shared" si="128"/>
        <v>1.6519090909090908</v>
      </c>
      <c r="K1411" s="17">
        <f t="shared" si="129"/>
        <v>0.37349999999999994</v>
      </c>
      <c r="L1411" s="17">
        <f t="shared" si="130"/>
        <v>0.27859090909090911</v>
      </c>
      <c r="M1411" s="17">
        <f t="shared" si="131"/>
        <v>140.85245454545455</v>
      </c>
      <c r="N1411" s="17">
        <f t="shared" si="132"/>
        <v>1.2272727272727272E-3</v>
      </c>
    </row>
    <row r="1412" spans="1:14" ht="13.8">
      <c r="B1412" s="18">
        <v>108</v>
      </c>
      <c r="C1412" s="17">
        <f t="shared" si="133"/>
        <v>9.8765432098765427E-2</v>
      </c>
      <c r="D1412" s="18">
        <v>0.83</v>
      </c>
      <c r="E1412" s="18">
        <v>3.039E-2</v>
      </c>
      <c r="F1412" s="18">
        <v>7.4900000000000001E-3</v>
      </c>
      <c r="G1412" s="18">
        <v>5.2199999999999998E-3</v>
      </c>
      <c r="H1412" s="18">
        <v>2.5840399999999999</v>
      </c>
      <c r="I1412" s="18">
        <v>0.03</v>
      </c>
      <c r="J1412" s="17">
        <f t="shared" ref="J1412:J1475" si="134">(E1412*3600)/$C$1</f>
        <v>1.2432272727272726</v>
      </c>
      <c r="K1412" s="17">
        <f t="shared" ref="K1412:K1475" si="135">(F1412*3600)/$C$1</f>
        <v>0.30640909090909091</v>
      </c>
      <c r="L1412" s="17">
        <f t="shared" ref="L1412:L1475" si="136">(G1412*3600)/$C$1</f>
        <v>0.21354545454545451</v>
      </c>
      <c r="M1412" s="17">
        <f t="shared" ref="M1412:M1475" si="137">(H1412*3600)/$C$1</f>
        <v>105.71072727272727</v>
      </c>
      <c r="N1412" s="17">
        <f t="shared" ref="N1412:N1475" si="138">(I1412*3600)/$C$1/1000</f>
        <v>1.2272727272727272E-3</v>
      </c>
    </row>
    <row r="1413" spans="1:14" ht="13.8">
      <c r="A1413" s="18"/>
      <c r="B1413" s="18">
        <v>108</v>
      </c>
      <c r="C1413" s="17">
        <f t="shared" si="133"/>
        <v>9.8765432098765427E-2</v>
      </c>
      <c r="D1413" s="18">
        <v>0.58065820842095928</v>
      </c>
      <c r="E1413" s="18">
        <v>3.3744979551973704E-2</v>
      </c>
      <c r="F1413" s="18">
        <v>1.4530926686821691E-3</v>
      </c>
      <c r="G1413" s="18">
        <v>4.7309993864070622E-3</v>
      </c>
      <c r="H1413" s="18">
        <v>1.8276301201060616</v>
      </c>
      <c r="I1413" s="18">
        <v>0.03</v>
      </c>
      <c r="J1413" s="17">
        <f t="shared" si="134"/>
        <v>1.380476436217106</v>
      </c>
      <c r="K1413" s="17">
        <f t="shared" si="135"/>
        <v>5.9444700082452374E-2</v>
      </c>
      <c r="L1413" s="17">
        <f t="shared" si="136"/>
        <v>0.1935408839893798</v>
      </c>
      <c r="M1413" s="17">
        <f t="shared" si="137"/>
        <v>74.766686731611614</v>
      </c>
      <c r="N1413" s="17">
        <f t="shared" si="138"/>
        <v>1.2272727272727272E-3</v>
      </c>
    </row>
    <row r="1414" spans="1:14" s="18" customFormat="1" ht="13.8">
      <c r="A1414" s="17"/>
      <c r="B1414" s="18">
        <v>108</v>
      </c>
      <c r="C1414" s="17">
        <f t="shared" si="133"/>
        <v>9.8765432098765427E-2</v>
      </c>
      <c r="D1414" s="18">
        <v>0.65256093580810193</v>
      </c>
      <c r="E1414" s="18">
        <v>3.4599099671360378E-2</v>
      </c>
      <c r="F1414" s="18">
        <v>1.4481777604170958E-3</v>
      </c>
      <c r="G1414" s="18">
        <v>4.3220809128727269E-3</v>
      </c>
      <c r="H1414" s="18">
        <v>2.0560756342665978</v>
      </c>
      <c r="I1414" s="18">
        <v>0.03</v>
      </c>
      <c r="J1414" s="17">
        <f t="shared" si="134"/>
        <v>1.415417713828379</v>
      </c>
      <c r="K1414" s="17">
        <f t="shared" si="135"/>
        <v>5.9243635653426649E-2</v>
      </c>
      <c r="L1414" s="17">
        <f t="shared" si="136"/>
        <v>0.17681240098115703</v>
      </c>
      <c r="M1414" s="17">
        <f t="shared" si="137"/>
        <v>84.112185038179007</v>
      </c>
      <c r="N1414" s="17">
        <f t="shared" si="138"/>
        <v>1.2272727272727272E-3</v>
      </c>
    </row>
    <row r="1415" spans="1:14" s="18" customFormat="1" ht="13.8">
      <c r="A1415" s="17"/>
      <c r="B1415" s="18">
        <v>108</v>
      </c>
      <c r="C1415" s="17">
        <f t="shared" si="133"/>
        <v>9.8765432098765427E-2</v>
      </c>
      <c r="D1415" s="18">
        <v>0.68848874255212977</v>
      </c>
      <c r="E1415" s="18">
        <v>3.4639199356414532E-2</v>
      </c>
      <c r="F1415" s="18">
        <v>1.4417864699451399E-3</v>
      </c>
      <c r="G1415" s="18">
        <v>4.3030061312316183E-3</v>
      </c>
      <c r="H1415" s="18">
        <v>2.1699445204639449</v>
      </c>
      <c r="I1415" s="18">
        <v>0.03</v>
      </c>
      <c r="J1415" s="17">
        <f t="shared" si="134"/>
        <v>1.4170581554896855</v>
      </c>
      <c r="K1415" s="17">
        <f t="shared" si="135"/>
        <v>5.8982173770482989E-2</v>
      </c>
      <c r="L1415" s="17">
        <f t="shared" si="136"/>
        <v>0.17603206900492985</v>
      </c>
      <c r="M1415" s="17">
        <f t="shared" si="137"/>
        <v>88.770457655343208</v>
      </c>
      <c r="N1415" s="17">
        <f t="shared" si="138"/>
        <v>1.2272727272727272E-3</v>
      </c>
    </row>
    <row r="1416" spans="1:14" ht="13.8">
      <c r="A1416" s="18"/>
      <c r="B1416" s="17">
        <v>108</v>
      </c>
      <c r="C1416" s="17">
        <f t="shared" si="133"/>
        <v>9.8765432098765427E-2</v>
      </c>
      <c r="D1416" s="17">
        <v>0.69413968093546807</v>
      </c>
      <c r="E1416" s="17">
        <v>3.5312267901351599E-2</v>
      </c>
      <c r="F1416" s="17">
        <v>1.4536202821776962E-3</v>
      </c>
      <c r="G1416" s="17">
        <v>4.3383240979721939E-3</v>
      </c>
      <c r="H1416" s="17">
        <v>2.1877548665488349</v>
      </c>
      <c r="I1416" s="17">
        <v>0.03</v>
      </c>
      <c r="J1416" s="17">
        <f t="shared" si="134"/>
        <v>1.4445927777825653</v>
      </c>
      <c r="K1416" s="17">
        <f t="shared" si="135"/>
        <v>5.946628427090575E-2</v>
      </c>
      <c r="L1416" s="17">
        <f t="shared" si="136"/>
        <v>0.1774768949170443</v>
      </c>
      <c r="M1416" s="17">
        <f t="shared" si="137"/>
        <v>89.499062722452337</v>
      </c>
      <c r="N1416" s="17">
        <f t="shared" si="138"/>
        <v>1.2272727272727272E-3</v>
      </c>
    </row>
    <row r="1417" spans="1:14" s="18" customFormat="1" ht="13.8">
      <c r="B1417" s="17">
        <v>108</v>
      </c>
      <c r="C1417" s="17">
        <f t="shared" si="133"/>
        <v>9.8765432098765427E-2</v>
      </c>
      <c r="D1417" s="30">
        <v>0.70098402020058803</v>
      </c>
      <c r="E1417" s="17">
        <v>3.5395508568689116E-2</v>
      </c>
      <c r="F1417" s="17">
        <v>1.4597252574683173E-3</v>
      </c>
      <c r="G1417" s="17">
        <v>4.3565443730643576E-3</v>
      </c>
      <c r="H1417" s="17">
        <v>2.2093903606254952</v>
      </c>
      <c r="I1417" s="17">
        <v>0.03</v>
      </c>
      <c r="J1417" s="17">
        <f t="shared" si="134"/>
        <v>1.4479980778100092</v>
      </c>
      <c r="K1417" s="17">
        <f t="shared" si="135"/>
        <v>5.9716033260067532E-2</v>
      </c>
      <c r="L1417" s="17">
        <f t="shared" si="136"/>
        <v>0.17822226980717826</v>
      </c>
      <c r="M1417" s="17">
        <f t="shared" si="137"/>
        <v>90.384151116497534</v>
      </c>
      <c r="N1417" s="17">
        <f t="shared" si="138"/>
        <v>1.2272727272727272E-3</v>
      </c>
    </row>
    <row r="1418" spans="1:14" s="18" customFormat="1" ht="13.8">
      <c r="A1418" s="17"/>
      <c r="B1418" s="18">
        <v>108</v>
      </c>
      <c r="C1418" s="17">
        <f t="shared" si="133"/>
        <v>9.8765432098765427E-2</v>
      </c>
      <c r="D1418" s="18">
        <v>0.70368415068474155</v>
      </c>
      <c r="E1418" s="18">
        <v>3.575821493992111E-2</v>
      </c>
      <c r="F1418" s="18">
        <v>1.4612527844301336E-3</v>
      </c>
      <c r="G1418" s="18">
        <v>4.3611032713612502E-3</v>
      </c>
      <c r="H1418" s="18">
        <v>2.2179325208637217</v>
      </c>
      <c r="I1418" s="18">
        <v>0.03</v>
      </c>
      <c r="J1418" s="17">
        <f t="shared" si="134"/>
        <v>1.4628360657240456</v>
      </c>
      <c r="K1418" s="17">
        <f t="shared" si="135"/>
        <v>5.9778522999414552E-2</v>
      </c>
      <c r="L1418" s="17">
        <f t="shared" si="136"/>
        <v>0.17840877019205115</v>
      </c>
      <c r="M1418" s="17">
        <f t="shared" si="137"/>
        <v>90.733603126243167</v>
      </c>
      <c r="N1418" s="17">
        <f t="shared" si="138"/>
        <v>1.2272727272727272E-3</v>
      </c>
    </row>
    <row r="1419" spans="1:14" ht="13.8">
      <c r="B1419" s="18">
        <v>108</v>
      </c>
      <c r="C1419" s="17">
        <f t="shared" si="133"/>
        <v>9.8765432098765427E-2</v>
      </c>
      <c r="D1419" s="18">
        <v>0.69719479674814544</v>
      </c>
      <c r="E1419" s="18">
        <v>3.6163923339299964E-2</v>
      </c>
      <c r="F1419" s="18">
        <v>1.4724678010793642E-3</v>
      </c>
      <c r="G1419" s="18">
        <v>4.394574445081823E-3</v>
      </c>
      <c r="H1419" s="18">
        <v>2.1972872225409121</v>
      </c>
      <c r="I1419" s="18">
        <v>0.04</v>
      </c>
      <c r="J1419" s="17">
        <f t="shared" si="134"/>
        <v>1.4794332275168167</v>
      </c>
      <c r="K1419" s="17">
        <f t="shared" si="135"/>
        <v>6.0237319135064894E-2</v>
      </c>
      <c r="L1419" s="17">
        <f t="shared" si="136"/>
        <v>0.17977804548062004</v>
      </c>
      <c r="M1419" s="17">
        <f t="shared" si="137"/>
        <v>89.88902274031004</v>
      </c>
      <c r="N1419" s="17">
        <f t="shared" si="138"/>
        <v>1.6363636363636365E-3</v>
      </c>
    </row>
    <row r="1420" spans="1:14" ht="13.8">
      <c r="B1420" s="18">
        <v>108</v>
      </c>
      <c r="C1420" s="17">
        <f t="shared" si="133"/>
        <v>9.8765432098765427E-2</v>
      </c>
      <c r="D1420" s="18">
        <v>0.68795285844043019</v>
      </c>
      <c r="E1420" s="18">
        <v>3.5308821470771828E-2</v>
      </c>
      <c r="F1420" s="18">
        <v>1.4696581333321179E-3</v>
      </c>
      <c r="G1420" s="18">
        <v>4.3861890025803521E-3</v>
      </c>
      <c r="H1420" s="18">
        <v>2.1680305641325739</v>
      </c>
      <c r="I1420" s="18">
        <v>0.04</v>
      </c>
      <c r="J1420" s="17">
        <f t="shared" si="134"/>
        <v>1.4444517874406657</v>
      </c>
      <c r="K1420" s="17">
        <f t="shared" si="135"/>
        <v>6.0122378181768459E-2</v>
      </c>
      <c r="L1420" s="17">
        <f t="shared" si="136"/>
        <v>0.17943500465101442</v>
      </c>
      <c r="M1420" s="17">
        <f t="shared" si="137"/>
        <v>88.692159441787112</v>
      </c>
      <c r="N1420" s="17">
        <f t="shared" si="138"/>
        <v>1.6363636363636365E-3</v>
      </c>
    </row>
    <row r="1421" spans="1:14" ht="13.8">
      <c r="A1421" s="18"/>
      <c r="B1421" s="17">
        <v>108</v>
      </c>
      <c r="C1421" s="17">
        <f t="shared" si="133"/>
        <v>9.8765432098765427E-2</v>
      </c>
      <c r="D1421" s="17">
        <v>0.67388554021422176</v>
      </c>
      <c r="E1421" s="17">
        <v>3.4547233424568252E-2</v>
      </c>
      <c r="F1421" s="17">
        <v>1.4734974745476293E-3</v>
      </c>
      <c r="G1421" s="17">
        <v>4.3976475015568778E-3</v>
      </c>
      <c r="H1421" s="17">
        <v>2.1234355078946066</v>
      </c>
      <c r="I1421" s="17">
        <v>0.04</v>
      </c>
      <c r="J1421" s="17">
        <f t="shared" si="134"/>
        <v>1.4132959128232467</v>
      </c>
      <c r="K1421" s="17">
        <f t="shared" si="135"/>
        <v>6.0279442140584831E-2</v>
      </c>
      <c r="L1421" s="17">
        <f t="shared" si="136"/>
        <v>0.17990376142732681</v>
      </c>
      <c r="M1421" s="17">
        <f t="shared" si="137"/>
        <v>86.867816232052078</v>
      </c>
      <c r="N1421" s="17">
        <f t="shared" si="138"/>
        <v>1.6363636363636365E-3</v>
      </c>
    </row>
    <row r="1422" spans="1:14">
      <c r="B1422" s="17">
        <v>108</v>
      </c>
      <c r="C1422" s="17">
        <f t="shared" si="133"/>
        <v>9.8765432098765427E-2</v>
      </c>
      <c r="D1422" s="17">
        <v>0.5227488860940428</v>
      </c>
      <c r="E1422" s="17">
        <v>3.0781813172847346E-2</v>
      </c>
      <c r="F1422" s="17">
        <v>1.6123532199795415E-3</v>
      </c>
      <c r="G1422" s="17">
        <v>4.8457127183642746E-3</v>
      </c>
      <c r="H1422" s="17">
        <v>1.643504230311883</v>
      </c>
      <c r="I1422" s="17">
        <v>0.04</v>
      </c>
      <c r="J1422" s="17">
        <f t="shared" si="134"/>
        <v>1.2592559934346641</v>
      </c>
      <c r="K1422" s="17">
        <f t="shared" si="135"/>
        <v>6.5959904453708515E-2</v>
      </c>
      <c r="L1422" s="17">
        <f t="shared" si="136"/>
        <v>0.19823370211490215</v>
      </c>
      <c r="M1422" s="17">
        <f t="shared" si="137"/>
        <v>67.234263967304301</v>
      </c>
      <c r="N1422" s="17">
        <f t="shared" si="138"/>
        <v>1.6363636363636365E-3</v>
      </c>
    </row>
    <row r="1423" spans="1:14" ht="13.8">
      <c r="A1423" s="18"/>
      <c r="B1423" s="17">
        <v>108</v>
      </c>
      <c r="C1423" s="17">
        <f t="shared" si="133"/>
        <v>9.8765432098765427E-2</v>
      </c>
      <c r="D1423" s="17">
        <v>0.83286208799880768</v>
      </c>
      <c r="E1423" s="17">
        <v>3.1548571532880015E-2</v>
      </c>
      <c r="F1423" s="17">
        <v>2.101500427419974E-3</v>
      </c>
      <c r="G1423" s="17">
        <v>5.473675531884584E-3</v>
      </c>
      <c r="H1423" s="17">
        <v>2.6234544870675403</v>
      </c>
      <c r="I1423" s="17">
        <v>0.04</v>
      </c>
      <c r="J1423" s="17">
        <f t="shared" si="134"/>
        <v>1.2906233808905461</v>
      </c>
      <c r="K1423" s="17">
        <f t="shared" si="135"/>
        <v>8.5970472030817119E-2</v>
      </c>
      <c r="L1423" s="17">
        <f t="shared" si="136"/>
        <v>0.22392308994073298</v>
      </c>
      <c r="M1423" s="17">
        <f t="shared" si="137"/>
        <v>107.32313810730847</v>
      </c>
      <c r="N1423" s="17">
        <f t="shared" si="138"/>
        <v>1.6363636363636365E-3</v>
      </c>
    </row>
    <row r="1424" spans="1:14" s="18" customFormat="1" ht="13.8">
      <c r="A1424" s="17"/>
      <c r="B1424" s="18">
        <v>108</v>
      </c>
      <c r="C1424" s="17">
        <f t="shared" si="133"/>
        <v>9.8765432098765427E-2</v>
      </c>
      <c r="D1424" s="18">
        <v>0.88618486161274101</v>
      </c>
      <c r="E1424" s="18">
        <v>2.641604660149495E-2</v>
      </c>
      <c r="F1424" s="18">
        <v>1.7169138495325695E-3</v>
      </c>
      <c r="G1424" s="18">
        <v>4.2746692286583813E-3</v>
      </c>
      <c r="H1424" s="18">
        <v>2.7954457779940691</v>
      </c>
      <c r="I1424" s="18">
        <v>0.03</v>
      </c>
      <c r="J1424" s="17">
        <f t="shared" si="134"/>
        <v>1.0806564518793389</v>
      </c>
      <c r="K1424" s="17">
        <f t="shared" si="135"/>
        <v>7.0237384753605123E-2</v>
      </c>
      <c r="L1424" s="17">
        <f t="shared" si="136"/>
        <v>0.17487283208147922</v>
      </c>
      <c r="M1424" s="17">
        <f t="shared" si="137"/>
        <v>114.35914546339373</v>
      </c>
      <c r="N1424" s="17">
        <f t="shared" si="138"/>
        <v>1.2272727272727272E-3</v>
      </c>
    </row>
    <row r="1425" spans="1:14" ht="13.8">
      <c r="B1425" s="18">
        <v>108</v>
      </c>
      <c r="C1425" s="17">
        <f t="shared" si="133"/>
        <v>9.8765432098765427E-2</v>
      </c>
      <c r="D1425" s="18">
        <v>1.23</v>
      </c>
      <c r="E1425" s="18">
        <v>3.8850000000000003E-2</v>
      </c>
      <c r="F1425" s="18">
        <v>1.174E-2</v>
      </c>
      <c r="G1425" s="18">
        <v>8.43E-3</v>
      </c>
      <c r="H1425" s="18">
        <v>3.8347199999999999</v>
      </c>
      <c r="I1425" s="18">
        <v>0.04</v>
      </c>
      <c r="J1425" s="17">
        <f t="shared" si="134"/>
        <v>1.5893181818181821</v>
      </c>
      <c r="K1425" s="17">
        <f t="shared" si="135"/>
        <v>0.4802727272727273</v>
      </c>
      <c r="L1425" s="17">
        <f t="shared" si="136"/>
        <v>0.34486363636363637</v>
      </c>
      <c r="M1425" s="17">
        <f t="shared" si="137"/>
        <v>156.87490909090909</v>
      </c>
      <c r="N1425" s="17">
        <f t="shared" si="138"/>
        <v>1.6363636363636365E-3</v>
      </c>
    </row>
    <row r="1426" spans="1:14">
      <c r="B1426" s="17">
        <v>108</v>
      </c>
      <c r="C1426" s="17">
        <f t="shared" si="133"/>
        <v>9.8765432098765427E-2</v>
      </c>
      <c r="D1426" s="30">
        <v>1.21</v>
      </c>
      <c r="E1426" s="17">
        <v>3.5610000000000003E-2</v>
      </c>
      <c r="F1426" s="17">
        <v>1.0710000000000001E-2</v>
      </c>
      <c r="G1426" s="17">
        <v>7.6099999999999996E-3</v>
      </c>
      <c r="H1426" s="17">
        <v>3.78363</v>
      </c>
      <c r="I1426" s="17">
        <v>0.03</v>
      </c>
      <c r="J1426" s="17">
        <f t="shared" si="134"/>
        <v>1.4567727272727273</v>
      </c>
      <c r="K1426" s="17">
        <f t="shared" si="135"/>
        <v>0.43813636363636371</v>
      </c>
      <c r="L1426" s="17">
        <f t="shared" si="136"/>
        <v>0.31131818181818177</v>
      </c>
      <c r="M1426" s="17">
        <f t="shared" si="137"/>
        <v>154.78486363636364</v>
      </c>
      <c r="N1426" s="17">
        <f t="shared" si="138"/>
        <v>1.2272727272727272E-3</v>
      </c>
    </row>
    <row r="1427" spans="1:14" s="18" customFormat="1" ht="13.8">
      <c r="B1427" s="17">
        <v>108</v>
      </c>
      <c r="C1427" s="17">
        <f t="shared" si="133"/>
        <v>9.8765432098765427E-2</v>
      </c>
      <c r="D1427" s="17">
        <v>1.07</v>
      </c>
      <c r="E1427" s="17">
        <v>4.9610000000000001E-2</v>
      </c>
      <c r="F1427" s="17">
        <v>6.5399999999999998E-3</v>
      </c>
      <c r="G1427" s="17">
        <v>6.1000000000000004E-3</v>
      </c>
      <c r="H1427" s="17">
        <v>3.3471000000000002</v>
      </c>
      <c r="I1427" s="17">
        <v>0.04</v>
      </c>
      <c r="J1427" s="17">
        <f t="shared" si="134"/>
        <v>2.0295000000000001</v>
      </c>
      <c r="K1427" s="17">
        <f t="shared" si="135"/>
        <v>0.26754545454545453</v>
      </c>
      <c r="L1427" s="17">
        <f t="shared" si="136"/>
        <v>0.24954545454545454</v>
      </c>
      <c r="M1427" s="17">
        <f t="shared" si="137"/>
        <v>136.92681818181819</v>
      </c>
      <c r="N1427" s="17">
        <f t="shared" si="138"/>
        <v>1.6363636363636365E-3</v>
      </c>
    </row>
    <row r="1428" spans="1:14" ht="13.8">
      <c r="A1428" s="18"/>
      <c r="B1428" s="17">
        <v>109</v>
      </c>
      <c r="C1428" s="17">
        <f t="shared" si="133"/>
        <v>0.1111111111111111</v>
      </c>
      <c r="D1428" s="30">
        <v>0.87</v>
      </c>
      <c r="E1428" s="17">
        <v>3.7589999999999998E-2</v>
      </c>
      <c r="F1428" s="17">
        <v>8.1399999999999997E-3</v>
      </c>
      <c r="G1428" s="17">
        <v>7.7799999999999996E-3</v>
      </c>
      <c r="H1428" s="17">
        <v>2.7070699999999999</v>
      </c>
      <c r="I1428" s="17">
        <v>0.05</v>
      </c>
      <c r="J1428" s="17">
        <f t="shared" si="134"/>
        <v>1.5377727272727271</v>
      </c>
      <c r="K1428" s="17">
        <f t="shared" si="135"/>
        <v>0.33299999999999996</v>
      </c>
      <c r="L1428" s="17">
        <f t="shared" si="136"/>
        <v>0.31827272727272726</v>
      </c>
      <c r="M1428" s="17">
        <f t="shared" si="137"/>
        <v>110.74377272727271</v>
      </c>
      <c r="N1428" s="17">
        <f t="shared" si="138"/>
        <v>2.0454545454545456E-3</v>
      </c>
    </row>
    <row r="1429" spans="1:14" ht="13.8">
      <c r="A1429" s="18"/>
      <c r="B1429" s="18">
        <v>109</v>
      </c>
      <c r="C1429" s="17">
        <f t="shared" si="133"/>
        <v>0.1111111111111111</v>
      </c>
      <c r="D1429" s="18">
        <v>0.76</v>
      </c>
      <c r="E1429" s="18">
        <v>4.1079999999999998E-2</v>
      </c>
      <c r="F1429" s="18">
        <v>5.3800000000000002E-3</v>
      </c>
      <c r="G1429" s="18">
        <v>4.1099999999999999E-3</v>
      </c>
      <c r="H1429" s="18">
        <v>2.3837199999999998</v>
      </c>
      <c r="I1429" s="18">
        <v>0.03</v>
      </c>
      <c r="J1429" s="17">
        <f t="shared" si="134"/>
        <v>1.6805454545454546</v>
      </c>
      <c r="K1429" s="17">
        <f t="shared" si="135"/>
        <v>0.22009090909090911</v>
      </c>
      <c r="L1429" s="17">
        <f t="shared" si="136"/>
        <v>0.16813636363636364</v>
      </c>
      <c r="M1429" s="17">
        <f t="shared" si="137"/>
        <v>97.515818181818176</v>
      </c>
      <c r="N1429" s="17">
        <f t="shared" si="138"/>
        <v>1.2272727272727272E-3</v>
      </c>
    </row>
    <row r="1430" spans="1:14" ht="13.8">
      <c r="A1430" s="18"/>
      <c r="B1430" s="18">
        <v>109</v>
      </c>
      <c r="C1430" s="17">
        <f t="shared" si="133"/>
        <v>0.1111111111111111</v>
      </c>
      <c r="D1430" s="18">
        <v>0.74</v>
      </c>
      <c r="E1430" s="18">
        <v>3.875E-2</v>
      </c>
      <c r="F1430" s="18">
        <v>5.1700000000000001E-3</v>
      </c>
      <c r="G1430" s="18">
        <v>3.9500000000000004E-3</v>
      </c>
      <c r="H1430" s="18">
        <v>2.33446</v>
      </c>
      <c r="I1430" s="18">
        <v>0.03</v>
      </c>
      <c r="J1430" s="17">
        <f t="shared" si="134"/>
        <v>1.5852272727272727</v>
      </c>
      <c r="K1430" s="17">
        <f t="shared" si="135"/>
        <v>0.21150000000000002</v>
      </c>
      <c r="L1430" s="17">
        <f t="shared" si="136"/>
        <v>0.16159090909090909</v>
      </c>
      <c r="M1430" s="17">
        <f t="shared" si="137"/>
        <v>95.500636363636374</v>
      </c>
      <c r="N1430" s="17">
        <f t="shared" si="138"/>
        <v>1.2272727272727272E-3</v>
      </c>
    </row>
    <row r="1431" spans="1:14" ht="13.8">
      <c r="A1431" s="18"/>
      <c r="B1431" s="18">
        <v>109</v>
      </c>
      <c r="C1431" s="17">
        <f t="shared" si="133"/>
        <v>0.1111111111111111</v>
      </c>
      <c r="D1431" s="18">
        <v>0.75</v>
      </c>
      <c r="E1431" s="18">
        <v>4.0719999999999999E-2</v>
      </c>
      <c r="F1431" s="18">
        <v>5.3200000000000001E-3</v>
      </c>
      <c r="G1431" s="18">
        <v>4.0699999999999998E-3</v>
      </c>
      <c r="H1431" s="18">
        <v>2.3497699999999999</v>
      </c>
      <c r="I1431" s="18">
        <v>0.03</v>
      </c>
      <c r="J1431" s="17">
        <f t="shared" si="134"/>
        <v>1.6658181818181816</v>
      </c>
      <c r="K1431" s="17">
        <f t="shared" si="135"/>
        <v>0.21763636363636366</v>
      </c>
      <c r="L1431" s="17">
        <f t="shared" si="136"/>
        <v>0.16649999999999998</v>
      </c>
      <c r="M1431" s="17">
        <f t="shared" si="137"/>
        <v>96.126954545454552</v>
      </c>
      <c r="N1431" s="17">
        <f t="shared" si="138"/>
        <v>1.2272727272727272E-3</v>
      </c>
    </row>
    <row r="1432" spans="1:14" ht="13.8">
      <c r="A1432" s="18"/>
      <c r="B1432" s="18">
        <v>109</v>
      </c>
      <c r="C1432" s="17">
        <f t="shared" si="133"/>
        <v>0.1111111111111111</v>
      </c>
      <c r="D1432" s="18">
        <v>0.77</v>
      </c>
      <c r="E1432" s="18">
        <v>4.3459999999999999E-2</v>
      </c>
      <c r="F1432" s="18">
        <v>5.7099999999999998E-3</v>
      </c>
      <c r="G1432" s="18">
        <v>4.15E-3</v>
      </c>
      <c r="H1432" s="18">
        <v>2.4085299999999998</v>
      </c>
      <c r="I1432" s="18">
        <v>0.03</v>
      </c>
      <c r="J1432" s="17">
        <f t="shared" si="134"/>
        <v>1.7779090909090909</v>
      </c>
      <c r="K1432" s="17">
        <f t="shared" si="135"/>
        <v>0.2335909090909091</v>
      </c>
      <c r="L1432" s="17">
        <f t="shared" si="136"/>
        <v>0.16977272727272727</v>
      </c>
      <c r="M1432" s="17">
        <f t="shared" si="137"/>
        <v>98.530772727272719</v>
      </c>
      <c r="N1432" s="17">
        <f t="shared" si="138"/>
        <v>1.2272727272727272E-3</v>
      </c>
    </row>
    <row r="1433" spans="1:14" ht="13.8">
      <c r="A1433" s="18"/>
      <c r="B1433" s="17">
        <v>109</v>
      </c>
      <c r="C1433" s="17">
        <f t="shared" si="133"/>
        <v>0.1111111111111111</v>
      </c>
      <c r="D1433" s="17">
        <v>0.99</v>
      </c>
      <c r="E1433" s="17">
        <v>4.2689999999999999E-2</v>
      </c>
      <c r="F1433" s="17">
        <v>5.2100000000000002E-3</v>
      </c>
      <c r="G1433" s="17">
        <v>3.4499999999999999E-3</v>
      </c>
      <c r="H1433" s="17">
        <v>3.1001099999999999</v>
      </c>
      <c r="I1433" s="17">
        <v>0.03</v>
      </c>
      <c r="J1433" s="17">
        <f t="shared" si="134"/>
        <v>1.7464090909090908</v>
      </c>
      <c r="K1433" s="17">
        <f t="shared" si="135"/>
        <v>0.21313636363636365</v>
      </c>
      <c r="L1433" s="17">
        <f t="shared" si="136"/>
        <v>0.14113636363636364</v>
      </c>
      <c r="M1433" s="17">
        <f t="shared" si="137"/>
        <v>126.82268181818181</v>
      </c>
      <c r="N1433" s="17">
        <f t="shared" si="138"/>
        <v>1.2272727272727272E-3</v>
      </c>
    </row>
    <row r="1434" spans="1:14" s="18" customFormat="1" ht="13.8">
      <c r="A1434" s="17"/>
      <c r="B1434" s="17">
        <v>109</v>
      </c>
      <c r="C1434" s="17">
        <f t="shared" si="133"/>
        <v>0.1111111111111111</v>
      </c>
      <c r="D1434" s="17">
        <v>0.63</v>
      </c>
      <c r="E1434" s="17">
        <v>3.2809999999999999E-2</v>
      </c>
      <c r="F1434" s="17">
        <v>3.8800000000000002E-3</v>
      </c>
      <c r="G1434" s="17">
        <v>2.1900000000000001E-3</v>
      </c>
      <c r="H1434" s="17">
        <v>1.9671000000000001</v>
      </c>
      <c r="I1434" s="17">
        <v>0.03</v>
      </c>
      <c r="J1434" s="17">
        <f t="shared" si="134"/>
        <v>1.3422272727272728</v>
      </c>
      <c r="K1434" s="17">
        <f t="shared" si="135"/>
        <v>0.15872727272727272</v>
      </c>
      <c r="L1434" s="17">
        <f t="shared" si="136"/>
        <v>8.9590909090909096E-2</v>
      </c>
      <c r="M1434" s="17">
        <f t="shared" si="137"/>
        <v>80.472272727272738</v>
      </c>
      <c r="N1434" s="17">
        <f t="shared" si="138"/>
        <v>1.2272727272727272E-3</v>
      </c>
    </row>
    <row r="1435" spans="1:14" ht="13.8">
      <c r="B1435" s="18">
        <v>109</v>
      </c>
      <c r="C1435" s="17">
        <f t="shared" si="133"/>
        <v>0.1111111111111111</v>
      </c>
      <c r="D1435" s="18">
        <v>0.66</v>
      </c>
      <c r="E1435" s="18">
        <v>3.4840000000000003E-2</v>
      </c>
      <c r="F1435" s="18">
        <v>4.13E-3</v>
      </c>
      <c r="G1435" s="18">
        <v>2.32E-3</v>
      </c>
      <c r="H1435" s="18">
        <v>2.0621700000000001</v>
      </c>
      <c r="I1435" s="18">
        <v>0.03</v>
      </c>
      <c r="J1435" s="17">
        <f t="shared" si="134"/>
        <v>1.4252727272727272</v>
      </c>
      <c r="K1435" s="17">
        <f t="shared" si="135"/>
        <v>0.16895454545454547</v>
      </c>
      <c r="L1435" s="17">
        <f t="shared" si="136"/>
        <v>9.4909090909090915E-2</v>
      </c>
      <c r="M1435" s="17">
        <f t="shared" si="137"/>
        <v>84.361499999999992</v>
      </c>
      <c r="N1435" s="17">
        <f t="shared" si="138"/>
        <v>1.2272727272727272E-3</v>
      </c>
    </row>
    <row r="1436" spans="1:14" ht="13.8">
      <c r="A1436" s="18"/>
      <c r="B1436" s="18">
        <v>109</v>
      </c>
      <c r="C1436" s="17">
        <f t="shared" si="133"/>
        <v>0.1111111111111111</v>
      </c>
      <c r="D1436" s="18">
        <v>0.85694731340649322</v>
      </c>
      <c r="E1436" s="18">
        <v>4.1721848252558147E-2</v>
      </c>
      <c r="F1436" s="18">
        <v>2.3636883726745723E-3</v>
      </c>
      <c r="G1436" s="18">
        <v>4.2754053252511649E-3</v>
      </c>
      <c r="H1436" s="18">
        <v>2.7008346211800922</v>
      </c>
      <c r="I1436" s="18">
        <v>0.04</v>
      </c>
      <c r="J1436" s="17">
        <f t="shared" si="134"/>
        <v>1.706802883059197</v>
      </c>
      <c r="K1436" s="17">
        <f t="shared" si="135"/>
        <v>9.6696342518505229E-2</v>
      </c>
      <c r="L1436" s="17">
        <f t="shared" si="136"/>
        <v>0.17490294512391127</v>
      </c>
      <c r="M1436" s="17">
        <f t="shared" si="137"/>
        <v>110.4886890482765</v>
      </c>
      <c r="N1436" s="17">
        <f t="shared" si="138"/>
        <v>1.6363636363636365E-3</v>
      </c>
    </row>
    <row r="1437" spans="1:14" ht="13.8">
      <c r="A1437" s="18"/>
      <c r="B1437" s="18">
        <v>109</v>
      </c>
      <c r="C1437" s="17">
        <f t="shared" si="133"/>
        <v>0.1111111111111111</v>
      </c>
      <c r="D1437" s="18">
        <v>0.78958232214810287</v>
      </c>
      <c r="E1437" s="18">
        <v>3.9656432430559191E-2</v>
      </c>
      <c r="F1437" s="18">
        <v>2.6379502764832165E-3</v>
      </c>
      <c r="G1437" s="18">
        <v>4.5203554309381916E-3</v>
      </c>
      <c r="H1437" s="18">
        <v>2.4861954870160057</v>
      </c>
      <c r="I1437" s="18">
        <v>0.04</v>
      </c>
      <c r="J1437" s="17">
        <f t="shared" si="134"/>
        <v>1.6223085994319668</v>
      </c>
      <c r="K1437" s="17">
        <f t="shared" si="135"/>
        <v>0.1079161476743134</v>
      </c>
      <c r="L1437" s="17">
        <f t="shared" si="136"/>
        <v>0.18492363126565328</v>
      </c>
      <c r="M1437" s="17">
        <f t="shared" si="137"/>
        <v>101.70799719610932</v>
      </c>
      <c r="N1437" s="17">
        <f t="shared" si="138"/>
        <v>1.6363636363636365E-3</v>
      </c>
    </row>
    <row r="1438" spans="1:14" ht="13.8">
      <c r="A1438" s="18"/>
      <c r="B1438" s="18">
        <v>109</v>
      </c>
      <c r="C1438" s="17">
        <f t="shared" si="133"/>
        <v>0.1111111111111111</v>
      </c>
      <c r="D1438" s="18">
        <v>0.76635807425838853</v>
      </c>
      <c r="E1438" s="18">
        <v>3.8279646286402978E-2</v>
      </c>
      <c r="F1438" s="18">
        <v>2.6351930414552777E-3</v>
      </c>
      <c r="G1438" s="18">
        <v>4.515630670792397E-3</v>
      </c>
      <c r="H1438" s="18">
        <v>2.4126369583947951</v>
      </c>
      <c r="I1438" s="18">
        <v>0.04</v>
      </c>
      <c r="J1438" s="17">
        <f t="shared" si="134"/>
        <v>1.5659855298983034</v>
      </c>
      <c r="K1438" s="17">
        <f t="shared" si="135"/>
        <v>0.10780335169589773</v>
      </c>
      <c r="L1438" s="17">
        <f t="shared" si="136"/>
        <v>0.18473034562332533</v>
      </c>
      <c r="M1438" s="17">
        <f t="shared" si="137"/>
        <v>98.698784661605259</v>
      </c>
      <c r="N1438" s="17">
        <f t="shared" si="138"/>
        <v>1.6363636363636365E-3</v>
      </c>
    </row>
    <row r="1439" spans="1:14" s="18" customFormat="1" ht="13.8">
      <c r="B1439" s="18">
        <v>109</v>
      </c>
      <c r="C1439" s="17">
        <f t="shared" si="133"/>
        <v>0.1111111111111111</v>
      </c>
      <c r="D1439" s="18">
        <v>0.8161078887341684</v>
      </c>
      <c r="E1439" s="18">
        <v>3.8689371480565782E-2</v>
      </c>
      <c r="F1439" s="18">
        <v>2.1918879758423301E-3</v>
      </c>
      <c r="G1439" s="18">
        <v>3.3803902687409254E-3</v>
      </c>
      <c r="H1439" s="18">
        <v>2.5733891633145203</v>
      </c>
      <c r="I1439" s="18">
        <v>0.03</v>
      </c>
      <c r="J1439" s="17">
        <f t="shared" si="134"/>
        <v>1.5827470151140546</v>
      </c>
      <c r="K1439" s="17">
        <f t="shared" si="135"/>
        <v>8.9668144466277147E-2</v>
      </c>
      <c r="L1439" s="17">
        <f t="shared" si="136"/>
        <v>0.13828869281212877</v>
      </c>
      <c r="M1439" s="17">
        <f t="shared" si="137"/>
        <v>105.2750112265031</v>
      </c>
      <c r="N1439" s="17">
        <f t="shared" si="138"/>
        <v>1.2272727272727272E-3</v>
      </c>
    </row>
    <row r="1440" spans="1:14" ht="13.8">
      <c r="A1440" s="18"/>
      <c r="B1440" s="18">
        <v>109</v>
      </c>
      <c r="C1440" s="17">
        <f t="shared" si="133"/>
        <v>0.1111111111111111</v>
      </c>
      <c r="D1440" s="18">
        <v>0.93</v>
      </c>
      <c r="E1440" s="18">
        <v>4.3700000000000003E-2</v>
      </c>
      <c r="F1440" s="18">
        <v>7.8200000000000006E-3</v>
      </c>
      <c r="G1440" s="18">
        <v>4.6899999999999997E-3</v>
      </c>
      <c r="H1440" s="18">
        <v>2.9004799999999999</v>
      </c>
      <c r="I1440" s="18">
        <v>0.04</v>
      </c>
      <c r="J1440" s="17">
        <f t="shared" si="134"/>
        <v>1.7877272727272731</v>
      </c>
      <c r="K1440" s="17">
        <f t="shared" si="135"/>
        <v>0.31990909090909092</v>
      </c>
      <c r="L1440" s="17">
        <f t="shared" si="136"/>
        <v>0.19186363636363638</v>
      </c>
      <c r="M1440" s="17">
        <f t="shared" si="137"/>
        <v>118.65599999999999</v>
      </c>
      <c r="N1440" s="17">
        <f t="shared" si="138"/>
        <v>1.6363636363636365E-3</v>
      </c>
    </row>
    <row r="1441" spans="1:14" ht="13.8">
      <c r="B1441" s="18">
        <v>109</v>
      </c>
      <c r="C1441" s="17">
        <f t="shared" si="133"/>
        <v>0.1111111111111111</v>
      </c>
      <c r="D1441" s="18">
        <v>0.68923741893121526</v>
      </c>
      <c r="E1441" s="18">
        <v>4.1719599048672257E-2</v>
      </c>
      <c r="F1441" s="18">
        <v>2.5197433888810546E-3</v>
      </c>
      <c r="G1441" s="18">
        <v>4.8477092682489625E-3</v>
      </c>
      <c r="H1441" s="18">
        <v>2.1681512881069542</v>
      </c>
      <c r="I1441" s="18">
        <v>0.03</v>
      </c>
      <c r="J1441" s="17">
        <f t="shared" si="134"/>
        <v>1.7067108701729559</v>
      </c>
      <c r="K1441" s="17">
        <f t="shared" si="135"/>
        <v>0.10308041136331587</v>
      </c>
      <c r="L1441" s="17">
        <f t="shared" si="136"/>
        <v>0.19831537915563938</v>
      </c>
      <c r="M1441" s="17">
        <f t="shared" si="137"/>
        <v>88.697098149829941</v>
      </c>
      <c r="N1441" s="17">
        <f t="shared" si="138"/>
        <v>1.2272727272727272E-3</v>
      </c>
    </row>
    <row r="1442" spans="1:14" s="18" customFormat="1" ht="13.8">
      <c r="A1442" s="17"/>
      <c r="B1442" s="18">
        <v>109</v>
      </c>
      <c r="C1442" s="17">
        <f t="shared" si="133"/>
        <v>0.1111111111111111</v>
      </c>
      <c r="D1442" s="18">
        <v>0.57990339479154718</v>
      </c>
      <c r="E1442" s="18">
        <v>2.7225062824127573E-2</v>
      </c>
      <c r="F1442" s="18">
        <v>2.1970804531200863E-3</v>
      </c>
      <c r="G1442" s="18">
        <v>2.3844283987349774E-3</v>
      </c>
      <c r="H1442" s="18">
        <v>1.8266424697451877</v>
      </c>
      <c r="I1442" s="18">
        <v>0.03</v>
      </c>
      <c r="J1442" s="17">
        <f t="shared" si="134"/>
        <v>1.1137525700779463</v>
      </c>
      <c r="K1442" s="17">
        <f t="shared" si="135"/>
        <v>8.9880563991276252E-2</v>
      </c>
      <c r="L1442" s="17">
        <f t="shared" si="136"/>
        <v>9.7544798130067265E-2</v>
      </c>
      <c r="M1442" s="17">
        <f t="shared" si="137"/>
        <v>74.726282853212226</v>
      </c>
      <c r="N1442" s="17">
        <f t="shared" si="138"/>
        <v>1.2272727272727272E-3</v>
      </c>
    </row>
    <row r="1443" spans="1:14" s="18" customFormat="1" ht="13.8">
      <c r="A1443" s="17"/>
      <c r="B1443" s="18">
        <v>109</v>
      </c>
      <c r="C1443" s="17">
        <f t="shared" si="133"/>
        <v>0.1111111111111111</v>
      </c>
      <c r="D1443" s="18">
        <v>0.70140717099390792</v>
      </c>
      <c r="E1443" s="18">
        <v>3.6009096843813704E-2</v>
      </c>
      <c r="F1443" s="18">
        <v>2.6574219066658853E-3</v>
      </c>
      <c r="G1443" s="18">
        <v>2.8840237746761547E-3</v>
      </c>
      <c r="H1443" s="18">
        <v>2.2093682131001255</v>
      </c>
      <c r="I1443" s="18">
        <v>0.03</v>
      </c>
      <c r="J1443" s="17">
        <f t="shared" si="134"/>
        <v>1.4730994163378333</v>
      </c>
      <c r="K1443" s="17">
        <f t="shared" si="135"/>
        <v>0.1087127143636044</v>
      </c>
      <c r="L1443" s="17">
        <f t="shared" si="136"/>
        <v>0.11798279078220633</v>
      </c>
      <c r="M1443" s="17">
        <f t="shared" si="137"/>
        <v>90.38324508136877</v>
      </c>
      <c r="N1443" s="17">
        <f t="shared" si="138"/>
        <v>1.2272727272727272E-3</v>
      </c>
    </row>
    <row r="1444" spans="1:14" ht="13.8">
      <c r="B1444" s="18">
        <v>109</v>
      </c>
      <c r="C1444" s="17">
        <f t="shared" si="133"/>
        <v>0.1111111111111111</v>
      </c>
      <c r="D1444" s="18">
        <v>0.72660632723274987</v>
      </c>
      <c r="E1444" s="18">
        <v>3.909100226912407E-2</v>
      </c>
      <c r="F1444" s="18">
        <v>2.9421569305683941E-3</v>
      </c>
      <c r="G1444" s="18">
        <v>3.0653169881270713E-3</v>
      </c>
      <c r="H1444" s="18">
        <v>2.2880401804234207</v>
      </c>
      <c r="I1444" s="18">
        <v>0.03</v>
      </c>
      <c r="J1444" s="17">
        <f t="shared" si="134"/>
        <v>1.5991773655550754</v>
      </c>
      <c r="K1444" s="17">
        <f t="shared" si="135"/>
        <v>0.12036096534143431</v>
      </c>
      <c r="L1444" s="17">
        <f t="shared" si="136"/>
        <v>0.12539933133247108</v>
      </c>
      <c r="M1444" s="17">
        <f t="shared" si="137"/>
        <v>93.601643744594469</v>
      </c>
      <c r="N1444" s="17">
        <f t="shared" si="138"/>
        <v>1.2272727272727272E-3</v>
      </c>
    </row>
    <row r="1445" spans="1:14" ht="13.8">
      <c r="B1445" s="18">
        <v>109</v>
      </c>
      <c r="C1445" s="17">
        <f t="shared" si="133"/>
        <v>0.1111111111111111</v>
      </c>
      <c r="D1445" s="18">
        <v>0.84203221291015495</v>
      </c>
      <c r="E1445" s="18">
        <v>4.2664790387278231E-2</v>
      </c>
      <c r="F1445" s="18">
        <v>2.9911728043254841E-3</v>
      </c>
      <c r="G1445" s="18">
        <v>3.6520133076066957E-3</v>
      </c>
      <c r="H1445" s="18">
        <v>2.6526369675568633</v>
      </c>
      <c r="I1445" s="18">
        <v>0.04</v>
      </c>
      <c r="J1445" s="17">
        <f t="shared" si="134"/>
        <v>1.7453777885704731</v>
      </c>
      <c r="K1445" s="17">
        <f t="shared" si="135"/>
        <v>0.12236616017695162</v>
      </c>
      <c r="L1445" s="17">
        <f t="shared" si="136"/>
        <v>0.14940054440209208</v>
      </c>
      <c r="M1445" s="17">
        <f t="shared" si="137"/>
        <v>108.51696685459896</v>
      </c>
      <c r="N1445" s="17">
        <f t="shared" si="138"/>
        <v>1.6363636363636365E-3</v>
      </c>
    </row>
    <row r="1446" spans="1:14" ht="13.8">
      <c r="B1446" s="18">
        <v>109</v>
      </c>
      <c r="C1446" s="17">
        <f t="shared" si="133"/>
        <v>0.1111111111111111</v>
      </c>
      <c r="D1446" s="18">
        <v>0.78670518495387731</v>
      </c>
      <c r="E1446" s="18">
        <v>3.7497644815671909E-2</v>
      </c>
      <c r="F1446" s="18">
        <v>3.4636508143020541E-3</v>
      </c>
      <c r="G1446" s="18">
        <v>4.9618811665350345E-3</v>
      </c>
      <c r="H1446" s="18">
        <v>2.473852181601039</v>
      </c>
      <c r="I1446" s="18">
        <v>0.04</v>
      </c>
      <c r="J1446" s="17">
        <f t="shared" si="134"/>
        <v>1.5339945606411236</v>
      </c>
      <c r="K1446" s="17">
        <f t="shared" si="135"/>
        <v>0.1416948060396295</v>
      </c>
      <c r="L1446" s="17">
        <f t="shared" si="136"/>
        <v>0.20298604772188777</v>
      </c>
      <c r="M1446" s="17">
        <f t="shared" si="137"/>
        <v>101.20304379276978</v>
      </c>
      <c r="N1446" s="17">
        <f t="shared" si="138"/>
        <v>1.6363636363636365E-3</v>
      </c>
    </row>
    <row r="1447" spans="1:14" ht="13.8">
      <c r="B1447" s="18">
        <v>109</v>
      </c>
      <c r="C1447" s="17">
        <f t="shared" si="133"/>
        <v>0.1111111111111111</v>
      </c>
      <c r="D1447" s="18">
        <v>0.65688397493370321</v>
      </c>
      <c r="E1447" s="18">
        <v>2.606130711911861E-2</v>
      </c>
      <c r="F1447" s="18">
        <v>2.3643895540214604E-3</v>
      </c>
      <c r="G1447" s="18">
        <v>2.7492901790947218E-3</v>
      </c>
      <c r="H1447" s="18">
        <v>2.0694299933785838</v>
      </c>
      <c r="I1447" s="18">
        <v>0.02</v>
      </c>
      <c r="J1447" s="17">
        <f t="shared" si="134"/>
        <v>1.0661443821457615</v>
      </c>
      <c r="K1447" s="17">
        <f t="shared" si="135"/>
        <v>9.6725027209968839E-2</v>
      </c>
      <c r="L1447" s="17">
        <f t="shared" si="136"/>
        <v>0.1124709618720568</v>
      </c>
      <c r="M1447" s="17">
        <f t="shared" si="137"/>
        <v>84.658499729123889</v>
      </c>
      <c r="N1447" s="17">
        <f t="shared" si="138"/>
        <v>8.1818181818181827E-4</v>
      </c>
    </row>
    <row r="1448" spans="1:14" ht="13.8">
      <c r="B1448" s="18">
        <v>109</v>
      </c>
      <c r="C1448" s="17">
        <f t="shared" si="133"/>
        <v>0.1111111111111111</v>
      </c>
      <c r="D1448" s="18">
        <v>1.19</v>
      </c>
      <c r="E1448" s="18">
        <v>4.3400000000000001E-2</v>
      </c>
      <c r="F1448" s="18">
        <v>6.96E-3</v>
      </c>
      <c r="G1448" s="18">
        <v>2.7399999999999998E-3</v>
      </c>
      <c r="H1448" s="18">
        <v>3.74776</v>
      </c>
      <c r="I1448" s="18">
        <v>0.03</v>
      </c>
      <c r="J1448" s="17">
        <f t="shared" si="134"/>
        <v>1.7754545454545456</v>
      </c>
      <c r="K1448" s="17">
        <f t="shared" si="135"/>
        <v>0.28472727272727272</v>
      </c>
      <c r="L1448" s="17">
        <f t="shared" si="136"/>
        <v>0.11209090909090907</v>
      </c>
      <c r="M1448" s="17">
        <f t="shared" si="137"/>
        <v>153.31745454545455</v>
      </c>
      <c r="N1448" s="17">
        <f t="shared" si="138"/>
        <v>1.2272727272727272E-3</v>
      </c>
    </row>
    <row r="1449" spans="1:14" ht="13.8">
      <c r="A1449" s="18"/>
      <c r="B1449" s="18">
        <v>109</v>
      </c>
      <c r="C1449" s="17">
        <f t="shared" si="133"/>
        <v>0.1111111111111111</v>
      </c>
      <c r="D1449" s="18">
        <v>1.1100000000000001</v>
      </c>
      <c r="E1449" s="18">
        <v>5.9369999999999999E-2</v>
      </c>
      <c r="F1449" s="18">
        <v>4.7999999999999996E-3</v>
      </c>
      <c r="G1449" s="18">
        <v>7.7999999999999996E-3</v>
      </c>
      <c r="H1449" s="18">
        <v>3.4717500000000001</v>
      </c>
      <c r="I1449" s="18">
        <v>0.05</v>
      </c>
      <c r="J1449" s="17">
        <f t="shared" si="134"/>
        <v>2.4287727272727273</v>
      </c>
      <c r="K1449" s="17">
        <f t="shared" si="135"/>
        <v>0.19636363636363632</v>
      </c>
      <c r="L1449" s="17">
        <f t="shared" si="136"/>
        <v>0.31909090909090909</v>
      </c>
      <c r="M1449" s="17">
        <f t="shared" si="137"/>
        <v>142.02613636363637</v>
      </c>
      <c r="N1449" s="17">
        <f t="shared" si="138"/>
        <v>2.0454545454545456E-3</v>
      </c>
    </row>
    <row r="1450" spans="1:14" ht="13.8">
      <c r="B1450" s="18">
        <v>109</v>
      </c>
      <c r="C1450" s="17">
        <f t="shared" si="133"/>
        <v>0.1111111111111111</v>
      </c>
      <c r="D1450" s="18">
        <v>1.28</v>
      </c>
      <c r="E1450" s="18">
        <v>4.7660000000000001E-2</v>
      </c>
      <c r="F1450" s="18">
        <v>3.5899999999999999E-3</v>
      </c>
      <c r="G1450" s="18">
        <v>7.4599999999999996E-3</v>
      </c>
      <c r="H1450" s="18">
        <v>4.0161300000000004</v>
      </c>
      <c r="I1450" s="18">
        <v>0.04</v>
      </c>
      <c r="J1450" s="17">
        <f t="shared" si="134"/>
        <v>1.9497272727272728</v>
      </c>
      <c r="K1450" s="17">
        <f t="shared" si="135"/>
        <v>0.14686363636363636</v>
      </c>
      <c r="L1450" s="17">
        <f t="shared" si="136"/>
        <v>0.30518181818181817</v>
      </c>
      <c r="M1450" s="17">
        <f t="shared" si="137"/>
        <v>164.29622727272729</v>
      </c>
      <c r="N1450" s="17">
        <f t="shared" si="138"/>
        <v>1.6363636363636365E-3</v>
      </c>
    </row>
    <row r="1451" spans="1:14" ht="13.8">
      <c r="A1451" s="18"/>
      <c r="B1451" s="18">
        <v>109</v>
      </c>
      <c r="C1451" s="17">
        <f t="shared" si="133"/>
        <v>0.1111111111111111</v>
      </c>
      <c r="D1451" s="18">
        <v>1.08</v>
      </c>
      <c r="E1451" s="18">
        <v>3.5200000000000002E-2</v>
      </c>
      <c r="F1451" s="18">
        <v>2.5999999999999999E-3</v>
      </c>
      <c r="G1451" s="18">
        <v>6.0800000000000003E-3</v>
      </c>
      <c r="H1451" s="18">
        <v>3.4150900000000002</v>
      </c>
      <c r="I1451" s="18">
        <v>0.03</v>
      </c>
      <c r="J1451" s="17">
        <f t="shared" si="134"/>
        <v>1.4400000000000002</v>
      </c>
      <c r="K1451" s="17">
        <f t="shared" si="135"/>
        <v>0.10636363636363635</v>
      </c>
      <c r="L1451" s="17">
        <f t="shared" si="136"/>
        <v>0.24872727272727274</v>
      </c>
      <c r="M1451" s="17">
        <f t="shared" si="137"/>
        <v>139.70822727272727</v>
      </c>
      <c r="N1451" s="17">
        <f t="shared" si="138"/>
        <v>1.2272727272727272E-3</v>
      </c>
    </row>
    <row r="1452" spans="1:14" s="18" customFormat="1" ht="13.8">
      <c r="A1452" s="17"/>
      <c r="B1452" s="17">
        <v>109</v>
      </c>
      <c r="C1452" s="17">
        <f t="shared" si="133"/>
        <v>0.1111111111111111</v>
      </c>
      <c r="D1452" s="17">
        <v>0.71730338852401498</v>
      </c>
      <c r="E1452" s="17">
        <v>3.7164085933894211E-2</v>
      </c>
      <c r="F1452" s="17">
        <v>2.6105458704507238E-3</v>
      </c>
      <c r="G1452" s="17">
        <v>5.8842357723934025E-3</v>
      </c>
      <c r="H1452" s="17">
        <v>2.2551567099117253</v>
      </c>
      <c r="I1452" s="17">
        <v>0.03</v>
      </c>
      <c r="J1452" s="17">
        <f t="shared" si="134"/>
        <v>1.5203489700229449</v>
      </c>
      <c r="K1452" s="17">
        <f t="shared" si="135"/>
        <v>0.10679505833662052</v>
      </c>
      <c r="L1452" s="17">
        <f t="shared" si="136"/>
        <v>0.24071873614336647</v>
      </c>
      <c r="M1452" s="17">
        <f t="shared" si="137"/>
        <v>92.256410860025127</v>
      </c>
      <c r="N1452" s="17">
        <f t="shared" si="138"/>
        <v>1.2272727272727272E-3</v>
      </c>
    </row>
    <row r="1453" spans="1:14">
      <c r="B1453" s="17">
        <v>109</v>
      </c>
      <c r="C1453" s="17">
        <f t="shared" si="133"/>
        <v>0.1111111111111111</v>
      </c>
      <c r="D1453" s="30">
        <v>0.67072587142602591</v>
      </c>
      <c r="E1453" s="17">
        <v>3.7874840124759071E-2</v>
      </c>
      <c r="F1453" s="17">
        <v>2.6566328665211516E-3</v>
      </c>
      <c r="G1453" s="17">
        <v>6.3207901833150833E-3</v>
      </c>
      <c r="H1453" s="17">
        <v>2.10677164531096</v>
      </c>
      <c r="I1453" s="17">
        <v>0.03</v>
      </c>
      <c r="J1453" s="17">
        <f t="shared" si="134"/>
        <v>1.5494252778310531</v>
      </c>
      <c r="K1453" s="17">
        <f t="shared" si="135"/>
        <v>0.10868043544859257</v>
      </c>
      <c r="L1453" s="17">
        <f t="shared" si="136"/>
        <v>0.25857778022652611</v>
      </c>
      <c r="M1453" s="17">
        <f t="shared" si="137"/>
        <v>86.186112762721095</v>
      </c>
      <c r="N1453" s="17">
        <f t="shared" si="138"/>
        <v>1.2272727272727272E-3</v>
      </c>
    </row>
    <row r="1454" spans="1:14" ht="13.8">
      <c r="A1454" s="18"/>
      <c r="B1454" s="18">
        <v>109</v>
      </c>
      <c r="C1454" s="17">
        <f t="shared" si="133"/>
        <v>0.1111111111111111</v>
      </c>
      <c r="D1454" s="18">
        <v>0.77</v>
      </c>
      <c r="E1454" s="18">
        <v>2.7619999999999999E-2</v>
      </c>
      <c r="F1454" s="18">
        <v>1.83E-3</v>
      </c>
      <c r="G1454" s="18">
        <v>4.3699999999999998E-3</v>
      </c>
      <c r="H1454" s="18">
        <v>2.4136299999999999</v>
      </c>
      <c r="I1454" s="18">
        <v>0.02</v>
      </c>
      <c r="J1454" s="17">
        <f t="shared" si="134"/>
        <v>1.129909090909091</v>
      </c>
      <c r="K1454" s="17">
        <f t="shared" si="135"/>
        <v>7.4863636363636368E-2</v>
      </c>
      <c r="L1454" s="17">
        <f t="shared" si="136"/>
        <v>0.17877272727272728</v>
      </c>
      <c r="M1454" s="17">
        <f t="shared" si="137"/>
        <v>98.739409090909078</v>
      </c>
      <c r="N1454" s="17">
        <f t="shared" si="138"/>
        <v>8.1818181818181827E-4</v>
      </c>
    </row>
    <row r="1455" spans="1:14" ht="13.8">
      <c r="B1455" s="18">
        <v>109</v>
      </c>
      <c r="C1455" s="17">
        <f t="shared" si="133"/>
        <v>0.1111111111111111</v>
      </c>
      <c r="D1455" s="18">
        <v>0.83</v>
      </c>
      <c r="E1455" s="18">
        <v>4.3069999999999997E-2</v>
      </c>
      <c r="F1455" s="18">
        <v>3.7200000000000002E-3</v>
      </c>
      <c r="G1455" s="18">
        <v>7.5199999999999998E-3</v>
      </c>
      <c r="H1455" s="18">
        <v>2.5974699999999999</v>
      </c>
      <c r="I1455" s="18">
        <v>0.04</v>
      </c>
      <c r="J1455" s="17">
        <f t="shared" si="134"/>
        <v>1.7619545454545453</v>
      </c>
      <c r="K1455" s="17">
        <f t="shared" si="135"/>
        <v>0.1521818181818182</v>
      </c>
      <c r="L1455" s="17">
        <f t="shared" si="136"/>
        <v>0.30763636363636365</v>
      </c>
      <c r="M1455" s="17">
        <f t="shared" si="137"/>
        <v>106.26013636363636</v>
      </c>
      <c r="N1455" s="17">
        <f t="shared" si="138"/>
        <v>1.6363636363636365E-3</v>
      </c>
    </row>
    <row r="1456" spans="1:14" ht="13.8">
      <c r="B1456" s="18">
        <v>109</v>
      </c>
      <c r="C1456" s="17">
        <f t="shared" si="133"/>
        <v>0.1111111111111111</v>
      </c>
      <c r="D1456" s="18">
        <v>0.76</v>
      </c>
      <c r="E1456" s="18">
        <v>3.5569999999999997E-2</v>
      </c>
      <c r="F1456" s="18">
        <v>3.13E-3</v>
      </c>
      <c r="G1456" s="18">
        <v>6.0299999999999998E-3</v>
      </c>
      <c r="H1456" s="18">
        <v>2.3713700000000002</v>
      </c>
      <c r="I1456" s="18">
        <v>0.03</v>
      </c>
      <c r="J1456" s="17">
        <f t="shared" si="134"/>
        <v>1.4551363636363635</v>
      </c>
      <c r="K1456" s="17">
        <f t="shared" si="135"/>
        <v>0.12804545454545455</v>
      </c>
      <c r="L1456" s="17">
        <f t="shared" si="136"/>
        <v>0.24668181818181817</v>
      </c>
      <c r="M1456" s="17">
        <f t="shared" si="137"/>
        <v>97.010590909090922</v>
      </c>
      <c r="N1456" s="17">
        <f t="shared" si="138"/>
        <v>1.2272727272727272E-3</v>
      </c>
    </row>
    <row r="1457" spans="1:14" s="18" customFormat="1" ht="13.8">
      <c r="A1457" s="17"/>
      <c r="B1457" s="18">
        <v>109</v>
      </c>
      <c r="C1457" s="17">
        <f t="shared" si="133"/>
        <v>0.1111111111111111</v>
      </c>
      <c r="D1457" s="18">
        <v>0.72</v>
      </c>
      <c r="E1457" s="18">
        <v>4.1009999999999998E-2</v>
      </c>
      <c r="F1457" s="18">
        <v>3.3899999999999998E-3</v>
      </c>
      <c r="G1457" s="18">
        <v>6.9800000000000001E-3</v>
      </c>
      <c r="H1457" s="18">
        <v>2.26871</v>
      </c>
      <c r="I1457" s="18">
        <v>0.03</v>
      </c>
      <c r="J1457" s="17">
        <f t="shared" si="134"/>
        <v>1.6776818181818181</v>
      </c>
      <c r="K1457" s="17">
        <f t="shared" si="135"/>
        <v>0.13868181818181816</v>
      </c>
      <c r="L1457" s="17">
        <f t="shared" si="136"/>
        <v>0.28554545454545455</v>
      </c>
      <c r="M1457" s="17">
        <f t="shared" si="137"/>
        <v>92.810863636363635</v>
      </c>
      <c r="N1457" s="17">
        <f t="shared" si="138"/>
        <v>1.2272727272727272E-3</v>
      </c>
    </row>
    <row r="1458" spans="1:14" ht="13.8">
      <c r="B1458" s="18">
        <v>109</v>
      </c>
      <c r="C1458" s="17">
        <f t="shared" si="133"/>
        <v>0.1111111111111111</v>
      </c>
      <c r="D1458" s="18">
        <v>0.87</v>
      </c>
      <c r="E1458" s="18">
        <v>3.9039999999999998E-2</v>
      </c>
      <c r="F1458" s="18">
        <v>4.1399999999999996E-3</v>
      </c>
      <c r="G1458" s="18">
        <v>5.3299999999999997E-3</v>
      </c>
      <c r="H1458" s="18">
        <v>2.7181099999999998</v>
      </c>
      <c r="I1458" s="18">
        <v>0.04</v>
      </c>
      <c r="J1458" s="17">
        <f t="shared" si="134"/>
        <v>1.5970909090909089</v>
      </c>
      <c r="K1458" s="17">
        <f t="shared" si="135"/>
        <v>0.16936363636363636</v>
      </c>
      <c r="L1458" s="17">
        <f t="shared" si="136"/>
        <v>0.21804545454545454</v>
      </c>
      <c r="M1458" s="17">
        <f t="shared" si="137"/>
        <v>111.1954090909091</v>
      </c>
      <c r="N1458" s="17">
        <f t="shared" si="138"/>
        <v>1.6363636363636365E-3</v>
      </c>
    </row>
    <row r="1459" spans="1:14">
      <c r="B1459" s="17">
        <v>109</v>
      </c>
      <c r="C1459" s="17">
        <f t="shared" si="133"/>
        <v>0.1111111111111111</v>
      </c>
      <c r="D1459" s="17">
        <v>0.76</v>
      </c>
      <c r="E1459" s="17">
        <v>2.8850000000000001E-2</v>
      </c>
      <c r="F1459" s="17">
        <v>2.8500000000000001E-3</v>
      </c>
      <c r="G1459" s="17">
        <v>3.8600000000000001E-3</v>
      </c>
      <c r="H1459" s="17">
        <v>2.39506</v>
      </c>
      <c r="I1459" s="17">
        <v>0.03</v>
      </c>
      <c r="J1459" s="17">
        <f t="shared" si="134"/>
        <v>1.1802272727272727</v>
      </c>
      <c r="K1459" s="17">
        <f t="shared" si="135"/>
        <v>0.11659090909090909</v>
      </c>
      <c r="L1459" s="17">
        <f t="shared" si="136"/>
        <v>0.15790909090909092</v>
      </c>
      <c r="M1459" s="17">
        <f t="shared" si="137"/>
        <v>97.979727272727274</v>
      </c>
      <c r="N1459" s="17">
        <f t="shared" si="138"/>
        <v>1.2272727272727272E-3</v>
      </c>
    </row>
    <row r="1460" spans="1:14">
      <c r="B1460" s="17">
        <v>109</v>
      </c>
      <c r="C1460" s="17">
        <f t="shared" si="133"/>
        <v>0.1111111111111111</v>
      </c>
      <c r="D1460" s="17">
        <v>0.98</v>
      </c>
      <c r="E1460" s="17">
        <v>4.6929999999999999E-2</v>
      </c>
      <c r="F1460" s="17">
        <v>5.2100000000000002E-3</v>
      </c>
      <c r="G1460" s="17">
        <v>8.6E-3</v>
      </c>
      <c r="H1460" s="17">
        <v>3.0868799999999998</v>
      </c>
      <c r="I1460" s="17">
        <v>0.05</v>
      </c>
      <c r="J1460" s="17">
        <f t="shared" si="134"/>
        <v>1.9198636363636365</v>
      </c>
      <c r="K1460" s="17">
        <f t="shared" si="135"/>
        <v>0.21313636363636365</v>
      </c>
      <c r="L1460" s="17">
        <f t="shared" si="136"/>
        <v>0.35181818181818181</v>
      </c>
      <c r="M1460" s="17">
        <f t="shared" si="137"/>
        <v>126.28145454545455</v>
      </c>
      <c r="N1460" s="17">
        <f t="shared" si="138"/>
        <v>2.0454545454545456E-3</v>
      </c>
    </row>
    <row r="1461" spans="1:14" ht="13.8">
      <c r="B1461" s="18">
        <v>109</v>
      </c>
      <c r="C1461" s="17">
        <f t="shared" si="133"/>
        <v>0.1111111111111111</v>
      </c>
      <c r="D1461" s="18">
        <v>0.89</v>
      </c>
      <c r="E1461" s="18">
        <v>3.986E-2</v>
      </c>
      <c r="F1461" s="18">
        <v>5.0000000000000001E-3</v>
      </c>
      <c r="G1461" s="18">
        <v>8.26E-3</v>
      </c>
      <c r="H1461" s="18">
        <v>2.79447</v>
      </c>
      <c r="I1461" s="18">
        <v>0.05</v>
      </c>
      <c r="J1461" s="17">
        <f t="shared" si="134"/>
        <v>1.6306363636363637</v>
      </c>
      <c r="K1461" s="17">
        <f t="shared" si="135"/>
        <v>0.20454545454545456</v>
      </c>
      <c r="L1461" s="17">
        <f t="shared" si="136"/>
        <v>0.33790909090909094</v>
      </c>
      <c r="M1461" s="17">
        <f t="shared" si="137"/>
        <v>114.31922727272728</v>
      </c>
      <c r="N1461" s="17">
        <f t="shared" si="138"/>
        <v>2.0454545454545456E-3</v>
      </c>
    </row>
    <row r="1462" spans="1:14" s="18" customFormat="1" ht="13.8">
      <c r="B1462" s="18">
        <v>109</v>
      </c>
      <c r="C1462" s="17">
        <f t="shared" si="133"/>
        <v>0.1111111111111111</v>
      </c>
      <c r="D1462" s="18">
        <v>1.04</v>
      </c>
      <c r="E1462" s="18">
        <v>6.2390000000000001E-2</v>
      </c>
      <c r="F1462" s="18">
        <v>6.3099999999999996E-3</v>
      </c>
      <c r="G1462" s="18">
        <v>6.62E-3</v>
      </c>
      <c r="H1462" s="18">
        <v>3.2542200000000001</v>
      </c>
      <c r="I1462" s="18">
        <v>0.06</v>
      </c>
      <c r="J1462" s="17">
        <f t="shared" si="134"/>
        <v>2.5523181818181819</v>
      </c>
      <c r="K1462" s="17">
        <f t="shared" si="135"/>
        <v>0.25813636363636361</v>
      </c>
      <c r="L1462" s="17">
        <f t="shared" si="136"/>
        <v>0.27081818181818185</v>
      </c>
      <c r="M1462" s="17">
        <f t="shared" si="137"/>
        <v>133.12718181818184</v>
      </c>
      <c r="N1462" s="17">
        <f t="shared" si="138"/>
        <v>2.4545454545454545E-3</v>
      </c>
    </row>
    <row r="1463" spans="1:14" ht="13.8">
      <c r="A1463" s="18"/>
      <c r="B1463" s="17">
        <v>109</v>
      </c>
      <c r="C1463" s="17">
        <f t="shared" si="133"/>
        <v>0.1111111111111111</v>
      </c>
      <c r="D1463" s="17">
        <v>0.78</v>
      </c>
      <c r="E1463" s="17">
        <v>3.8010000000000002E-2</v>
      </c>
      <c r="F1463" s="17">
        <v>4.9399999999999999E-3</v>
      </c>
      <c r="G1463" s="17">
        <v>5.9300000000000004E-3</v>
      </c>
      <c r="H1463" s="17">
        <v>2.4446300000000001</v>
      </c>
      <c r="I1463" s="17">
        <v>0.05</v>
      </c>
      <c r="J1463" s="17">
        <f t="shared" si="134"/>
        <v>1.5549545454545457</v>
      </c>
      <c r="K1463" s="17">
        <f t="shared" si="135"/>
        <v>0.20209090909090907</v>
      </c>
      <c r="L1463" s="17">
        <f t="shared" si="136"/>
        <v>0.24259090909090911</v>
      </c>
      <c r="M1463" s="17">
        <f t="shared" si="137"/>
        <v>100.00759090909091</v>
      </c>
      <c r="N1463" s="17">
        <f t="shared" si="138"/>
        <v>2.0454545454545456E-3</v>
      </c>
    </row>
    <row r="1464" spans="1:14" s="18" customFormat="1" ht="13.8">
      <c r="A1464" s="17"/>
      <c r="B1464" s="17">
        <v>109</v>
      </c>
      <c r="C1464" s="17">
        <f t="shared" si="133"/>
        <v>0.1111111111111111</v>
      </c>
      <c r="D1464" s="17">
        <v>0.96</v>
      </c>
      <c r="E1464" s="17">
        <v>4.1669999999999999E-2</v>
      </c>
      <c r="F1464" s="17">
        <v>3.6600000000000001E-3</v>
      </c>
      <c r="G1464" s="17">
        <v>4.4400000000000004E-3</v>
      </c>
      <c r="H1464" s="17">
        <v>3.0096699999999998</v>
      </c>
      <c r="I1464" s="17">
        <v>0.04</v>
      </c>
      <c r="J1464" s="17">
        <f t="shared" si="134"/>
        <v>1.7046818181818182</v>
      </c>
      <c r="K1464" s="17">
        <f t="shared" si="135"/>
        <v>0.14972727272727274</v>
      </c>
      <c r="L1464" s="17">
        <f t="shared" si="136"/>
        <v>0.18163636363636365</v>
      </c>
      <c r="M1464" s="17">
        <f t="shared" si="137"/>
        <v>123.12286363636363</v>
      </c>
      <c r="N1464" s="17">
        <f t="shared" si="138"/>
        <v>1.6363636363636365E-3</v>
      </c>
    </row>
    <row r="1465" spans="1:14" ht="13.8">
      <c r="B1465" s="18">
        <v>109</v>
      </c>
      <c r="C1465" s="17">
        <f t="shared" si="133"/>
        <v>0.1111111111111111</v>
      </c>
      <c r="D1465" s="18">
        <v>0.98</v>
      </c>
      <c r="E1465" s="18">
        <v>3.3009999999999998E-2</v>
      </c>
      <c r="F1465" s="18">
        <v>5.5300000000000002E-3</v>
      </c>
      <c r="G1465" s="18">
        <v>8.8400000000000006E-3</v>
      </c>
      <c r="H1465" s="18">
        <v>3.0554100000000002</v>
      </c>
      <c r="I1465" s="18">
        <v>0.05</v>
      </c>
      <c r="J1465" s="17">
        <f t="shared" si="134"/>
        <v>1.3504090909090909</v>
      </c>
      <c r="K1465" s="17">
        <f t="shared" si="135"/>
        <v>0.22622727272727275</v>
      </c>
      <c r="L1465" s="17">
        <f t="shared" si="136"/>
        <v>0.36163636363636364</v>
      </c>
      <c r="M1465" s="17">
        <f t="shared" si="137"/>
        <v>124.99404545454546</v>
      </c>
      <c r="N1465" s="17">
        <f t="shared" si="138"/>
        <v>2.0454545454545456E-3</v>
      </c>
    </row>
    <row r="1466" spans="1:14" s="18" customFormat="1" ht="13.8">
      <c r="A1466" s="17"/>
      <c r="B1466" s="18">
        <v>109</v>
      </c>
      <c r="C1466" s="17">
        <f t="shared" si="133"/>
        <v>0.1111111111111111</v>
      </c>
      <c r="D1466" s="18">
        <v>0.70772545090286254</v>
      </c>
      <c r="E1466" s="18">
        <v>3.7688135919082967E-2</v>
      </c>
      <c r="F1466" s="18">
        <v>3.6236791554497168E-3</v>
      </c>
      <c r="G1466" s="18">
        <v>3.9326750524260497E-3</v>
      </c>
      <c r="H1466" s="18">
        <v>2.2247704582295933</v>
      </c>
      <c r="I1466" s="18">
        <v>0.03</v>
      </c>
      <c r="J1466" s="17">
        <f t="shared" si="134"/>
        <v>1.5417873785079395</v>
      </c>
      <c r="K1466" s="17">
        <f t="shared" si="135"/>
        <v>0.14824141999567023</v>
      </c>
      <c r="L1466" s="17">
        <f t="shared" si="136"/>
        <v>0.16088216123561111</v>
      </c>
      <c r="M1466" s="17">
        <f t="shared" si="137"/>
        <v>91.013336927574272</v>
      </c>
      <c r="N1466" s="17">
        <f t="shared" si="138"/>
        <v>1.2272727272727272E-3</v>
      </c>
    </row>
    <row r="1467" spans="1:14" ht="13.8">
      <c r="A1467" s="18"/>
      <c r="B1467" s="18">
        <v>109</v>
      </c>
      <c r="C1467" s="17">
        <f t="shared" si="133"/>
        <v>0.1111111111111111</v>
      </c>
      <c r="D1467" s="18">
        <v>0.96533309196753969</v>
      </c>
      <c r="E1467" s="18">
        <v>4.7328857707897229E-2</v>
      </c>
      <c r="F1467" s="18">
        <v>4.3097417911499292E-3</v>
      </c>
      <c r="G1467" s="18">
        <v>3.9464205355006611E-3</v>
      </c>
      <c r="H1467" s="18">
        <v>3.0387438123355097</v>
      </c>
      <c r="I1467" s="18">
        <v>0.04</v>
      </c>
      <c r="J1467" s="17">
        <f t="shared" si="134"/>
        <v>1.9361805425957959</v>
      </c>
      <c r="K1467" s="17">
        <f t="shared" si="135"/>
        <v>0.17630761872886075</v>
      </c>
      <c r="L1467" s="17">
        <f t="shared" si="136"/>
        <v>0.16144447645229978</v>
      </c>
      <c r="M1467" s="17">
        <f t="shared" si="137"/>
        <v>124.31224686827085</v>
      </c>
      <c r="N1467" s="17">
        <f t="shared" si="138"/>
        <v>1.6363636363636365E-3</v>
      </c>
    </row>
    <row r="1468" spans="1:14" s="18" customFormat="1" ht="13.8">
      <c r="A1468" s="17"/>
      <c r="B1468" s="17">
        <v>109</v>
      </c>
      <c r="C1468" s="17">
        <f t="shared" si="133"/>
        <v>0.1111111111111111</v>
      </c>
      <c r="D1468" s="30">
        <v>0.56999999999999995</v>
      </c>
      <c r="E1468" s="17">
        <v>2.2880000000000001E-2</v>
      </c>
      <c r="F1468" s="17">
        <v>2.4199999999999998E-3</v>
      </c>
      <c r="G1468" s="17">
        <v>2.33E-3</v>
      </c>
      <c r="H1468" s="17">
        <v>1.7803100000000001</v>
      </c>
      <c r="I1468" s="17">
        <v>0.03</v>
      </c>
      <c r="J1468" s="17">
        <f t="shared" si="134"/>
        <v>0.93600000000000005</v>
      </c>
      <c r="K1468" s="17">
        <f t="shared" si="135"/>
        <v>9.8999999999999991E-2</v>
      </c>
      <c r="L1468" s="17">
        <f t="shared" si="136"/>
        <v>9.5318181818181816E-2</v>
      </c>
      <c r="M1468" s="17">
        <f t="shared" si="137"/>
        <v>72.830863636363631</v>
      </c>
      <c r="N1468" s="17">
        <f t="shared" si="138"/>
        <v>1.2272727272727272E-3</v>
      </c>
    </row>
    <row r="1469" spans="1:14" s="18" customFormat="1" ht="13.8">
      <c r="A1469" s="17"/>
      <c r="B1469" s="18">
        <v>109</v>
      </c>
      <c r="C1469" s="17">
        <f t="shared" si="133"/>
        <v>0.1111111111111111</v>
      </c>
      <c r="D1469" s="18">
        <v>0.63</v>
      </c>
      <c r="E1469" s="18">
        <v>2.7390000000000001E-2</v>
      </c>
      <c r="F1469" s="18">
        <v>2.5500000000000002E-3</v>
      </c>
      <c r="G1469" s="18">
        <v>3.2200000000000002E-3</v>
      </c>
      <c r="H1469" s="18">
        <v>1.9694700000000001</v>
      </c>
      <c r="I1469" s="18">
        <v>0.03</v>
      </c>
      <c r="J1469" s="17">
        <f t="shared" si="134"/>
        <v>1.1205000000000001</v>
      </c>
      <c r="K1469" s="17">
        <f t="shared" si="135"/>
        <v>0.10431818181818184</v>
      </c>
      <c r="L1469" s="17">
        <f t="shared" si="136"/>
        <v>0.13172727272727272</v>
      </c>
      <c r="M1469" s="17">
        <f t="shared" si="137"/>
        <v>80.569227272727275</v>
      </c>
      <c r="N1469" s="17">
        <f t="shared" si="138"/>
        <v>1.2272727272727272E-3</v>
      </c>
    </row>
    <row r="1470" spans="1:14" ht="13.8">
      <c r="B1470" s="18">
        <v>109</v>
      </c>
      <c r="C1470" s="17">
        <f t="shared" si="133"/>
        <v>0.1111111111111111</v>
      </c>
      <c r="D1470" s="18">
        <v>0.69180910644069893</v>
      </c>
      <c r="E1470" s="18">
        <v>3.8171807236100246E-2</v>
      </c>
      <c r="F1470" s="18">
        <v>1.2381885079327539E-3</v>
      </c>
      <c r="G1470" s="18">
        <v>3.2983457082352424E-3</v>
      </c>
      <c r="H1470" s="18">
        <v>2.1826671837512266</v>
      </c>
      <c r="I1470" s="18">
        <v>0.03</v>
      </c>
      <c r="J1470" s="17">
        <f t="shared" si="134"/>
        <v>1.561573932385919</v>
      </c>
      <c r="K1470" s="17">
        <f t="shared" si="135"/>
        <v>5.0653166233612663E-2</v>
      </c>
      <c r="L1470" s="17">
        <f t="shared" si="136"/>
        <v>0.13493232442780537</v>
      </c>
      <c r="M1470" s="17">
        <f t="shared" si="137"/>
        <v>89.290930244368369</v>
      </c>
      <c r="N1470" s="17">
        <f t="shared" si="138"/>
        <v>1.2272727272727272E-3</v>
      </c>
    </row>
    <row r="1471" spans="1:14" s="18" customFormat="1" ht="13.8">
      <c r="A1471" s="17"/>
      <c r="B1471" s="17">
        <v>109</v>
      </c>
      <c r="C1471" s="17">
        <f t="shared" si="133"/>
        <v>0.1111111111111111</v>
      </c>
      <c r="D1471" s="17">
        <v>0.67885395156660466</v>
      </c>
      <c r="E1471" s="17">
        <v>3.9957635347583287E-2</v>
      </c>
      <c r="F1471" s="17">
        <v>1.2545610036114767E-3</v>
      </c>
      <c r="G1471" s="17">
        <v>3.3419595445041447E-3</v>
      </c>
      <c r="H1471" s="17">
        <v>2.1415064573274973</v>
      </c>
      <c r="I1471" s="17">
        <v>0.03</v>
      </c>
      <c r="J1471" s="17">
        <f t="shared" si="134"/>
        <v>1.634630536946589</v>
      </c>
      <c r="K1471" s="17">
        <f t="shared" si="135"/>
        <v>5.1322950147742234E-2</v>
      </c>
      <c r="L1471" s="17">
        <f t="shared" si="136"/>
        <v>0.1367165268206241</v>
      </c>
      <c r="M1471" s="17">
        <f t="shared" si="137"/>
        <v>87.607082345215801</v>
      </c>
      <c r="N1471" s="17">
        <f t="shared" si="138"/>
        <v>1.2272727272727272E-3</v>
      </c>
    </row>
    <row r="1472" spans="1:14" ht="13.8">
      <c r="B1472" s="18">
        <v>109</v>
      </c>
      <c r="C1472" s="17">
        <f t="shared" si="133"/>
        <v>0.1111111111111111</v>
      </c>
      <c r="D1472" s="18">
        <v>0.57999999999999996</v>
      </c>
      <c r="E1472" s="18">
        <v>2.581E-2</v>
      </c>
      <c r="F1472" s="18">
        <v>8.8999999999999995E-4</v>
      </c>
      <c r="G1472" s="18">
        <v>2.3700000000000001E-3</v>
      </c>
      <c r="H1472" s="18">
        <v>1.8281000000000001</v>
      </c>
      <c r="I1472" s="18">
        <v>0.02</v>
      </c>
      <c r="J1472" s="17">
        <f t="shared" si="134"/>
        <v>1.0558636363636362</v>
      </c>
      <c r="K1472" s="17">
        <f t="shared" si="135"/>
        <v>3.6409090909090905E-2</v>
      </c>
      <c r="L1472" s="17">
        <f t="shared" si="136"/>
        <v>9.695454545454546E-2</v>
      </c>
      <c r="M1472" s="17">
        <f t="shared" si="137"/>
        <v>74.785909090909087</v>
      </c>
      <c r="N1472" s="17">
        <f t="shared" si="138"/>
        <v>8.1818181818181827E-4</v>
      </c>
    </row>
    <row r="1473" spans="1:14" s="18" customFormat="1" ht="13.8">
      <c r="A1473" s="17"/>
      <c r="B1473" s="18">
        <v>109</v>
      </c>
      <c r="C1473" s="17">
        <f t="shared" si="133"/>
        <v>0.1111111111111111</v>
      </c>
      <c r="D1473" s="18">
        <v>0.41295631455362425</v>
      </c>
      <c r="E1473" s="18">
        <v>3.0688894990235895E-2</v>
      </c>
      <c r="F1473" s="18">
        <v>1.9661177475797887E-3</v>
      </c>
      <c r="G1473" s="18">
        <v>8.1471263958908802E-3</v>
      </c>
      <c r="H1473" s="18">
        <v>1.2894074530639543</v>
      </c>
      <c r="I1473" s="18">
        <v>0.05</v>
      </c>
      <c r="J1473" s="17">
        <f t="shared" si="134"/>
        <v>1.2554547950551047</v>
      </c>
      <c r="K1473" s="17">
        <f t="shared" si="135"/>
        <v>8.0432089673718635E-2</v>
      </c>
      <c r="L1473" s="17">
        <f t="shared" si="136"/>
        <v>0.33329153437735415</v>
      </c>
      <c r="M1473" s="17">
        <f t="shared" si="137"/>
        <v>52.748486716252678</v>
      </c>
      <c r="N1473" s="17">
        <f t="shared" si="138"/>
        <v>2.0454545454545456E-3</v>
      </c>
    </row>
    <row r="1474" spans="1:14" ht="13.8">
      <c r="B1474" s="18">
        <v>109</v>
      </c>
      <c r="C1474" s="17">
        <f t="shared" si="133"/>
        <v>0.1111111111111111</v>
      </c>
      <c r="D1474" s="18">
        <v>0.86</v>
      </c>
      <c r="E1474" s="18">
        <v>2.5090000000000001E-2</v>
      </c>
      <c r="F1474" s="18">
        <v>2.8800000000000002E-3</v>
      </c>
      <c r="G1474" s="18">
        <v>7.1500000000000001E-3</v>
      </c>
      <c r="H1474" s="18">
        <v>2.6907000000000001</v>
      </c>
      <c r="I1474" s="18">
        <v>0.03</v>
      </c>
      <c r="J1474" s="17">
        <f t="shared" si="134"/>
        <v>1.0264090909090908</v>
      </c>
      <c r="K1474" s="17">
        <f t="shared" si="135"/>
        <v>0.11781818181818182</v>
      </c>
      <c r="L1474" s="17">
        <f t="shared" si="136"/>
        <v>0.29250000000000004</v>
      </c>
      <c r="M1474" s="17">
        <f t="shared" si="137"/>
        <v>110.07409090909091</v>
      </c>
      <c r="N1474" s="17">
        <f t="shared" si="138"/>
        <v>1.2272727272727272E-3</v>
      </c>
    </row>
    <row r="1475" spans="1:14" ht="13.8">
      <c r="B1475" s="18">
        <v>109</v>
      </c>
      <c r="C1475" s="17">
        <f t="shared" ref="C1475:C1538" si="139">(B1475-$B$2257)/($B$2256-$B$2257)</f>
        <v>0.1111111111111111</v>
      </c>
      <c r="D1475" s="18">
        <v>0.76</v>
      </c>
      <c r="E1475" s="18">
        <v>3.143E-2</v>
      </c>
      <c r="F1475" s="18">
        <v>1.97E-3</v>
      </c>
      <c r="G1475" s="18">
        <v>5.2300000000000003E-3</v>
      </c>
      <c r="H1475" s="18">
        <v>2.3840699999999999</v>
      </c>
      <c r="I1475" s="18">
        <v>0.03</v>
      </c>
      <c r="J1475" s="17">
        <f t="shared" si="134"/>
        <v>1.2857727272727273</v>
      </c>
      <c r="K1475" s="17">
        <f t="shared" si="135"/>
        <v>8.0590909090909088E-2</v>
      </c>
      <c r="L1475" s="17">
        <f t="shared" si="136"/>
        <v>0.21395454545454545</v>
      </c>
      <c r="M1475" s="17">
        <f t="shared" si="137"/>
        <v>97.530136363636359</v>
      </c>
      <c r="N1475" s="17">
        <f t="shared" si="138"/>
        <v>1.2272727272727272E-3</v>
      </c>
    </row>
    <row r="1476" spans="1:14" ht="13.8">
      <c r="A1476" s="18"/>
      <c r="B1476" s="18">
        <v>109</v>
      </c>
      <c r="C1476" s="17">
        <f t="shared" si="139"/>
        <v>0.1111111111111111</v>
      </c>
      <c r="D1476" s="18">
        <v>0.73097382152149715</v>
      </c>
      <c r="E1476" s="18">
        <v>2.8004979366116334E-2</v>
      </c>
      <c r="F1476" s="18">
        <v>2.7867507517895566E-3</v>
      </c>
      <c r="G1476" s="18">
        <v>2.749436964415348E-3</v>
      </c>
      <c r="H1476" s="18">
        <v>2.3028498460524549</v>
      </c>
      <c r="I1476" s="18">
        <v>0.02</v>
      </c>
      <c r="J1476" s="17">
        <f t="shared" ref="J1476:J1539" si="140">(E1476*3600)/$C$1</f>
        <v>1.1456582467956682</v>
      </c>
      <c r="K1476" s="17">
        <f t="shared" ref="K1476:K1539" si="141">(F1476*3600)/$C$1</f>
        <v>0.1140034398459364</v>
      </c>
      <c r="L1476" s="17">
        <f t="shared" ref="L1476:L1539" si="142">(G1476*3600)/$C$1</f>
        <v>0.11247696672608241</v>
      </c>
      <c r="M1476" s="17">
        <f t="shared" ref="M1476:M1539" si="143">(H1476*3600)/$C$1</f>
        <v>94.207493702145882</v>
      </c>
      <c r="N1476" s="17">
        <f t="shared" ref="N1476:N1539" si="144">(I1476*3600)/$C$1/1000</f>
        <v>8.1818181818181827E-4</v>
      </c>
    </row>
    <row r="1477" spans="1:14" ht="13.8">
      <c r="B1477" s="18">
        <v>109</v>
      </c>
      <c r="C1477" s="17">
        <f t="shared" si="139"/>
        <v>0.1111111111111111</v>
      </c>
      <c r="D1477" s="18">
        <v>0.73</v>
      </c>
      <c r="E1477" s="18">
        <v>4.0480000000000002E-2</v>
      </c>
      <c r="F1477" s="18">
        <v>3.8600000000000001E-3</v>
      </c>
      <c r="G1477" s="18">
        <v>4.6600000000000001E-3</v>
      </c>
      <c r="H1477" s="18">
        <v>2.2772000000000001</v>
      </c>
      <c r="I1477" s="18">
        <v>0.03</v>
      </c>
      <c r="J1477" s="17">
        <f t="shared" si="140"/>
        <v>1.6560000000000001</v>
      </c>
      <c r="K1477" s="17">
        <f t="shared" si="141"/>
        <v>0.15790909090909092</v>
      </c>
      <c r="L1477" s="17">
        <f t="shared" si="142"/>
        <v>0.19063636363636363</v>
      </c>
      <c r="M1477" s="17">
        <f t="shared" si="143"/>
        <v>93.158181818181816</v>
      </c>
      <c r="N1477" s="17">
        <f t="shared" si="144"/>
        <v>1.2272727272727272E-3</v>
      </c>
    </row>
    <row r="1478" spans="1:14" ht="13.8">
      <c r="B1478" s="18">
        <v>109</v>
      </c>
      <c r="C1478" s="17">
        <f t="shared" si="139"/>
        <v>0.1111111111111111</v>
      </c>
      <c r="D1478" s="18">
        <v>0.88</v>
      </c>
      <c r="E1478" s="18">
        <v>4.2709999999999998E-2</v>
      </c>
      <c r="F1478" s="18">
        <v>4.0000000000000001E-3</v>
      </c>
      <c r="G1478" s="18">
        <v>4.47E-3</v>
      </c>
      <c r="H1478" s="18">
        <v>2.7701600000000002</v>
      </c>
      <c r="I1478" s="18">
        <v>0.04</v>
      </c>
      <c r="J1478" s="17">
        <f t="shared" si="140"/>
        <v>1.7472272727272726</v>
      </c>
      <c r="K1478" s="17">
        <f t="shared" si="141"/>
        <v>0.16363636363636364</v>
      </c>
      <c r="L1478" s="17">
        <f t="shared" si="142"/>
        <v>0.18286363636363634</v>
      </c>
      <c r="M1478" s="17">
        <f t="shared" si="143"/>
        <v>113.32472727272729</v>
      </c>
      <c r="N1478" s="17">
        <f t="shared" si="144"/>
        <v>1.6363636363636365E-3</v>
      </c>
    </row>
    <row r="1479" spans="1:14" ht="13.8">
      <c r="B1479" s="18">
        <v>109</v>
      </c>
      <c r="C1479" s="17">
        <f t="shared" si="139"/>
        <v>0.1111111111111111</v>
      </c>
      <c r="D1479" s="18">
        <v>0.61</v>
      </c>
      <c r="E1479" s="18">
        <v>3.0249999999999999E-2</v>
      </c>
      <c r="F1479" s="18">
        <v>1.75E-3</v>
      </c>
      <c r="G1479" s="18">
        <v>3.5300000000000002E-3</v>
      </c>
      <c r="H1479" s="18">
        <v>1.92316</v>
      </c>
      <c r="I1479" s="18">
        <v>0.03</v>
      </c>
      <c r="J1479" s="17">
        <f t="shared" si="140"/>
        <v>1.2374999999999998</v>
      </c>
      <c r="K1479" s="17">
        <f t="shared" si="141"/>
        <v>7.1590909090909094E-2</v>
      </c>
      <c r="L1479" s="17">
        <f t="shared" si="142"/>
        <v>0.1444090909090909</v>
      </c>
      <c r="M1479" s="17">
        <f t="shared" si="143"/>
        <v>78.674727272727282</v>
      </c>
      <c r="N1479" s="17">
        <f t="shared" si="144"/>
        <v>1.2272727272727272E-3</v>
      </c>
    </row>
    <row r="1480" spans="1:14" s="18" customFormat="1" ht="13.8">
      <c r="B1480" s="18">
        <v>109</v>
      </c>
      <c r="C1480" s="17">
        <f t="shared" si="139"/>
        <v>0.1111111111111111</v>
      </c>
      <c r="D1480" s="18">
        <v>0.72</v>
      </c>
      <c r="E1480" s="18">
        <v>3.8010000000000002E-2</v>
      </c>
      <c r="F1480" s="18">
        <v>2.2699999999999999E-3</v>
      </c>
      <c r="G1480" s="18">
        <v>4.3499999999999997E-3</v>
      </c>
      <c r="H1480" s="18">
        <v>2.2783600000000002</v>
      </c>
      <c r="I1480" s="18">
        <v>0.03</v>
      </c>
      <c r="J1480" s="17">
        <f t="shared" si="140"/>
        <v>1.5549545454545457</v>
      </c>
      <c r="K1480" s="17">
        <f t="shared" si="141"/>
        <v>9.2863636363636357E-2</v>
      </c>
      <c r="L1480" s="17">
        <f t="shared" si="142"/>
        <v>0.17795454545454545</v>
      </c>
      <c r="M1480" s="17">
        <f t="shared" si="143"/>
        <v>93.205636363636373</v>
      </c>
      <c r="N1480" s="17">
        <f t="shared" si="144"/>
        <v>1.2272727272727272E-3</v>
      </c>
    </row>
    <row r="1481" spans="1:14" ht="13.8">
      <c r="B1481" s="18">
        <v>109</v>
      </c>
      <c r="C1481" s="17">
        <f t="shared" si="139"/>
        <v>0.1111111111111111</v>
      </c>
      <c r="D1481" s="18">
        <v>0.72</v>
      </c>
      <c r="E1481" s="18">
        <v>3.3660000000000002E-2</v>
      </c>
      <c r="F1481" s="18">
        <v>2.1199999999999999E-3</v>
      </c>
      <c r="G1481" s="18">
        <v>3.9699999999999996E-3</v>
      </c>
      <c r="H1481" s="18">
        <v>2.2729200000000001</v>
      </c>
      <c r="I1481" s="18">
        <v>0.03</v>
      </c>
      <c r="J1481" s="17">
        <f t="shared" si="140"/>
        <v>1.377</v>
      </c>
      <c r="K1481" s="17">
        <f t="shared" si="141"/>
        <v>8.6727272727272722E-2</v>
      </c>
      <c r="L1481" s="17">
        <f t="shared" si="142"/>
        <v>0.16240909090909089</v>
      </c>
      <c r="M1481" s="17">
        <f t="shared" si="143"/>
        <v>92.983090909090919</v>
      </c>
      <c r="N1481" s="17">
        <f t="shared" si="144"/>
        <v>1.2272727272727272E-3</v>
      </c>
    </row>
    <row r="1482" spans="1:14" ht="13.8">
      <c r="A1482" s="18"/>
      <c r="B1482" s="18">
        <v>109</v>
      </c>
      <c r="C1482" s="17">
        <f t="shared" si="139"/>
        <v>0.1111111111111111</v>
      </c>
      <c r="D1482" s="18">
        <v>1.18</v>
      </c>
      <c r="E1482" s="18">
        <v>4.0309999999999999E-2</v>
      </c>
      <c r="F1482" s="18">
        <v>3.4199999999999999E-3</v>
      </c>
      <c r="G1482" s="18">
        <v>6.77E-3</v>
      </c>
      <c r="H1482" s="18">
        <v>3.6999900000000001</v>
      </c>
      <c r="I1482" s="18">
        <v>0.04</v>
      </c>
      <c r="J1482" s="17">
        <f t="shared" si="140"/>
        <v>1.6490454545454545</v>
      </c>
      <c r="K1482" s="17">
        <f t="shared" si="141"/>
        <v>0.1399090909090909</v>
      </c>
      <c r="L1482" s="17">
        <f t="shared" si="142"/>
        <v>0.27695454545454545</v>
      </c>
      <c r="M1482" s="17">
        <f t="shared" si="143"/>
        <v>151.36322727272727</v>
      </c>
      <c r="N1482" s="17">
        <f t="shared" si="144"/>
        <v>1.6363636363636365E-3</v>
      </c>
    </row>
    <row r="1483" spans="1:14" ht="13.8">
      <c r="B1483" s="18">
        <v>109</v>
      </c>
      <c r="C1483" s="17">
        <f t="shared" si="139"/>
        <v>0.1111111111111111</v>
      </c>
      <c r="D1483" s="18">
        <v>0.81</v>
      </c>
      <c r="E1483" s="18">
        <v>2.298E-2</v>
      </c>
      <c r="F1483" s="18">
        <v>1.5900000000000001E-3</v>
      </c>
      <c r="G1483" s="18">
        <v>4.9500000000000004E-3</v>
      </c>
      <c r="H1483" s="18">
        <v>2.5448900000000001</v>
      </c>
      <c r="I1483" s="18">
        <v>0.02</v>
      </c>
      <c r="J1483" s="17">
        <f t="shared" si="140"/>
        <v>0.9400909090909092</v>
      </c>
      <c r="K1483" s="17">
        <f t="shared" si="141"/>
        <v>6.5045454545454545E-2</v>
      </c>
      <c r="L1483" s="17">
        <f t="shared" si="142"/>
        <v>0.20250000000000001</v>
      </c>
      <c r="M1483" s="17">
        <f t="shared" si="143"/>
        <v>104.10913636363638</v>
      </c>
      <c r="N1483" s="17">
        <f t="shared" si="144"/>
        <v>8.1818181818181827E-4</v>
      </c>
    </row>
    <row r="1484" spans="1:14" ht="13.8">
      <c r="B1484" s="18">
        <v>109</v>
      </c>
      <c r="C1484" s="17">
        <f t="shared" si="139"/>
        <v>0.1111111111111111</v>
      </c>
      <c r="D1484" s="18">
        <v>0.7</v>
      </c>
      <c r="E1484" s="18">
        <v>3.32E-2</v>
      </c>
      <c r="F1484" s="18">
        <v>2.0699999999999998E-3</v>
      </c>
      <c r="G1484" s="18">
        <v>6.5700000000000003E-3</v>
      </c>
      <c r="H1484" s="18">
        <v>2.21305</v>
      </c>
      <c r="I1484" s="18">
        <v>0.03</v>
      </c>
      <c r="J1484" s="17">
        <f t="shared" si="140"/>
        <v>1.3581818181818182</v>
      </c>
      <c r="K1484" s="17">
        <f t="shared" si="141"/>
        <v>8.4681818181818178E-2</v>
      </c>
      <c r="L1484" s="17">
        <f t="shared" si="142"/>
        <v>0.26877272727272727</v>
      </c>
      <c r="M1484" s="17">
        <f t="shared" si="143"/>
        <v>90.533863636363634</v>
      </c>
      <c r="N1484" s="17">
        <f t="shared" si="144"/>
        <v>1.2272727272727272E-3</v>
      </c>
    </row>
    <row r="1485" spans="1:14" ht="13.8">
      <c r="B1485" s="18">
        <v>109</v>
      </c>
      <c r="C1485" s="17">
        <f t="shared" si="139"/>
        <v>0.1111111111111111</v>
      </c>
      <c r="D1485" s="18">
        <v>1.1584020854630357</v>
      </c>
      <c r="E1485" s="18">
        <v>3.5529925532294414E-2</v>
      </c>
      <c r="F1485" s="18">
        <v>1.5815598321828779E-3</v>
      </c>
      <c r="G1485" s="18">
        <v>4.0458507334910822E-3</v>
      </c>
      <c r="H1485" s="18">
        <v>3.6586050204283644</v>
      </c>
      <c r="I1485" s="18">
        <v>0.03</v>
      </c>
      <c r="J1485" s="17">
        <f t="shared" si="140"/>
        <v>1.4534969535938624</v>
      </c>
      <c r="K1485" s="17">
        <f t="shared" si="141"/>
        <v>6.470017495293591E-2</v>
      </c>
      <c r="L1485" s="17">
        <f t="shared" si="142"/>
        <v>0.16551207546099883</v>
      </c>
      <c r="M1485" s="17">
        <f t="shared" si="143"/>
        <v>149.67020538116037</v>
      </c>
      <c r="N1485" s="17">
        <f t="shared" si="144"/>
        <v>1.2272727272727272E-3</v>
      </c>
    </row>
    <row r="1486" spans="1:14" ht="13.8">
      <c r="B1486" s="18">
        <v>109</v>
      </c>
      <c r="C1486" s="17">
        <f t="shared" si="139"/>
        <v>0.1111111111111111</v>
      </c>
      <c r="D1486" s="18">
        <v>1.1299999999999999</v>
      </c>
      <c r="E1486" s="18">
        <v>3.5380000000000002E-2</v>
      </c>
      <c r="F1486" s="18">
        <v>5.6999999999999998E-4</v>
      </c>
      <c r="G1486" s="18">
        <v>2.98E-3</v>
      </c>
      <c r="H1486" s="18">
        <v>3.5655299999999999</v>
      </c>
      <c r="I1486" s="18">
        <v>0.03</v>
      </c>
      <c r="J1486" s="17">
        <f t="shared" si="140"/>
        <v>1.4473636363636364</v>
      </c>
      <c r="K1486" s="17">
        <f t="shared" si="141"/>
        <v>2.3318181818181818E-2</v>
      </c>
      <c r="L1486" s="17">
        <f t="shared" si="142"/>
        <v>0.12190909090909091</v>
      </c>
      <c r="M1486" s="17">
        <f t="shared" si="143"/>
        <v>145.8625909090909</v>
      </c>
      <c r="N1486" s="17">
        <f t="shared" si="144"/>
        <v>1.2272727272727272E-3</v>
      </c>
    </row>
    <row r="1487" spans="1:14" ht="13.8">
      <c r="B1487" s="18">
        <v>109</v>
      </c>
      <c r="C1487" s="17">
        <f t="shared" si="139"/>
        <v>0.1111111111111111</v>
      </c>
      <c r="D1487" s="18">
        <v>0.80181177273042681</v>
      </c>
      <c r="E1487" s="18">
        <v>4.1599029853423952E-2</v>
      </c>
      <c r="F1487" s="18">
        <v>1.904025029727666E-3</v>
      </c>
      <c r="G1487" s="18">
        <v>5.7222934703801062E-3</v>
      </c>
      <c r="H1487" s="18">
        <v>2.5253026065117918</v>
      </c>
      <c r="I1487" s="18">
        <v>0.04</v>
      </c>
      <c r="J1487" s="17">
        <f t="shared" si="140"/>
        <v>1.7017784940037073</v>
      </c>
      <c r="K1487" s="17">
        <f t="shared" si="141"/>
        <v>7.7891933034313618E-2</v>
      </c>
      <c r="L1487" s="17">
        <f t="shared" si="142"/>
        <v>0.23409382378827706</v>
      </c>
      <c r="M1487" s="17">
        <f t="shared" si="143"/>
        <v>103.30783390275514</v>
      </c>
      <c r="N1487" s="17">
        <f t="shared" si="144"/>
        <v>1.6363636363636365E-3</v>
      </c>
    </row>
    <row r="1488" spans="1:14" ht="13.8">
      <c r="B1488" s="18">
        <v>109</v>
      </c>
      <c r="C1488" s="17">
        <f t="shared" si="139"/>
        <v>0.1111111111111111</v>
      </c>
      <c r="D1488" s="18">
        <v>0.81916416997279839</v>
      </c>
      <c r="E1488" s="18">
        <v>2.4739497693233491E-2</v>
      </c>
      <c r="F1488" s="18">
        <v>8.9232355722832944E-4</v>
      </c>
      <c r="G1488" s="18">
        <v>3.3894460700921044E-3</v>
      </c>
      <c r="H1488" s="18">
        <v>2.5870465922743815</v>
      </c>
      <c r="I1488" s="18">
        <v>0.02</v>
      </c>
      <c r="J1488" s="17">
        <f t="shared" si="140"/>
        <v>1.0120703601777337</v>
      </c>
      <c r="K1488" s="17">
        <f t="shared" si="141"/>
        <v>3.6504145522977115E-2</v>
      </c>
      <c r="L1488" s="17">
        <f t="shared" si="142"/>
        <v>0.13865915741285881</v>
      </c>
      <c r="M1488" s="17">
        <f t="shared" si="143"/>
        <v>105.83372422940651</v>
      </c>
      <c r="N1488" s="17">
        <f t="shared" si="144"/>
        <v>8.1818181818181827E-4</v>
      </c>
    </row>
    <row r="1489" spans="1:14" ht="13.8">
      <c r="A1489" s="18"/>
      <c r="B1489" s="18">
        <v>109</v>
      </c>
      <c r="C1489" s="17">
        <f t="shared" si="139"/>
        <v>0.1111111111111111</v>
      </c>
      <c r="D1489" s="18">
        <v>0.69088315521001387</v>
      </c>
      <c r="E1489" s="18">
        <v>4.041148468275408E-2</v>
      </c>
      <c r="F1489" s="18">
        <v>1.4255076631324243E-3</v>
      </c>
      <c r="G1489" s="18">
        <v>5.4147190305030082E-3</v>
      </c>
      <c r="H1489" s="18">
        <v>2.175833014502127</v>
      </c>
      <c r="I1489" s="18">
        <v>0.03</v>
      </c>
      <c r="J1489" s="17">
        <f t="shared" si="140"/>
        <v>1.6531971006581214</v>
      </c>
      <c r="K1489" s="17">
        <f t="shared" si="141"/>
        <v>5.8316222582690085E-2</v>
      </c>
      <c r="L1489" s="17">
        <f t="shared" si="142"/>
        <v>0.22151123306603215</v>
      </c>
      <c r="M1489" s="17">
        <f t="shared" si="143"/>
        <v>89.01135059326883</v>
      </c>
      <c r="N1489" s="17">
        <f t="shared" si="144"/>
        <v>1.2272727272727272E-3</v>
      </c>
    </row>
    <row r="1490" spans="1:14" ht="13.8">
      <c r="A1490" s="18"/>
      <c r="B1490" s="18">
        <v>109</v>
      </c>
      <c r="C1490" s="17">
        <f t="shared" si="139"/>
        <v>0.1111111111111111</v>
      </c>
      <c r="D1490" s="18">
        <v>0.77</v>
      </c>
      <c r="E1490" s="18">
        <v>3.0419999999999999E-2</v>
      </c>
      <c r="F1490" s="18">
        <v>8.7500000000000008E-3</v>
      </c>
      <c r="G1490" s="18">
        <v>1.15E-2</v>
      </c>
      <c r="H1490" s="18">
        <v>2.3960900000000001</v>
      </c>
      <c r="I1490" s="18">
        <v>0.04</v>
      </c>
      <c r="J1490" s="17">
        <f t="shared" si="140"/>
        <v>1.2444545454545455</v>
      </c>
      <c r="K1490" s="17">
        <f t="shared" si="141"/>
        <v>0.35795454545454547</v>
      </c>
      <c r="L1490" s="17">
        <f t="shared" si="142"/>
        <v>0.47045454545454546</v>
      </c>
      <c r="M1490" s="17">
        <f t="shared" si="143"/>
        <v>98.021863636363648</v>
      </c>
      <c r="N1490" s="17">
        <f t="shared" si="144"/>
        <v>1.6363636363636365E-3</v>
      </c>
    </row>
    <row r="1491" spans="1:14" ht="13.8">
      <c r="A1491" s="18"/>
      <c r="B1491" s="18">
        <v>109</v>
      </c>
      <c r="C1491" s="17">
        <f t="shared" si="139"/>
        <v>0.1111111111111111</v>
      </c>
      <c r="D1491" s="18">
        <v>0.78</v>
      </c>
      <c r="E1491" s="18">
        <v>3.2439999999999997E-2</v>
      </c>
      <c r="F1491" s="18">
        <v>8.8800000000000007E-3</v>
      </c>
      <c r="G1491" s="18">
        <v>1.1509999999999999E-2</v>
      </c>
      <c r="H1491" s="18">
        <v>2.4178099999999998</v>
      </c>
      <c r="I1491" s="18">
        <v>0.04</v>
      </c>
      <c r="J1491" s="17">
        <f t="shared" si="140"/>
        <v>1.3270909090909091</v>
      </c>
      <c r="K1491" s="17">
        <f t="shared" si="141"/>
        <v>0.3632727272727273</v>
      </c>
      <c r="L1491" s="17">
        <f t="shared" si="142"/>
        <v>0.47086363636363637</v>
      </c>
      <c r="M1491" s="17">
        <f t="shared" si="143"/>
        <v>98.910409090909084</v>
      </c>
      <c r="N1491" s="17">
        <f t="shared" si="144"/>
        <v>1.6363636363636365E-3</v>
      </c>
    </row>
    <row r="1492" spans="1:14" ht="13.8">
      <c r="A1492" s="18"/>
      <c r="B1492" s="17">
        <v>109</v>
      </c>
      <c r="C1492" s="17">
        <f t="shared" si="139"/>
        <v>0.1111111111111111</v>
      </c>
      <c r="D1492" s="30">
        <v>0.79</v>
      </c>
      <c r="E1492" s="17">
        <v>3.32E-2</v>
      </c>
      <c r="F1492" s="17">
        <v>9.0200000000000002E-3</v>
      </c>
      <c r="G1492" s="17">
        <v>1.14E-2</v>
      </c>
      <c r="H1492" s="17">
        <v>2.4594100000000001</v>
      </c>
      <c r="I1492" s="17">
        <v>0.04</v>
      </c>
      <c r="J1492" s="17">
        <f t="shared" si="140"/>
        <v>1.3581818181818182</v>
      </c>
      <c r="K1492" s="17">
        <f t="shared" si="141"/>
        <v>0.36899999999999999</v>
      </c>
      <c r="L1492" s="17">
        <f t="shared" si="142"/>
        <v>0.46636363636363637</v>
      </c>
      <c r="M1492" s="17">
        <f t="shared" si="143"/>
        <v>100.61222727272728</v>
      </c>
      <c r="N1492" s="17">
        <f t="shared" si="144"/>
        <v>1.6363636363636365E-3</v>
      </c>
    </row>
    <row r="1493" spans="1:14" ht="13.8">
      <c r="A1493" s="18"/>
      <c r="B1493" s="18">
        <v>109</v>
      </c>
      <c r="C1493" s="17">
        <f t="shared" si="139"/>
        <v>0.1111111111111111</v>
      </c>
      <c r="D1493" s="18">
        <v>0.56000000000000005</v>
      </c>
      <c r="E1493" s="18">
        <v>2.2679999999999999E-2</v>
      </c>
      <c r="F1493" s="18">
        <v>6.6299999999999996E-3</v>
      </c>
      <c r="G1493" s="18">
        <v>6.5700000000000003E-3</v>
      </c>
      <c r="H1493" s="18">
        <v>1.7495799999999999</v>
      </c>
      <c r="I1493" s="18">
        <v>0.03</v>
      </c>
      <c r="J1493" s="17">
        <f t="shared" si="140"/>
        <v>0.92781818181818176</v>
      </c>
      <c r="K1493" s="17">
        <f t="shared" si="141"/>
        <v>0.27122727272727271</v>
      </c>
      <c r="L1493" s="17">
        <f t="shared" si="142"/>
        <v>0.26877272727272727</v>
      </c>
      <c r="M1493" s="17">
        <f t="shared" si="143"/>
        <v>71.573727272727268</v>
      </c>
      <c r="N1493" s="17">
        <f t="shared" si="144"/>
        <v>1.2272727272727272E-3</v>
      </c>
    </row>
    <row r="1494" spans="1:14" ht="13.8">
      <c r="A1494" s="18"/>
      <c r="B1494" s="18">
        <v>109</v>
      </c>
      <c r="C1494" s="17">
        <f t="shared" si="139"/>
        <v>0.1111111111111111</v>
      </c>
      <c r="D1494" s="18">
        <v>0.66</v>
      </c>
      <c r="E1494" s="18">
        <v>2.5250000000000002E-2</v>
      </c>
      <c r="F1494" s="18">
        <v>6.8100000000000001E-3</v>
      </c>
      <c r="G1494" s="18">
        <v>7.1300000000000001E-3</v>
      </c>
      <c r="H1494" s="18">
        <v>2.0559599999999998</v>
      </c>
      <c r="I1494" s="18">
        <v>0.03</v>
      </c>
      <c r="J1494" s="17">
        <f t="shared" si="140"/>
        <v>1.0329545454545455</v>
      </c>
      <c r="K1494" s="17">
        <f t="shared" si="141"/>
        <v>0.27859090909090911</v>
      </c>
      <c r="L1494" s="17">
        <f t="shared" si="142"/>
        <v>0.29168181818181815</v>
      </c>
      <c r="M1494" s="17">
        <f t="shared" si="143"/>
        <v>84.10745454545453</v>
      </c>
      <c r="N1494" s="17">
        <f t="shared" si="144"/>
        <v>1.2272727272727272E-3</v>
      </c>
    </row>
    <row r="1495" spans="1:14" ht="13.8">
      <c r="B1495" s="18">
        <v>109</v>
      </c>
      <c r="C1495" s="17">
        <f t="shared" si="139"/>
        <v>0.1111111111111111</v>
      </c>
      <c r="D1495" s="18">
        <v>0.50842062036798175</v>
      </c>
      <c r="E1495" s="18">
        <v>3.0416136606057464E-2</v>
      </c>
      <c r="F1495" s="18">
        <v>1.489098554398885E-3</v>
      </c>
      <c r="G1495" s="18">
        <v>3.9391851293691434E-3</v>
      </c>
      <c r="H1495" s="18">
        <v>1.599915191005314</v>
      </c>
      <c r="I1495" s="18">
        <v>0.03</v>
      </c>
      <c r="J1495" s="17">
        <f t="shared" si="140"/>
        <v>1.2442964975205326</v>
      </c>
      <c r="K1495" s="17">
        <f t="shared" si="141"/>
        <v>6.0917668134499836E-2</v>
      </c>
      <c r="L1495" s="17">
        <f t="shared" si="142"/>
        <v>0.16114848256510131</v>
      </c>
      <c r="M1495" s="17">
        <f t="shared" si="143"/>
        <v>65.451075995671943</v>
      </c>
      <c r="N1495" s="17">
        <f t="shared" si="144"/>
        <v>1.2272727272727272E-3</v>
      </c>
    </row>
    <row r="1496" spans="1:14" ht="13.8">
      <c r="A1496" s="18"/>
      <c r="B1496" s="18">
        <v>109</v>
      </c>
      <c r="C1496" s="17">
        <f t="shared" si="139"/>
        <v>0.1111111111111111</v>
      </c>
      <c r="D1496" s="18">
        <v>0.88039069053881813</v>
      </c>
      <c r="E1496" s="18">
        <v>3.3414195072386896E-2</v>
      </c>
      <c r="F1496" s="18">
        <v>5.4042976474974859E-3</v>
      </c>
      <c r="G1496" s="18">
        <v>1.7893614599518676E-3</v>
      </c>
      <c r="H1496" s="18">
        <v>2.7696759169397835</v>
      </c>
      <c r="I1496" s="18">
        <v>0.03</v>
      </c>
      <c r="J1496" s="17">
        <f t="shared" si="140"/>
        <v>1.366944343870373</v>
      </c>
      <c r="K1496" s="17">
        <f t="shared" si="141"/>
        <v>0.22108490376126078</v>
      </c>
      <c r="L1496" s="17">
        <f t="shared" si="142"/>
        <v>7.3201150634394585E-2</v>
      </c>
      <c r="M1496" s="17">
        <f t="shared" si="143"/>
        <v>113.30492387480932</v>
      </c>
      <c r="N1496" s="17">
        <f t="shared" si="144"/>
        <v>1.2272727272727272E-3</v>
      </c>
    </row>
    <row r="1497" spans="1:14" ht="13.8">
      <c r="A1497" s="18"/>
      <c r="B1497" s="18">
        <v>109</v>
      </c>
      <c r="C1497" s="17">
        <f t="shared" si="139"/>
        <v>0.1111111111111111</v>
      </c>
      <c r="D1497" s="18">
        <v>0.81734123231530953</v>
      </c>
      <c r="E1497" s="18">
        <v>3.7180975152364321E-2</v>
      </c>
      <c r="F1497" s="18">
        <v>5.4976182516347054E-3</v>
      </c>
      <c r="G1497" s="18">
        <v>1.8202598862330126E-3</v>
      </c>
      <c r="H1497" s="18">
        <v>2.5696002060656027</v>
      </c>
      <c r="I1497" s="18">
        <v>0.02</v>
      </c>
      <c r="J1497" s="17">
        <f t="shared" si="140"/>
        <v>1.5210398925967221</v>
      </c>
      <c r="K1497" s="17">
        <f t="shared" si="141"/>
        <v>0.22490256483960158</v>
      </c>
      <c r="L1497" s="17">
        <f t="shared" si="142"/>
        <v>7.4465177164077787E-2</v>
      </c>
      <c r="M1497" s="17">
        <f t="shared" si="143"/>
        <v>105.12000842995648</v>
      </c>
      <c r="N1497" s="17">
        <f t="shared" si="144"/>
        <v>8.1818181818181827E-4</v>
      </c>
    </row>
    <row r="1498" spans="1:14">
      <c r="B1498" s="17">
        <v>110</v>
      </c>
      <c r="C1498" s="17">
        <f t="shared" si="139"/>
        <v>0.12345679012345678</v>
      </c>
      <c r="D1498" s="30">
        <v>1.04</v>
      </c>
      <c r="E1498" s="17">
        <v>3.1859999999999999E-2</v>
      </c>
      <c r="F1498" s="17">
        <v>4.9399999999999999E-3</v>
      </c>
      <c r="G1498" s="17">
        <v>7.5799999999999999E-3</v>
      </c>
      <c r="H1498" s="17">
        <v>3.26186</v>
      </c>
      <c r="I1498" s="17">
        <v>0.02</v>
      </c>
      <c r="J1498" s="17">
        <f t="shared" si="140"/>
        <v>1.3033636363636363</v>
      </c>
      <c r="K1498" s="17">
        <f t="shared" si="141"/>
        <v>0.20209090909090907</v>
      </c>
      <c r="L1498" s="17">
        <f t="shared" si="142"/>
        <v>0.31009090909090908</v>
      </c>
      <c r="M1498" s="17">
        <f t="shared" si="143"/>
        <v>133.43972727272728</v>
      </c>
      <c r="N1498" s="17">
        <f t="shared" si="144"/>
        <v>8.1818181818181827E-4</v>
      </c>
    </row>
    <row r="1499" spans="1:14">
      <c r="B1499" s="17">
        <v>110</v>
      </c>
      <c r="C1499" s="17">
        <f t="shared" si="139"/>
        <v>0.12345679012345678</v>
      </c>
      <c r="D1499" s="17">
        <v>0.67</v>
      </c>
      <c r="E1499" s="17">
        <v>3.5810000000000002E-2</v>
      </c>
      <c r="F1499" s="17">
        <v>5.3299999999999997E-3</v>
      </c>
      <c r="G1499" s="17">
        <v>7.8399999999999997E-3</v>
      </c>
      <c r="H1499" s="17">
        <v>2.10032</v>
      </c>
      <c r="I1499" s="17">
        <v>0.02</v>
      </c>
      <c r="J1499" s="17">
        <f t="shared" si="140"/>
        <v>1.4649545454545454</v>
      </c>
      <c r="K1499" s="17">
        <f t="shared" si="141"/>
        <v>0.21804545454545454</v>
      </c>
      <c r="L1499" s="17">
        <f t="shared" si="142"/>
        <v>0.32072727272727275</v>
      </c>
      <c r="M1499" s="17">
        <f t="shared" si="143"/>
        <v>85.922181818181812</v>
      </c>
      <c r="N1499" s="17">
        <f t="shared" si="144"/>
        <v>8.1818181818181827E-4</v>
      </c>
    </row>
    <row r="1500" spans="1:14" ht="13.8">
      <c r="B1500" s="18">
        <v>110</v>
      </c>
      <c r="C1500" s="17">
        <f t="shared" si="139"/>
        <v>0.12345679012345678</v>
      </c>
      <c r="D1500" s="18">
        <v>0.96</v>
      </c>
      <c r="E1500" s="18">
        <v>4.2509999999999999E-2</v>
      </c>
      <c r="F1500" s="18">
        <v>6.62E-3</v>
      </c>
      <c r="G1500" s="18">
        <v>9.3399999999999993E-3</v>
      </c>
      <c r="H1500" s="18">
        <v>3.01308</v>
      </c>
      <c r="I1500" s="18">
        <v>0.03</v>
      </c>
      <c r="J1500" s="17">
        <f t="shared" si="140"/>
        <v>1.7390454545454546</v>
      </c>
      <c r="K1500" s="17">
        <f t="shared" si="141"/>
        <v>0.27081818181818185</v>
      </c>
      <c r="L1500" s="17">
        <f t="shared" si="142"/>
        <v>0.38209090909090904</v>
      </c>
      <c r="M1500" s="17">
        <f t="shared" si="143"/>
        <v>123.26236363636363</v>
      </c>
      <c r="N1500" s="17">
        <f t="shared" si="144"/>
        <v>1.2272727272727272E-3</v>
      </c>
    </row>
    <row r="1501" spans="1:14" ht="13.8">
      <c r="B1501" s="18">
        <v>110</v>
      </c>
      <c r="C1501" s="17">
        <f t="shared" si="139"/>
        <v>0.12345679012345678</v>
      </c>
      <c r="D1501" s="18">
        <v>0.96</v>
      </c>
      <c r="E1501" s="18">
        <v>3.5389999999999998E-2</v>
      </c>
      <c r="F1501" s="18">
        <v>4.6800000000000001E-3</v>
      </c>
      <c r="G1501" s="18">
        <v>5.5500000000000002E-3</v>
      </c>
      <c r="H1501" s="18">
        <v>3.0268999999999999</v>
      </c>
      <c r="I1501" s="18">
        <v>0.03</v>
      </c>
      <c r="J1501" s="17">
        <f t="shared" si="140"/>
        <v>1.4477727272727272</v>
      </c>
      <c r="K1501" s="17">
        <f t="shared" si="141"/>
        <v>0.19145454545454543</v>
      </c>
      <c r="L1501" s="17">
        <f t="shared" si="142"/>
        <v>0.22704545454545455</v>
      </c>
      <c r="M1501" s="17">
        <f t="shared" si="143"/>
        <v>123.82772727272727</v>
      </c>
      <c r="N1501" s="17">
        <f t="shared" si="144"/>
        <v>1.2272727272727272E-3</v>
      </c>
    </row>
    <row r="1502" spans="1:14" ht="13.8">
      <c r="B1502" s="18">
        <v>110</v>
      </c>
      <c r="C1502" s="17">
        <f t="shared" si="139"/>
        <v>0.12345679012345678</v>
      </c>
      <c r="D1502" s="18">
        <v>0.93</v>
      </c>
      <c r="E1502" s="18">
        <v>3.2570000000000002E-2</v>
      </c>
      <c r="F1502" s="18">
        <v>3.4499999999999999E-3</v>
      </c>
      <c r="G1502" s="18">
        <v>4.3899999999999998E-3</v>
      </c>
      <c r="H1502" s="18">
        <v>2.9183699999999999</v>
      </c>
      <c r="I1502" s="18">
        <v>0.03</v>
      </c>
      <c r="J1502" s="17">
        <f t="shared" si="140"/>
        <v>1.3324090909090911</v>
      </c>
      <c r="K1502" s="17">
        <f t="shared" si="141"/>
        <v>0.14113636363636364</v>
      </c>
      <c r="L1502" s="17">
        <f t="shared" si="142"/>
        <v>0.17959090909090908</v>
      </c>
      <c r="M1502" s="17">
        <f t="shared" si="143"/>
        <v>119.38786363636363</v>
      </c>
      <c r="N1502" s="17">
        <f t="shared" si="144"/>
        <v>1.2272727272727272E-3</v>
      </c>
    </row>
    <row r="1503" spans="1:14" ht="13.8">
      <c r="B1503" s="18">
        <v>110</v>
      </c>
      <c r="C1503" s="17">
        <f t="shared" si="139"/>
        <v>0.12345679012345678</v>
      </c>
      <c r="D1503" s="18">
        <v>0.94</v>
      </c>
      <c r="E1503" s="18">
        <v>3.4479999999999997E-2</v>
      </c>
      <c r="F1503" s="18">
        <v>3.6800000000000001E-3</v>
      </c>
      <c r="G1503" s="18">
        <v>4.5399999999999998E-3</v>
      </c>
      <c r="H1503" s="18">
        <v>2.9619800000000001</v>
      </c>
      <c r="I1503" s="18">
        <v>0.03</v>
      </c>
      <c r="J1503" s="17">
        <f t="shared" si="140"/>
        <v>1.4105454545454543</v>
      </c>
      <c r="K1503" s="17">
        <f t="shared" si="141"/>
        <v>0.15054545454545457</v>
      </c>
      <c r="L1503" s="17">
        <f t="shared" si="142"/>
        <v>0.18572727272727271</v>
      </c>
      <c r="M1503" s="17">
        <f t="shared" si="143"/>
        <v>121.1719090909091</v>
      </c>
      <c r="N1503" s="17">
        <f t="shared" si="144"/>
        <v>1.2272727272727272E-3</v>
      </c>
    </row>
    <row r="1504" spans="1:14">
      <c r="B1504" s="17">
        <v>110</v>
      </c>
      <c r="C1504" s="17">
        <f t="shared" si="139"/>
        <v>0.12345679012345678</v>
      </c>
      <c r="D1504" s="17">
        <v>0.78</v>
      </c>
      <c r="E1504" s="17">
        <v>3.6119999999999999E-2</v>
      </c>
      <c r="F1504" s="17">
        <v>5.3600000000000002E-3</v>
      </c>
      <c r="G1504" s="17">
        <v>4.7699999999999999E-3</v>
      </c>
      <c r="H1504" s="17">
        <v>2.4576600000000002</v>
      </c>
      <c r="I1504" s="17">
        <v>0.03</v>
      </c>
      <c r="J1504" s="17">
        <f t="shared" si="140"/>
        <v>1.4776363636363639</v>
      </c>
      <c r="K1504" s="17">
        <f t="shared" si="141"/>
        <v>0.21927272727272726</v>
      </c>
      <c r="L1504" s="17">
        <f t="shared" si="142"/>
        <v>0.19513636363636364</v>
      </c>
      <c r="M1504" s="17">
        <f t="shared" si="143"/>
        <v>100.54063636363638</v>
      </c>
      <c r="N1504" s="17">
        <f t="shared" si="144"/>
        <v>1.2272727272727272E-3</v>
      </c>
    </row>
    <row r="1505" spans="1:14" ht="13.8">
      <c r="B1505" s="18">
        <v>110</v>
      </c>
      <c r="C1505" s="17">
        <f t="shared" si="139"/>
        <v>0.12345679012345678</v>
      </c>
      <c r="D1505" s="18">
        <v>0.97</v>
      </c>
      <c r="E1505" s="18">
        <v>4.1820000000000003E-2</v>
      </c>
      <c r="F1505" s="18">
        <v>1.1730000000000001E-2</v>
      </c>
      <c r="G1505" s="18">
        <v>1.1220000000000001E-2</v>
      </c>
      <c r="H1505" s="18">
        <v>3.0137</v>
      </c>
      <c r="I1505" s="18">
        <v>7.0000000000000007E-2</v>
      </c>
      <c r="J1505" s="17">
        <f t="shared" si="140"/>
        <v>1.710818181818182</v>
      </c>
      <c r="K1505" s="17">
        <f t="shared" si="141"/>
        <v>0.47986363636363638</v>
      </c>
      <c r="L1505" s="17">
        <f t="shared" si="142"/>
        <v>0.45900000000000002</v>
      </c>
      <c r="M1505" s="17">
        <f t="shared" si="143"/>
        <v>123.28772727272727</v>
      </c>
      <c r="N1505" s="17">
        <f t="shared" si="144"/>
        <v>2.8636363636363638E-3</v>
      </c>
    </row>
    <row r="1506" spans="1:14" ht="13.8">
      <c r="B1506" s="18">
        <v>110</v>
      </c>
      <c r="C1506" s="17">
        <f t="shared" si="139"/>
        <v>0.12345679012345678</v>
      </c>
      <c r="D1506" s="18">
        <v>0.93372911748294785</v>
      </c>
      <c r="E1506" s="18">
        <v>5.6411314529852589E-2</v>
      </c>
      <c r="F1506" s="18">
        <v>1.0115318431214338E-2</v>
      </c>
      <c r="G1506" s="18">
        <v>5.3989499823484848E-3</v>
      </c>
      <c r="H1506" s="18">
        <v>2.9185181047438093</v>
      </c>
      <c r="I1506" s="18">
        <v>0.05</v>
      </c>
      <c r="J1506" s="17">
        <f t="shared" si="140"/>
        <v>2.3077355944030606</v>
      </c>
      <c r="K1506" s="17">
        <f t="shared" si="141"/>
        <v>0.41380848127695025</v>
      </c>
      <c r="L1506" s="17">
        <f t="shared" si="142"/>
        <v>0.22086613564152893</v>
      </c>
      <c r="M1506" s="17">
        <f t="shared" si="143"/>
        <v>119.3939224667922</v>
      </c>
      <c r="N1506" s="17">
        <f t="shared" si="144"/>
        <v>2.0454545454545456E-3</v>
      </c>
    </row>
    <row r="1507" spans="1:14" ht="13.8">
      <c r="B1507" s="18">
        <v>110</v>
      </c>
      <c r="C1507" s="17">
        <f t="shared" si="139"/>
        <v>0.12345679012345678</v>
      </c>
      <c r="D1507" s="18">
        <v>0.88468900045643339</v>
      </c>
      <c r="E1507" s="18">
        <v>4.7267126682320589E-2</v>
      </c>
      <c r="F1507" s="18">
        <v>8.96923050623793E-3</v>
      </c>
      <c r="G1507" s="18">
        <v>4.3085133198092988E-3</v>
      </c>
      <c r="H1507" s="18">
        <v>2.7683907807282608</v>
      </c>
      <c r="I1507" s="18">
        <v>0.04</v>
      </c>
      <c r="J1507" s="17">
        <f t="shared" si="140"/>
        <v>1.9336551824585697</v>
      </c>
      <c r="K1507" s="17">
        <f t="shared" si="141"/>
        <v>0.36692306616427894</v>
      </c>
      <c r="L1507" s="17">
        <f t="shared" si="142"/>
        <v>0.17625736308310766</v>
      </c>
      <c r="M1507" s="17">
        <f t="shared" si="143"/>
        <v>113.25235012070158</v>
      </c>
      <c r="N1507" s="17">
        <f t="shared" si="144"/>
        <v>1.6363636363636365E-3</v>
      </c>
    </row>
    <row r="1508" spans="1:14">
      <c r="B1508" s="17">
        <v>110</v>
      </c>
      <c r="C1508" s="17">
        <f t="shared" si="139"/>
        <v>0.12345679012345678</v>
      </c>
      <c r="D1508" s="17">
        <v>0.69</v>
      </c>
      <c r="E1508" s="17">
        <v>3.1280000000000002E-2</v>
      </c>
      <c r="F1508" s="17">
        <v>5.3699999999999998E-3</v>
      </c>
      <c r="G1508" s="17">
        <v>1.5E-3</v>
      </c>
      <c r="H1508" s="17">
        <v>2.1507399999999999</v>
      </c>
      <c r="I1508" s="17">
        <v>0.03</v>
      </c>
      <c r="J1508" s="17">
        <f t="shared" si="140"/>
        <v>1.2796363636363637</v>
      </c>
      <c r="K1508" s="17">
        <f t="shared" si="141"/>
        <v>0.2196818181818182</v>
      </c>
      <c r="L1508" s="17">
        <f t="shared" si="142"/>
        <v>6.136363636363637E-2</v>
      </c>
      <c r="M1508" s="17">
        <f t="shared" si="143"/>
        <v>87.984818181818184</v>
      </c>
      <c r="N1508" s="17">
        <f t="shared" si="144"/>
        <v>1.2272727272727272E-3</v>
      </c>
    </row>
    <row r="1509" spans="1:14" s="18" customFormat="1" ht="13.8">
      <c r="B1509" s="17">
        <v>110</v>
      </c>
      <c r="C1509" s="17">
        <f t="shared" si="139"/>
        <v>0.12345679012345678</v>
      </c>
      <c r="D1509" s="17">
        <v>0.82163842050605107</v>
      </c>
      <c r="E1509" s="17">
        <v>4.177166211184382E-2</v>
      </c>
      <c r="F1509" s="17">
        <v>2.1917312918487194E-3</v>
      </c>
      <c r="G1509" s="17">
        <v>3.3801486263517573E-3</v>
      </c>
      <c r="H1509" s="17">
        <v>2.5909107486750216</v>
      </c>
      <c r="I1509" s="17">
        <v>0.03</v>
      </c>
      <c r="J1509" s="17">
        <f t="shared" si="140"/>
        <v>1.7088407227572473</v>
      </c>
      <c r="K1509" s="17">
        <f t="shared" si="141"/>
        <v>8.9661734666538526E-2</v>
      </c>
      <c r="L1509" s="17">
        <f t="shared" si="142"/>
        <v>0.13827880744166279</v>
      </c>
      <c r="M1509" s="17">
        <f t="shared" si="143"/>
        <v>105.99180335488724</v>
      </c>
      <c r="N1509" s="17">
        <f t="shared" si="144"/>
        <v>1.2272727272727272E-3</v>
      </c>
    </row>
    <row r="1510" spans="1:14" ht="13.8">
      <c r="A1510" s="18"/>
      <c r="B1510" s="18">
        <v>110</v>
      </c>
      <c r="C1510" s="17">
        <f t="shared" si="139"/>
        <v>0.12345679012345678</v>
      </c>
      <c r="D1510" s="18">
        <v>0.84173344554016793</v>
      </c>
      <c r="E1510" s="18">
        <v>4.151702453291109E-2</v>
      </c>
      <c r="F1510" s="18">
        <v>2.2607413105721957E-3</v>
      </c>
      <c r="G1510" s="18">
        <v>3.6802765520942715E-3</v>
      </c>
      <c r="H1510" s="18">
        <v>2.6538883136768692</v>
      </c>
      <c r="I1510" s="18">
        <v>0.04</v>
      </c>
      <c r="J1510" s="17">
        <f t="shared" si="140"/>
        <v>1.6984237308918173</v>
      </c>
      <c r="K1510" s="17">
        <f t="shared" si="141"/>
        <v>9.2484871796135279E-2</v>
      </c>
      <c r="L1510" s="17">
        <f t="shared" si="142"/>
        <v>0.1505567680402202</v>
      </c>
      <c r="M1510" s="17">
        <f t="shared" si="143"/>
        <v>108.56815828678101</v>
      </c>
      <c r="N1510" s="17">
        <f t="shared" si="144"/>
        <v>1.6363636363636365E-3</v>
      </c>
    </row>
    <row r="1511" spans="1:14" ht="13.8">
      <c r="A1511" s="18"/>
      <c r="B1511" s="18">
        <v>110</v>
      </c>
      <c r="C1511" s="17">
        <f t="shared" si="139"/>
        <v>0.12345679012345678</v>
      </c>
      <c r="D1511" s="18">
        <v>0.83357572145614989</v>
      </c>
      <c r="E1511" s="18">
        <v>4.0469975847867004E-2</v>
      </c>
      <c r="F1511" s="18">
        <v>2.38007272298498E-3</v>
      </c>
      <c r="G1511" s="18">
        <v>3.6706139913844243E-3</v>
      </c>
      <c r="H1511" s="18">
        <v>2.6276935081180559</v>
      </c>
      <c r="I1511" s="18">
        <v>0.04</v>
      </c>
      <c r="J1511" s="17">
        <f t="shared" si="140"/>
        <v>1.6555899210491047</v>
      </c>
      <c r="K1511" s="17">
        <f t="shared" si="141"/>
        <v>9.7366611394840097E-2</v>
      </c>
      <c r="L1511" s="17">
        <f t="shared" si="142"/>
        <v>0.15016148146572644</v>
      </c>
      <c r="M1511" s="17">
        <f t="shared" si="143"/>
        <v>107.49655260482956</v>
      </c>
      <c r="N1511" s="17">
        <f t="shared" si="144"/>
        <v>1.6363636363636365E-3</v>
      </c>
    </row>
    <row r="1512" spans="1:14" ht="13.8">
      <c r="A1512" s="18"/>
      <c r="B1512" s="18">
        <v>110</v>
      </c>
      <c r="C1512" s="17">
        <f t="shared" si="139"/>
        <v>0.12345679012345678</v>
      </c>
      <c r="D1512" s="18">
        <v>0.80525818349063438</v>
      </c>
      <c r="E1512" s="18">
        <v>3.8731865955258814E-2</v>
      </c>
      <c r="F1512" s="18">
        <v>2.0504072108758148E-3</v>
      </c>
      <c r="G1512" s="18">
        <v>3.1621947193433615E-3</v>
      </c>
      <c r="H1512" s="18">
        <v>2.5397944888694304</v>
      </c>
      <c r="I1512" s="18">
        <v>0.03</v>
      </c>
      <c r="J1512" s="17">
        <f t="shared" si="140"/>
        <v>1.5844854254424059</v>
      </c>
      <c r="K1512" s="17">
        <f t="shared" si="141"/>
        <v>8.3880294990374249E-2</v>
      </c>
      <c r="L1512" s="17">
        <f t="shared" si="142"/>
        <v>0.12936251124586479</v>
      </c>
      <c r="M1512" s="17">
        <f t="shared" si="143"/>
        <v>103.9006836355676</v>
      </c>
      <c r="N1512" s="17">
        <f t="shared" si="144"/>
        <v>1.2272727272727272E-3</v>
      </c>
    </row>
    <row r="1513" spans="1:14" s="18" customFormat="1" ht="13.8">
      <c r="B1513" s="18">
        <v>110</v>
      </c>
      <c r="C1513" s="17">
        <f t="shared" si="139"/>
        <v>0.12345679012345678</v>
      </c>
      <c r="D1513" s="18">
        <v>0.92</v>
      </c>
      <c r="E1513" s="18">
        <v>3.9849999999999997E-2</v>
      </c>
      <c r="F1513" s="18">
        <v>7.5399999999999998E-3</v>
      </c>
      <c r="G1513" s="18">
        <v>4.5199999999999997E-3</v>
      </c>
      <c r="H1513" s="18">
        <v>2.8776299999999999</v>
      </c>
      <c r="I1513" s="18">
        <v>0.04</v>
      </c>
      <c r="J1513" s="17">
        <f t="shared" si="140"/>
        <v>1.6302272727272724</v>
      </c>
      <c r="K1513" s="17">
        <f t="shared" si="141"/>
        <v>0.30845454545454543</v>
      </c>
      <c r="L1513" s="17">
        <f t="shared" si="142"/>
        <v>0.18490909090909088</v>
      </c>
      <c r="M1513" s="17">
        <f t="shared" si="143"/>
        <v>117.72122727272726</v>
      </c>
      <c r="N1513" s="17">
        <f t="shared" si="144"/>
        <v>1.6363636363636365E-3</v>
      </c>
    </row>
    <row r="1514" spans="1:14" ht="13.8">
      <c r="A1514" s="18"/>
      <c r="B1514" s="18">
        <v>110</v>
      </c>
      <c r="C1514" s="17">
        <f t="shared" si="139"/>
        <v>0.12345679012345678</v>
      </c>
      <c r="D1514" s="18">
        <v>0.73</v>
      </c>
      <c r="E1514" s="18">
        <v>3.5299999999999998E-2</v>
      </c>
      <c r="F1514" s="18">
        <v>5.6299999999999996E-3</v>
      </c>
      <c r="G1514" s="18">
        <v>2.47E-3</v>
      </c>
      <c r="H1514" s="18">
        <v>2.28329</v>
      </c>
      <c r="I1514" s="18">
        <v>0.03</v>
      </c>
      <c r="J1514" s="17">
        <f t="shared" si="140"/>
        <v>1.4440909090909091</v>
      </c>
      <c r="K1514" s="17">
        <f t="shared" si="141"/>
        <v>0.23031818181818178</v>
      </c>
      <c r="L1514" s="17">
        <f t="shared" si="142"/>
        <v>0.10104545454545454</v>
      </c>
      <c r="M1514" s="17">
        <f t="shared" si="143"/>
        <v>93.407318181818198</v>
      </c>
      <c r="N1514" s="17">
        <f t="shared" si="144"/>
        <v>1.2272727272727272E-3</v>
      </c>
    </row>
    <row r="1515" spans="1:14" ht="13.8">
      <c r="A1515" s="18"/>
      <c r="B1515" s="18">
        <v>110</v>
      </c>
      <c r="C1515" s="17">
        <f t="shared" si="139"/>
        <v>0.12345679012345678</v>
      </c>
      <c r="D1515" s="18">
        <v>0.76343289554194915</v>
      </c>
      <c r="E1515" s="18">
        <v>3.7896055929114672E-2</v>
      </c>
      <c r="F1515" s="18">
        <v>2.2749726435308168E-3</v>
      </c>
      <c r="G1515" s="18">
        <v>3.8797983067967419E-3</v>
      </c>
      <c r="H1515" s="18">
        <v>2.4054749502139798</v>
      </c>
      <c r="I1515" s="18">
        <v>0.03</v>
      </c>
      <c r="J1515" s="17">
        <f t="shared" si="140"/>
        <v>1.5502931971001457</v>
      </c>
      <c r="K1515" s="17">
        <f t="shared" si="141"/>
        <v>9.3067062689897062E-2</v>
      </c>
      <c r="L1515" s="17">
        <f t="shared" si="142"/>
        <v>0.15871902164168492</v>
      </c>
      <c r="M1515" s="17">
        <f t="shared" si="143"/>
        <v>98.405793417844635</v>
      </c>
      <c r="N1515" s="17">
        <f t="shared" si="144"/>
        <v>1.2272727272727272E-3</v>
      </c>
    </row>
    <row r="1516" spans="1:14" ht="13.8">
      <c r="B1516" s="18">
        <v>110</v>
      </c>
      <c r="C1516" s="17">
        <f t="shared" si="139"/>
        <v>0.12345679012345678</v>
      </c>
      <c r="D1516" s="18">
        <v>0.73758357967147148</v>
      </c>
      <c r="E1516" s="18">
        <v>3.870645606543794E-2</v>
      </c>
      <c r="F1516" s="18">
        <v>2.9179130624365909E-3</v>
      </c>
      <c r="G1516" s="18">
        <v>3.040058260399053E-3</v>
      </c>
      <c r="H1516" s="18">
        <v>2.3229302314727764</v>
      </c>
      <c r="I1516" s="18">
        <v>0.03</v>
      </c>
      <c r="J1516" s="17">
        <f t="shared" si="140"/>
        <v>1.5834459299497339</v>
      </c>
      <c r="K1516" s="17">
        <f t="shared" si="141"/>
        <v>0.11936917073604235</v>
      </c>
      <c r="L1516" s="17">
        <f t="shared" si="142"/>
        <v>0.12436601974359762</v>
      </c>
      <c r="M1516" s="17">
        <f t="shared" si="143"/>
        <v>95.028964014795392</v>
      </c>
      <c r="N1516" s="17">
        <f t="shared" si="144"/>
        <v>1.2272727272727272E-3</v>
      </c>
    </row>
    <row r="1517" spans="1:14" ht="13.8">
      <c r="B1517" s="18">
        <v>110</v>
      </c>
      <c r="C1517" s="17">
        <f t="shared" si="139"/>
        <v>0.12345679012345678</v>
      </c>
      <c r="D1517" s="18">
        <v>0.78299094790071611</v>
      </c>
      <c r="E1517" s="18">
        <v>4.1231516057230931E-2</v>
      </c>
      <c r="F1517" s="18">
        <v>2.9365717440346666E-3</v>
      </c>
      <c r="G1517" s="18">
        <v>3.186977086549251E-3</v>
      </c>
      <c r="H1517" s="18">
        <v>2.466492623768652</v>
      </c>
      <c r="I1517" s="18">
        <v>0.03</v>
      </c>
      <c r="J1517" s="17">
        <f t="shared" si="140"/>
        <v>1.6867438387049019</v>
      </c>
      <c r="K1517" s="17">
        <f t="shared" si="141"/>
        <v>0.12013248043778181</v>
      </c>
      <c r="L1517" s="17">
        <f t="shared" si="142"/>
        <v>0.130376335358833</v>
      </c>
      <c r="M1517" s="17">
        <f t="shared" si="143"/>
        <v>100.90197097235395</v>
      </c>
      <c r="N1517" s="17">
        <f t="shared" si="144"/>
        <v>1.2272727272727272E-3</v>
      </c>
    </row>
    <row r="1518" spans="1:14">
      <c r="B1518" s="17">
        <v>110</v>
      </c>
      <c r="C1518" s="17">
        <f t="shared" si="139"/>
        <v>0.12345679012345678</v>
      </c>
      <c r="D1518" s="17">
        <v>0.79023073400374932</v>
      </c>
      <c r="E1518" s="17">
        <v>3.457797265033076E-2</v>
      </c>
      <c r="F1518" s="17">
        <v>2.4705391702534857E-3</v>
      </c>
      <c r="G1518" s="17">
        <v>3.0163559636815808E-3</v>
      </c>
      <c r="H1518" s="17">
        <v>2.4911269966722647</v>
      </c>
      <c r="I1518" s="17">
        <v>0.03</v>
      </c>
      <c r="J1518" s="17">
        <f t="shared" si="140"/>
        <v>1.4145534266044402</v>
      </c>
      <c r="K1518" s="17">
        <f t="shared" si="141"/>
        <v>0.10106751151036987</v>
      </c>
      <c r="L1518" s="17">
        <f t="shared" si="142"/>
        <v>0.12339638033242829</v>
      </c>
      <c r="M1518" s="17">
        <f t="shared" si="143"/>
        <v>101.90974077295628</v>
      </c>
      <c r="N1518" s="17">
        <f t="shared" si="144"/>
        <v>1.2272727272727272E-3</v>
      </c>
    </row>
    <row r="1519" spans="1:14" ht="13.8">
      <c r="B1519" s="18">
        <v>110</v>
      </c>
      <c r="C1519" s="17">
        <f t="shared" si="139"/>
        <v>0.12345679012345678</v>
      </c>
      <c r="D1519" s="18">
        <v>1.0573077686366879</v>
      </c>
      <c r="E1519" s="18">
        <v>3.7890984626537068E-2</v>
      </c>
      <c r="F1519" s="18">
        <v>3.8796572141643476E-3</v>
      </c>
      <c r="G1519" s="18">
        <v>4.678311886158559E-3</v>
      </c>
      <c r="H1519" s="18">
        <v>3.3302897326754426</v>
      </c>
      <c r="I1519" s="18">
        <v>0.04</v>
      </c>
      <c r="J1519" s="17">
        <f t="shared" si="140"/>
        <v>1.5500857347219712</v>
      </c>
      <c r="K1519" s="17">
        <f t="shared" si="141"/>
        <v>0.15871324967035969</v>
      </c>
      <c r="L1519" s="17">
        <f t="shared" si="142"/>
        <v>0.19138548625194104</v>
      </c>
      <c r="M1519" s="17">
        <f t="shared" si="143"/>
        <v>136.23912542763173</v>
      </c>
      <c r="N1519" s="17">
        <f t="shared" si="144"/>
        <v>1.6363636363636365E-3</v>
      </c>
    </row>
    <row r="1520" spans="1:14" s="18" customFormat="1" ht="13.8">
      <c r="A1520" s="17"/>
      <c r="B1520" s="18">
        <v>110</v>
      </c>
      <c r="C1520" s="17">
        <f t="shared" si="139"/>
        <v>0.12345679012345678</v>
      </c>
      <c r="D1520" s="18">
        <v>0.8</v>
      </c>
      <c r="E1520" s="18">
        <v>4.1910000000000003E-2</v>
      </c>
      <c r="F1520" s="18">
        <v>3.64E-3</v>
      </c>
      <c r="G1520" s="18">
        <v>5.3E-3</v>
      </c>
      <c r="H1520" s="18">
        <v>2.5228700000000002</v>
      </c>
      <c r="I1520" s="18">
        <v>0.04</v>
      </c>
      <c r="J1520" s="17">
        <f t="shared" si="140"/>
        <v>1.7145000000000001</v>
      </c>
      <c r="K1520" s="17">
        <f t="shared" si="141"/>
        <v>0.14890909090909091</v>
      </c>
      <c r="L1520" s="17">
        <f t="shared" si="142"/>
        <v>0.21681818181818183</v>
      </c>
      <c r="M1520" s="17">
        <f t="shared" si="143"/>
        <v>103.20831818181819</v>
      </c>
      <c r="N1520" s="17">
        <f t="shared" si="144"/>
        <v>1.6363636363636365E-3</v>
      </c>
    </row>
    <row r="1521" spans="1:14" ht="13.8">
      <c r="A1521" s="18"/>
      <c r="B1521" s="17">
        <v>110</v>
      </c>
      <c r="C1521" s="17">
        <f t="shared" si="139"/>
        <v>0.12345679012345678</v>
      </c>
      <c r="D1521" s="17">
        <v>0.78</v>
      </c>
      <c r="E1521" s="17">
        <v>4.2470000000000001E-2</v>
      </c>
      <c r="F1521" s="17">
        <v>3.5799999999999998E-3</v>
      </c>
      <c r="G1521" s="17">
        <v>5.4000000000000003E-3</v>
      </c>
      <c r="H1521" s="17">
        <v>2.4426700000000001</v>
      </c>
      <c r="I1521" s="17">
        <v>0.04</v>
      </c>
      <c r="J1521" s="17">
        <f t="shared" si="140"/>
        <v>1.7374090909090909</v>
      </c>
      <c r="K1521" s="17">
        <f t="shared" si="141"/>
        <v>0.14645454545454545</v>
      </c>
      <c r="L1521" s="17">
        <f t="shared" si="142"/>
        <v>0.22090909090909092</v>
      </c>
      <c r="M1521" s="17">
        <f t="shared" si="143"/>
        <v>99.927409090909109</v>
      </c>
      <c r="N1521" s="17">
        <f t="shared" si="144"/>
        <v>1.6363636363636365E-3</v>
      </c>
    </row>
    <row r="1522" spans="1:14" ht="13.8">
      <c r="A1522" s="18"/>
      <c r="B1522" s="18">
        <v>110</v>
      </c>
      <c r="C1522" s="17">
        <f t="shared" si="139"/>
        <v>0.12345679012345678</v>
      </c>
      <c r="D1522" s="18">
        <v>0.82</v>
      </c>
      <c r="E1522" s="18">
        <v>5.0090000000000003E-2</v>
      </c>
      <c r="F1522" s="18">
        <v>5.0499999999999998E-3</v>
      </c>
      <c r="G1522" s="18">
        <v>7.5700000000000003E-3</v>
      </c>
      <c r="H1522" s="18">
        <v>2.5789300000000002</v>
      </c>
      <c r="I1522" s="18">
        <v>0.06</v>
      </c>
      <c r="J1522" s="17">
        <f t="shared" si="140"/>
        <v>2.049136363636364</v>
      </c>
      <c r="K1522" s="17">
        <f t="shared" si="141"/>
        <v>0.20659090909090908</v>
      </c>
      <c r="L1522" s="17">
        <f t="shared" si="142"/>
        <v>0.30968181818181822</v>
      </c>
      <c r="M1522" s="17">
        <f t="shared" si="143"/>
        <v>105.50168181818184</v>
      </c>
      <c r="N1522" s="17">
        <f t="shared" si="144"/>
        <v>2.4545454545454545E-3</v>
      </c>
    </row>
    <row r="1523" spans="1:14" ht="13.8">
      <c r="A1523" s="18"/>
      <c r="B1523" s="17">
        <v>110</v>
      </c>
      <c r="C1523" s="17">
        <f t="shared" si="139"/>
        <v>0.12345679012345678</v>
      </c>
      <c r="D1523" s="17">
        <v>0.43</v>
      </c>
      <c r="E1523" s="17">
        <v>3.3550000000000003E-2</v>
      </c>
      <c r="F1523" s="17">
        <v>4.13E-3</v>
      </c>
      <c r="G1523" s="17">
        <v>6.1999999999999998E-3</v>
      </c>
      <c r="H1523" s="17">
        <v>1.33223</v>
      </c>
      <c r="I1523" s="17">
        <v>0.05</v>
      </c>
      <c r="J1523" s="17">
        <f t="shared" si="140"/>
        <v>1.3725000000000003</v>
      </c>
      <c r="K1523" s="17">
        <f t="shared" si="141"/>
        <v>0.16895454545454547</v>
      </c>
      <c r="L1523" s="17">
        <f t="shared" si="142"/>
        <v>0.25363636363636366</v>
      </c>
      <c r="M1523" s="17">
        <f t="shared" si="143"/>
        <v>54.500318181818187</v>
      </c>
      <c r="N1523" s="17">
        <f t="shared" si="144"/>
        <v>2.0454545454545456E-3</v>
      </c>
    </row>
    <row r="1524" spans="1:14" s="18" customFormat="1" ht="13.8">
      <c r="A1524" s="17"/>
      <c r="B1524" s="17">
        <v>110</v>
      </c>
      <c r="C1524" s="17">
        <f t="shared" si="139"/>
        <v>0.12345679012345678</v>
      </c>
      <c r="D1524" s="17">
        <v>0.80741932251916426</v>
      </c>
      <c r="E1524" s="17">
        <v>3.4993740181341847E-2</v>
      </c>
      <c r="F1524" s="17">
        <v>2.4723838171600214E-3</v>
      </c>
      <c r="G1524" s="17">
        <v>6.8112183871671429E-3</v>
      </c>
      <c r="H1524" s="17">
        <v>2.5396114272151777</v>
      </c>
      <c r="I1524" s="17">
        <v>0.03</v>
      </c>
      <c r="J1524" s="17">
        <f t="shared" si="140"/>
        <v>1.4315620983276209</v>
      </c>
      <c r="K1524" s="17">
        <f t="shared" si="141"/>
        <v>0.10114297433836451</v>
      </c>
      <c r="L1524" s="17">
        <f t="shared" si="142"/>
        <v>0.27864075220229223</v>
      </c>
      <c r="M1524" s="17">
        <f t="shared" si="143"/>
        <v>103.89319474971181</v>
      </c>
      <c r="N1524" s="17">
        <f t="shared" si="144"/>
        <v>1.2272727272727272E-3</v>
      </c>
    </row>
    <row r="1525" spans="1:14" ht="13.8">
      <c r="A1525" s="18"/>
      <c r="B1525" s="18">
        <v>110</v>
      </c>
      <c r="C1525" s="17">
        <f t="shared" si="139"/>
        <v>0.12345679012345678</v>
      </c>
      <c r="D1525" s="18">
        <v>0.91</v>
      </c>
      <c r="E1525" s="18">
        <v>3.5150000000000001E-2</v>
      </c>
      <c r="F1525" s="18">
        <v>2.2300000000000002E-3</v>
      </c>
      <c r="G1525" s="18">
        <v>5.4799999999999996E-3</v>
      </c>
      <c r="H1525" s="18">
        <v>2.86775</v>
      </c>
      <c r="I1525" s="18">
        <v>0.03</v>
      </c>
      <c r="J1525" s="17">
        <f t="shared" si="140"/>
        <v>1.4379545454545455</v>
      </c>
      <c r="K1525" s="17">
        <f t="shared" si="141"/>
        <v>9.1227272727272726E-2</v>
      </c>
      <c r="L1525" s="17">
        <f t="shared" si="142"/>
        <v>0.22418181818181815</v>
      </c>
      <c r="M1525" s="17">
        <f t="shared" si="143"/>
        <v>117.31704545454545</v>
      </c>
      <c r="N1525" s="17">
        <f t="shared" si="144"/>
        <v>1.2272727272727272E-3</v>
      </c>
    </row>
    <row r="1526" spans="1:14" s="18" customFormat="1" ht="13.8">
      <c r="B1526" s="17">
        <v>110</v>
      </c>
      <c r="C1526" s="17">
        <f t="shared" si="139"/>
        <v>0.12345679012345678</v>
      </c>
      <c r="D1526" s="30">
        <v>0.81</v>
      </c>
      <c r="E1526" s="17">
        <v>3.8300000000000001E-2</v>
      </c>
      <c r="F1526" s="17">
        <v>2.4399999999999999E-3</v>
      </c>
      <c r="G1526" s="17">
        <v>5.8500000000000002E-3</v>
      </c>
      <c r="H1526" s="17">
        <v>2.5571299999999999</v>
      </c>
      <c r="I1526" s="17">
        <v>0.03</v>
      </c>
      <c r="J1526" s="17">
        <f t="shared" si="140"/>
        <v>1.5668181818181817</v>
      </c>
      <c r="K1526" s="17">
        <f t="shared" si="141"/>
        <v>9.9818181818181806E-2</v>
      </c>
      <c r="L1526" s="17">
        <f t="shared" si="142"/>
        <v>0.23931818181818185</v>
      </c>
      <c r="M1526" s="17">
        <f t="shared" si="143"/>
        <v>104.60986363636363</v>
      </c>
      <c r="N1526" s="17">
        <f t="shared" si="144"/>
        <v>1.2272727272727272E-3</v>
      </c>
    </row>
    <row r="1527" spans="1:14" ht="13.8">
      <c r="A1527" s="18"/>
      <c r="B1527" s="18">
        <v>110</v>
      </c>
      <c r="C1527" s="17">
        <f t="shared" si="139"/>
        <v>0.12345679012345678</v>
      </c>
      <c r="D1527" s="18">
        <v>0.96</v>
      </c>
      <c r="E1527" s="18">
        <v>4.5929999999999999E-2</v>
      </c>
      <c r="F1527" s="18">
        <v>3.2599999999999999E-3</v>
      </c>
      <c r="G1527" s="18">
        <v>7.8499999999999993E-3</v>
      </c>
      <c r="H1527" s="18">
        <v>3.0268999999999999</v>
      </c>
      <c r="I1527" s="18">
        <v>0.04</v>
      </c>
      <c r="J1527" s="17">
        <f t="shared" si="140"/>
        <v>1.8789545454545453</v>
      </c>
      <c r="K1527" s="17">
        <f t="shared" si="141"/>
        <v>0.13336363636363635</v>
      </c>
      <c r="L1527" s="17">
        <f t="shared" si="142"/>
        <v>0.32113636363636361</v>
      </c>
      <c r="M1527" s="17">
        <f t="shared" si="143"/>
        <v>123.82772727272727</v>
      </c>
      <c r="N1527" s="17">
        <f t="shared" si="144"/>
        <v>1.6363636363636365E-3</v>
      </c>
    </row>
    <row r="1528" spans="1:14">
      <c r="B1528" s="17">
        <v>110</v>
      </c>
      <c r="C1528" s="17">
        <f t="shared" si="139"/>
        <v>0.12345679012345678</v>
      </c>
      <c r="D1528" s="17">
        <v>0.43</v>
      </c>
      <c r="E1528" s="17">
        <v>2.4729999999999999E-2</v>
      </c>
      <c r="F1528" s="17">
        <v>2.7399999999999998E-3</v>
      </c>
      <c r="G1528" s="17">
        <v>5.1200000000000004E-3</v>
      </c>
      <c r="H1528" s="17">
        <v>1.3292900000000001</v>
      </c>
      <c r="I1528" s="17">
        <v>0.03</v>
      </c>
      <c r="J1528" s="17">
        <f t="shared" si="140"/>
        <v>1.0116818181818181</v>
      </c>
      <c r="K1528" s="17">
        <f t="shared" si="141"/>
        <v>0.11209090909090907</v>
      </c>
      <c r="L1528" s="17">
        <f t="shared" si="142"/>
        <v>0.20945454545454548</v>
      </c>
      <c r="M1528" s="17">
        <f t="shared" si="143"/>
        <v>54.38004545454546</v>
      </c>
      <c r="N1528" s="17">
        <f t="shared" si="144"/>
        <v>1.2272727272727272E-3</v>
      </c>
    </row>
    <row r="1529" spans="1:14" s="18" customFormat="1" ht="13.8">
      <c r="B1529" s="18">
        <v>110</v>
      </c>
      <c r="C1529" s="17">
        <f t="shared" si="139"/>
        <v>0.12345679012345678</v>
      </c>
      <c r="D1529" s="18">
        <v>0.64</v>
      </c>
      <c r="E1529" s="18">
        <v>3.8219999999999997E-2</v>
      </c>
      <c r="F1529" s="18">
        <v>3.4499999999999999E-3</v>
      </c>
      <c r="G1529" s="18">
        <v>4.4400000000000004E-3</v>
      </c>
      <c r="H1529" s="18">
        <v>2.0207799999999998</v>
      </c>
      <c r="I1529" s="18">
        <v>0.04</v>
      </c>
      <c r="J1529" s="17">
        <f t="shared" si="140"/>
        <v>1.5635454545454543</v>
      </c>
      <c r="K1529" s="17">
        <f t="shared" si="141"/>
        <v>0.14113636363636364</v>
      </c>
      <c r="L1529" s="17">
        <f t="shared" si="142"/>
        <v>0.18163636363636365</v>
      </c>
      <c r="M1529" s="17">
        <f t="shared" si="143"/>
        <v>82.668272727272722</v>
      </c>
      <c r="N1529" s="17">
        <f t="shared" si="144"/>
        <v>1.6363636363636365E-3</v>
      </c>
    </row>
    <row r="1530" spans="1:14" s="18" customFormat="1" ht="13.8">
      <c r="B1530" s="17">
        <v>110</v>
      </c>
      <c r="C1530" s="17">
        <f t="shared" si="139"/>
        <v>0.12345679012345678</v>
      </c>
      <c r="D1530" s="30">
        <v>0.77</v>
      </c>
      <c r="E1530" s="17">
        <v>3.0880000000000001E-2</v>
      </c>
      <c r="F1530" s="17">
        <v>2.97E-3</v>
      </c>
      <c r="G1530" s="17">
        <v>5.0000000000000001E-3</v>
      </c>
      <c r="H1530" s="17">
        <v>2.4140600000000001</v>
      </c>
      <c r="I1530" s="17">
        <v>0.03</v>
      </c>
      <c r="J1530" s="17">
        <f t="shared" si="140"/>
        <v>1.2632727272727273</v>
      </c>
      <c r="K1530" s="17">
        <f t="shared" si="141"/>
        <v>0.1215</v>
      </c>
      <c r="L1530" s="17">
        <f t="shared" si="142"/>
        <v>0.20454545454545456</v>
      </c>
      <c r="M1530" s="17">
        <f t="shared" si="143"/>
        <v>98.757000000000005</v>
      </c>
      <c r="N1530" s="17">
        <f t="shared" si="144"/>
        <v>1.2272727272727272E-3</v>
      </c>
    </row>
    <row r="1531" spans="1:14" ht="13.8">
      <c r="B1531" s="18">
        <v>110</v>
      </c>
      <c r="C1531" s="17">
        <f t="shared" si="139"/>
        <v>0.12345679012345678</v>
      </c>
      <c r="D1531" s="18">
        <v>1.51</v>
      </c>
      <c r="E1531" s="18">
        <v>8.6290000000000006E-2</v>
      </c>
      <c r="F1531" s="18">
        <v>7.11E-3</v>
      </c>
      <c r="G1531" s="18">
        <v>1.49E-2</v>
      </c>
      <c r="H1531" s="18">
        <v>4.7240099999999998</v>
      </c>
      <c r="I1531" s="18">
        <v>7.0000000000000007E-2</v>
      </c>
      <c r="J1531" s="17">
        <f t="shared" si="140"/>
        <v>3.5300454545454545</v>
      </c>
      <c r="K1531" s="17">
        <f t="shared" si="141"/>
        <v>0.29086363636363638</v>
      </c>
      <c r="L1531" s="17">
        <f t="shared" si="142"/>
        <v>0.6095454545454545</v>
      </c>
      <c r="M1531" s="17">
        <f t="shared" si="143"/>
        <v>193.25495454545452</v>
      </c>
      <c r="N1531" s="17">
        <f t="shared" si="144"/>
        <v>2.8636363636363638E-3</v>
      </c>
    </row>
    <row r="1532" spans="1:14" ht="13.8">
      <c r="A1532" s="18"/>
      <c r="B1532" s="18">
        <v>110</v>
      </c>
      <c r="C1532" s="17">
        <f t="shared" si="139"/>
        <v>0.12345679012345678</v>
      </c>
      <c r="D1532" s="18">
        <v>1.1000000000000001</v>
      </c>
      <c r="E1532" s="18">
        <v>4.6260000000000003E-2</v>
      </c>
      <c r="F1532" s="18">
        <v>4.8999999999999998E-3</v>
      </c>
      <c r="G1532" s="18">
        <v>1.2189999999999999E-2</v>
      </c>
      <c r="H1532" s="18">
        <v>3.4474999999999998</v>
      </c>
      <c r="I1532" s="18">
        <v>0.04</v>
      </c>
      <c r="J1532" s="17">
        <f t="shared" si="140"/>
        <v>1.8924545454545454</v>
      </c>
      <c r="K1532" s="17">
        <f t="shared" si="141"/>
        <v>0.20045454545454547</v>
      </c>
      <c r="L1532" s="17">
        <f t="shared" si="142"/>
        <v>0.49868181818181817</v>
      </c>
      <c r="M1532" s="17">
        <f t="shared" si="143"/>
        <v>141.03409090909091</v>
      </c>
      <c r="N1532" s="17">
        <f t="shared" si="144"/>
        <v>1.6363636363636365E-3</v>
      </c>
    </row>
    <row r="1533" spans="1:14" s="18" customFormat="1" ht="13.8">
      <c r="B1533" s="18">
        <v>110</v>
      </c>
      <c r="C1533" s="17">
        <f t="shared" si="139"/>
        <v>0.12345679012345678</v>
      </c>
      <c r="D1533" s="18">
        <v>0.59</v>
      </c>
      <c r="E1533" s="18">
        <v>3.0360000000000002E-2</v>
      </c>
      <c r="F1533" s="18">
        <v>2.7799999999999999E-3</v>
      </c>
      <c r="G1533" s="18">
        <v>3.8800000000000002E-3</v>
      </c>
      <c r="H1533" s="18">
        <v>1.8492</v>
      </c>
      <c r="I1533" s="18">
        <v>0.03</v>
      </c>
      <c r="J1533" s="17">
        <f t="shared" si="140"/>
        <v>1.242</v>
      </c>
      <c r="K1533" s="17">
        <f t="shared" si="141"/>
        <v>0.11372727272727272</v>
      </c>
      <c r="L1533" s="17">
        <f t="shared" si="142"/>
        <v>0.15872727272727272</v>
      </c>
      <c r="M1533" s="17">
        <f t="shared" si="143"/>
        <v>75.649090909090901</v>
      </c>
      <c r="N1533" s="17">
        <f t="shared" si="144"/>
        <v>1.2272727272727272E-3</v>
      </c>
    </row>
    <row r="1534" spans="1:14" s="18" customFormat="1" ht="13.8">
      <c r="B1534" s="18">
        <v>110</v>
      </c>
      <c r="C1534" s="17">
        <f t="shared" si="139"/>
        <v>0.12345679012345678</v>
      </c>
      <c r="D1534" s="18">
        <v>0.87</v>
      </c>
      <c r="E1534" s="18">
        <v>3.7609999999999998E-2</v>
      </c>
      <c r="F1534" s="18">
        <v>4.0200000000000001E-3</v>
      </c>
      <c r="G1534" s="18">
        <v>4.4900000000000001E-3</v>
      </c>
      <c r="H1534" s="18">
        <v>2.7236199999999999</v>
      </c>
      <c r="I1534" s="18">
        <v>0.04</v>
      </c>
      <c r="J1534" s="17">
        <f t="shared" si="140"/>
        <v>1.5385909090909089</v>
      </c>
      <c r="K1534" s="17">
        <f t="shared" si="141"/>
        <v>0.16445454545454546</v>
      </c>
      <c r="L1534" s="17">
        <f t="shared" si="142"/>
        <v>0.1836818181818182</v>
      </c>
      <c r="M1534" s="17">
        <f t="shared" si="143"/>
        <v>111.42081818181818</v>
      </c>
      <c r="N1534" s="17">
        <f t="shared" si="144"/>
        <v>1.6363636363636365E-3</v>
      </c>
    </row>
    <row r="1535" spans="1:14" s="18" customFormat="1" ht="13.8">
      <c r="B1535" s="18">
        <v>110</v>
      </c>
      <c r="C1535" s="17">
        <f t="shared" si="139"/>
        <v>0.12345679012345678</v>
      </c>
      <c r="D1535" s="18">
        <v>0.79</v>
      </c>
      <c r="E1535" s="18">
        <v>3.8580000000000003E-2</v>
      </c>
      <c r="F1535" s="18">
        <v>3.82E-3</v>
      </c>
      <c r="G1535" s="18">
        <v>4.0699999999999998E-3</v>
      </c>
      <c r="H1535" s="18">
        <v>2.4721000000000002</v>
      </c>
      <c r="I1535" s="18">
        <v>0.04</v>
      </c>
      <c r="J1535" s="17">
        <f t="shared" si="140"/>
        <v>1.5782727272727273</v>
      </c>
      <c r="K1535" s="17">
        <f t="shared" si="141"/>
        <v>0.15627272727272729</v>
      </c>
      <c r="L1535" s="17">
        <f t="shared" si="142"/>
        <v>0.16649999999999998</v>
      </c>
      <c r="M1535" s="17">
        <f t="shared" si="143"/>
        <v>101.13136363636364</v>
      </c>
      <c r="N1535" s="17">
        <f t="shared" si="144"/>
        <v>1.6363636363636365E-3</v>
      </c>
    </row>
    <row r="1536" spans="1:14" ht="13.8">
      <c r="A1536" s="18"/>
      <c r="B1536" s="18">
        <v>110</v>
      </c>
      <c r="C1536" s="17">
        <f t="shared" si="139"/>
        <v>0.12345679012345678</v>
      </c>
      <c r="D1536" s="18">
        <v>1.2</v>
      </c>
      <c r="E1536" s="18">
        <v>4.3740000000000001E-2</v>
      </c>
      <c r="F1536" s="18">
        <v>3.7299999999999998E-3</v>
      </c>
      <c r="G1536" s="18">
        <v>4.3200000000000001E-3</v>
      </c>
      <c r="H1536" s="18">
        <v>3.7793999999999999</v>
      </c>
      <c r="I1536" s="18">
        <v>0.04</v>
      </c>
      <c r="J1536" s="17">
        <f t="shared" si="140"/>
        <v>1.7893636363636363</v>
      </c>
      <c r="K1536" s="17">
        <f t="shared" si="141"/>
        <v>0.15259090909090908</v>
      </c>
      <c r="L1536" s="17">
        <f t="shared" si="142"/>
        <v>0.17672727272727273</v>
      </c>
      <c r="M1536" s="17">
        <f t="shared" si="143"/>
        <v>154.61181818181819</v>
      </c>
      <c r="N1536" s="17">
        <f t="shared" si="144"/>
        <v>1.6363636363636365E-3</v>
      </c>
    </row>
    <row r="1537" spans="1:14" ht="13.8">
      <c r="B1537" s="18">
        <v>110</v>
      </c>
      <c r="C1537" s="17">
        <f t="shared" si="139"/>
        <v>0.12345679012345678</v>
      </c>
      <c r="D1537" s="18">
        <v>0.75</v>
      </c>
      <c r="E1537" s="18">
        <v>3.0429999999999999E-2</v>
      </c>
      <c r="F1537" s="18">
        <v>2.6199999999999999E-3</v>
      </c>
      <c r="G1537" s="18">
        <v>3.2399999999999998E-3</v>
      </c>
      <c r="H1537" s="18">
        <v>2.3614299999999999</v>
      </c>
      <c r="I1537" s="18">
        <v>0.02</v>
      </c>
      <c r="J1537" s="17">
        <f t="shared" si="140"/>
        <v>1.2448636363636363</v>
      </c>
      <c r="K1537" s="17">
        <f t="shared" si="141"/>
        <v>0.10718181818181818</v>
      </c>
      <c r="L1537" s="17">
        <f t="shared" si="142"/>
        <v>0.13254545454545455</v>
      </c>
      <c r="M1537" s="17">
        <f t="shared" si="143"/>
        <v>96.603954545454542</v>
      </c>
      <c r="N1537" s="17">
        <f t="shared" si="144"/>
        <v>8.1818181818181827E-4</v>
      </c>
    </row>
    <row r="1538" spans="1:14">
      <c r="B1538" s="17">
        <v>110</v>
      </c>
      <c r="C1538" s="17">
        <f t="shared" si="139"/>
        <v>0.12345679012345678</v>
      </c>
      <c r="D1538" s="30">
        <v>0.67</v>
      </c>
      <c r="E1538" s="17">
        <v>2.6429999999999999E-2</v>
      </c>
      <c r="F1538" s="17">
        <v>2.5200000000000001E-3</v>
      </c>
      <c r="G1538" s="17">
        <v>1.98E-3</v>
      </c>
      <c r="H1538" s="17">
        <v>2.0959500000000002</v>
      </c>
      <c r="I1538" s="17">
        <v>0.02</v>
      </c>
      <c r="J1538" s="17">
        <f t="shared" si="140"/>
        <v>1.0812272727272727</v>
      </c>
      <c r="K1538" s="17">
        <f t="shared" si="141"/>
        <v>0.10309090909090911</v>
      </c>
      <c r="L1538" s="17">
        <f t="shared" si="142"/>
        <v>8.1000000000000003E-2</v>
      </c>
      <c r="M1538" s="17">
        <f t="shared" si="143"/>
        <v>85.743409090909097</v>
      </c>
      <c r="N1538" s="17">
        <f t="shared" si="144"/>
        <v>8.1818181818181827E-4</v>
      </c>
    </row>
    <row r="1539" spans="1:14" ht="13.8">
      <c r="B1539" s="18">
        <v>110</v>
      </c>
      <c r="C1539" s="17">
        <f t="shared" ref="C1539:C1602" si="145">(B1539-$B$2257)/($B$2256-$B$2257)</f>
        <v>0.12345679012345678</v>
      </c>
      <c r="D1539" s="18">
        <v>0.71</v>
      </c>
      <c r="E1539" s="18">
        <v>3.0280000000000001E-2</v>
      </c>
      <c r="F1539" s="18">
        <v>2.6099999999999999E-3</v>
      </c>
      <c r="G1539" s="18">
        <v>1.8E-3</v>
      </c>
      <c r="H1539" s="18">
        <v>2.25075</v>
      </c>
      <c r="I1539" s="18">
        <v>0.02</v>
      </c>
      <c r="J1539" s="17">
        <f t="shared" si="140"/>
        <v>1.2387272727272729</v>
      </c>
      <c r="K1539" s="17">
        <f t="shared" si="141"/>
        <v>0.10677272727272726</v>
      </c>
      <c r="L1539" s="17">
        <f t="shared" si="142"/>
        <v>7.3636363636363625E-2</v>
      </c>
      <c r="M1539" s="17">
        <f t="shared" si="143"/>
        <v>92.076136363636365</v>
      </c>
      <c r="N1539" s="17">
        <f t="shared" si="144"/>
        <v>8.1818181818181827E-4</v>
      </c>
    </row>
    <row r="1540" spans="1:14" ht="13.8">
      <c r="A1540" s="18"/>
      <c r="B1540" s="18">
        <v>110</v>
      </c>
      <c r="C1540" s="17">
        <f t="shared" si="145"/>
        <v>0.12345679012345678</v>
      </c>
      <c r="D1540" s="18">
        <v>0.91</v>
      </c>
      <c r="E1540" s="18">
        <v>4.0939999999999997E-2</v>
      </c>
      <c r="F1540" s="18">
        <v>3.4499999999999999E-3</v>
      </c>
      <c r="G1540" s="18">
        <v>2.7200000000000002E-3</v>
      </c>
      <c r="H1540" s="18">
        <v>2.8753799999999998</v>
      </c>
      <c r="I1540" s="18">
        <v>0.03</v>
      </c>
      <c r="J1540" s="17">
        <f t="shared" ref="J1540:J1603" si="146">(E1540*3600)/$C$1</f>
        <v>1.6748181818181818</v>
      </c>
      <c r="K1540" s="17">
        <f t="shared" ref="K1540:K1602" si="147">(F1540*3600)/$C$1</f>
        <v>0.14113636363636364</v>
      </c>
      <c r="L1540" s="17">
        <f t="shared" ref="L1540:L1602" si="148">(G1540*3600)/$C$1</f>
        <v>0.11127272727272729</v>
      </c>
      <c r="M1540" s="17">
        <f t="shared" ref="M1540:M1602" si="149">(H1540*3600)/$C$1</f>
        <v>117.62918181818181</v>
      </c>
      <c r="N1540" s="17">
        <f t="shared" ref="N1540:N1603" si="150">(I1540*3600)/$C$1/1000</f>
        <v>1.2272727272727272E-3</v>
      </c>
    </row>
    <row r="1541" spans="1:14" s="18" customFormat="1" ht="13.8">
      <c r="A1541" s="17"/>
      <c r="B1541" s="18">
        <v>110</v>
      </c>
      <c r="C1541" s="17">
        <f t="shared" si="145"/>
        <v>0.12345679012345678</v>
      </c>
      <c r="D1541" s="18">
        <v>0.41</v>
      </c>
      <c r="E1541" s="18">
        <v>2.2249999999999999E-2</v>
      </c>
      <c r="F1541" s="18">
        <v>2.4099999999999998E-3</v>
      </c>
      <c r="G1541" s="18">
        <v>2.4599999999999999E-3</v>
      </c>
      <c r="H1541" s="18">
        <v>1.2742599999999999</v>
      </c>
      <c r="I1541" s="18">
        <v>0.03</v>
      </c>
      <c r="J1541" s="17">
        <f t="shared" si="146"/>
        <v>0.91022727272727266</v>
      </c>
      <c r="K1541" s="17">
        <f t="shared" si="147"/>
        <v>9.859090909090909E-2</v>
      </c>
      <c r="L1541" s="17">
        <f t="shared" si="148"/>
        <v>0.10063636363636363</v>
      </c>
      <c r="M1541" s="17">
        <f t="shared" si="149"/>
        <v>52.128818181818183</v>
      </c>
      <c r="N1541" s="17">
        <f t="shared" si="150"/>
        <v>1.2272727272727272E-3</v>
      </c>
    </row>
    <row r="1542" spans="1:14" s="18" customFormat="1" ht="13.8">
      <c r="B1542" s="18">
        <v>110</v>
      </c>
      <c r="C1542" s="17">
        <f t="shared" si="145"/>
        <v>0.12345679012345678</v>
      </c>
      <c r="D1542" s="18">
        <v>0.74</v>
      </c>
      <c r="E1542" s="18">
        <v>2.861E-2</v>
      </c>
      <c r="F1542" s="18">
        <v>2.4299999999999999E-3</v>
      </c>
      <c r="G1542" s="18">
        <v>1.6999999999999999E-3</v>
      </c>
      <c r="H1542" s="18">
        <v>2.3374799999999998</v>
      </c>
      <c r="I1542" s="18">
        <v>0.03</v>
      </c>
      <c r="J1542" s="17">
        <f t="shared" si="146"/>
        <v>1.170409090909091</v>
      </c>
      <c r="K1542" s="17">
        <f t="shared" si="147"/>
        <v>9.9409090909090905E-2</v>
      </c>
      <c r="L1542" s="17">
        <f t="shared" si="148"/>
        <v>6.9545454545454535E-2</v>
      </c>
      <c r="M1542" s="17">
        <f t="shared" si="149"/>
        <v>95.62418181818181</v>
      </c>
      <c r="N1542" s="17">
        <f t="shared" si="150"/>
        <v>1.2272727272727272E-3</v>
      </c>
    </row>
    <row r="1543" spans="1:14" s="18" customFormat="1" ht="13.8">
      <c r="A1543" s="17"/>
      <c r="B1543" s="17">
        <v>110</v>
      </c>
      <c r="C1543" s="17">
        <f t="shared" si="145"/>
        <v>0.12345679012345678</v>
      </c>
      <c r="D1543" s="17">
        <v>0.55000000000000004</v>
      </c>
      <c r="E1543" s="17">
        <v>2.794E-2</v>
      </c>
      <c r="F1543" s="17">
        <v>1.7600000000000001E-3</v>
      </c>
      <c r="G1543" s="17">
        <v>3.1700000000000001E-3</v>
      </c>
      <c r="H1543" s="17">
        <v>1.7263299999999999</v>
      </c>
      <c r="I1543" s="17">
        <v>0.03</v>
      </c>
      <c r="J1543" s="17">
        <f t="shared" si="146"/>
        <v>1.143</v>
      </c>
      <c r="K1543" s="17">
        <f t="shared" si="147"/>
        <v>7.2000000000000008E-2</v>
      </c>
      <c r="L1543" s="17">
        <f t="shared" si="148"/>
        <v>0.1296818181818182</v>
      </c>
      <c r="M1543" s="17">
        <f t="shared" si="149"/>
        <v>70.622590909090903</v>
      </c>
      <c r="N1543" s="17">
        <f t="shared" si="150"/>
        <v>1.2272727272727272E-3</v>
      </c>
    </row>
    <row r="1544" spans="1:14" ht="13.8">
      <c r="A1544" s="18"/>
      <c r="B1544" s="18">
        <v>110</v>
      </c>
      <c r="C1544" s="17">
        <f t="shared" si="145"/>
        <v>0.12345679012345678</v>
      </c>
      <c r="D1544" s="18">
        <v>0.61474557485811654</v>
      </c>
      <c r="E1544" s="18">
        <v>2.1370951213272579E-2</v>
      </c>
      <c r="F1544" s="18">
        <v>2.3455004544051142E-3</v>
      </c>
      <c r="G1544" s="18">
        <v>2.3699523436651513E-3</v>
      </c>
      <c r="H1544" s="18">
        <v>1.9365896293949518</v>
      </c>
      <c r="I1544" s="18">
        <v>0.02</v>
      </c>
      <c r="J1544" s="17">
        <f t="shared" si="146"/>
        <v>0.8742661859975146</v>
      </c>
      <c r="K1544" s="17">
        <f t="shared" si="147"/>
        <v>9.595229131657286E-2</v>
      </c>
      <c r="L1544" s="17">
        <f t="shared" si="148"/>
        <v>9.6952595877210737E-2</v>
      </c>
      <c r="M1544" s="17">
        <f t="shared" si="149"/>
        <v>79.224121202520763</v>
      </c>
      <c r="N1544" s="17">
        <f t="shared" si="150"/>
        <v>8.1818181818181827E-4</v>
      </c>
    </row>
    <row r="1545" spans="1:14" s="18" customFormat="1" ht="13.8">
      <c r="A1545" s="17"/>
      <c r="B1545" s="18">
        <v>110</v>
      </c>
      <c r="C1545" s="17">
        <f t="shared" si="145"/>
        <v>0.12345679012345678</v>
      </c>
      <c r="D1545" s="18">
        <v>0.81276641164600316</v>
      </c>
      <c r="E1545" s="18">
        <v>2.3884845975813172E-2</v>
      </c>
      <c r="F1545" s="18">
        <v>2.1013777533707748E-3</v>
      </c>
      <c r="G1545" s="18">
        <v>2.1991162535275549E-3</v>
      </c>
      <c r="H1545" s="18">
        <v>2.564937496971504</v>
      </c>
      <c r="I1545" s="18">
        <v>0.02</v>
      </c>
      <c r="J1545" s="17">
        <f t="shared" si="146"/>
        <v>0.97710733537417516</v>
      </c>
      <c r="K1545" s="17">
        <f t="shared" si="147"/>
        <v>8.5965453546986245E-2</v>
      </c>
      <c r="L1545" s="17">
        <f t="shared" si="148"/>
        <v>8.9963846735218164E-2</v>
      </c>
      <c r="M1545" s="17">
        <f t="shared" si="149"/>
        <v>104.92926123974334</v>
      </c>
      <c r="N1545" s="17">
        <f t="shared" si="150"/>
        <v>8.1818181818181827E-4</v>
      </c>
    </row>
    <row r="1546" spans="1:14" ht="13.8">
      <c r="B1546" s="18">
        <v>110</v>
      </c>
      <c r="C1546" s="17">
        <f t="shared" si="145"/>
        <v>0.12345679012345678</v>
      </c>
      <c r="D1546" s="18">
        <v>0.69</v>
      </c>
      <c r="E1546" s="18">
        <v>3.6700000000000003E-2</v>
      </c>
      <c r="F1546" s="18">
        <v>3.81E-3</v>
      </c>
      <c r="G1546" s="18">
        <v>4.81E-3</v>
      </c>
      <c r="H1546" s="18">
        <v>2.1658200000000001</v>
      </c>
      <c r="I1546" s="18">
        <v>0.03</v>
      </c>
      <c r="J1546" s="17">
        <f t="shared" si="146"/>
        <v>1.5013636363636365</v>
      </c>
      <c r="K1546" s="17">
        <f t="shared" si="147"/>
        <v>0.15586363636363634</v>
      </c>
      <c r="L1546" s="17">
        <f t="shared" si="148"/>
        <v>0.19677272727272727</v>
      </c>
      <c r="M1546" s="17">
        <f t="shared" si="149"/>
        <v>88.601727272727274</v>
      </c>
      <c r="N1546" s="17">
        <f t="shared" si="150"/>
        <v>1.2272727272727272E-3</v>
      </c>
    </row>
    <row r="1547" spans="1:14" ht="13.8">
      <c r="B1547" s="18">
        <v>110</v>
      </c>
      <c r="C1547" s="17">
        <f t="shared" si="145"/>
        <v>0.12345679012345678</v>
      </c>
      <c r="D1547" s="18">
        <v>0.78</v>
      </c>
      <c r="E1547" s="18">
        <v>4.3950000000000003E-2</v>
      </c>
      <c r="F1547" s="18">
        <v>4.0299999999999997E-3</v>
      </c>
      <c r="G1547" s="18">
        <v>5.0099999999999997E-3</v>
      </c>
      <c r="H1547" s="18">
        <v>2.4350800000000001</v>
      </c>
      <c r="I1547" s="18">
        <v>0.04</v>
      </c>
      <c r="J1547" s="17">
        <f t="shared" si="146"/>
        <v>1.7979545454545454</v>
      </c>
      <c r="K1547" s="17">
        <f t="shared" si="147"/>
        <v>0.16486363636363635</v>
      </c>
      <c r="L1547" s="17">
        <f t="shared" si="148"/>
        <v>0.20495454545454542</v>
      </c>
      <c r="M1547" s="17">
        <f t="shared" si="149"/>
        <v>99.61690909090909</v>
      </c>
      <c r="N1547" s="17">
        <f t="shared" si="150"/>
        <v>1.6363636363636365E-3</v>
      </c>
    </row>
    <row r="1548" spans="1:14" s="18" customFormat="1" ht="13.8">
      <c r="A1548" s="17"/>
      <c r="B1548" s="17">
        <v>110</v>
      </c>
      <c r="C1548" s="17">
        <f t="shared" si="145"/>
        <v>0.12345679012345678</v>
      </c>
      <c r="D1548" s="17">
        <v>0.77</v>
      </c>
      <c r="E1548" s="17">
        <v>3.7199999999999997E-2</v>
      </c>
      <c r="F1548" s="17">
        <v>3.7200000000000002E-3</v>
      </c>
      <c r="G1548" s="17">
        <v>4.15E-3</v>
      </c>
      <c r="H1548" s="17">
        <v>2.4139200000000001</v>
      </c>
      <c r="I1548" s="17">
        <v>0.03</v>
      </c>
      <c r="J1548" s="17">
        <f t="shared" si="146"/>
        <v>1.5218181818181817</v>
      </c>
      <c r="K1548" s="17">
        <f t="shared" si="147"/>
        <v>0.1521818181818182</v>
      </c>
      <c r="L1548" s="17">
        <f t="shared" si="148"/>
        <v>0.16977272727272727</v>
      </c>
      <c r="M1548" s="17">
        <f t="shared" si="149"/>
        <v>98.751272727272735</v>
      </c>
      <c r="N1548" s="17">
        <f t="shared" si="150"/>
        <v>1.2272727272727272E-3</v>
      </c>
    </row>
    <row r="1549" spans="1:14" ht="13.8">
      <c r="B1549" s="18">
        <v>110</v>
      </c>
      <c r="C1549" s="17">
        <f t="shared" si="145"/>
        <v>0.12345679012345678</v>
      </c>
      <c r="D1549" s="18">
        <v>0.59</v>
      </c>
      <c r="E1549" s="18">
        <v>4.002E-2</v>
      </c>
      <c r="F1549" s="18">
        <v>3.62E-3</v>
      </c>
      <c r="G1549" s="18">
        <v>4.0499999999999998E-3</v>
      </c>
      <c r="H1549" s="18">
        <v>1.8598600000000001</v>
      </c>
      <c r="I1549" s="18">
        <v>0.04</v>
      </c>
      <c r="J1549" s="17">
        <f t="shared" si="146"/>
        <v>1.6371818181818183</v>
      </c>
      <c r="K1549" s="17">
        <f t="shared" si="147"/>
        <v>0.14809090909090908</v>
      </c>
      <c r="L1549" s="17">
        <f t="shared" si="148"/>
        <v>0.16568181818181818</v>
      </c>
      <c r="M1549" s="17">
        <f t="shared" si="149"/>
        <v>76.085181818181823</v>
      </c>
      <c r="N1549" s="17">
        <f t="shared" si="150"/>
        <v>1.6363636363636365E-3</v>
      </c>
    </row>
    <row r="1550" spans="1:14" ht="13.8">
      <c r="B1550" s="18">
        <v>110</v>
      </c>
      <c r="C1550" s="17">
        <f t="shared" si="145"/>
        <v>0.12345679012345678</v>
      </c>
      <c r="D1550" s="18">
        <v>0.74170032467035085</v>
      </c>
      <c r="E1550" s="18">
        <v>3.1684663857035722E-2</v>
      </c>
      <c r="F1550" s="18">
        <v>1.5361178728518479E-3</v>
      </c>
      <c r="G1550" s="18">
        <v>4.3761497540546835E-3</v>
      </c>
      <c r="H1550" s="18">
        <v>2.3381142971663591</v>
      </c>
      <c r="I1550" s="18">
        <v>0.03</v>
      </c>
      <c r="J1550" s="17">
        <f t="shared" si="146"/>
        <v>1.2961907941514612</v>
      </c>
      <c r="K1550" s="17">
        <f t="shared" si="147"/>
        <v>6.2841185707575589E-2</v>
      </c>
      <c r="L1550" s="17">
        <f t="shared" si="148"/>
        <v>0.17902430812041886</v>
      </c>
      <c r="M1550" s="17">
        <f t="shared" si="149"/>
        <v>95.650130338623782</v>
      </c>
      <c r="N1550" s="17">
        <f t="shared" si="150"/>
        <v>1.2272727272727272E-3</v>
      </c>
    </row>
    <row r="1551" spans="1:14" ht="13.8">
      <c r="B1551" s="18">
        <v>110</v>
      </c>
      <c r="C1551" s="17">
        <f t="shared" si="145"/>
        <v>0.12345679012345678</v>
      </c>
      <c r="D1551" s="18">
        <v>0.9378222461283523</v>
      </c>
      <c r="E1551" s="18">
        <v>4.086079930976913E-2</v>
      </c>
      <c r="F1551" s="18">
        <v>2.0548461953385552E-3</v>
      </c>
      <c r="G1551" s="18">
        <v>5.5095739300459207E-3</v>
      </c>
      <c r="H1551" s="18">
        <v>2.9560550738960667</v>
      </c>
      <c r="I1551" s="18">
        <v>0.04</v>
      </c>
      <c r="J1551" s="17">
        <f t="shared" si="146"/>
        <v>1.6715781535814644</v>
      </c>
      <c r="K1551" s="17">
        <f t="shared" si="147"/>
        <v>8.4061889809304527E-2</v>
      </c>
      <c r="L1551" s="17">
        <f t="shared" si="148"/>
        <v>0.22539166077460585</v>
      </c>
      <c r="M1551" s="17">
        <f t="shared" si="149"/>
        <v>120.92952575029364</v>
      </c>
      <c r="N1551" s="17">
        <f t="shared" si="150"/>
        <v>1.6363636363636365E-3</v>
      </c>
    </row>
    <row r="1552" spans="1:14" ht="13.8">
      <c r="A1552" s="18"/>
      <c r="B1552" s="17">
        <v>110</v>
      </c>
      <c r="C1552" s="17">
        <f t="shared" si="145"/>
        <v>0.12345679012345678</v>
      </c>
      <c r="D1552" s="17">
        <v>0.85685663328992545</v>
      </c>
      <c r="E1552" s="17">
        <v>4.7395021257697893E-2</v>
      </c>
      <c r="F1552" s="17">
        <v>6.2473384174557074E-4</v>
      </c>
      <c r="G1552" s="17">
        <v>4.0680343183432518E-3</v>
      </c>
      <c r="H1552" s="17">
        <v>2.706211401297868</v>
      </c>
      <c r="I1552" s="17">
        <v>0.03</v>
      </c>
      <c r="J1552" s="17">
        <f t="shared" si="146"/>
        <v>1.9388872332694591</v>
      </c>
      <c r="K1552" s="17">
        <f t="shared" si="147"/>
        <v>2.5557293525955163E-2</v>
      </c>
      <c r="L1552" s="17">
        <f t="shared" si="148"/>
        <v>0.16641958575040575</v>
      </c>
      <c r="M1552" s="17">
        <f t="shared" si="149"/>
        <v>110.70864823491279</v>
      </c>
      <c r="N1552" s="17">
        <f t="shared" si="150"/>
        <v>1.2272727272727272E-3</v>
      </c>
    </row>
    <row r="1553" spans="1:14" ht="13.8">
      <c r="A1553" s="18"/>
      <c r="B1553" s="18">
        <v>110</v>
      </c>
      <c r="C1553" s="17">
        <f t="shared" si="145"/>
        <v>0.12345679012345678</v>
      </c>
      <c r="D1553" s="18">
        <v>0.72203161233173052</v>
      </c>
      <c r="E1553" s="18">
        <v>3.9777048828263904E-2</v>
      </c>
      <c r="F1553" s="18">
        <v>1.2841815641095372E-3</v>
      </c>
      <c r="G1553" s="18">
        <v>4.94124830164769E-3</v>
      </c>
      <c r="H1553" s="18">
        <v>2.2756891903522494</v>
      </c>
      <c r="I1553" s="18">
        <v>0.03</v>
      </c>
      <c r="J1553" s="17">
        <f t="shared" si="146"/>
        <v>1.6272429066107961</v>
      </c>
      <c r="K1553" s="17">
        <f t="shared" si="147"/>
        <v>5.2534700349935612E-2</v>
      </c>
      <c r="L1553" s="17">
        <f t="shared" si="148"/>
        <v>0.20214197597649639</v>
      </c>
      <c r="M1553" s="17">
        <f t="shared" si="149"/>
        <v>93.09637596895567</v>
      </c>
      <c r="N1553" s="17">
        <f t="shared" si="150"/>
        <v>1.2272727272727272E-3</v>
      </c>
    </row>
    <row r="1554" spans="1:14" ht="13.8">
      <c r="B1554" s="18">
        <v>110</v>
      </c>
      <c r="C1554" s="17">
        <f t="shared" si="145"/>
        <v>0.12345679012345678</v>
      </c>
      <c r="D1554" s="18">
        <v>0.75</v>
      </c>
      <c r="E1554" s="18">
        <v>2.785E-2</v>
      </c>
      <c r="F1554" s="18">
        <v>6.5500000000000003E-3</v>
      </c>
      <c r="G1554" s="18">
        <v>9.7900000000000001E-3</v>
      </c>
      <c r="H1554" s="18">
        <v>2.32965</v>
      </c>
      <c r="I1554" s="18">
        <v>0.03</v>
      </c>
      <c r="J1554" s="17">
        <f t="shared" si="146"/>
        <v>1.1393181818181819</v>
      </c>
      <c r="K1554" s="17">
        <f t="shared" si="147"/>
        <v>0.2679545454545455</v>
      </c>
      <c r="L1554" s="17">
        <f t="shared" si="148"/>
        <v>0.40050000000000002</v>
      </c>
      <c r="M1554" s="17">
        <f t="shared" si="149"/>
        <v>95.30386363636363</v>
      </c>
      <c r="N1554" s="17">
        <f t="shared" si="150"/>
        <v>1.2272727272727272E-3</v>
      </c>
    </row>
    <row r="1555" spans="1:14" ht="13.8">
      <c r="B1555" s="18">
        <v>110</v>
      </c>
      <c r="C1555" s="17">
        <f t="shared" si="145"/>
        <v>0.12345679012345678</v>
      </c>
      <c r="D1555" s="18">
        <v>0.78</v>
      </c>
      <c r="E1555" s="18">
        <v>3.2469999999999999E-2</v>
      </c>
      <c r="F1555" s="18">
        <v>4.0299999999999997E-3</v>
      </c>
      <c r="G1555" s="18">
        <v>3.8400000000000001E-3</v>
      </c>
      <c r="H1555" s="18">
        <v>2.4365100000000002</v>
      </c>
      <c r="I1555" s="18">
        <v>0.02</v>
      </c>
      <c r="J1555" s="17">
        <f t="shared" si="146"/>
        <v>1.3283181818181817</v>
      </c>
      <c r="K1555" s="17">
        <f t="shared" si="147"/>
        <v>0.16486363636363635</v>
      </c>
      <c r="L1555" s="17">
        <f t="shared" si="148"/>
        <v>0.15709090909090909</v>
      </c>
      <c r="M1555" s="17">
        <f t="shared" si="149"/>
        <v>99.675409090909113</v>
      </c>
      <c r="N1555" s="17">
        <f t="shared" si="150"/>
        <v>8.1818181818181827E-4</v>
      </c>
    </row>
    <row r="1556" spans="1:14" s="18" customFormat="1" ht="13.8">
      <c r="A1556" s="17"/>
      <c r="B1556" s="18">
        <v>110</v>
      </c>
      <c r="C1556" s="17">
        <f t="shared" si="145"/>
        <v>0.12345679012345678</v>
      </c>
      <c r="D1556" s="18">
        <v>0.59971251455434016</v>
      </c>
      <c r="E1556" s="18">
        <v>3.2522805298071722E-2</v>
      </c>
      <c r="F1556" s="18">
        <v>1.6365332758684031E-3</v>
      </c>
      <c r="G1556" s="18">
        <v>4.9183826537726617E-3</v>
      </c>
      <c r="H1556" s="18">
        <v>1.8871365825130106</v>
      </c>
      <c r="I1556" s="18">
        <v>0.04</v>
      </c>
      <c r="J1556" s="17">
        <f t="shared" si="146"/>
        <v>1.3304783985574795</v>
      </c>
      <c r="K1556" s="17">
        <f t="shared" si="147"/>
        <v>6.6949088558252864E-2</v>
      </c>
      <c r="L1556" s="17">
        <f t="shared" si="148"/>
        <v>0.20120656310888163</v>
      </c>
      <c r="M1556" s="17">
        <f t="shared" si="149"/>
        <v>77.201042011895893</v>
      </c>
      <c r="N1556" s="17">
        <f t="shared" si="150"/>
        <v>1.6363636363636365E-3</v>
      </c>
    </row>
    <row r="1557" spans="1:14" ht="13.8">
      <c r="B1557" s="18">
        <v>110</v>
      </c>
      <c r="C1557" s="17">
        <f t="shared" si="145"/>
        <v>0.12345679012345678</v>
      </c>
      <c r="D1557" s="18">
        <v>1</v>
      </c>
      <c r="E1557" s="18">
        <v>3.0380000000000001E-2</v>
      </c>
      <c r="F1557" s="18">
        <v>8.1499999999999993E-3</v>
      </c>
      <c r="G1557" s="18">
        <v>6.0899999999999999E-3</v>
      </c>
      <c r="H1557" s="18">
        <v>3.1446999999999998</v>
      </c>
      <c r="I1557" s="18">
        <v>0.02</v>
      </c>
      <c r="J1557" s="17">
        <f t="shared" si="146"/>
        <v>1.2428181818181818</v>
      </c>
      <c r="K1557" s="17">
        <f t="shared" si="147"/>
        <v>0.33340909090909088</v>
      </c>
      <c r="L1557" s="17">
        <f t="shared" si="148"/>
        <v>0.24913636363636363</v>
      </c>
      <c r="M1557" s="17">
        <f t="shared" si="149"/>
        <v>128.64681818181819</v>
      </c>
      <c r="N1557" s="17">
        <f t="shared" si="150"/>
        <v>8.1818181818181827E-4</v>
      </c>
    </row>
    <row r="1558" spans="1:14" ht="13.8">
      <c r="A1558" s="18"/>
      <c r="B1558" s="17">
        <v>110</v>
      </c>
      <c r="C1558" s="17">
        <f t="shared" si="145"/>
        <v>0.12345679012345678</v>
      </c>
      <c r="D1558" s="17">
        <v>0.75</v>
      </c>
      <c r="E1558" s="17">
        <v>4.1250000000000002E-2</v>
      </c>
      <c r="F1558" s="17">
        <v>3.5000000000000001E-3</v>
      </c>
      <c r="G1558" s="17">
        <v>4.8700000000000002E-3</v>
      </c>
      <c r="H1558" s="17">
        <v>2.3492500000000001</v>
      </c>
      <c r="I1558" s="17">
        <v>0.04</v>
      </c>
      <c r="J1558" s="17">
        <f t="shared" si="146"/>
        <v>1.6875</v>
      </c>
      <c r="K1558" s="17">
        <f t="shared" si="147"/>
        <v>0.14318181818181819</v>
      </c>
      <c r="L1558" s="17">
        <f t="shared" si="148"/>
        <v>0.19922727272727273</v>
      </c>
      <c r="M1558" s="17">
        <f t="shared" si="149"/>
        <v>96.105681818181836</v>
      </c>
      <c r="N1558" s="17">
        <f t="shared" si="150"/>
        <v>1.6363636363636365E-3</v>
      </c>
    </row>
    <row r="1559" spans="1:14" ht="13.8">
      <c r="B1559" s="18">
        <v>111</v>
      </c>
      <c r="C1559" s="17">
        <f t="shared" si="145"/>
        <v>0.13580246913580246</v>
      </c>
      <c r="D1559" s="18">
        <v>0.93</v>
      </c>
      <c r="E1559" s="18">
        <v>3.4270000000000002E-2</v>
      </c>
      <c r="F1559" s="18">
        <v>4.3099999999999996E-3</v>
      </c>
      <c r="G1559" s="18">
        <v>5.4999999999999997E-3</v>
      </c>
      <c r="H1559" s="18">
        <v>2.9192499999999999</v>
      </c>
      <c r="I1559" s="18">
        <v>0.02</v>
      </c>
      <c r="J1559" s="17">
        <f t="shared" si="146"/>
        <v>1.4019545454545455</v>
      </c>
      <c r="K1559" s="17">
        <f t="shared" si="147"/>
        <v>0.17631818181818179</v>
      </c>
      <c r="L1559" s="17">
        <f t="shared" si="148"/>
        <v>0.22499999999999998</v>
      </c>
      <c r="M1559" s="17">
        <f t="shared" si="149"/>
        <v>119.42386363636363</v>
      </c>
      <c r="N1559" s="17">
        <f t="shared" si="150"/>
        <v>8.1818181818181827E-4</v>
      </c>
    </row>
    <row r="1560" spans="1:14">
      <c r="B1560" s="17">
        <v>111</v>
      </c>
      <c r="C1560" s="17">
        <f t="shared" si="145"/>
        <v>0.13580246913580246</v>
      </c>
      <c r="D1560" s="17">
        <v>0.78</v>
      </c>
      <c r="E1560" s="17">
        <v>2.734E-2</v>
      </c>
      <c r="F1560" s="17">
        <v>3.82E-3</v>
      </c>
      <c r="G1560" s="17">
        <v>3.5599999999999998E-3</v>
      </c>
      <c r="H1560" s="17">
        <v>2.4656899999999999</v>
      </c>
      <c r="I1560" s="17">
        <v>0.02</v>
      </c>
      <c r="J1560" s="17">
        <f t="shared" si="146"/>
        <v>1.1184545454545454</v>
      </c>
      <c r="K1560" s="17">
        <f t="shared" si="147"/>
        <v>0.15627272727272729</v>
      </c>
      <c r="L1560" s="17">
        <f t="shared" si="148"/>
        <v>0.14563636363636362</v>
      </c>
      <c r="M1560" s="17">
        <f t="shared" si="149"/>
        <v>100.86913636363637</v>
      </c>
      <c r="N1560" s="17">
        <f t="shared" si="150"/>
        <v>8.1818181818181827E-4</v>
      </c>
    </row>
    <row r="1561" spans="1:14" ht="13.8">
      <c r="A1561" s="18"/>
      <c r="B1561" s="17">
        <v>111</v>
      </c>
      <c r="C1561" s="17">
        <f t="shared" si="145"/>
        <v>0.13580246913580246</v>
      </c>
      <c r="D1561" s="30">
        <v>0.85</v>
      </c>
      <c r="E1561" s="17">
        <v>4.156E-2</v>
      </c>
      <c r="F1561" s="17">
        <v>5.3800000000000002E-3</v>
      </c>
      <c r="G1561" s="17">
        <v>4.7499999999999999E-3</v>
      </c>
      <c r="H1561" s="17">
        <v>2.6517499999999998</v>
      </c>
      <c r="I1561" s="17">
        <v>0.03</v>
      </c>
      <c r="J1561" s="17">
        <f t="shared" si="146"/>
        <v>1.700181818181818</v>
      </c>
      <c r="K1561" s="17">
        <f t="shared" si="147"/>
        <v>0.22009090909090911</v>
      </c>
      <c r="L1561" s="17">
        <f t="shared" si="148"/>
        <v>0.19431818181818181</v>
      </c>
      <c r="M1561" s="17">
        <f t="shared" si="149"/>
        <v>108.48068181818181</v>
      </c>
      <c r="N1561" s="17">
        <f t="shared" si="150"/>
        <v>1.2272727272727272E-3</v>
      </c>
    </row>
    <row r="1562" spans="1:14" ht="13.8">
      <c r="A1562" s="18"/>
      <c r="B1562" s="18">
        <v>111</v>
      </c>
      <c r="C1562" s="17">
        <f t="shared" si="145"/>
        <v>0.13580246913580246</v>
      </c>
      <c r="D1562" s="18">
        <v>1.28</v>
      </c>
      <c r="E1562" s="18">
        <v>6.2199999999999998E-2</v>
      </c>
      <c r="F1562" s="18">
        <v>8.7600000000000004E-3</v>
      </c>
      <c r="G1562" s="18">
        <v>7.45E-3</v>
      </c>
      <c r="H1562" s="18">
        <v>4.0205000000000002</v>
      </c>
      <c r="I1562" s="18">
        <v>0.05</v>
      </c>
      <c r="J1562" s="17">
        <f t="shared" si="146"/>
        <v>2.5445454545454544</v>
      </c>
      <c r="K1562" s="17">
        <f t="shared" si="147"/>
        <v>0.35836363636363638</v>
      </c>
      <c r="L1562" s="17">
        <f t="shared" si="148"/>
        <v>0.30477272727272725</v>
      </c>
      <c r="M1562" s="17">
        <f t="shared" si="149"/>
        <v>164.47500000000002</v>
      </c>
      <c r="N1562" s="17">
        <f t="shared" si="150"/>
        <v>2.0454545454545456E-3</v>
      </c>
    </row>
    <row r="1563" spans="1:14" ht="13.8">
      <c r="A1563" s="18"/>
      <c r="B1563" s="18">
        <v>111</v>
      </c>
      <c r="C1563" s="17">
        <f t="shared" si="145"/>
        <v>0.13580246913580246</v>
      </c>
      <c r="D1563" s="18">
        <v>1.05</v>
      </c>
      <c r="E1563" s="18">
        <v>4.5249999999999999E-2</v>
      </c>
      <c r="F1563" s="18">
        <v>7.1300000000000001E-3</v>
      </c>
      <c r="G1563" s="18">
        <v>5.8999999999999999E-3</v>
      </c>
      <c r="H1563" s="18">
        <v>3.2918500000000002</v>
      </c>
      <c r="I1563" s="18">
        <v>0.04</v>
      </c>
      <c r="J1563" s="17">
        <f t="shared" si="146"/>
        <v>1.8511363636363638</v>
      </c>
      <c r="K1563" s="17">
        <f t="shared" si="147"/>
        <v>0.29168181818181815</v>
      </c>
      <c r="L1563" s="17">
        <f t="shared" si="148"/>
        <v>0.24136363636363634</v>
      </c>
      <c r="M1563" s="17">
        <f t="shared" si="149"/>
        <v>134.6665909090909</v>
      </c>
      <c r="N1563" s="17">
        <f t="shared" si="150"/>
        <v>1.6363636363636365E-3</v>
      </c>
    </row>
    <row r="1564" spans="1:14" ht="13.8">
      <c r="A1564" s="18"/>
      <c r="B1564" s="17">
        <v>111</v>
      </c>
      <c r="C1564" s="17">
        <f t="shared" si="145"/>
        <v>0.13580246913580246</v>
      </c>
      <c r="D1564" s="17">
        <v>0.87</v>
      </c>
      <c r="E1564" s="17">
        <v>3.3680000000000002E-2</v>
      </c>
      <c r="F1564" s="17">
        <v>5.28E-3</v>
      </c>
      <c r="G1564" s="17">
        <v>4.4099999999999999E-3</v>
      </c>
      <c r="H1564" s="17">
        <v>2.7363</v>
      </c>
      <c r="I1564" s="17">
        <v>0.03</v>
      </c>
      <c r="J1564" s="17">
        <f t="shared" si="146"/>
        <v>1.3778181818181818</v>
      </c>
      <c r="K1564" s="17">
        <f t="shared" si="147"/>
        <v>0.216</v>
      </c>
      <c r="L1564" s="17">
        <f t="shared" si="148"/>
        <v>0.18040909090909091</v>
      </c>
      <c r="M1564" s="17">
        <f t="shared" si="149"/>
        <v>111.93954545454545</v>
      </c>
      <c r="N1564" s="17">
        <f t="shared" si="150"/>
        <v>1.2272727272727272E-3</v>
      </c>
    </row>
    <row r="1565" spans="1:14" ht="13.8">
      <c r="A1565" s="18"/>
      <c r="B1565" s="18">
        <v>111</v>
      </c>
      <c r="C1565" s="17">
        <f t="shared" si="145"/>
        <v>0.13580246913580246</v>
      </c>
      <c r="D1565" s="18">
        <v>1.1399999999999999</v>
      </c>
      <c r="E1565" s="18">
        <v>4.521E-2</v>
      </c>
      <c r="F1565" s="18">
        <v>6.8100000000000001E-3</v>
      </c>
      <c r="G1565" s="18">
        <v>5.5399999999999998E-3</v>
      </c>
      <c r="H1565" s="18">
        <v>3.59314</v>
      </c>
      <c r="I1565" s="18">
        <v>0.04</v>
      </c>
      <c r="J1565" s="17">
        <f t="shared" si="146"/>
        <v>1.8494999999999999</v>
      </c>
      <c r="K1565" s="17">
        <f t="shared" si="147"/>
        <v>0.27859090909090911</v>
      </c>
      <c r="L1565" s="17">
        <f t="shared" si="148"/>
        <v>0.22663636363636364</v>
      </c>
      <c r="M1565" s="17">
        <f t="shared" si="149"/>
        <v>146.9920909090909</v>
      </c>
      <c r="N1565" s="17">
        <f t="shared" si="150"/>
        <v>1.6363636363636365E-3</v>
      </c>
    </row>
    <row r="1566" spans="1:14" ht="13.8">
      <c r="A1566" s="18"/>
      <c r="B1566" s="17">
        <v>111</v>
      </c>
      <c r="C1566" s="17">
        <f t="shared" si="145"/>
        <v>0.13580246913580246</v>
      </c>
      <c r="D1566" s="17">
        <v>0.88</v>
      </c>
      <c r="E1566" s="17">
        <v>3.2190000000000003E-2</v>
      </c>
      <c r="F1566" s="17">
        <v>4.3099999999999996E-3</v>
      </c>
      <c r="G1566" s="17">
        <v>3.98E-3</v>
      </c>
      <c r="H1566" s="17">
        <v>2.7519200000000001</v>
      </c>
      <c r="I1566" s="17">
        <v>0.02</v>
      </c>
      <c r="J1566" s="17">
        <f t="shared" si="146"/>
        <v>1.3168636363636366</v>
      </c>
      <c r="K1566" s="17">
        <f t="shared" si="147"/>
        <v>0.17631818181818179</v>
      </c>
      <c r="L1566" s="17">
        <f t="shared" si="148"/>
        <v>0.16281818181818181</v>
      </c>
      <c r="M1566" s="17">
        <f t="shared" si="149"/>
        <v>112.57854545454546</v>
      </c>
      <c r="N1566" s="17">
        <f t="shared" si="150"/>
        <v>8.1818181818181827E-4</v>
      </c>
    </row>
    <row r="1567" spans="1:14" ht="13.8">
      <c r="A1567" s="18"/>
      <c r="B1567" s="18">
        <v>111</v>
      </c>
      <c r="C1567" s="17">
        <f t="shared" si="145"/>
        <v>0.13580246913580246</v>
      </c>
      <c r="D1567" s="18">
        <v>0.92</v>
      </c>
      <c r="E1567" s="18">
        <v>3.2349999999999997E-2</v>
      </c>
      <c r="F1567" s="18">
        <v>3.9199999999999999E-3</v>
      </c>
      <c r="G1567" s="18">
        <v>2.5999999999999999E-3</v>
      </c>
      <c r="H1567" s="18">
        <v>2.89628</v>
      </c>
      <c r="I1567" s="18">
        <v>0.02</v>
      </c>
      <c r="J1567" s="17">
        <f t="shared" si="146"/>
        <v>1.3234090909090908</v>
      </c>
      <c r="K1567" s="17">
        <f t="shared" si="147"/>
        <v>0.16036363636363637</v>
      </c>
      <c r="L1567" s="17">
        <f t="shared" si="148"/>
        <v>0.10636363636363635</v>
      </c>
      <c r="M1567" s="17">
        <f t="shared" si="149"/>
        <v>118.48418181818182</v>
      </c>
      <c r="N1567" s="17">
        <f t="shared" si="150"/>
        <v>8.1818181818181827E-4</v>
      </c>
    </row>
    <row r="1568" spans="1:14" ht="13.8">
      <c r="B1568" s="18">
        <v>111</v>
      </c>
      <c r="C1568" s="17">
        <f t="shared" si="145"/>
        <v>0.13580246913580246</v>
      </c>
      <c r="D1568" s="18">
        <v>0.96</v>
      </c>
      <c r="E1568" s="18">
        <v>4.6960000000000002E-2</v>
      </c>
      <c r="F1568" s="18">
        <v>7.1000000000000004E-3</v>
      </c>
      <c r="G1568" s="18">
        <v>5.3E-3</v>
      </c>
      <c r="H1568" s="18">
        <v>2.99979</v>
      </c>
      <c r="I1568" s="18">
        <v>0.04</v>
      </c>
      <c r="J1568" s="17">
        <f t="shared" si="146"/>
        <v>1.9210909090909092</v>
      </c>
      <c r="K1568" s="17">
        <f t="shared" si="147"/>
        <v>0.29045454545454547</v>
      </c>
      <c r="L1568" s="17">
        <f t="shared" si="148"/>
        <v>0.21681818181818183</v>
      </c>
      <c r="M1568" s="17">
        <f t="shared" si="149"/>
        <v>122.71868181818182</v>
      </c>
      <c r="N1568" s="17">
        <f t="shared" si="150"/>
        <v>1.6363636363636365E-3</v>
      </c>
    </row>
    <row r="1569" spans="1:14" ht="13.8">
      <c r="B1569" s="18">
        <v>111</v>
      </c>
      <c r="C1569" s="17">
        <f t="shared" si="145"/>
        <v>0.13580246913580246</v>
      </c>
      <c r="D1569" s="18">
        <v>0.57942429993421474</v>
      </c>
      <c r="E1569" s="18">
        <v>2.2934869447576427E-2</v>
      </c>
      <c r="F1569" s="18">
        <v>7.4195737220835991E-3</v>
      </c>
      <c r="G1569" s="18">
        <v>1.9662472275938148E-3</v>
      </c>
      <c r="H1569" s="18">
        <v>1.8097499992751231</v>
      </c>
      <c r="I1569" s="18">
        <v>0.02</v>
      </c>
      <c r="J1569" s="17">
        <f t="shared" si="146"/>
        <v>0.93824465921903577</v>
      </c>
      <c r="K1569" s="17">
        <f t="shared" si="147"/>
        <v>0.30352801590341999</v>
      </c>
      <c r="L1569" s="17">
        <f t="shared" si="148"/>
        <v>8.0437386583383341E-2</v>
      </c>
      <c r="M1569" s="17">
        <f t="shared" si="149"/>
        <v>74.035227243073223</v>
      </c>
      <c r="N1569" s="17">
        <f t="shared" si="150"/>
        <v>8.1818181818181827E-4</v>
      </c>
    </row>
    <row r="1570" spans="1:14" ht="13.8">
      <c r="A1570" s="18"/>
      <c r="B1570" s="18">
        <v>111</v>
      </c>
      <c r="C1570" s="17">
        <f t="shared" si="145"/>
        <v>0.13580246913580246</v>
      </c>
      <c r="D1570" s="18">
        <v>0.76</v>
      </c>
      <c r="E1570" s="18">
        <v>2.8510000000000001E-2</v>
      </c>
      <c r="F1570" s="18">
        <v>3.7699999999999999E-3</v>
      </c>
      <c r="G1570" s="18">
        <v>2.0400000000000001E-3</v>
      </c>
      <c r="H1570" s="18">
        <v>2.3907600000000002</v>
      </c>
      <c r="I1570" s="18">
        <v>0.02</v>
      </c>
      <c r="J1570" s="17">
        <f t="shared" si="146"/>
        <v>1.1663181818181818</v>
      </c>
      <c r="K1570" s="17">
        <f t="shared" si="147"/>
        <v>0.15422727272727271</v>
      </c>
      <c r="L1570" s="17">
        <f t="shared" si="148"/>
        <v>8.3454545454545462E-2</v>
      </c>
      <c r="M1570" s="17">
        <f t="shared" si="149"/>
        <v>97.803818181818187</v>
      </c>
      <c r="N1570" s="17">
        <f t="shared" si="150"/>
        <v>8.1818181818181827E-4</v>
      </c>
    </row>
    <row r="1571" spans="1:14" s="18" customFormat="1" ht="13.8">
      <c r="A1571" s="17"/>
      <c r="B1571" s="18">
        <v>111</v>
      </c>
      <c r="C1571" s="17">
        <f t="shared" si="145"/>
        <v>0.13580246913580246</v>
      </c>
      <c r="D1571" s="18">
        <v>0.76</v>
      </c>
      <c r="E1571" s="18">
        <v>3.3599999999999998E-2</v>
      </c>
      <c r="F1571" s="18">
        <v>4.0800000000000003E-3</v>
      </c>
      <c r="G1571" s="18">
        <v>2.0600000000000002E-3</v>
      </c>
      <c r="H1571" s="18">
        <v>2.4055200000000001</v>
      </c>
      <c r="I1571" s="18">
        <v>0.03</v>
      </c>
      <c r="J1571" s="17">
        <f t="shared" si="146"/>
        <v>1.3745454545454545</v>
      </c>
      <c r="K1571" s="17">
        <f t="shared" si="147"/>
        <v>0.16690909090909092</v>
      </c>
      <c r="L1571" s="17">
        <f t="shared" si="148"/>
        <v>8.4272727272727277E-2</v>
      </c>
      <c r="M1571" s="17">
        <f t="shared" si="149"/>
        <v>98.407636363636371</v>
      </c>
      <c r="N1571" s="17">
        <f t="shared" si="150"/>
        <v>1.2272727272727272E-3</v>
      </c>
    </row>
    <row r="1572" spans="1:14" s="18" customFormat="1" ht="13.8">
      <c r="B1572" s="18">
        <v>111</v>
      </c>
      <c r="C1572" s="17">
        <f t="shared" si="145"/>
        <v>0.13580246913580246</v>
      </c>
      <c r="D1572" s="18">
        <v>0.81551972029816822</v>
      </c>
      <c r="E1572" s="18">
        <v>4.0093174972216504E-2</v>
      </c>
      <c r="F1572" s="18">
        <v>2.1224728796929234E-3</v>
      </c>
      <c r="G1572" s="18">
        <v>3.2733363872865153E-3</v>
      </c>
      <c r="H1572" s="18">
        <v>2.5719071614394049</v>
      </c>
      <c r="I1572" s="18">
        <v>0.03</v>
      </c>
      <c r="J1572" s="17">
        <f t="shared" si="146"/>
        <v>1.6401753397724932</v>
      </c>
      <c r="K1572" s="17">
        <f t="shared" si="147"/>
        <v>8.682843598743778E-2</v>
      </c>
      <c r="L1572" s="17">
        <f t="shared" si="148"/>
        <v>0.13390921584353926</v>
      </c>
      <c r="M1572" s="17">
        <f t="shared" si="149"/>
        <v>105.21438387706657</v>
      </c>
      <c r="N1572" s="17">
        <f t="shared" si="150"/>
        <v>1.2272727272727272E-3</v>
      </c>
    </row>
    <row r="1573" spans="1:14" ht="13.8">
      <c r="A1573" s="18"/>
      <c r="B1573" s="17">
        <v>111</v>
      </c>
      <c r="C1573" s="17">
        <f t="shared" si="145"/>
        <v>0.13580246913580246</v>
      </c>
      <c r="D1573" s="17">
        <v>0.81580632668580322</v>
      </c>
      <c r="E1573" s="17">
        <v>4.561439372782479E-2</v>
      </c>
      <c r="F1573" s="17">
        <v>2.2507676109483859E-3</v>
      </c>
      <c r="G1573" s="17">
        <v>3.6640402968927208E-3</v>
      </c>
      <c r="H1573" s="17">
        <v>2.5718073321999384</v>
      </c>
      <c r="I1573" s="17">
        <v>0.04</v>
      </c>
      <c r="J1573" s="17">
        <f t="shared" si="146"/>
        <v>1.8660433797746505</v>
      </c>
      <c r="K1573" s="17">
        <f t="shared" si="147"/>
        <v>9.2076856811524888E-2</v>
      </c>
      <c r="L1573" s="17">
        <f t="shared" si="148"/>
        <v>0.14989255760015677</v>
      </c>
      <c r="M1573" s="17">
        <f t="shared" si="149"/>
        <v>105.21029995363384</v>
      </c>
      <c r="N1573" s="17">
        <f t="shared" si="150"/>
        <v>1.6363636363636365E-3</v>
      </c>
    </row>
    <row r="1574" spans="1:14" ht="13.8">
      <c r="A1574" s="18"/>
      <c r="B1574" s="18">
        <v>111</v>
      </c>
      <c r="C1574" s="17">
        <f t="shared" si="145"/>
        <v>0.13580246913580246</v>
      </c>
      <c r="D1574" s="18">
        <v>0.84968486376540797</v>
      </c>
      <c r="E1574" s="18">
        <v>4.2248113201189159E-2</v>
      </c>
      <c r="F1574" s="18">
        <v>2.2711515222753444E-3</v>
      </c>
      <c r="G1574" s="18">
        <v>3.6972234083552111E-3</v>
      </c>
      <c r="H1574" s="18">
        <v>2.6790198189113559</v>
      </c>
      <c r="I1574" s="18">
        <v>0.04</v>
      </c>
      <c r="J1574" s="17">
        <f t="shared" si="146"/>
        <v>1.7283319036850111</v>
      </c>
      <c r="K1574" s="17">
        <f t="shared" si="147"/>
        <v>9.2910744093082268E-2</v>
      </c>
      <c r="L1574" s="17">
        <f t="shared" si="148"/>
        <v>0.15125004852362228</v>
      </c>
      <c r="M1574" s="17">
        <f t="shared" si="149"/>
        <v>109.59626531910091</v>
      </c>
      <c r="N1574" s="17">
        <f t="shared" si="150"/>
        <v>1.6363636363636365E-3</v>
      </c>
    </row>
    <row r="1575" spans="1:14" s="18" customFormat="1" ht="13.8">
      <c r="A1575" s="17"/>
      <c r="B1575" s="17">
        <v>111</v>
      </c>
      <c r="C1575" s="17">
        <f t="shared" si="145"/>
        <v>0.13580246913580246</v>
      </c>
      <c r="D1575" s="17">
        <v>0.78430214592185066</v>
      </c>
      <c r="E1575" s="17">
        <v>4.1701402782565976E-2</v>
      </c>
      <c r="F1575" s="17">
        <v>3.0791268625083063E-3</v>
      </c>
      <c r="G1575" s="17">
        <v>3.2080205451249333E-3</v>
      </c>
      <c r="H1575" s="17">
        <v>2.4701758197461983</v>
      </c>
      <c r="I1575" s="17">
        <v>0.03</v>
      </c>
      <c r="J1575" s="17">
        <f t="shared" si="146"/>
        <v>1.7059664774686083</v>
      </c>
      <c r="K1575" s="17">
        <f t="shared" si="147"/>
        <v>0.12596428073897617</v>
      </c>
      <c r="L1575" s="17">
        <f t="shared" si="148"/>
        <v>0.13123720411874726</v>
      </c>
      <c r="M1575" s="17">
        <f t="shared" si="149"/>
        <v>101.0526471714354</v>
      </c>
      <c r="N1575" s="17">
        <f t="shared" si="150"/>
        <v>1.2272727272727272E-3</v>
      </c>
    </row>
    <row r="1576" spans="1:14">
      <c r="B1576" s="17">
        <v>111</v>
      </c>
      <c r="C1576" s="17">
        <f t="shared" si="145"/>
        <v>0.13580246913580246</v>
      </c>
      <c r="D1576" s="17">
        <v>0.80416699863731245</v>
      </c>
      <c r="E1576" s="17">
        <v>4.1264525873426647E-2</v>
      </c>
      <c r="F1576" s="17">
        <v>3.0008449511222815E-3</v>
      </c>
      <c r="G1576" s="17">
        <v>3.2567309547063524E-3</v>
      </c>
      <c r="H1576" s="17">
        <v>2.5332714354822978</v>
      </c>
      <c r="I1576" s="17">
        <v>0.04</v>
      </c>
      <c r="J1576" s="17">
        <f t="shared" si="146"/>
        <v>1.6880942402765446</v>
      </c>
      <c r="K1576" s="17">
        <f t="shared" si="147"/>
        <v>0.12276183890954789</v>
      </c>
      <c r="L1576" s="17">
        <f t="shared" si="148"/>
        <v>0.1332299026925326</v>
      </c>
      <c r="M1576" s="17">
        <f t="shared" si="149"/>
        <v>103.63383145154855</v>
      </c>
      <c r="N1576" s="17">
        <f t="shared" si="150"/>
        <v>1.6363636363636365E-3</v>
      </c>
    </row>
    <row r="1577" spans="1:14">
      <c r="B1577" s="17">
        <v>111</v>
      </c>
      <c r="C1577" s="17">
        <f t="shared" si="145"/>
        <v>0.13580246913580246</v>
      </c>
      <c r="D1577" s="30">
        <v>0.82218871811215688</v>
      </c>
      <c r="E1577" s="17">
        <v>4.102595162241756E-2</v>
      </c>
      <c r="F1577" s="17">
        <v>3.0527638672099592E-3</v>
      </c>
      <c r="G1577" s="17">
        <v>3.3130770651891035E-3</v>
      </c>
      <c r="H1577" s="17">
        <v>2.5901163198924815</v>
      </c>
      <c r="I1577" s="17">
        <v>0.04</v>
      </c>
      <c r="J1577" s="17">
        <f t="shared" si="146"/>
        <v>1.6783343845534455</v>
      </c>
      <c r="K1577" s="17">
        <f t="shared" si="147"/>
        <v>0.12488579456768015</v>
      </c>
      <c r="L1577" s="17">
        <f t="shared" si="148"/>
        <v>0.13553497084864513</v>
      </c>
      <c r="M1577" s="17">
        <f t="shared" si="149"/>
        <v>105.95930399560152</v>
      </c>
      <c r="N1577" s="17">
        <f t="shared" si="150"/>
        <v>1.6363636363636365E-3</v>
      </c>
    </row>
    <row r="1578" spans="1:14" s="18" customFormat="1" ht="13.8">
      <c r="A1578" s="17"/>
      <c r="B1578" s="18">
        <v>111</v>
      </c>
      <c r="C1578" s="17">
        <f t="shared" si="145"/>
        <v>0.13580246913580246</v>
      </c>
      <c r="D1578" s="18">
        <v>1.168411042215372</v>
      </c>
      <c r="E1578" s="18">
        <v>5.4122760444997357E-2</v>
      </c>
      <c r="F1578" s="18">
        <v>4.3614668274641801E-3</v>
      </c>
      <c r="G1578" s="18">
        <v>6.8160597861765797E-3</v>
      </c>
      <c r="H1578" s="18">
        <v>3.6774265417800303</v>
      </c>
      <c r="I1578" s="18">
        <v>0.05</v>
      </c>
      <c r="J1578" s="17">
        <f t="shared" si="146"/>
        <v>2.2141129272953464</v>
      </c>
      <c r="K1578" s="17">
        <f t="shared" si="147"/>
        <v>0.17842364294171645</v>
      </c>
      <c r="L1578" s="17">
        <f t="shared" si="148"/>
        <v>0.27883880943449646</v>
      </c>
      <c r="M1578" s="17">
        <f t="shared" si="149"/>
        <v>150.44017670918308</v>
      </c>
      <c r="N1578" s="17">
        <f t="shared" si="150"/>
        <v>2.0454545454545456E-3</v>
      </c>
    </row>
    <row r="1579" spans="1:14">
      <c r="B1579" s="17">
        <v>111</v>
      </c>
      <c r="C1579" s="17">
        <f t="shared" si="145"/>
        <v>0.13580246913580246</v>
      </c>
      <c r="D1579" s="17">
        <v>1.0902185736259988</v>
      </c>
      <c r="E1579" s="17">
        <v>4.5661709176913298E-2</v>
      </c>
      <c r="F1579" s="17">
        <v>5.1980237103949768E-3</v>
      </c>
      <c r="G1579" s="17">
        <v>7.1600684382900383E-3</v>
      </c>
      <c r="H1579" s="17">
        <v>3.4266041811816619</v>
      </c>
      <c r="I1579" s="17">
        <v>0.06</v>
      </c>
      <c r="J1579" s="17">
        <f t="shared" si="146"/>
        <v>1.8679790117828168</v>
      </c>
      <c r="K1579" s="17">
        <f t="shared" si="147"/>
        <v>0.21264642451615814</v>
      </c>
      <c r="L1579" s="17">
        <f t="shared" si="148"/>
        <v>0.29291189065731976</v>
      </c>
      <c r="M1579" s="17">
        <f t="shared" si="149"/>
        <v>140.17926195743163</v>
      </c>
      <c r="N1579" s="17">
        <f t="shared" si="150"/>
        <v>2.4545454545454545E-3</v>
      </c>
    </row>
    <row r="1580" spans="1:14" ht="13.8">
      <c r="B1580" s="18">
        <v>111</v>
      </c>
      <c r="C1580" s="17">
        <f t="shared" si="145"/>
        <v>0.13580246913580246</v>
      </c>
      <c r="D1580" s="18">
        <v>1.1269711553498225</v>
      </c>
      <c r="E1580" s="18">
        <v>3.9218720037818025E-2</v>
      </c>
      <c r="F1580" s="18">
        <v>4.6325418099042422E-3</v>
      </c>
      <c r="G1580" s="18">
        <v>5.7210219625120542E-3</v>
      </c>
      <c r="H1580" s="18">
        <v>3.5470336167574743</v>
      </c>
      <c r="I1580" s="18">
        <v>0.05</v>
      </c>
      <c r="J1580" s="17">
        <f t="shared" si="146"/>
        <v>1.6044021833652828</v>
      </c>
      <c r="K1580" s="17">
        <f t="shared" si="147"/>
        <v>0.18951307404153717</v>
      </c>
      <c r="L1580" s="17">
        <f t="shared" si="148"/>
        <v>0.2340418075573113</v>
      </c>
      <c r="M1580" s="17">
        <f t="shared" si="149"/>
        <v>145.10592068553305</v>
      </c>
      <c r="N1580" s="17">
        <f t="shared" si="150"/>
        <v>2.0454545454545456E-3</v>
      </c>
    </row>
    <row r="1581" spans="1:14" ht="13.8">
      <c r="B1581" s="18">
        <v>111</v>
      </c>
      <c r="C1581" s="17">
        <f t="shared" si="145"/>
        <v>0.13580246913580246</v>
      </c>
      <c r="D1581" s="18">
        <v>1.1115776762827223</v>
      </c>
      <c r="E1581" s="18">
        <v>3.0718102152624001E-2</v>
      </c>
      <c r="F1581" s="18">
        <v>3.3640708560814347E-3</v>
      </c>
      <c r="G1581" s="18">
        <v>4.6940523573229323E-3</v>
      </c>
      <c r="H1581" s="18">
        <v>3.5037747952874745</v>
      </c>
      <c r="I1581" s="18">
        <v>0.04</v>
      </c>
      <c r="J1581" s="17">
        <f t="shared" si="146"/>
        <v>1.2566496335164363</v>
      </c>
      <c r="K1581" s="17">
        <f t="shared" si="147"/>
        <v>0.1376210804760587</v>
      </c>
      <c r="L1581" s="17">
        <f t="shared" si="148"/>
        <v>0.19202941461775633</v>
      </c>
      <c r="M1581" s="17">
        <f t="shared" si="149"/>
        <v>143.3362416253967</v>
      </c>
      <c r="N1581" s="17">
        <f t="shared" si="150"/>
        <v>1.6363636363636365E-3</v>
      </c>
    </row>
    <row r="1582" spans="1:14" s="18" customFormat="1" ht="13.8">
      <c r="B1582" s="18">
        <v>111</v>
      </c>
      <c r="C1582" s="17">
        <f t="shared" si="145"/>
        <v>0.13580246913580246</v>
      </c>
      <c r="D1582" s="18">
        <v>0.76538924583282086</v>
      </c>
      <c r="E1582" s="18">
        <v>2.9400537597004374E-2</v>
      </c>
      <c r="F1582" s="18">
        <v>2.6511039773616405E-3</v>
      </c>
      <c r="G1582" s="18">
        <v>4.3157506608212754E-3</v>
      </c>
      <c r="H1582" s="18">
        <v>2.4098329642281087</v>
      </c>
      <c r="I1582" s="18">
        <v>0.03</v>
      </c>
      <c r="J1582" s="17">
        <f t="shared" si="146"/>
        <v>1.2027492653319971</v>
      </c>
      <c r="K1582" s="17">
        <f t="shared" si="147"/>
        <v>0.10845425361933984</v>
      </c>
      <c r="L1582" s="17">
        <f t="shared" si="148"/>
        <v>0.17655343612450672</v>
      </c>
      <c r="M1582" s="17">
        <f t="shared" si="149"/>
        <v>98.584075809331722</v>
      </c>
      <c r="N1582" s="17">
        <f t="shared" si="150"/>
        <v>1.2272727272727272E-3</v>
      </c>
    </row>
    <row r="1583" spans="1:14" s="18" customFormat="1" ht="13.8">
      <c r="B1583" s="18">
        <v>111</v>
      </c>
      <c r="C1583" s="17">
        <f t="shared" si="145"/>
        <v>0.13580246913580246</v>
      </c>
      <c r="D1583" s="18">
        <v>0.82</v>
      </c>
      <c r="E1583" s="18">
        <v>4.5409999999999999E-2</v>
      </c>
      <c r="F1583" s="18">
        <v>8.6599999999999993E-3</v>
      </c>
      <c r="G1583" s="18">
        <v>4.0200000000000001E-3</v>
      </c>
      <c r="H1583" s="18">
        <v>2.5665300000000002</v>
      </c>
      <c r="I1583" s="18">
        <v>0.04</v>
      </c>
      <c r="J1583" s="17">
        <f t="shared" si="146"/>
        <v>1.8576818181818182</v>
      </c>
      <c r="K1583" s="17">
        <f t="shared" si="147"/>
        <v>0.35427272727272724</v>
      </c>
      <c r="L1583" s="17">
        <f t="shared" si="148"/>
        <v>0.16445454545454546</v>
      </c>
      <c r="M1583" s="17">
        <f t="shared" si="149"/>
        <v>104.99440909090912</v>
      </c>
      <c r="N1583" s="17">
        <f t="shared" si="150"/>
        <v>1.6363636363636365E-3</v>
      </c>
    </row>
    <row r="1584" spans="1:14" s="18" customFormat="1" ht="13.8">
      <c r="B1584" s="18">
        <v>111</v>
      </c>
      <c r="C1584" s="17">
        <f t="shared" si="145"/>
        <v>0.13580246913580246</v>
      </c>
      <c r="D1584" s="18">
        <v>0.98</v>
      </c>
      <c r="E1584" s="18">
        <v>3.6229999999999998E-2</v>
      </c>
      <c r="F1584" s="18">
        <v>4.0200000000000001E-3</v>
      </c>
      <c r="G1584" s="18">
        <v>5.1000000000000004E-3</v>
      </c>
      <c r="H1584" s="18">
        <v>3.07917</v>
      </c>
      <c r="I1584" s="18">
        <v>0.04</v>
      </c>
      <c r="J1584" s="17">
        <f t="shared" si="146"/>
        <v>1.4821363636363636</v>
      </c>
      <c r="K1584" s="17">
        <f t="shared" si="147"/>
        <v>0.16445454545454546</v>
      </c>
      <c r="L1584" s="17">
        <f t="shared" si="148"/>
        <v>0.20863636363636368</v>
      </c>
      <c r="M1584" s="17">
        <f t="shared" si="149"/>
        <v>125.96604545454547</v>
      </c>
      <c r="N1584" s="17">
        <f t="shared" si="150"/>
        <v>1.6363636363636365E-3</v>
      </c>
    </row>
    <row r="1585" spans="1:14" ht="13.8">
      <c r="A1585" s="18"/>
      <c r="B1585" s="18">
        <v>111</v>
      </c>
      <c r="C1585" s="17">
        <f t="shared" si="145"/>
        <v>0.13580246913580246</v>
      </c>
      <c r="D1585" s="18">
        <v>1.0900000000000001</v>
      </c>
      <c r="E1585" s="18">
        <v>5.0599999999999999E-2</v>
      </c>
      <c r="F1585" s="18">
        <v>4.1700000000000001E-3</v>
      </c>
      <c r="G1585" s="18">
        <v>8.3800000000000003E-3</v>
      </c>
      <c r="H1585" s="18">
        <v>3.43344</v>
      </c>
      <c r="I1585" s="18">
        <v>0.04</v>
      </c>
      <c r="J1585" s="17">
        <f t="shared" si="146"/>
        <v>2.0699999999999998</v>
      </c>
      <c r="K1585" s="17">
        <f t="shared" si="147"/>
        <v>0.1705909090909091</v>
      </c>
      <c r="L1585" s="17">
        <f t="shared" si="148"/>
        <v>0.34281818181818186</v>
      </c>
      <c r="M1585" s="17">
        <f t="shared" si="149"/>
        <v>140.45890909090909</v>
      </c>
      <c r="N1585" s="17">
        <f t="shared" si="150"/>
        <v>1.6363636363636365E-3</v>
      </c>
    </row>
    <row r="1586" spans="1:14" s="18" customFormat="1" ht="13.8">
      <c r="A1586" s="17"/>
      <c r="B1586" s="18">
        <v>111</v>
      </c>
      <c r="C1586" s="17">
        <f t="shared" si="145"/>
        <v>0.13580246913580246</v>
      </c>
      <c r="D1586" s="18">
        <v>0.77</v>
      </c>
      <c r="E1586" s="18">
        <v>4.3290000000000002E-2</v>
      </c>
      <c r="F1586" s="18">
        <v>3.46E-3</v>
      </c>
      <c r="G1586" s="18">
        <v>5.4200000000000003E-3</v>
      </c>
      <c r="H1586" s="18">
        <v>2.4126500000000002</v>
      </c>
      <c r="I1586" s="18">
        <v>0.04</v>
      </c>
      <c r="J1586" s="17">
        <f t="shared" si="146"/>
        <v>1.7709545454545454</v>
      </c>
      <c r="K1586" s="17">
        <f t="shared" si="147"/>
        <v>0.14154545454545453</v>
      </c>
      <c r="L1586" s="17">
        <f t="shared" si="148"/>
        <v>0.22172727272727275</v>
      </c>
      <c r="M1586" s="17">
        <f t="shared" si="149"/>
        <v>98.699318181818185</v>
      </c>
      <c r="N1586" s="17">
        <f t="shared" si="150"/>
        <v>1.6363636363636365E-3</v>
      </c>
    </row>
    <row r="1587" spans="1:14" ht="13.8">
      <c r="A1587" s="18"/>
      <c r="B1587" s="18">
        <v>111</v>
      </c>
      <c r="C1587" s="17">
        <f t="shared" si="145"/>
        <v>0.13580246913580246</v>
      </c>
      <c r="D1587" s="18">
        <v>0.55000000000000004</v>
      </c>
      <c r="E1587" s="18">
        <v>2.4410000000000001E-2</v>
      </c>
      <c r="F1587" s="18">
        <v>2.7899999999999999E-3</v>
      </c>
      <c r="G1587" s="18">
        <v>2.8300000000000001E-3</v>
      </c>
      <c r="H1587" s="18">
        <v>1.7403500000000001</v>
      </c>
      <c r="I1587" s="18">
        <v>0.03</v>
      </c>
      <c r="J1587" s="17">
        <f t="shared" si="146"/>
        <v>0.9985909090909092</v>
      </c>
      <c r="K1587" s="17">
        <f t="shared" si="147"/>
        <v>0.11413636363636365</v>
      </c>
      <c r="L1587" s="17">
        <f t="shared" si="148"/>
        <v>0.11577272727272728</v>
      </c>
      <c r="M1587" s="17">
        <f t="shared" si="149"/>
        <v>71.19613636363637</v>
      </c>
      <c r="N1587" s="17">
        <f t="shared" si="150"/>
        <v>1.2272727272727272E-3</v>
      </c>
    </row>
    <row r="1588" spans="1:14" s="18" customFormat="1" ht="13.8">
      <c r="A1588" s="17"/>
      <c r="B1588" s="18">
        <v>111</v>
      </c>
      <c r="C1588" s="17">
        <f t="shared" si="145"/>
        <v>0.13580246913580246</v>
      </c>
      <c r="D1588" s="18">
        <v>0.97</v>
      </c>
      <c r="E1588" s="18">
        <v>3.3180000000000001E-2</v>
      </c>
      <c r="F1588" s="18">
        <v>5.1399999999999996E-3</v>
      </c>
      <c r="G1588" s="18">
        <v>7.79E-3</v>
      </c>
      <c r="H1588" s="18">
        <v>3.0430000000000001</v>
      </c>
      <c r="I1588" s="18">
        <v>0.05</v>
      </c>
      <c r="J1588" s="17">
        <f t="shared" si="146"/>
        <v>1.3573636363636365</v>
      </c>
      <c r="K1588" s="17">
        <f t="shared" si="147"/>
        <v>0.21027272727272725</v>
      </c>
      <c r="L1588" s="17">
        <f t="shared" si="148"/>
        <v>0.31868181818181818</v>
      </c>
      <c r="M1588" s="17">
        <f t="shared" si="149"/>
        <v>124.48636363636365</v>
      </c>
      <c r="N1588" s="17">
        <f t="shared" si="150"/>
        <v>2.0454545454545456E-3</v>
      </c>
    </row>
    <row r="1589" spans="1:14">
      <c r="B1589" s="17">
        <v>111</v>
      </c>
      <c r="C1589" s="17">
        <f t="shared" si="145"/>
        <v>0.13580246913580246</v>
      </c>
      <c r="D1589" s="17">
        <v>0.73580852764254545</v>
      </c>
      <c r="E1589" s="17">
        <v>3.457997324632682E-2</v>
      </c>
      <c r="F1589" s="17">
        <v>2.6280290731566865E-3</v>
      </c>
      <c r="G1589" s="17">
        <v>3.7077619481745497E-3</v>
      </c>
      <c r="H1589" s="17">
        <v>2.3171474944251278</v>
      </c>
      <c r="I1589" s="17">
        <v>0.03</v>
      </c>
      <c r="J1589" s="17">
        <f t="shared" si="146"/>
        <v>1.4146352691679154</v>
      </c>
      <c r="K1589" s="17">
        <f t="shared" si="147"/>
        <v>0.1075102802655008</v>
      </c>
      <c r="L1589" s="17">
        <f t="shared" si="148"/>
        <v>0.15168117060714068</v>
      </c>
      <c r="M1589" s="17">
        <f t="shared" si="149"/>
        <v>94.79239749920977</v>
      </c>
      <c r="N1589" s="17">
        <f t="shared" si="150"/>
        <v>1.2272727272727272E-3</v>
      </c>
    </row>
    <row r="1590" spans="1:14" ht="13.8">
      <c r="B1590" s="18">
        <v>111</v>
      </c>
      <c r="C1590" s="17">
        <f t="shared" si="145"/>
        <v>0.13580246913580246</v>
      </c>
      <c r="D1590" s="18">
        <v>0.61866828788723549</v>
      </c>
      <c r="E1590" s="18">
        <v>3.4009391871308449E-2</v>
      </c>
      <c r="F1590" s="18">
        <v>3.0927244458451796E-3</v>
      </c>
      <c r="G1590" s="18">
        <v>3.2577261604661944E-3</v>
      </c>
      <c r="H1590" s="18">
        <v>1.9453279072498135</v>
      </c>
      <c r="I1590" s="18">
        <v>0.03</v>
      </c>
      <c r="J1590" s="17">
        <f t="shared" si="146"/>
        <v>1.3912933038262547</v>
      </c>
      <c r="K1590" s="17">
        <f t="shared" si="147"/>
        <v>0.12652054551184827</v>
      </c>
      <c r="L1590" s="17">
        <f t="shared" si="148"/>
        <v>0.13327061565543522</v>
      </c>
      <c r="M1590" s="17">
        <f t="shared" si="149"/>
        <v>79.581596205674188</v>
      </c>
      <c r="N1590" s="17">
        <f t="shared" si="150"/>
        <v>1.2272727272727272E-3</v>
      </c>
    </row>
    <row r="1591" spans="1:14" ht="13.8">
      <c r="B1591" s="18">
        <v>111</v>
      </c>
      <c r="C1591" s="17">
        <f t="shared" si="145"/>
        <v>0.13580246913580246</v>
      </c>
      <c r="D1591" s="18">
        <v>0.64</v>
      </c>
      <c r="E1591" s="18">
        <v>2.666E-2</v>
      </c>
      <c r="F1591" s="18">
        <v>2.5100000000000001E-3</v>
      </c>
      <c r="G1591" s="18">
        <v>2.5699999999999998E-3</v>
      </c>
      <c r="H1591" s="18">
        <v>2.0114899999999998</v>
      </c>
      <c r="I1591" s="18">
        <v>0.03</v>
      </c>
      <c r="J1591" s="17">
        <f t="shared" si="146"/>
        <v>1.0906363636363636</v>
      </c>
      <c r="K1591" s="17">
        <f t="shared" si="147"/>
        <v>0.10268181818181818</v>
      </c>
      <c r="L1591" s="17">
        <f t="shared" si="148"/>
        <v>0.10513636363636363</v>
      </c>
      <c r="M1591" s="17">
        <f t="shared" si="149"/>
        <v>82.288227272727269</v>
      </c>
      <c r="N1591" s="17">
        <f t="shared" si="150"/>
        <v>1.2272727272727272E-3</v>
      </c>
    </row>
    <row r="1592" spans="1:14" ht="13.8">
      <c r="A1592" s="18"/>
      <c r="B1592" s="18">
        <v>111</v>
      </c>
      <c r="C1592" s="17">
        <f t="shared" si="145"/>
        <v>0.13580246913580246</v>
      </c>
      <c r="D1592" s="18">
        <v>0.81</v>
      </c>
      <c r="E1592" s="18">
        <v>3.3459999999999997E-2</v>
      </c>
      <c r="F1592" s="18">
        <v>2.8600000000000001E-3</v>
      </c>
      <c r="G1592" s="18">
        <v>3.2100000000000002E-3</v>
      </c>
      <c r="H1592" s="18">
        <v>2.55281</v>
      </c>
      <c r="I1592" s="18">
        <v>0.03</v>
      </c>
      <c r="J1592" s="17">
        <f t="shared" si="146"/>
        <v>1.3688181818181817</v>
      </c>
      <c r="K1592" s="17">
        <f t="shared" si="147"/>
        <v>0.11700000000000001</v>
      </c>
      <c r="L1592" s="17">
        <f t="shared" si="148"/>
        <v>0.13131818181818183</v>
      </c>
      <c r="M1592" s="17">
        <f t="shared" si="149"/>
        <v>104.43313636363636</v>
      </c>
      <c r="N1592" s="17">
        <f t="shared" si="150"/>
        <v>1.2272727272727272E-3</v>
      </c>
    </row>
    <row r="1593" spans="1:14" ht="13.8">
      <c r="B1593" s="18">
        <v>111</v>
      </c>
      <c r="C1593" s="17">
        <f t="shared" si="145"/>
        <v>0.13580246913580246</v>
      </c>
      <c r="D1593" s="18">
        <v>0.87</v>
      </c>
      <c r="E1593" s="18">
        <v>3.8330000000000003E-2</v>
      </c>
      <c r="F1593" s="18">
        <v>3.0300000000000001E-3</v>
      </c>
      <c r="G1593" s="18">
        <v>2.2699999999999999E-3</v>
      </c>
      <c r="H1593" s="18">
        <v>2.7256499999999999</v>
      </c>
      <c r="I1593" s="18">
        <v>0.03</v>
      </c>
      <c r="J1593" s="17">
        <f t="shared" si="146"/>
        <v>1.5680454545454545</v>
      </c>
      <c r="K1593" s="17">
        <f t="shared" si="147"/>
        <v>0.12395454545454547</v>
      </c>
      <c r="L1593" s="17">
        <f t="shared" si="148"/>
        <v>9.2863636363636357E-2</v>
      </c>
      <c r="M1593" s="17">
        <f t="shared" si="149"/>
        <v>111.50386363636363</v>
      </c>
      <c r="N1593" s="17">
        <f t="shared" si="150"/>
        <v>1.2272727272727272E-3</v>
      </c>
    </row>
    <row r="1594" spans="1:14" ht="13.8">
      <c r="B1594" s="18">
        <v>111</v>
      </c>
      <c r="C1594" s="17">
        <f t="shared" si="145"/>
        <v>0.13580246913580246</v>
      </c>
      <c r="D1594" s="18">
        <v>0.92316138637668133</v>
      </c>
      <c r="E1594" s="18">
        <v>4.9511084705962355E-2</v>
      </c>
      <c r="F1594" s="18">
        <v>2.3624274251911825E-3</v>
      </c>
      <c r="G1594" s="18">
        <v>1.0488578420510535E-2</v>
      </c>
      <c r="H1594" s="18">
        <v>2.9008411174440569</v>
      </c>
      <c r="I1594" s="18">
        <v>0.06</v>
      </c>
      <c r="J1594" s="17">
        <f t="shared" si="146"/>
        <v>2.0254534652439147</v>
      </c>
      <c r="K1594" s="17">
        <f t="shared" si="147"/>
        <v>9.6644758303275638E-2</v>
      </c>
      <c r="L1594" s="17">
        <f t="shared" si="148"/>
        <v>0.42907820811179459</v>
      </c>
      <c r="M1594" s="17">
        <f t="shared" si="149"/>
        <v>118.67077298634777</v>
      </c>
      <c r="N1594" s="17">
        <f t="shared" si="150"/>
        <v>2.4545454545454545E-3</v>
      </c>
    </row>
    <row r="1595" spans="1:14" s="18" customFormat="1" ht="13.8">
      <c r="A1595" s="17"/>
      <c r="B1595" s="17">
        <v>111</v>
      </c>
      <c r="C1595" s="17">
        <f t="shared" si="145"/>
        <v>0.13580246913580246</v>
      </c>
      <c r="D1595" s="17">
        <v>0.85</v>
      </c>
      <c r="E1595" s="17">
        <v>7.5429999999999997E-2</v>
      </c>
      <c r="F1595" s="17">
        <v>8.0199999999999994E-3</v>
      </c>
      <c r="G1595" s="17">
        <v>1.9429999999999999E-2</v>
      </c>
      <c r="H1595" s="17">
        <v>2.6354700000000002</v>
      </c>
      <c r="I1595" s="17">
        <v>0.09</v>
      </c>
      <c r="J1595" s="17">
        <f t="shared" si="146"/>
        <v>3.0857727272727273</v>
      </c>
      <c r="K1595" s="17">
        <f t="shared" si="147"/>
        <v>0.32809090909090904</v>
      </c>
      <c r="L1595" s="17">
        <f t="shared" si="148"/>
        <v>0.79486363636363633</v>
      </c>
      <c r="M1595" s="17">
        <f t="shared" si="149"/>
        <v>107.81468181818182</v>
      </c>
      <c r="N1595" s="17">
        <f t="shared" si="150"/>
        <v>3.6818181818181815E-3</v>
      </c>
    </row>
    <row r="1596" spans="1:14" ht="13.8">
      <c r="B1596" s="18">
        <v>111</v>
      </c>
      <c r="C1596" s="17">
        <f t="shared" si="145"/>
        <v>0.13580246913580246</v>
      </c>
      <c r="D1596" s="18">
        <v>0.89</v>
      </c>
      <c r="E1596" s="18">
        <v>3.7699999999999997E-2</v>
      </c>
      <c r="F1596" s="18">
        <v>5.2399999999999999E-3</v>
      </c>
      <c r="G1596" s="18">
        <v>1.269E-2</v>
      </c>
      <c r="H1596" s="18">
        <v>2.7659400000000001</v>
      </c>
      <c r="I1596" s="18">
        <v>0.06</v>
      </c>
      <c r="J1596" s="17">
        <f t="shared" si="146"/>
        <v>1.5422727272727272</v>
      </c>
      <c r="K1596" s="17">
        <f t="shared" si="147"/>
        <v>0.21436363636363637</v>
      </c>
      <c r="L1596" s="17">
        <f t="shared" si="148"/>
        <v>0.51913636363636362</v>
      </c>
      <c r="M1596" s="17">
        <f t="shared" si="149"/>
        <v>113.15209090909092</v>
      </c>
      <c r="N1596" s="17">
        <f t="shared" si="150"/>
        <v>2.4545454545454545E-3</v>
      </c>
    </row>
    <row r="1597" spans="1:14" ht="13.8">
      <c r="A1597" s="18"/>
      <c r="B1597" s="18">
        <v>111</v>
      </c>
      <c r="C1597" s="17">
        <f t="shared" si="145"/>
        <v>0.13580246913580246</v>
      </c>
      <c r="D1597" s="18">
        <v>0.8</v>
      </c>
      <c r="E1597" s="18">
        <v>4.4429999999999997E-2</v>
      </c>
      <c r="F1597" s="18">
        <v>4.0400000000000002E-3</v>
      </c>
      <c r="G1597" s="18">
        <v>5.1700000000000001E-3</v>
      </c>
      <c r="H1597" s="18">
        <v>2.51241</v>
      </c>
      <c r="I1597" s="18">
        <v>0.04</v>
      </c>
      <c r="J1597" s="17">
        <f t="shared" si="146"/>
        <v>1.8175909090909088</v>
      </c>
      <c r="K1597" s="17">
        <f t="shared" si="147"/>
        <v>0.16527272727272727</v>
      </c>
      <c r="L1597" s="17">
        <f t="shared" si="148"/>
        <v>0.21150000000000002</v>
      </c>
      <c r="M1597" s="17">
        <f t="shared" si="149"/>
        <v>102.78040909090909</v>
      </c>
      <c r="N1597" s="17">
        <f t="shared" si="150"/>
        <v>1.6363636363636365E-3</v>
      </c>
    </row>
    <row r="1598" spans="1:14" ht="13.8">
      <c r="A1598" s="18"/>
      <c r="B1598" s="18">
        <v>111</v>
      </c>
      <c r="C1598" s="17">
        <f t="shared" si="145"/>
        <v>0.13580246913580246</v>
      </c>
      <c r="D1598" s="18">
        <v>0.86</v>
      </c>
      <c r="E1598" s="18">
        <v>4.6670000000000003E-2</v>
      </c>
      <c r="F1598" s="18">
        <v>4.3200000000000001E-3</v>
      </c>
      <c r="G1598" s="18">
        <v>5.1000000000000004E-3</v>
      </c>
      <c r="H1598" s="18">
        <v>2.6996199999999999</v>
      </c>
      <c r="I1598" s="18">
        <v>0.04</v>
      </c>
      <c r="J1598" s="17">
        <f t="shared" si="146"/>
        <v>1.9092272727272728</v>
      </c>
      <c r="K1598" s="17">
        <f t="shared" si="147"/>
        <v>0.17672727272727273</v>
      </c>
      <c r="L1598" s="17">
        <f t="shared" si="148"/>
        <v>0.20863636363636368</v>
      </c>
      <c r="M1598" s="17">
        <f t="shared" si="149"/>
        <v>110.43899999999999</v>
      </c>
      <c r="N1598" s="17">
        <f t="shared" si="150"/>
        <v>1.6363636363636365E-3</v>
      </c>
    </row>
    <row r="1599" spans="1:14" ht="13.8">
      <c r="B1599" s="18">
        <v>111</v>
      </c>
      <c r="C1599" s="17">
        <f t="shared" si="145"/>
        <v>0.13580246913580246</v>
      </c>
      <c r="D1599" s="18">
        <v>0.76</v>
      </c>
      <c r="E1599" s="18">
        <v>3.3090000000000001E-2</v>
      </c>
      <c r="F1599" s="18">
        <v>3.3300000000000001E-3</v>
      </c>
      <c r="G1599" s="18">
        <v>4.2500000000000003E-3</v>
      </c>
      <c r="H1599" s="18">
        <v>2.3813499999999999</v>
      </c>
      <c r="I1599" s="18">
        <v>0.03</v>
      </c>
      <c r="J1599" s="17">
        <f t="shared" si="146"/>
        <v>1.3536818181818182</v>
      </c>
      <c r="K1599" s="17">
        <f t="shared" si="147"/>
        <v>0.13622727272727272</v>
      </c>
      <c r="L1599" s="17">
        <f t="shared" si="148"/>
        <v>0.17386363636363636</v>
      </c>
      <c r="M1599" s="17">
        <f t="shared" si="149"/>
        <v>97.418863636363625</v>
      </c>
      <c r="N1599" s="17">
        <f t="shared" si="150"/>
        <v>1.2272727272727272E-3</v>
      </c>
    </row>
    <row r="1600" spans="1:14" ht="13.8">
      <c r="A1600" s="18"/>
      <c r="B1600" s="17">
        <v>111</v>
      </c>
      <c r="C1600" s="17">
        <f t="shared" si="145"/>
        <v>0.13580246913580246</v>
      </c>
      <c r="D1600" s="30">
        <v>1.04</v>
      </c>
      <c r="E1600" s="17">
        <v>3.6920000000000001E-2</v>
      </c>
      <c r="F1600" s="17">
        <v>4.0899999999999999E-3</v>
      </c>
      <c r="G1600" s="17">
        <v>5.7600000000000004E-3</v>
      </c>
      <c r="H1600" s="17">
        <v>3.2594500000000002</v>
      </c>
      <c r="I1600" s="17">
        <v>0.04</v>
      </c>
      <c r="J1600" s="17">
        <f t="shared" si="146"/>
        <v>1.5103636363636364</v>
      </c>
      <c r="K1600" s="17">
        <f t="shared" si="147"/>
        <v>0.16731818181818181</v>
      </c>
      <c r="L1600" s="17">
        <f t="shared" si="148"/>
        <v>0.23563636363636364</v>
      </c>
      <c r="M1600" s="17">
        <f t="shared" si="149"/>
        <v>133.34113636363637</v>
      </c>
      <c r="N1600" s="17">
        <f t="shared" si="150"/>
        <v>1.6363636363636365E-3</v>
      </c>
    </row>
    <row r="1601" spans="1:14" ht="13.8">
      <c r="B1601" s="18">
        <v>111</v>
      </c>
      <c r="C1601" s="17">
        <f t="shared" si="145"/>
        <v>0.13580246913580246</v>
      </c>
      <c r="D1601" s="18">
        <v>0.61509791854111084</v>
      </c>
      <c r="E1601" s="18">
        <v>2.3990761237582925E-2</v>
      </c>
      <c r="F1601" s="18">
        <v>2.5057146786885251E-3</v>
      </c>
      <c r="G1601" s="18">
        <v>3.2632563257338934E-3</v>
      </c>
      <c r="H1601" s="18">
        <v>1.9358102703728559</v>
      </c>
      <c r="I1601" s="18">
        <v>0.02</v>
      </c>
      <c r="J1601" s="17">
        <f t="shared" si="146"/>
        <v>0.98144023244657419</v>
      </c>
      <c r="K1601" s="17">
        <f t="shared" si="147"/>
        <v>0.1025065095827124</v>
      </c>
      <c r="L1601" s="17">
        <f t="shared" si="148"/>
        <v>0.13349684968911382</v>
      </c>
      <c r="M1601" s="17">
        <f t="shared" si="149"/>
        <v>79.192238333435014</v>
      </c>
      <c r="N1601" s="17">
        <f t="shared" si="150"/>
        <v>8.1818181818181827E-4</v>
      </c>
    </row>
    <row r="1602" spans="1:14" ht="13.8">
      <c r="B1602" s="18">
        <v>111</v>
      </c>
      <c r="C1602" s="17">
        <f t="shared" si="145"/>
        <v>0.13580246913580246</v>
      </c>
      <c r="D1602" s="18">
        <v>0.71</v>
      </c>
      <c r="E1602" s="18">
        <v>2.726E-2</v>
      </c>
      <c r="F1602" s="18">
        <v>1.75E-3</v>
      </c>
      <c r="G1602" s="18">
        <v>3.1800000000000001E-3</v>
      </c>
      <c r="H1602" s="18">
        <v>2.2359200000000001</v>
      </c>
      <c r="I1602" s="18">
        <v>0.02</v>
      </c>
      <c r="J1602" s="17">
        <f t="shared" si="146"/>
        <v>1.1151818181818181</v>
      </c>
      <c r="K1602" s="17">
        <f t="shared" si="147"/>
        <v>7.1590909090909094E-2</v>
      </c>
      <c r="L1602" s="17">
        <f t="shared" si="148"/>
        <v>0.13009090909090909</v>
      </c>
      <c r="M1602" s="17">
        <f t="shared" si="149"/>
        <v>91.469454545454553</v>
      </c>
      <c r="N1602" s="17">
        <f t="shared" si="150"/>
        <v>8.1818181818181827E-4</v>
      </c>
    </row>
    <row r="1603" spans="1:14" ht="13.8">
      <c r="B1603" s="18">
        <v>111</v>
      </c>
      <c r="C1603" s="17">
        <f t="shared" ref="C1603:C1666" si="151">(B1603-$B$2257)/($B$2256-$B$2257)</f>
        <v>0.13580246913580246</v>
      </c>
      <c r="D1603" s="18">
        <v>0.69</v>
      </c>
      <c r="E1603" s="18">
        <v>2.8420000000000001E-2</v>
      </c>
      <c r="F1603" s="18">
        <v>1.67E-3</v>
      </c>
      <c r="G1603" s="18">
        <v>2.8700000000000002E-3</v>
      </c>
      <c r="H1603" s="18">
        <v>2.1718899999999999</v>
      </c>
      <c r="I1603" s="18">
        <v>0.03</v>
      </c>
      <c r="J1603" s="17">
        <f t="shared" si="146"/>
        <v>1.1626363636363637</v>
      </c>
      <c r="K1603" s="17">
        <f t="shared" ref="K1603:K1666" si="152">(F1603*3600)/$C$1</f>
        <v>6.831818181818182E-2</v>
      </c>
      <c r="L1603" s="17">
        <f t="shared" ref="L1603:L1666" si="153">(G1603*3600)/$C$1</f>
        <v>0.11740909090909092</v>
      </c>
      <c r="M1603" s="17">
        <f t="shared" ref="M1603:M1666" si="154">(H1603*3600)/$C$1</f>
        <v>88.850045454545452</v>
      </c>
      <c r="N1603" s="17">
        <f t="shared" si="150"/>
        <v>1.2272727272727272E-3</v>
      </c>
    </row>
    <row r="1604" spans="1:14" s="18" customFormat="1" ht="13.8">
      <c r="B1604" s="18">
        <v>111</v>
      </c>
      <c r="C1604" s="17">
        <f t="shared" si="151"/>
        <v>0.13580246913580246</v>
      </c>
      <c r="D1604" s="18">
        <v>0.73317991692173101</v>
      </c>
      <c r="E1604" s="18">
        <v>4.1490151910075407E-2</v>
      </c>
      <c r="F1604" s="18">
        <v>1.2773263377678773E-3</v>
      </c>
      <c r="G1604" s="18">
        <v>4.9148708979651944E-3</v>
      </c>
      <c r="H1604" s="18">
        <v>2.3110695134497878</v>
      </c>
      <c r="I1604" s="18">
        <v>0.03</v>
      </c>
      <c r="J1604" s="17">
        <f t="shared" ref="J1604:J1667" si="155">(E1604*3600)/$C$1</f>
        <v>1.6973243963212667</v>
      </c>
      <c r="K1604" s="17">
        <f t="shared" si="152"/>
        <v>5.2254259272322252E-2</v>
      </c>
      <c r="L1604" s="17">
        <f t="shared" si="153"/>
        <v>0.20106290037130342</v>
      </c>
      <c r="M1604" s="17">
        <f t="shared" si="154"/>
        <v>94.543752822945862</v>
      </c>
      <c r="N1604" s="17">
        <f t="shared" ref="N1604:N1667" si="156">(I1604*3600)/$C$1/1000</f>
        <v>1.2272727272727272E-3</v>
      </c>
    </row>
    <row r="1605" spans="1:14" ht="13.8">
      <c r="B1605" s="18">
        <v>111</v>
      </c>
      <c r="C1605" s="17">
        <f t="shared" si="151"/>
        <v>0.13580246913580246</v>
      </c>
      <c r="D1605" s="18">
        <v>0.82</v>
      </c>
      <c r="E1605" s="18">
        <v>3.9440000000000003E-2</v>
      </c>
      <c r="F1605" s="18">
        <v>9.2599999999999991E-3</v>
      </c>
      <c r="G1605" s="18">
        <v>8.5699999999999995E-3</v>
      </c>
      <c r="H1605" s="18">
        <v>2.5660599999999998</v>
      </c>
      <c r="I1605" s="18">
        <v>0.04</v>
      </c>
      <c r="J1605" s="17">
        <f t="shared" si="155"/>
        <v>1.6134545454545455</v>
      </c>
      <c r="K1605" s="17">
        <f t="shared" si="152"/>
        <v>0.37881818181818178</v>
      </c>
      <c r="L1605" s="17">
        <f t="shared" si="153"/>
        <v>0.35059090909090906</v>
      </c>
      <c r="M1605" s="17">
        <f t="shared" si="154"/>
        <v>104.97518181818181</v>
      </c>
      <c r="N1605" s="17">
        <f t="shared" si="156"/>
        <v>1.6363636363636365E-3</v>
      </c>
    </row>
    <row r="1606" spans="1:14" ht="13.8">
      <c r="A1606" s="18"/>
      <c r="B1606" s="18">
        <v>111</v>
      </c>
      <c r="C1606" s="17">
        <f t="shared" si="151"/>
        <v>0.13580246913580246</v>
      </c>
      <c r="D1606" s="18">
        <v>0.89</v>
      </c>
      <c r="E1606" s="18">
        <v>3.1140000000000001E-2</v>
      </c>
      <c r="F1606" s="18">
        <v>1.2540000000000001E-2</v>
      </c>
      <c r="G1606" s="18">
        <v>7.6600000000000001E-3</v>
      </c>
      <c r="H1606" s="18">
        <v>2.7650600000000001</v>
      </c>
      <c r="I1606" s="18">
        <v>0.04</v>
      </c>
      <c r="J1606" s="17">
        <f t="shared" si="155"/>
        <v>1.2739090909090909</v>
      </c>
      <c r="K1606" s="17">
        <f t="shared" si="152"/>
        <v>0.51300000000000001</v>
      </c>
      <c r="L1606" s="17">
        <f t="shared" si="153"/>
        <v>0.31336363636363634</v>
      </c>
      <c r="M1606" s="17">
        <f t="shared" si="154"/>
        <v>113.11609090909091</v>
      </c>
      <c r="N1606" s="17">
        <f t="shared" si="156"/>
        <v>1.6363636363636365E-3</v>
      </c>
    </row>
    <row r="1607" spans="1:14" ht="13.8">
      <c r="A1607" s="18"/>
      <c r="B1607" s="18">
        <v>111</v>
      </c>
      <c r="C1607" s="17">
        <f t="shared" si="151"/>
        <v>0.13580246913580246</v>
      </c>
      <c r="D1607" s="18">
        <v>1.1100000000000001</v>
      </c>
      <c r="E1607" s="18">
        <v>3.5319999999999997E-2</v>
      </c>
      <c r="F1607" s="18">
        <v>8.7100000000000007E-3</v>
      </c>
      <c r="G1607" s="18">
        <v>6.1199999999999996E-3</v>
      </c>
      <c r="H1607" s="18">
        <v>3.4829300000000001</v>
      </c>
      <c r="I1607" s="18">
        <v>0.03</v>
      </c>
      <c r="J1607" s="17">
        <f t="shared" si="155"/>
        <v>1.4449090909090907</v>
      </c>
      <c r="K1607" s="17">
        <f t="shared" si="152"/>
        <v>0.35631818181818181</v>
      </c>
      <c r="L1607" s="17">
        <f t="shared" si="153"/>
        <v>0.25036363636363634</v>
      </c>
      <c r="M1607" s="17">
        <f t="shared" si="154"/>
        <v>142.48350000000002</v>
      </c>
      <c r="N1607" s="17">
        <f t="shared" si="156"/>
        <v>1.2272727272727272E-3</v>
      </c>
    </row>
    <row r="1608" spans="1:14" ht="13.8">
      <c r="A1608" s="18"/>
      <c r="B1608" s="18">
        <v>111</v>
      </c>
      <c r="C1608" s="17">
        <f t="shared" si="151"/>
        <v>0.13580246913580246</v>
      </c>
      <c r="D1608" s="18">
        <v>0.49</v>
      </c>
      <c r="E1608" s="18">
        <v>2.861E-2</v>
      </c>
      <c r="F1608" s="18">
        <v>9.5099999999999994E-3</v>
      </c>
      <c r="G1608" s="18">
        <v>8.2400000000000008E-3</v>
      </c>
      <c r="H1608" s="18">
        <v>1.5111399999999999</v>
      </c>
      <c r="I1608" s="18">
        <v>0.06</v>
      </c>
      <c r="J1608" s="17">
        <f t="shared" si="155"/>
        <v>1.170409090909091</v>
      </c>
      <c r="K1608" s="17">
        <f t="shared" si="152"/>
        <v>0.38904545454545453</v>
      </c>
      <c r="L1608" s="17">
        <f t="shared" si="153"/>
        <v>0.33709090909090911</v>
      </c>
      <c r="M1608" s="17">
        <f t="shared" si="154"/>
        <v>61.819363636363626</v>
      </c>
      <c r="N1608" s="17">
        <f t="shared" si="156"/>
        <v>2.4545454545454545E-3</v>
      </c>
    </row>
    <row r="1609" spans="1:14" ht="13.8">
      <c r="A1609" s="18"/>
      <c r="B1609" s="17">
        <v>111</v>
      </c>
      <c r="C1609" s="17">
        <f t="shared" si="151"/>
        <v>0.13580246913580246</v>
      </c>
      <c r="D1609" s="30">
        <v>0.87</v>
      </c>
      <c r="E1609" s="17">
        <v>2.1569999999999999E-2</v>
      </c>
      <c r="F1609" s="17">
        <v>5.4000000000000003E-3</v>
      </c>
      <c r="G1609" s="17">
        <v>5.0099999999999997E-3</v>
      </c>
      <c r="H1609" s="17">
        <v>2.7359399999999998</v>
      </c>
      <c r="I1609" s="17">
        <v>0.03</v>
      </c>
      <c r="J1609" s="17">
        <f t="shared" si="155"/>
        <v>0.88240909090909092</v>
      </c>
      <c r="K1609" s="17">
        <f t="shared" si="152"/>
        <v>0.22090909090909092</v>
      </c>
      <c r="L1609" s="17">
        <f t="shared" si="153"/>
        <v>0.20495454545454542</v>
      </c>
      <c r="M1609" s="17">
        <f t="shared" si="154"/>
        <v>111.92481818181818</v>
      </c>
      <c r="N1609" s="17">
        <f t="shared" si="156"/>
        <v>1.2272727272727272E-3</v>
      </c>
    </row>
    <row r="1610" spans="1:14" ht="13.8">
      <c r="A1610" s="18"/>
      <c r="B1610" s="17">
        <v>111</v>
      </c>
      <c r="C1610" s="17">
        <f t="shared" si="151"/>
        <v>0.13580246913580246</v>
      </c>
      <c r="D1610" s="17">
        <v>0.74403882620204653</v>
      </c>
      <c r="E1610" s="17">
        <v>3.2997019121612535E-2</v>
      </c>
      <c r="F1610" s="17">
        <v>1.7102200181843086E-3</v>
      </c>
      <c r="G1610" s="17">
        <v>5.170432613115351E-3</v>
      </c>
      <c r="H1610" s="17">
        <v>2.3437400581429477</v>
      </c>
      <c r="I1610" s="17">
        <v>0.04</v>
      </c>
      <c r="J1610" s="17">
        <f t="shared" si="155"/>
        <v>1.3498780549750582</v>
      </c>
      <c r="K1610" s="17">
        <f t="shared" si="152"/>
        <v>6.9963546198448995E-2</v>
      </c>
      <c r="L1610" s="17">
        <f t="shared" si="153"/>
        <v>0.21151769780926435</v>
      </c>
      <c r="M1610" s="17">
        <f t="shared" si="154"/>
        <v>95.880275105847872</v>
      </c>
      <c r="N1610" s="17">
        <f t="shared" si="156"/>
        <v>1.6363636363636365E-3</v>
      </c>
    </row>
    <row r="1611" spans="1:14" ht="13.8">
      <c r="B1611" s="18">
        <v>111</v>
      </c>
      <c r="C1611" s="17">
        <f t="shared" si="151"/>
        <v>0.13580246913580246</v>
      </c>
      <c r="D1611" s="18">
        <v>0.77738757529386904</v>
      </c>
      <c r="E1611" s="18">
        <v>3.5999367984326222E-2</v>
      </c>
      <c r="F1611" s="18">
        <v>1.9192918126872557E-3</v>
      </c>
      <c r="G1611" s="18">
        <v>5.4156761226214021E-3</v>
      </c>
      <c r="H1611" s="18">
        <v>2.4483617108202695</v>
      </c>
      <c r="I1611" s="18">
        <v>0.04</v>
      </c>
      <c r="J1611" s="17">
        <f t="shared" si="155"/>
        <v>1.4727014175406181</v>
      </c>
      <c r="K1611" s="17">
        <f t="shared" si="152"/>
        <v>7.8516483246296828E-2</v>
      </c>
      <c r="L1611" s="17">
        <f t="shared" si="153"/>
        <v>0.22155038683451192</v>
      </c>
      <c r="M1611" s="17">
        <f t="shared" si="154"/>
        <v>100.16025180628375</v>
      </c>
      <c r="N1611" s="17">
        <f t="shared" si="156"/>
        <v>1.6363636363636365E-3</v>
      </c>
    </row>
    <row r="1612" spans="1:14">
      <c r="B1612" s="17">
        <v>111</v>
      </c>
      <c r="C1612" s="17">
        <f t="shared" si="151"/>
        <v>0.13580246913580246</v>
      </c>
      <c r="D1612" s="17">
        <v>0.67</v>
      </c>
      <c r="E1612" s="17">
        <v>3.0769999999999999E-2</v>
      </c>
      <c r="F1612" s="17">
        <v>7.6600000000000001E-3</v>
      </c>
      <c r="G1612" s="17">
        <v>5.28E-3</v>
      </c>
      <c r="H1612" s="17">
        <v>2.0979899999999998</v>
      </c>
      <c r="I1612" s="17">
        <v>0.02</v>
      </c>
      <c r="J1612" s="17">
        <f t="shared" si="155"/>
        <v>1.2587727272727272</v>
      </c>
      <c r="K1612" s="17">
        <f t="shared" si="152"/>
        <v>0.31336363636363634</v>
      </c>
      <c r="L1612" s="17">
        <f t="shared" si="153"/>
        <v>0.216</v>
      </c>
      <c r="M1612" s="17">
        <f t="shared" si="154"/>
        <v>85.826863636363626</v>
      </c>
      <c r="N1612" s="17">
        <f t="shared" si="156"/>
        <v>8.1818181818181827E-4</v>
      </c>
    </row>
    <row r="1613" spans="1:14" ht="13.8">
      <c r="B1613" s="18">
        <v>111</v>
      </c>
      <c r="C1613" s="17">
        <f t="shared" si="151"/>
        <v>0.13580246913580246</v>
      </c>
      <c r="D1613" s="18">
        <v>0.87</v>
      </c>
      <c r="E1613" s="18">
        <v>3.9070000000000001E-2</v>
      </c>
      <c r="F1613" s="18">
        <v>9.5899999999999996E-3</v>
      </c>
      <c r="G1613" s="18">
        <v>6.6E-3</v>
      </c>
      <c r="H1613" s="18">
        <v>2.7283300000000001</v>
      </c>
      <c r="I1613" s="18">
        <v>0.03</v>
      </c>
      <c r="J1613" s="17">
        <f t="shared" si="155"/>
        <v>1.598318181818182</v>
      </c>
      <c r="K1613" s="17">
        <f t="shared" si="152"/>
        <v>0.39231818181818184</v>
      </c>
      <c r="L1613" s="17">
        <f t="shared" si="153"/>
        <v>0.27</v>
      </c>
      <c r="M1613" s="17">
        <f t="shared" si="154"/>
        <v>111.61350000000002</v>
      </c>
      <c r="N1613" s="17">
        <f t="shared" si="156"/>
        <v>1.2272727272727272E-3</v>
      </c>
    </row>
    <row r="1614" spans="1:14">
      <c r="B1614" s="17">
        <v>112</v>
      </c>
      <c r="C1614" s="17">
        <f t="shared" si="151"/>
        <v>0.14814814814814814</v>
      </c>
      <c r="D1614" s="30">
        <v>0.99</v>
      </c>
      <c r="E1614" s="17">
        <v>4.3589999999999997E-2</v>
      </c>
      <c r="F1614" s="17">
        <v>5.7499999999999999E-3</v>
      </c>
      <c r="G1614" s="17">
        <v>6.96E-3</v>
      </c>
      <c r="H1614" s="17">
        <v>3.1155200000000001</v>
      </c>
      <c r="I1614" s="17">
        <v>0.03</v>
      </c>
      <c r="J1614" s="17">
        <f t="shared" si="155"/>
        <v>1.7832272727272724</v>
      </c>
      <c r="K1614" s="17">
        <f t="shared" si="152"/>
        <v>0.23522727272727273</v>
      </c>
      <c r="L1614" s="17">
        <f t="shared" si="153"/>
        <v>0.28472727272727272</v>
      </c>
      <c r="M1614" s="17">
        <f t="shared" si="154"/>
        <v>127.4530909090909</v>
      </c>
      <c r="N1614" s="17">
        <f t="shared" si="156"/>
        <v>1.2272727272727272E-3</v>
      </c>
    </row>
    <row r="1615" spans="1:14" ht="13.8">
      <c r="B1615" s="18">
        <v>112</v>
      </c>
      <c r="C1615" s="17">
        <f t="shared" si="151"/>
        <v>0.14814814814814814</v>
      </c>
      <c r="D1615" s="18">
        <v>1.3</v>
      </c>
      <c r="E1615" s="18">
        <v>4.6120000000000001E-2</v>
      </c>
      <c r="F1615" s="18">
        <v>4.4299999999999999E-3</v>
      </c>
      <c r="G1615" s="18">
        <v>6.4000000000000003E-3</v>
      </c>
      <c r="H1615" s="18">
        <v>4.0878300000000003</v>
      </c>
      <c r="I1615" s="18">
        <v>0.04</v>
      </c>
      <c r="J1615" s="17">
        <f t="shared" si="155"/>
        <v>1.8867272727272728</v>
      </c>
      <c r="K1615" s="17">
        <f t="shared" si="152"/>
        <v>0.18122727272727274</v>
      </c>
      <c r="L1615" s="17">
        <f t="shared" si="153"/>
        <v>0.26181818181818184</v>
      </c>
      <c r="M1615" s="17">
        <f t="shared" si="154"/>
        <v>167.22940909090912</v>
      </c>
      <c r="N1615" s="17">
        <f t="shared" si="156"/>
        <v>1.6363636363636365E-3</v>
      </c>
    </row>
    <row r="1616" spans="1:14" s="18" customFormat="1" ht="13.8">
      <c r="A1616" s="17"/>
      <c r="B1616" s="17">
        <v>112</v>
      </c>
      <c r="C1616" s="17">
        <f t="shared" si="151"/>
        <v>0.14814814814814814</v>
      </c>
      <c r="D1616" s="30">
        <v>0.71</v>
      </c>
      <c r="E1616" s="17">
        <v>3.1600000000000003E-2</v>
      </c>
      <c r="F1616" s="17">
        <v>4.5700000000000003E-3</v>
      </c>
      <c r="G1616" s="17">
        <v>3.5999999999999999E-3</v>
      </c>
      <c r="H1616" s="17">
        <v>2.2366199999999998</v>
      </c>
      <c r="I1616" s="17">
        <v>0.03</v>
      </c>
      <c r="J1616" s="17">
        <f t="shared" si="155"/>
        <v>1.2927272727272727</v>
      </c>
      <c r="K1616" s="17">
        <f t="shared" si="152"/>
        <v>0.18695454545454548</v>
      </c>
      <c r="L1616" s="17">
        <f t="shared" si="153"/>
        <v>0.14727272727272725</v>
      </c>
      <c r="M1616" s="17">
        <f t="shared" si="154"/>
        <v>91.498090909090905</v>
      </c>
      <c r="N1616" s="17">
        <f t="shared" si="156"/>
        <v>1.2272727272727272E-3</v>
      </c>
    </row>
    <row r="1617" spans="1:14" s="18" customFormat="1" ht="13.8">
      <c r="A1617" s="17"/>
      <c r="B1617" s="18">
        <v>112</v>
      </c>
      <c r="C1617" s="17">
        <f t="shared" si="151"/>
        <v>0.14814814814814814</v>
      </c>
      <c r="D1617" s="18">
        <v>1.0900000000000001</v>
      </c>
      <c r="E1617" s="18">
        <v>5.2970000000000003E-2</v>
      </c>
      <c r="F1617" s="18">
        <v>7.0899999999999999E-3</v>
      </c>
      <c r="G1617" s="18">
        <v>4.9899999999999996E-3</v>
      </c>
      <c r="H1617" s="18">
        <v>3.4353600000000002</v>
      </c>
      <c r="I1617" s="18">
        <v>0.04</v>
      </c>
      <c r="J1617" s="17">
        <f t="shared" si="155"/>
        <v>2.1669545454545456</v>
      </c>
      <c r="K1617" s="17">
        <f t="shared" si="152"/>
        <v>0.29004545454545455</v>
      </c>
      <c r="L1617" s="17">
        <f t="shared" si="153"/>
        <v>0.20413636363636362</v>
      </c>
      <c r="M1617" s="17">
        <f t="shared" si="154"/>
        <v>140.53745454545455</v>
      </c>
      <c r="N1617" s="17">
        <f t="shared" si="156"/>
        <v>1.6363636363636365E-3</v>
      </c>
    </row>
    <row r="1618" spans="1:14" ht="13.8">
      <c r="B1618" s="18">
        <v>112</v>
      </c>
      <c r="C1618" s="17">
        <f t="shared" si="151"/>
        <v>0.14814814814814814</v>
      </c>
      <c r="D1618" s="18">
        <v>1.06</v>
      </c>
      <c r="E1618" s="18">
        <v>4.539E-2</v>
      </c>
      <c r="F1618" s="18">
        <v>6.9499999999999996E-3</v>
      </c>
      <c r="G1618" s="18">
        <v>5.1799999999999997E-3</v>
      </c>
      <c r="H1618" s="18">
        <v>3.32864</v>
      </c>
      <c r="I1618" s="18">
        <v>0.04</v>
      </c>
      <c r="J1618" s="17">
        <f t="shared" si="155"/>
        <v>1.8568636363636364</v>
      </c>
      <c r="K1618" s="17">
        <f t="shared" si="152"/>
        <v>0.2843181818181818</v>
      </c>
      <c r="L1618" s="17">
        <f t="shared" si="153"/>
        <v>0.21190909090909091</v>
      </c>
      <c r="M1618" s="17">
        <f t="shared" si="154"/>
        <v>136.17163636363637</v>
      </c>
      <c r="N1618" s="17">
        <f t="shared" si="156"/>
        <v>1.6363636363636365E-3</v>
      </c>
    </row>
    <row r="1619" spans="1:14" ht="13.8">
      <c r="A1619" s="18"/>
      <c r="B1619" s="18">
        <v>112</v>
      </c>
      <c r="C1619" s="17">
        <f t="shared" si="151"/>
        <v>0.14814814814814814</v>
      </c>
      <c r="D1619" s="18">
        <v>1.21</v>
      </c>
      <c r="E1619" s="18">
        <v>5.7279999999999998E-2</v>
      </c>
      <c r="F1619" s="18">
        <v>9.0200000000000002E-3</v>
      </c>
      <c r="G1619" s="18">
        <v>7.1300000000000001E-3</v>
      </c>
      <c r="H1619" s="18">
        <v>3.7993700000000001</v>
      </c>
      <c r="I1619" s="18">
        <v>0.05</v>
      </c>
      <c r="J1619" s="17">
        <f t="shared" si="155"/>
        <v>2.3432727272727272</v>
      </c>
      <c r="K1619" s="17">
        <f t="shared" si="152"/>
        <v>0.36899999999999999</v>
      </c>
      <c r="L1619" s="17">
        <f t="shared" si="153"/>
        <v>0.29168181818181815</v>
      </c>
      <c r="M1619" s="17">
        <f t="shared" si="154"/>
        <v>155.42877272727273</v>
      </c>
      <c r="N1619" s="17">
        <f t="shared" si="156"/>
        <v>2.0454545454545456E-3</v>
      </c>
    </row>
    <row r="1620" spans="1:14" ht="13.8">
      <c r="A1620" s="18"/>
      <c r="B1620" s="18">
        <v>112</v>
      </c>
      <c r="C1620" s="17">
        <f t="shared" si="151"/>
        <v>0.14814814814814814</v>
      </c>
      <c r="D1620" s="18">
        <v>0.89</v>
      </c>
      <c r="E1620" s="18">
        <v>4.3810000000000002E-2</v>
      </c>
      <c r="F1620" s="18">
        <v>5.5700000000000003E-3</v>
      </c>
      <c r="G1620" s="18">
        <v>3.8700000000000002E-3</v>
      </c>
      <c r="H1620" s="18">
        <v>2.8026800000000001</v>
      </c>
      <c r="I1620" s="18">
        <v>0.03</v>
      </c>
      <c r="J1620" s="17">
        <f t="shared" si="155"/>
        <v>1.7922272727272728</v>
      </c>
      <c r="K1620" s="17">
        <f t="shared" si="152"/>
        <v>0.22786363636363635</v>
      </c>
      <c r="L1620" s="17">
        <f t="shared" si="153"/>
        <v>0.15831818181818183</v>
      </c>
      <c r="M1620" s="17">
        <f t="shared" si="154"/>
        <v>114.65509090909092</v>
      </c>
      <c r="N1620" s="17">
        <f t="shared" si="156"/>
        <v>1.2272727272727272E-3</v>
      </c>
    </row>
    <row r="1621" spans="1:14" ht="13.8">
      <c r="B1621" s="18">
        <v>112</v>
      </c>
      <c r="C1621" s="17">
        <f t="shared" si="151"/>
        <v>0.14814814814814814</v>
      </c>
      <c r="D1621" s="18">
        <v>0.66881300246503872</v>
      </c>
      <c r="E1621" s="18">
        <v>3.3539153896498683E-2</v>
      </c>
      <c r="F1621" s="18">
        <v>1.4250826260369992E-3</v>
      </c>
      <c r="G1621" s="18">
        <v>3.5690799220962416E-3</v>
      </c>
      <c r="H1621" s="18">
        <v>2.108816365398579</v>
      </c>
      <c r="I1621" s="18">
        <v>0.03</v>
      </c>
      <c r="J1621" s="17">
        <f t="shared" si="155"/>
        <v>1.3720562957658553</v>
      </c>
      <c r="K1621" s="17">
        <f t="shared" si="152"/>
        <v>5.8298834701513605E-2</v>
      </c>
      <c r="L1621" s="17">
        <f t="shared" si="153"/>
        <v>0.14600781499484625</v>
      </c>
      <c r="M1621" s="17">
        <f t="shared" si="154"/>
        <v>86.269760402669135</v>
      </c>
      <c r="N1621" s="17">
        <f t="shared" si="156"/>
        <v>1.2272727272727272E-3</v>
      </c>
    </row>
    <row r="1622" spans="1:14" ht="13.8">
      <c r="A1622" s="18"/>
      <c r="B1622" s="18">
        <v>112</v>
      </c>
      <c r="C1622" s="17">
        <f t="shared" si="151"/>
        <v>0.14814814814814814</v>
      </c>
      <c r="D1622" s="18">
        <v>0.95</v>
      </c>
      <c r="E1622" s="18">
        <v>3.857E-2</v>
      </c>
      <c r="F1622" s="18">
        <v>5.5999999999999999E-3</v>
      </c>
      <c r="G1622" s="18">
        <v>2.7699999999999999E-3</v>
      </c>
      <c r="H1622" s="18">
        <v>2.9798300000000002</v>
      </c>
      <c r="I1622" s="18">
        <v>0.04</v>
      </c>
      <c r="J1622" s="17">
        <f t="shared" si="155"/>
        <v>1.5778636363636365</v>
      </c>
      <c r="K1622" s="17">
        <f t="shared" si="152"/>
        <v>0.2290909090909091</v>
      </c>
      <c r="L1622" s="17">
        <f t="shared" si="153"/>
        <v>0.11331818181818182</v>
      </c>
      <c r="M1622" s="17">
        <f t="shared" si="154"/>
        <v>121.90213636363637</v>
      </c>
      <c r="N1622" s="17">
        <f t="shared" si="156"/>
        <v>1.6363636363636365E-3</v>
      </c>
    </row>
    <row r="1623" spans="1:14" ht="13.8">
      <c r="A1623" s="18"/>
      <c r="B1623" s="18">
        <v>112</v>
      </c>
      <c r="C1623" s="17">
        <f t="shared" si="151"/>
        <v>0.14814814814814814</v>
      </c>
      <c r="D1623" s="18">
        <v>0.84</v>
      </c>
      <c r="E1623" s="18">
        <v>4.3339999999999997E-2</v>
      </c>
      <c r="F1623" s="18">
        <v>6.1799999999999997E-3</v>
      </c>
      <c r="G1623" s="18">
        <v>2.4099999999999998E-3</v>
      </c>
      <c r="H1623" s="18">
        <v>2.62154</v>
      </c>
      <c r="I1623" s="18">
        <v>0.04</v>
      </c>
      <c r="J1623" s="17">
        <f t="shared" si="155"/>
        <v>1.7729999999999999</v>
      </c>
      <c r="K1623" s="17">
        <f t="shared" si="152"/>
        <v>0.25281818181818178</v>
      </c>
      <c r="L1623" s="17">
        <f t="shared" si="153"/>
        <v>9.859090909090909E-2</v>
      </c>
      <c r="M1623" s="17">
        <f t="shared" si="154"/>
        <v>107.24481818181818</v>
      </c>
      <c r="N1623" s="17">
        <f t="shared" si="156"/>
        <v>1.6363636363636365E-3</v>
      </c>
    </row>
    <row r="1624" spans="1:14" s="18" customFormat="1" ht="13.8">
      <c r="B1624" s="17">
        <v>112</v>
      </c>
      <c r="C1624" s="17">
        <f t="shared" si="151"/>
        <v>0.14814814814814814</v>
      </c>
      <c r="D1624" s="30">
        <v>0.87</v>
      </c>
      <c r="E1624" s="17">
        <v>4.3439999999999999E-2</v>
      </c>
      <c r="F1624" s="17">
        <v>6.4000000000000003E-3</v>
      </c>
      <c r="G1624" s="17">
        <v>2.49E-3</v>
      </c>
      <c r="H1624" s="17">
        <v>2.73089</v>
      </c>
      <c r="I1624" s="17">
        <v>0.04</v>
      </c>
      <c r="J1624" s="17">
        <f t="shared" si="155"/>
        <v>1.7770909090909088</v>
      </c>
      <c r="K1624" s="17">
        <f t="shared" si="152"/>
        <v>0.26181818181818184</v>
      </c>
      <c r="L1624" s="17">
        <f t="shared" si="153"/>
        <v>0.10186363636363636</v>
      </c>
      <c r="M1624" s="17">
        <f t="shared" si="154"/>
        <v>111.71822727272728</v>
      </c>
      <c r="N1624" s="17">
        <f t="shared" si="156"/>
        <v>1.6363636363636365E-3</v>
      </c>
    </row>
    <row r="1625" spans="1:14" ht="13.8">
      <c r="B1625" s="18">
        <v>112</v>
      </c>
      <c r="C1625" s="17">
        <f t="shared" si="151"/>
        <v>0.14814814814814814</v>
      </c>
      <c r="D1625" s="18">
        <v>0.90006504697235568</v>
      </c>
      <c r="E1625" s="18">
        <v>4.1729336975537053E-2</v>
      </c>
      <c r="F1625" s="18">
        <v>2.8805803183113202E-3</v>
      </c>
      <c r="G1625" s="18">
        <v>3.5169875979382398E-3</v>
      </c>
      <c r="H1625" s="18">
        <v>2.8370366623368466</v>
      </c>
      <c r="I1625" s="18">
        <v>0.04</v>
      </c>
      <c r="J1625" s="17">
        <f t="shared" si="155"/>
        <v>1.7071092399083341</v>
      </c>
      <c r="K1625" s="17">
        <f t="shared" si="152"/>
        <v>0.11784192211273582</v>
      </c>
      <c r="L1625" s="17">
        <f t="shared" si="153"/>
        <v>0.14387676537020072</v>
      </c>
      <c r="M1625" s="17">
        <f t="shared" si="154"/>
        <v>116.0605907319619</v>
      </c>
      <c r="N1625" s="17">
        <f t="shared" si="156"/>
        <v>1.6363636363636365E-3</v>
      </c>
    </row>
    <row r="1626" spans="1:14" ht="13.8">
      <c r="B1626" s="18">
        <v>112</v>
      </c>
      <c r="C1626" s="17">
        <f t="shared" si="151"/>
        <v>0.14814814814814814</v>
      </c>
      <c r="D1626" s="18">
        <v>0.85347356810719943</v>
      </c>
      <c r="E1626" s="18">
        <v>3.8685750735687273E-2</v>
      </c>
      <c r="F1626" s="18">
        <v>2.874623767254014E-3</v>
      </c>
      <c r="G1626" s="18">
        <v>4.1180656758801684E-3</v>
      </c>
      <c r="H1626" s="18">
        <v>2.6885085912531959</v>
      </c>
      <c r="I1626" s="18">
        <v>0.03</v>
      </c>
      <c r="J1626" s="17">
        <f t="shared" si="155"/>
        <v>1.5825988937326612</v>
      </c>
      <c r="K1626" s="17">
        <f t="shared" si="152"/>
        <v>0.11759824502402784</v>
      </c>
      <c r="L1626" s="17">
        <f t="shared" si="153"/>
        <v>0.16846632310418871</v>
      </c>
      <c r="M1626" s="17">
        <f t="shared" si="154"/>
        <v>109.98444236944893</v>
      </c>
      <c r="N1626" s="17">
        <f t="shared" si="156"/>
        <v>1.2272727272727272E-3</v>
      </c>
    </row>
    <row r="1627" spans="1:14" s="18" customFormat="1" ht="13.8">
      <c r="A1627" s="17"/>
      <c r="B1627" s="18">
        <v>112</v>
      </c>
      <c r="C1627" s="17">
        <f t="shared" si="151"/>
        <v>0.14814814814814814</v>
      </c>
      <c r="D1627" s="18">
        <v>0.71648597923700119</v>
      </c>
      <c r="E1627" s="18">
        <v>3.2284787535175372E-2</v>
      </c>
      <c r="F1627" s="18">
        <v>2.5185567754997615E-3</v>
      </c>
      <c r="G1627" s="18">
        <v>3.1103267315714779E-3</v>
      </c>
      <c r="H1627" s="18">
        <v>2.257208542340444</v>
      </c>
      <c r="I1627" s="18">
        <v>0.03</v>
      </c>
      <c r="J1627" s="17">
        <f t="shared" si="155"/>
        <v>1.3207413082571742</v>
      </c>
      <c r="K1627" s="17">
        <f t="shared" si="152"/>
        <v>0.10303186808862662</v>
      </c>
      <c r="L1627" s="17">
        <f t="shared" si="153"/>
        <v>0.12724063901883317</v>
      </c>
      <c r="M1627" s="17">
        <f t="shared" si="154"/>
        <v>92.340349459381798</v>
      </c>
      <c r="N1627" s="17">
        <f t="shared" si="156"/>
        <v>1.2272727272727272E-3</v>
      </c>
    </row>
    <row r="1628" spans="1:14" ht="13.8">
      <c r="B1628" s="18">
        <v>112</v>
      </c>
      <c r="C1628" s="17">
        <f t="shared" si="151"/>
        <v>0.14814814814814814</v>
      </c>
      <c r="D1628" s="18">
        <v>0.73227376497515828</v>
      </c>
      <c r="E1628" s="18">
        <v>3.358425264075425E-2</v>
      </c>
      <c r="F1628" s="18">
        <v>2.6465851265811777E-3</v>
      </c>
      <c r="G1628" s="18">
        <v>3.2684371250481258E-3</v>
      </c>
      <c r="H1628" s="18">
        <v>2.3065827711053921</v>
      </c>
      <c r="I1628" s="18">
        <v>0.03</v>
      </c>
      <c r="J1628" s="17">
        <f t="shared" si="155"/>
        <v>1.373901244394492</v>
      </c>
      <c r="K1628" s="17">
        <f t="shared" si="152"/>
        <v>0.10826939154195726</v>
      </c>
      <c r="L1628" s="17">
        <f t="shared" si="153"/>
        <v>0.13370879147924153</v>
      </c>
      <c r="M1628" s="17">
        <f t="shared" si="154"/>
        <v>94.36020427249332</v>
      </c>
      <c r="N1628" s="17">
        <f t="shared" si="156"/>
        <v>1.2272727272727272E-3</v>
      </c>
    </row>
    <row r="1629" spans="1:14" ht="13.8">
      <c r="A1629" s="18"/>
      <c r="B1629" s="18">
        <v>112</v>
      </c>
      <c r="C1629" s="17">
        <f t="shared" si="151"/>
        <v>0.14814814814814814</v>
      </c>
      <c r="D1629" s="18">
        <v>0.91056406678759372</v>
      </c>
      <c r="E1629" s="18">
        <v>4.7921281982550523E-2</v>
      </c>
      <c r="F1629" s="18">
        <v>3.9188037662955281E-3</v>
      </c>
      <c r="G1629" s="18">
        <v>6.599428956872982E-3</v>
      </c>
      <c r="H1629" s="18">
        <v>2.8622666161523389</v>
      </c>
      <c r="I1629" s="18">
        <v>0.04</v>
      </c>
      <c r="J1629" s="17">
        <f t="shared" si="155"/>
        <v>1.9604160811043394</v>
      </c>
      <c r="K1629" s="17">
        <f t="shared" si="152"/>
        <v>0.16031469953027161</v>
      </c>
      <c r="L1629" s="17">
        <f t="shared" si="153"/>
        <v>0.2699766391448038</v>
      </c>
      <c r="M1629" s="17">
        <f t="shared" si="154"/>
        <v>117.09272520623205</v>
      </c>
      <c r="N1629" s="17">
        <f t="shared" si="156"/>
        <v>1.6363636363636365E-3</v>
      </c>
    </row>
    <row r="1630" spans="1:14" s="18" customFormat="1" ht="13.8">
      <c r="A1630" s="17"/>
      <c r="B1630" s="18">
        <v>112</v>
      </c>
      <c r="C1630" s="17">
        <f t="shared" si="151"/>
        <v>0.14814814814814814</v>
      </c>
      <c r="D1630" s="18">
        <v>0.81</v>
      </c>
      <c r="E1630" s="18">
        <v>4.1270000000000001E-2</v>
      </c>
      <c r="F1630" s="18">
        <v>3.7200000000000002E-3</v>
      </c>
      <c r="G1630" s="18">
        <v>5.8399999999999997E-3</v>
      </c>
      <c r="H1630" s="18">
        <v>2.5309699999999999</v>
      </c>
      <c r="I1630" s="18">
        <v>0.04</v>
      </c>
      <c r="J1630" s="17">
        <f t="shared" si="155"/>
        <v>1.6883181818181818</v>
      </c>
      <c r="K1630" s="17">
        <f t="shared" si="152"/>
        <v>0.1521818181818182</v>
      </c>
      <c r="L1630" s="17">
        <f t="shared" si="153"/>
        <v>0.23890909090909088</v>
      </c>
      <c r="M1630" s="17">
        <f t="shared" si="154"/>
        <v>103.53968181818182</v>
      </c>
      <c r="N1630" s="17">
        <f t="shared" si="156"/>
        <v>1.6363636363636365E-3</v>
      </c>
    </row>
    <row r="1631" spans="1:14" ht="13.8">
      <c r="A1631" s="18"/>
      <c r="B1631" s="18">
        <v>112</v>
      </c>
      <c r="C1631" s="17">
        <f t="shared" si="151"/>
        <v>0.14814814814814814</v>
      </c>
      <c r="D1631" s="18">
        <v>0.84</v>
      </c>
      <c r="E1631" s="18">
        <v>4.1070000000000002E-2</v>
      </c>
      <c r="F1631" s="18">
        <v>3.64E-3</v>
      </c>
      <c r="G1631" s="18">
        <v>5.3099999999999996E-3</v>
      </c>
      <c r="H1631" s="18">
        <v>2.64473</v>
      </c>
      <c r="I1631" s="18">
        <v>0.04</v>
      </c>
      <c r="J1631" s="17">
        <f t="shared" si="155"/>
        <v>1.6801363636363638</v>
      </c>
      <c r="K1631" s="17">
        <f t="shared" si="152"/>
        <v>0.14890909090909091</v>
      </c>
      <c r="L1631" s="17">
        <f t="shared" si="153"/>
        <v>0.21722727272727271</v>
      </c>
      <c r="M1631" s="17">
        <f t="shared" si="154"/>
        <v>108.1935</v>
      </c>
      <c r="N1631" s="17">
        <f t="shared" si="156"/>
        <v>1.6363636363636365E-3</v>
      </c>
    </row>
    <row r="1632" spans="1:14" s="18" customFormat="1" ht="13.8">
      <c r="B1632" s="18">
        <v>112</v>
      </c>
      <c r="C1632" s="17">
        <f t="shared" si="151"/>
        <v>0.14814814814814814</v>
      </c>
      <c r="D1632" s="18">
        <v>1.0021271551064472</v>
      </c>
      <c r="E1632" s="18">
        <v>4.6795973636534219E-2</v>
      </c>
      <c r="F1632" s="18">
        <v>3.5736450300609237E-3</v>
      </c>
      <c r="G1632" s="18">
        <v>9.4804708807817769E-3</v>
      </c>
      <c r="H1632" s="18">
        <v>3.1488706854025201</v>
      </c>
      <c r="I1632" s="18">
        <v>0.04</v>
      </c>
      <c r="J1632" s="17">
        <f t="shared" si="155"/>
        <v>1.9143807396763999</v>
      </c>
      <c r="K1632" s="17">
        <f t="shared" si="152"/>
        <v>0.14619456941158324</v>
      </c>
      <c r="L1632" s="17">
        <f t="shared" si="153"/>
        <v>0.38783744512289081</v>
      </c>
      <c r="M1632" s="17">
        <f t="shared" si="154"/>
        <v>128.81743713010312</v>
      </c>
      <c r="N1632" s="17">
        <f t="shared" si="156"/>
        <v>1.6363636363636365E-3</v>
      </c>
    </row>
    <row r="1633" spans="1:14" ht="13.8">
      <c r="A1633" s="18"/>
      <c r="B1633" s="18">
        <v>112</v>
      </c>
      <c r="C1633" s="17">
        <f t="shared" si="151"/>
        <v>0.14814814814814814</v>
      </c>
      <c r="D1633" s="18">
        <v>0.99091471730498926</v>
      </c>
      <c r="E1633" s="18">
        <v>4.7425541157214174E-2</v>
      </c>
      <c r="F1633" s="18">
        <v>3.9180995718726E-3</v>
      </c>
      <c r="G1633" s="18">
        <v>1.0394269320730067E-2</v>
      </c>
      <c r="H1633" s="18">
        <v>3.1108563181327851</v>
      </c>
      <c r="I1633" s="18">
        <v>0.04</v>
      </c>
      <c r="J1633" s="17">
        <f t="shared" si="155"/>
        <v>1.9401357746133072</v>
      </c>
      <c r="K1633" s="17">
        <f t="shared" si="152"/>
        <v>0.16028589157660636</v>
      </c>
      <c r="L1633" s="17">
        <f t="shared" si="153"/>
        <v>0.42522010857532089</v>
      </c>
      <c r="M1633" s="17">
        <f t="shared" si="154"/>
        <v>127.26230392361394</v>
      </c>
      <c r="N1633" s="17">
        <f t="shared" si="156"/>
        <v>1.6363636363636365E-3</v>
      </c>
    </row>
    <row r="1634" spans="1:14">
      <c r="B1634" s="17">
        <v>112</v>
      </c>
      <c r="C1634" s="17">
        <f t="shared" si="151"/>
        <v>0.14814814814814814</v>
      </c>
      <c r="D1634" s="30">
        <v>0.85699550667231161</v>
      </c>
      <c r="E1634" s="17">
        <v>4.3356818047182125E-2</v>
      </c>
      <c r="F1634" s="17">
        <v>3.6115128248513742E-3</v>
      </c>
      <c r="G1634" s="17">
        <v>9.1454329931636869E-3</v>
      </c>
      <c r="H1634" s="17">
        <v>2.6895038659487498</v>
      </c>
      <c r="I1634" s="17">
        <v>0.04</v>
      </c>
      <c r="J1634" s="17">
        <f t="shared" si="155"/>
        <v>1.7736880110210869</v>
      </c>
      <c r="K1634" s="17">
        <f t="shared" si="152"/>
        <v>0.14774370647119259</v>
      </c>
      <c r="L1634" s="17">
        <f t="shared" si="153"/>
        <v>0.37413134972033268</v>
      </c>
      <c r="M1634" s="17">
        <f t="shared" si="154"/>
        <v>110.02515815244887</v>
      </c>
      <c r="N1634" s="17">
        <f t="shared" si="156"/>
        <v>1.6363636363636365E-3</v>
      </c>
    </row>
    <row r="1635" spans="1:14" ht="13.8">
      <c r="B1635" s="18">
        <v>112</v>
      </c>
      <c r="C1635" s="17">
        <f t="shared" si="151"/>
        <v>0.14814814814814814</v>
      </c>
      <c r="D1635" s="18">
        <v>0.71</v>
      </c>
      <c r="E1635" s="18">
        <v>3.022E-2</v>
      </c>
      <c r="F1635" s="18">
        <v>2.5300000000000001E-3</v>
      </c>
      <c r="G1635" s="18">
        <v>3.5599999999999998E-3</v>
      </c>
      <c r="H1635" s="18">
        <v>2.2431100000000002</v>
      </c>
      <c r="I1635" s="18">
        <v>0.02</v>
      </c>
      <c r="J1635" s="17">
        <f t="shared" si="155"/>
        <v>1.2362727272727272</v>
      </c>
      <c r="K1635" s="17">
        <f t="shared" si="152"/>
        <v>0.10350000000000001</v>
      </c>
      <c r="L1635" s="17">
        <f t="shared" si="153"/>
        <v>0.14563636363636362</v>
      </c>
      <c r="M1635" s="17">
        <f t="shared" si="154"/>
        <v>91.763590909090922</v>
      </c>
      <c r="N1635" s="17">
        <f t="shared" si="156"/>
        <v>8.1818181818181827E-4</v>
      </c>
    </row>
    <row r="1636" spans="1:14">
      <c r="B1636" s="17">
        <v>112</v>
      </c>
      <c r="C1636" s="17">
        <f t="shared" si="151"/>
        <v>0.14814814814814814</v>
      </c>
      <c r="D1636" s="30">
        <v>0.85</v>
      </c>
      <c r="E1636" s="17">
        <v>3.7539999999999997E-2</v>
      </c>
      <c r="F1636" s="17">
        <v>3.15E-3</v>
      </c>
      <c r="G1636" s="17">
        <v>4.2700000000000004E-3</v>
      </c>
      <c r="H1636" s="17">
        <v>2.68553</v>
      </c>
      <c r="I1636" s="17">
        <v>0.03</v>
      </c>
      <c r="J1636" s="17">
        <f t="shared" si="155"/>
        <v>1.5357272727272724</v>
      </c>
      <c r="K1636" s="17">
        <f t="shared" si="152"/>
        <v>0.12886363636363637</v>
      </c>
      <c r="L1636" s="17">
        <f t="shared" si="153"/>
        <v>0.17468181818181819</v>
      </c>
      <c r="M1636" s="17">
        <f t="shared" si="154"/>
        <v>109.8625909090909</v>
      </c>
      <c r="N1636" s="17">
        <f t="shared" si="156"/>
        <v>1.2272727272727272E-3</v>
      </c>
    </row>
    <row r="1637" spans="1:14" ht="13.8">
      <c r="B1637" s="18">
        <v>112</v>
      </c>
      <c r="C1637" s="17">
        <f t="shared" si="151"/>
        <v>0.14814814814814814</v>
      </c>
      <c r="D1637" s="18">
        <v>0.75</v>
      </c>
      <c r="E1637" s="18">
        <v>3.567E-2</v>
      </c>
      <c r="F1637" s="18">
        <v>2.98E-3</v>
      </c>
      <c r="G1637" s="18">
        <v>6.2500000000000003E-3</v>
      </c>
      <c r="H1637" s="18">
        <v>2.3689800000000001</v>
      </c>
      <c r="I1637" s="18">
        <v>0.03</v>
      </c>
      <c r="J1637" s="17">
        <f t="shared" si="155"/>
        <v>1.4592272727272728</v>
      </c>
      <c r="K1637" s="17">
        <f t="shared" si="152"/>
        <v>0.12190909090909091</v>
      </c>
      <c r="L1637" s="17">
        <f t="shared" si="153"/>
        <v>0.25568181818181818</v>
      </c>
      <c r="M1637" s="17">
        <f t="shared" si="154"/>
        <v>96.912818181818182</v>
      </c>
      <c r="N1637" s="17">
        <f t="shared" si="156"/>
        <v>1.2272727272727272E-3</v>
      </c>
    </row>
    <row r="1638" spans="1:14" ht="13.8">
      <c r="A1638" s="18"/>
      <c r="B1638" s="18">
        <v>112</v>
      </c>
      <c r="C1638" s="17">
        <f t="shared" si="151"/>
        <v>0.14814814814814814</v>
      </c>
      <c r="D1638" s="18">
        <v>1.03</v>
      </c>
      <c r="E1638" s="18">
        <v>4.1959999999999997E-2</v>
      </c>
      <c r="F1638" s="18">
        <v>4.6699999999999997E-3</v>
      </c>
      <c r="G1638" s="18">
        <v>1.116E-2</v>
      </c>
      <c r="H1638" s="18">
        <v>3.2376800000000001</v>
      </c>
      <c r="I1638" s="18">
        <v>0.04</v>
      </c>
      <c r="J1638" s="17">
        <f t="shared" si="155"/>
        <v>1.7165454545454544</v>
      </c>
      <c r="K1638" s="17">
        <f t="shared" si="152"/>
        <v>0.19104545454545452</v>
      </c>
      <c r="L1638" s="17">
        <f t="shared" si="153"/>
        <v>0.45654545454545459</v>
      </c>
      <c r="M1638" s="17">
        <f t="shared" si="154"/>
        <v>132.45054545454548</v>
      </c>
      <c r="N1638" s="17">
        <f t="shared" si="156"/>
        <v>1.6363636363636365E-3</v>
      </c>
    </row>
    <row r="1639" spans="1:14" ht="13.8">
      <c r="B1639" s="18">
        <v>112</v>
      </c>
      <c r="C1639" s="17">
        <f t="shared" si="151"/>
        <v>0.14814814814814814</v>
      </c>
      <c r="D1639" s="18">
        <v>0.76</v>
      </c>
      <c r="E1639" s="18">
        <v>3.3169999999999998E-2</v>
      </c>
      <c r="F1639" s="18">
        <v>2.8600000000000001E-3</v>
      </c>
      <c r="G1639" s="18">
        <v>5.5700000000000003E-3</v>
      </c>
      <c r="H1639" s="18">
        <v>2.3820399999999999</v>
      </c>
      <c r="I1639" s="18">
        <v>0.03</v>
      </c>
      <c r="J1639" s="17">
        <f t="shared" si="155"/>
        <v>1.3569545454545453</v>
      </c>
      <c r="K1639" s="17">
        <f t="shared" si="152"/>
        <v>0.11700000000000001</v>
      </c>
      <c r="L1639" s="17">
        <f t="shared" si="153"/>
        <v>0.22786363636363635</v>
      </c>
      <c r="M1639" s="17">
        <f t="shared" si="154"/>
        <v>97.447090909090903</v>
      </c>
      <c r="N1639" s="17">
        <f t="shared" si="156"/>
        <v>1.2272727272727272E-3</v>
      </c>
    </row>
    <row r="1640" spans="1:14" ht="13.8">
      <c r="A1640" s="18"/>
      <c r="B1640" s="18">
        <v>112</v>
      </c>
      <c r="C1640" s="17">
        <f t="shared" si="151"/>
        <v>0.14814814814814814</v>
      </c>
      <c r="D1640" s="18">
        <v>0.94</v>
      </c>
      <c r="E1640" s="18">
        <v>4.0759999999999998E-2</v>
      </c>
      <c r="F1640" s="18">
        <v>4.4299999999999999E-3</v>
      </c>
      <c r="G1640" s="18">
        <v>5.11E-3</v>
      </c>
      <c r="H1640" s="18">
        <v>2.9679500000000001</v>
      </c>
      <c r="I1640" s="18">
        <v>0.04</v>
      </c>
      <c r="J1640" s="17">
        <f t="shared" si="155"/>
        <v>1.6674545454545453</v>
      </c>
      <c r="K1640" s="17">
        <f t="shared" si="152"/>
        <v>0.18122727272727274</v>
      </c>
      <c r="L1640" s="17">
        <f t="shared" si="153"/>
        <v>0.20904545454545456</v>
      </c>
      <c r="M1640" s="17">
        <f t="shared" si="154"/>
        <v>121.41613636363637</v>
      </c>
      <c r="N1640" s="17">
        <f t="shared" si="156"/>
        <v>1.6363636363636365E-3</v>
      </c>
    </row>
    <row r="1641" spans="1:14" ht="13.8">
      <c r="B1641" s="18">
        <v>112</v>
      </c>
      <c r="C1641" s="17">
        <f t="shared" si="151"/>
        <v>0.14814814814814814</v>
      </c>
      <c r="D1641" s="18">
        <v>0.76</v>
      </c>
      <c r="E1641" s="18">
        <v>2.7199999999999998E-2</v>
      </c>
      <c r="F1641" s="18">
        <v>2.47E-3</v>
      </c>
      <c r="G1641" s="18">
        <v>2.9299999999999999E-3</v>
      </c>
      <c r="H1641" s="18">
        <v>2.3931399999999998</v>
      </c>
      <c r="I1641" s="18">
        <v>0.02</v>
      </c>
      <c r="J1641" s="17">
        <f t="shared" si="155"/>
        <v>1.1127272727272726</v>
      </c>
      <c r="K1641" s="17">
        <f t="shared" si="152"/>
        <v>0.10104545454545454</v>
      </c>
      <c r="L1641" s="17">
        <f t="shared" si="153"/>
        <v>0.11986363636363637</v>
      </c>
      <c r="M1641" s="17">
        <f t="shared" si="154"/>
        <v>97.901181818181826</v>
      </c>
      <c r="N1641" s="17">
        <f t="shared" si="156"/>
        <v>8.1818181818181827E-4</v>
      </c>
    </row>
    <row r="1642" spans="1:14" s="18" customFormat="1" ht="13.8">
      <c r="B1642" s="18">
        <v>112</v>
      </c>
      <c r="C1642" s="17">
        <f t="shared" si="151"/>
        <v>0.14814814814814814</v>
      </c>
      <c r="D1642" s="18">
        <v>0.72</v>
      </c>
      <c r="E1642" s="18">
        <v>3.2730000000000002E-2</v>
      </c>
      <c r="F1642" s="18">
        <v>2.8E-3</v>
      </c>
      <c r="G1642" s="18">
        <v>2.2000000000000001E-3</v>
      </c>
      <c r="H1642" s="18">
        <v>2.2647599999999999</v>
      </c>
      <c r="I1642" s="18">
        <v>0.02</v>
      </c>
      <c r="J1642" s="17">
        <f t="shared" si="155"/>
        <v>1.3389545454545455</v>
      </c>
      <c r="K1642" s="17">
        <f t="shared" si="152"/>
        <v>0.11454545454545455</v>
      </c>
      <c r="L1642" s="17">
        <f t="shared" si="153"/>
        <v>9.0000000000000011E-2</v>
      </c>
      <c r="M1642" s="17">
        <f t="shared" si="154"/>
        <v>92.649272727272717</v>
      </c>
      <c r="N1642" s="17">
        <f t="shared" si="156"/>
        <v>8.1818181818181827E-4</v>
      </c>
    </row>
    <row r="1643" spans="1:14" ht="13.8">
      <c r="A1643" s="18"/>
      <c r="B1643" s="17">
        <v>112</v>
      </c>
      <c r="C1643" s="17">
        <f t="shared" si="151"/>
        <v>0.14814814814814814</v>
      </c>
      <c r="D1643" s="30">
        <v>0.83</v>
      </c>
      <c r="E1643" s="17">
        <v>3.737E-2</v>
      </c>
      <c r="F1643" s="17">
        <v>3.2200000000000002E-3</v>
      </c>
      <c r="G1643" s="17">
        <v>3.49E-3</v>
      </c>
      <c r="H1643" s="17">
        <v>2.6027100000000001</v>
      </c>
      <c r="I1643" s="17">
        <v>0.04</v>
      </c>
      <c r="J1643" s="17">
        <f t="shared" si="155"/>
        <v>1.5287727272727274</v>
      </c>
      <c r="K1643" s="17">
        <f t="shared" si="152"/>
        <v>0.13172727272727272</v>
      </c>
      <c r="L1643" s="17">
        <f t="shared" si="153"/>
        <v>0.14277272727272727</v>
      </c>
      <c r="M1643" s="17">
        <f t="shared" si="154"/>
        <v>106.47449999999999</v>
      </c>
      <c r="N1643" s="17">
        <f t="shared" si="156"/>
        <v>1.6363636363636365E-3</v>
      </c>
    </row>
    <row r="1644" spans="1:14" s="18" customFormat="1" ht="13.8">
      <c r="A1644" s="17"/>
      <c r="B1644" s="18">
        <v>112</v>
      </c>
      <c r="C1644" s="17">
        <f t="shared" si="151"/>
        <v>0.14814814814814814</v>
      </c>
      <c r="D1644" s="18">
        <v>0.67</v>
      </c>
      <c r="E1644" s="18">
        <v>3.8449999999999998E-2</v>
      </c>
      <c r="F1644" s="18">
        <v>3.32E-3</v>
      </c>
      <c r="G1644" s="18">
        <v>3.5400000000000002E-3</v>
      </c>
      <c r="H1644" s="18">
        <v>2.0946099999999999</v>
      </c>
      <c r="I1644" s="18">
        <v>0.03</v>
      </c>
      <c r="J1644" s="17">
        <f t="shared" si="155"/>
        <v>1.5729545454545453</v>
      </c>
      <c r="K1644" s="17">
        <f t="shared" si="152"/>
        <v>0.13581818181818181</v>
      </c>
      <c r="L1644" s="17">
        <f t="shared" si="153"/>
        <v>0.14481818181818182</v>
      </c>
      <c r="M1644" s="17">
        <f t="shared" si="154"/>
        <v>85.688590909090905</v>
      </c>
      <c r="N1644" s="17">
        <f t="shared" si="156"/>
        <v>1.2272727272727272E-3</v>
      </c>
    </row>
    <row r="1645" spans="1:14" s="18" customFormat="1" ht="13.8">
      <c r="A1645" s="17"/>
      <c r="B1645" s="18">
        <v>112</v>
      </c>
      <c r="C1645" s="17">
        <f t="shared" si="151"/>
        <v>0.14814814814814814</v>
      </c>
      <c r="D1645" s="18">
        <v>1.33</v>
      </c>
      <c r="E1645" s="18">
        <v>4.5319999999999999E-2</v>
      </c>
      <c r="F1645" s="18">
        <v>3.7599999999999999E-3</v>
      </c>
      <c r="G1645" s="18">
        <v>7.2700000000000004E-3</v>
      </c>
      <c r="H1645" s="18">
        <v>4.1889799999999999</v>
      </c>
      <c r="I1645" s="18">
        <v>0.05</v>
      </c>
      <c r="J1645" s="17">
        <f t="shared" si="155"/>
        <v>1.8539999999999999</v>
      </c>
      <c r="K1645" s="17">
        <f t="shared" si="152"/>
        <v>0.15381818181818183</v>
      </c>
      <c r="L1645" s="17">
        <f t="shared" si="153"/>
        <v>0.2974090909090909</v>
      </c>
      <c r="M1645" s="17">
        <f t="shared" si="154"/>
        <v>171.36736363636362</v>
      </c>
      <c r="N1645" s="17">
        <f t="shared" si="156"/>
        <v>2.0454545454545456E-3</v>
      </c>
    </row>
    <row r="1646" spans="1:14">
      <c r="B1646" s="17">
        <v>112</v>
      </c>
      <c r="C1646" s="17">
        <f t="shared" si="151"/>
        <v>0.14814814814814814</v>
      </c>
      <c r="D1646" s="30">
        <v>1.37</v>
      </c>
      <c r="E1646" s="17">
        <v>3.2800000000000003E-2</v>
      </c>
      <c r="F1646" s="17">
        <v>2.8600000000000001E-3</v>
      </c>
      <c r="G1646" s="17">
        <v>6.4900000000000001E-3</v>
      </c>
      <c r="H1646" s="17">
        <v>4.3132200000000003</v>
      </c>
      <c r="I1646" s="17">
        <v>0.04</v>
      </c>
      <c r="J1646" s="17">
        <f t="shared" si="155"/>
        <v>1.341818181818182</v>
      </c>
      <c r="K1646" s="17">
        <f t="shared" si="152"/>
        <v>0.11700000000000001</v>
      </c>
      <c r="L1646" s="17">
        <f t="shared" si="153"/>
        <v>0.26550000000000001</v>
      </c>
      <c r="M1646" s="17">
        <f t="shared" si="154"/>
        <v>176.4499090909091</v>
      </c>
      <c r="N1646" s="17">
        <f t="shared" si="156"/>
        <v>1.6363636363636365E-3</v>
      </c>
    </row>
    <row r="1647" spans="1:14" ht="13.8">
      <c r="B1647" s="18">
        <v>112</v>
      </c>
      <c r="C1647" s="17">
        <f t="shared" si="151"/>
        <v>0.14814814814814814</v>
      </c>
      <c r="D1647" s="18">
        <v>0.97</v>
      </c>
      <c r="E1647" s="18">
        <v>3.7499999999999999E-2</v>
      </c>
      <c r="F1647" s="18">
        <v>2.3500000000000001E-3</v>
      </c>
      <c r="G1647" s="18">
        <v>6.1599999999999997E-3</v>
      </c>
      <c r="H1647" s="18">
        <v>3.04128</v>
      </c>
      <c r="I1647" s="18">
        <v>0.03</v>
      </c>
      <c r="J1647" s="17">
        <f t="shared" si="155"/>
        <v>1.5340909090909092</v>
      </c>
      <c r="K1647" s="17">
        <f t="shared" si="152"/>
        <v>9.6136363636363645E-2</v>
      </c>
      <c r="L1647" s="17">
        <f t="shared" si="153"/>
        <v>0.252</v>
      </c>
      <c r="M1647" s="17">
        <f t="shared" si="154"/>
        <v>124.416</v>
      </c>
      <c r="N1647" s="17">
        <f t="shared" si="156"/>
        <v>1.2272727272727272E-3</v>
      </c>
    </row>
    <row r="1648" spans="1:14" s="18" customFormat="1" ht="13.8">
      <c r="B1648" s="18">
        <v>112</v>
      </c>
      <c r="C1648" s="17">
        <f t="shared" si="151"/>
        <v>0.14814814814814814</v>
      </c>
      <c r="D1648" s="18">
        <v>1.27</v>
      </c>
      <c r="E1648" s="18">
        <v>3.6080000000000001E-2</v>
      </c>
      <c r="F1648" s="18">
        <v>6.8000000000000005E-4</v>
      </c>
      <c r="G1648" s="18">
        <v>3.32E-3</v>
      </c>
      <c r="H1648" s="18">
        <v>4.0069299999999997</v>
      </c>
      <c r="I1648" s="18">
        <v>0.03</v>
      </c>
      <c r="J1648" s="17">
        <f t="shared" si="155"/>
        <v>1.476</v>
      </c>
      <c r="K1648" s="17">
        <f t="shared" si="152"/>
        <v>2.7818181818181822E-2</v>
      </c>
      <c r="L1648" s="17">
        <f t="shared" si="153"/>
        <v>0.13581818181818181</v>
      </c>
      <c r="M1648" s="17">
        <f t="shared" si="154"/>
        <v>163.91986363636363</v>
      </c>
      <c r="N1648" s="17">
        <f t="shared" si="156"/>
        <v>1.2272727272727272E-3</v>
      </c>
    </row>
    <row r="1649" spans="1:14" ht="13.8">
      <c r="B1649" s="18">
        <v>112</v>
      </c>
      <c r="C1649" s="17">
        <f t="shared" si="151"/>
        <v>0.14814814814814814</v>
      </c>
      <c r="D1649" s="18">
        <v>0.68</v>
      </c>
      <c r="E1649" s="18">
        <v>1.9369999999999998E-2</v>
      </c>
      <c r="F1649" s="18">
        <v>6.62E-3</v>
      </c>
      <c r="G1649" s="18">
        <v>8.9800000000000001E-3</v>
      </c>
      <c r="H1649" s="18">
        <v>2.1304699999999999</v>
      </c>
      <c r="I1649" s="18">
        <v>0.03</v>
      </c>
      <c r="J1649" s="17">
        <f t="shared" si="155"/>
        <v>0.79240909090909095</v>
      </c>
      <c r="K1649" s="17">
        <f t="shared" si="152"/>
        <v>0.27081818181818185</v>
      </c>
      <c r="L1649" s="17">
        <f t="shared" si="153"/>
        <v>0.36736363636363639</v>
      </c>
      <c r="M1649" s="17">
        <f t="shared" si="154"/>
        <v>87.155590909090904</v>
      </c>
      <c r="N1649" s="17">
        <f t="shared" si="156"/>
        <v>1.2272727272727272E-3</v>
      </c>
    </row>
    <row r="1650" spans="1:14">
      <c r="B1650" s="17">
        <v>112</v>
      </c>
      <c r="C1650" s="17">
        <f t="shared" si="151"/>
        <v>0.14814814814814814</v>
      </c>
      <c r="D1650" s="30">
        <v>0.78</v>
      </c>
      <c r="E1650" s="17">
        <v>2.2689999999999998E-2</v>
      </c>
      <c r="F1650" s="17">
        <v>6.7499999999999999E-3</v>
      </c>
      <c r="G1650" s="17">
        <v>8.6800000000000002E-3</v>
      </c>
      <c r="H1650" s="17">
        <v>2.4264999999999999</v>
      </c>
      <c r="I1650" s="17">
        <v>0.03</v>
      </c>
      <c r="J1650" s="17">
        <f t="shared" si="155"/>
        <v>0.92822727272727268</v>
      </c>
      <c r="K1650" s="17">
        <f t="shared" si="152"/>
        <v>0.27613636363636362</v>
      </c>
      <c r="L1650" s="17">
        <f t="shared" si="153"/>
        <v>0.35509090909090912</v>
      </c>
      <c r="M1650" s="17">
        <f t="shared" si="154"/>
        <v>99.265909090909091</v>
      </c>
      <c r="N1650" s="17">
        <f t="shared" si="156"/>
        <v>1.2272727272727272E-3</v>
      </c>
    </row>
    <row r="1651" spans="1:14" ht="13.8">
      <c r="B1651" s="18">
        <v>112</v>
      </c>
      <c r="C1651" s="17">
        <f t="shared" si="151"/>
        <v>0.14814814814814814</v>
      </c>
      <c r="D1651" s="18">
        <v>0.96</v>
      </c>
      <c r="E1651" s="18">
        <v>3.2169999999999997E-2</v>
      </c>
      <c r="F1651" s="18">
        <v>9.1999999999999998E-3</v>
      </c>
      <c r="G1651" s="18">
        <v>1.192E-2</v>
      </c>
      <c r="H1651" s="18">
        <v>3.00441</v>
      </c>
      <c r="I1651" s="18">
        <v>0.04</v>
      </c>
      <c r="J1651" s="17">
        <f t="shared" si="155"/>
        <v>1.3160454545454543</v>
      </c>
      <c r="K1651" s="17">
        <f t="shared" si="152"/>
        <v>0.37636363636363634</v>
      </c>
      <c r="L1651" s="17">
        <f t="shared" si="153"/>
        <v>0.48763636363636365</v>
      </c>
      <c r="M1651" s="17">
        <f t="shared" si="154"/>
        <v>122.90768181818181</v>
      </c>
      <c r="N1651" s="17">
        <f t="shared" si="156"/>
        <v>1.6363636363636365E-3</v>
      </c>
    </row>
    <row r="1652" spans="1:14" ht="13.8">
      <c r="B1652" s="18">
        <v>112</v>
      </c>
      <c r="C1652" s="17">
        <f t="shared" si="151"/>
        <v>0.14814814814814814</v>
      </c>
      <c r="D1652" s="18">
        <v>0.92</v>
      </c>
      <c r="E1652" s="18">
        <v>4.1619999999999997E-2</v>
      </c>
      <c r="F1652" s="18">
        <v>9.9799999999999993E-3</v>
      </c>
      <c r="G1652" s="18">
        <v>9.2399999999999999E-3</v>
      </c>
      <c r="H1652" s="18">
        <v>2.8533400000000002</v>
      </c>
      <c r="I1652" s="18">
        <v>0.04</v>
      </c>
      <c r="J1652" s="17">
        <f t="shared" si="155"/>
        <v>1.7026363636363635</v>
      </c>
      <c r="K1652" s="17">
        <f t="shared" si="152"/>
        <v>0.40827272727272723</v>
      </c>
      <c r="L1652" s="17">
        <f t="shared" si="153"/>
        <v>0.37800000000000006</v>
      </c>
      <c r="M1652" s="17">
        <f t="shared" si="154"/>
        <v>116.72754545454546</v>
      </c>
      <c r="N1652" s="17">
        <f t="shared" si="156"/>
        <v>1.6363636363636365E-3</v>
      </c>
    </row>
    <row r="1653" spans="1:14" ht="13.8">
      <c r="A1653" s="18"/>
      <c r="B1653" s="18">
        <v>112</v>
      </c>
      <c r="C1653" s="17">
        <f t="shared" si="151"/>
        <v>0.14814814814814814</v>
      </c>
      <c r="D1653" s="18">
        <v>0.93</v>
      </c>
      <c r="E1653" s="18">
        <v>3.909E-2</v>
      </c>
      <c r="F1653" s="18">
        <v>1.026E-2</v>
      </c>
      <c r="G1653" s="18">
        <v>9.2200000000000008E-3</v>
      </c>
      <c r="H1653" s="18">
        <v>2.9113199999999999</v>
      </c>
      <c r="I1653" s="18">
        <v>0.04</v>
      </c>
      <c r="J1653" s="17">
        <f t="shared" si="155"/>
        <v>1.5991363636363636</v>
      </c>
      <c r="K1653" s="17">
        <f t="shared" si="152"/>
        <v>0.41972727272727273</v>
      </c>
      <c r="L1653" s="17">
        <f t="shared" si="153"/>
        <v>0.37718181818181817</v>
      </c>
      <c r="M1653" s="17">
        <f t="shared" si="154"/>
        <v>119.09945454545455</v>
      </c>
      <c r="N1653" s="17">
        <f t="shared" si="156"/>
        <v>1.6363636363636365E-3</v>
      </c>
    </row>
    <row r="1654" spans="1:14" s="18" customFormat="1" ht="13.8">
      <c r="A1654" s="17"/>
      <c r="B1654" s="18">
        <v>112</v>
      </c>
      <c r="C1654" s="17">
        <f t="shared" si="151"/>
        <v>0.14814814814814814</v>
      </c>
      <c r="D1654" s="18">
        <v>0.91319510104294022</v>
      </c>
      <c r="E1654" s="18">
        <v>3.2330617965414227E-2</v>
      </c>
      <c r="F1654" s="18">
        <v>2.1742517555721169E-3</v>
      </c>
      <c r="G1654" s="18">
        <v>5.6631673633506302E-3</v>
      </c>
      <c r="H1654" s="18">
        <v>2.8774283698548198</v>
      </c>
      <c r="I1654" s="18">
        <v>0.04</v>
      </c>
      <c r="J1654" s="17">
        <f t="shared" si="155"/>
        <v>1.3226161894942183</v>
      </c>
      <c r="K1654" s="17">
        <f t="shared" si="152"/>
        <v>8.8946662727950238E-2</v>
      </c>
      <c r="L1654" s="17">
        <f t="shared" si="153"/>
        <v>0.23167502850070762</v>
      </c>
      <c r="M1654" s="17">
        <f t="shared" si="154"/>
        <v>117.71297876678808</v>
      </c>
      <c r="N1654" s="17">
        <f t="shared" si="156"/>
        <v>1.6363636363636365E-3</v>
      </c>
    </row>
    <row r="1655" spans="1:14" ht="13.8">
      <c r="B1655" s="18">
        <v>112</v>
      </c>
      <c r="C1655" s="17">
        <f t="shared" si="151"/>
        <v>0.14814814814814814</v>
      </c>
      <c r="D1655" s="18">
        <v>0.94</v>
      </c>
      <c r="E1655" s="18">
        <v>3.8850000000000003E-2</v>
      </c>
      <c r="F1655" s="18">
        <v>1.132E-2</v>
      </c>
      <c r="G1655" s="18">
        <v>8.0099999999999998E-3</v>
      </c>
      <c r="H1655" s="18">
        <v>2.92414</v>
      </c>
      <c r="I1655" s="18">
        <v>0.04</v>
      </c>
      <c r="J1655" s="17">
        <f t="shared" si="155"/>
        <v>1.5893181818181821</v>
      </c>
      <c r="K1655" s="17">
        <f t="shared" si="152"/>
        <v>0.46309090909090911</v>
      </c>
      <c r="L1655" s="17">
        <f t="shared" si="153"/>
        <v>0.32768181818181819</v>
      </c>
      <c r="M1655" s="17">
        <f t="shared" si="154"/>
        <v>119.62390909090909</v>
      </c>
      <c r="N1655" s="17">
        <f t="shared" si="156"/>
        <v>1.6363636363636365E-3</v>
      </c>
    </row>
    <row r="1656" spans="1:14" ht="13.8">
      <c r="B1656" s="18">
        <v>113</v>
      </c>
      <c r="C1656" s="17">
        <f t="shared" si="151"/>
        <v>0.16049382716049382</v>
      </c>
      <c r="D1656" s="18">
        <v>0.9</v>
      </c>
      <c r="E1656" s="18">
        <v>3.8640000000000001E-2</v>
      </c>
      <c r="F1656" s="18">
        <v>4.79E-3</v>
      </c>
      <c r="G1656" s="18">
        <v>5.7999999999999996E-3</v>
      </c>
      <c r="H1656" s="18">
        <v>2.8127900000000001</v>
      </c>
      <c r="I1656" s="18">
        <v>0.02</v>
      </c>
      <c r="J1656" s="17">
        <f t="shared" si="155"/>
        <v>1.580727272727273</v>
      </c>
      <c r="K1656" s="17">
        <f t="shared" si="152"/>
        <v>0.19595454545454546</v>
      </c>
      <c r="L1656" s="17">
        <f t="shared" si="153"/>
        <v>0.23727272727272727</v>
      </c>
      <c r="M1656" s="17">
        <f t="shared" si="154"/>
        <v>115.06868181818182</v>
      </c>
      <c r="N1656" s="17">
        <f t="shared" si="156"/>
        <v>8.1818181818181827E-4</v>
      </c>
    </row>
    <row r="1657" spans="1:14" s="18" customFormat="1" ht="13.8">
      <c r="A1657" s="17"/>
      <c r="B1657" s="18">
        <v>113</v>
      </c>
      <c r="C1657" s="17">
        <f t="shared" si="151"/>
        <v>0.16049382716049382</v>
      </c>
      <c r="D1657" s="18">
        <v>1</v>
      </c>
      <c r="E1657" s="18">
        <v>4.6809999999999997E-2</v>
      </c>
      <c r="F1657" s="18">
        <v>6.6100000000000004E-3</v>
      </c>
      <c r="G1657" s="18">
        <v>8.0099999999999998E-3</v>
      </c>
      <c r="H1657" s="18">
        <v>3.1464500000000002</v>
      </c>
      <c r="I1657" s="18">
        <v>0.03</v>
      </c>
      <c r="J1657" s="17">
        <f t="shared" si="155"/>
        <v>1.9149545454545454</v>
      </c>
      <c r="K1657" s="17">
        <f t="shared" si="152"/>
        <v>0.27040909090909093</v>
      </c>
      <c r="L1657" s="17">
        <f t="shared" si="153"/>
        <v>0.32768181818181819</v>
      </c>
      <c r="M1657" s="17">
        <f t="shared" si="154"/>
        <v>128.71840909090909</v>
      </c>
      <c r="N1657" s="17">
        <f t="shared" si="156"/>
        <v>1.2272727272727272E-3</v>
      </c>
    </row>
    <row r="1658" spans="1:14" ht="13.8">
      <c r="B1658" s="18">
        <v>113</v>
      </c>
      <c r="C1658" s="17">
        <f t="shared" si="151"/>
        <v>0.16049382716049382</v>
      </c>
      <c r="D1658" s="18">
        <v>1.1299999999999999</v>
      </c>
      <c r="E1658" s="18">
        <v>4.5909999999999999E-2</v>
      </c>
      <c r="F1658" s="18">
        <v>5.1999999999999998E-3</v>
      </c>
      <c r="G1658" s="18">
        <v>6.7099999999999998E-3</v>
      </c>
      <c r="H1658" s="18">
        <v>3.5550799999999998</v>
      </c>
      <c r="I1658" s="18">
        <v>0.04</v>
      </c>
      <c r="J1658" s="17">
        <f t="shared" si="155"/>
        <v>1.8781363636363637</v>
      </c>
      <c r="K1658" s="17">
        <f t="shared" si="152"/>
        <v>0.21272727272727271</v>
      </c>
      <c r="L1658" s="17">
        <f t="shared" si="153"/>
        <v>0.27449999999999997</v>
      </c>
      <c r="M1658" s="17">
        <f t="shared" si="154"/>
        <v>145.43509090909089</v>
      </c>
      <c r="N1658" s="17">
        <f t="shared" si="156"/>
        <v>1.6363636363636365E-3</v>
      </c>
    </row>
    <row r="1659" spans="1:14">
      <c r="B1659" s="17">
        <v>113</v>
      </c>
      <c r="C1659" s="17">
        <f t="shared" si="151"/>
        <v>0.16049382716049382</v>
      </c>
      <c r="D1659" s="30">
        <v>0.72</v>
      </c>
      <c r="E1659" s="17">
        <v>3.2739999999999998E-2</v>
      </c>
      <c r="F1659" s="17">
        <v>4.2399999999999998E-3</v>
      </c>
      <c r="G1659" s="17">
        <v>2.96E-3</v>
      </c>
      <c r="H1659" s="17">
        <v>2.2646799999999998</v>
      </c>
      <c r="I1659" s="17">
        <v>0.03</v>
      </c>
      <c r="J1659" s="17">
        <f t="shared" si="155"/>
        <v>1.3393636363636363</v>
      </c>
      <c r="K1659" s="17">
        <f t="shared" si="152"/>
        <v>0.17345454545454544</v>
      </c>
      <c r="L1659" s="17">
        <f t="shared" si="153"/>
        <v>0.1210909090909091</v>
      </c>
      <c r="M1659" s="17">
        <f t="shared" si="154"/>
        <v>92.645999999999987</v>
      </c>
      <c r="N1659" s="17">
        <f t="shared" si="156"/>
        <v>1.2272727272727272E-3</v>
      </c>
    </row>
    <row r="1660" spans="1:14" s="18" customFormat="1" ht="13.8">
      <c r="A1660" s="17"/>
      <c r="B1660" s="17">
        <v>113</v>
      </c>
      <c r="C1660" s="17">
        <f t="shared" si="151"/>
        <v>0.16049382716049382</v>
      </c>
      <c r="D1660" s="30">
        <v>1.07</v>
      </c>
      <c r="E1660" s="17">
        <v>4.3569999999999998E-2</v>
      </c>
      <c r="F1660" s="17">
        <v>5.5900000000000004E-3</v>
      </c>
      <c r="G1660" s="17">
        <v>5.3499999999999997E-3</v>
      </c>
      <c r="H1660" s="17">
        <v>3.3471899999999999</v>
      </c>
      <c r="I1660" s="17">
        <v>0.03</v>
      </c>
      <c r="J1660" s="17">
        <f t="shared" si="155"/>
        <v>1.7824090909090911</v>
      </c>
      <c r="K1660" s="17">
        <f t="shared" si="152"/>
        <v>0.22868181818181821</v>
      </c>
      <c r="L1660" s="17">
        <f t="shared" si="153"/>
        <v>0.21886363636363634</v>
      </c>
      <c r="M1660" s="17">
        <f t="shared" si="154"/>
        <v>136.93049999999999</v>
      </c>
      <c r="N1660" s="17">
        <f t="shared" si="156"/>
        <v>1.2272727272727272E-3</v>
      </c>
    </row>
    <row r="1661" spans="1:14">
      <c r="B1661" s="17">
        <v>113</v>
      </c>
      <c r="C1661" s="17">
        <f t="shared" si="151"/>
        <v>0.16049382716049382</v>
      </c>
      <c r="D1661" s="30">
        <v>0.97</v>
      </c>
      <c r="E1661" s="17">
        <v>4.5960000000000001E-2</v>
      </c>
      <c r="F1661" s="17">
        <v>5.9800000000000001E-3</v>
      </c>
      <c r="G1661" s="17">
        <v>5.5900000000000004E-3</v>
      </c>
      <c r="H1661" s="17">
        <v>3.0468700000000002</v>
      </c>
      <c r="I1661" s="17">
        <v>0.04</v>
      </c>
      <c r="J1661" s="17">
        <f t="shared" si="155"/>
        <v>1.8801818181818184</v>
      </c>
      <c r="K1661" s="17">
        <f t="shared" si="152"/>
        <v>0.24463636363636362</v>
      </c>
      <c r="L1661" s="17">
        <f t="shared" si="153"/>
        <v>0.22868181818181821</v>
      </c>
      <c r="M1661" s="17">
        <f t="shared" si="154"/>
        <v>124.64468181818182</v>
      </c>
      <c r="N1661" s="17">
        <f t="shared" si="156"/>
        <v>1.6363636363636365E-3</v>
      </c>
    </row>
    <row r="1662" spans="1:14" s="18" customFormat="1" ht="13.8">
      <c r="A1662" s="17"/>
      <c r="B1662" s="18">
        <v>113</v>
      </c>
      <c r="C1662" s="17">
        <f t="shared" si="151"/>
        <v>0.16049382716049382</v>
      </c>
      <c r="D1662" s="18">
        <v>0.98</v>
      </c>
      <c r="E1662" s="18">
        <v>4.5499999999999999E-2</v>
      </c>
      <c r="F1662" s="18">
        <v>6.1900000000000002E-3</v>
      </c>
      <c r="G1662" s="18">
        <v>5.6299999999999996E-3</v>
      </c>
      <c r="H1662" s="18">
        <v>3.07016</v>
      </c>
      <c r="I1662" s="18">
        <v>0.04</v>
      </c>
      <c r="J1662" s="17">
        <f t="shared" si="155"/>
        <v>1.8613636363636361</v>
      </c>
      <c r="K1662" s="17">
        <f t="shared" si="152"/>
        <v>0.25322727272727269</v>
      </c>
      <c r="L1662" s="17">
        <f t="shared" si="153"/>
        <v>0.23031818181818178</v>
      </c>
      <c r="M1662" s="17">
        <f t="shared" si="154"/>
        <v>125.59745454545454</v>
      </c>
      <c r="N1662" s="17">
        <f t="shared" si="156"/>
        <v>1.6363636363636365E-3</v>
      </c>
    </row>
    <row r="1663" spans="1:14">
      <c r="B1663" s="17">
        <v>113</v>
      </c>
      <c r="C1663" s="17">
        <f t="shared" si="151"/>
        <v>0.16049382716049382</v>
      </c>
      <c r="D1663" s="17">
        <v>0.71</v>
      </c>
      <c r="E1663" s="17">
        <v>2.6749999999999999E-2</v>
      </c>
      <c r="F1663" s="17">
        <v>4.7999999999999996E-3</v>
      </c>
      <c r="G1663" s="17">
        <v>3.8600000000000001E-3</v>
      </c>
      <c r="H1663" s="17">
        <v>2.2253599999999998</v>
      </c>
      <c r="I1663" s="17">
        <v>0.03</v>
      </c>
      <c r="J1663" s="17">
        <f t="shared" si="155"/>
        <v>1.0943181818181817</v>
      </c>
      <c r="K1663" s="17">
        <f t="shared" si="152"/>
        <v>0.19636363636363632</v>
      </c>
      <c r="L1663" s="17">
        <f t="shared" si="153"/>
        <v>0.15790909090909092</v>
      </c>
      <c r="M1663" s="17">
        <f t="shared" si="154"/>
        <v>91.037454545454537</v>
      </c>
      <c r="N1663" s="17">
        <f t="shared" si="156"/>
        <v>1.2272727272727272E-3</v>
      </c>
    </row>
    <row r="1664" spans="1:14" s="18" customFormat="1" ht="13.8">
      <c r="A1664" s="17"/>
      <c r="B1664" s="18">
        <v>113</v>
      </c>
      <c r="C1664" s="17">
        <f t="shared" si="151"/>
        <v>0.16049382716049382</v>
      </c>
      <c r="D1664" s="18">
        <v>0.78</v>
      </c>
      <c r="E1664" s="18">
        <v>2.938E-2</v>
      </c>
      <c r="F1664" s="18">
        <v>4.2199999999999998E-3</v>
      </c>
      <c r="G1664" s="18">
        <v>3.5000000000000001E-3</v>
      </c>
      <c r="H1664" s="18">
        <v>2.46529</v>
      </c>
      <c r="I1664" s="18">
        <v>0.02</v>
      </c>
      <c r="J1664" s="17">
        <f t="shared" si="155"/>
        <v>1.2019090909090908</v>
      </c>
      <c r="K1664" s="17">
        <f t="shared" si="152"/>
        <v>0.17263636363636362</v>
      </c>
      <c r="L1664" s="17">
        <f t="shared" si="153"/>
        <v>0.14318181818181819</v>
      </c>
      <c r="M1664" s="17">
        <f t="shared" si="154"/>
        <v>100.85277272727272</v>
      </c>
      <c r="N1664" s="17">
        <f t="shared" si="156"/>
        <v>8.1818181818181827E-4</v>
      </c>
    </row>
    <row r="1665" spans="1:14" ht="13.8">
      <c r="A1665" s="18"/>
      <c r="B1665" s="18">
        <v>113</v>
      </c>
      <c r="C1665" s="17">
        <f t="shared" si="151"/>
        <v>0.16049382716049382</v>
      </c>
      <c r="D1665" s="18">
        <v>0.89</v>
      </c>
      <c r="E1665" s="18">
        <v>3.6139999999999999E-2</v>
      </c>
      <c r="F1665" s="18">
        <v>4.5399999999999998E-3</v>
      </c>
      <c r="G1665" s="18">
        <v>4.3400000000000001E-3</v>
      </c>
      <c r="H1665" s="18">
        <v>2.7909299999999999</v>
      </c>
      <c r="I1665" s="18">
        <v>0.02</v>
      </c>
      <c r="J1665" s="17">
        <f t="shared" si="155"/>
        <v>1.4784545454545452</v>
      </c>
      <c r="K1665" s="17">
        <f t="shared" si="152"/>
        <v>0.18572727272727271</v>
      </c>
      <c r="L1665" s="17">
        <f t="shared" si="153"/>
        <v>0.17754545454545456</v>
      </c>
      <c r="M1665" s="17">
        <f t="shared" si="154"/>
        <v>114.17440909090909</v>
      </c>
      <c r="N1665" s="17">
        <f t="shared" si="156"/>
        <v>8.1818181818181827E-4</v>
      </c>
    </row>
    <row r="1666" spans="1:14" ht="13.8">
      <c r="A1666" s="18"/>
      <c r="B1666" s="18">
        <v>113</v>
      </c>
      <c r="C1666" s="17">
        <f t="shared" si="151"/>
        <v>0.16049382716049382</v>
      </c>
      <c r="D1666" s="18">
        <v>0.79</v>
      </c>
      <c r="E1666" s="18">
        <v>4.487E-2</v>
      </c>
      <c r="F1666" s="18">
        <v>1.0749999999999999E-2</v>
      </c>
      <c r="G1666" s="18">
        <v>8.0599999999999995E-3</v>
      </c>
      <c r="H1666" s="18">
        <v>2.4601999999999999</v>
      </c>
      <c r="I1666" s="18">
        <v>0.06</v>
      </c>
      <c r="J1666" s="17">
        <f t="shared" si="155"/>
        <v>1.8355909090909093</v>
      </c>
      <c r="K1666" s="17">
        <f t="shared" si="152"/>
        <v>0.4397727272727272</v>
      </c>
      <c r="L1666" s="17">
        <f t="shared" si="153"/>
        <v>0.3297272727272727</v>
      </c>
      <c r="M1666" s="17">
        <f t="shared" si="154"/>
        <v>100.64454545454545</v>
      </c>
      <c r="N1666" s="17">
        <f t="shared" si="156"/>
        <v>2.4545454545454545E-3</v>
      </c>
    </row>
    <row r="1667" spans="1:14" s="18" customFormat="1" ht="13.8">
      <c r="A1667" s="17"/>
      <c r="B1667" s="18">
        <v>113</v>
      </c>
      <c r="C1667" s="17">
        <f t="shared" ref="C1667:C1730" si="157">(B1667-$B$2257)/($B$2256-$B$2257)</f>
        <v>0.16049382716049382</v>
      </c>
      <c r="D1667" s="18">
        <v>0.78</v>
      </c>
      <c r="E1667" s="18">
        <v>3.6409999999999998E-2</v>
      </c>
      <c r="F1667" s="18">
        <v>5.3499999999999997E-3</v>
      </c>
      <c r="G1667" s="18">
        <v>4.1099999999999999E-3</v>
      </c>
      <c r="H1667" s="18">
        <v>2.43119</v>
      </c>
      <c r="I1667" s="18">
        <v>0.03</v>
      </c>
      <c r="J1667" s="17">
        <f t="shared" si="155"/>
        <v>1.4894999999999998</v>
      </c>
      <c r="K1667" s="17">
        <f t="shared" ref="K1667:K1730" si="158">(F1667*3600)/$C$1</f>
        <v>0.21886363636363634</v>
      </c>
      <c r="L1667" s="17">
        <f t="shared" ref="L1667:L1730" si="159">(G1667*3600)/$C$1</f>
        <v>0.16813636363636364</v>
      </c>
      <c r="M1667" s="17">
        <f t="shared" ref="M1667:M1730" si="160">(H1667*3600)/$C$1</f>
        <v>99.457772727272726</v>
      </c>
      <c r="N1667" s="17">
        <f t="shared" si="156"/>
        <v>1.2272727272727272E-3</v>
      </c>
    </row>
    <row r="1668" spans="1:14" s="18" customFormat="1" ht="13.8">
      <c r="A1668" s="17"/>
      <c r="B1668" s="18">
        <v>113</v>
      </c>
      <c r="C1668" s="17">
        <f t="shared" si="157"/>
        <v>0.16049382716049382</v>
      </c>
      <c r="D1668" s="18">
        <v>1.1925478815181647</v>
      </c>
      <c r="E1668" s="18">
        <v>6.0261324755977466E-2</v>
      </c>
      <c r="F1668" s="18">
        <v>9.414691647718413E-3</v>
      </c>
      <c r="G1668" s="18">
        <v>5.1087474057386738E-3</v>
      </c>
      <c r="H1668" s="18">
        <v>3.7410627431166343</v>
      </c>
      <c r="I1668" s="18">
        <v>0.04</v>
      </c>
      <c r="J1668" s="17">
        <f t="shared" ref="J1668:J1731" si="161">(E1668*3600)/$C$1</f>
        <v>2.465236012744533</v>
      </c>
      <c r="K1668" s="17">
        <f t="shared" si="158"/>
        <v>0.38514647649757144</v>
      </c>
      <c r="L1668" s="17">
        <f t="shared" si="159"/>
        <v>0.20899421205294574</v>
      </c>
      <c r="M1668" s="17">
        <f t="shared" si="160"/>
        <v>153.0434758547714</v>
      </c>
      <c r="N1668" s="17">
        <f t="shared" ref="N1668:N1731" si="162">(I1668*3600)/$C$1/1000</f>
        <v>1.6363636363636365E-3</v>
      </c>
    </row>
    <row r="1669" spans="1:14" s="18" customFormat="1" ht="13.8">
      <c r="A1669" s="17"/>
      <c r="B1669" s="18">
        <v>113</v>
      </c>
      <c r="C1669" s="17">
        <f t="shared" si="157"/>
        <v>0.16049382716049382</v>
      </c>
      <c r="D1669" s="18">
        <v>0.85675070213832138</v>
      </c>
      <c r="E1669" s="18">
        <v>4.0469363766253194E-2</v>
      </c>
      <c r="F1669" s="18">
        <v>7.0569831909907017E-3</v>
      </c>
      <c r="G1669" s="18">
        <v>3.3899347390958004E-3</v>
      </c>
      <c r="H1669" s="18">
        <v>2.6871958868324493</v>
      </c>
      <c r="I1669" s="18">
        <v>0.03</v>
      </c>
      <c r="J1669" s="17">
        <f t="shared" si="161"/>
        <v>1.6555648813467216</v>
      </c>
      <c r="K1669" s="17">
        <f t="shared" si="158"/>
        <v>0.28869476690416507</v>
      </c>
      <c r="L1669" s="17">
        <f t="shared" si="159"/>
        <v>0.13867914841755546</v>
      </c>
      <c r="M1669" s="17">
        <f t="shared" si="160"/>
        <v>109.93074082496383</v>
      </c>
      <c r="N1669" s="17">
        <f t="shared" si="162"/>
        <v>1.2272727272727272E-3</v>
      </c>
    </row>
    <row r="1670" spans="1:14">
      <c r="B1670" s="17">
        <v>113</v>
      </c>
      <c r="C1670" s="17">
        <f t="shared" si="157"/>
        <v>0.16049382716049382</v>
      </c>
      <c r="D1670" s="17">
        <v>0.95234634632974857</v>
      </c>
      <c r="E1670" s="17">
        <v>4.2454235152230298E-2</v>
      </c>
      <c r="F1670" s="17">
        <v>6.5693740076868661E-3</v>
      </c>
      <c r="G1670" s="17">
        <v>3.1557038694950247E-3</v>
      </c>
      <c r="H1670" s="17">
        <v>2.99190781150695</v>
      </c>
      <c r="I1670" s="17">
        <v>0.03</v>
      </c>
      <c r="J1670" s="17">
        <f t="shared" si="161"/>
        <v>1.736764165318512</v>
      </c>
      <c r="K1670" s="17">
        <f t="shared" si="158"/>
        <v>0.26874711849628086</v>
      </c>
      <c r="L1670" s="17">
        <f t="shared" si="159"/>
        <v>0.12909697647934193</v>
      </c>
      <c r="M1670" s="17">
        <f t="shared" si="160"/>
        <v>122.39622865255704</v>
      </c>
      <c r="N1670" s="17">
        <f t="shared" si="162"/>
        <v>1.2272727272727272E-3</v>
      </c>
    </row>
    <row r="1671" spans="1:14" ht="13.8">
      <c r="B1671" s="18">
        <v>113</v>
      </c>
      <c r="C1671" s="17">
        <f t="shared" si="157"/>
        <v>0.16049382716049382</v>
      </c>
      <c r="D1671" s="18">
        <v>0.97665955150166905</v>
      </c>
      <c r="E1671" s="18">
        <v>4.5573596063949909E-2</v>
      </c>
      <c r="F1671" s="18">
        <v>6.9022196706357529E-3</v>
      </c>
      <c r="G1671" s="18">
        <v>2.9471925395013511E-3</v>
      </c>
      <c r="H1671" s="18">
        <v>3.0682379473737278</v>
      </c>
      <c r="I1671" s="18">
        <v>0.03</v>
      </c>
      <c r="J1671" s="17">
        <f t="shared" si="161"/>
        <v>1.8643743844343144</v>
      </c>
      <c r="K1671" s="17">
        <f t="shared" si="158"/>
        <v>0.28236353198055353</v>
      </c>
      <c r="L1671" s="17">
        <f t="shared" si="159"/>
        <v>0.12056696752505527</v>
      </c>
      <c r="M1671" s="17">
        <f t="shared" si="160"/>
        <v>125.51882511983432</v>
      </c>
      <c r="N1671" s="17">
        <f t="shared" si="162"/>
        <v>1.2272727272727272E-3</v>
      </c>
    </row>
    <row r="1672" spans="1:14" s="18" customFormat="1" ht="13.8">
      <c r="A1672" s="17"/>
      <c r="B1672" s="18">
        <v>113</v>
      </c>
      <c r="C1672" s="17">
        <f t="shared" si="157"/>
        <v>0.16049382716049382</v>
      </c>
      <c r="D1672" s="18">
        <v>0.75</v>
      </c>
      <c r="E1672" s="18">
        <v>3.7150000000000002E-2</v>
      </c>
      <c r="F1672" s="18">
        <v>4.6299999999999996E-3</v>
      </c>
      <c r="G1672" s="18">
        <v>2.5799999999999998E-3</v>
      </c>
      <c r="H1672" s="18">
        <v>2.3575200000000001</v>
      </c>
      <c r="I1672" s="18">
        <v>0.04</v>
      </c>
      <c r="J1672" s="17">
        <f t="shared" si="161"/>
        <v>1.5197727272727273</v>
      </c>
      <c r="K1672" s="17">
        <f t="shared" si="158"/>
        <v>0.18940909090909089</v>
      </c>
      <c r="L1672" s="17">
        <f t="shared" si="159"/>
        <v>0.10554545454545455</v>
      </c>
      <c r="M1672" s="17">
        <f t="shared" si="160"/>
        <v>96.444000000000003</v>
      </c>
      <c r="N1672" s="17">
        <f t="shared" si="162"/>
        <v>1.6363636363636365E-3</v>
      </c>
    </row>
    <row r="1673" spans="1:14" ht="13.8">
      <c r="A1673" s="18"/>
      <c r="B1673" s="18">
        <v>113</v>
      </c>
      <c r="C1673" s="17">
        <f t="shared" si="157"/>
        <v>0.16049382716049382</v>
      </c>
      <c r="D1673" s="18">
        <v>0.9</v>
      </c>
      <c r="E1673" s="18">
        <v>4.4229999999999998E-2</v>
      </c>
      <c r="F1673" s="18">
        <v>5.6100000000000004E-3</v>
      </c>
      <c r="G1673" s="18">
        <v>2.8400000000000001E-3</v>
      </c>
      <c r="H1673" s="18">
        <v>2.8139699999999999</v>
      </c>
      <c r="I1673" s="18">
        <v>0.04</v>
      </c>
      <c r="J1673" s="17">
        <f t="shared" si="161"/>
        <v>1.809409090909091</v>
      </c>
      <c r="K1673" s="17">
        <f t="shared" si="158"/>
        <v>0.22950000000000001</v>
      </c>
      <c r="L1673" s="17">
        <f t="shared" si="159"/>
        <v>0.11618181818181818</v>
      </c>
      <c r="M1673" s="17">
        <f t="shared" si="160"/>
        <v>115.11695454545453</v>
      </c>
      <c r="N1673" s="17">
        <f t="shared" si="162"/>
        <v>1.6363636363636365E-3</v>
      </c>
    </row>
    <row r="1674" spans="1:14" ht="13.8">
      <c r="A1674" s="18"/>
      <c r="B1674" s="17">
        <v>113</v>
      </c>
      <c r="C1674" s="17">
        <f t="shared" si="157"/>
        <v>0.16049382716049382</v>
      </c>
      <c r="D1674" s="17">
        <v>0.91</v>
      </c>
      <c r="E1674" s="17">
        <v>4.3119999999999999E-2</v>
      </c>
      <c r="F1674" s="17">
        <v>5.8599999999999998E-3</v>
      </c>
      <c r="G1674" s="17">
        <v>2.96E-3</v>
      </c>
      <c r="H1674" s="17">
        <v>2.8581300000000001</v>
      </c>
      <c r="I1674" s="17">
        <v>0.04</v>
      </c>
      <c r="J1674" s="17">
        <f t="shared" si="161"/>
        <v>1.764</v>
      </c>
      <c r="K1674" s="17">
        <f t="shared" si="158"/>
        <v>0.23972727272727273</v>
      </c>
      <c r="L1674" s="17">
        <f t="shared" si="159"/>
        <v>0.1210909090909091</v>
      </c>
      <c r="M1674" s="17">
        <f t="shared" si="160"/>
        <v>116.9235</v>
      </c>
      <c r="N1674" s="17">
        <f t="shared" si="162"/>
        <v>1.6363636363636365E-3</v>
      </c>
    </row>
    <row r="1675" spans="1:14" s="18" customFormat="1" ht="13.8">
      <c r="B1675" s="18">
        <v>113</v>
      </c>
      <c r="C1675" s="17">
        <f t="shared" si="157"/>
        <v>0.16049382716049382</v>
      </c>
      <c r="D1675" s="18">
        <v>0.9</v>
      </c>
      <c r="E1675" s="18">
        <v>4.2349999999999999E-2</v>
      </c>
      <c r="F1675" s="18">
        <v>5.8999999999999999E-3</v>
      </c>
      <c r="G1675" s="18">
        <v>2.98E-3</v>
      </c>
      <c r="H1675" s="18">
        <v>2.8290999999999999</v>
      </c>
      <c r="I1675" s="18">
        <v>0.04</v>
      </c>
      <c r="J1675" s="17">
        <f t="shared" si="161"/>
        <v>1.7325000000000002</v>
      </c>
      <c r="K1675" s="17">
        <f t="shared" si="158"/>
        <v>0.24136363636363634</v>
      </c>
      <c r="L1675" s="17">
        <f t="shared" si="159"/>
        <v>0.12190909090909091</v>
      </c>
      <c r="M1675" s="17">
        <f t="shared" si="160"/>
        <v>115.73590909090909</v>
      </c>
      <c r="N1675" s="17">
        <f t="shared" si="162"/>
        <v>1.6363636363636365E-3</v>
      </c>
    </row>
    <row r="1676" spans="1:14" ht="13.8">
      <c r="A1676" s="18"/>
      <c r="B1676" s="18">
        <v>113</v>
      </c>
      <c r="C1676" s="17">
        <f t="shared" si="157"/>
        <v>0.16049382716049382</v>
      </c>
      <c r="D1676" s="18">
        <v>0.89</v>
      </c>
      <c r="E1676" s="18">
        <v>4.1230000000000003E-2</v>
      </c>
      <c r="F1676" s="18">
        <v>5.9500000000000004E-3</v>
      </c>
      <c r="G1676" s="18">
        <v>2.98E-3</v>
      </c>
      <c r="H1676" s="18">
        <v>2.80166</v>
      </c>
      <c r="I1676" s="18">
        <v>0.04</v>
      </c>
      <c r="J1676" s="17">
        <f t="shared" si="161"/>
        <v>1.6866818181818182</v>
      </c>
      <c r="K1676" s="17">
        <f t="shared" si="158"/>
        <v>0.24340909090909094</v>
      </c>
      <c r="L1676" s="17">
        <f t="shared" si="159"/>
        <v>0.12190909090909091</v>
      </c>
      <c r="M1676" s="17">
        <f t="shared" si="160"/>
        <v>114.61336363636364</v>
      </c>
      <c r="N1676" s="17">
        <f t="shared" si="162"/>
        <v>1.6363636363636365E-3</v>
      </c>
    </row>
    <row r="1677" spans="1:14" ht="13.8">
      <c r="A1677" s="18"/>
      <c r="B1677" s="18">
        <v>113</v>
      </c>
      <c r="C1677" s="17">
        <f t="shared" si="157"/>
        <v>0.16049382716049382</v>
      </c>
      <c r="D1677" s="18">
        <v>0.88</v>
      </c>
      <c r="E1677" s="18">
        <v>4.3020000000000003E-2</v>
      </c>
      <c r="F1677" s="18">
        <v>6.3899999999999998E-3</v>
      </c>
      <c r="G1677" s="18">
        <v>2.5200000000000001E-3</v>
      </c>
      <c r="H1677" s="18">
        <v>2.7600799999999999</v>
      </c>
      <c r="I1677" s="18">
        <v>0.04</v>
      </c>
      <c r="J1677" s="17">
        <f t="shared" si="161"/>
        <v>1.7599090909090911</v>
      </c>
      <c r="K1677" s="17">
        <f t="shared" si="158"/>
        <v>0.26140909090909087</v>
      </c>
      <c r="L1677" s="17">
        <f t="shared" si="159"/>
        <v>0.10309090909090911</v>
      </c>
      <c r="M1677" s="17">
        <f t="shared" si="160"/>
        <v>112.91236363636362</v>
      </c>
      <c r="N1677" s="17">
        <f t="shared" si="162"/>
        <v>1.6363636363636365E-3</v>
      </c>
    </row>
    <row r="1678" spans="1:14" ht="13.8">
      <c r="B1678" s="18">
        <v>113</v>
      </c>
      <c r="C1678" s="17">
        <f t="shared" si="157"/>
        <v>0.16049382716049382</v>
      </c>
      <c r="D1678" s="18">
        <v>0.82172446452370396</v>
      </c>
      <c r="E1678" s="18">
        <v>3.364227379439258E-2</v>
      </c>
      <c r="F1678" s="18">
        <v>2.6375920127721529E-3</v>
      </c>
      <c r="G1678" s="18">
        <v>3.3028880303050223E-3</v>
      </c>
      <c r="H1678" s="18">
        <v>2.5899360569063239</v>
      </c>
      <c r="I1678" s="18">
        <v>0.03</v>
      </c>
      <c r="J1678" s="17">
        <f t="shared" si="161"/>
        <v>1.3762748370433329</v>
      </c>
      <c r="K1678" s="17">
        <f t="shared" si="158"/>
        <v>0.10790149143158807</v>
      </c>
      <c r="L1678" s="17">
        <f t="shared" si="159"/>
        <v>0.13511814669429636</v>
      </c>
      <c r="M1678" s="17">
        <f t="shared" si="160"/>
        <v>105.95192960071326</v>
      </c>
      <c r="N1678" s="17">
        <f t="shared" si="162"/>
        <v>1.2272727272727272E-3</v>
      </c>
    </row>
    <row r="1679" spans="1:14" s="18" customFormat="1" ht="13.8">
      <c r="A1679" s="17"/>
      <c r="B1679" s="18">
        <v>113</v>
      </c>
      <c r="C1679" s="17">
        <f t="shared" si="157"/>
        <v>0.16049382716049382</v>
      </c>
      <c r="D1679" s="18">
        <v>0.79998512697151258</v>
      </c>
      <c r="E1679" s="18">
        <v>3.3340706493045734E-2</v>
      </c>
      <c r="F1679" s="18">
        <v>2.7101141383761179E-3</v>
      </c>
      <c r="G1679" s="18">
        <v>3.466425060713639E-3</v>
      </c>
      <c r="H1679" s="18">
        <v>2.5205862227189173</v>
      </c>
      <c r="I1679" s="18">
        <v>0.03</v>
      </c>
      <c r="J1679" s="17">
        <f t="shared" si="161"/>
        <v>1.3639379928973254</v>
      </c>
      <c r="K1679" s="17">
        <f t="shared" si="158"/>
        <v>0.11086830566084119</v>
      </c>
      <c r="L1679" s="17">
        <f t="shared" si="159"/>
        <v>0.14180829793828523</v>
      </c>
      <c r="M1679" s="17">
        <f t="shared" si="160"/>
        <v>103.11489092941025</v>
      </c>
      <c r="N1679" s="17">
        <f t="shared" si="162"/>
        <v>1.2272727272727272E-3</v>
      </c>
    </row>
    <row r="1680" spans="1:14" ht="13.8">
      <c r="A1680" s="18"/>
      <c r="B1680" s="18">
        <v>113</v>
      </c>
      <c r="C1680" s="17">
        <f t="shared" si="157"/>
        <v>0.16049382716049382</v>
      </c>
      <c r="D1680" s="18">
        <v>0.92547307971192316</v>
      </c>
      <c r="E1680" s="18">
        <v>3.6766929254022168E-2</v>
      </c>
      <c r="F1680" s="18">
        <v>3.0192462115786233E-3</v>
      </c>
      <c r="G1680" s="18">
        <v>5.2427221038264474E-3</v>
      </c>
      <c r="H1680" s="18">
        <v>2.9143917695020947</v>
      </c>
      <c r="I1680" s="18">
        <v>0.03</v>
      </c>
      <c r="J1680" s="17">
        <f t="shared" si="161"/>
        <v>1.5041016513009069</v>
      </c>
      <c r="K1680" s="17">
        <f t="shared" si="158"/>
        <v>0.12351461774639821</v>
      </c>
      <c r="L1680" s="17">
        <f t="shared" si="159"/>
        <v>0.21447499515653651</v>
      </c>
      <c r="M1680" s="17">
        <f t="shared" si="160"/>
        <v>119.22511784326751</v>
      </c>
      <c r="N1680" s="17">
        <f t="shared" si="162"/>
        <v>1.2272727272727272E-3</v>
      </c>
    </row>
    <row r="1681" spans="1:14">
      <c r="B1681" s="17">
        <v>113</v>
      </c>
      <c r="C1681" s="17">
        <f t="shared" si="157"/>
        <v>0.16049382716049382</v>
      </c>
      <c r="D1681" s="17">
        <v>0.88191879820222796</v>
      </c>
      <c r="E1681" s="17">
        <v>4.0136381132661228E-2</v>
      </c>
      <c r="F1681" s="17">
        <v>3.1220801741892925E-3</v>
      </c>
      <c r="G1681" s="17">
        <v>5.2577132043283995E-3</v>
      </c>
      <c r="H1681" s="17">
        <v>2.7760725718853951</v>
      </c>
      <c r="I1681" s="17">
        <v>0.03</v>
      </c>
      <c r="J1681" s="17">
        <f t="shared" si="161"/>
        <v>1.6419428645179592</v>
      </c>
      <c r="K1681" s="17">
        <f t="shared" si="158"/>
        <v>0.12772146167138015</v>
      </c>
      <c r="L1681" s="17">
        <f t="shared" si="159"/>
        <v>0.21508826744979814</v>
      </c>
      <c r="M1681" s="17">
        <f t="shared" si="160"/>
        <v>113.56660521349345</v>
      </c>
      <c r="N1681" s="17">
        <f t="shared" si="162"/>
        <v>1.2272727272727272E-3</v>
      </c>
    </row>
    <row r="1682" spans="1:14" ht="13.8">
      <c r="A1682" s="18"/>
      <c r="B1682" s="17">
        <v>113</v>
      </c>
      <c r="C1682" s="17">
        <f t="shared" si="157"/>
        <v>0.16049382716049382</v>
      </c>
      <c r="D1682" s="17">
        <v>0.94</v>
      </c>
      <c r="E1682" s="17">
        <v>2.647E-2</v>
      </c>
      <c r="F1682" s="17">
        <v>3.9300000000000003E-3</v>
      </c>
      <c r="G1682" s="17">
        <v>5.6299999999999996E-3</v>
      </c>
      <c r="H1682" s="17">
        <v>2.9500199999999999</v>
      </c>
      <c r="I1682" s="17">
        <v>0.05</v>
      </c>
      <c r="J1682" s="17">
        <f t="shared" si="161"/>
        <v>1.0828636363636364</v>
      </c>
      <c r="K1682" s="17">
        <f t="shared" si="158"/>
        <v>0.16077272727272729</v>
      </c>
      <c r="L1682" s="17">
        <f t="shared" si="159"/>
        <v>0.23031818181818178</v>
      </c>
      <c r="M1682" s="17">
        <f t="shared" si="160"/>
        <v>120.68263636363636</v>
      </c>
      <c r="N1682" s="17">
        <f t="shared" si="162"/>
        <v>2.0454545454545456E-3</v>
      </c>
    </row>
    <row r="1683" spans="1:14" ht="13.8">
      <c r="A1683" s="18"/>
      <c r="B1683" s="18">
        <v>113</v>
      </c>
      <c r="C1683" s="17">
        <f t="shared" si="157"/>
        <v>0.16049382716049382</v>
      </c>
      <c r="D1683" s="18">
        <v>1.73</v>
      </c>
      <c r="E1683" s="18">
        <v>5.876E-2</v>
      </c>
      <c r="F1683" s="18">
        <v>4.0600000000000002E-3</v>
      </c>
      <c r="G1683" s="18">
        <v>8.4399999999999996E-3</v>
      </c>
      <c r="H1683" s="18">
        <v>5.4544800000000002</v>
      </c>
      <c r="I1683" s="18">
        <v>0.05</v>
      </c>
      <c r="J1683" s="17">
        <f t="shared" si="161"/>
        <v>2.4038181818181816</v>
      </c>
      <c r="K1683" s="17">
        <f t="shared" si="158"/>
        <v>0.16609090909090909</v>
      </c>
      <c r="L1683" s="17">
        <f t="shared" si="159"/>
        <v>0.34527272727272723</v>
      </c>
      <c r="M1683" s="17">
        <f t="shared" si="160"/>
        <v>223.13781818181818</v>
      </c>
      <c r="N1683" s="17">
        <f t="shared" si="162"/>
        <v>2.0454545454545456E-3</v>
      </c>
    </row>
    <row r="1684" spans="1:14" ht="13.8">
      <c r="A1684" s="18"/>
      <c r="B1684" s="18">
        <v>113</v>
      </c>
      <c r="C1684" s="17">
        <f t="shared" si="157"/>
        <v>0.16049382716049382</v>
      </c>
      <c r="D1684" s="18">
        <v>0.92</v>
      </c>
      <c r="E1684" s="18">
        <v>3.771E-2</v>
      </c>
      <c r="F1684" s="18">
        <v>2.5100000000000001E-3</v>
      </c>
      <c r="G1684" s="18">
        <v>6.3200000000000001E-3</v>
      </c>
      <c r="H1684" s="18">
        <v>2.89371</v>
      </c>
      <c r="I1684" s="18">
        <v>0.03</v>
      </c>
      <c r="J1684" s="17">
        <f t="shared" si="161"/>
        <v>1.5426818181818183</v>
      </c>
      <c r="K1684" s="17">
        <f t="shared" si="158"/>
        <v>0.10268181818181818</v>
      </c>
      <c r="L1684" s="17">
        <f t="shared" si="159"/>
        <v>0.25854545454545452</v>
      </c>
      <c r="M1684" s="17">
        <f t="shared" si="160"/>
        <v>118.37904545454545</v>
      </c>
      <c r="N1684" s="17">
        <f t="shared" si="162"/>
        <v>1.2272727272727272E-3</v>
      </c>
    </row>
    <row r="1685" spans="1:14" ht="13.8">
      <c r="B1685" s="18">
        <v>113</v>
      </c>
      <c r="C1685" s="17">
        <f t="shared" si="157"/>
        <v>0.16049382716049382</v>
      </c>
      <c r="D1685" s="18">
        <v>0.89</v>
      </c>
      <c r="E1685" s="18">
        <v>3.3739999999999999E-2</v>
      </c>
      <c r="F1685" s="18">
        <v>3.29E-3</v>
      </c>
      <c r="G1685" s="18">
        <v>7.4700000000000001E-3</v>
      </c>
      <c r="H1685" s="18">
        <v>2.7822</v>
      </c>
      <c r="I1685" s="18">
        <v>0.03</v>
      </c>
      <c r="J1685" s="17">
        <f t="shared" si="161"/>
        <v>1.3802727272727273</v>
      </c>
      <c r="K1685" s="17">
        <f t="shared" si="158"/>
        <v>0.13459090909090909</v>
      </c>
      <c r="L1685" s="17">
        <f t="shared" si="159"/>
        <v>0.30559090909090908</v>
      </c>
      <c r="M1685" s="17">
        <f t="shared" si="160"/>
        <v>113.81727272727272</v>
      </c>
      <c r="N1685" s="17">
        <f t="shared" si="162"/>
        <v>1.2272727272727272E-3</v>
      </c>
    </row>
    <row r="1686" spans="1:14" ht="13.8">
      <c r="B1686" s="18">
        <v>113</v>
      </c>
      <c r="C1686" s="17">
        <f t="shared" si="157"/>
        <v>0.16049382716049382</v>
      </c>
      <c r="D1686" s="18">
        <v>0.79</v>
      </c>
      <c r="E1686" s="18">
        <v>4.4200000000000003E-2</v>
      </c>
      <c r="F1686" s="18">
        <v>3.5200000000000001E-3</v>
      </c>
      <c r="G1686" s="18">
        <v>5.5199999999999997E-3</v>
      </c>
      <c r="H1686" s="18">
        <v>2.4897900000000002</v>
      </c>
      <c r="I1686" s="18">
        <v>0.04</v>
      </c>
      <c r="J1686" s="17">
        <f t="shared" si="161"/>
        <v>1.8081818181818183</v>
      </c>
      <c r="K1686" s="17">
        <f t="shared" si="158"/>
        <v>0.14400000000000002</v>
      </c>
      <c r="L1686" s="17">
        <f t="shared" si="159"/>
        <v>0.22581818181818181</v>
      </c>
      <c r="M1686" s="17">
        <f t="shared" si="160"/>
        <v>101.85504545454546</v>
      </c>
      <c r="N1686" s="17">
        <f t="shared" si="162"/>
        <v>1.6363636363636365E-3</v>
      </c>
    </row>
    <row r="1687" spans="1:14" ht="13.8">
      <c r="B1687" s="18">
        <v>113</v>
      </c>
      <c r="C1687" s="17">
        <f t="shared" si="157"/>
        <v>0.16049382716049382</v>
      </c>
      <c r="D1687" s="18">
        <v>1.24</v>
      </c>
      <c r="E1687" s="18">
        <v>6.9889999999999994E-2</v>
      </c>
      <c r="F1687" s="18">
        <v>5.8199999999999997E-3</v>
      </c>
      <c r="G1687" s="18">
        <v>8.9999999999999993E-3</v>
      </c>
      <c r="H1687" s="18">
        <v>3.8909600000000002</v>
      </c>
      <c r="I1687" s="18">
        <v>0.06</v>
      </c>
      <c r="J1687" s="17">
        <f t="shared" si="161"/>
        <v>2.8591363636363636</v>
      </c>
      <c r="K1687" s="17">
        <f t="shared" si="158"/>
        <v>0.23809090909090908</v>
      </c>
      <c r="L1687" s="17">
        <f t="shared" si="159"/>
        <v>0.36818181818181817</v>
      </c>
      <c r="M1687" s="17">
        <f t="shared" si="160"/>
        <v>159.17563636363636</v>
      </c>
      <c r="N1687" s="17">
        <f t="shared" si="162"/>
        <v>2.4545454545454545E-3</v>
      </c>
    </row>
    <row r="1688" spans="1:14" ht="13.8">
      <c r="A1688" s="18"/>
      <c r="B1688" s="17">
        <v>113</v>
      </c>
      <c r="C1688" s="17">
        <f t="shared" si="157"/>
        <v>0.16049382716049382</v>
      </c>
      <c r="D1688" s="17">
        <v>0.89</v>
      </c>
      <c r="E1688" s="17">
        <v>4.3729999999999998E-2</v>
      </c>
      <c r="F1688" s="17">
        <v>4.5599999999999998E-3</v>
      </c>
      <c r="G1688" s="17">
        <v>5.9699999999999996E-3</v>
      </c>
      <c r="H1688" s="17">
        <v>2.8001499999999999</v>
      </c>
      <c r="I1688" s="17">
        <v>0.04</v>
      </c>
      <c r="J1688" s="17">
        <f t="shared" si="161"/>
        <v>1.7889545454545455</v>
      </c>
      <c r="K1688" s="17">
        <f t="shared" si="158"/>
        <v>0.18654545454545454</v>
      </c>
      <c r="L1688" s="17">
        <f t="shared" si="159"/>
        <v>0.24422727272727271</v>
      </c>
      <c r="M1688" s="17">
        <f t="shared" si="160"/>
        <v>114.5515909090909</v>
      </c>
      <c r="N1688" s="17">
        <f t="shared" si="162"/>
        <v>1.6363636363636365E-3</v>
      </c>
    </row>
    <row r="1689" spans="1:14" ht="13.8">
      <c r="B1689" s="18">
        <v>113</v>
      </c>
      <c r="C1689" s="17">
        <f t="shared" si="157"/>
        <v>0.16049382716049382</v>
      </c>
      <c r="D1689" s="18">
        <v>0.89</v>
      </c>
      <c r="E1689" s="18">
        <v>4.2419999999999999E-2</v>
      </c>
      <c r="F1689" s="18">
        <v>4.5599999999999998E-3</v>
      </c>
      <c r="G1689" s="18">
        <v>5.7600000000000004E-3</v>
      </c>
      <c r="H1689" s="18">
        <v>2.7907700000000002</v>
      </c>
      <c r="I1689" s="18">
        <v>0.04</v>
      </c>
      <c r="J1689" s="17">
        <f t="shared" si="161"/>
        <v>1.7353636363636362</v>
      </c>
      <c r="K1689" s="17">
        <f t="shared" si="158"/>
        <v>0.18654545454545454</v>
      </c>
      <c r="L1689" s="17">
        <f t="shared" si="159"/>
        <v>0.23563636363636364</v>
      </c>
      <c r="M1689" s="17">
        <f t="shared" si="160"/>
        <v>114.16786363636365</v>
      </c>
      <c r="N1689" s="17">
        <f t="shared" si="162"/>
        <v>1.6363636363636365E-3</v>
      </c>
    </row>
    <row r="1690" spans="1:14" ht="13.8">
      <c r="B1690" s="18">
        <v>113</v>
      </c>
      <c r="C1690" s="17">
        <f t="shared" si="157"/>
        <v>0.16049382716049382</v>
      </c>
      <c r="D1690" s="18">
        <v>0.87</v>
      </c>
      <c r="E1690" s="18">
        <v>4.0620000000000003E-2</v>
      </c>
      <c r="F1690" s="18">
        <v>4.3600000000000002E-3</v>
      </c>
      <c r="G1690" s="18">
        <v>5.3699999999999998E-3</v>
      </c>
      <c r="H1690" s="18">
        <v>2.7389299999999999</v>
      </c>
      <c r="I1690" s="18">
        <v>0.04</v>
      </c>
      <c r="J1690" s="17">
        <f t="shared" si="161"/>
        <v>1.6617272727272727</v>
      </c>
      <c r="K1690" s="17">
        <f t="shared" si="158"/>
        <v>0.17836363636363636</v>
      </c>
      <c r="L1690" s="17">
        <f t="shared" si="159"/>
        <v>0.2196818181818182</v>
      </c>
      <c r="M1690" s="17">
        <f t="shared" si="160"/>
        <v>112.04713636363635</v>
      </c>
      <c r="N1690" s="17">
        <f t="shared" si="162"/>
        <v>1.6363636363636365E-3</v>
      </c>
    </row>
    <row r="1691" spans="1:14" s="18" customFormat="1" ht="13.8">
      <c r="B1691" s="17">
        <v>113</v>
      </c>
      <c r="C1691" s="17">
        <f t="shared" si="157"/>
        <v>0.16049382716049382</v>
      </c>
      <c r="D1691" s="17">
        <v>0.74</v>
      </c>
      <c r="E1691" s="17">
        <v>3.313E-2</v>
      </c>
      <c r="F1691" s="17">
        <v>3.4299999999999999E-3</v>
      </c>
      <c r="G1691" s="17">
        <v>3.8300000000000001E-3</v>
      </c>
      <c r="H1691" s="17">
        <v>2.3256199999999998</v>
      </c>
      <c r="I1691" s="17">
        <v>0.03</v>
      </c>
      <c r="J1691" s="17">
        <f t="shared" si="161"/>
        <v>1.3553181818181819</v>
      </c>
      <c r="K1691" s="17">
        <f t="shared" si="158"/>
        <v>0.14031818181818181</v>
      </c>
      <c r="L1691" s="17">
        <f t="shared" si="159"/>
        <v>0.15668181818181817</v>
      </c>
      <c r="M1691" s="17">
        <f t="shared" si="160"/>
        <v>95.138999999999996</v>
      </c>
      <c r="N1691" s="17">
        <f t="shared" si="162"/>
        <v>1.2272727272727272E-3</v>
      </c>
    </row>
    <row r="1692" spans="1:14" s="18" customFormat="1" ht="13.8">
      <c r="B1692" s="18">
        <v>113</v>
      </c>
      <c r="C1692" s="17">
        <f t="shared" si="157"/>
        <v>0.16049382716049382</v>
      </c>
      <c r="D1692" s="18">
        <v>0.99</v>
      </c>
      <c r="E1692" s="18">
        <v>4.444E-2</v>
      </c>
      <c r="F1692" s="18">
        <v>4.45E-3</v>
      </c>
      <c r="G1692" s="18">
        <v>5.13E-3</v>
      </c>
      <c r="H1692" s="18">
        <v>3.1149800000000001</v>
      </c>
      <c r="I1692" s="18">
        <v>0.04</v>
      </c>
      <c r="J1692" s="17">
        <f t="shared" si="161"/>
        <v>1.8180000000000001</v>
      </c>
      <c r="K1692" s="17">
        <f t="shared" si="158"/>
        <v>0.18204545454545454</v>
      </c>
      <c r="L1692" s="17">
        <f t="shared" si="159"/>
        <v>0.20986363636363636</v>
      </c>
      <c r="M1692" s="17">
        <f t="shared" si="160"/>
        <v>127.431</v>
      </c>
      <c r="N1692" s="17">
        <f t="shared" si="162"/>
        <v>1.6363636363636365E-3</v>
      </c>
    </row>
    <row r="1693" spans="1:14" s="18" customFormat="1" ht="13.8">
      <c r="A1693" s="17"/>
      <c r="B1693" s="17">
        <v>113</v>
      </c>
      <c r="C1693" s="17">
        <f t="shared" si="157"/>
        <v>0.16049382716049382</v>
      </c>
      <c r="D1693" s="17">
        <v>0.97101482686663398</v>
      </c>
      <c r="E1693" s="17">
        <v>4.4017776063278766E-2</v>
      </c>
      <c r="F1693" s="17">
        <v>3.758313368771559E-3</v>
      </c>
      <c r="G1693" s="17">
        <v>5.0633251479841376E-3</v>
      </c>
      <c r="H1693" s="17">
        <v>3.0566811696937575</v>
      </c>
      <c r="I1693" s="17">
        <v>0.04</v>
      </c>
      <c r="J1693" s="17">
        <f t="shared" si="161"/>
        <v>1.8007272025886769</v>
      </c>
      <c r="K1693" s="17">
        <f t="shared" si="158"/>
        <v>0.15374918326792741</v>
      </c>
      <c r="L1693" s="17">
        <f t="shared" si="159"/>
        <v>0.20713602878116924</v>
      </c>
      <c r="M1693" s="17">
        <f t="shared" si="160"/>
        <v>125.04604785110827</v>
      </c>
      <c r="N1693" s="17">
        <f t="shared" si="162"/>
        <v>1.6363636363636365E-3</v>
      </c>
    </row>
    <row r="1694" spans="1:14" s="18" customFormat="1" ht="13.8">
      <c r="A1694" s="17"/>
      <c r="B1694" s="18">
        <v>113</v>
      </c>
      <c r="C1694" s="17">
        <f t="shared" si="157"/>
        <v>0.16049382716049382</v>
      </c>
      <c r="D1694" s="18">
        <v>0.96426662690733655</v>
      </c>
      <c r="E1694" s="18">
        <v>4.2090836189537253E-2</v>
      </c>
      <c r="F1694" s="18">
        <v>3.8483226576987288E-3</v>
      </c>
      <c r="G1694" s="18">
        <v>5.1845886647424733E-3</v>
      </c>
      <c r="H1694" s="18">
        <v>3.0348360076831833</v>
      </c>
      <c r="I1694" s="18">
        <v>0.04</v>
      </c>
      <c r="J1694" s="17">
        <f t="shared" si="161"/>
        <v>1.7218978441174331</v>
      </c>
      <c r="K1694" s="17">
        <f t="shared" si="158"/>
        <v>0.15743138145131164</v>
      </c>
      <c r="L1694" s="17">
        <f t="shared" si="159"/>
        <v>0.21209680901219211</v>
      </c>
      <c r="M1694" s="17">
        <f t="shared" si="160"/>
        <v>124.15238213249386</v>
      </c>
      <c r="N1694" s="17">
        <f t="shared" si="162"/>
        <v>1.6363636363636365E-3</v>
      </c>
    </row>
    <row r="1695" spans="1:14" s="18" customFormat="1" ht="13.8">
      <c r="A1695" s="17"/>
      <c r="B1695" s="18">
        <v>113</v>
      </c>
      <c r="C1695" s="17">
        <f t="shared" si="157"/>
        <v>0.16049382716049382</v>
      </c>
      <c r="D1695" s="18">
        <v>1.52</v>
      </c>
      <c r="E1695" s="18">
        <v>5.432E-2</v>
      </c>
      <c r="F1695" s="18">
        <v>3.7299999999999998E-3</v>
      </c>
      <c r="G1695" s="18">
        <v>6.3499999999999997E-3</v>
      </c>
      <c r="H1695" s="18">
        <v>4.7965400000000002</v>
      </c>
      <c r="I1695" s="18">
        <v>0.05</v>
      </c>
      <c r="J1695" s="17">
        <f t="shared" si="161"/>
        <v>2.2221818181818183</v>
      </c>
      <c r="K1695" s="17">
        <f t="shared" si="158"/>
        <v>0.15259090909090908</v>
      </c>
      <c r="L1695" s="17">
        <f t="shared" si="159"/>
        <v>0.25977272727272727</v>
      </c>
      <c r="M1695" s="17">
        <f t="shared" si="160"/>
        <v>196.22209090909092</v>
      </c>
      <c r="N1695" s="17">
        <f t="shared" si="162"/>
        <v>2.0454545454545456E-3</v>
      </c>
    </row>
    <row r="1696" spans="1:14" s="18" customFormat="1" ht="13.8">
      <c r="A1696" s="17"/>
      <c r="B1696" s="18">
        <v>113</v>
      </c>
      <c r="C1696" s="17">
        <f t="shared" si="157"/>
        <v>0.16049382716049382</v>
      </c>
      <c r="D1696" s="18">
        <v>1.1000000000000001</v>
      </c>
      <c r="E1696" s="18">
        <v>3.0980000000000001E-2</v>
      </c>
      <c r="F1696" s="18">
        <v>1.9400000000000001E-3</v>
      </c>
      <c r="G1696" s="18">
        <v>4.8799999999999998E-3</v>
      </c>
      <c r="H1696" s="18">
        <v>3.4751599999999998</v>
      </c>
      <c r="I1696" s="18">
        <v>0.03</v>
      </c>
      <c r="J1696" s="17">
        <f t="shared" si="161"/>
        <v>1.2673636363636365</v>
      </c>
      <c r="K1696" s="17">
        <f t="shared" si="158"/>
        <v>7.9363636363636358E-2</v>
      </c>
      <c r="L1696" s="17">
        <f t="shared" si="159"/>
        <v>0.19963636363636361</v>
      </c>
      <c r="M1696" s="17">
        <f t="shared" si="160"/>
        <v>142.16563636363637</v>
      </c>
      <c r="N1696" s="17">
        <f t="shared" si="162"/>
        <v>1.2272727272727272E-3</v>
      </c>
    </row>
    <row r="1697" spans="1:14" s="18" customFormat="1" ht="13.8">
      <c r="B1697" s="18">
        <v>113</v>
      </c>
      <c r="C1697" s="17">
        <f t="shared" si="157"/>
        <v>0.16049382716049382</v>
      </c>
      <c r="D1697" s="18">
        <v>0.8</v>
      </c>
      <c r="E1697" s="18">
        <v>3.5959999999999999E-2</v>
      </c>
      <c r="F1697" s="18">
        <v>3.2399999999999998E-3</v>
      </c>
      <c r="G1697" s="18">
        <v>4.1399999999999996E-3</v>
      </c>
      <c r="H1697" s="18">
        <v>2.5058199999999999</v>
      </c>
      <c r="I1697" s="18">
        <v>0.03</v>
      </c>
      <c r="J1697" s="17">
        <f t="shared" si="161"/>
        <v>1.471090909090909</v>
      </c>
      <c r="K1697" s="17">
        <f t="shared" si="158"/>
        <v>0.13254545454545455</v>
      </c>
      <c r="L1697" s="17">
        <f t="shared" si="159"/>
        <v>0.16936363636363636</v>
      </c>
      <c r="M1697" s="17">
        <f t="shared" si="160"/>
        <v>102.51081818181818</v>
      </c>
      <c r="N1697" s="17">
        <f t="shared" si="162"/>
        <v>1.2272727272727272E-3</v>
      </c>
    </row>
    <row r="1698" spans="1:14" s="18" customFormat="1" ht="13.8">
      <c r="B1698" s="17">
        <v>113</v>
      </c>
      <c r="C1698" s="17">
        <f t="shared" si="157"/>
        <v>0.16049382716049382</v>
      </c>
      <c r="D1698" s="17">
        <v>1.08</v>
      </c>
      <c r="E1698" s="17">
        <v>4.1500000000000002E-2</v>
      </c>
      <c r="F1698" s="17">
        <v>4.1999999999999997E-3</v>
      </c>
      <c r="G1698" s="17">
        <v>6.13E-3</v>
      </c>
      <c r="H1698" s="17">
        <v>3.3921399999999999</v>
      </c>
      <c r="I1698" s="17">
        <v>0.04</v>
      </c>
      <c r="J1698" s="17">
        <f t="shared" si="161"/>
        <v>1.6977272727272728</v>
      </c>
      <c r="K1698" s="17">
        <f t="shared" si="158"/>
        <v>0.17181818181818181</v>
      </c>
      <c r="L1698" s="17">
        <f t="shared" si="159"/>
        <v>0.25077272727272731</v>
      </c>
      <c r="M1698" s="17">
        <f t="shared" si="160"/>
        <v>138.76936363636364</v>
      </c>
      <c r="N1698" s="17">
        <f t="shared" si="162"/>
        <v>1.6363636363636365E-3</v>
      </c>
    </row>
    <row r="1699" spans="1:14" s="18" customFormat="1" ht="13.8">
      <c r="B1699" s="18">
        <v>113</v>
      </c>
      <c r="C1699" s="17">
        <f t="shared" si="157"/>
        <v>0.16049382716049382</v>
      </c>
      <c r="D1699" s="18">
        <v>0.99</v>
      </c>
      <c r="E1699" s="18">
        <v>4.9950000000000001E-2</v>
      </c>
      <c r="F1699" s="18">
        <v>4.0899999999999999E-3</v>
      </c>
      <c r="G1699" s="18">
        <v>8.0400000000000003E-3</v>
      </c>
      <c r="H1699" s="18">
        <v>3.1192600000000001</v>
      </c>
      <c r="I1699" s="18">
        <v>0.06</v>
      </c>
      <c r="J1699" s="17">
        <f t="shared" si="161"/>
        <v>2.043409090909091</v>
      </c>
      <c r="K1699" s="17">
        <f t="shared" si="158"/>
        <v>0.16731818181818181</v>
      </c>
      <c r="L1699" s="17">
        <f t="shared" si="159"/>
        <v>0.32890909090909093</v>
      </c>
      <c r="M1699" s="17">
        <f t="shared" si="160"/>
        <v>127.60609090909092</v>
      </c>
      <c r="N1699" s="17">
        <f t="shared" si="162"/>
        <v>2.4545454545454545E-3</v>
      </c>
    </row>
    <row r="1700" spans="1:14" s="18" customFormat="1" ht="13.8">
      <c r="B1700" s="18">
        <v>113</v>
      </c>
      <c r="C1700" s="17">
        <f t="shared" si="157"/>
        <v>0.16049382716049382</v>
      </c>
      <c r="D1700" s="18">
        <v>0.62</v>
      </c>
      <c r="E1700" s="18">
        <v>2.4850000000000001E-2</v>
      </c>
      <c r="F1700" s="18">
        <v>2E-3</v>
      </c>
      <c r="G1700" s="18">
        <v>5.7499999999999999E-3</v>
      </c>
      <c r="H1700" s="18">
        <v>1.9452400000000001</v>
      </c>
      <c r="I1700" s="18">
        <v>0.03</v>
      </c>
      <c r="J1700" s="17">
        <f t="shared" si="161"/>
        <v>1.0165909090909091</v>
      </c>
      <c r="K1700" s="17">
        <f t="shared" si="158"/>
        <v>8.1818181818181818E-2</v>
      </c>
      <c r="L1700" s="17">
        <f t="shared" si="159"/>
        <v>0.23522727272727273</v>
      </c>
      <c r="M1700" s="17">
        <f t="shared" si="160"/>
        <v>79.578000000000003</v>
      </c>
      <c r="N1700" s="17">
        <f t="shared" si="162"/>
        <v>1.2272727272727272E-3</v>
      </c>
    </row>
    <row r="1701" spans="1:14" s="18" customFormat="1" ht="13.8">
      <c r="A1701" s="17"/>
      <c r="B1701" s="18">
        <v>113</v>
      </c>
      <c r="C1701" s="17">
        <f t="shared" si="157"/>
        <v>0.16049382716049382</v>
      </c>
      <c r="D1701" s="18">
        <v>0.77</v>
      </c>
      <c r="E1701" s="18">
        <v>2.247E-2</v>
      </c>
      <c r="F1701" s="18">
        <v>1.7899999999999999E-3</v>
      </c>
      <c r="G1701" s="18">
        <v>4.9300000000000004E-3</v>
      </c>
      <c r="H1701" s="18">
        <v>2.4387500000000002</v>
      </c>
      <c r="I1701" s="18">
        <v>0.02</v>
      </c>
      <c r="J1701" s="17">
        <f t="shared" si="161"/>
        <v>0.91922727272727267</v>
      </c>
      <c r="K1701" s="17">
        <f t="shared" si="158"/>
        <v>7.3227272727272724E-2</v>
      </c>
      <c r="L1701" s="17">
        <f t="shared" si="159"/>
        <v>0.20168181818181818</v>
      </c>
      <c r="M1701" s="17">
        <f t="shared" si="160"/>
        <v>99.767045454545453</v>
      </c>
      <c r="N1701" s="17">
        <f t="shared" si="162"/>
        <v>8.1818181818181827E-4</v>
      </c>
    </row>
    <row r="1702" spans="1:14" s="18" customFormat="1" ht="13.8">
      <c r="A1702" s="17"/>
      <c r="B1702" s="18">
        <v>113</v>
      </c>
      <c r="C1702" s="17">
        <f t="shared" si="157"/>
        <v>0.16049382716049382</v>
      </c>
      <c r="D1702" s="18">
        <v>0.73</v>
      </c>
      <c r="E1702" s="18">
        <v>2.937E-2</v>
      </c>
      <c r="F1702" s="18">
        <v>4.3400000000000001E-3</v>
      </c>
      <c r="G1702" s="18">
        <v>1.1480000000000001E-2</v>
      </c>
      <c r="H1702" s="18">
        <v>2.2938999999999998</v>
      </c>
      <c r="I1702" s="18">
        <v>0.06</v>
      </c>
      <c r="J1702" s="17">
        <f t="shared" si="161"/>
        <v>1.2015</v>
      </c>
      <c r="K1702" s="17">
        <f t="shared" si="158"/>
        <v>0.17754545454545456</v>
      </c>
      <c r="L1702" s="17">
        <f t="shared" si="159"/>
        <v>0.46963636363636369</v>
      </c>
      <c r="M1702" s="17">
        <f t="shared" si="160"/>
        <v>93.841363636363624</v>
      </c>
      <c r="N1702" s="17">
        <f t="shared" si="162"/>
        <v>2.4545454545454545E-3</v>
      </c>
    </row>
    <row r="1703" spans="1:14" s="18" customFormat="1" ht="13.8">
      <c r="A1703" s="17"/>
      <c r="B1703" s="18">
        <v>113</v>
      </c>
      <c r="C1703" s="17">
        <f t="shared" si="157"/>
        <v>0.16049382716049382</v>
      </c>
      <c r="D1703" s="18">
        <v>0.85185484813316414</v>
      </c>
      <c r="E1703" s="18">
        <v>3.5298002773042854E-2</v>
      </c>
      <c r="F1703" s="18">
        <v>1.6975413048967904E-3</v>
      </c>
      <c r="G1703" s="18">
        <v>4.1451590003293726E-3</v>
      </c>
      <c r="H1703" s="18">
        <v>2.6869512805706464</v>
      </c>
      <c r="I1703" s="18">
        <v>0.03</v>
      </c>
      <c r="J1703" s="17">
        <f t="shared" si="161"/>
        <v>1.444009204351753</v>
      </c>
      <c r="K1703" s="17">
        <f t="shared" si="158"/>
        <v>6.9444871563959606E-2</v>
      </c>
      <c r="L1703" s="17">
        <f t="shared" si="159"/>
        <v>0.16957468637711071</v>
      </c>
      <c r="M1703" s="17">
        <f t="shared" si="160"/>
        <v>109.9207342051628</v>
      </c>
      <c r="N1703" s="17">
        <f t="shared" si="162"/>
        <v>1.2272727272727272E-3</v>
      </c>
    </row>
    <row r="1704" spans="1:14" s="18" customFormat="1" ht="13.8">
      <c r="A1704" s="17"/>
      <c r="B1704" s="18">
        <v>113</v>
      </c>
      <c r="C1704" s="17">
        <f t="shared" si="157"/>
        <v>0.16049382716049382</v>
      </c>
      <c r="D1704" s="18">
        <v>1.36</v>
      </c>
      <c r="E1704" s="18">
        <v>3.9629999999999999E-2</v>
      </c>
      <c r="F1704" s="18">
        <v>1.99E-3</v>
      </c>
      <c r="G1704" s="18">
        <v>5.2599999999999999E-3</v>
      </c>
      <c r="H1704" s="18">
        <v>4.2865700000000002</v>
      </c>
      <c r="I1704" s="18">
        <v>0.04</v>
      </c>
      <c r="J1704" s="17">
        <f t="shared" si="161"/>
        <v>1.6212272727272727</v>
      </c>
      <c r="K1704" s="17">
        <f t="shared" si="158"/>
        <v>8.1409090909090903E-2</v>
      </c>
      <c r="L1704" s="17">
        <f t="shared" si="159"/>
        <v>0.21518181818181817</v>
      </c>
      <c r="M1704" s="17">
        <f t="shared" si="160"/>
        <v>175.35968181818183</v>
      </c>
      <c r="N1704" s="17">
        <f t="shared" si="162"/>
        <v>1.6363636363636365E-3</v>
      </c>
    </row>
    <row r="1705" spans="1:14" s="18" customFormat="1" ht="13.8">
      <c r="A1705" s="17"/>
      <c r="B1705" s="17">
        <v>113</v>
      </c>
      <c r="C1705" s="17">
        <f t="shared" si="157"/>
        <v>0.16049382716049382</v>
      </c>
      <c r="D1705" s="17">
        <v>1.34</v>
      </c>
      <c r="E1705" s="17">
        <v>4.0340000000000001E-2</v>
      </c>
      <c r="F1705" s="17">
        <v>1.7099999999999999E-3</v>
      </c>
      <c r="G1705" s="17">
        <v>5.1500000000000001E-3</v>
      </c>
      <c r="H1705" s="17">
        <v>4.2133099999999999</v>
      </c>
      <c r="I1705" s="17">
        <v>0.04</v>
      </c>
      <c r="J1705" s="17">
        <f t="shared" si="161"/>
        <v>1.6502727272727271</v>
      </c>
      <c r="K1705" s="17">
        <f t="shared" si="158"/>
        <v>6.995454545454545E-2</v>
      </c>
      <c r="L1705" s="17">
        <f t="shared" si="159"/>
        <v>0.21068181818181816</v>
      </c>
      <c r="M1705" s="17">
        <f t="shared" si="160"/>
        <v>172.36268181818181</v>
      </c>
      <c r="N1705" s="17">
        <f t="shared" si="162"/>
        <v>1.6363636363636365E-3</v>
      </c>
    </row>
    <row r="1706" spans="1:14" s="18" customFormat="1" ht="13.8">
      <c r="A1706" s="17"/>
      <c r="B1706" s="17">
        <v>113</v>
      </c>
      <c r="C1706" s="17">
        <f t="shared" si="157"/>
        <v>0.16049382716049382</v>
      </c>
      <c r="D1706" s="17">
        <v>1.42</v>
      </c>
      <c r="E1706" s="17">
        <v>5.8939999999999999E-2</v>
      </c>
      <c r="F1706" s="17">
        <v>7.7999999999999999E-4</v>
      </c>
      <c r="G1706" s="17">
        <v>4.5700000000000003E-3</v>
      </c>
      <c r="H1706" s="17">
        <v>4.4738499999999997</v>
      </c>
      <c r="I1706" s="17">
        <v>0.05</v>
      </c>
      <c r="J1706" s="17">
        <f t="shared" si="161"/>
        <v>2.4111818181818183</v>
      </c>
      <c r="K1706" s="17">
        <f t="shared" si="158"/>
        <v>3.1909090909090908E-2</v>
      </c>
      <c r="L1706" s="17">
        <f t="shared" si="159"/>
        <v>0.18695454545454548</v>
      </c>
      <c r="M1706" s="17">
        <f t="shared" si="160"/>
        <v>183.02113636363634</v>
      </c>
      <c r="N1706" s="17">
        <f t="shared" si="162"/>
        <v>2.0454545454545456E-3</v>
      </c>
    </row>
    <row r="1707" spans="1:14" s="18" customFormat="1" ht="13.8">
      <c r="B1707" s="18">
        <v>113</v>
      </c>
      <c r="C1707" s="17">
        <f t="shared" si="157"/>
        <v>0.16049382716049382</v>
      </c>
      <c r="D1707" s="18">
        <v>0.92</v>
      </c>
      <c r="E1707" s="18">
        <v>3.3550000000000003E-2</v>
      </c>
      <c r="F1707" s="18">
        <v>7.5500000000000003E-3</v>
      </c>
      <c r="G1707" s="18">
        <v>1.128E-2</v>
      </c>
      <c r="H1707" s="18">
        <v>2.8767200000000002</v>
      </c>
      <c r="I1707" s="18">
        <v>0.03</v>
      </c>
      <c r="J1707" s="17">
        <f t="shared" si="161"/>
        <v>1.3725000000000003</v>
      </c>
      <c r="K1707" s="17">
        <f t="shared" si="158"/>
        <v>0.30886363636363634</v>
      </c>
      <c r="L1707" s="17">
        <f t="shared" si="159"/>
        <v>0.4614545454545454</v>
      </c>
      <c r="M1707" s="17">
        <f t="shared" si="160"/>
        <v>117.68400000000001</v>
      </c>
      <c r="N1707" s="17">
        <f t="shared" si="162"/>
        <v>1.2272727272727272E-3</v>
      </c>
    </row>
    <row r="1708" spans="1:14" s="18" customFormat="1" ht="13.8">
      <c r="A1708" s="17"/>
      <c r="B1708" s="18">
        <v>113</v>
      </c>
      <c r="C1708" s="17">
        <f t="shared" si="157"/>
        <v>0.16049382716049382</v>
      </c>
      <c r="D1708" s="18">
        <v>1.04</v>
      </c>
      <c r="E1708" s="18">
        <v>3.3520000000000001E-2</v>
      </c>
      <c r="F1708" s="18">
        <v>8.3099999999999997E-3</v>
      </c>
      <c r="G1708" s="18">
        <v>1.222E-2</v>
      </c>
      <c r="H1708" s="18">
        <v>3.26024</v>
      </c>
      <c r="I1708" s="18">
        <v>0.04</v>
      </c>
      <c r="J1708" s="17">
        <f t="shared" si="161"/>
        <v>1.3712727272727274</v>
      </c>
      <c r="K1708" s="17">
        <f t="shared" si="158"/>
        <v>0.33995454545454545</v>
      </c>
      <c r="L1708" s="17">
        <f t="shared" si="159"/>
        <v>0.49990909090909086</v>
      </c>
      <c r="M1708" s="17">
        <f t="shared" si="160"/>
        <v>133.37345454545454</v>
      </c>
      <c r="N1708" s="17">
        <f t="shared" si="162"/>
        <v>1.6363636363636365E-3</v>
      </c>
    </row>
    <row r="1709" spans="1:14" s="18" customFormat="1" ht="13.8">
      <c r="B1709" s="18">
        <v>113</v>
      </c>
      <c r="C1709" s="17">
        <f t="shared" si="157"/>
        <v>0.16049382716049382</v>
      </c>
      <c r="D1709" s="18">
        <v>0.95</v>
      </c>
      <c r="E1709" s="18">
        <v>3.721E-2</v>
      </c>
      <c r="F1709" s="18">
        <v>1.038E-2</v>
      </c>
      <c r="G1709" s="18">
        <v>9.3299999999999998E-3</v>
      </c>
      <c r="H1709" s="18">
        <v>2.95194</v>
      </c>
      <c r="I1709" s="18">
        <v>0.04</v>
      </c>
      <c r="J1709" s="17">
        <f t="shared" si="161"/>
        <v>1.5222272727272725</v>
      </c>
      <c r="K1709" s="17">
        <f t="shared" si="158"/>
        <v>0.42463636363636365</v>
      </c>
      <c r="L1709" s="17">
        <f t="shared" si="159"/>
        <v>0.38168181818181818</v>
      </c>
      <c r="M1709" s="17">
        <f t="shared" si="160"/>
        <v>120.76118181818183</v>
      </c>
      <c r="N1709" s="17">
        <f t="shared" si="162"/>
        <v>1.6363636363636365E-3</v>
      </c>
    </row>
    <row r="1710" spans="1:14" s="18" customFormat="1" ht="13.8">
      <c r="B1710" s="18">
        <v>113</v>
      </c>
      <c r="C1710" s="17">
        <f t="shared" si="157"/>
        <v>0.16049382716049382</v>
      </c>
      <c r="D1710" s="18">
        <v>0.57999999999999996</v>
      </c>
      <c r="E1710" s="18">
        <v>2.5669999999999998E-2</v>
      </c>
      <c r="F1710" s="18">
        <v>4.2300000000000003E-3</v>
      </c>
      <c r="G1710" s="18">
        <v>2.3600000000000001E-3</v>
      </c>
      <c r="H1710" s="18">
        <v>1.83074</v>
      </c>
      <c r="I1710" s="18">
        <v>0.03</v>
      </c>
      <c r="J1710" s="17">
        <f t="shared" si="161"/>
        <v>1.0501363636363636</v>
      </c>
      <c r="K1710" s="17">
        <f t="shared" si="158"/>
        <v>0.17304545454545456</v>
      </c>
      <c r="L1710" s="17">
        <f t="shared" si="159"/>
        <v>9.6545454545454545E-2</v>
      </c>
      <c r="M1710" s="17">
        <f t="shared" si="160"/>
        <v>74.893909090909091</v>
      </c>
      <c r="N1710" s="17">
        <f t="shared" si="162"/>
        <v>1.2272727272727272E-3</v>
      </c>
    </row>
    <row r="1711" spans="1:14" s="18" customFormat="1" ht="13.8">
      <c r="A1711" s="17"/>
      <c r="B1711" s="18">
        <v>113</v>
      </c>
      <c r="C1711" s="17">
        <f t="shared" si="157"/>
        <v>0.16049382716049382</v>
      </c>
      <c r="D1711" s="18">
        <v>0.73</v>
      </c>
      <c r="E1711" s="18">
        <v>2.776E-2</v>
      </c>
      <c r="F1711" s="18">
        <v>4.1799999999999997E-3</v>
      </c>
      <c r="G1711" s="18">
        <v>2.33E-3</v>
      </c>
      <c r="H1711" s="18">
        <v>2.29068</v>
      </c>
      <c r="I1711" s="18">
        <v>0.02</v>
      </c>
      <c r="J1711" s="17">
        <f t="shared" si="161"/>
        <v>1.1356363636363636</v>
      </c>
      <c r="K1711" s="17">
        <f t="shared" si="158"/>
        <v>0.17099999999999999</v>
      </c>
      <c r="L1711" s="17">
        <f t="shared" si="159"/>
        <v>9.5318181818181816E-2</v>
      </c>
      <c r="M1711" s="17">
        <f t="shared" si="160"/>
        <v>93.709636363636363</v>
      </c>
      <c r="N1711" s="17">
        <f t="shared" si="162"/>
        <v>8.1818181818181827E-4</v>
      </c>
    </row>
    <row r="1712" spans="1:14" s="18" customFormat="1" ht="13.8">
      <c r="A1712" s="17"/>
      <c r="B1712" s="18">
        <v>113</v>
      </c>
      <c r="C1712" s="17">
        <f t="shared" si="157"/>
        <v>0.16049382716049382</v>
      </c>
      <c r="D1712" s="18">
        <v>0.84846500733806862</v>
      </c>
      <c r="E1712" s="18">
        <v>3.7623414437630821E-2</v>
      </c>
      <c r="F1712" s="18">
        <v>2.1059708680267186E-3</v>
      </c>
      <c r="G1712" s="18">
        <v>5.9424294260598878E-3</v>
      </c>
      <c r="H1712" s="18">
        <v>2.6721341990590179</v>
      </c>
      <c r="I1712" s="18">
        <v>0.04</v>
      </c>
      <c r="J1712" s="17">
        <f t="shared" si="161"/>
        <v>1.5391396815394425</v>
      </c>
      <c r="K1712" s="17">
        <f t="shared" si="158"/>
        <v>8.6153353692002124E-2</v>
      </c>
      <c r="L1712" s="17">
        <f t="shared" si="159"/>
        <v>0.24309938561154087</v>
      </c>
      <c r="M1712" s="17">
        <f t="shared" si="160"/>
        <v>109.31458087059619</v>
      </c>
      <c r="N1712" s="17">
        <f t="shared" si="162"/>
        <v>1.6363636363636365E-3</v>
      </c>
    </row>
    <row r="1713" spans="1:14" s="18" customFormat="1" ht="13.8">
      <c r="A1713" s="17"/>
      <c r="B1713" s="17">
        <v>113</v>
      </c>
      <c r="C1713" s="17">
        <f t="shared" si="157"/>
        <v>0.16049382716049382</v>
      </c>
      <c r="D1713" s="17">
        <v>0.95471239069725</v>
      </c>
      <c r="E1713" s="17">
        <v>3.2168123898157833E-2</v>
      </c>
      <c r="F1713" s="17">
        <v>2.2274224277307355E-3</v>
      </c>
      <c r="G1713" s="17">
        <v>5.8016584164149393E-3</v>
      </c>
      <c r="H1713" s="17">
        <v>3.0085742930837469</v>
      </c>
      <c r="I1713" s="17">
        <v>0.04</v>
      </c>
      <c r="J1713" s="17">
        <f t="shared" si="161"/>
        <v>1.3159687049246385</v>
      </c>
      <c r="K1713" s="17">
        <f t="shared" si="158"/>
        <v>9.1121826588984642E-2</v>
      </c>
      <c r="L1713" s="17">
        <f t="shared" si="159"/>
        <v>0.23734057158061114</v>
      </c>
      <c r="M1713" s="17">
        <f t="shared" si="160"/>
        <v>123.07803926251691</v>
      </c>
      <c r="N1713" s="17">
        <f t="shared" si="162"/>
        <v>1.6363636363636365E-3</v>
      </c>
    </row>
    <row r="1714" spans="1:14" s="18" customFormat="1" ht="13.8">
      <c r="A1714" s="17"/>
      <c r="B1714" s="18">
        <v>113</v>
      </c>
      <c r="C1714" s="17">
        <f t="shared" si="157"/>
        <v>0.16049382716049382</v>
      </c>
      <c r="D1714" s="18">
        <v>1.17</v>
      </c>
      <c r="E1714" s="18">
        <v>4.428E-2</v>
      </c>
      <c r="F1714" s="18">
        <v>1.145E-2</v>
      </c>
      <c r="G1714" s="18">
        <v>8.4200000000000004E-3</v>
      </c>
      <c r="H1714" s="18">
        <v>3.6674199999999999</v>
      </c>
      <c r="I1714" s="18">
        <v>0.04</v>
      </c>
      <c r="J1714" s="17">
        <f t="shared" si="161"/>
        <v>1.8114545454545452</v>
      </c>
      <c r="K1714" s="17">
        <f t="shared" si="158"/>
        <v>0.46840909090909089</v>
      </c>
      <c r="L1714" s="17">
        <f t="shared" si="159"/>
        <v>0.34445454545454546</v>
      </c>
      <c r="M1714" s="17">
        <f t="shared" si="160"/>
        <v>150.03081818181818</v>
      </c>
      <c r="N1714" s="17">
        <f t="shared" si="162"/>
        <v>1.6363636363636365E-3</v>
      </c>
    </row>
    <row r="1715" spans="1:14" s="18" customFormat="1" ht="13.8">
      <c r="B1715" s="18">
        <v>113</v>
      </c>
      <c r="C1715" s="17">
        <f t="shared" si="157"/>
        <v>0.16049382716049382</v>
      </c>
      <c r="D1715" s="18">
        <v>0.79</v>
      </c>
      <c r="E1715" s="18">
        <v>3.5950000000000003E-2</v>
      </c>
      <c r="F1715" s="18">
        <v>3.4299999999999999E-3</v>
      </c>
      <c r="G1715" s="18">
        <v>2.7100000000000002E-3</v>
      </c>
      <c r="H1715" s="18">
        <v>2.5007899999999998</v>
      </c>
      <c r="I1715" s="18">
        <v>0.03</v>
      </c>
      <c r="J1715" s="17">
        <f t="shared" si="161"/>
        <v>1.4706818181818184</v>
      </c>
      <c r="K1715" s="17">
        <f t="shared" si="158"/>
        <v>0.14031818181818181</v>
      </c>
      <c r="L1715" s="17">
        <f t="shared" si="159"/>
        <v>0.11086363636363637</v>
      </c>
      <c r="M1715" s="17">
        <f t="shared" si="160"/>
        <v>102.30504545454545</v>
      </c>
      <c r="N1715" s="17">
        <f t="shared" si="162"/>
        <v>1.2272727272727272E-3</v>
      </c>
    </row>
    <row r="1716" spans="1:14" s="18" customFormat="1" ht="13.8">
      <c r="B1716" s="18">
        <v>114</v>
      </c>
      <c r="C1716" s="17">
        <f t="shared" si="157"/>
        <v>0.1728395061728395</v>
      </c>
      <c r="D1716" s="18">
        <v>1.18</v>
      </c>
      <c r="E1716" s="18">
        <v>4.2700000000000002E-2</v>
      </c>
      <c r="F1716" s="18">
        <v>1.1950000000000001E-2</v>
      </c>
      <c r="G1716" s="18">
        <v>6.9100000000000003E-3</v>
      </c>
      <c r="H1716" s="18">
        <v>3.6762299999999999</v>
      </c>
      <c r="I1716" s="18">
        <v>0.04</v>
      </c>
      <c r="J1716" s="17">
        <f t="shared" si="161"/>
        <v>1.7468181818181818</v>
      </c>
      <c r="K1716" s="17">
        <f t="shared" si="158"/>
        <v>0.48886363636363639</v>
      </c>
      <c r="L1716" s="17">
        <f t="shared" si="159"/>
        <v>0.2826818181818182</v>
      </c>
      <c r="M1716" s="17">
        <f t="shared" si="160"/>
        <v>150.39122727272726</v>
      </c>
      <c r="N1716" s="17">
        <f t="shared" si="162"/>
        <v>1.6363636363636365E-3</v>
      </c>
    </row>
    <row r="1717" spans="1:14" s="18" customFormat="1" ht="13.8">
      <c r="B1717" s="18">
        <v>114</v>
      </c>
      <c r="C1717" s="17">
        <f t="shared" si="157"/>
        <v>0.1728395061728395</v>
      </c>
      <c r="D1717" s="18">
        <v>1.18</v>
      </c>
      <c r="E1717" s="18">
        <v>4.0579999999999998E-2</v>
      </c>
      <c r="F1717" s="18">
        <v>1.197E-2</v>
      </c>
      <c r="G1717" s="18">
        <v>6.8799999999999998E-3</v>
      </c>
      <c r="H1717" s="18">
        <v>3.6801200000000001</v>
      </c>
      <c r="I1717" s="18">
        <v>0.04</v>
      </c>
      <c r="J1717" s="17">
        <f t="shared" si="161"/>
        <v>1.6600909090909091</v>
      </c>
      <c r="K1717" s="17">
        <f t="shared" si="158"/>
        <v>0.48968181818181816</v>
      </c>
      <c r="L1717" s="17">
        <f t="shared" si="159"/>
        <v>0.28145454545454546</v>
      </c>
      <c r="M1717" s="17">
        <f t="shared" si="160"/>
        <v>150.55036363636364</v>
      </c>
      <c r="N1717" s="17">
        <f t="shared" si="162"/>
        <v>1.6363636363636365E-3</v>
      </c>
    </row>
    <row r="1718" spans="1:14" s="18" customFormat="1" ht="13.8">
      <c r="A1718" s="17"/>
      <c r="B1718" s="18">
        <v>114</v>
      </c>
      <c r="C1718" s="17">
        <f t="shared" si="157"/>
        <v>0.1728395061728395</v>
      </c>
      <c r="D1718" s="18">
        <v>1.2</v>
      </c>
      <c r="E1718" s="18">
        <v>5.2729999999999999E-2</v>
      </c>
      <c r="F1718" s="18">
        <v>7.2399999999999999E-3</v>
      </c>
      <c r="G1718" s="18">
        <v>8.7600000000000004E-3</v>
      </c>
      <c r="H1718" s="18">
        <v>3.7681800000000001</v>
      </c>
      <c r="I1718" s="18">
        <v>0.04</v>
      </c>
      <c r="J1718" s="17">
        <f t="shared" si="161"/>
        <v>2.1571363636363636</v>
      </c>
      <c r="K1718" s="17">
        <f t="shared" si="158"/>
        <v>0.29618181818181816</v>
      </c>
      <c r="L1718" s="17">
        <f t="shared" si="159"/>
        <v>0.35836363636363638</v>
      </c>
      <c r="M1718" s="17">
        <f t="shared" si="160"/>
        <v>154.15281818181819</v>
      </c>
      <c r="N1718" s="17">
        <f t="shared" si="162"/>
        <v>1.6363636363636365E-3</v>
      </c>
    </row>
    <row r="1719" spans="1:14" s="18" customFormat="1" ht="13.8">
      <c r="A1719" s="17"/>
      <c r="B1719" s="18">
        <v>114</v>
      </c>
      <c r="C1719" s="17">
        <f t="shared" si="157"/>
        <v>0.1728395061728395</v>
      </c>
      <c r="D1719" s="18">
        <v>1.1399999999999999</v>
      </c>
      <c r="E1719" s="18">
        <v>4.086E-2</v>
      </c>
      <c r="F1719" s="18">
        <v>4.45E-3</v>
      </c>
      <c r="G1719" s="18">
        <v>5.7400000000000003E-3</v>
      </c>
      <c r="H1719" s="18">
        <v>3.5775999999999999</v>
      </c>
      <c r="I1719" s="18">
        <v>0.04</v>
      </c>
      <c r="J1719" s="17">
        <f t="shared" si="161"/>
        <v>1.6715454545454547</v>
      </c>
      <c r="K1719" s="17">
        <f t="shared" si="158"/>
        <v>0.18204545454545454</v>
      </c>
      <c r="L1719" s="17">
        <f t="shared" si="159"/>
        <v>0.23481818181818184</v>
      </c>
      <c r="M1719" s="17">
        <f t="shared" si="160"/>
        <v>146.35636363636362</v>
      </c>
      <c r="N1719" s="17">
        <f t="shared" si="162"/>
        <v>1.6363636363636365E-3</v>
      </c>
    </row>
    <row r="1720" spans="1:14" s="18" customFormat="1" ht="13.8">
      <c r="A1720" s="17"/>
      <c r="B1720" s="18">
        <v>114</v>
      </c>
      <c r="C1720" s="17">
        <f t="shared" si="157"/>
        <v>0.1728395061728395</v>
      </c>
      <c r="D1720" s="18">
        <v>1.1000000000000001</v>
      </c>
      <c r="E1720" s="18">
        <v>3.7819999999999999E-2</v>
      </c>
      <c r="F1720" s="18">
        <v>4.0899999999999999E-3</v>
      </c>
      <c r="G1720" s="18">
        <v>5.3600000000000002E-3</v>
      </c>
      <c r="H1720" s="18">
        <v>3.45208</v>
      </c>
      <c r="I1720" s="18">
        <v>0.03</v>
      </c>
      <c r="J1720" s="17">
        <f t="shared" si="161"/>
        <v>1.547181818181818</v>
      </c>
      <c r="K1720" s="17">
        <f t="shared" si="158"/>
        <v>0.16731818181818181</v>
      </c>
      <c r="L1720" s="17">
        <f t="shared" si="159"/>
        <v>0.21927272727272726</v>
      </c>
      <c r="M1720" s="17">
        <f t="shared" si="160"/>
        <v>141.22145454545455</v>
      </c>
      <c r="N1720" s="17">
        <f t="shared" si="162"/>
        <v>1.2272727272727272E-3</v>
      </c>
    </row>
    <row r="1721" spans="1:14" ht="13.8">
      <c r="B1721" s="18">
        <v>114</v>
      </c>
      <c r="C1721" s="17">
        <f t="shared" si="157"/>
        <v>0.1728395061728395</v>
      </c>
      <c r="D1721" s="18">
        <v>0.74</v>
      </c>
      <c r="E1721" s="18">
        <v>3.8850000000000003E-2</v>
      </c>
      <c r="F1721" s="18">
        <v>4.2900000000000004E-3</v>
      </c>
      <c r="G1721" s="18">
        <v>3.0799999999999998E-3</v>
      </c>
      <c r="H1721" s="18">
        <v>2.3149199999999999</v>
      </c>
      <c r="I1721" s="18">
        <v>0.03</v>
      </c>
      <c r="J1721" s="17">
        <f t="shared" si="161"/>
        <v>1.5893181818181821</v>
      </c>
      <c r="K1721" s="17">
        <f t="shared" si="158"/>
        <v>0.17550000000000002</v>
      </c>
      <c r="L1721" s="17">
        <f t="shared" si="159"/>
        <v>0.126</v>
      </c>
      <c r="M1721" s="17">
        <f t="shared" si="160"/>
        <v>94.701272727272723</v>
      </c>
      <c r="N1721" s="17">
        <f t="shared" si="162"/>
        <v>1.2272727272727272E-3</v>
      </c>
    </row>
    <row r="1722" spans="1:14" s="18" customFormat="1" ht="13.8">
      <c r="A1722" s="17"/>
      <c r="B1722" s="17">
        <v>114</v>
      </c>
      <c r="C1722" s="17">
        <f t="shared" si="157"/>
        <v>0.1728395061728395</v>
      </c>
      <c r="D1722" s="17">
        <v>1.01</v>
      </c>
      <c r="E1722" s="17">
        <v>4.2689999999999999E-2</v>
      </c>
      <c r="F1722" s="17">
        <v>8.7799999999999996E-3</v>
      </c>
      <c r="G1722" s="17">
        <v>8.3099999999999997E-3</v>
      </c>
      <c r="H1722" s="17">
        <v>3.1692200000000001</v>
      </c>
      <c r="I1722" s="17">
        <v>0.05</v>
      </c>
      <c r="J1722" s="17">
        <f t="shared" si="161"/>
        <v>1.7464090909090908</v>
      </c>
      <c r="K1722" s="17">
        <f t="shared" si="158"/>
        <v>0.35918181818181816</v>
      </c>
      <c r="L1722" s="17">
        <f t="shared" si="159"/>
        <v>0.33995454545454545</v>
      </c>
      <c r="M1722" s="17">
        <f t="shared" si="160"/>
        <v>129.64990909090909</v>
      </c>
      <c r="N1722" s="17">
        <f t="shared" si="162"/>
        <v>2.0454545454545456E-3</v>
      </c>
    </row>
    <row r="1723" spans="1:14" s="18" customFormat="1" ht="13.8">
      <c r="B1723" s="18">
        <v>114</v>
      </c>
      <c r="C1723" s="17">
        <f t="shared" si="157"/>
        <v>0.1728395061728395</v>
      </c>
      <c r="D1723" s="18">
        <v>0.78</v>
      </c>
      <c r="E1723" s="18">
        <v>3.0370000000000001E-2</v>
      </c>
      <c r="F1723" s="18">
        <v>8.3199999999999993E-3</v>
      </c>
      <c r="G1723" s="18">
        <v>6.1799999999999997E-3</v>
      </c>
      <c r="H1723" s="18">
        <v>2.4191699999999998</v>
      </c>
      <c r="I1723" s="18">
        <v>0.04</v>
      </c>
      <c r="J1723" s="17">
        <f t="shared" si="161"/>
        <v>1.242409090909091</v>
      </c>
      <c r="K1723" s="17">
        <f t="shared" si="158"/>
        <v>0.34036363636363637</v>
      </c>
      <c r="L1723" s="17">
        <f t="shared" si="159"/>
        <v>0.25281818181818178</v>
      </c>
      <c r="M1723" s="17">
        <f t="shared" si="160"/>
        <v>98.966045454545437</v>
      </c>
      <c r="N1723" s="17">
        <f t="shared" si="162"/>
        <v>1.6363636363636365E-3</v>
      </c>
    </row>
    <row r="1724" spans="1:14" ht="13.8">
      <c r="B1724" s="18">
        <v>114</v>
      </c>
      <c r="C1724" s="17">
        <f t="shared" si="157"/>
        <v>0.1728395061728395</v>
      </c>
      <c r="D1724" s="18">
        <v>1.17</v>
      </c>
      <c r="E1724" s="18">
        <v>4.589E-2</v>
      </c>
      <c r="F1724" s="18">
        <v>6.4900000000000001E-3</v>
      </c>
      <c r="G1724" s="18">
        <v>4.9800000000000001E-3</v>
      </c>
      <c r="H1724" s="18">
        <v>3.69075</v>
      </c>
      <c r="I1724" s="18">
        <v>0.03</v>
      </c>
      <c r="J1724" s="17">
        <f t="shared" si="161"/>
        <v>1.8773181818181819</v>
      </c>
      <c r="K1724" s="17">
        <f t="shared" si="158"/>
        <v>0.26550000000000001</v>
      </c>
      <c r="L1724" s="17">
        <f t="shared" si="159"/>
        <v>0.20372727272727273</v>
      </c>
      <c r="M1724" s="17">
        <f t="shared" si="160"/>
        <v>150.98522727272729</v>
      </c>
      <c r="N1724" s="17">
        <f t="shared" si="162"/>
        <v>1.2272727272727272E-3</v>
      </c>
    </row>
    <row r="1725" spans="1:14" s="18" customFormat="1" ht="13.8">
      <c r="A1725" s="17"/>
      <c r="B1725" s="18">
        <v>114</v>
      </c>
      <c r="C1725" s="17">
        <f t="shared" si="157"/>
        <v>0.1728395061728395</v>
      </c>
      <c r="D1725" s="18">
        <v>1.1299999999999999</v>
      </c>
      <c r="E1725" s="18">
        <v>5.4890000000000001E-2</v>
      </c>
      <c r="F1725" s="18">
        <v>1.111E-2</v>
      </c>
      <c r="G1725" s="18">
        <v>4.5199999999999997E-3</v>
      </c>
      <c r="H1725" s="18">
        <v>3.5272999999999999</v>
      </c>
      <c r="I1725" s="18">
        <v>0.05</v>
      </c>
      <c r="J1725" s="17">
        <f t="shared" si="161"/>
        <v>2.2455000000000003</v>
      </c>
      <c r="K1725" s="17">
        <f t="shared" si="158"/>
        <v>0.45450000000000002</v>
      </c>
      <c r="L1725" s="17">
        <f t="shared" si="159"/>
        <v>0.18490909090909088</v>
      </c>
      <c r="M1725" s="17">
        <f t="shared" si="160"/>
        <v>144.29863636363635</v>
      </c>
      <c r="N1725" s="17">
        <f t="shared" si="162"/>
        <v>2.0454545454545456E-3</v>
      </c>
    </row>
    <row r="1726" spans="1:14" s="18" customFormat="1" ht="13.8">
      <c r="A1726" s="17"/>
      <c r="B1726" s="18">
        <v>114</v>
      </c>
      <c r="C1726" s="17">
        <f t="shared" si="157"/>
        <v>0.1728395061728395</v>
      </c>
      <c r="D1726" s="18">
        <v>1.08</v>
      </c>
      <c r="E1726" s="18">
        <v>5.0599999999999999E-2</v>
      </c>
      <c r="F1726" s="18">
        <v>7.8399999999999997E-3</v>
      </c>
      <c r="G1726" s="18">
        <v>1.8500000000000001E-3</v>
      </c>
      <c r="H1726" s="18">
        <v>3.3990100000000001</v>
      </c>
      <c r="I1726" s="18">
        <v>0.04</v>
      </c>
      <c r="J1726" s="17">
        <f t="shared" si="161"/>
        <v>2.0699999999999998</v>
      </c>
      <c r="K1726" s="17">
        <f t="shared" si="158"/>
        <v>0.32072727272727275</v>
      </c>
      <c r="L1726" s="17">
        <f t="shared" si="159"/>
        <v>7.5681818181818183E-2</v>
      </c>
      <c r="M1726" s="17">
        <f t="shared" si="160"/>
        <v>139.05040909090908</v>
      </c>
      <c r="N1726" s="17">
        <f t="shared" si="162"/>
        <v>1.6363636363636365E-3</v>
      </c>
    </row>
    <row r="1727" spans="1:14" s="18" customFormat="1" ht="13.8">
      <c r="A1727" s="17"/>
      <c r="B1727" s="17">
        <v>114</v>
      </c>
      <c r="C1727" s="17">
        <f t="shared" si="157"/>
        <v>0.1728395061728395</v>
      </c>
      <c r="D1727" s="17">
        <v>1.1000000000000001</v>
      </c>
      <c r="E1727" s="17">
        <v>5.135E-2</v>
      </c>
      <c r="F1727" s="17">
        <v>8.5000000000000006E-3</v>
      </c>
      <c r="G1727" s="17">
        <v>2.0100000000000001E-3</v>
      </c>
      <c r="H1727" s="17">
        <v>3.4587300000000001</v>
      </c>
      <c r="I1727" s="17">
        <v>0.04</v>
      </c>
      <c r="J1727" s="17">
        <f t="shared" si="161"/>
        <v>2.1006818181818181</v>
      </c>
      <c r="K1727" s="17">
        <f t="shared" si="158"/>
        <v>0.34772727272727272</v>
      </c>
      <c r="L1727" s="17">
        <f t="shared" si="159"/>
        <v>8.2227272727272732E-2</v>
      </c>
      <c r="M1727" s="17">
        <f t="shared" si="160"/>
        <v>141.49350000000001</v>
      </c>
      <c r="N1727" s="17">
        <f t="shared" si="162"/>
        <v>1.6363636363636365E-3</v>
      </c>
    </row>
    <row r="1728" spans="1:14" s="18" customFormat="1" ht="13.8">
      <c r="A1728" s="17"/>
      <c r="B1728" s="18">
        <v>114</v>
      </c>
      <c r="C1728" s="17">
        <f t="shared" si="157"/>
        <v>0.1728395061728395</v>
      </c>
      <c r="D1728" s="18">
        <v>0.65769945425639198</v>
      </c>
      <c r="E1728" s="18">
        <v>3.1586424390804974E-2</v>
      </c>
      <c r="F1728" s="18">
        <v>6.2494612675058911E-3</v>
      </c>
      <c r="G1728" s="18">
        <v>1.4744263185891894E-3</v>
      </c>
      <c r="H1728" s="18">
        <v>2.0620905227125945</v>
      </c>
      <c r="I1728" s="18">
        <v>0.03</v>
      </c>
      <c r="J1728" s="17">
        <f t="shared" si="161"/>
        <v>1.2921719068965671</v>
      </c>
      <c r="K1728" s="17">
        <f t="shared" si="158"/>
        <v>0.25565977912524102</v>
      </c>
      <c r="L1728" s="17">
        <f t="shared" si="159"/>
        <v>6.0317440305921385E-2</v>
      </c>
      <c r="M1728" s="17">
        <f t="shared" si="160"/>
        <v>84.358248656424323</v>
      </c>
      <c r="N1728" s="17">
        <f t="shared" si="162"/>
        <v>1.2272727272727272E-3</v>
      </c>
    </row>
    <row r="1729" spans="1:14" s="18" customFormat="1" ht="13.8">
      <c r="B1729" s="18">
        <v>114</v>
      </c>
      <c r="C1729" s="17">
        <f t="shared" si="157"/>
        <v>0.1728395061728395</v>
      </c>
      <c r="D1729" s="18">
        <v>0.86830583476497836</v>
      </c>
      <c r="E1729" s="18">
        <v>4.3518710907440653E-2</v>
      </c>
      <c r="F1729" s="18">
        <v>2.6292625276995601E-3</v>
      </c>
      <c r="G1729" s="18">
        <v>4.7557720139268537E-3</v>
      </c>
      <c r="H1729" s="18">
        <v>2.7352483040099305</v>
      </c>
      <c r="I1729" s="18">
        <v>0.04</v>
      </c>
      <c r="J1729" s="17">
        <f t="shared" si="161"/>
        <v>1.7803109007589357</v>
      </c>
      <c r="K1729" s="17">
        <f t="shared" si="158"/>
        <v>0.10756073976952746</v>
      </c>
      <c r="L1729" s="17">
        <f t="shared" si="159"/>
        <v>0.19455430966064402</v>
      </c>
      <c r="M1729" s="17">
        <f t="shared" si="160"/>
        <v>111.89652152767898</v>
      </c>
      <c r="N1729" s="17">
        <f t="shared" si="162"/>
        <v>1.6363636363636365E-3</v>
      </c>
    </row>
    <row r="1730" spans="1:14" s="18" customFormat="1" ht="13.8">
      <c r="B1730" s="18">
        <v>114</v>
      </c>
      <c r="C1730" s="17">
        <f t="shared" si="157"/>
        <v>0.1728395061728395</v>
      </c>
      <c r="D1730" s="18">
        <v>0.94252278140699797</v>
      </c>
      <c r="E1730" s="18">
        <v>4.5037263532737341E-2</v>
      </c>
      <c r="F1730" s="18">
        <v>2.6589505701249965E-3</v>
      </c>
      <c r="G1730" s="18">
        <v>4.8094713154715699E-3</v>
      </c>
      <c r="H1730" s="18">
        <v>2.9701920709690848</v>
      </c>
      <c r="I1730" s="18">
        <v>0.04</v>
      </c>
      <c r="J1730" s="17">
        <f t="shared" si="161"/>
        <v>1.8424335081574368</v>
      </c>
      <c r="K1730" s="17">
        <f t="shared" si="158"/>
        <v>0.10877525059602258</v>
      </c>
      <c r="L1730" s="17">
        <f t="shared" si="159"/>
        <v>0.19675109926929152</v>
      </c>
      <c r="M1730" s="17">
        <f t="shared" si="160"/>
        <v>121.50785744873528</v>
      </c>
      <c r="N1730" s="17">
        <f t="shared" si="162"/>
        <v>1.6363636363636365E-3</v>
      </c>
    </row>
    <row r="1731" spans="1:14" s="18" customFormat="1" ht="13.8">
      <c r="B1731" s="18">
        <v>114</v>
      </c>
      <c r="C1731" s="17">
        <f t="shared" ref="C1731:C1794" si="163">(B1731-$B$2257)/($B$2256-$B$2257)</f>
        <v>0.1728395061728395</v>
      </c>
      <c r="D1731" s="18">
        <v>0.77449967002384557</v>
      </c>
      <c r="E1731" s="18">
        <v>3.1915243942765716E-2</v>
      </c>
      <c r="F1731" s="18">
        <v>1.7598598730042404E-3</v>
      </c>
      <c r="G1731" s="18">
        <v>2.7284649193864193E-3</v>
      </c>
      <c r="H1731" s="18">
        <v>2.4439250063646929</v>
      </c>
      <c r="I1731" s="18">
        <v>0.03</v>
      </c>
      <c r="J1731" s="17">
        <f t="shared" si="161"/>
        <v>1.3056236158404155</v>
      </c>
      <c r="K1731" s="17">
        <f t="shared" ref="K1731:K1794" si="164">(F1731*3600)/$C$1</f>
        <v>7.199426753199166E-2</v>
      </c>
      <c r="L1731" s="17">
        <f t="shared" ref="L1731:L1794" si="165">(G1731*3600)/$C$1</f>
        <v>0.11161901942944442</v>
      </c>
      <c r="M1731" s="17">
        <f t="shared" ref="M1731:M1794" si="166">(H1731*3600)/$C$1</f>
        <v>99.978750260373786</v>
      </c>
      <c r="N1731" s="17">
        <f t="shared" si="162"/>
        <v>1.2272727272727272E-3</v>
      </c>
    </row>
    <row r="1732" spans="1:14" s="18" customFormat="1" ht="13.8">
      <c r="B1732" s="18">
        <v>114</v>
      </c>
      <c r="C1732" s="17">
        <f t="shared" si="163"/>
        <v>0.1728395061728395</v>
      </c>
      <c r="D1732" s="18">
        <v>0.86103841268461256</v>
      </c>
      <c r="E1732" s="18">
        <v>3.7379360224509751E-2</v>
      </c>
      <c r="F1732" s="18">
        <v>2.0048445166745252E-3</v>
      </c>
      <c r="G1732" s="18">
        <v>3.7299432868363258E-3</v>
      </c>
      <c r="H1732" s="18">
        <v>2.7157539455108295</v>
      </c>
      <c r="I1732" s="18">
        <v>0.03</v>
      </c>
      <c r="J1732" s="17">
        <f t="shared" ref="J1732:J1795" si="167">(E1732*3600)/$C$1</f>
        <v>1.5291556455481263</v>
      </c>
      <c r="K1732" s="17">
        <f t="shared" si="164"/>
        <v>8.2016366591230572E-2</v>
      </c>
      <c r="L1732" s="17">
        <f t="shared" si="165"/>
        <v>0.15258858900694061</v>
      </c>
      <c r="M1732" s="17">
        <f t="shared" si="166"/>
        <v>111.09902504362485</v>
      </c>
      <c r="N1732" s="17">
        <f t="shared" ref="N1732:N1795" si="168">(I1732*3600)/$C$1/1000</f>
        <v>1.2272727272727272E-3</v>
      </c>
    </row>
    <row r="1733" spans="1:14" s="18" customFormat="1" ht="13.8">
      <c r="A1733" s="17"/>
      <c r="B1733" s="18">
        <v>114</v>
      </c>
      <c r="C1733" s="17">
        <f t="shared" si="163"/>
        <v>0.1728395061728395</v>
      </c>
      <c r="D1733" s="18">
        <v>0.9109122797688054</v>
      </c>
      <c r="E1733" s="18">
        <v>4.282330819931799E-2</v>
      </c>
      <c r="F1733" s="18">
        <v>2.9470294786407155E-3</v>
      </c>
      <c r="G1733" s="18">
        <v>3.5981173867125006E-3</v>
      </c>
      <c r="H1733" s="18">
        <v>2.8710692226990071</v>
      </c>
      <c r="I1733" s="18">
        <v>0.04</v>
      </c>
      <c r="J1733" s="17">
        <f t="shared" si="167"/>
        <v>1.7518626081539177</v>
      </c>
      <c r="K1733" s="17">
        <f t="shared" si="164"/>
        <v>0.12056029685348381</v>
      </c>
      <c r="L1733" s="17">
        <f t="shared" si="165"/>
        <v>0.14719571127460229</v>
      </c>
      <c r="M1733" s="17">
        <f t="shared" si="166"/>
        <v>117.45283183768666</v>
      </c>
      <c r="N1733" s="17">
        <f t="shared" si="168"/>
        <v>1.6363636363636365E-3</v>
      </c>
    </row>
    <row r="1734" spans="1:14" ht="13.8">
      <c r="B1734" s="18">
        <v>114</v>
      </c>
      <c r="C1734" s="17">
        <f t="shared" si="163"/>
        <v>0.1728395061728395</v>
      </c>
      <c r="D1734" s="18">
        <v>0.99845449642316197</v>
      </c>
      <c r="E1734" s="18">
        <v>4.4311461558943249E-2</v>
      </c>
      <c r="F1734" s="18">
        <v>3.4949461188813254E-3</v>
      </c>
      <c r="G1734" s="18">
        <v>4.2144053113125374E-3</v>
      </c>
      <c r="H1734" s="18">
        <v>3.1457525359440006</v>
      </c>
      <c r="I1734" s="18">
        <v>0.04</v>
      </c>
      <c r="J1734" s="17">
        <f t="shared" si="167"/>
        <v>1.8127416092294966</v>
      </c>
      <c r="K1734" s="17">
        <f t="shared" si="164"/>
        <v>0.14297506849969058</v>
      </c>
      <c r="L1734" s="17">
        <f t="shared" si="165"/>
        <v>0.17240749000824016</v>
      </c>
      <c r="M1734" s="17">
        <f t="shared" si="166"/>
        <v>128.68987647043639</v>
      </c>
      <c r="N1734" s="17">
        <f t="shared" si="168"/>
        <v>1.6363636363636365E-3</v>
      </c>
    </row>
    <row r="1735" spans="1:14">
      <c r="B1735" s="17">
        <v>114</v>
      </c>
      <c r="C1735" s="17">
        <f t="shared" si="163"/>
        <v>0.1728395061728395</v>
      </c>
      <c r="D1735" s="30">
        <v>0.95562700327260619</v>
      </c>
      <c r="E1735" s="17">
        <v>4.4348383417404005E-2</v>
      </c>
      <c r="F1735" s="17">
        <v>3.5933054049554084E-3</v>
      </c>
      <c r="G1735" s="17">
        <v>4.3330125468885204E-3</v>
      </c>
      <c r="H1735" s="17">
        <v>3.0095867147102839</v>
      </c>
      <c r="I1735" s="17">
        <v>0.04</v>
      </c>
      <c r="J1735" s="17">
        <f t="shared" si="167"/>
        <v>1.8142520488938003</v>
      </c>
      <c r="K1735" s="17">
        <f t="shared" si="164"/>
        <v>0.14699885747544852</v>
      </c>
      <c r="L1735" s="17">
        <f t="shared" si="165"/>
        <v>0.17725960419089401</v>
      </c>
      <c r="M1735" s="17">
        <f t="shared" si="166"/>
        <v>123.11945651087525</v>
      </c>
      <c r="N1735" s="17">
        <f t="shared" si="168"/>
        <v>1.6363636363636365E-3</v>
      </c>
    </row>
    <row r="1736" spans="1:14" s="18" customFormat="1" ht="13.8">
      <c r="A1736" s="17"/>
      <c r="B1736" s="18">
        <v>114</v>
      </c>
      <c r="C1736" s="17">
        <f t="shared" si="163"/>
        <v>0.1728395061728395</v>
      </c>
      <c r="D1736" s="18">
        <v>1.2467476429035853</v>
      </c>
      <c r="E1736" s="18">
        <v>4.2951455076653607E-2</v>
      </c>
      <c r="F1736" s="18">
        <v>4.6949916269799306E-3</v>
      </c>
      <c r="G1736" s="18">
        <v>5.7981452329984706E-3</v>
      </c>
      <c r="H1736" s="18">
        <v>3.9261726292018215</v>
      </c>
      <c r="I1736" s="18">
        <v>0.05</v>
      </c>
      <c r="J1736" s="17">
        <f t="shared" si="167"/>
        <v>1.7571049804085568</v>
      </c>
      <c r="K1736" s="17">
        <f t="shared" si="164"/>
        <v>0.19206783928554261</v>
      </c>
      <c r="L1736" s="17">
        <f t="shared" si="165"/>
        <v>0.23719685044084651</v>
      </c>
      <c r="M1736" s="17">
        <f t="shared" si="166"/>
        <v>160.61615301280179</v>
      </c>
      <c r="N1736" s="17">
        <f t="shared" si="168"/>
        <v>2.0454545454545456E-3</v>
      </c>
    </row>
    <row r="1737" spans="1:14" s="18" customFormat="1" ht="13.8">
      <c r="B1737" s="18">
        <v>114</v>
      </c>
      <c r="C1737" s="17">
        <f t="shared" si="163"/>
        <v>0.1728395061728395</v>
      </c>
      <c r="D1737" s="18">
        <v>0.9</v>
      </c>
      <c r="E1737" s="18">
        <v>3.1269999999999999E-2</v>
      </c>
      <c r="F1737" s="18">
        <v>2.5000000000000001E-3</v>
      </c>
      <c r="G1737" s="18">
        <v>5.2100000000000002E-3</v>
      </c>
      <c r="H1737" s="18">
        <v>2.8426300000000002</v>
      </c>
      <c r="I1737" s="18">
        <v>0.03</v>
      </c>
      <c r="J1737" s="17">
        <f t="shared" si="167"/>
        <v>1.2792272727272727</v>
      </c>
      <c r="K1737" s="17">
        <f t="shared" si="164"/>
        <v>0.10227272727272728</v>
      </c>
      <c r="L1737" s="17">
        <f t="shared" si="165"/>
        <v>0.21313636363636365</v>
      </c>
      <c r="M1737" s="17">
        <f t="shared" si="166"/>
        <v>116.2894090909091</v>
      </c>
      <c r="N1737" s="17">
        <f t="shared" si="168"/>
        <v>1.2272727272727272E-3</v>
      </c>
    </row>
    <row r="1738" spans="1:14" s="18" customFormat="1" ht="13.8">
      <c r="B1738" s="18">
        <v>114</v>
      </c>
      <c r="C1738" s="17">
        <f t="shared" si="163"/>
        <v>0.1728395061728395</v>
      </c>
      <c r="D1738" s="18">
        <v>0.91</v>
      </c>
      <c r="E1738" s="18">
        <v>3.5900000000000001E-2</v>
      </c>
      <c r="F1738" s="18">
        <v>2.4199999999999998E-3</v>
      </c>
      <c r="G1738" s="18">
        <v>6.2500000000000003E-3</v>
      </c>
      <c r="H1738" s="18">
        <v>2.8620000000000001</v>
      </c>
      <c r="I1738" s="18">
        <v>0.03</v>
      </c>
      <c r="J1738" s="17">
        <f t="shared" si="167"/>
        <v>1.4686363636363637</v>
      </c>
      <c r="K1738" s="17">
        <f t="shared" si="164"/>
        <v>9.8999999999999991E-2</v>
      </c>
      <c r="L1738" s="17">
        <f t="shared" si="165"/>
        <v>0.25568181818181818</v>
      </c>
      <c r="M1738" s="17">
        <f t="shared" si="166"/>
        <v>117.08181818181819</v>
      </c>
      <c r="N1738" s="17">
        <f t="shared" si="168"/>
        <v>1.2272727272727272E-3</v>
      </c>
    </row>
    <row r="1739" spans="1:14" s="18" customFormat="1" ht="13.8">
      <c r="B1739" s="18">
        <v>114</v>
      </c>
      <c r="C1739" s="17">
        <f t="shared" si="163"/>
        <v>0.1728395061728395</v>
      </c>
      <c r="D1739" s="18">
        <v>1.21</v>
      </c>
      <c r="E1739" s="18">
        <v>4.6330000000000003E-2</v>
      </c>
      <c r="F1739" s="18">
        <v>4.4799999999999996E-3</v>
      </c>
      <c r="G1739" s="18">
        <v>5.5799999999999999E-3</v>
      </c>
      <c r="H1739" s="18">
        <v>3.82111</v>
      </c>
      <c r="I1739" s="18">
        <v>0.04</v>
      </c>
      <c r="J1739" s="17">
        <f t="shared" si="167"/>
        <v>1.8953181818181819</v>
      </c>
      <c r="K1739" s="17">
        <f t="shared" si="164"/>
        <v>0.18327272727272728</v>
      </c>
      <c r="L1739" s="17">
        <f t="shared" si="165"/>
        <v>0.22827272727272729</v>
      </c>
      <c r="M1739" s="17">
        <f t="shared" si="166"/>
        <v>156.31813636363634</v>
      </c>
      <c r="N1739" s="17">
        <f t="shared" si="168"/>
        <v>1.6363636363636365E-3</v>
      </c>
    </row>
    <row r="1740" spans="1:14" s="18" customFormat="1" ht="13.8">
      <c r="B1740" s="17">
        <v>114</v>
      </c>
      <c r="C1740" s="17">
        <f t="shared" si="163"/>
        <v>0.1728395061728395</v>
      </c>
      <c r="D1740" s="30">
        <v>0.87</v>
      </c>
      <c r="E1740" s="17">
        <v>3.8030000000000001E-2</v>
      </c>
      <c r="F1740" s="17">
        <v>3.4199999999999999E-3</v>
      </c>
      <c r="G1740" s="17">
        <v>7.9000000000000008E-3</v>
      </c>
      <c r="H1740" s="17">
        <v>2.7464900000000001</v>
      </c>
      <c r="I1740" s="17">
        <v>0.03</v>
      </c>
      <c r="J1740" s="17">
        <f t="shared" si="167"/>
        <v>1.5557727272727275</v>
      </c>
      <c r="K1740" s="17">
        <f t="shared" si="164"/>
        <v>0.1399090909090909</v>
      </c>
      <c r="L1740" s="17">
        <f t="shared" si="165"/>
        <v>0.32318181818181818</v>
      </c>
      <c r="M1740" s="17">
        <f t="shared" si="166"/>
        <v>112.35640909090908</v>
      </c>
      <c r="N1740" s="17">
        <f t="shared" si="168"/>
        <v>1.2272727272727272E-3</v>
      </c>
    </row>
    <row r="1741" spans="1:14" ht="13.8">
      <c r="B1741" s="18">
        <v>114</v>
      </c>
      <c r="C1741" s="17">
        <f t="shared" si="163"/>
        <v>0.1728395061728395</v>
      </c>
      <c r="D1741" s="18">
        <v>1.1200000000000001</v>
      </c>
      <c r="E1741" s="18">
        <v>3.9899999999999998E-2</v>
      </c>
      <c r="F1741" s="18">
        <v>3.7200000000000002E-3</v>
      </c>
      <c r="G1741" s="18">
        <v>7.2100000000000003E-3</v>
      </c>
      <c r="H1741" s="18">
        <v>3.5199699999999998</v>
      </c>
      <c r="I1741" s="18">
        <v>0.04</v>
      </c>
      <c r="J1741" s="17">
        <f t="shared" si="167"/>
        <v>1.6322727272727271</v>
      </c>
      <c r="K1741" s="17">
        <f t="shared" si="164"/>
        <v>0.1521818181818182</v>
      </c>
      <c r="L1741" s="17">
        <f t="shared" si="165"/>
        <v>0.29495454545454547</v>
      </c>
      <c r="M1741" s="17">
        <f t="shared" si="166"/>
        <v>143.99877272727272</v>
      </c>
      <c r="N1741" s="17">
        <f t="shared" si="168"/>
        <v>1.6363636363636365E-3</v>
      </c>
    </row>
    <row r="1742" spans="1:14">
      <c r="B1742" s="17">
        <v>114</v>
      </c>
      <c r="C1742" s="17">
        <f t="shared" si="163"/>
        <v>0.1728395061728395</v>
      </c>
      <c r="D1742" s="17">
        <v>0.81</v>
      </c>
      <c r="E1742" s="17">
        <v>3.5249999999999997E-2</v>
      </c>
      <c r="F1742" s="17">
        <v>2.96E-3</v>
      </c>
      <c r="G1742" s="17">
        <v>6.1199999999999996E-3</v>
      </c>
      <c r="H1742" s="17">
        <v>2.55254</v>
      </c>
      <c r="I1742" s="17">
        <v>0.03</v>
      </c>
      <c r="J1742" s="17">
        <f t="shared" si="167"/>
        <v>1.4420454545454544</v>
      </c>
      <c r="K1742" s="17">
        <f t="shared" si="164"/>
        <v>0.1210909090909091</v>
      </c>
      <c r="L1742" s="17">
        <f t="shared" si="165"/>
        <v>0.25036363636363634</v>
      </c>
      <c r="M1742" s="17">
        <f t="shared" si="166"/>
        <v>104.42209090909091</v>
      </c>
      <c r="N1742" s="17">
        <f t="shared" si="168"/>
        <v>1.2272727272727272E-3</v>
      </c>
    </row>
    <row r="1743" spans="1:14" s="18" customFormat="1" ht="13.8">
      <c r="A1743" s="17"/>
      <c r="B1743" s="18">
        <v>114</v>
      </c>
      <c r="C1743" s="17">
        <f t="shared" si="163"/>
        <v>0.1728395061728395</v>
      </c>
      <c r="D1743" s="18">
        <v>0.84</v>
      </c>
      <c r="E1743" s="18">
        <v>4.5190000000000001E-2</v>
      </c>
      <c r="F1743" s="18">
        <v>3.7200000000000002E-3</v>
      </c>
      <c r="G1743" s="18">
        <v>5.5199999999999997E-3</v>
      </c>
      <c r="H1743" s="18">
        <v>2.6247699999999998</v>
      </c>
      <c r="I1743" s="18">
        <v>0.04</v>
      </c>
      <c r="J1743" s="17">
        <f t="shared" si="167"/>
        <v>1.8486818181818181</v>
      </c>
      <c r="K1743" s="17">
        <f t="shared" si="164"/>
        <v>0.1521818181818182</v>
      </c>
      <c r="L1743" s="17">
        <f t="shared" si="165"/>
        <v>0.22581818181818181</v>
      </c>
      <c r="M1743" s="17">
        <f t="shared" si="166"/>
        <v>107.37695454545452</v>
      </c>
      <c r="N1743" s="17">
        <f t="shared" si="168"/>
        <v>1.6363636363636365E-3</v>
      </c>
    </row>
    <row r="1744" spans="1:14" s="18" customFormat="1" ht="13.8">
      <c r="A1744" s="17"/>
      <c r="B1744" s="18">
        <v>114</v>
      </c>
      <c r="C1744" s="17">
        <f t="shared" si="163"/>
        <v>0.1728395061728395</v>
      </c>
      <c r="D1744" s="18">
        <v>0.9</v>
      </c>
      <c r="E1744" s="18">
        <v>4.333E-2</v>
      </c>
      <c r="F1744" s="18">
        <v>4.3299999999999996E-3</v>
      </c>
      <c r="G1744" s="18">
        <v>5.7600000000000004E-3</v>
      </c>
      <c r="H1744" s="18">
        <v>2.8400500000000002</v>
      </c>
      <c r="I1744" s="18">
        <v>0.15</v>
      </c>
      <c r="J1744" s="17">
        <f t="shared" si="167"/>
        <v>1.7725909090909091</v>
      </c>
      <c r="K1744" s="17">
        <f t="shared" si="164"/>
        <v>0.17713636363636362</v>
      </c>
      <c r="L1744" s="17">
        <f t="shared" si="165"/>
        <v>0.23563636363636364</v>
      </c>
      <c r="M1744" s="17">
        <f t="shared" si="166"/>
        <v>116.18386363636364</v>
      </c>
      <c r="N1744" s="17">
        <f t="shared" si="168"/>
        <v>6.1363636363636368E-3</v>
      </c>
    </row>
    <row r="1745" spans="1:14" s="18" customFormat="1" ht="13.8">
      <c r="B1745" s="18">
        <v>114</v>
      </c>
      <c r="C1745" s="17">
        <f t="shared" si="163"/>
        <v>0.1728395061728395</v>
      </c>
      <c r="D1745" s="18">
        <v>0.89</v>
      </c>
      <c r="E1745" s="18">
        <v>3.5499999999999997E-2</v>
      </c>
      <c r="F1745" s="18">
        <v>3.1700000000000001E-3</v>
      </c>
      <c r="G1745" s="18">
        <v>3.65E-3</v>
      </c>
      <c r="H1745" s="18">
        <v>2.8114300000000001</v>
      </c>
      <c r="I1745" s="18">
        <v>0.03</v>
      </c>
      <c r="J1745" s="17">
        <f t="shared" si="167"/>
        <v>1.4522727272727272</v>
      </c>
      <c r="K1745" s="17">
        <f t="shared" si="164"/>
        <v>0.1296818181818182</v>
      </c>
      <c r="L1745" s="17">
        <f t="shared" si="165"/>
        <v>0.14931818181818182</v>
      </c>
      <c r="M1745" s="17">
        <f t="shared" si="166"/>
        <v>115.01304545454546</v>
      </c>
      <c r="N1745" s="17">
        <f t="shared" si="168"/>
        <v>1.2272727272727272E-3</v>
      </c>
    </row>
    <row r="1746" spans="1:14" ht="13.8">
      <c r="A1746" s="18"/>
      <c r="B1746" s="18">
        <v>114</v>
      </c>
      <c r="C1746" s="17">
        <f t="shared" si="163"/>
        <v>0.1728395061728395</v>
      </c>
      <c r="D1746" s="18">
        <v>0.84</v>
      </c>
      <c r="E1746" s="18">
        <v>4.1660000000000003E-2</v>
      </c>
      <c r="F1746" s="18">
        <v>3.47E-3</v>
      </c>
      <c r="G1746" s="18">
        <v>4.0699999999999998E-3</v>
      </c>
      <c r="H1746" s="18">
        <v>2.6546699999999999</v>
      </c>
      <c r="I1746" s="18">
        <v>0.04</v>
      </c>
      <c r="J1746" s="17">
        <f t="shared" si="167"/>
        <v>1.7042727272727272</v>
      </c>
      <c r="K1746" s="17">
        <f t="shared" si="164"/>
        <v>0.14195454545454544</v>
      </c>
      <c r="L1746" s="17">
        <f t="shared" si="165"/>
        <v>0.16649999999999998</v>
      </c>
      <c r="M1746" s="17">
        <f t="shared" si="166"/>
        <v>108.60013636363637</v>
      </c>
      <c r="N1746" s="17">
        <f t="shared" si="168"/>
        <v>1.6363636363636365E-3</v>
      </c>
    </row>
    <row r="1747" spans="1:14" s="18" customFormat="1" ht="13.8">
      <c r="B1747" s="18">
        <v>114</v>
      </c>
      <c r="C1747" s="17">
        <f t="shared" si="163"/>
        <v>0.1728395061728395</v>
      </c>
      <c r="D1747" s="18">
        <v>0.99</v>
      </c>
      <c r="E1747" s="18">
        <v>5.3990000000000003E-2</v>
      </c>
      <c r="F1747" s="18">
        <v>5.0299999999999997E-3</v>
      </c>
      <c r="G1747" s="18">
        <v>6.0600000000000003E-3</v>
      </c>
      <c r="H1747" s="18">
        <v>3.10162</v>
      </c>
      <c r="I1747" s="18">
        <v>0.18</v>
      </c>
      <c r="J1747" s="17">
        <f t="shared" si="167"/>
        <v>2.2086818181818182</v>
      </c>
      <c r="K1747" s="17">
        <f t="shared" si="164"/>
        <v>0.20577272727272727</v>
      </c>
      <c r="L1747" s="17">
        <f t="shared" si="165"/>
        <v>0.24790909090909094</v>
      </c>
      <c r="M1747" s="17">
        <f t="shared" si="166"/>
        <v>126.88445454545455</v>
      </c>
      <c r="N1747" s="17">
        <f t="shared" si="168"/>
        <v>7.363636363636363E-3</v>
      </c>
    </row>
    <row r="1748" spans="1:14" s="18" customFormat="1" ht="13.8">
      <c r="B1748" s="18">
        <v>114</v>
      </c>
      <c r="C1748" s="17">
        <f t="shared" si="163"/>
        <v>0.1728395061728395</v>
      </c>
      <c r="D1748" s="18">
        <v>0.95</v>
      </c>
      <c r="E1748" s="18">
        <v>3.5659999999999997E-2</v>
      </c>
      <c r="F1748" s="18">
        <v>4.5100000000000001E-3</v>
      </c>
      <c r="G1748" s="18">
        <v>5.0400000000000002E-3</v>
      </c>
      <c r="H1748" s="18">
        <v>2.9884300000000001</v>
      </c>
      <c r="I1748" s="18">
        <v>0.04</v>
      </c>
      <c r="J1748" s="17">
        <f t="shared" si="167"/>
        <v>1.4588181818181816</v>
      </c>
      <c r="K1748" s="17">
        <f t="shared" si="164"/>
        <v>0.1845</v>
      </c>
      <c r="L1748" s="17">
        <f t="shared" si="165"/>
        <v>0.20618181818181822</v>
      </c>
      <c r="M1748" s="17">
        <f t="shared" si="166"/>
        <v>122.25395454545455</v>
      </c>
      <c r="N1748" s="17">
        <f t="shared" si="168"/>
        <v>1.6363636363636365E-3</v>
      </c>
    </row>
    <row r="1749" spans="1:14" s="18" customFormat="1" ht="13.8">
      <c r="B1749" s="18">
        <v>114</v>
      </c>
      <c r="C1749" s="17">
        <f t="shared" si="163"/>
        <v>0.1728395061728395</v>
      </c>
      <c r="D1749" s="18">
        <v>1.04</v>
      </c>
      <c r="E1749" s="18">
        <v>3.6749999999999998E-2</v>
      </c>
      <c r="F1749" s="18">
        <v>4.2300000000000003E-3</v>
      </c>
      <c r="G1749" s="18">
        <v>4.5799999999999999E-3</v>
      </c>
      <c r="H1749" s="18">
        <v>3.25922</v>
      </c>
      <c r="I1749" s="18">
        <v>0.04</v>
      </c>
      <c r="J1749" s="17">
        <f t="shared" si="167"/>
        <v>1.5034090909090907</v>
      </c>
      <c r="K1749" s="17">
        <f t="shared" si="164"/>
        <v>0.17304545454545456</v>
      </c>
      <c r="L1749" s="17">
        <f t="shared" si="165"/>
        <v>0.18736363636363637</v>
      </c>
      <c r="M1749" s="17">
        <f t="shared" si="166"/>
        <v>133.33172727272728</v>
      </c>
      <c r="N1749" s="17">
        <f t="shared" si="168"/>
        <v>1.6363636363636365E-3</v>
      </c>
    </row>
    <row r="1750" spans="1:14" s="18" customFormat="1" ht="13.8">
      <c r="A1750" s="17"/>
      <c r="B1750" s="18">
        <v>114</v>
      </c>
      <c r="C1750" s="17">
        <f t="shared" si="163"/>
        <v>0.1728395061728395</v>
      </c>
      <c r="D1750" s="18">
        <v>0.71</v>
      </c>
      <c r="E1750" s="18">
        <v>3.0009999999999998E-2</v>
      </c>
      <c r="F1750" s="18">
        <v>2.7599999999999999E-3</v>
      </c>
      <c r="G1750" s="18">
        <v>2.6099999999999999E-3</v>
      </c>
      <c r="H1750" s="18">
        <v>2.2227199999999998</v>
      </c>
      <c r="I1750" s="18">
        <v>0.03</v>
      </c>
      <c r="J1750" s="17">
        <f t="shared" si="167"/>
        <v>1.2276818181818181</v>
      </c>
      <c r="K1750" s="17">
        <f t="shared" si="164"/>
        <v>0.1129090909090909</v>
      </c>
      <c r="L1750" s="17">
        <f t="shared" si="165"/>
        <v>0.10677272727272726</v>
      </c>
      <c r="M1750" s="17">
        <f t="shared" si="166"/>
        <v>90.929454545454533</v>
      </c>
      <c r="N1750" s="17">
        <f t="shared" si="168"/>
        <v>1.2272727272727272E-3</v>
      </c>
    </row>
    <row r="1751" spans="1:14" s="18" customFormat="1" ht="13.8">
      <c r="A1751" s="17"/>
      <c r="B1751" s="18">
        <v>114</v>
      </c>
      <c r="C1751" s="17">
        <f t="shared" si="163"/>
        <v>0.1728395061728395</v>
      </c>
      <c r="D1751" s="18">
        <v>0.90312062347450384</v>
      </c>
      <c r="E1751" s="18">
        <v>4.1521820882400487E-2</v>
      </c>
      <c r="F1751" s="18">
        <v>3.4122088828346317E-3</v>
      </c>
      <c r="G1751" s="18">
        <v>4.761221696978556E-3</v>
      </c>
      <c r="H1751" s="18">
        <v>2.8431295276243373</v>
      </c>
      <c r="I1751" s="18">
        <v>0.04</v>
      </c>
      <c r="J1751" s="17">
        <f t="shared" si="167"/>
        <v>1.6986199451891109</v>
      </c>
      <c r="K1751" s="17">
        <f t="shared" si="164"/>
        <v>0.13959036338868949</v>
      </c>
      <c r="L1751" s="17">
        <f t="shared" si="165"/>
        <v>0.19477725124003184</v>
      </c>
      <c r="M1751" s="17">
        <f t="shared" si="166"/>
        <v>116.30984431190471</v>
      </c>
      <c r="N1751" s="17">
        <f t="shared" si="168"/>
        <v>1.6363636363636365E-3</v>
      </c>
    </row>
    <row r="1752" spans="1:14" s="18" customFormat="1" ht="13.8">
      <c r="A1752" s="17"/>
      <c r="B1752" s="18">
        <v>114</v>
      </c>
      <c r="C1752" s="17">
        <f t="shared" si="163"/>
        <v>0.1728395061728395</v>
      </c>
      <c r="D1752" s="18">
        <v>0.82</v>
      </c>
      <c r="E1752" s="18">
        <v>4.5069999999999999E-2</v>
      </c>
      <c r="F1752" s="18">
        <v>4.2900000000000004E-3</v>
      </c>
      <c r="G1752" s="18">
        <v>5.3299999999999997E-3</v>
      </c>
      <c r="H1752" s="18">
        <v>2.57782</v>
      </c>
      <c r="I1752" s="18">
        <v>0.04</v>
      </c>
      <c r="J1752" s="17">
        <f t="shared" si="167"/>
        <v>1.8437727272727273</v>
      </c>
      <c r="K1752" s="17">
        <f t="shared" si="164"/>
        <v>0.17550000000000002</v>
      </c>
      <c r="L1752" s="17">
        <f t="shared" si="165"/>
        <v>0.21804545454545454</v>
      </c>
      <c r="M1752" s="17">
        <f t="shared" si="166"/>
        <v>105.45627272727273</v>
      </c>
      <c r="N1752" s="17">
        <f t="shared" si="168"/>
        <v>1.6363636363636365E-3</v>
      </c>
    </row>
    <row r="1753" spans="1:14" s="18" customFormat="1" ht="13.8">
      <c r="A1753" s="17"/>
      <c r="B1753" s="17">
        <v>114</v>
      </c>
      <c r="C1753" s="17">
        <f t="shared" si="163"/>
        <v>0.1728395061728395</v>
      </c>
      <c r="D1753" s="17">
        <v>0.82958517592322556</v>
      </c>
      <c r="E1753" s="17">
        <v>3.4042982652753795E-2</v>
      </c>
      <c r="F1753" s="17">
        <v>2.0943699684628759E-3</v>
      </c>
      <c r="G1753" s="17">
        <v>5.303572529957671E-3</v>
      </c>
      <c r="H1753" s="17">
        <v>2.6133624231801615</v>
      </c>
      <c r="I1753" s="17">
        <v>0.03</v>
      </c>
      <c r="J1753" s="17">
        <f t="shared" si="167"/>
        <v>1.3926674721581098</v>
      </c>
      <c r="K1753" s="17">
        <f t="shared" si="164"/>
        <v>8.5678771437117648E-2</v>
      </c>
      <c r="L1753" s="17">
        <f t="shared" si="165"/>
        <v>0.21696433077099561</v>
      </c>
      <c r="M1753" s="17">
        <f t="shared" si="166"/>
        <v>106.91028094827934</v>
      </c>
      <c r="N1753" s="17">
        <f t="shared" si="168"/>
        <v>1.2272727272727272E-3</v>
      </c>
    </row>
    <row r="1754" spans="1:14" s="18" customFormat="1" ht="13.8">
      <c r="A1754" s="17"/>
      <c r="B1754" s="18">
        <v>114</v>
      </c>
      <c r="C1754" s="17">
        <f t="shared" si="163"/>
        <v>0.1728395061728395</v>
      </c>
      <c r="D1754" s="18">
        <v>0.80862053900908082</v>
      </c>
      <c r="E1754" s="18">
        <v>2.9861893347362018E-2</v>
      </c>
      <c r="F1754" s="18">
        <v>1.7416250057160879E-3</v>
      </c>
      <c r="G1754" s="18">
        <v>4.4103165519425482E-3</v>
      </c>
      <c r="H1754" s="18">
        <v>2.5494329864035237</v>
      </c>
      <c r="I1754" s="18">
        <v>0.03</v>
      </c>
      <c r="J1754" s="17">
        <f t="shared" si="167"/>
        <v>1.2216229096648099</v>
      </c>
      <c r="K1754" s="17">
        <f t="shared" si="164"/>
        <v>7.1248295688385407E-2</v>
      </c>
      <c r="L1754" s="17">
        <f t="shared" si="165"/>
        <v>0.18042204076128607</v>
      </c>
      <c r="M1754" s="17">
        <f t="shared" si="166"/>
        <v>104.29498580741688</v>
      </c>
      <c r="N1754" s="17">
        <f t="shared" si="168"/>
        <v>1.2272727272727272E-3</v>
      </c>
    </row>
    <row r="1755" spans="1:14" s="18" customFormat="1" ht="13.8">
      <c r="B1755" s="17">
        <v>114</v>
      </c>
      <c r="C1755" s="17">
        <f t="shared" si="163"/>
        <v>0.1728395061728395</v>
      </c>
      <c r="D1755" s="17">
        <v>1.0477259998673609</v>
      </c>
      <c r="E1755" s="17">
        <v>4.2541479314039989E-2</v>
      </c>
      <c r="F1755" s="17">
        <v>1.7576590060088587E-3</v>
      </c>
      <c r="G1755" s="17">
        <v>5.7226107172381451E-3</v>
      </c>
      <c r="H1755" s="17">
        <v>3.3048076892050284</v>
      </c>
      <c r="I1755" s="17">
        <v>0.04</v>
      </c>
      <c r="J1755" s="17">
        <f t="shared" si="167"/>
        <v>1.7403332446652724</v>
      </c>
      <c r="K1755" s="17">
        <f t="shared" si="164"/>
        <v>7.1904232063998763E-2</v>
      </c>
      <c r="L1755" s="17">
        <f t="shared" si="165"/>
        <v>0.23410680206883319</v>
      </c>
      <c r="M1755" s="17">
        <f t="shared" si="166"/>
        <v>135.19667819475114</v>
      </c>
      <c r="N1755" s="17">
        <f t="shared" si="168"/>
        <v>1.6363636363636365E-3</v>
      </c>
    </row>
    <row r="1756" spans="1:14" s="18" customFormat="1" ht="13.8">
      <c r="A1756" s="17"/>
      <c r="B1756" s="18">
        <v>114</v>
      </c>
      <c r="C1756" s="17">
        <f t="shared" si="163"/>
        <v>0.1728395061728395</v>
      </c>
      <c r="D1756" s="18">
        <v>1.1299999999999999</v>
      </c>
      <c r="E1756" s="18">
        <v>3.0280000000000001E-2</v>
      </c>
      <c r="F1756" s="18">
        <v>9.2499999999999995E-3</v>
      </c>
      <c r="G1756" s="18">
        <v>1.1979999999999999E-2</v>
      </c>
      <c r="H1756" s="18">
        <v>3.54074</v>
      </c>
      <c r="I1756" s="18">
        <v>0.04</v>
      </c>
      <c r="J1756" s="17">
        <f t="shared" si="167"/>
        <v>1.2387272727272729</v>
      </c>
      <c r="K1756" s="17">
        <f t="shared" si="164"/>
        <v>0.37840909090909086</v>
      </c>
      <c r="L1756" s="17">
        <f t="shared" si="165"/>
        <v>0.49009090909090908</v>
      </c>
      <c r="M1756" s="17">
        <f t="shared" si="166"/>
        <v>144.84845454545456</v>
      </c>
      <c r="N1756" s="17">
        <f t="shared" si="168"/>
        <v>1.6363636363636365E-3</v>
      </c>
    </row>
    <row r="1757" spans="1:14" s="18" customFormat="1" ht="13.8">
      <c r="A1757" s="17"/>
      <c r="B1757" s="18">
        <v>114</v>
      </c>
      <c r="C1757" s="17">
        <f t="shared" si="163"/>
        <v>0.1728395061728395</v>
      </c>
      <c r="D1757" s="18">
        <v>1.05</v>
      </c>
      <c r="E1757" s="18">
        <v>3.3790000000000001E-2</v>
      </c>
      <c r="F1757" s="18">
        <v>9.8600000000000007E-3</v>
      </c>
      <c r="G1757" s="18">
        <v>1.2869999999999999E-2</v>
      </c>
      <c r="H1757" s="18">
        <v>3.2745000000000002</v>
      </c>
      <c r="I1757" s="18">
        <v>0.04</v>
      </c>
      <c r="J1757" s="17">
        <f t="shared" si="167"/>
        <v>1.3823181818181818</v>
      </c>
      <c r="K1757" s="17">
        <f t="shared" si="164"/>
        <v>0.40336363636363637</v>
      </c>
      <c r="L1757" s="17">
        <f t="shared" si="165"/>
        <v>0.52649999999999997</v>
      </c>
      <c r="M1757" s="17">
        <f t="shared" si="166"/>
        <v>133.95681818181819</v>
      </c>
      <c r="N1757" s="17">
        <f t="shared" si="168"/>
        <v>1.6363636363636365E-3</v>
      </c>
    </row>
    <row r="1758" spans="1:14" s="18" customFormat="1" ht="13.8">
      <c r="B1758" s="18">
        <v>114</v>
      </c>
      <c r="C1758" s="17">
        <f t="shared" si="163"/>
        <v>0.1728395061728395</v>
      </c>
      <c r="D1758" s="18">
        <v>1.3</v>
      </c>
      <c r="E1758" s="18">
        <v>4.2470000000000001E-2</v>
      </c>
      <c r="F1758" s="18">
        <v>1.2120000000000001E-2</v>
      </c>
      <c r="G1758" s="18">
        <v>1.0619999999999999E-2</v>
      </c>
      <c r="H1758" s="18">
        <v>4.0688899999999997</v>
      </c>
      <c r="I1758" s="18">
        <v>0.08</v>
      </c>
      <c r="J1758" s="17">
        <f t="shared" si="167"/>
        <v>1.7374090909090909</v>
      </c>
      <c r="K1758" s="17">
        <f t="shared" si="164"/>
        <v>0.49581818181818188</v>
      </c>
      <c r="L1758" s="17">
        <f t="shared" si="165"/>
        <v>0.43445454545454543</v>
      </c>
      <c r="M1758" s="17">
        <f t="shared" si="166"/>
        <v>166.45459090909091</v>
      </c>
      <c r="N1758" s="17">
        <f t="shared" si="168"/>
        <v>3.2727272727272731E-3</v>
      </c>
    </row>
    <row r="1759" spans="1:14" s="18" customFormat="1" ht="13.8">
      <c r="B1759" s="18">
        <v>114</v>
      </c>
      <c r="C1759" s="17">
        <f t="shared" si="163"/>
        <v>0.1728395061728395</v>
      </c>
      <c r="D1759" s="18">
        <v>0.56000000000000005</v>
      </c>
      <c r="E1759" s="18">
        <v>1.3860000000000001E-2</v>
      </c>
      <c r="F1759" s="18">
        <v>5.1900000000000002E-3</v>
      </c>
      <c r="G1759" s="18">
        <v>4.4999999999999997E-3</v>
      </c>
      <c r="H1759" s="18">
        <v>1.7471099999999999</v>
      </c>
      <c r="I1759" s="18">
        <v>0.03</v>
      </c>
      <c r="J1759" s="17">
        <f t="shared" si="167"/>
        <v>0.56700000000000006</v>
      </c>
      <c r="K1759" s="17">
        <f t="shared" si="164"/>
        <v>0.21231818181818182</v>
      </c>
      <c r="L1759" s="17">
        <f t="shared" si="165"/>
        <v>0.18409090909090908</v>
      </c>
      <c r="M1759" s="17">
        <f t="shared" si="166"/>
        <v>71.472681818181812</v>
      </c>
      <c r="N1759" s="17">
        <f t="shared" si="168"/>
        <v>1.2272727272727272E-3</v>
      </c>
    </row>
    <row r="1760" spans="1:14" s="18" customFormat="1" ht="13.8">
      <c r="B1760" s="18">
        <v>114</v>
      </c>
      <c r="C1760" s="17">
        <f t="shared" si="163"/>
        <v>0.1728395061728395</v>
      </c>
      <c r="D1760" s="18">
        <v>0.97</v>
      </c>
      <c r="E1760" s="18">
        <v>3.2530000000000003E-2</v>
      </c>
      <c r="F1760" s="18">
        <v>5.8500000000000002E-3</v>
      </c>
      <c r="G1760" s="18">
        <v>5.3200000000000001E-3</v>
      </c>
      <c r="H1760" s="18">
        <v>3.0573700000000001</v>
      </c>
      <c r="I1760" s="18">
        <v>0.04</v>
      </c>
      <c r="J1760" s="17">
        <f t="shared" si="167"/>
        <v>1.3307727272727274</v>
      </c>
      <c r="K1760" s="17">
        <f t="shared" si="164"/>
        <v>0.23931818181818185</v>
      </c>
      <c r="L1760" s="17">
        <f t="shared" si="165"/>
        <v>0.21763636363636366</v>
      </c>
      <c r="M1760" s="17">
        <f t="shared" si="166"/>
        <v>125.07422727272728</v>
      </c>
      <c r="N1760" s="17">
        <f t="shared" si="168"/>
        <v>1.6363636363636365E-3</v>
      </c>
    </row>
    <row r="1761" spans="1:14" s="18" customFormat="1" ht="13.8">
      <c r="B1761" s="17">
        <v>114</v>
      </c>
      <c r="C1761" s="17">
        <f t="shared" si="163"/>
        <v>0.1728395061728395</v>
      </c>
      <c r="D1761" s="17">
        <v>0.84</v>
      </c>
      <c r="E1761" s="17">
        <v>3.542E-2</v>
      </c>
      <c r="F1761" s="17">
        <v>5.3499999999999997E-3</v>
      </c>
      <c r="G1761" s="17">
        <v>5.3600000000000002E-3</v>
      </c>
      <c r="H1761" s="17">
        <v>2.6470400000000001</v>
      </c>
      <c r="I1761" s="17">
        <v>0.03</v>
      </c>
      <c r="J1761" s="17">
        <f t="shared" si="167"/>
        <v>1.4490000000000001</v>
      </c>
      <c r="K1761" s="17">
        <f t="shared" si="164"/>
        <v>0.21886363636363634</v>
      </c>
      <c r="L1761" s="17">
        <f t="shared" si="165"/>
        <v>0.21927272727272726</v>
      </c>
      <c r="M1761" s="17">
        <f t="shared" si="166"/>
        <v>108.28800000000001</v>
      </c>
      <c r="N1761" s="17">
        <f t="shared" si="168"/>
        <v>1.2272727272727272E-3</v>
      </c>
    </row>
    <row r="1762" spans="1:14" s="18" customFormat="1" ht="13.8">
      <c r="A1762" s="17"/>
      <c r="B1762" s="17">
        <v>114</v>
      </c>
      <c r="C1762" s="17">
        <f t="shared" si="163"/>
        <v>0.1728395061728395</v>
      </c>
      <c r="D1762" s="17">
        <v>0.98829596666818664</v>
      </c>
      <c r="E1762" s="17">
        <v>3.3129257480920778E-2</v>
      </c>
      <c r="F1762" s="17">
        <v>2.4529626718546595E-3</v>
      </c>
      <c r="G1762" s="17">
        <v>5.9897925708078895E-3</v>
      </c>
      <c r="H1762" s="17">
        <v>3.1139790662759586</v>
      </c>
      <c r="I1762" s="17">
        <v>0.04</v>
      </c>
      <c r="J1762" s="17">
        <f t="shared" si="167"/>
        <v>1.3552878060376683</v>
      </c>
      <c r="K1762" s="17">
        <f t="shared" si="164"/>
        <v>0.10034847293950878</v>
      </c>
      <c r="L1762" s="17">
        <f t="shared" si="165"/>
        <v>0.2450369688057773</v>
      </c>
      <c r="M1762" s="17">
        <f t="shared" si="166"/>
        <v>127.39005271128921</v>
      </c>
      <c r="N1762" s="17">
        <f t="shared" si="168"/>
        <v>1.6363636363636365E-3</v>
      </c>
    </row>
    <row r="1763" spans="1:14" s="18" customFormat="1" ht="13.8">
      <c r="A1763" s="17"/>
      <c r="B1763" s="18">
        <v>114</v>
      </c>
      <c r="C1763" s="17">
        <f t="shared" si="163"/>
        <v>0.1728395061728395</v>
      </c>
      <c r="D1763" s="18">
        <v>1.01</v>
      </c>
      <c r="E1763" s="18">
        <v>4.7669999999999997E-2</v>
      </c>
      <c r="F1763" s="18">
        <v>1.2409999999999999E-2</v>
      </c>
      <c r="G1763" s="18">
        <v>9.3600000000000003E-3</v>
      </c>
      <c r="H1763" s="18">
        <v>3.1381199999999998</v>
      </c>
      <c r="I1763" s="18">
        <v>0.04</v>
      </c>
      <c r="J1763" s="17">
        <f t="shared" si="167"/>
        <v>1.9501363636363636</v>
      </c>
      <c r="K1763" s="17">
        <f t="shared" si="164"/>
        <v>0.50768181818181812</v>
      </c>
      <c r="L1763" s="17">
        <f t="shared" si="165"/>
        <v>0.38290909090909087</v>
      </c>
      <c r="M1763" s="17">
        <f t="shared" si="166"/>
        <v>128.37763636363636</v>
      </c>
      <c r="N1763" s="17">
        <f t="shared" si="168"/>
        <v>1.6363636363636365E-3</v>
      </c>
    </row>
    <row r="1764" spans="1:14" s="18" customFormat="1" ht="13.8">
      <c r="B1764" s="18">
        <v>115</v>
      </c>
      <c r="C1764" s="17">
        <f t="shared" si="163"/>
        <v>0.18518518518518517</v>
      </c>
      <c r="D1764" s="18">
        <v>1.48</v>
      </c>
      <c r="E1764" s="18">
        <v>4.9259999999999998E-2</v>
      </c>
      <c r="F1764" s="18">
        <v>1.201E-2</v>
      </c>
      <c r="G1764" s="18">
        <v>6.5399999999999998E-3</v>
      </c>
      <c r="H1764" s="18">
        <v>4.6419699999999997</v>
      </c>
      <c r="I1764" s="18">
        <v>0.04</v>
      </c>
      <c r="J1764" s="17">
        <f t="shared" si="167"/>
        <v>2.015181818181818</v>
      </c>
      <c r="K1764" s="17">
        <f t="shared" si="164"/>
        <v>0.49131818181818177</v>
      </c>
      <c r="L1764" s="17">
        <f t="shared" si="165"/>
        <v>0.26754545454545453</v>
      </c>
      <c r="M1764" s="17">
        <f t="shared" si="166"/>
        <v>189.89877272727273</v>
      </c>
      <c r="N1764" s="17">
        <f t="shared" si="168"/>
        <v>1.6363636363636365E-3</v>
      </c>
    </row>
    <row r="1765" spans="1:14">
      <c r="B1765" s="17">
        <v>115</v>
      </c>
      <c r="C1765" s="17">
        <f t="shared" si="163"/>
        <v>0.18518518518518517</v>
      </c>
      <c r="D1765" s="17">
        <v>1.26</v>
      </c>
      <c r="E1765" s="17">
        <v>4.7199999999999999E-2</v>
      </c>
      <c r="F1765" s="17">
        <v>9.0100000000000006E-3</v>
      </c>
      <c r="G1765" s="17">
        <v>8.6700000000000006E-3</v>
      </c>
      <c r="H1765" s="17">
        <v>3.9353799999999999</v>
      </c>
      <c r="I1765" s="17">
        <v>0.04</v>
      </c>
      <c r="J1765" s="17">
        <f t="shared" si="167"/>
        <v>1.9309090909090907</v>
      </c>
      <c r="K1765" s="17">
        <f t="shared" si="164"/>
        <v>0.36859090909090908</v>
      </c>
      <c r="L1765" s="17">
        <f t="shared" si="165"/>
        <v>0.35468181818181821</v>
      </c>
      <c r="M1765" s="17">
        <f t="shared" si="166"/>
        <v>160.99281818181819</v>
      </c>
      <c r="N1765" s="17">
        <f t="shared" si="168"/>
        <v>1.6363636363636365E-3</v>
      </c>
    </row>
    <row r="1766" spans="1:14" ht="13.8">
      <c r="B1766" s="18">
        <v>115</v>
      </c>
      <c r="C1766" s="17">
        <f t="shared" si="163"/>
        <v>0.18518518518518517</v>
      </c>
      <c r="D1766" s="18">
        <v>0.85</v>
      </c>
      <c r="E1766" s="18">
        <v>4.2439999999999999E-2</v>
      </c>
      <c r="F1766" s="18">
        <v>6.6299999999999996E-3</v>
      </c>
      <c r="G1766" s="18">
        <v>8.7799999999999996E-3</v>
      </c>
      <c r="H1766" s="18">
        <v>2.6475499999999998</v>
      </c>
      <c r="I1766" s="18">
        <v>0.03</v>
      </c>
      <c r="J1766" s="17">
        <f t="shared" si="167"/>
        <v>1.736181818181818</v>
      </c>
      <c r="K1766" s="17">
        <f t="shared" si="164"/>
        <v>0.27122727272727271</v>
      </c>
      <c r="L1766" s="17">
        <f t="shared" si="165"/>
        <v>0.35918181818181816</v>
      </c>
      <c r="M1766" s="17">
        <f t="shared" si="166"/>
        <v>108.30886363636364</v>
      </c>
      <c r="N1766" s="17">
        <f t="shared" si="168"/>
        <v>1.2272727272727272E-3</v>
      </c>
    </row>
    <row r="1767" spans="1:14" s="18" customFormat="1" ht="13.8">
      <c r="A1767" s="17"/>
      <c r="B1767" s="18">
        <v>115</v>
      </c>
      <c r="C1767" s="17">
        <f t="shared" si="163"/>
        <v>0.18518518518518517</v>
      </c>
      <c r="D1767" s="18">
        <v>0.85</v>
      </c>
      <c r="E1767" s="18">
        <v>3.1730000000000001E-2</v>
      </c>
      <c r="F1767" s="18">
        <v>4.5799999999999999E-3</v>
      </c>
      <c r="G1767" s="18">
        <v>4.3899999999999998E-3</v>
      </c>
      <c r="H1767" s="18">
        <v>2.6680700000000002</v>
      </c>
      <c r="I1767" s="18">
        <v>0.03</v>
      </c>
      <c r="J1767" s="17">
        <f t="shared" si="167"/>
        <v>1.2980454545454547</v>
      </c>
      <c r="K1767" s="17">
        <f t="shared" si="164"/>
        <v>0.18736363636363637</v>
      </c>
      <c r="L1767" s="17">
        <f t="shared" si="165"/>
        <v>0.17959090909090908</v>
      </c>
      <c r="M1767" s="17">
        <f t="shared" si="166"/>
        <v>109.14831818181818</v>
      </c>
      <c r="N1767" s="17">
        <f t="shared" si="168"/>
        <v>1.2272727272727272E-3</v>
      </c>
    </row>
    <row r="1768" spans="1:14" s="18" customFormat="1" ht="13.8">
      <c r="B1768" s="18">
        <v>115</v>
      </c>
      <c r="C1768" s="17">
        <f t="shared" si="163"/>
        <v>0.18518518518518517</v>
      </c>
      <c r="D1768" s="18">
        <v>0.91</v>
      </c>
      <c r="E1768" s="18">
        <v>3.8679999999999999E-2</v>
      </c>
      <c r="F1768" s="18">
        <v>5.1500000000000001E-3</v>
      </c>
      <c r="G1768" s="18">
        <v>4.5500000000000002E-3</v>
      </c>
      <c r="H1768" s="18">
        <v>2.8489100000000001</v>
      </c>
      <c r="I1768" s="18">
        <v>0.03</v>
      </c>
      <c r="J1768" s="17">
        <f t="shared" si="167"/>
        <v>1.5823636363636362</v>
      </c>
      <c r="K1768" s="17">
        <f t="shared" si="164"/>
        <v>0.21068181818181816</v>
      </c>
      <c r="L1768" s="17">
        <f t="shared" si="165"/>
        <v>0.18613636363636366</v>
      </c>
      <c r="M1768" s="17">
        <f t="shared" si="166"/>
        <v>116.54631818181819</v>
      </c>
      <c r="N1768" s="17">
        <f t="shared" si="168"/>
        <v>1.2272727272727272E-3</v>
      </c>
    </row>
    <row r="1769" spans="1:14" s="18" customFormat="1" ht="13.8">
      <c r="B1769" s="17">
        <v>115</v>
      </c>
      <c r="C1769" s="17">
        <f t="shared" si="163"/>
        <v>0.18518518518518517</v>
      </c>
      <c r="D1769" s="17">
        <v>1.03</v>
      </c>
      <c r="E1769" s="17">
        <v>4.6870000000000002E-2</v>
      </c>
      <c r="F1769" s="17">
        <v>6.2199999999999998E-3</v>
      </c>
      <c r="G1769" s="17">
        <v>5.4900000000000001E-3</v>
      </c>
      <c r="H1769" s="17">
        <v>3.2437399999999998</v>
      </c>
      <c r="I1769" s="17">
        <v>0.03</v>
      </c>
      <c r="J1769" s="17">
        <f t="shared" si="167"/>
        <v>1.9174090909090908</v>
      </c>
      <c r="K1769" s="17">
        <f t="shared" si="164"/>
        <v>0.25445454545454543</v>
      </c>
      <c r="L1769" s="17">
        <f t="shared" si="165"/>
        <v>0.22459090909090909</v>
      </c>
      <c r="M1769" s="17">
        <f t="shared" si="166"/>
        <v>132.69845454545455</v>
      </c>
      <c r="N1769" s="17">
        <f t="shared" si="168"/>
        <v>1.2272727272727272E-3</v>
      </c>
    </row>
    <row r="1770" spans="1:14" s="18" customFormat="1" ht="13.8">
      <c r="B1770" s="17">
        <v>115</v>
      </c>
      <c r="C1770" s="17">
        <f t="shared" si="163"/>
        <v>0.18518518518518517</v>
      </c>
      <c r="D1770" s="17">
        <v>0.93</v>
      </c>
      <c r="E1770" s="17">
        <v>3.0800000000000001E-2</v>
      </c>
      <c r="F1770" s="17">
        <v>7.4999999999999997E-3</v>
      </c>
      <c r="G1770" s="17">
        <v>5.5799999999999999E-3</v>
      </c>
      <c r="H1770" s="17">
        <v>2.9024100000000002</v>
      </c>
      <c r="I1770" s="17">
        <v>0.04</v>
      </c>
      <c r="J1770" s="17">
        <f t="shared" si="167"/>
        <v>1.26</v>
      </c>
      <c r="K1770" s="17">
        <f t="shared" si="164"/>
        <v>0.30681818181818182</v>
      </c>
      <c r="L1770" s="17">
        <f t="shared" si="165"/>
        <v>0.22827272727272729</v>
      </c>
      <c r="M1770" s="17">
        <f t="shared" si="166"/>
        <v>118.73495454545456</v>
      </c>
      <c r="N1770" s="17">
        <f t="shared" si="168"/>
        <v>1.6363636363636365E-3</v>
      </c>
    </row>
    <row r="1771" spans="1:14" s="18" customFormat="1" ht="13.8">
      <c r="A1771" s="17"/>
      <c r="B1771" s="18">
        <v>115</v>
      </c>
      <c r="C1771" s="17">
        <f t="shared" si="163"/>
        <v>0.18518518518518517</v>
      </c>
      <c r="D1771" s="18">
        <v>0.84044549844840599</v>
      </c>
      <c r="E1771" s="18">
        <v>3.5733462172980103E-2</v>
      </c>
      <c r="F1771" s="18">
        <v>5.6936964183725708E-3</v>
      </c>
      <c r="G1771" s="18">
        <v>2.4716821661152247E-3</v>
      </c>
      <c r="H1771" s="18">
        <v>2.641168943220269</v>
      </c>
      <c r="I1771" s="18">
        <v>0.03</v>
      </c>
      <c r="J1771" s="17">
        <f t="shared" si="167"/>
        <v>1.4618234525310043</v>
      </c>
      <c r="K1771" s="17">
        <f t="shared" si="164"/>
        <v>0.23292394438796879</v>
      </c>
      <c r="L1771" s="17">
        <f t="shared" si="165"/>
        <v>0.10111427043198647</v>
      </c>
      <c r="M1771" s="17">
        <f t="shared" si="166"/>
        <v>108.04782040446554</v>
      </c>
      <c r="N1771" s="17">
        <f t="shared" si="168"/>
        <v>1.2272727272727272E-3</v>
      </c>
    </row>
    <row r="1772" spans="1:14" s="18" customFormat="1" ht="13.8">
      <c r="A1772" s="17"/>
      <c r="B1772" s="18">
        <v>115</v>
      </c>
      <c r="C1772" s="17">
        <f t="shared" si="163"/>
        <v>0.18518518518518517</v>
      </c>
      <c r="D1772" s="18">
        <v>1.31</v>
      </c>
      <c r="E1772" s="18">
        <v>5.237E-2</v>
      </c>
      <c r="F1772" s="18">
        <v>7.0000000000000001E-3</v>
      </c>
      <c r="G1772" s="18">
        <v>1.6900000000000001E-3</v>
      </c>
      <c r="H1772" s="18">
        <v>4.1078700000000001</v>
      </c>
      <c r="I1772" s="18">
        <v>0.03</v>
      </c>
      <c r="J1772" s="17">
        <f t="shared" si="167"/>
        <v>2.1424090909090912</v>
      </c>
      <c r="K1772" s="17">
        <f t="shared" si="164"/>
        <v>0.28636363636363638</v>
      </c>
      <c r="L1772" s="17">
        <f t="shared" si="165"/>
        <v>6.9136363636363649E-2</v>
      </c>
      <c r="M1772" s="17">
        <f t="shared" si="166"/>
        <v>168.04922727272728</v>
      </c>
      <c r="N1772" s="17">
        <f t="shared" si="168"/>
        <v>1.2272727272727272E-3</v>
      </c>
    </row>
    <row r="1773" spans="1:14" s="18" customFormat="1" ht="13.8">
      <c r="A1773" s="17"/>
      <c r="B1773" s="18">
        <v>115</v>
      </c>
      <c r="C1773" s="17">
        <f t="shared" si="163"/>
        <v>0.18518518518518517</v>
      </c>
      <c r="D1773" s="18">
        <v>1.31</v>
      </c>
      <c r="E1773" s="18">
        <v>4.8180000000000001E-2</v>
      </c>
      <c r="F1773" s="18">
        <v>6.7799999999999996E-3</v>
      </c>
      <c r="G1773" s="18">
        <v>1.6299999999999999E-3</v>
      </c>
      <c r="H1773" s="18">
        <v>4.1146000000000003</v>
      </c>
      <c r="I1773" s="18">
        <v>0.03</v>
      </c>
      <c r="J1773" s="17">
        <f t="shared" si="167"/>
        <v>1.9710000000000001</v>
      </c>
      <c r="K1773" s="17">
        <f t="shared" si="164"/>
        <v>0.27736363636363631</v>
      </c>
      <c r="L1773" s="17">
        <f t="shared" si="165"/>
        <v>6.6681818181818175E-2</v>
      </c>
      <c r="M1773" s="17">
        <f t="shared" si="166"/>
        <v>168.32454545454547</v>
      </c>
      <c r="N1773" s="17">
        <f t="shared" si="168"/>
        <v>1.2272727272727272E-3</v>
      </c>
    </row>
    <row r="1774" spans="1:14" s="18" customFormat="1" ht="13.8">
      <c r="B1774" s="18">
        <v>115</v>
      </c>
      <c r="C1774" s="17">
        <f t="shared" si="163"/>
        <v>0.18518518518518517</v>
      </c>
      <c r="D1774" s="18">
        <v>1.1200000000000001</v>
      </c>
      <c r="E1774" s="18">
        <v>3.9879999999999999E-2</v>
      </c>
      <c r="F1774" s="18">
        <v>5.9199999999999999E-3</v>
      </c>
      <c r="G1774" s="18">
        <v>2.9299999999999999E-3</v>
      </c>
      <c r="H1774" s="18">
        <v>3.5319600000000002</v>
      </c>
      <c r="I1774" s="18">
        <v>0.04</v>
      </c>
      <c r="J1774" s="17">
        <f t="shared" si="167"/>
        <v>1.6314545454545453</v>
      </c>
      <c r="K1774" s="17">
        <f t="shared" si="164"/>
        <v>0.24218181818181819</v>
      </c>
      <c r="L1774" s="17">
        <f t="shared" si="165"/>
        <v>0.11986363636363637</v>
      </c>
      <c r="M1774" s="17">
        <f t="shared" si="166"/>
        <v>144.48927272727272</v>
      </c>
      <c r="N1774" s="17">
        <f t="shared" si="168"/>
        <v>1.6363636363636365E-3</v>
      </c>
    </row>
    <row r="1775" spans="1:14" ht="13.8">
      <c r="A1775" s="18"/>
      <c r="B1775" s="18">
        <v>115</v>
      </c>
      <c r="C1775" s="17">
        <f t="shared" si="163"/>
        <v>0.18518518518518517</v>
      </c>
      <c r="D1775" s="18">
        <v>0.93205885243721387</v>
      </c>
      <c r="E1775" s="18">
        <v>4.1877077231535526E-2</v>
      </c>
      <c r="F1775" s="18">
        <v>2.3605606130076831E-3</v>
      </c>
      <c r="G1775" s="18">
        <v>4.2697478788252669E-3</v>
      </c>
      <c r="H1775" s="18">
        <v>2.938806468597162</v>
      </c>
      <c r="I1775" s="18">
        <v>0.04</v>
      </c>
      <c r="J1775" s="17">
        <f t="shared" si="167"/>
        <v>1.7131531594719078</v>
      </c>
      <c r="K1775" s="17">
        <f t="shared" si="164"/>
        <v>9.6568388713950667E-2</v>
      </c>
      <c r="L1775" s="17">
        <f t="shared" si="165"/>
        <v>0.17467150413376092</v>
      </c>
      <c r="M1775" s="17">
        <f t="shared" si="166"/>
        <v>120.22390098806572</v>
      </c>
      <c r="N1775" s="17">
        <f t="shared" si="168"/>
        <v>1.6363636363636365E-3</v>
      </c>
    </row>
    <row r="1776" spans="1:14" ht="13.8">
      <c r="A1776" s="18"/>
      <c r="B1776" s="18">
        <v>115</v>
      </c>
      <c r="C1776" s="17">
        <f t="shared" si="163"/>
        <v>0.18518518518518517</v>
      </c>
      <c r="D1776" s="18">
        <v>1.0105393619540892</v>
      </c>
      <c r="E1776" s="18">
        <v>4.6458870465373649E-2</v>
      </c>
      <c r="F1776" s="18">
        <v>2.618830801849771E-3</v>
      </c>
      <c r="G1776" s="18">
        <v>4.7369032591597924E-3</v>
      </c>
      <c r="H1776" s="18">
        <v>3.185905792017758</v>
      </c>
      <c r="I1776" s="18">
        <v>0.04</v>
      </c>
      <c r="J1776" s="17">
        <f t="shared" si="167"/>
        <v>1.9005901554016491</v>
      </c>
      <c r="K1776" s="17">
        <f t="shared" si="164"/>
        <v>0.10713398734839973</v>
      </c>
      <c r="L1776" s="17">
        <f t="shared" si="165"/>
        <v>0.19378240605653696</v>
      </c>
      <c r="M1776" s="17">
        <f t="shared" si="166"/>
        <v>130.33250967345373</v>
      </c>
      <c r="N1776" s="17">
        <f t="shared" si="168"/>
        <v>1.6363636363636365E-3</v>
      </c>
    </row>
    <row r="1777" spans="1:14" s="18" customFormat="1" ht="13.8">
      <c r="A1777" s="17"/>
      <c r="B1777" s="17">
        <v>115</v>
      </c>
      <c r="C1777" s="17">
        <f t="shared" si="163"/>
        <v>0.18518518518518517</v>
      </c>
      <c r="D1777" s="17">
        <v>1.4257735139636334</v>
      </c>
      <c r="E1777" s="17">
        <v>7.1736632675605191E-2</v>
      </c>
      <c r="F1777" s="17">
        <v>5.1749059779969625E-3</v>
      </c>
      <c r="G1777" s="17">
        <v>7.0202212879803758E-3</v>
      </c>
      <c r="H1777" s="17">
        <v>4.4899329580411624</v>
      </c>
      <c r="I1777" s="17">
        <v>0.06</v>
      </c>
      <c r="J1777" s="17">
        <f t="shared" si="167"/>
        <v>2.9346804276383938</v>
      </c>
      <c r="K1777" s="17">
        <f t="shared" si="164"/>
        <v>0.21170069909987574</v>
      </c>
      <c r="L1777" s="17">
        <f t="shared" si="165"/>
        <v>0.28719087087192446</v>
      </c>
      <c r="M1777" s="17">
        <f t="shared" si="166"/>
        <v>183.67907555622938</v>
      </c>
      <c r="N1777" s="17">
        <f t="shared" si="168"/>
        <v>2.4545454545454545E-3</v>
      </c>
    </row>
    <row r="1778" spans="1:14" s="18" customFormat="1" ht="13.8">
      <c r="B1778" s="18">
        <v>115</v>
      </c>
      <c r="C1778" s="17">
        <f t="shared" si="163"/>
        <v>0.18518518518518517</v>
      </c>
      <c r="D1778" s="18">
        <v>0.76</v>
      </c>
      <c r="E1778" s="18">
        <v>3.1780000000000003E-2</v>
      </c>
      <c r="F1778" s="18">
        <v>2.2300000000000002E-3</v>
      </c>
      <c r="G1778" s="18">
        <v>6.3200000000000001E-3</v>
      </c>
      <c r="H1778" s="18">
        <v>2.3879299999999999</v>
      </c>
      <c r="I1778" s="18">
        <v>0.03</v>
      </c>
      <c r="J1778" s="17">
        <f t="shared" si="167"/>
        <v>1.3000909090909092</v>
      </c>
      <c r="K1778" s="17">
        <f t="shared" si="164"/>
        <v>9.1227272727272726E-2</v>
      </c>
      <c r="L1778" s="17">
        <f t="shared" si="165"/>
        <v>0.25854545454545452</v>
      </c>
      <c r="M1778" s="17">
        <f t="shared" si="166"/>
        <v>97.688045454545446</v>
      </c>
      <c r="N1778" s="17">
        <f t="shared" si="168"/>
        <v>1.2272727272727272E-3</v>
      </c>
    </row>
    <row r="1779" spans="1:14" s="18" customFormat="1" ht="13.8">
      <c r="B1779" s="18">
        <v>115</v>
      </c>
      <c r="C1779" s="17">
        <f t="shared" si="163"/>
        <v>0.18518518518518517</v>
      </c>
      <c r="D1779" s="18">
        <v>1.1000000000000001</v>
      </c>
      <c r="E1779" s="18">
        <v>4.3999999999999997E-2</v>
      </c>
      <c r="F1779" s="18">
        <v>3.0100000000000001E-3</v>
      </c>
      <c r="G1779" s="18">
        <v>8.1600000000000006E-3</v>
      </c>
      <c r="H1779" s="18">
        <v>3.4650699999999999</v>
      </c>
      <c r="I1779" s="18">
        <v>0.04</v>
      </c>
      <c r="J1779" s="17">
        <f t="shared" si="167"/>
        <v>1.7999999999999998</v>
      </c>
      <c r="K1779" s="17">
        <f t="shared" si="164"/>
        <v>0.12313636363636364</v>
      </c>
      <c r="L1779" s="17">
        <f t="shared" si="165"/>
        <v>0.33381818181818185</v>
      </c>
      <c r="M1779" s="17">
        <f t="shared" si="166"/>
        <v>141.75286363636363</v>
      </c>
      <c r="N1779" s="17">
        <f t="shared" si="168"/>
        <v>1.6363636363636365E-3</v>
      </c>
    </row>
    <row r="1780" spans="1:14" s="18" customFormat="1" ht="13.8">
      <c r="A1780" s="17"/>
      <c r="B1780" s="18">
        <v>115</v>
      </c>
      <c r="C1780" s="17">
        <f t="shared" si="163"/>
        <v>0.18518518518518517</v>
      </c>
      <c r="D1780" s="18">
        <v>0.82</v>
      </c>
      <c r="E1780" s="18">
        <v>3.7310000000000003E-2</v>
      </c>
      <c r="F1780" s="18">
        <v>2.9299999999999999E-3</v>
      </c>
      <c r="G1780" s="18">
        <v>6.2199999999999998E-3</v>
      </c>
      <c r="H1780" s="18">
        <v>2.56257</v>
      </c>
      <c r="I1780" s="18">
        <v>0.03</v>
      </c>
      <c r="J1780" s="17">
        <f t="shared" si="167"/>
        <v>1.5263181818181819</v>
      </c>
      <c r="K1780" s="17">
        <f t="shared" si="164"/>
        <v>0.11986363636363637</v>
      </c>
      <c r="L1780" s="17">
        <f t="shared" si="165"/>
        <v>0.25445454545454543</v>
      </c>
      <c r="M1780" s="17">
        <f t="shared" si="166"/>
        <v>104.8324090909091</v>
      </c>
      <c r="N1780" s="17">
        <f t="shared" si="168"/>
        <v>1.2272727272727272E-3</v>
      </c>
    </row>
    <row r="1781" spans="1:14" s="18" customFormat="1" ht="13.8">
      <c r="A1781" s="17"/>
      <c r="B1781" s="18">
        <v>115</v>
      </c>
      <c r="C1781" s="17">
        <f t="shared" si="163"/>
        <v>0.18518518518518517</v>
      </c>
      <c r="D1781" s="18">
        <v>0.81</v>
      </c>
      <c r="E1781" s="18">
        <v>2.9080000000000002E-2</v>
      </c>
      <c r="F1781" s="18">
        <v>2.64E-3</v>
      </c>
      <c r="G1781" s="18">
        <v>3.3500000000000001E-3</v>
      </c>
      <c r="H1781" s="18">
        <v>2.5550799999999998</v>
      </c>
      <c r="I1781" s="18">
        <v>0.03</v>
      </c>
      <c r="J1781" s="17">
        <f t="shared" si="167"/>
        <v>1.1896363636363636</v>
      </c>
      <c r="K1781" s="17">
        <f t="shared" si="164"/>
        <v>0.108</v>
      </c>
      <c r="L1781" s="17">
        <f t="shared" si="165"/>
        <v>0.13704545454545455</v>
      </c>
      <c r="M1781" s="17">
        <f t="shared" si="166"/>
        <v>104.52599999999998</v>
      </c>
      <c r="N1781" s="17">
        <f t="shared" si="168"/>
        <v>1.2272727272727272E-3</v>
      </c>
    </row>
    <row r="1782" spans="1:14" s="18" customFormat="1" ht="13.8">
      <c r="A1782" s="17"/>
      <c r="B1782" s="18">
        <v>115</v>
      </c>
      <c r="C1782" s="17">
        <f t="shared" si="163"/>
        <v>0.18518518518518517</v>
      </c>
      <c r="D1782" s="18">
        <v>1.01</v>
      </c>
      <c r="E1782" s="18">
        <v>5.0020000000000002E-2</v>
      </c>
      <c r="F1782" s="18">
        <v>3.9699999999999996E-3</v>
      </c>
      <c r="G1782" s="18">
        <v>7.9100000000000004E-3</v>
      </c>
      <c r="H1782" s="18">
        <v>3.1821299999999999</v>
      </c>
      <c r="I1782" s="18">
        <v>0.04</v>
      </c>
      <c r="J1782" s="17">
        <f t="shared" si="167"/>
        <v>2.0462727272727275</v>
      </c>
      <c r="K1782" s="17">
        <f t="shared" si="164"/>
        <v>0.16240909090909089</v>
      </c>
      <c r="L1782" s="17">
        <f t="shared" si="165"/>
        <v>0.3235909090909091</v>
      </c>
      <c r="M1782" s="17">
        <f t="shared" si="166"/>
        <v>130.17804545454544</v>
      </c>
      <c r="N1782" s="17">
        <f t="shared" si="168"/>
        <v>1.6363636363636365E-3</v>
      </c>
    </row>
    <row r="1783" spans="1:14" s="18" customFormat="1" ht="13.8">
      <c r="B1783" s="18">
        <v>115</v>
      </c>
      <c r="C1783" s="17">
        <f t="shared" si="163"/>
        <v>0.18518518518518517</v>
      </c>
      <c r="D1783" s="18">
        <v>0.86</v>
      </c>
      <c r="E1783" s="18">
        <v>5.0569999999999997E-2</v>
      </c>
      <c r="F1783" s="18">
        <v>4.2599999999999999E-3</v>
      </c>
      <c r="G1783" s="18">
        <v>8.4899999999999993E-3</v>
      </c>
      <c r="H1783" s="18">
        <v>2.6961300000000001</v>
      </c>
      <c r="I1783" s="18">
        <v>0.04</v>
      </c>
      <c r="J1783" s="17">
        <f t="shared" si="167"/>
        <v>2.068772727272727</v>
      </c>
      <c r="K1783" s="17">
        <f t="shared" si="164"/>
        <v>0.17427272727272727</v>
      </c>
      <c r="L1783" s="17">
        <f t="shared" si="165"/>
        <v>0.3473181818181818</v>
      </c>
      <c r="M1783" s="17">
        <f t="shared" si="166"/>
        <v>110.29622727272728</v>
      </c>
      <c r="N1783" s="17">
        <f t="shared" si="168"/>
        <v>1.6363636363636365E-3</v>
      </c>
    </row>
    <row r="1784" spans="1:14" s="18" customFormat="1" ht="13.8">
      <c r="A1784" s="17"/>
      <c r="B1784" s="18">
        <v>115</v>
      </c>
      <c r="C1784" s="17">
        <f t="shared" si="163"/>
        <v>0.18518518518518517</v>
      </c>
      <c r="D1784" s="18">
        <v>1.29</v>
      </c>
      <c r="E1784" s="18">
        <v>4.4470000000000003E-2</v>
      </c>
      <c r="F1784" s="18">
        <v>4.7200000000000002E-3</v>
      </c>
      <c r="G1784" s="18">
        <v>1.223E-2</v>
      </c>
      <c r="H1784" s="18">
        <v>4.0467500000000003</v>
      </c>
      <c r="I1784" s="18">
        <v>0.04</v>
      </c>
      <c r="J1784" s="17">
        <f t="shared" si="167"/>
        <v>1.8192272727272729</v>
      </c>
      <c r="K1784" s="17">
        <f t="shared" si="164"/>
        <v>0.19309090909090909</v>
      </c>
      <c r="L1784" s="17">
        <f t="shared" si="165"/>
        <v>0.50031818181818177</v>
      </c>
      <c r="M1784" s="17">
        <f t="shared" si="166"/>
        <v>165.54886363636365</v>
      </c>
      <c r="N1784" s="17">
        <f t="shared" si="168"/>
        <v>1.6363636363636365E-3</v>
      </c>
    </row>
    <row r="1785" spans="1:14" s="18" customFormat="1" ht="13.8">
      <c r="A1785" s="17"/>
      <c r="B1785" s="18">
        <v>115</v>
      </c>
      <c r="C1785" s="17">
        <f t="shared" si="163"/>
        <v>0.18518518518518517</v>
      </c>
      <c r="D1785" s="18">
        <v>0.99</v>
      </c>
      <c r="E1785" s="18">
        <v>4.4249999999999998E-2</v>
      </c>
      <c r="F1785" s="18">
        <v>4.0000000000000001E-3</v>
      </c>
      <c r="G1785" s="18">
        <v>8.6700000000000006E-3</v>
      </c>
      <c r="H1785" s="18">
        <v>3.1019899999999998</v>
      </c>
      <c r="I1785" s="18">
        <v>0.04</v>
      </c>
      <c r="J1785" s="17">
        <f t="shared" si="167"/>
        <v>1.8102272727272726</v>
      </c>
      <c r="K1785" s="17">
        <f t="shared" si="164"/>
        <v>0.16363636363636364</v>
      </c>
      <c r="L1785" s="17">
        <f t="shared" si="165"/>
        <v>0.35468181818181821</v>
      </c>
      <c r="M1785" s="17">
        <f t="shared" si="166"/>
        <v>126.89959090909089</v>
      </c>
      <c r="N1785" s="17">
        <f t="shared" si="168"/>
        <v>1.6363636363636365E-3</v>
      </c>
    </row>
    <row r="1786" spans="1:14" s="18" customFormat="1" ht="13.8">
      <c r="A1786" s="17"/>
      <c r="B1786" s="18">
        <v>115</v>
      </c>
      <c r="C1786" s="17">
        <f t="shared" si="163"/>
        <v>0.18518518518518517</v>
      </c>
      <c r="D1786" s="18">
        <v>0.86</v>
      </c>
      <c r="E1786" s="18">
        <v>4.4580000000000002E-2</v>
      </c>
      <c r="F1786" s="18">
        <v>4.0200000000000001E-3</v>
      </c>
      <c r="G1786" s="18">
        <v>8.0700000000000008E-3</v>
      </c>
      <c r="H1786" s="18">
        <v>2.6934499999999999</v>
      </c>
      <c r="I1786" s="18">
        <v>0.04</v>
      </c>
      <c r="J1786" s="17">
        <f t="shared" si="167"/>
        <v>1.8237272727272726</v>
      </c>
      <c r="K1786" s="17">
        <f t="shared" si="164"/>
        <v>0.16445454545454546</v>
      </c>
      <c r="L1786" s="17">
        <f t="shared" si="165"/>
        <v>0.33013636363636367</v>
      </c>
      <c r="M1786" s="17">
        <f t="shared" si="166"/>
        <v>110.18659090909091</v>
      </c>
      <c r="N1786" s="17">
        <f t="shared" si="168"/>
        <v>1.6363636363636365E-3</v>
      </c>
    </row>
    <row r="1787" spans="1:14" s="18" customFormat="1" ht="13.8">
      <c r="B1787" s="17">
        <v>115</v>
      </c>
      <c r="C1787" s="17">
        <f t="shared" si="163"/>
        <v>0.18518518518518517</v>
      </c>
      <c r="D1787" s="30">
        <v>0.68</v>
      </c>
      <c r="E1787" s="17">
        <v>3.1980000000000001E-2</v>
      </c>
      <c r="F1787" s="17">
        <v>3.1900000000000001E-3</v>
      </c>
      <c r="G1787" s="17">
        <v>4.5599999999999998E-3</v>
      </c>
      <c r="H1787" s="17">
        <v>2.1447500000000002</v>
      </c>
      <c r="I1787" s="17">
        <v>0.11</v>
      </c>
      <c r="J1787" s="17">
        <f t="shared" si="167"/>
        <v>1.3082727272727273</v>
      </c>
      <c r="K1787" s="17">
        <f t="shared" si="164"/>
        <v>0.1305</v>
      </c>
      <c r="L1787" s="17">
        <f t="shared" si="165"/>
        <v>0.18654545454545454</v>
      </c>
      <c r="M1787" s="17">
        <f t="shared" si="166"/>
        <v>87.739772727272737</v>
      </c>
      <c r="N1787" s="17">
        <f t="shared" si="168"/>
        <v>4.4999999999999997E-3</v>
      </c>
    </row>
    <row r="1788" spans="1:14" s="18" customFormat="1" ht="13.8">
      <c r="A1788" s="17"/>
      <c r="B1788" s="18">
        <v>115</v>
      </c>
      <c r="C1788" s="17">
        <f t="shared" si="163"/>
        <v>0.18518518518518517</v>
      </c>
      <c r="D1788" s="18">
        <v>0.94</v>
      </c>
      <c r="E1788" s="18">
        <v>4.3299999999999998E-2</v>
      </c>
      <c r="F1788" s="18">
        <v>4.2399999999999998E-3</v>
      </c>
      <c r="G1788" s="18">
        <v>5.64E-3</v>
      </c>
      <c r="H1788" s="18">
        <v>2.9439500000000001</v>
      </c>
      <c r="I1788" s="18">
        <v>0.04</v>
      </c>
      <c r="J1788" s="17">
        <f t="shared" si="167"/>
        <v>1.7713636363636363</v>
      </c>
      <c r="K1788" s="17">
        <f t="shared" si="164"/>
        <v>0.17345454545454544</v>
      </c>
      <c r="L1788" s="17">
        <f t="shared" si="165"/>
        <v>0.2307272727272727</v>
      </c>
      <c r="M1788" s="17">
        <f t="shared" si="166"/>
        <v>120.43431818181817</v>
      </c>
      <c r="N1788" s="17">
        <f t="shared" si="168"/>
        <v>1.6363636363636365E-3</v>
      </c>
    </row>
    <row r="1789" spans="1:14" s="18" customFormat="1" ht="13.8">
      <c r="B1789" s="18">
        <v>115</v>
      </c>
      <c r="C1789" s="17">
        <f t="shared" si="163"/>
        <v>0.18518518518518517</v>
      </c>
      <c r="D1789" s="18">
        <v>0.66</v>
      </c>
      <c r="E1789" s="18">
        <v>3.5409999999999997E-2</v>
      </c>
      <c r="F1789" s="18">
        <v>3.0699999999999998E-3</v>
      </c>
      <c r="G1789" s="18">
        <v>3.9699999999999996E-3</v>
      </c>
      <c r="H1789" s="18">
        <v>2.08616</v>
      </c>
      <c r="I1789" s="18">
        <v>0.03</v>
      </c>
      <c r="J1789" s="17">
        <f t="shared" si="167"/>
        <v>1.4485909090909088</v>
      </c>
      <c r="K1789" s="17">
        <f t="shared" si="164"/>
        <v>0.12559090909090909</v>
      </c>
      <c r="L1789" s="17">
        <f t="shared" si="165"/>
        <v>0.16240909090909089</v>
      </c>
      <c r="M1789" s="17">
        <f t="shared" si="166"/>
        <v>85.342909090909089</v>
      </c>
      <c r="N1789" s="17">
        <f t="shared" si="168"/>
        <v>1.2272727272727272E-3</v>
      </c>
    </row>
    <row r="1790" spans="1:14" s="18" customFormat="1" ht="13.8">
      <c r="B1790" s="18">
        <v>115</v>
      </c>
      <c r="C1790" s="17">
        <f t="shared" si="163"/>
        <v>0.18518518518518517</v>
      </c>
      <c r="D1790" s="18">
        <v>0.52</v>
      </c>
      <c r="E1790" s="18">
        <v>1.67E-2</v>
      </c>
      <c r="F1790" s="18">
        <v>2.8E-3</v>
      </c>
      <c r="G1790" s="18">
        <v>2.8900000000000002E-3</v>
      </c>
      <c r="H1790" s="18">
        <v>1.6406499999999999</v>
      </c>
      <c r="I1790" s="18">
        <v>0.03</v>
      </c>
      <c r="J1790" s="17">
        <f t="shared" si="167"/>
        <v>0.68318181818181811</v>
      </c>
      <c r="K1790" s="17">
        <f t="shared" si="164"/>
        <v>0.11454545454545455</v>
      </c>
      <c r="L1790" s="17">
        <f t="shared" si="165"/>
        <v>0.11822727272727272</v>
      </c>
      <c r="M1790" s="17">
        <f t="shared" si="166"/>
        <v>67.117500000000007</v>
      </c>
      <c r="N1790" s="17">
        <f t="shared" si="168"/>
        <v>1.2272727272727272E-3</v>
      </c>
    </row>
    <row r="1791" spans="1:14" s="18" customFormat="1" ht="13.8">
      <c r="B1791" s="18">
        <v>115</v>
      </c>
      <c r="C1791" s="17">
        <f t="shared" si="163"/>
        <v>0.18518518518518517</v>
      </c>
      <c r="D1791" s="18">
        <v>1.18</v>
      </c>
      <c r="E1791" s="18">
        <v>5.1499999999999997E-2</v>
      </c>
      <c r="F1791" s="18">
        <v>5.0800000000000003E-3</v>
      </c>
      <c r="G1791" s="18">
        <v>5.4099999999999999E-3</v>
      </c>
      <c r="H1791" s="18">
        <v>3.7147299999999999</v>
      </c>
      <c r="I1791" s="18">
        <v>0.05</v>
      </c>
      <c r="J1791" s="17">
        <f t="shared" si="167"/>
        <v>2.1068181818181815</v>
      </c>
      <c r="K1791" s="17">
        <f t="shared" si="164"/>
        <v>0.20781818181818182</v>
      </c>
      <c r="L1791" s="17">
        <f t="shared" si="165"/>
        <v>0.2213181818181818</v>
      </c>
      <c r="M1791" s="17">
        <f t="shared" si="166"/>
        <v>151.96622727272728</v>
      </c>
      <c r="N1791" s="17">
        <f t="shared" si="168"/>
        <v>2.0454545454545456E-3</v>
      </c>
    </row>
    <row r="1792" spans="1:14" s="18" customFormat="1" ht="13.8">
      <c r="B1792" s="17">
        <v>115</v>
      </c>
      <c r="C1792" s="17">
        <f t="shared" si="163"/>
        <v>0.18518518518518517</v>
      </c>
      <c r="D1792" s="30">
        <v>1.44</v>
      </c>
      <c r="E1792" s="17">
        <v>7.7359999999999998E-2</v>
      </c>
      <c r="F1792" s="17">
        <v>6.8500000000000002E-3</v>
      </c>
      <c r="G1792" s="17">
        <v>8.8299999999999993E-3</v>
      </c>
      <c r="H1792" s="17">
        <v>4.5354799999999997</v>
      </c>
      <c r="I1792" s="17">
        <v>0.06</v>
      </c>
      <c r="J1792" s="17">
        <f t="shared" si="167"/>
        <v>3.1647272727272724</v>
      </c>
      <c r="K1792" s="17">
        <f t="shared" si="164"/>
        <v>0.28022727272727271</v>
      </c>
      <c r="L1792" s="17">
        <f t="shared" si="165"/>
        <v>0.36122727272727267</v>
      </c>
      <c r="M1792" s="17">
        <f t="shared" si="166"/>
        <v>185.54236363636363</v>
      </c>
      <c r="N1792" s="17">
        <f t="shared" si="168"/>
        <v>2.4545454545454545E-3</v>
      </c>
    </row>
    <row r="1793" spans="1:14" s="18" customFormat="1" ht="13.8">
      <c r="B1793" s="18">
        <v>115</v>
      </c>
      <c r="C1793" s="17">
        <f t="shared" si="163"/>
        <v>0.18518518518518517</v>
      </c>
      <c r="D1793" s="18">
        <v>1.0900000000000001</v>
      </c>
      <c r="E1793" s="18">
        <v>6.1710000000000001E-2</v>
      </c>
      <c r="F1793" s="18">
        <v>7.1999999999999998E-3</v>
      </c>
      <c r="G1793" s="18">
        <v>8.7799999999999996E-3</v>
      </c>
      <c r="H1793" s="18">
        <v>3.4139699999999999</v>
      </c>
      <c r="I1793" s="18">
        <v>7.0000000000000007E-2</v>
      </c>
      <c r="J1793" s="17">
        <f t="shared" si="167"/>
        <v>2.5245000000000002</v>
      </c>
      <c r="K1793" s="17">
        <f t="shared" si="164"/>
        <v>0.2945454545454545</v>
      </c>
      <c r="L1793" s="17">
        <f t="shared" si="165"/>
        <v>0.35918181818181816</v>
      </c>
      <c r="M1793" s="17">
        <f t="shared" si="166"/>
        <v>139.66240909090908</v>
      </c>
      <c r="N1793" s="17">
        <f t="shared" si="168"/>
        <v>2.8636363636363638E-3</v>
      </c>
    </row>
    <row r="1794" spans="1:14" s="18" customFormat="1" ht="13.8">
      <c r="B1794" s="18">
        <v>115</v>
      </c>
      <c r="C1794" s="17">
        <f t="shared" si="163"/>
        <v>0.18518518518518517</v>
      </c>
      <c r="D1794" s="18">
        <v>1</v>
      </c>
      <c r="E1794" s="18">
        <v>3.8859999999999999E-2</v>
      </c>
      <c r="F1794" s="18">
        <v>3.8500000000000001E-3</v>
      </c>
      <c r="G1794" s="18">
        <v>4.3099999999999996E-3</v>
      </c>
      <c r="H1794" s="18">
        <v>3.1494599999999999</v>
      </c>
      <c r="I1794" s="18">
        <v>0.04</v>
      </c>
      <c r="J1794" s="17">
        <f t="shared" si="167"/>
        <v>1.5897272727272727</v>
      </c>
      <c r="K1794" s="17">
        <f t="shared" si="164"/>
        <v>0.1575</v>
      </c>
      <c r="L1794" s="17">
        <f t="shared" si="165"/>
        <v>0.17631818181818179</v>
      </c>
      <c r="M1794" s="17">
        <f t="shared" si="166"/>
        <v>128.84154545454547</v>
      </c>
      <c r="N1794" s="17">
        <f t="shared" si="168"/>
        <v>1.6363636363636365E-3</v>
      </c>
    </row>
    <row r="1795" spans="1:14" s="18" customFormat="1" ht="13.8">
      <c r="B1795" s="18">
        <v>115</v>
      </c>
      <c r="C1795" s="17">
        <f t="shared" ref="C1795:C1858" si="169">(B1795-$B$2257)/($B$2256-$B$2257)</f>
        <v>0.18518518518518517</v>
      </c>
      <c r="D1795" s="18">
        <v>0.98</v>
      </c>
      <c r="E1795" s="18">
        <v>4.4269999999999997E-2</v>
      </c>
      <c r="F1795" s="18">
        <v>3.9300000000000003E-3</v>
      </c>
      <c r="G1795" s="18">
        <v>4.4000000000000003E-3</v>
      </c>
      <c r="H1795" s="18">
        <v>3.0926900000000002</v>
      </c>
      <c r="I1795" s="18">
        <v>0.04</v>
      </c>
      <c r="J1795" s="17">
        <f t="shared" si="167"/>
        <v>1.8110454545454544</v>
      </c>
      <c r="K1795" s="17">
        <f t="shared" ref="K1795:K1858" si="170">(F1795*3600)/$C$1</f>
        <v>0.16077272727272729</v>
      </c>
      <c r="L1795" s="17">
        <f t="shared" ref="L1795:L1858" si="171">(G1795*3600)/$C$1</f>
        <v>0.18000000000000002</v>
      </c>
      <c r="M1795" s="17">
        <f t="shared" ref="M1795:M1858" si="172">(H1795*3600)/$C$1</f>
        <v>126.51913636363638</v>
      </c>
      <c r="N1795" s="17">
        <f t="shared" si="168"/>
        <v>1.6363636363636365E-3</v>
      </c>
    </row>
    <row r="1796" spans="1:14" s="18" customFormat="1" ht="13.8">
      <c r="A1796" s="17"/>
      <c r="B1796" s="18">
        <v>115</v>
      </c>
      <c r="C1796" s="17">
        <f t="shared" si="169"/>
        <v>0.18518518518518517</v>
      </c>
      <c r="D1796" s="18">
        <v>1.03</v>
      </c>
      <c r="E1796" s="18">
        <v>4.5130000000000003E-2</v>
      </c>
      <c r="F1796" s="18">
        <v>3.9699999999999996E-3</v>
      </c>
      <c r="G1796" s="18">
        <v>4.5999999999999999E-3</v>
      </c>
      <c r="H1796" s="18">
        <v>3.2369300000000001</v>
      </c>
      <c r="I1796" s="18">
        <v>0.04</v>
      </c>
      <c r="J1796" s="17">
        <f t="shared" ref="J1796:J1859" si="173">(E1796*3600)/$C$1</f>
        <v>1.8462272727272728</v>
      </c>
      <c r="K1796" s="17">
        <f t="shared" si="170"/>
        <v>0.16240909090909089</v>
      </c>
      <c r="L1796" s="17">
        <f t="shared" si="171"/>
        <v>0.18818181818181817</v>
      </c>
      <c r="M1796" s="17">
        <f t="shared" si="172"/>
        <v>132.41986363636363</v>
      </c>
      <c r="N1796" s="17">
        <f t="shared" ref="N1796:N1859" si="174">(I1796*3600)/$C$1/1000</f>
        <v>1.6363636363636365E-3</v>
      </c>
    </row>
    <row r="1797" spans="1:14" s="18" customFormat="1" ht="13.8">
      <c r="A1797" s="17"/>
      <c r="B1797" s="17">
        <v>115</v>
      </c>
      <c r="C1797" s="17">
        <f t="shared" si="169"/>
        <v>0.18518518518518517</v>
      </c>
      <c r="D1797" s="17">
        <v>1.03</v>
      </c>
      <c r="E1797" s="17">
        <v>4.0649999999999999E-2</v>
      </c>
      <c r="F1797" s="17">
        <v>3.5899999999999999E-3</v>
      </c>
      <c r="G1797" s="17">
        <v>3.4499999999999999E-3</v>
      </c>
      <c r="H1797" s="17">
        <v>3.2368100000000002</v>
      </c>
      <c r="I1797" s="17">
        <v>0.04</v>
      </c>
      <c r="J1797" s="17">
        <f t="shared" si="173"/>
        <v>1.6629545454545456</v>
      </c>
      <c r="K1797" s="17">
        <f t="shared" si="170"/>
        <v>0.14686363636363636</v>
      </c>
      <c r="L1797" s="17">
        <f t="shared" si="171"/>
        <v>0.14113636363636364</v>
      </c>
      <c r="M1797" s="17">
        <f t="shared" si="172"/>
        <v>132.41495454545455</v>
      </c>
      <c r="N1797" s="17">
        <f t="shared" si="174"/>
        <v>1.6363636363636365E-3</v>
      </c>
    </row>
    <row r="1798" spans="1:14" s="18" customFormat="1" ht="13.8">
      <c r="B1798" s="18">
        <v>115</v>
      </c>
      <c r="C1798" s="17">
        <f t="shared" si="169"/>
        <v>0.18518518518518517</v>
      </c>
      <c r="D1798" s="18">
        <v>1.1399999999999999</v>
      </c>
      <c r="E1798" s="18">
        <v>3.108E-2</v>
      </c>
      <c r="F1798" s="18">
        <v>4.96E-3</v>
      </c>
      <c r="G1798" s="18">
        <v>6.1500000000000001E-3</v>
      </c>
      <c r="H1798" s="18">
        <v>3.5803099999999999</v>
      </c>
      <c r="I1798" s="18">
        <v>0.05</v>
      </c>
      <c r="J1798" s="17">
        <f t="shared" si="173"/>
        <v>1.2714545454545456</v>
      </c>
      <c r="K1798" s="17">
        <f t="shared" si="170"/>
        <v>0.20290909090909093</v>
      </c>
      <c r="L1798" s="17">
        <f t="shared" si="171"/>
        <v>0.25159090909090909</v>
      </c>
      <c r="M1798" s="17">
        <f t="shared" si="172"/>
        <v>146.46722727272729</v>
      </c>
      <c r="N1798" s="17">
        <f t="shared" si="174"/>
        <v>2.0454545454545456E-3</v>
      </c>
    </row>
    <row r="1799" spans="1:14" ht="13.8">
      <c r="A1799" s="18"/>
      <c r="B1799" s="18">
        <v>115</v>
      </c>
      <c r="C1799" s="17">
        <f t="shared" si="169"/>
        <v>0.18518518518518517</v>
      </c>
      <c r="D1799" s="18">
        <v>0.99</v>
      </c>
      <c r="E1799" s="18">
        <v>3.3689999999999998E-2</v>
      </c>
      <c r="F1799" s="18">
        <v>5.3600000000000002E-3</v>
      </c>
      <c r="G1799" s="18">
        <v>7.2899999999999996E-3</v>
      </c>
      <c r="H1799" s="18">
        <v>3.0927899999999999</v>
      </c>
      <c r="I1799" s="18">
        <v>0.06</v>
      </c>
      <c r="J1799" s="17">
        <f t="shared" si="173"/>
        <v>1.3782272727272726</v>
      </c>
      <c r="K1799" s="17">
        <f t="shared" si="170"/>
        <v>0.21927272727272726</v>
      </c>
      <c r="L1799" s="17">
        <f t="shared" si="171"/>
        <v>0.29822727272727273</v>
      </c>
      <c r="M1799" s="17">
        <f t="shared" si="172"/>
        <v>126.52322727272727</v>
      </c>
      <c r="N1799" s="17">
        <f t="shared" si="174"/>
        <v>2.4545454545454545E-3</v>
      </c>
    </row>
    <row r="1800" spans="1:14" s="18" customFormat="1" ht="13.8">
      <c r="A1800" s="17"/>
      <c r="B1800" s="17">
        <v>115</v>
      </c>
      <c r="C1800" s="17">
        <f t="shared" si="169"/>
        <v>0.18518518518518517</v>
      </c>
      <c r="D1800" s="17">
        <v>0.73932883484890866</v>
      </c>
      <c r="E1800" s="17">
        <v>3.1594920068750407E-2</v>
      </c>
      <c r="F1800" s="17">
        <v>1.0446244367761039E-3</v>
      </c>
      <c r="G1800" s="17">
        <v>4.3286763130679995E-3</v>
      </c>
      <c r="H1800" s="17">
        <v>2.3321847890815341</v>
      </c>
      <c r="I1800" s="17">
        <v>0.03</v>
      </c>
      <c r="J1800" s="17">
        <f t="shared" si="173"/>
        <v>1.2925194573579712</v>
      </c>
      <c r="K1800" s="17">
        <f t="shared" si="170"/>
        <v>4.2734636049931524E-2</v>
      </c>
      <c r="L1800" s="17">
        <f t="shared" si="171"/>
        <v>0.17708221280732725</v>
      </c>
      <c r="M1800" s="17">
        <f t="shared" si="172"/>
        <v>95.407559553335489</v>
      </c>
      <c r="N1800" s="17">
        <f t="shared" si="174"/>
        <v>1.2272727272727272E-3</v>
      </c>
    </row>
    <row r="1801" spans="1:14" ht="13.8">
      <c r="B1801" s="18">
        <v>115</v>
      </c>
      <c r="C1801" s="17">
        <f t="shared" si="169"/>
        <v>0.18518518518518517</v>
      </c>
      <c r="D1801" s="18">
        <v>0.81</v>
      </c>
      <c r="E1801" s="18">
        <v>3.4160000000000003E-2</v>
      </c>
      <c r="F1801" s="18">
        <v>2.0400000000000001E-3</v>
      </c>
      <c r="G1801" s="18">
        <v>3.7599999999999999E-3</v>
      </c>
      <c r="H1801" s="18">
        <v>2.54142</v>
      </c>
      <c r="I1801" s="18">
        <v>0.03</v>
      </c>
      <c r="J1801" s="17">
        <f t="shared" si="173"/>
        <v>1.3974545454545455</v>
      </c>
      <c r="K1801" s="17">
        <f t="shared" si="170"/>
        <v>8.3454545454545462E-2</v>
      </c>
      <c r="L1801" s="17">
        <f t="shared" si="171"/>
        <v>0.15381818181818183</v>
      </c>
      <c r="M1801" s="17">
        <f t="shared" si="172"/>
        <v>103.96718181818181</v>
      </c>
      <c r="N1801" s="17">
        <f t="shared" si="174"/>
        <v>1.2272727272727272E-3</v>
      </c>
    </row>
    <row r="1802" spans="1:14" s="18" customFormat="1" ht="13.8">
      <c r="A1802" s="17"/>
      <c r="B1802" s="18">
        <v>115</v>
      </c>
      <c r="C1802" s="17">
        <f t="shared" si="169"/>
        <v>0.18518518518518517</v>
      </c>
      <c r="D1802" s="18">
        <v>1.02</v>
      </c>
      <c r="E1802" s="18">
        <v>4.428E-2</v>
      </c>
      <c r="F1802" s="18">
        <v>2.5000000000000001E-3</v>
      </c>
      <c r="G1802" s="18">
        <v>4.7099999999999998E-3</v>
      </c>
      <c r="H1802" s="18">
        <v>3.22898</v>
      </c>
      <c r="I1802" s="18">
        <v>0.04</v>
      </c>
      <c r="J1802" s="17">
        <f t="shared" si="173"/>
        <v>1.8114545454545452</v>
      </c>
      <c r="K1802" s="17">
        <f t="shared" si="170"/>
        <v>0.10227272727272728</v>
      </c>
      <c r="L1802" s="17">
        <f t="shared" si="171"/>
        <v>0.19268181818181818</v>
      </c>
      <c r="M1802" s="17">
        <f t="shared" si="172"/>
        <v>132.09463636363637</v>
      </c>
      <c r="N1802" s="17">
        <f t="shared" si="174"/>
        <v>1.6363636363636365E-3</v>
      </c>
    </row>
    <row r="1803" spans="1:14" s="18" customFormat="1" ht="13.8">
      <c r="A1803" s="17"/>
      <c r="B1803" s="18">
        <v>115</v>
      </c>
      <c r="C1803" s="17">
        <f t="shared" si="169"/>
        <v>0.18518518518518517</v>
      </c>
      <c r="D1803" s="18">
        <v>0.83</v>
      </c>
      <c r="E1803" s="18">
        <v>4.5159999999999999E-2</v>
      </c>
      <c r="F1803" s="18">
        <v>4.1999999999999997E-3</v>
      </c>
      <c r="G1803" s="18">
        <v>4.9699999999999996E-3</v>
      </c>
      <c r="H1803" s="18">
        <v>2.60195</v>
      </c>
      <c r="I1803" s="18">
        <v>0.04</v>
      </c>
      <c r="J1803" s="17">
        <f t="shared" si="173"/>
        <v>1.8474545454545455</v>
      </c>
      <c r="K1803" s="17">
        <f t="shared" si="170"/>
        <v>0.17181818181818181</v>
      </c>
      <c r="L1803" s="17">
        <f t="shared" si="171"/>
        <v>0.20331818181818181</v>
      </c>
      <c r="M1803" s="17">
        <f t="shared" si="172"/>
        <v>106.4434090909091</v>
      </c>
      <c r="N1803" s="17">
        <f t="shared" si="174"/>
        <v>1.6363636363636365E-3</v>
      </c>
    </row>
    <row r="1804" spans="1:14" ht="13.8">
      <c r="A1804" s="18"/>
      <c r="B1804" s="18">
        <v>115</v>
      </c>
      <c r="C1804" s="17">
        <f t="shared" si="169"/>
        <v>0.18518518518518517</v>
      </c>
      <c r="D1804" s="18">
        <v>1.34</v>
      </c>
      <c r="E1804" s="18">
        <v>5.2639999999999999E-2</v>
      </c>
      <c r="F1804" s="18">
        <v>4.3200000000000001E-3</v>
      </c>
      <c r="G1804" s="18">
        <v>5.8100000000000001E-3</v>
      </c>
      <c r="H1804" s="18">
        <v>4.2211400000000001</v>
      </c>
      <c r="I1804" s="18">
        <v>0.04</v>
      </c>
      <c r="J1804" s="17">
        <f t="shared" si="173"/>
        <v>2.1534545454545455</v>
      </c>
      <c r="K1804" s="17">
        <f t="shared" si="170"/>
        <v>0.17672727272727273</v>
      </c>
      <c r="L1804" s="17">
        <f t="shared" si="171"/>
        <v>0.23768181818181819</v>
      </c>
      <c r="M1804" s="17">
        <f t="shared" si="172"/>
        <v>172.68300000000002</v>
      </c>
      <c r="N1804" s="17">
        <f t="shared" si="174"/>
        <v>1.6363636363636365E-3</v>
      </c>
    </row>
    <row r="1805" spans="1:14" s="18" customFormat="1" ht="13.8">
      <c r="B1805" s="18">
        <v>115</v>
      </c>
      <c r="C1805" s="17">
        <f t="shared" si="169"/>
        <v>0.18518518518518517</v>
      </c>
      <c r="D1805" s="18">
        <v>1</v>
      </c>
      <c r="E1805" s="18">
        <v>3.4860000000000002E-2</v>
      </c>
      <c r="F1805" s="18">
        <v>3.0899999999999999E-3</v>
      </c>
      <c r="G1805" s="18">
        <v>5.7800000000000004E-3</v>
      </c>
      <c r="H1805" s="18">
        <v>3.1606900000000002</v>
      </c>
      <c r="I1805" s="18">
        <v>0.04</v>
      </c>
      <c r="J1805" s="17">
        <f t="shared" si="173"/>
        <v>1.4260909090909093</v>
      </c>
      <c r="K1805" s="17">
        <f t="shared" si="170"/>
        <v>0.12640909090909089</v>
      </c>
      <c r="L1805" s="17">
        <f t="shared" si="171"/>
        <v>0.23645454545454545</v>
      </c>
      <c r="M1805" s="17">
        <f t="shared" si="172"/>
        <v>129.30095454545454</v>
      </c>
      <c r="N1805" s="17">
        <f t="shared" si="174"/>
        <v>1.6363636363636365E-3</v>
      </c>
    </row>
    <row r="1806" spans="1:14" s="18" customFormat="1" ht="13.8">
      <c r="A1806" s="17"/>
      <c r="B1806" s="18">
        <v>115</v>
      </c>
      <c r="C1806" s="17">
        <f t="shared" si="169"/>
        <v>0.18518518518518517</v>
      </c>
      <c r="D1806" s="18">
        <v>0.78845066440387934</v>
      </c>
      <c r="E1806" s="18">
        <v>4.1933572756526899E-2</v>
      </c>
      <c r="F1806" s="18">
        <v>6.3054329007949288E-4</v>
      </c>
      <c r="G1806" s="18">
        <v>4.1058632842385584E-3</v>
      </c>
      <c r="H1806" s="18">
        <v>2.4894240126936875</v>
      </c>
      <c r="I1806" s="18">
        <v>0.03</v>
      </c>
      <c r="J1806" s="17">
        <f t="shared" si="173"/>
        <v>1.7154643400397369</v>
      </c>
      <c r="K1806" s="17">
        <f t="shared" si="170"/>
        <v>2.5794952775979253E-2</v>
      </c>
      <c r="L1806" s="17">
        <f t="shared" si="171"/>
        <v>0.16796713435521377</v>
      </c>
      <c r="M1806" s="17">
        <f t="shared" si="172"/>
        <v>101.84007324655994</v>
      </c>
      <c r="N1806" s="17">
        <f t="shared" si="174"/>
        <v>1.2272727272727272E-3</v>
      </c>
    </row>
    <row r="1807" spans="1:14" s="18" customFormat="1" ht="13.8">
      <c r="A1807" s="17"/>
      <c r="B1807" s="18">
        <v>115</v>
      </c>
      <c r="C1807" s="17">
        <f t="shared" si="169"/>
        <v>0.18518518518518517</v>
      </c>
      <c r="D1807" s="18">
        <v>1.3</v>
      </c>
      <c r="E1807" s="18">
        <v>4.1759999999999999E-2</v>
      </c>
      <c r="F1807" s="18">
        <v>4.0000000000000002E-4</v>
      </c>
      <c r="G1807" s="18">
        <v>4.5799999999999999E-3</v>
      </c>
      <c r="H1807" s="18">
        <v>4.0970000000000004</v>
      </c>
      <c r="I1807" s="18">
        <v>0.04</v>
      </c>
      <c r="J1807" s="17">
        <f t="shared" si="173"/>
        <v>1.7083636363636361</v>
      </c>
      <c r="K1807" s="17">
        <f t="shared" si="170"/>
        <v>1.6363636363636365E-2</v>
      </c>
      <c r="L1807" s="17">
        <f t="shared" si="171"/>
        <v>0.18736363636363637</v>
      </c>
      <c r="M1807" s="17">
        <f t="shared" si="172"/>
        <v>167.60454545454547</v>
      </c>
      <c r="N1807" s="17">
        <f t="shared" si="174"/>
        <v>1.6363636363636365E-3</v>
      </c>
    </row>
    <row r="1808" spans="1:14" s="18" customFormat="1" ht="13.8">
      <c r="B1808" s="18">
        <v>115</v>
      </c>
      <c r="C1808" s="17">
        <f t="shared" si="169"/>
        <v>0.18518518518518517</v>
      </c>
      <c r="D1808" s="18">
        <v>0.99</v>
      </c>
      <c r="E1808" s="18">
        <v>3.6749999999999998E-2</v>
      </c>
      <c r="F1808" s="18">
        <v>1.069E-2</v>
      </c>
      <c r="G1808" s="18">
        <v>9.5399999999999999E-3</v>
      </c>
      <c r="H1808" s="18">
        <v>3.1013000000000002</v>
      </c>
      <c r="I1808" s="18">
        <v>0.04</v>
      </c>
      <c r="J1808" s="17">
        <f t="shared" si="173"/>
        <v>1.5034090909090907</v>
      </c>
      <c r="K1808" s="17">
        <f t="shared" si="170"/>
        <v>0.43731818181818183</v>
      </c>
      <c r="L1808" s="17">
        <f t="shared" si="171"/>
        <v>0.39027272727272727</v>
      </c>
      <c r="M1808" s="17">
        <f t="shared" si="172"/>
        <v>126.87136363636364</v>
      </c>
      <c r="N1808" s="17">
        <f t="shared" si="174"/>
        <v>1.6363636363636365E-3</v>
      </c>
    </row>
    <row r="1809" spans="1:14" s="18" customFormat="1" ht="13.8">
      <c r="A1809" s="17"/>
      <c r="B1809" s="18">
        <v>115</v>
      </c>
      <c r="C1809" s="17">
        <f t="shared" si="169"/>
        <v>0.18518518518518517</v>
      </c>
      <c r="D1809" s="18">
        <v>0.87347375536973593</v>
      </c>
      <c r="E1809" s="18">
        <v>3.646697645519574E-2</v>
      </c>
      <c r="F1809" s="18">
        <v>2.1394578691651131E-3</v>
      </c>
      <c r="G1809" s="18">
        <v>6.0369198788845042E-3</v>
      </c>
      <c r="H1809" s="18">
        <v>2.7511106305202238</v>
      </c>
      <c r="I1809" s="18">
        <v>0.04</v>
      </c>
      <c r="J1809" s="17">
        <f t="shared" si="173"/>
        <v>1.4918308549852803</v>
      </c>
      <c r="K1809" s="17">
        <f t="shared" si="170"/>
        <v>8.752327646584554E-2</v>
      </c>
      <c r="L1809" s="17">
        <f t="shared" si="171"/>
        <v>0.24696490413618424</v>
      </c>
      <c r="M1809" s="17">
        <f t="shared" si="172"/>
        <v>112.54543488491824</v>
      </c>
      <c r="N1809" s="17">
        <f t="shared" si="174"/>
        <v>1.6363636363636365E-3</v>
      </c>
    </row>
    <row r="1810" spans="1:14" ht="13.8">
      <c r="B1810" s="18">
        <v>115</v>
      </c>
      <c r="C1810" s="17">
        <f t="shared" si="169"/>
        <v>0.18518518518518517</v>
      </c>
      <c r="D1810" s="18">
        <v>0.81</v>
      </c>
      <c r="E1810" s="18">
        <v>3.2910000000000002E-2</v>
      </c>
      <c r="F1810" s="18">
        <v>9.0399999999999994E-3</v>
      </c>
      <c r="G1810" s="18">
        <v>6.7799999999999996E-3</v>
      </c>
      <c r="H1810" s="18">
        <v>2.5356200000000002</v>
      </c>
      <c r="I1810" s="18">
        <v>0.03</v>
      </c>
      <c r="J1810" s="17">
        <f t="shared" si="173"/>
        <v>1.346318181818182</v>
      </c>
      <c r="K1810" s="17">
        <f t="shared" si="170"/>
        <v>0.36981818181818177</v>
      </c>
      <c r="L1810" s="17">
        <f t="shared" si="171"/>
        <v>0.27736363636363631</v>
      </c>
      <c r="M1810" s="17">
        <f t="shared" si="172"/>
        <v>103.72990909090909</v>
      </c>
      <c r="N1810" s="17">
        <f t="shared" si="174"/>
        <v>1.2272727272727272E-3</v>
      </c>
    </row>
    <row r="1811" spans="1:14" s="18" customFormat="1" ht="13.8">
      <c r="A1811" s="17"/>
      <c r="B1811" s="17">
        <v>115</v>
      </c>
      <c r="C1811" s="17">
        <f t="shared" si="169"/>
        <v>0.18518518518518517</v>
      </c>
      <c r="D1811" s="17">
        <v>1.05</v>
      </c>
      <c r="E1811" s="17">
        <v>4.6469999999999997E-2</v>
      </c>
      <c r="F1811" s="17">
        <v>1.162E-2</v>
      </c>
      <c r="G1811" s="17">
        <v>8.4899999999999993E-3</v>
      </c>
      <c r="H1811" s="17">
        <v>3.2866399999999998</v>
      </c>
      <c r="I1811" s="17">
        <v>0.04</v>
      </c>
      <c r="J1811" s="17">
        <f t="shared" si="173"/>
        <v>1.9010454545454545</v>
      </c>
      <c r="K1811" s="17">
        <f t="shared" si="170"/>
        <v>0.47536363636363638</v>
      </c>
      <c r="L1811" s="17">
        <f t="shared" si="171"/>
        <v>0.3473181818181818</v>
      </c>
      <c r="M1811" s="17">
        <f t="shared" si="172"/>
        <v>134.45345454545452</v>
      </c>
      <c r="N1811" s="17">
        <f t="shared" si="174"/>
        <v>1.6363636363636365E-3</v>
      </c>
    </row>
    <row r="1812" spans="1:14" s="18" customFormat="1" ht="13.8">
      <c r="B1812" s="18">
        <v>116</v>
      </c>
      <c r="C1812" s="17">
        <f t="shared" si="169"/>
        <v>0.19753086419753085</v>
      </c>
      <c r="D1812" s="18">
        <v>0.87</v>
      </c>
      <c r="E1812" s="18">
        <v>3.7900000000000003E-2</v>
      </c>
      <c r="F1812" s="18">
        <v>9.0500000000000008E-3</v>
      </c>
      <c r="G1812" s="18">
        <v>5.1999999999999998E-3</v>
      </c>
      <c r="H1812" s="18">
        <v>2.7065600000000001</v>
      </c>
      <c r="I1812" s="18">
        <v>0.03</v>
      </c>
      <c r="J1812" s="17">
        <f t="shared" si="173"/>
        <v>1.5504545454545455</v>
      </c>
      <c r="K1812" s="17">
        <f t="shared" si="170"/>
        <v>0.37022727272727279</v>
      </c>
      <c r="L1812" s="17">
        <f t="shared" si="171"/>
        <v>0.21272727272727271</v>
      </c>
      <c r="M1812" s="17">
        <f t="shared" si="172"/>
        <v>110.72290909090908</v>
      </c>
      <c r="N1812" s="17">
        <f t="shared" si="174"/>
        <v>1.2272727272727272E-3</v>
      </c>
    </row>
    <row r="1813" spans="1:14" s="18" customFormat="1" ht="13.8">
      <c r="A1813" s="17"/>
      <c r="B1813" s="18">
        <v>116</v>
      </c>
      <c r="C1813" s="17">
        <f t="shared" si="169"/>
        <v>0.19753086419753085</v>
      </c>
      <c r="D1813" s="18">
        <v>1.08</v>
      </c>
      <c r="E1813" s="18">
        <v>6.2199999999999998E-2</v>
      </c>
      <c r="F1813" s="18">
        <v>8.7600000000000004E-3</v>
      </c>
      <c r="G1813" s="18">
        <v>1.107E-2</v>
      </c>
      <c r="H1813" s="18">
        <v>3.37277</v>
      </c>
      <c r="I1813" s="18">
        <v>0.04</v>
      </c>
      <c r="J1813" s="17">
        <f t="shared" si="173"/>
        <v>2.5445454545454544</v>
      </c>
      <c r="K1813" s="17">
        <f t="shared" si="170"/>
        <v>0.35836363636363638</v>
      </c>
      <c r="L1813" s="17">
        <f t="shared" si="171"/>
        <v>0.4528636363636363</v>
      </c>
      <c r="M1813" s="17">
        <f t="shared" si="172"/>
        <v>137.97695454545453</v>
      </c>
      <c r="N1813" s="17">
        <f t="shared" si="174"/>
        <v>1.6363636363636365E-3</v>
      </c>
    </row>
    <row r="1814" spans="1:14" ht="13.8">
      <c r="B1814" s="18">
        <v>116</v>
      </c>
      <c r="C1814" s="17">
        <f t="shared" si="169"/>
        <v>0.19753086419753085</v>
      </c>
      <c r="D1814" s="18">
        <v>1.1740001206932893</v>
      </c>
      <c r="E1814" s="18">
        <v>4.8434151274512144E-2</v>
      </c>
      <c r="F1814" s="18">
        <v>6.274580207053705E-3</v>
      </c>
      <c r="G1814" s="18">
        <v>7.2101879260261445E-3</v>
      </c>
      <c r="H1814" s="18">
        <v>3.6886405850130584</v>
      </c>
      <c r="I1814" s="18">
        <v>0.03</v>
      </c>
      <c r="J1814" s="17">
        <f t="shared" si="173"/>
        <v>1.9813970975936785</v>
      </c>
      <c r="K1814" s="17">
        <f t="shared" si="170"/>
        <v>0.25668737210674247</v>
      </c>
      <c r="L1814" s="17">
        <f t="shared" si="171"/>
        <v>0.29496223333743321</v>
      </c>
      <c r="M1814" s="17">
        <f t="shared" si="172"/>
        <v>150.89893302326146</v>
      </c>
      <c r="N1814" s="17">
        <f t="shared" si="174"/>
        <v>1.2272727272727272E-3</v>
      </c>
    </row>
    <row r="1815" spans="1:14">
      <c r="B1815" s="17">
        <v>116</v>
      </c>
      <c r="C1815" s="17">
        <f t="shared" si="169"/>
        <v>0.19753086419753085</v>
      </c>
      <c r="D1815" s="17">
        <v>1.1000000000000001</v>
      </c>
      <c r="E1815" s="17">
        <v>4.9390000000000003E-2</v>
      </c>
      <c r="F1815" s="17">
        <v>7.4200000000000004E-3</v>
      </c>
      <c r="G1815" s="17">
        <v>6.8900000000000003E-3</v>
      </c>
      <c r="H1815" s="17">
        <v>3.4515400000000001</v>
      </c>
      <c r="I1815" s="17">
        <v>0.04</v>
      </c>
      <c r="J1815" s="17">
        <f t="shared" si="173"/>
        <v>2.0205000000000002</v>
      </c>
      <c r="K1815" s="17">
        <f t="shared" si="170"/>
        <v>0.30354545454545456</v>
      </c>
      <c r="L1815" s="17">
        <f t="shared" si="171"/>
        <v>0.28186363636363637</v>
      </c>
      <c r="M1815" s="17">
        <f t="shared" si="172"/>
        <v>141.19936363636364</v>
      </c>
      <c r="N1815" s="17">
        <f t="shared" si="174"/>
        <v>1.6363636363636365E-3</v>
      </c>
    </row>
    <row r="1816" spans="1:14" s="18" customFormat="1" ht="13.8">
      <c r="A1816" s="17"/>
      <c r="B1816" s="18">
        <v>116</v>
      </c>
      <c r="C1816" s="17">
        <f t="shared" si="169"/>
        <v>0.19753086419753085</v>
      </c>
      <c r="D1816" s="18">
        <v>1.05</v>
      </c>
      <c r="E1816" s="18">
        <v>4.4949999999999997E-2</v>
      </c>
      <c r="F1816" s="18">
        <v>7.4200000000000004E-3</v>
      </c>
      <c r="G1816" s="18">
        <v>6.6400000000000001E-3</v>
      </c>
      <c r="H1816" s="18">
        <v>3.2868900000000001</v>
      </c>
      <c r="I1816" s="18">
        <v>0.04</v>
      </c>
      <c r="J1816" s="17">
        <f t="shared" si="173"/>
        <v>1.8388636363636364</v>
      </c>
      <c r="K1816" s="17">
        <f t="shared" si="170"/>
        <v>0.30354545454545456</v>
      </c>
      <c r="L1816" s="17">
        <f t="shared" si="171"/>
        <v>0.27163636363636362</v>
      </c>
      <c r="M1816" s="17">
        <f t="shared" si="172"/>
        <v>134.46368181818181</v>
      </c>
      <c r="N1816" s="17">
        <f t="shared" si="174"/>
        <v>1.6363636363636365E-3</v>
      </c>
    </row>
    <row r="1817" spans="1:14" ht="13.8">
      <c r="B1817" s="18">
        <v>116</v>
      </c>
      <c r="C1817" s="17">
        <f t="shared" si="169"/>
        <v>0.19753086419753085</v>
      </c>
      <c r="D1817" s="18">
        <v>1.08</v>
      </c>
      <c r="E1817" s="18">
        <v>4.4889999999999999E-2</v>
      </c>
      <c r="F1817" s="18">
        <v>6.7499999999999999E-3</v>
      </c>
      <c r="G1817" s="18">
        <v>5.8399999999999997E-3</v>
      </c>
      <c r="H1817" s="18">
        <v>3.3802599999999998</v>
      </c>
      <c r="I1817" s="18">
        <v>0.04</v>
      </c>
      <c r="J1817" s="17">
        <f t="shared" si="173"/>
        <v>1.8364090909090907</v>
      </c>
      <c r="K1817" s="17">
        <f t="shared" si="170"/>
        <v>0.27613636363636362</v>
      </c>
      <c r="L1817" s="17">
        <f t="shared" si="171"/>
        <v>0.23890909090909088</v>
      </c>
      <c r="M1817" s="17">
        <f t="shared" si="172"/>
        <v>138.28336363636365</v>
      </c>
      <c r="N1817" s="17">
        <f t="shared" si="174"/>
        <v>1.6363636363636365E-3</v>
      </c>
    </row>
    <row r="1818" spans="1:14" s="18" customFormat="1" ht="13.8">
      <c r="A1818" s="17"/>
      <c r="B1818" s="17">
        <v>116</v>
      </c>
      <c r="C1818" s="17">
        <f t="shared" si="169"/>
        <v>0.19753086419753085</v>
      </c>
      <c r="D1818" s="17">
        <v>1.1499999999999999</v>
      </c>
      <c r="E1818" s="17">
        <v>4.1079999999999998E-2</v>
      </c>
      <c r="F1818" s="17">
        <v>5.5900000000000004E-3</v>
      </c>
      <c r="G1818" s="17">
        <v>4.9100000000000003E-3</v>
      </c>
      <c r="H1818" s="17">
        <v>3.61497</v>
      </c>
      <c r="I1818" s="17">
        <v>0.03</v>
      </c>
      <c r="J1818" s="17">
        <f t="shared" si="173"/>
        <v>1.6805454545454546</v>
      </c>
      <c r="K1818" s="17">
        <f t="shared" si="170"/>
        <v>0.22868181818181821</v>
      </c>
      <c r="L1818" s="17">
        <f t="shared" si="171"/>
        <v>0.20086363636363638</v>
      </c>
      <c r="M1818" s="17">
        <f t="shared" si="172"/>
        <v>147.88513636363635</v>
      </c>
      <c r="N1818" s="17">
        <f t="shared" si="174"/>
        <v>1.2272727272727272E-3</v>
      </c>
    </row>
    <row r="1819" spans="1:14" s="18" customFormat="1" ht="13.8">
      <c r="B1819" s="18">
        <v>116</v>
      </c>
      <c r="C1819" s="17">
        <f t="shared" si="169"/>
        <v>0.19753086419753085</v>
      </c>
      <c r="D1819" s="18">
        <v>1.1299999999999999</v>
      </c>
      <c r="E1819" s="18">
        <v>5.1299999999999998E-2</v>
      </c>
      <c r="F1819" s="18">
        <v>7.4400000000000004E-3</v>
      </c>
      <c r="G1819" s="18">
        <v>6.28E-3</v>
      </c>
      <c r="H1819" s="18">
        <v>3.5442999999999998</v>
      </c>
      <c r="I1819" s="18">
        <v>0.04</v>
      </c>
      <c r="J1819" s="17">
        <f t="shared" si="173"/>
        <v>2.0986363636363636</v>
      </c>
      <c r="K1819" s="17">
        <f t="shared" si="170"/>
        <v>0.30436363636363639</v>
      </c>
      <c r="L1819" s="17">
        <f t="shared" si="171"/>
        <v>0.25690909090909092</v>
      </c>
      <c r="M1819" s="17">
        <f t="shared" si="172"/>
        <v>144.99409090909091</v>
      </c>
      <c r="N1819" s="17">
        <f t="shared" si="174"/>
        <v>1.6363636363636365E-3</v>
      </c>
    </row>
    <row r="1820" spans="1:14" s="18" customFormat="1" ht="13.8">
      <c r="B1820" s="18">
        <v>116</v>
      </c>
      <c r="C1820" s="17">
        <f t="shared" si="169"/>
        <v>0.19753086419753085</v>
      </c>
      <c r="D1820" s="18">
        <v>0.91</v>
      </c>
      <c r="E1820" s="18">
        <v>3.6740000000000002E-2</v>
      </c>
      <c r="F1820" s="18">
        <v>4.4600000000000004E-3</v>
      </c>
      <c r="G1820" s="18">
        <v>3.2699999999999999E-3</v>
      </c>
      <c r="H1820" s="18">
        <v>2.8488699999999998</v>
      </c>
      <c r="I1820" s="18">
        <v>0.02</v>
      </c>
      <c r="J1820" s="17">
        <f t="shared" si="173"/>
        <v>1.5030000000000001</v>
      </c>
      <c r="K1820" s="17">
        <f t="shared" si="170"/>
        <v>0.18245454545454545</v>
      </c>
      <c r="L1820" s="17">
        <f t="shared" si="171"/>
        <v>0.13377272727272727</v>
      </c>
      <c r="M1820" s="17">
        <f t="shared" si="172"/>
        <v>116.5446818181818</v>
      </c>
      <c r="N1820" s="17">
        <f t="shared" si="174"/>
        <v>8.1818181818181827E-4</v>
      </c>
    </row>
    <row r="1821" spans="1:14" s="18" customFormat="1" ht="13.8">
      <c r="A1821" s="17"/>
      <c r="B1821" s="17">
        <v>116</v>
      </c>
      <c r="C1821" s="17">
        <f t="shared" si="169"/>
        <v>0.19753086419753085</v>
      </c>
      <c r="D1821" s="17">
        <v>0.84</v>
      </c>
      <c r="E1821" s="17">
        <v>3.807E-2</v>
      </c>
      <c r="F1821" s="17">
        <v>5.5100000000000001E-3</v>
      </c>
      <c r="G1821" s="17">
        <v>4.2300000000000003E-3</v>
      </c>
      <c r="H1821" s="17">
        <v>2.6465000000000001</v>
      </c>
      <c r="I1821" s="17">
        <v>0.03</v>
      </c>
      <c r="J1821" s="17">
        <f t="shared" si="173"/>
        <v>1.5574090909090907</v>
      </c>
      <c r="K1821" s="17">
        <f t="shared" si="170"/>
        <v>0.22540909090909092</v>
      </c>
      <c r="L1821" s="17">
        <f t="shared" si="171"/>
        <v>0.17304545454545456</v>
      </c>
      <c r="M1821" s="17">
        <f t="shared" si="172"/>
        <v>108.26590909090909</v>
      </c>
      <c r="N1821" s="17">
        <f t="shared" si="174"/>
        <v>1.2272727272727272E-3</v>
      </c>
    </row>
    <row r="1822" spans="1:14" s="18" customFormat="1" ht="13.8">
      <c r="A1822" s="17"/>
      <c r="B1822" s="18">
        <v>116</v>
      </c>
      <c r="C1822" s="17">
        <f t="shared" si="169"/>
        <v>0.19753086419753085</v>
      </c>
      <c r="D1822" s="18">
        <v>0.56116711899450433</v>
      </c>
      <c r="E1822" s="18">
        <v>3.0654288204897646E-2</v>
      </c>
      <c r="F1822" s="18">
        <v>1.6111298672383781E-3</v>
      </c>
      <c r="G1822" s="18">
        <v>4.1214950092144549E-3</v>
      </c>
      <c r="H1822" s="18">
        <v>1.7663550039490525</v>
      </c>
      <c r="I1822" s="18">
        <v>0.03</v>
      </c>
      <c r="J1822" s="17">
        <f t="shared" si="173"/>
        <v>1.254039062927631</v>
      </c>
      <c r="K1822" s="17">
        <f t="shared" si="170"/>
        <v>6.5909858205206381E-2</v>
      </c>
      <c r="L1822" s="17">
        <f t="shared" si="171"/>
        <v>0.16860661401331861</v>
      </c>
      <c r="M1822" s="17">
        <f t="shared" si="172"/>
        <v>72.259977434279421</v>
      </c>
      <c r="N1822" s="17">
        <f t="shared" si="174"/>
        <v>1.2272727272727272E-3</v>
      </c>
    </row>
    <row r="1823" spans="1:14" s="18" customFormat="1" ht="13.8">
      <c r="B1823" s="17">
        <v>116</v>
      </c>
      <c r="C1823" s="17">
        <f t="shared" si="169"/>
        <v>0.19753086419753085</v>
      </c>
      <c r="D1823" s="30">
        <v>0.93</v>
      </c>
      <c r="E1823" s="17">
        <v>4.1910000000000003E-2</v>
      </c>
      <c r="F1823" s="17">
        <v>6.1799999999999997E-3</v>
      </c>
      <c r="G1823" s="17">
        <v>3.0899999999999999E-3</v>
      </c>
      <c r="H1823" s="17">
        <v>2.9233600000000002</v>
      </c>
      <c r="I1823" s="17">
        <v>0.04</v>
      </c>
      <c r="J1823" s="17">
        <f t="shared" si="173"/>
        <v>1.7145000000000001</v>
      </c>
      <c r="K1823" s="17">
        <f t="shared" si="170"/>
        <v>0.25281818181818178</v>
      </c>
      <c r="L1823" s="17">
        <f t="shared" si="171"/>
        <v>0.12640909090909089</v>
      </c>
      <c r="M1823" s="17">
        <f t="shared" si="172"/>
        <v>119.59200000000001</v>
      </c>
      <c r="N1823" s="17">
        <f t="shared" si="174"/>
        <v>1.6363636363636365E-3</v>
      </c>
    </row>
    <row r="1824" spans="1:14" s="18" customFormat="1" ht="13.8">
      <c r="B1824" s="18">
        <v>116</v>
      </c>
      <c r="C1824" s="17">
        <f t="shared" si="169"/>
        <v>0.19753086419753085</v>
      </c>
      <c r="D1824" s="18">
        <v>1.03</v>
      </c>
      <c r="E1824" s="18">
        <v>4.0009999999999997E-2</v>
      </c>
      <c r="F1824" s="18">
        <v>6.0200000000000002E-3</v>
      </c>
      <c r="G1824" s="18">
        <v>2.98E-3</v>
      </c>
      <c r="H1824" s="18">
        <v>3.2487599999999999</v>
      </c>
      <c r="I1824" s="18">
        <v>0.04</v>
      </c>
      <c r="J1824" s="17">
        <f t="shared" si="173"/>
        <v>1.6367727272727273</v>
      </c>
      <c r="K1824" s="17">
        <f t="shared" si="170"/>
        <v>0.24627272727272728</v>
      </c>
      <c r="L1824" s="17">
        <f t="shared" si="171"/>
        <v>0.12190909090909091</v>
      </c>
      <c r="M1824" s="17">
        <f t="shared" si="172"/>
        <v>132.9038181818182</v>
      </c>
      <c r="N1824" s="17">
        <f t="shared" si="174"/>
        <v>1.6363636363636365E-3</v>
      </c>
    </row>
    <row r="1825" spans="1:14" s="18" customFormat="1" ht="13.8">
      <c r="B1825" s="18">
        <v>116</v>
      </c>
      <c r="C1825" s="17">
        <f t="shared" si="169"/>
        <v>0.19753086419753085</v>
      </c>
      <c r="D1825" s="18">
        <v>0.93150677797292569</v>
      </c>
      <c r="E1825" s="18">
        <v>4.2050113718995884E-2</v>
      </c>
      <c r="F1825" s="18">
        <v>2.3274304933139883E-3</v>
      </c>
      <c r="G1825" s="18">
        <v>4.2098225977255602E-3</v>
      </c>
      <c r="H1825" s="18">
        <v>2.9372533667559484</v>
      </c>
      <c r="I1825" s="18">
        <v>0.04</v>
      </c>
      <c r="J1825" s="17">
        <f t="shared" si="173"/>
        <v>1.7202319248680134</v>
      </c>
      <c r="K1825" s="17">
        <f t="shared" si="170"/>
        <v>9.5213065635572247E-2</v>
      </c>
      <c r="L1825" s="17">
        <f t="shared" si="171"/>
        <v>0.17222001536150019</v>
      </c>
      <c r="M1825" s="17">
        <f t="shared" si="172"/>
        <v>120.16036500365243</v>
      </c>
      <c r="N1825" s="17">
        <f t="shared" si="174"/>
        <v>1.6363636363636365E-3</v>
      </c>
    </row>
    <row r="1826" spans="1:14" s="18" customFormat="1" ht="13.8">
      <c r="B1826" s="18">
        <v>116</v>
      </c>
      <c r="C1826" s="17">
        <f t="shared" si="169"/>
        <v>0.19753086419753085</v>
      </c>
      <c r="D1826" s="18">
        <v>0.79861407584266308</v>
      </c>
      <c r="E1826" s="18">
        <v>3.6497908321361787E-2</v>
      </c>
      <c r="F1826" s="18">
        <v>2.1547964180575153E-3</v>
      </c>
      <c r="G1826" s="18">
        <v>3.8975645804657901E-3</v>
      </c>
      <c r="H1826" s="18">
        <v>2.5172699240408338</v>
      </c>
      <c r="I1826" s="18">
        <v>0.03</v>
      </c>
      <c r="J1826" s="17">
        <f t="shared" si="173"/>
        <v>1.4930962495102549</v>
      </c>
      <c r="K1826" s="17">
        <f t="shared" si="170"/>
        <v>8.8150762556898354E-2</v>
      </c>
      <c r="L1826" s="17">
        <f t="shared" si="171"/>
        <v>0.15944582374632776</v>
      </c>
      <c r="M1826" s="17">
        <f t="shared" si="172"/>
        <v>102.97922416530683</v>
      </c>
      <c r="N1826" s="17">
        <f t="shared" si="174"/>
        <v>1.2272727272727272E-3</v>
      </c>
    </row>
    <row r="1827" spans="1:14" s="18" customFormat="1" ht="13.8">
      <c r="B1827" s="18">
        <v>116</v>
      </c>
      <c r="C1827" s="17">
        <f t="shared" si="169"/>
        <v>0.19753086419753085</v>
      </c>
      <c r="D1827" s="18">
        <v>0.92741569690584724</v>
      </c>
      <c r="E1827" s="18">
        <v>4.0824630189351306E-2</v>
      </c>
      <c r="F1827" s="18">
        <v>2.9481492598020065E-3</v>
      </c>
      <c r="G1827" s="18">
        <v>8.1766069048772282E-3</v>
      </c>
      <c r="H1827" s="18">
        <v>2.9161538414785739</v>
      </c>
      <c r="I1827" s="18">
        <v>0.03</v>
      </c>
      <c r="J1827" s="17">
        <f t="shared" si="173"/>
        <v>1.6700985077461896</v>
      </c>
      <c r="K1827" s="17">
        <f t="shared" si="170"/>
        <v>0.12060610608280936</v>
      </c>
      <c r="L1827" s="17">
        <f t="shared" si="171"/>
        <v>0.33449755519952301</v>
      </c>
      <c r="M1827" s="17">
        <f t="shared" si="172"/>
        <v>119.29720260594166</v>
      </c>
      <c r="N1827" s="17">
        <f t="shared" si="174"/>
        <v>1.2272727272727272E-3</v>
      </c>
    </row>
    <row r="1828" spans="1:14" s="18" customFormat="1" ht="13.8">
      <c r="A1828" s="17"/>
      <c r="B1828" s="17">
        <v>116</v>
      </c>
      <c r="C1828" s="17">
        <f t="shared" si="169"/>
        <v>0.19753086419753085</v>
      </c>
      <c r="D1828" s="17">
        <v>1.1200000000000001</v>
      </c>
      <c r="E1828" s="17">
        <v>4.9549999999999997E-2</v>
      </c>
      <c r="F1828" s="17">
        <v>3.2399999999999998E-3</v>
      </c>
      <c r="G1828" s="17">
        <v>9.0299999999999998E-3</v>
      </c>
      <c r="H1828" s="17">
        <v>3.50664</v>
      </c>
      <c r="I1828" s="17">
        <v>0.04</v>
      </c>
      <c r="J1828" s="17">
        <f t="shared" si="173"/>
        <v>2.0270454545454544</v>
      </c>
      <c r="K1828" s="17">
        <f t="shared" si="170"/>
        <v>0.13254545454545455</v>
      </c>
      <c r="L1828" s="17">
        <f t="shared" si="171"/>
        <v>0.36940909090909096</v>
      </c>
      <c r="M1828" s="17">
        <f t="shared" si="172"/>
        <v>143.45345454545455</v>
      </c>
      <c r="N1828" s="17">
        <f t="shared" si="174"/>
        <v>1.6363636363636365E-3</v>
      </c>
    </row>
    <row r="1829" spans="1:14" s="18" customFormat="1" ht="13.8">
      <c r="A1829" s="17"/>
      <c r="B1829" s="18">
        <v>116</v>
      </c>
      <c r="C1829" s="17">
        <f t="shared" si="169"/>
        <v>0.19753086419753085</v>
      </c>
      <c r="D1829" s="18">
        <v>0.99</v>
      </c>
      <c r="E1829" s="18">
        <v>4.5629999999999997E-2</v>
      </c>
      <c r="F1829" s="18">
        <v>4.0499999999999998E-3</v>
      </c>
      <c r="G1829" s="18">
        <v>9.0600000000000003E-3</v>
      </c>
      <c r="H1829" s="18">
        <v>3.1143100000000001</v>
      </c>
      <c r="I1829" s="18">
        <v>0.04</v>
      </c>
      <c r="J1829" s="17">
        <f t="shared" si="173"/>
        <v>1.8666818181818181</v>
      </c>
      <c r="K1829" s="17">
        <f t="shared" si="170"/>
        <v>0.16568181818181818</v>
      </c>
      <c r="L1829" s="17">
        <f t="shared" si="171"/>
        <v>0.37063636363636365</v>
      </c>
      <c r="M1829" s="17">
        <f t="shared" si="172"/>
        <v>127.40359090909091</v>
      </c>
      <c r="N1829" s="17">
        <f t="shared" si="174"/>
        <v>1.6363636363636365E-3</v>
      </c>
    </row>
    <row r="1830" spans="1:14">
      <c r="B1830" s="17">
        <v>116</v>
      </c>
      <c r="C1830" s="17">
        <f t="shared" si="169"/>
        <v>0.19753086419753085</v>
      </c>
      <c r="D1830" s="17">
        <v>1.04</v>
      </c>
      <c r="E1830" s="17">
        <v>4.4690000000000001E-2</v>
      </c>
      <c r="F1830" s="17">
        <v>4.2199999999999998E-3</v>
      </c>
      <c r="G1830" s="17">
        <v>9.0600000000000003E-3</v>
      </c>
      <c r="H1830" s="17">
        <v>3.2706</v>
      </c>
      <c r="I1830" s="17">
        <v>0.04</v>
      </c>
      <c r="J1830" s="17">
        <f t="shared" si="173"/>
        <v>1.8282272727272728</v>
      </c>
      <c r="K1830" s="17">
        <f t="shared" si="170"/>
        <v>0.17263636363636362</v>
      </c>
      <c r="L1830" s="17">
        <f t="shared" si="171"/>
        <v>0.37063636363636365</v>
      </c>
      <c r="M1830" s="17">
        <f t="shared" si="172"/>
        <v>133.79727272727271</v>
      </c>
      <c r="N1830" s="17">
        <f t="shared" si="174"/>
        <v>1.6363636363636365E-3</v>
      </c>
    </row>
    <row r="1831" spans="1:14" ht="13.8">
      <c r="A1831" s="18"/>
      <c r="B1831" s="17">
        <v>116</v>
      </c>
      <c r="C1831" s="17">
        <f t="shared" si="169"/>
        <v>0.19753086419753085</v>
      </c>
      <c r="D1831" s="17">
        <v>0.93</v>
      </c>
      <c r="E1831" s="17">
        <v>4.2250000000000003E-2</v>
      </c>
      <c r="F1831" s="17">
        <v>4.4000000000000003E-3</v>
      </c>
      <c r="G1831" s="17">
        <v>5.28E-3</v>
      </c>
      <c r="H1831" s="17">
        <v>2.9214600000000002</v>
      </c>
      <c r="I1831" s="17">
        <v>1</v>
      </c>
      <c r="J1831" s="17">
        <f t="shared" si="173"/>
        <v>1.7284090909090912</v>
      </c>
      <c r="K1831" s="17">
        <f t="shared" si="170"/>
        <v>0.18000000000000002</v>
      </c>
      <c r="L1831" s="17">
        <f t="shared" si="171"/>
        <v>0.216</v>
      </c>
      <c r="M1831" s="17">
        <f t="shared" si="172"/>
        <v>119.51427272727274</v>
      </c>
      <c r="N1831" s="17">
        <f t="shared" si="174"/>
        <v>4.0909090909090909E-2</v>
      </c>
    </row>
    <row r="1832" spans="1:14" ht="13.8">
      <c r="A1832" s="18"/>
      <c r="B1832" s="18">
        <v>116</v>
      </c>
      <c r="C1832" s="17">
        <f t="shared" si="169"/>
        <v>0.19753086419753085</v>
      </c>
      <c r="D1832" s="18">
        <v>0.97</v>
      </c>
      <c r="E1832" s="18">
        <v>4.9700000000000001E-2</v>
      </c>
      <c r="F1832" s="18">
        <v>4.3299999999999996E-3</v>
      </c>
      <c r="G1832" s="18">
        <v>5.5900000000000004E-3</v>
      </c>
      <c r="H1832" s="18">
        <v>3.0358000000000001</v>
      </c>
      <c r="I1832" s="18">
        <v>0.04</v>
      </c>
      <c r="J1832" s="17">
        <f t="shared" si="173"/>
        <v>2.0331818181818182</v>
      </c>
      <c r="K1832" s="17">
        <f t="shared" si="170"/>
        <v>0.17713636363636362</v>
      </c>
      <c r="L1832" s="17">
        <f t="shared" si="171"/>
        <v>0.22868181818181821</v>
      </c>
      <c r="M1832" s="17">
        <f t="shared" si="172"/>
        <v>124.19181818181819</v>
      </c>
      <c r="N1832" s="17">
        <f t="shared" si="174"/>
        <v>1.6363636363636365E-3</v>
      </c>
    </row>
    <row r="1833" spans="1:14" ht="13.8">
      <c r="A1833" s="18"/>
      <c r="B1833" s="18">
        <v>116</v>
      </c>
      <c r="C1833" s="17">
        <f t="shared" si="169"/>
        <v>0.19753086419753085</v>
      </c>
      <c r="D1833" s="18">
        <v>0.82</v>
      </c>
      <c r="E1833" s="18">
        <v>3.2509999999999997E-2</v>
      </c>
      <c r="F1833" s="18">
        <v>2.8600000000000001E-3</v>
      </c>
      <c r="G1833" s="18">
        <v>3.49E-3</v>
      </c>
      <c r="H1833" s="18">
        <v>2.5685699999999998</v>
      </c>
      <c r="I1833" s="18">
        <v>0.03</v>
      </c>
      <c r="J1833" s="17">
        <f t="shared" si="173"/>
        <v>1.3299545454545454</v>
      </c>
      <c r="K1833" s="17">
        <f t="shared" si="170"/>
        <v>0.11700000000000001</v>
      </c>
      <c r="L1833" s="17">
        <f t="shared" si="171"/>
        <v>0.14277272727272727</v>
      </c>
      <c r="M1833" s="17">
        <f t="shared" si="172"/>
        <v>105.07786363636363</v>
      </c>
      <c r="N1833" s="17">
        <f t="shared" si="174"/>
        <v>1.2272727272727272E-3</v>
      </c>
    </row>
    <row r="1834" spans="1:14" ht="13.8">
      <c r="B1834" s="18">
        <v>116</v>
      </c>
      <c r="C1834" s="17">
        <f t="shared" si="169"/>
        <v>0.19753086419753085</v>
      </c>
      <c r="D1834" s="18">
        <v>1.81</v>
      </c>
      <c r="E1834" s="18">
        <v>5.7149999999999999E-2</v>
      </c>
      <c r="F1834" s="18">
        <v>5.1799999999999997E-3</v>
      </c>
      <c r="G1834" s="18">
        <v>6.6299999999999996E-3</v>
      </c>
      <c r="H1834" s="18">
        <v>5.69238</v>
      </c>
      <c r="I1834" s="18">
        <v>0.05</v>
      </c>
      <c r="J1834" s="17">
        <f t="shared" si="173"/>
        <v>2.3379545454545454</v>
      </c>
      <c r="K1834" s="17">
        <f t="shared" si="170"/>
        <v>0.21190909090909091</v>
      </c>
      <c r="L1834" s="17">
        <f t="shared" si="171"/>
        <v>0.27122727272727271</v>
      </c>
      <c r="M1834" s="17">
        <f t="shared" si="172"/>
        <v>232.87009090909089</v>
      </c>
      <c r="N1834" s="17">
        <f t="shared" si="174"/>
        <v>2.0454545454545456E-3</v>
      </c>
    </row>
    <row r="1835" spans="1:14" s="18" customFormat="1" ht="13.8">
      <c r="A1835" s="17"/>
      <c r="B1835" s="17">
        <v>116</v>
      </c>
      <c r="C1835" s="17">
        <f t="shared" si="169"/>
        <v>0.19753086419753085</v>
      </c>
      <c r="D1835" s="30">
        <v>1.7</v>
      </c>
      <c r="E1835" s="17">
        <v>5.8529999999999999E-2</v>
      </c>
      <c r="F1835" s="17">
        <v>5.1500000000000001E-3</v>
      </c>
      <c r="G1835" s="17">
        <v>6.4799999999999996E-3</v>
      </c>
      <c r="H1835" s="17">
        <v>5.3436500000000002</v>
      </c>
      <c r="I1835" s="17">
        <v>0.05</v>
      </c>
      <c r="J1835" s="17">
        <f t="shared" si="173"/>
        <v>2.3944090909090909</v>
      </c>
      <c r="K1835" s="17">
        <f t="shared" si="170"/>
        <v>0.21068181818181816</v>
      </c>
      <c r="L1835" s="17">
        <f t="shared" si="171"/>
        <v>0.2650909090909091</v>
      </c>
      <c r="M1835" s="17">
        <f t="shared" si="172"/>
        <v>218.60386363636363</v>
      </c>
      <c r="N1835" s="17">
        <f t="shared" si="174"/>
        <v>2.0454545454545456E-3</v>
      </c>
    </row>
    <row r="1836" spans="1:14" ht="13.8">
      <c r="B1836" s="18">
        <v>116</v>
      </c>
      <c r="C1836" s="17">
        <f t="shared" si="169"/>
        <v>0.19753086419753085</v>
      </c>
      <c r="D1836" s="18">
        <v>1.0863411737671462</v>
      </c>
      <c r="E1836" s="18">
        <v>5.37621263982501E-2</v>
      </c>
      <c r="F1836" s="18">
        <v>4.5429062837135919E-3</v>
      </c>
      <c r="G1836" s="18">
        <v>4.1599287190982022E-3</v>
      </c>
      <c r="H1836" s="18">
        <v>3.4210461418488554</v>
      </c>
      <c r="I1836" s="18">
        <v>0.04</v>
      </c>
      <c r="J1836" s="17">
        <f t="shared" si="173"/>
        <v>2.1993597162920495</v>
      </c>
      <c r="K1836" s="17">
        <f t="shared" si="170"/>
        <v>0.18584616615191968</v>
      </c>
      <c r="L1836" s="17">
        <f t="shared" si="171"/>
        <v>0.17017890214492645</v>
      </c>
      <c r="M1836" s="17">
        <f t="shared" si="172"/>
        <v>139.95188762108953</v>
      </c>
      <c r="N1836" s="17">
        <f t="shared" si="174"/>
        <v>1.6363636363636365E-3</v>
      </c>
    </row>
    <row r="1837" spans="1:14" ht="13.8">
      <c r="B1837" s="18">
        <v>116</v>
      </c>
      <c r="C1837" s="17">
        <f t="shared" si="169"/>
        <v>0.19753086419753085</v>
      </c>
      <c r="D1837" s="18">
        <v>0.8</v>
      </c>
      <c r="E1837" s="18">
        <v>3.5720000000000002E-2</v>
      </c>
      <c r="F1837" s="18">
        <v>3.3899999999999998E-3</v>
      </c>
      <c r="G1837" s="18">
        <v>2.4499999999999999E-3</v>
      </c>
      <c r="H1837" s="18">
        <v>2.5086599999999999</v>
      </c>
      <c r="I1837" s="18">
        <v>0.03</v>
      </c>
      <c r="J1837" s="17">
        <f t="shared" si="173"/>
        <v>1.4612727272727275</v>
      </c>
      <c r="K1837" s="17">
        <f t="shared" si="170"/>
        <v>0.13868181818181816</v>
      </c>
      <c r="L1837" s="17">
        <f t="shared" si="171"/>
        <v>0.10022727272727273</v>
      </c>
      <c r="M1837" s="17">
        <f t="shared" si="172"/>
        <v>102.627</v>
      </c>
      <c r="N1837" s="17">
        <f t="shared" si="174"/>
        <v>1.2272727272727272E-3</v>
      </c>
    </row>
    <row r="1838" spans="1:14">
      <c r="B1838" s="17">
        <v>116</v>
      </c>
      <c r="C1838" s="17">
        <f t="shared" si="169"/>
        <v>0.19753086419753085</v>
      </c>
      <c r="D1838" s="17">
        <v>1.19</v>
      </c>
      <c r="E1838" s="17">
        <v>5.1959999999999999E-2</v>
      </c>
      <c r="F1838" s="17">
        <v>4.5599999999999998E-3</v>
      </c>
      <c r="G1838" s="17">
        <v>9.1000000000000004E-3</v>
      </c>
      <c r="H1838" s="17">
        <v>3.7357</v>
      </c>
      <c r="I1838" s="17">
        <v>0.06</v>
      </c>
      <c r="J1838" s="17">
        <f t="shared" si="173"/>
        <v>2.1256363636363633</v>
      </c>
      <c r="K1838" s="17">
        <f t="shared" si="170"/>
        <v>0.18654545454545454</v>
      </c>
      <c r="L1838" s="17">
        <f t="shared" si="171"/>
        <v>0.37227272727272731</v>
      </c>
      <c r="M1838" s="17">
        <f t="shared" si="172"/>
        <v>152.82409090909093</v>
      </c>
      <c r="N1838" s="17">
        <f t="shared" si="174"/>
        <v>2.4545454545454545E-3</v>
      </c>
    </row>
    <row r="1839" spans="1:14" s="18" customFormat="1" ht="13.8">
      <c r="A1839" s="17"/>
      <c r="B1839" s="17">
        <v>116</v>
      </c>
      <c r="C1839" s="17">
        <f t="shared" si="169"/>
        <v>0.19753086419753085</v>
      </c>
      <c r="D1839" s="17">
        <v>1.1436922128807887</v>
      </c>
      <c r="E1839" s="17">
        <v>4.8074214949582583E-2</v>
      </c>
      <c r="F1839" s="17">
        <v>1.8754613829867171E-3</v>
      </c>
      <c r="G1839" s="17">
        <v>5.1667451338095602E-3</v>
      </c>
      <c r="H1839" s="17">
        <v>3.6093405291898217</v>
      </c>
      <c r="I1839" s="17">
        <v>0.04</v>
      </c>
      <c r="J1839" s="17">
        <f t="shared" si="173"/>
        <v>1.9666724297556513</v>
      </c>
      <c r="K1839" s="17">
        <f t="shared" si="170"/>
        <v>7.6723420213092974E-2</v>
      </c>
      <c r="L1839" s="17">
        <f t="shared" si="171"/>
        <v>0.21136684638311837</v>
      </c>
      <c r="M1839" s="17">
        <f t="shared" si="172"/>
        <v>147.6548398304927</v>
      </c>
      <c r="N1839" s="17">
        <f t="shared" si="174"/>
        <v>1.6363636363636365E-3</v>
      </c>
    </row>
    <row r="1840" spans="1:14" ht="13.8">
      <c r="B1840" s="18">
        <v>116</v>
      </c>
      <c r="C1840" s="17">
        <f t="shared" si="169"/>
        <v>0.19753086419753085</v>
      </c>
      <c r="D1840" s="18">
        <v>1.05</v>
      </c>
      <c r="E1840" s="18">
        <v>5.2409999999999998E-2</v>
      </c>
      <c r="F1840" s="18">
        <v>8.0999999999999996E-4</v>
      </c>
      <c r="G1840" s="18">
        <v>4.7499999999999999E-3</v>
      </c>
      <c r="H1840" s="18">
        <v>3.31447</v>
      </c>
      <c r="I1840" s="18">
        <v>0.05</v>
      </c>
      <c r="J1840" s="17">
        <f t="shared" si="173"/>
        <v>2.1440454545454544</v>
      </c>
      <c r="K1840" s="17">
        <f t="shared" si="170"/>
        <v>3.3136363636363637E-2</v>
      </c>
      <c r="L1840" s="17">
        <f t="shared" si="171"/>
        <v>0.19431818181818181</v>
      </c>
      <c r="M1840" s="17">
        <f t="shared" si="172"/>
        <v>135.59195454545454</v>
      </c>
      <c r="N1840" s="17">
        <f t="shared" si="174"/>
        <v>2.0454545454545456E-3</v>
      </c>
    </row>
    <row r="1841" spans="1:14" ht="13.8">
      <c r="B1841" s="18">
        <v>116</v>
      </c>
      <c r="C1841" s="17">
        <f t="shared" si="169"/>
        <v>0.19753086419753085</v>
      </c>
      <c r="D1841" s="18">
        <v>1.2252530149749297</v>
      </c>
      <c r="E1841" s="18">
        <v>4.3620949706839454E-2</v>
      </c>
      <c r="F1841" s="18">
        <v>1.7019591719265904E-3</v>
      </c>
      <c r="G1841" s="18">
        <v>5.5412624202261082E-3</v>
      </c>
      <c r="H1841" s="18">
        <v>3.8676692344982944</v>
      </c>
      <c r="I1841" s="18">
        <v>0.04</v>
      </c>
      <c r="J1841" s="17">
        <f t="shared" si="173"/>
        <v>1.7844933970979775</v>
      </c>
      <c r="K1841" s="17">
        <f t="shared" si="170"/>
        <v>6.9625602487905974E-2</v>
      </c>
      <c r="L1841" s="17">
        <f t="shared" si="171"/>
        <v>0.22668800810015899</v>
      </c>
      <c r="M1841" s="17">
        <f t="shared" si="172"/>
        <v>158.22283232038478</v>
      </c>
      <c r="N1841" s="17">
        <f t="shared" si="174"/>
        <v>1.6363636363636365E-3</v>
      </c>
    </row>
    <row r="1842" spans="1:14">
      <c r="B1842" s="17">
        <v>116</v>
      </c>
      <c r="C1842" s="17">
        <f t="shared" si="169"/>
        <v>0.19753086419753085</v>
      </c>
      <c r="D1842" s="30">
        <v>1.1399999999999999</v>
      </c>
      <c r="E1842" s="17">
        <v>3.3739999999999999E-2</v>
      </c>
      <c r="F1842" s="17">
        <v>1.0580000000000001E-2</v>
      </c>
      <c r="G1842" s="17">
        <v>1.3610000000000001E-2</v>
      </c>
      <c r="H1842" s="17">
        <v>3.5684399999999998</v>
      </c>
      <c r="I1842" s="17">
        <v>0.04</v>
      </c>
      <c r="J1842" s="17">
        <f t="shared" si="173"/>
        <v>1.3802727272727273</v>
      </c>
      <c r="K1842" s="17">
        <f t="shared" si="170"/>
        <v>0.43281818181818182</v>
      </c>
      <c r="L1842" s="17">
        <f t="shared" si="171"/>
        <v>0.55677272727272731</v>
      </c>
      <c r="M1842" s="17">
        <f t="shared" si="172"/>
        <v>145.98163636363637</v>
      </c>
      <c r="N1842" s="17">
        <f t="shared" si="174"/>
        <v>1.6363636363636365E-3</v>
      </c>
    </row>
    <row r="1843" spans="1:14" ht="13.8">
      <c r="A1843" s="18"/>
      <c r="B1843" s="18">
        <v>116</v>
      </c>
      <c r="C1843" s="17">
        <f t="shared" si="169"/>
        <v>0.19753086419753085</v>
      </c>
      <c r="D1843" s="18">
        <v>1.05</v>
      </c>
      <c r="E1843" s="18">
        <v>3.1210000000000002E-2</v>
      </c>
      <c r="F1843" s="18">
        <v>1.4239999999999999E-2</v>
      </c>
      <c r="G1843" s="18">
        <v>8.7500000000000008E-3</v>
      </c>
      <c r="H1843" s="18">
        <v>3.2692000000000001</v>
      </c>
      <c r="I1843" s="18">
        <v>0.05</v>
      </c>
      <c r="J1843" s="17">
        <f t="shared" si="173"/>
        <v>1.2767727272727274</v>
      </c>
      <c r="K1843" s="17">
        <f t="shared" si="170"/>
        <v>0.58254545454545448</v>
      </c>
      <c r="L1843" s="17">
        <f t="shared" si="171"/>
        <v>0.35795454545454547</v>
      </c>
      <c r="M1843" s="17">
        <f t="shared" si="172"/>
        <v>133.74</v>
      </c>
      <c r="N1843" s="17">
        <f t="shared" si="174"/>
        <v>2.0454545454545456E-3</v>
      </c>
    </row>
    <row r="1844" spans="1:14" s="18" customFormat="1" ht="13.8">
      <c r="B1844" s="18">
        <v>116</v>
      </c>
      <c r="C1844" s="17">
        <f t="shared" si="169"/>
        <v>0.19753086419753085</v>
      </c>
      <c r="D1844" s="18">
        <v>1.03</v>
      </c>
      <c r="E1844" s="18">
        <v>3.2300000000000002E-2</v>
      </c>
      <c r="F1844" s="18">
        <v>1.414E-2</v>
      </c>
      <c r="G1844" s="18">
        <v>8.6300000000000005E-3</v>
      </c>
      <c r="H1844" s="18">
        <v>3.2122799999999998</v>
      </c>
      <c r="I1844" s="18">
        <v>0.05</v>
      </c>
      <c r="J1844" s="17">
        <f t="shared" si="173"/>
        <v>1.3213636363636365</v>
      </c>
      <c r="K1844" s="17">
        <f t="shared" si="170"/>
        <v>0.57845454545454544</v>
      </c>
      <c r="L1844" s="17">
        <f t="shared" si="171"/>
        <v>0.35304545454545455</v>
      </c>
      <c r="M1844" s="17">
        <f t="shared" si="172"/>
        <v>131.41145454545452</v>
      </c>
      <c r="N1844" s="17">
        <f t="shared" si="174"/>
        <v>2.0454545454545456E-3</v>
      </c>
    </row>
    <row r="1845" spans="1:14" s="18" customFormat="1" ht="13.8">
      <c r="A1845" s="17"/>
      <c r="B1845" s="18">
        <v>116</v>
      </c>
      <c r="C1845" s="17">
        <f t="shared" si="169"/>
        <v>0.19753086419753085</v>
      </c>
      <c r="D1845" s="18">
        <v>0.92457572927595222</v>
      </c>
      <c r="E1845" s="18">
        <v>3.6315240733060652E-2</v>
      </c>
      <c r="F1845" s="18">
        <v>2.1901197076039385E-3</v>
      </c>
      <c r="G1845" s="18">
        <v>5.7044978430614212E-3</v>
      </c>
      <c r="H1845" s="18">
        <v>2.913368541277797</v>
      </c>
      <c r="I1845" s="18">
        <v>0.04</v>
      </c>
      <c r="J1845" s="17">
        <f t="shared" si="173"/>
        <v>1.4856234845342995</v>
      </c>
      <c r="K1845" s="17">
        <f t="shared" si="170"/>
        <v>8.9595806220161112E-2</v>
      </c>
      <c r="L1845" s="17">
        <f t="shared" si="171"/>
        <v>0.23336582085251267</v>
      </c>
      <c r="M1845" s="17">
        <f t="shared" si="172"/>
        <v>119.18325850681896</v>
      </c>
      <c r="N1845" s="17">
        <f t="shared" si="174"/>
        <v>1.6363636363636365E-3</v>
      </c>
    </row>
    <row r="1846" spans="1:14" ht="13.8">
      <c r="B1846" s="18">
        <v>116</v>
      </c>
      <c r="C1846" s="17">
        <f t="shared" si="169"/>
        <v>0.19753086419753085</v>
      </c>
      <c r="D1846" s="18">
        <v>0.97417199621717876</v>
      </c>
      <c r="E1846" s="18">
        <v>3.6094514855740639E-2</v>
      </c>
      <c r="F1846" s="18">
        <v>2.2900808658226158E-3</v>
      </c>
      <c r="G1846" s="18">
        <v>5.964861790049604E-3</v>
      </c>
      <c r="H1846" s="18">
        <v>3.0697735140933857</v>
      </c>
      <c r="I1846" s="18">
        <v>0.04</v>
      </c>
      <c r="J1846" s="17">
        <f t="shared" si="173"/>
        <v>1.4765937895530263</v>
      </c>
      <c r="K1846" s="17">
        <f t="shared" si="170"/>
        <v>9.3685126329107013E-2</v>
      </c>
      <c r="L1846" s="17">
        <f t="shared" si="171"/>
        <v>0.244017073229302</v>
      </c>
      <c r="M1846" s="17">
        <f t="shared" si="172"/>
        <v>125.58164375836577</v>
      </c>
      <c r="N1846" s="17">
        <f t="shared" si="174"/>
        <v>1.6363636363636365E-3</v>
      </c>
    </row>
    <row r="1847" spans="1:14" ht="13.8">
      <c r="B1847" s="18">
        <v>116</v>
      </c>
      <c r="C1847" s="17">
        <f t="shared" si="169"/>
        <v>0.19753086419753085</v>
      </c>
      <c r="D1847" s="18">
        <v>1.0149176818636294</v>
      </c>
      <c r="E1847" s="18">
        <v>3.5105209174944876E-2</v>
      </c>
      <c r="F1847" s="18">
        <v>2.5002467818180199E-3</v>
      </c>
      <c r="G1847" s="18">
        <v>6.1052537695556299E-3</v>
      </c>
      <c r="H1847" s="18">
        <v>3.197990069767235</v>
      </c>
      <c r="I1847" s="18">
        <v>0.05</v>
      </c>
      <c r="J1847" s="17">
        <f t="shared" si="173"/>
        <v>1.4361221935204722</v>
      </c>
      <c r="K1847" s="17">
        <f t="shared" si="170"/>
        <v>0.10228282289255536</v>
      </c>
      <c r="L1847" s="17">
        <f t="shared" si="171"/>
        <v>0.2497603814818212</v>
      </c>
      <c r="M1847" s="17">
        <f t="shared" si="172"/>
        <v>130.82686649047778</v>
      </c>
      <c r="N1847" s="17">
        <f t="shared" si="174"/>
        <v>2.0454545454545456E-3</v>
      </c>
    </row>
    <row r="1848" spans="1:14" ht="13.8">
      <c r="B1848" s="18">
        <v>116</v>
      </c>
      <c r="C1848" s="17">
        <f t="shared" si="169"/>
        <v>0.19753086419753085</v>
      </c>
      <c r="D1848" s="18">
        <v>1.0185763470085192</v>
      </c>
      <c r="E1848" s="18">
        <v>3.3972303507173694E-2</v>
      </c>
      <c r="F1848" s="18">
        <v>2.4968427318593635E-3</v>
      </c>
      <c r="G1848" s="18">
        <v>6.0969415545403059E-3</v>
      </c>
      <c r="H1848" s="18">
        <v>3.2096042326401464</v>
      </c>
      <c r="I1848" s="18">
        <v>0.05</v>
      </c>
      <c r="J1848" s="17">
        <f t="shared" si="173"/>
        <v>1.3897760525661964</v>
      </c>
      <c r="K1848" s="17">
        <f t="shared" si="170"/>
        <v>0.1021435663033376</v>
      </c>
      <c r="L1848" s="17">
        <f t="shared" si="171"/>
        <v>0.24942033632210342</v>
      </c>
      <c r="M1848" s="17">
        <f t="shared" si="172"/>
        <v>131.3019913352787</v>
      </c>
      <c r="N1848" s="17">
        <f t="shared" si="174"/>
        <v>2.0454545454545456E-3</v>
      </c>
    </row>
    <row r="1849" spans="1:14" ht="13.8">
      <c r="B1849" s="18">
        <v>116</v>
      </c>
      <c r="C1849" s="17">
        <f t="shared" si="169"/>
        <v>0.19753086419753085</v>
      </c>
      <c r="D1849" s="18">
        <v>0.96</v>
      </c>
      <c r="E1849" s="18">
        <v>4.5539999999999997E-2</v>
      </c>
      <c r="F1849" s="18">
        <v>1.1860000000000001E-2</v>
      </c>
      <c r="G1849" s="18">
        <v>9.1299999999999992E-3</v>
      </c>
      <c r="H1849" s="18">
        <v>2.99742</v>
      </c>
      <c r="I1849" s="18">
        <v>0.04</v>
      </c>
      <c r="J1849" s="17">
        <f t="shared" si="173"/>
        <v>1.8629999999999998</v>
      </c>
      <c r="K1849" s="17">
        <f t="shared" si="170"/>
        <v>0.48518181818181821</v>
      </c>
      <c r="L1849" s="17">
        <f t="shared" si="171"/>
        <v>0.37349999999999994</v>
      </c>
      <c r="M1849" s="17">
        <f t="shared" si="172"/>
        <v>122.62172727272727</v>
      </c>
      <c r="N1849" s="17">
        <f t="shared" si="174"/>
        <v>1.6363636363636365E-3</v>
      </c>
    </row>
    <row r="1850" spans="1:14">
      <c r="B1850" s="17">
        <v>117</v>
      </c>
      <c r="C1850" s="17">
        <f t="shared" si="169"/>
        <v>0.20987654320987653</v>
      </c>
      <c r="D1850" s="17">
        <v>0.64</v>
      </c>
      <c r="E1850" s="17">
        <v>2.6769999999999999E-2</v>
      </c>
      <c r="F1850" s="17">
        <v>5.4900000000000001E-3</v>
      </c>
      <c r="G1850" s="17">
        <v>5.2900000000000004E-3</v>
      </c>
      <c r="H1850" s="17">
        <v>2.01539</v>
      </c>
      <c r="I1850" s="17">
        <v>0.03</v>
      </c>
      <c r="J1850" s="17">
        <f t="shared" si="173"/>
        <v>1.0951363636363636</v>
      </c>
      <c r="K1850" s="17">
        <f t="shared" si="170"/>
        <v>0.22459090909090909</v>
      </c>
      <c r="L1850" s="17">
        <f t="shared" si="171"/>
        <v>0.21640909090909091</v>
      </c>
      <c r="M1850" s="17">
        <f t="shared" si="172"/>
        <v>82.447772727272735</v>
      </c>
      <c r="N1850" s="17">
        <f t="shared" si="174"/>
        <v>1.2272727272727272E-3</v>
      </c>
    </row>
    <row r="1851" spans="1:14">
      <c r="B1851" s="17">
        <v>117</v>
      </c>
      <c r="C1851" s="17">
        <f t="shared" si="169"/>
        <v>0.20987654320987653</v>
      </c>
      <c r="D1851" s="17">
        <v>0.88</v>
      </c>
      <c r="E1851" s="17">
        <v>3.363E-2</v>
      </c>
      <c r="F1851" s="17">
        <v>5.5900000000000004E-3</v>
      </c>
      <c r="G1851" s="17">
        <v>6.0600000000000003E-3</v>
      </c>
      <c r="H1851" s="17">
        <v>2.7462499999999999</v>
      </c>
      <c r="I1851" s="17">
        <v>0.03</v>
      </c>
      <c r="J1851" s="17">
        <f t="shared" si="173"/>
        <v>1.3757727272727271</v>
      </c>
      <c r="K1851" s="17">
        <f t="shared" si="170"/>
        <v>0.22868181818181821</v>
      </c>
      <c r="L1851" s="17">
        <f t="shared" si="171"/>
        <v>0.24790909090909094</v>
      </c>
      <c r="M1851" s="17">
        <f t="shared" si="172"/>
        <v>112.34659090909091</v>
      </c>
      <c r="N1851" s="17">
        <f t="shared" si="174"/>
        <v>1.2272727272727272E-3</v>
      </c>
    </row>
    <row r="1852" spans="1:14" s="18" customFormat="1" ht="13.8">
      <c r="A1852" s="17"/>
      <c r="B1852" s="18">
        <v>117</v>
      </c>
      <c r="C1852" s="17">
        <f t="shared" si="169"/>
        <v>0.20987654320987653</v>
      </c>
      <c r="D1852" s="18">
        <v>1.2886925529340014</v>
      </c>
      <c r="E1852" s="18">
        <v>8.428322637958327E-2</v>
      </c>
      <c r="F1852" s="18">
        <v>1.1680235507392535E-2</v>
      </c>
      <c r="G1852" s="18">
        <v>1.3632920776509058E-2</v>
      </c>
      <c r="H1852" s="18">
        <v>4.025299239800832</v>
      </c>
      <c r="I1852" s="18">
        <v>0.06</v>
      </c>
      <c r="J1852" s="17">
        <f t="shared" si="173"/>
        <v>3.4479501700738608</v>
      </c>
      <c r="K1852" s="17">
        <f t="shared" si="170"/>
        <v>0.47782781621151282</v>
      </c>
      <c r="L1852" s="17">
        <f t="shared" si="171"/>
        <v>0.55771039540264333</v>
      </c>
      <c r="M1852" s="17">
        <f t="shared" si="172"/>
        <v>164.67133253730677</v>
      </c>
      <c r="N1852" s="17">
        <f t="shared" si="174"/>
        <v>2.4545454545454545E-3</v>
      </c>
    </row>
    <row r="1853" spans="1:14" ht="13.8">
      <c r="B1853" s="18">
        <v>117</v>
      </c>
      <c r="C1853" s="17">
        <f t="shared" si="169"/>
        <v>0.20987654320987653</v>
      </c>
      <c r="D1853" s="18">
        <v>1.1399999999999999</v>
      </c>
      <c r="E1853" s="18">
        <v>5.1720000000000002E-2</v>
      </c>
      <c r="F1853" s="18">
        <v>7.1399999999999996E-3</v>
      </c>
      <c r="G1853" s="18">
        <v>6.4999999999999997E-3</v>
      </c>
      <c r="H1853" s="18">
        <v>3.5611000000000002</v>
      </c>
      <c r="I1853" s="18">
        <v>0.04</v>
      </c>
      <c r="J1853" s="17">
        <f t="shared" si="173"/>
        <v>2.1158181818181818</v>
      </c>
      <c r="K1853" s="17">
        <f t="shared" si="170"/>
        <v>0.29209090909090907</v>
      </c>
      <c r="L1853" s="17">
        <f t="shared" si="171"/>
        <v>0.26590909090909087</v>
      </c>
      <c r="M1853" s="17">
        <f t="shared" si="172"/>
        <v>145.68136363636364</v>
      </c>
      <c r="N1853" s="17">
        <f t="shared" si="174"/>
        <v>1.6363636363636365E-3</v>
      </c>
    </row>
    <row r="1854" spans="1:14" s="18" customFormat="1" ht="13.8">
      <c r="A1854" s="17"/>
      <c r="B1854" s="17">
        <v>117</v>
      </c>
      <c r="C1854" s="17">
        <f t="shared" si="169"/>
        <v>0.20987654320987653</v>
      </c>
      <c r="D1854" s="30">
        <v>0.97</v>
      </c>
      <c r="E1854" s="17">
        <v>4.623E-2</v>
      </c>
      <c r="F1854" s="17">
        <v>6.4200000000000004E-3</v>
      </c>
      <c r="G1854" s="17">
        <v>5.6100000000000004E-3</v>
      </c>
      <c r="H1854" s="17">
        <v>3.02773</v>
      </c>
      <c r="I1854" s="17">
        <v>0.04</v>
      </c>
      <c r="J1854" s="17">
        <f t="shared" si="173"/>
        <v>1.8912272727272728</v>
      </c>
      <c r="K1854" s="17">
        <f t="shared" si="170"/>
        <v>0.26263636363636367</v>
      </c>
      <c r="L1854" s="17">
        <f t="shared" si="171"/>
        <v>0.22950000000000001</v>
      </c>
      <c r="M1854" s="17">
        <f t="shared" si="172"/>
        <v>123.86168181818181</v>
      </c>
      <c r="N1854" s="17">
        <f t="shared" si="174"/>
        <v>1.6363636363636365E-3</v>
      </c>
    </row>
    <row r="1855" spans="1:14" ht="13.8">
      <c r="A1855" s="18"/>
      <c r="B1855" s="18">
        <v>117</v>
      </c>
      <c r="C1855" s="17">
        <f t="shared" si="169"/>
        <v>0.20987654320987653</v>
      </c>
      <c r="D1855" s="18">
        <v>1.1000000000000001</v>
      </c>
      <c r="E1855" s="18">
        <v>4.2430000000000002E-2</v>
      </c>
      <c r="F1855" s="18">
        <v>7.1999999999999998E-3</v>
      </c>
      <c r="G1855" s="18">
        <v>5.96E-3</v>
      </c>
      <c r="H1855" s="18">
        <v>3.4605000000000001</v>
      </c>
      <c r="I1855" s="18">
        <v>0.04</v>
      </c>
      <c r="J1855" s="17">
        <f t="shared" si="173"/>
        <v>1.7357727272727275</v>
      </c>
      <c r="K1855" s="17">
        <f t="shared" si="170"/>
        <v>0.2945454545454545</v>
      </c>
      <c r="L1855" s="17">
        <f t="shared" si="171"/>
        <v>0.24381818181818182</v>
      </c>
      <c r="M1855" s="17">
        <f t="shared" si="172"/>
        <v>141.56590909090912</v>
      </c>
      <c r="N1855" s="17">
        <f t="shared" si="174"/>
        <v>1.6363636363636365E-3</v>
      </c>
    </row>
    <row r="1856" spans="1:14" ht="13.8">
      <c r="A1856" s="18"/>
      <c r="B1856" s="17">
        <v>117</v>
      </c>
      <c r="C1856" s="17">
        <f t="shared" si="169"/>
        <v>0.20987654320987653</v>
      </c>
      <c r="D1856" s="17">
        <v>0.54</v>
      </c>
      <c r="E1856" s="17">
        <v>2.776E-2</v>
      </c>
      <c r="F1856" s="17">
        <v>2.63E-3</v>
      </c>
      <c r="G1856" s="17">
        <v>3.1700000000000001E-3</v>
      </c>
      <c r="H1856" s="17">
        <v>1.6940299999999999</v>
      </c>
      <c r="I1856" s="17">
        <v>0.03</v>
      </c>
      <c r="J1856" s="17">
        <f t="shared" si="173"/>
        <v>1.1356363636363636</v>
      </c>
      <c r="K1856" s="17">
        <f t="shared" si="170"/>
        <v>0.10759090909090908</v>
      </c>
      <c r="L1856" s="17">
        <f t="shared" si="171"/>
        <v>0.1296818181818182</v>
      </c>
      <c r="M1856" s="17">
        <f t="shared" si="172"/>
        <v>69.301227272727274</v>
      </c>
      <c r="N1856" s="17">
        <f t="shared" si="174"/>
        <v>1.2272727272727272E-3</v>
      </c>
    </row>
    <row r="1857" spans="1:14" s="18" customFormat="1" ht="13.8">
      <c r="B1857" s="17">
        <v>117</v>
      </c>
      <c r="C1857" s="17">
        <f t="shared" si="169"/>
        <v>0.20987654320987653</v>
      </c>
      <c r="D1857" s="17">
        <v>0.93986611355270511</v>
      </c>
      <c r="E1857" s="17">
        <v>3.8958310517179677E-2</v>
      </c>
      <c r="F1857" s="17">
        <v>2.8418320250342805E-3</v>
      </c>
      <c r="G1857" s="17">
        <v>7.8817391219727674E-3</v>
      </c>
      <c r="H1857" s="17">
        <v>2.9563864942604687</v>
      </c>
      <c r="I1857" s="17">
        <v>0.03</v>
      </c>
      <c r="J1857" s="17">
        <f t="shared" si="173"/>
        <v>1.5937490666118956</v>
      </c>
      <c r="K1857" s="17">
        <f t="shared" si="170"/>
        <v>0.11625676466049328</v>
      </c>
      <c r="L1857" s="17">
        <f t="shared" si="171"/>
        <v>0.32243478226252231</v>
      </c>
      <c r="M1857" s="17">
        <f t="shared" si="172"/>
        <v>120.94308385611008</v>
      </c>
      <c r="N1857" s="17">
        <f t="shared" si="174"/>
        <v>1.2272727272727272E-3</v>
      </c>
    </row>
    <row r="1858" spans="1:14" s="18" customFormat="1" ht="13.8">
      <c r="B1858" s="18">
        <v>117</v>
      </c>
      <c r="C1858" s="17">
        <f t="shared" si="169"/>
        <v>0.20987654320987653</v>
      </c>
      <c r="D1858" s="18">
        <v>0.91</v>
      </c>
      <c r="E1858" s="18">
        <v>3.6580000000000001E-2</v>
      </c>
      <c r="F1858" s="18">
        <v>3.3899999999999998E-3</v>
      </c>
      <c r="G1858" s="18">
        <v>4.0800000000000003E-3</v>
      </c>
      <c r="H1858" s="18">
        <v>2.8486600000000002</v>
      </c>
      <c r="I1858" s="18">
        <v>0.52</v>
      </c>
      <c r="J1858" s="17">
        <f t="shared" si="173"/>
        <v>1.4964545454545457</v>
      </c>
      <c r="K1858" s="17">
        <f t="shared" si="170"/>
        <v>0.13868181818181816</v>
      </c>
      <c r="L1858" s="17">
        <f t="shared" si="171"/>
        <v>0.16690909090909092</v>
      </c>
      <c r="M1858" s="17">
        <f t="shared" si="172"/>
        <v>116.53609090909093</v>
      </c>
      <c r="N1858" s="17">
        <f t="shared" si="174"/>
        <v>2.1272727272727273E-2</v>
      </c>
    </row>
    <row r="1859" spans="1:14" ht="13.8">
      <c r="A1859" s="18"/>
      <c r="B1859" s="18">
        <v>117</v>
      </c>
      <c r="C1859" s="17">
        <f t="shared" ref="C1859:C1922" si="175">(B1859-$B$2257)/($B$2256-$B$2257)</f>
        <v>0.20987654320987653</v>
      </c>
      <c r="D1859" s="18">
        <v>1.1299999999999999</v>
      </c>
      <c r="E1859" s="18">
        <v>3.7539999999999997E-2</v>
      </c>
      <c r="F1859" s="18">
        <v>4.7999999999999996E-3</v>
      </c>
      <c r="G1859" s="18">
        <v>5.3699999999999998E-3</v>
      </c>
      <c r="H1859" s="18">
        <v>3.5543</v>
      </c>
      <c r="I1859" s="18">
        <v>0.05</v>
      </c>
      <c r="J1859" s="17">
        <f t="shared" si="173"/>
        <v>1.5357272727272724</v>
      </c>
      <c r="K1859" s="17">
        <f t="shared" ref="K1859:K1922" si="176">(F1859*3600)/$C$1</f>
        <v>0.19636363636363632</v>
      </c>
      <c r="L1859" s="17">
        <f t="shared" ref="L1859:L1922" si="177">(G1859*3600)/$C$1</f>
        <v>0.2196818181818182</v>
      </c>
      <c r="M1859" s="17">
        <f t="shared" ref="M1859:M1922" si="178">(H1859*3600)/$C$1</f>
        <v>145.40318181818182</v>
      </c>
      <c r="N1859" s="17">
        <f t="shared" si="174"/>
        <v>2.0454545454545456E-3</v>
      </c>
    </row>
    <row r="1860" spans="1:14" s="18" customFormat="1" ht="13.8">
      <c r="A1860" s="17"/>
      <c r="B1860" s="18">
        <v>117</v>
      </c>
      <c r="C1860" s="17">
        <f t="shared" si="175"/>
        <v>0.20987654320987653</v>
      </c>
      <c r="D1860" s="18">
        <v>0.83</v>
      </c>
      <c r="E1860" s="18">
        <v>3.2599999999999997E-2</v>
      </c>
      <c r="F1860" s="18">
        <v>2.8700000000000002E-3</v>
      </c>
      <c r="G1860" s="18">
        <v>2.7200000000000002E-3</v>
      </c>
      <c r="H1860" s="18">
        <v>2.6142099999999999</v>
      </c>
      <c r="I1860" s="18">
        <v>0.03</v>
      </c>
      <c r="J1860" s="17">
        <f t="shared" ref="J1860:J1923" si="179">(E1860*3600)/$C$1</f>
        <v>1.3336363636363635</v>
      </c>
      <c r="K1860" s="17">
        <f t="shared" si="176"/>
        <v>0.11740909090909092</v>
      </c>
      <c r="L1860" s="17">
        <f t="shared" si="177"/>
        <v>0.11127272727272729</v>
      </c>
      <c r="M1860" s="17">
        <f t="shared" si="178"/>
        <v>106.94495454545454</v>
      </c>
      <c r="N1860" s="17">
        <f t="shared" ref="N1860:N1923" si="180">(I1860*3600)/$C$1/1000</f>
        <v>1.2272727272727272E-3</v>
      </c>
    </row>
    <row r="1861" spans="1:14" ht="13.8">
      <c r="A1861" s="18"/>
      <c r="B1861" s="18">
        <v>117</v>
      </c>
      <c r="C1861" s="17">
        <f t="shared" si="175"/>
        <v>0.20987654320987653</v>
      </c>
      <c r="D1861" s="18">
        <v>0.8</v>
      </c>
      <c r="E1861" s="18">
        <v>2.8719999999999999E-2</v>
      </c>
      <c r="F1861" s="18">
        <v>2.81E-3</v>
      </c>
      <c r="G1861" s="18">
        <v>3.0400000000000002E-3</v>
      </c>
      <c r="H1861" s="18">
        <v>2.5077400000000001</v>
      </c>
      <c r="I1861" s="18">
        <v>0.03</v>
      </c>
      <c r="J1861" s="17">
        <f t="shared" si="179"/>
        <v>1.1749090909090909</v>
      </c>
      <c r="K1861" s="17">
        <f t="shared" si="176"/>
        <v>0.11495454545454545</v>
      </c>
      <c r="L1861" s="17">
        <f t="shared" si="177"/>
        <v>0.12436363636363637</v>
      </c>
      <c r="M1861" s="17">
        <f t="shared" si="178"/>
        <v>102.58936363636363</v>
      </c>
      <c r="N1861" s="17">
        <f t="shared" si="180"/>
        <v>1.2272727272727272E-3</v>
      </c>
    </row>
    <row r="1862" spans="1:14" ht="13.8">
      <c r="A1862" s="18"/>
      <c r="B1862" s="18">
        <v>117</v>
      </c>
      <c r="C1862" s="17">
        <f t="shared" si="175"/>
        <v>0.20987654320987653</v>
      </c>
      <c r="D1862" s="18">
        <v>0.77</v>
      </c>
      <c r="E1862" s="18">
        <v>2.4590000000000001E-2</v>
      </c>
      <c r="F1862" s="18">
        <v>1.73E-3</v>
      </c>
      <c r="G1862" s="18">
        <v>4.3499999999999997E-3</v>
      </c>
      <c r="H1862" s="18">
        <v>2.41431</v>
      </c>
      <c r="I1862" s="18">
        <v>0.03</v>
      </c>
      <c r="J1862" s="17">
        <f t="shared" si="179"/>
        <v>1.0059545454545455</v>
      </c>
      <c r="K1862" s="17">
        <f t="shared" si="176"/>
        <v>7.0772727272727265E-2</v>
      </c>
      <c r="L1862" s="17">
        <f t="shared" si="177"/>
        <v>0.17795454545454545</v>
      </c>
      <c r="M1862" s="17">
        <f t="shared" si="178"/>
        <v>98.767227272727268</v>
      </c>
      <c r="N1862" s="17">
        <f t="shared" si="180"/>
        <v>1.2272727272727272E-3</v>
      </c>
    </row>
    <row r="1863" spans="1:14" ht="13.8">
      <c r="A1863" s="18"/>
      <c r="B1863" s="18">
        <v>117</v>
      </c>
      <c r="C1863" s="17">
        <f t="shared" si="175"/>
        <v>0.20987654320987653</v>
      </c>
      <c r="D1863" s="18">
        <v>1.27</v>
      </c>
      <c r="E1863" s="18">
        <v>4.564E-2</v>
      </c>
      <c r="F1863" s="18">
        <v>4.0000000000000001E-3</v>
      </c>
      <c r="G1863" s="18">
        <v>5.3899999999999998E-3</v>
      </c>
      <c r="H1863" s="18">
        <v>4.0131300000000003</v>
      </c>
      <c r="I1863" s="18">
        <v>0.04</v>
      </c>
      <c r="J1863" s="17">
        <f t="shared" si="179"/>
        <v>1.8670909090909091</v>
      </c>
      <c r="K1863" s="17">
        <f t="shared" si="176"/>
        <v>0.16363636363636364</v>
      </c>
      <c r="L1863" s="17">
        <f t="shared" si="177"/>
        <v>0.2205</v>
      </c>
      <c r="M1863" s="17">
        <f t="shared" si="178"/>
        <v>164.17350000000002</v>
      </c>
      <c r="N1863" s="17">
        <f t="shared" si="180"/>
        <v>1.6363636363636365E-3</v>
      </c>
    </row>
    <row r="1864" spans="1:14">
      <c r="B1864" s="17">
        <v>117</v>
      </c>
      <c r="C1864" s="17">
        <f t="shared" si="175"/>
        <v>0.20987654320987653</v>
      </c>
      <c r="D1864" s="30">
        <v>0.72446838505112821</v>
      </c>
      <c r="E1864" s="17">
        <v>2.740690380748715E-2</v>
      </c>
      <c r="F1864" s="17">
        <v>1.401408384953635E-3</v>
      </c>
      <c r="G1864" s="17">
        <v>3.4220437307007369E-3</v>
      </c>
      <c r="H1864" s="17">
        <v>2.2854363487179916</v>
      </c>
      <c r="I1864" s="17">
        <v>0.03</v>
      </c>
      <c r="J1864" s="17">
        <f t="shared" si="179"/>
        <v>1.1211915193972015</v>
      </c>
      <c r="K1864" s="17">
        <f t="shared" si="176"/>
        <v>5.7330343020830517E-2</v>
      </c>
      <c r="L1864" s="17">
        <f t="shared" si="177"/>
        <v>0.13999269807412104</v>
      </c>
      <c r="M1864" s="17">
        <f t="shared" si="178"/>
        <v>93.495123356645095</v>
      </c>
      <c r="N1864" s="17">
        <f t="shared" si="180"/>
        <v>1.2272727272727272E-3</v>
      </c>
    </row>
    <row r="1865" spans="1:14">
      <c r="B1865" s="17">
        <v>117</v>
      </c>
      <c r="C1865" s="17">
        <f t="shared" si="175"/>
        <v>0.20987654320987653</v>
      </c>
      <c r="D1865" s="30">
        <v>1.0507032739279136</v>
      </c>
      <c r="E1865" s="17">
        <v>4.8283739843016704E-2</v>
      </c>
      <c r="F1865" s="17">
        <v>2.6768580071982614E-3</v>
      </c>
      <c r="G1865" s="17">
        <v>6.7786068399335831E-3</v>
      </c>
      <c r="H1865" s="17">
        <v>3.3097585437838966</v>
      </c>
      <c r="I1865" s="17">
        <v>0.04</v>
      </c>
      <c r="J1865" s="17">
        <f t="shared" si="179"/>
        <v>1.9752439026688651</v>
      </c>
      <c r="K1865" s="17">
        <f t="shared" si="176"/>
        <v>0.10950782756720159</v>
      </c>
      <c r="L1865" s="17">
        <f t="shared" si="177"/>
        <v>0.27730664345182843</v>
      </c>
      <c r="M1865" s="17">
        <f t="shared" si="178"/>
        <v>135.39921315479577</v>
      </c>
      <c r="N1865" s="17">
        <f t="shared" si="180"/>
        <v>1.6363636363636365E-3</v>
      </c>
    </row>
    <row r="1866" spans="1:14" ht="13.8">
      <c r="B1866" s="18">
        <v>117</v>
      </c>
      <c r="C1866" s="17">
        <f t="shared" si="175"/>
        <v>0.20987654320987653</v>
      </c>
      <c r="D1866" s="18">
        <v>0.83</v>
      </c>
      <c r="E1866" s="18">
        <v>4.0480000000000002E-2</v>
      </c>
      <c r="F1866" s="18">
        <v>1.57E-3</v>
      </c>
      <c r="G1866" s="18">
        <v>3.5400000000000002E-3</v>
      </c>
      <c r="H1866" s="18">
        <v>2.6058400000000002</v>
      </c>
      <c r="I1866" s="18">
        <v>0.03</v>
      </c>
      <c r="J1866" s="17">
        <f t="shared" si="179"/>
        <v>1.6560000000000001</v>
      </c>
      <c r="K1866" s="17">
        <f t="shared" si="176"/>
        <v>6.422727272727273E-2</v>
      </c>
      <c r="L1866" s="17">
        <f t="shared" si="177"/>
        <v>0.14481818181818182</v>
      </c>
      <c r="M1866" s="17">
        <f t="shared" si="178"/>
        <v>106.60254545454546</v>
      </c>
      <c r="N1866" s="17">
        <f t="shared" si="180"/>
        <v>1.2272727272727272E-3</v>
      </c>
    </row>
    <row r="1867" spans="1:14">
      <c r="B1867" s="17">
        <v>117</v>
      </c>
      <c r="C1867" s="17">
        <f t="shared" si="175"/>
        <v>0.20987654320987653</v>
      </c>
      <c r="D1867" s="17">
        <v>0.9</v>
      </c>
      <c r="E1867" s="17">
        <v>4.4330000000000001E-2</v>
      </c>
      <c r="F1867" s="17">
        <v>1.2999999999999999E-3</v>
      </c>
      <c r="G1867" s="17">
        <v>3.81E-3</v>
      </c>
      <c r="H1867" s="17">
        <v>2.8248600000000001</v>
      </c>
      <c r="I1867" s="17">
        <v>0.04</v>
      </c>
      <c r="J1867" s="17">
        <f t="shared" si="179"/>
        <v>1.8134999999999999</v>
      </c>
      <c r="K1867" s="17">
        <f t="shared" si="176"/>
        <v>5.3181818181818177E-2</v>
      </c>
      <c r="L1867" s="17">
        <f t="shared" si="177"/>
        <v>0.15586363636363634</v>
      </c>
      <c r="M1867" s="17">
        <f t="shared" si="178"/>
        <v>115.56245454545456</v>
      </c>
      <c r="N1867" s="17">
        <f t="shared" si="180"/>
        <v>1.6363636363636365E-3</v>
      </c>
    </row>
    <row r="1868" spans="1:14" ht="13.8">
      <c r="B1868" s="18">
        <v>117</v>
      </c>
      <c r="C1868" s="17">
        <f t="shared" si="175"/>
        <v>0.20987654320987653</v>
      </c>
      <c r="D1868" s="18">
        <v>1.1000000000000001</v>
      </c>
      <c r="E1868" s="18">
        <v>4.8189999999999997E-2</v>
      </c>
      <c r="F1868" s="18">
        <v>5.7499999999999999E-3</v>
      </c>
      <c r="G1868" s="18">
        <v>5.47E-3</v>
      </c>
      <c r="H1868" s="18">
        <v>3.4407899999999998</v>
      </c>
      <c r="I1868" s="18">
        <v>0.03</v>
      </c>
      <c r="J1868" s="17">
        <f t="shared" si="179"/>
        <v>1.9714090909090907</v>
      </c>
      <c r="K1868" s="17">
        <f t="shared" si="176"/>
        <v>0.23522727272727273</v>
      </c>
      <c r="L1868" s="17">
        <f t="shared" si="177"/>
        <v>0.22377272727272726</v>
      </c>
      <c r="M1868" s="17">
        <f t="shared" si="178"/>
        <v>140.75959090909089</v>
      </c>
      <c r="N1868" s="17">
        <f t="shared" si="180"/>
        <v>1.2272727272727272E-3</v>
      </c>
    </row>
    <row r="1869" spans="1:14" ht="13.8">
      <c r="A1869" s="18"/>
      <c r="B1869" s="17">
        <v>117</v>
      </c>
      <c r="C1869" s="17">
        <f t="shared" si="175"/>
        <v>0.20987654320987653</v>
      </c>
      <c r="D1869" s="17">
        <v>1.06</v>
      </c>
      <c r="E1869" s="17">
        <v>4.7509999999999997E-2</v>
      </c>
      <c r="F1869" s="17">
        <v>5.9699999999999996E-3</v>
      </c>
      <c r="G1869" s="17">
        <v>5.6899999999999997E-3</v>
      </c>
      <c r="H1869" s="17">
        <v>3.3399200000000002</v>
      </c>
      <c r="I1869" s="17">
        <v>0.03</v>
      </c>
      <c r="J1869" s="17">
        <f t="shared" si="179"/>
        <v>1.9435909090909091</v>
      </c>
      <c r="K1869" s="17">
        <f t="shared" si="176"/>
        <v>0.24422727272727271</v>
      </c>
      <c r="L1869" s="17">
        <f t="shared" si="177"/>
        <v>0.23277272727272724</v>
      </c>
      <c r="M1869" s="17">
        <f t="shared" si="178"/>
        <v>136.63309090909092</v>
      </c>
      <c r="N1869" s="17">
        <f t="shared" si="180"/>
        <v>1.2272727272727272E-3</v>
      </c>
    </row>
    <row r="1870" spans="1:14" ht="13.8">
      <c r="A1870" s="18"/>
      <c r="B1870" s="17">
        <v>118</v>
      </c>
      <c r="C1870" s="17">
        <f t="shared" si="175"/>
        <v>0.22222222222222221</v>
      </c>
      <c r="D1870" s="17">
        <v>0.92</v>
      </c>
      <c r="E1870" s="17">
        <v>4.0379999999999999E-2</v>
      </c>
      <c r="F1870" s="17">
        <v>9.4199999999999996E-3</v>
      </c>
      <c r="G1870" s="17">
        <v>5.4200000000000003E-3</v>
      </c>
      <c r="H1870" s="17">
        <v>2.88802</v>
      </c>
      <c r="I1870" s="17">
        <v>0.03</v>
      </c>
      <c r="J1870" s="17">
        <f t="shared" si="179"/>
        <v>1.6519090909090908</v>
      </c>
      <c r="K1870" s="17">
        <f t="shared" si="176"/>
        <v>0.38536363636363635</v>
      </c>
      <c r="L1870" s="17">
        <f t="shared" si="177"/>
        <v>0.22172727272727275</v>
      </c>
      <c r="M1870" s="17">
        <f t="shared" si="178"/>
        <v>118.14627272727272</v>
      </c>
      <c r="N1870" s="17">
        <f t="shared" si="180"/>
        <v>1.2272727272727272E-3</v>
      </c>
    </row>
    <row r="1871" spans="1:14" ht="13.8">
      <c r="B1871" s="18">
        <v>118</v>
      </c>
      <c r="C1871" s="17">
        <f t="shared" si="175"/>
        <v>0.22222222222222221</v>
      </c>
      <c r="D1871" s="18">
        <v>0.7905201212638604</v>
      </c>
      <c r="E1871" s="18">
        <v>3.17890788314176E-2</v>
      </c>
      <c r="F1871" s="18">
        <v>4.8773781582233172E-3</v>
      </c>
      <c r="G1871" s="18">
        <v>4.9992075868094303E-3</v>
      </c>
      <c r="H1871" s="18">
        <v>2.4815394298557396</v>
      </c>
      <c r="I1871" s="18">
        <v>0.02</v>
      </c>
      <c r="J1871" s="17">
        <f t="shared" si="179"/>
        <v>1.30046231583072</v>
      </c>
      <c r="K1871" s="17">
        <f t="shared" si="176"/>
        <v>0.19952910647277208</v>
      </c>
      <c r="L1871" s="17">
        <f t="shared" si="177"/>
        <v>0.20451303764220397</v>
      </c>
      <c r="M1871" s="17">
        <f t="shared" si="178"/>
        <v>101.51752213046207</v>
      </c>
      <c r="N1871" s="17">
        <f t="shared" si="180"/>
        <v>8.1818181818181827E-4</v>
      </c>
    </row>
    <row r="1872" spans="1:14" ht="13.8">
      <c r="B1872" s="18">
        <v>118</v>
      </c>
      <c r="C1872" s="17">
        <f t="shared" si="175"/>
        <v>0.22222222222222221</v>
      </c>
      <c r="D1872" s="18">
        <v>0.91</v>
      </c>
      <c r="E1872" s="18">
        <v>3.4869999999999998E-2</v>
      </c>
      <c r="F1872" s="18">
        <v>8.2799999999999992E-3</v>
      </c>
      <c r="G1872" s="18">
        <v>5.0299999999999997E-3</v>
      </c>
      <c r="H1872" s="18">
        <v>2.8454600000000001</v>
      </c>
      <c r="I1872" s="18">
        <v>0.02</v>
      </c>
      <c r="J1872" s="17">
        <f t="shared" si="179"/>
        <v>1.4264999999999999</v>
      </c>
      <c r="K1872" s="17">
        <f t="shared" si="176"/>
        <v>0.33872727272727271</v>
      </c>
      <c r="L1872" s="17">
        <f t="shared" si="177"/>
        <v>0.20577272727272727</v>
      </c>
      <c r="M1872" s="17">
        <f t="shared" si="178"/>
        <v>116.40518181818183</v>
      </c>
      <c r="N1872" s="17">
        <f t="shared" si="180"/>
        <v>8.1818181818181827E-4</v>
      </c>
    </row>
    <row r="1873" spans="1:14" ht="13.8">
      <c r="B1873" s="18">
        <v>118</v>
      </c>
      <c r="C1873" s="17">
        <f t="shared" si="175"/>
        <v>0.22222222222222221</v>
      </c>
      <c r="D1873" s="18">
        <v>1.05</v>
      </c>
      <c r="E1873" s="18">
        <v>5.058E-2</v>
      </c>
      <c r="F1873" s="18">
        <v>5.4900000000000001E-3</v>
      </c>
      <c r="G1873" s="18">
        <v>7.1900000000000002E-3</v>
      </c>
      <c r="H1873" s="18">
        <v>3.28531</v>
      </c>
      <c r="I1873" s="18">
        <v>0.05</v>
      </c>
      <c r="J1873" s="17">
        <f t="shared" si="179"/>
        <v>2.0691818181818182</v>
      </c>
      <c r="K1873" s="17">
        <f t="shared" si="176"/>
        <v>0.22459090909090909</v>
      </c>
      <c r="L1873" s="17">
        <f t="shared" si="177"/>
        <v>0.29413636363636364</v>
      </c>
      <c r="M1873" s="17">
        <f t="shared" si="178"/>
        <v>134.39904545454544</v>
      </c>
      <c r="N1873" s="17">
        <f t="shared" si="180"/>
        <v>2.0454545454545456E-3</v>
      </c>
    </row>
    <row r="1874" spans="1:14" ht="13.8">
      <c r="B1874" s="18">
        <v>118</v>
      </c>
      <c r="C1874" s="17">
        <f t="shared" si="175"/>
        <v>0.22222222222222221</v>
      </c>
      <c r="D1874" s="18">
        <v>1.07</v>
      </c>
      <c r="E1874" s="18">
        <v>4.956E-2</v>
      </c>
      <c r="F1874" s="18">
        <v>6.2599999999999999E-3</v>
      </c>
      <c r="G1874" s="18">
        <v>4.4099999999999999E-3</v>
      </c>
      <c r="H1874" s="18">
        <v>3.3513799999999998</v>
      </c>
      <c r="I1874" s="18">
        <v>0.04</v>
      </c>
      <c r="J1874" s="17">
        <f t="shared" si="179"/>
        <v>2.0274545454545456</v>
      </c>
      <c r="K1874" s="17">
        <f t="shared" si="176"/>
        <v>0.25609090909090909</v>
      </c>
      <c r="L1874" s="17">
        <f t="shared" si="177"/>
        <v>0.18040909090909091</v>
      </c>
      <c r="M1874" s="17">
        <f t="shared" si="178"/>
        <v>137.10190909090909</v>
      </c>
      <c r="N1874" s="17">
        <f t="shared" si="180"/>
        <v>1.6363636363636365E-3</v>
      </c>
    </row>
    <row r="1875" spans="1:14">
      <c r="B1875" s="17">
        <v>118</v>
      </c>
      <c r="C1875" s="17">
        <f t="shared" si="175"/>
        <v>0.22222222222222221</v>
      </c>
      <c r="D1875" s="17">
        <v>0.85</v>
      </c>
      <c r="E1875" s="17">
        <v>3.7810000000000003E-2</v>
      </c>
      <c r="F1875" s="17">
        <v>1.206E-2</v>
      </c>
      <c r="G1875" s="17">
        <v>1.153E-2</v>
      </c>
      <c r="H1875" s="17">
        <v>2.65083</v>
      </c>
      <c r="I1875" s="17">
        <v>7.0000000000000007E-2</v>
      </c>
      <c r="J1875" s="17">
        <f t="shared" si="179"/>
        <v>1.5467727272727274</v>
      </c>
      <c r="K1875" s="17">
        <f t="shared" si="176"/>
        <v>0.49336363636363634</v>
      </c>
      <c r="L1875" s="17">
        <f t="shared" si="177"/>
        <v>0.4716818181818182</v>
      </c>
      <c r="M1875" s="17">
        <f t="shared" si="178"/>
        <v>108.44304545454544</v>
      </c>
      <c r="N1875" s="17">
        <f t="shared" si="180"/>
        <v>2.8636363636363638E-3</v>
      </c>
    </row>
    <row r="1876" spans="1:14" ht="13.8">
      <c r="A1876" s="18"/>
      <c r="B1876" s="18">
        <v>118</v>
      </c>
      <c r="C1876" s="17">
        <f t="shared" si="175"/>
        <v>0.22222222222222221</v>
      </c>
      <c r="D1876" s="18">
        <v>1.21</v>
      </c>
      <c r="E1876" s="18">
        <v>5.3620000000000001E-2</v>
      </c>
      <c r="F1876" s="18">
        <v>7.3499999999999998E-3</v>
      </c>
      <c r="G1876" s="18">
        <v>6.4999999999999997E-3</v>
      </c>
      <c r="H1876" s="18">
        <v>3.8019799999999999</v>
      </c>
      <c r="I1876" s="18">
        <v>0.04</v>
      </c>
      <c r="J1876" s="17">
        <f t="shared" si="179"/>
        <v>2.1935454545454545</v>
      </c>
      <c r="K1876" s="17">
        <f t="shared" si="176"/>
        <v>0.30068181818181822</v>
      </c>
      <c r="L1876" s="17">
        <f t="shared" si="177"/>
        <v>0.26590909090909087</v>
      </c>
      <c r="M1876" s="17">
        <f t="shared" si="178"/>
        <v>155.53554545454543</v>
      </c>
      <c r="N1876" s="17">
        <f t="shared" si="180"/>
        <v>1.6363636363636365E-3</v>
      </c>
    </row>
    <row r="1877" spans="1:14" ht="13.8">
      <c r="A1877" s="18"/>
      <c r="B1877" s="18">
        <v>118</v>
      </c>
      <c r="C1877" s="17">
        <f t="shared" si="175"/>
        <v>0.22222222222222221</v>
      </c>
      <c r="D1877" s="18">
        <v>1.05</v>
      </c>
      <c r="E1877" s="18">
        <v>3.3869999999999997E-2</v>
      </c>
      <c r="F1877" s="18">
        <v>6.1700000000000001E-3</v>
      </c>
      <c r="G1877" s="18">
        <v>4.7699999999999999E-3</v>
      </c>
      <c r="H1877" s="18">
        <v>3.2845499999999999</v>
      </c>
      <c r="I1877" s="18">
        <v>0.03</v>
      </c>
      <c r="J1877" s="17">
        <f t="shared" si="179"/>
        <v>1.3855909090909089</v>
      </c>
      <c r="K1877" s="17">
        <f t="shared" si="176"/>
        <v>0.25240909090909092</v>
      </c>
      <c r="L1877" s="17">
        <f t="shared" si="177"/>
        <v>0.19513636363636364</v>
      </c>
      <c r="M1877" s="17">
        <f t="shared" si="178"/>
        <v>134.36795454545452</v>
      </c>
      <c r="N1877" s="17">
        <f t="shared" si="180"/>
        <v>1.2272727272727272E-3</v>
      </c>
    </row>
    <row r="1878" spans="1:14" ht="13.8">
      <c r="A1878" s="18"/>
      <c r="B1878" s="17">
        <v>118</v>
      </c>
      <c r="C1878" s="17">
        <f t="shared" si="175"/>
        <v>0.22222222222222221</v>
      </c>
      <c r="D1878" s="17">
        <v>1.1299999999999999</v>
      </c>
      <c r="E1878" s="17">
        <v>4.6390000000000001E-2</v>
      </c>
      <c r="F1878" s="17">
        <v>6.7099999999999998E-3</v>
      </c>
      <c r="G1878" s="17">
        <v>5.3499999999999997E-3</v>
      </c>
      <c r="H1878" s="17">
        <v>3.54461</v>
      </c>
      <c r="I1878" s="17">
        <v>0.04</v>
      </c>
      <c r="J1878" s="17">
        <f t="shared" si="179"/>
        <v>1.8977727272727272</v>
      </c>
      <c r="K1878" s="17">
        <f t="shared" si="176"/>
        <v>0.27449999999999997</v>
      </c>
      <c r="L1878" s="17">
        <f t="shared" si="177"/>
        <v>0.21886363636363634</v>
      </c>
      <c r="M1878" s="17">
        <f t="shared" si="178"/>
        <v>145.00677272727273</v>
      </c>
      <c r="N1878" s="17">
        <f t="shared" si="180"/>
        <v>1.6363636363636365E-3</v>
      </c>
    </row>
    <row r="1879" spans="1:14" s="18" customFormat="1" ht="13.8">
      <c r="B1879" s="17">
        <v>118</v>
      </c>
      <c r="C1879" s="17">
        <f t="shared" si="175"/>
        <v>0.22222222222222221</v>
      </c>
      <c r="D1879" s="30">
        <v>1.25</v>
      </c>
      <c r="E1879" s="17">
        <v>5.0029999999999998E-2</v>
      </c>
      <c r="F1879" s="17">
        <v>8.0999999999999996E-3</v>
      </c>
      <c r="G1879" s="17">
        <v>4.9100000000000003E-3</v>
      </c>
      <c r="H1879" s="17">
        <v>3.9166099999999999</v>
      </c>
      <c r="I1879" s="17">
        <v>0.05</v>
      </c>
      <c r="J1879" s="17">
        <f t="shared" si="179"/>
        <v>2.0466818181818183</v>
      </c>
      <c r="K1879" s="17">
        <f t="shared" si="176"/>
        <v>0.33136363636363636</v>
      </c>
      <c r="L1879" s="17">
        <f t="shared" si="177"/>
        <v>0.20086363636363638</v>
      </c>
      <c r="M1879" s="17">
        <f t="shared" si="178"/>
        <v>160.22495454545455</v>
      </c>
      <c r="N1879" s="17">
        <f t="shared" si="180"/>
        <v>2.0454545454545456E-3</v>
      </c>
    </row>
    <row r="1880" spans="1:14" ht="13.8">
      <c r="B1880" s="18">
        <v>118</v>
      </c>
      <c r="C1880" s="17">
        <f t="shared" si="175"/>
        <v>0.22222222222222221</v>
      </c>
      <c r="D1880" s="18">
        <v>1.0421572421658245</v>
      </c>
      <c r="E1880" s="18">
        <v>4.4832277813599823E-2</v>
      </c>
      <c r="F1880" s="18">
        <v>3.8750948884447136E-3</v>
      </c>
      <c r="G1880" s="18">
        <v>4.6728103736628761E-3</v>
      </c>
      <c r="H1880" s="18">
        <v>3.282315515328623</v>
      </c>
      <c r="I1880" s="18">
        <v>0.04</v>
      </c>
      <c r="J1880" s="17">
        <f t="shared" si="179"/>
        <v>1.8340477287381745</v>
      </c>
      <c r="K1880" s="17">
        <f t="shared" si="176"/>
        <v>0.1585266090727383</v>
      </c>
      <c r="L1880" s="17">
        <f t="shared" si="177"/>
        <v>0.19116042437711764</v>
      </c>
      <c r="M1880" s="17">
        <f t="shared" si="178"/>
        <v>134.2765438088982</v>
      </c>
      <c r="N1880" s="17">
        <f t="shared" si="180"/>
        <v>1.6363636363636365E-3</v>
      </c>
    </row>
    <row r="1881" spans="1:14">
      <c r="B1881" s="17">
        <v>118</v>
      </c>
      <c r="C1881" s="17">
        <f t="shared" si="175"/>
        <v>0.22222222222222221</v>
      </c>
      <c r="D1881" s="17">
        <v>1.07</v>
      </c>
      <c r="E1881" s="17">
        <v>4.2799999999999998E-2</v>
      </c>
      <c r="F1881" s="17">
        <v>4.1599999999999996E-3</v>
      </c>
      <c r="G1881" s="17">
        <v>8.3899999999999999E-3</v>
      </c>
      <c r="H1881" s="17">
        <v>3.3727299999999998</v>
      </c>
      <c r="I1881" s="17">
        <v>0.04</v>
      </c>
      <c r="J1881" s="17">
        <f t="shared" si="179"/>
        <v>1.7509090909090907</v>
      </c>
      <c r="K1881" s="17">
        <f t="shared" si="176"/>
        <v>0.17018181818181818</v>
      </c>
      <c r="L1881" s="17">
        <f t="shared" si="177"/>
        <v>0.34322727272727271</v>
      </c>
      <c r="M1881" s="17">
        <f t="shared" si="178"/>
        <v>137.97531818181818</v>
      </c>
      <c r="N1881" s="17">
        <f t="shared" si="180"/>
        <v>1.6363636363636365E-3</v>
      </c>
    </row>
    <row r="1882" spans="1:14" ht="13.8">
      <c r="A1882" s="18"/>
      <c r="B1882" s="17">
        <v>118</v>
      </c>
      <c r="C1882" s="17">
        <f t="shared" si="175"/>
        <v>0.22222222222222221</v>
      </c>
      <c r="D1882" s="17">
        <v>0.94</v>
      </c>
      <c r="E1882" s="17">
        <v>4.7840000000000001E-2</v>
      </c>
      <c r="F1882" s="17">
        <v>4.0099999999999997E-3</v>
      </c>
      <c r="G1882" s="17">
        <v>5.7200000000000003E-3</v>
      </c>
      <c r="H1882" s="17">
        <v>2.9440400000000002</v>
      </c>
      <c r="I1882" s="17">
        <v>0.04</v>
      </c>
      <c r="J1882" s="17">
        <f t="shared" si="179"/>
        <v>1.957090909090909</v>
      </c>
      <c r="K1882" s="17">
        <f t="shared" si="176"/>
        <v>0.16404545454545452</v>
      </c>
      <c r="L1882" s="17">
        <f t="shared" si="177"/>
        <v>0.23400000000000001</v>
      </c>
      <c r="M1882" s="17">
        <f t="shared" si="178"/>
        <v>120.438</v>
      </c>
      <c r="N1882" s="17">
        <f t="shared" si="180"/>
        <v>1.6363636363636365E-3</v>
      </c>
    </row>
    <row r="1883" spans="1:14" ht="13.8">
      <c r="A1883" s="18"/>
      <c r="B1883" s="18">
        <v>118</v>
      </c>
      <c r="C1883" s="17">
        <f t="shared" si="175"/>
        <v>0.22222222222222221</v>
      </c>
      <c r="D1883" s="18">
        <v>1.07</v>
      </c>
      <c r="E1883" s="18">
        <v>4.6249999999999999E-2</v>
      </c>
      <c r="F1883" s="18">
        <v>4.0800000000000003E-3</v>
      </c>
      <c r="G1883" s="18">
        <v>5.5799999999999999E-3</v>
      </c>
      <c r="H1883" s="18">
        <v>3.35005</v>
      </c>
      <c r="I1883" s="18">
        <v>0.04</v>
      </c>
      <c r="J1883" s="17">
        <f t="shared" si="179"/>
        <v>1.8920454545454546</v>
      </c>
      <c r="K1883" s="17">
        <f t="shared" si="176"/>
        <v>0.16690909090909092</v>
      </c>
      <c r="L1883" s="17">
        <f t="shared" si="177"/>
        <v>0.22827272727272729</v>
      </c>
      <c r="M1883" s="17">
        <f t="shared" si="178"/>
        <v>137.04750000000001</v>
      </c>
      <c r="N1883" s="17">
        <f t="shared" si="180"/>
        <v>1.6363636363636365E-3</v>
      </c>
    </row>
    <row r="1884" spans="1:14" s="18" customFormat="1" ht="13.8">
      <c r="B1884" s="18">
        <v>118</v>
      </c>
      <c r="C1884" s="17">
        <f t="shared" si="175"/>
        <v>0.22222222222222221</v>
      </c>
      <c r="D1884" s="18">
        <v>1.03</v>
      </c>
      <c r="E1884" s="18">
        <v>4.9189999999999998E-2</v>
      </c>
      <c r="F1884" s="18">
        <v>4.5500000000000002E-3</v>
      </c>
      <c r="G1884" s="18">
        <v>5.64E-3</v>
      </c>
      <c r="H1884" s="18">
        <v>3.2239200000000001</v>
      </c>
      <c r="I1884" s="18">
        <v>0.04</v>
      </c>
      <c r="J1884" s="17">
        <f t="shared" si="179"/>
        <v>2.0123181818181819</v>
      </c>
      <c r="K1884" s="17">
        <f t="shared" si="176"/>
        <v>0.18613636363636366</v>
      </c>
      <c r="L1884" s="17">
        <f t="shared" si="177"/>
        <v>0.2307272727272727</v>
      </c>
      <c r="M1884" s="17">
        <f t="shared" si="178"/>
        <v>131.88763636363637</v>
      </c>
      <c r="N1884" s="17">
        <f t="shared" si="180"/>
        <v>1.6363636363636365E-3</v>
      </c>
    </row>
    <row r="1885" spans="1:14" s="18" customFormat="1" ht="13.8">
      <c r="B1885" s="18">
        <v>118</v>
      </c>
      <c r="C1885" s="17">
        <f t="shared" si="175"/>
        <v>0.22222222222222221</v>
      </c>
      <c r="D1885" s="18">
        <v>0.6</v>
      </c>
      <c r="E1885" s="18">
        <v>2.647E-2</v>
      </c>
      <c r="F1885" s="18">
        <v>1.9400000000000001E-3</v>
      </c>
      <c r="G1885" s="18">
        <v>4.8999999999999998E-3</v>
      </c>
      <c r="H1885" s="18">
        <v>1.8890400000000001</v>
      </c>
      <c r="I1885" s="18">
        <v>0.03</v>
      </c>
      <c r="J1885" s="17">
        <f t="shared" si="179"/>
        <v>1.0828636363636364</v>
      </c>
      <c r="K1885" s="17">
        <f t="shared" si="176"/>
        <v>7.9363636363636358E-2</v>
      </c>
      <c r="L1885" s="17">
        <f t="shared" si="177"/>
        <v>0.20045454545454547</v>
      </c>
      <c r="M1885" s="17">
        <f t="shared" si="178"/>
        <v>77.278909090909096</v>
      </c>
      <c r="N1885" s="17">
        <f t="shared" si="180"/>
        <v>1.2272727272727272E-3</v>
      </c>
    </row>
    <row r="1886" spans="1:14" s="18" customFormat="1" ht="13.8">
      <c r="B1886" s="18">
        <v>118</v>
      </c>
      <c r="C1886" s="17">
        <f t="shared" si="175"/>
        <v>0.22222222222222221</v>
      </c>
      <c r="D1886" s="18">
        <v>1.37</v>
      </c>
      <c r="E1886" s="18">
        <v>3.2320000000000002E-2</v>
      </c>
      <c r="F1886" s="18">
        <v>1.316E-2</v>
      </c>
      <c r="G1886" s="18">
        <v>0.01</v>
      </c>
      <c r="H1886" s="18">
        <v>4.2920100000000003</v>
      </c>
      <c r="I1886" s="18">
        <v>0.05</v>
      </c>
      <c r="J1886" s="17">
        <f t="shared" si="179"/>
        <v>1.3221818181818181</v>
      </c>
      <c r="K1886" s="17">
        <f t="shared" si="176"/>
        <v>0.53836363636363638</v>
      </c>
      <c r="L1886" s="17">
        <f t="shared" si="177"/>
        <v>0.40909090909090912</v>
      </c>
      <c r="M1886" s="17">
        <f t="shared" si="178"/>
        <v>175.58222727272729</v>
      </c>
      <c r="N1886" s="17">
        <f t="shared" si="180"/>
        <v>2.0454545454545456E-3</v>
      </c>
    </row>
    <row r="1887" spans="1:14" ht="13.8">
      <c r="A1887" s="18"/>
      <c r="B1887" s="18">
        <v>119</v>
      </c>
      <c r="C1887" s="17">
        <f t="shared" si="175"/>
        <v>0.23456790123456789</v>
      </c>
      <c r="D1887" s="18">
        <v>1.17</v>
      </c>
      <c r="E1887" s="18">
        <v>4.7800000000000002E-2</v>
      </c>
      <c r="F1887" s="18">
        <v>1.2E-2</v>
      </c>
      <c r="G1887" s="18">
        <v>6.8999999999999999E-3</v>
      </c>
      <c r="H1887" s="18">
        <v>3.6678299999999999</v>
      </c>
      <c r="I1887" s="18">
        <v>0.04</v>
      </c>
      <c r="J1887" s="17">
        <f t="shared" si="179"/>
        <v>1.9554545454545456</v>
      </c>
      <c r="K1887" s="17">
        <f t="shared" si="176"/>
        <v>0.49090909090909096</v>
      </c>
      <c r="L1887" s="17">
        <f t="shared" si="177"/>
        <v>0.28227272727272729</v>
      </c>
      <c r="M1887" s="17">
        <f t="shared" si="178"/>
        <v>150.0475909090909</v>
      </c>
      <c r="N1887" s="17">
        <f t="shared" si="180"/>
        <v>1.6363636363636365E-3</v>
      </c>
    </row>
    <row r="1888" spans="1:14" ht="13.8">
      <c r="B1888" s="18">
        <v>119</v>
      </c>
      <c r="C1888" s="17">
        <f t="shared" si="175"/>
        <v>0.23456790123456789</v>
      </c>
      <c r="D1888" s="18">
        <v>0.89062901504182435</v>
      </c>
      <c r="E1888" s="18">
        <v>3.9641812360957387E-2</v>
      </c>
      <c r="F1888" s="18">
        <v>5.569181480214922E-3</v>
      </c>
      <c r="G1888" s="18">
        <v>6.2765372675051894E-3</v>
      </c>
      <c r="H1888" s="18">
        <v>2.7945534976749293</v>
      </c>
      <c r="I1888" s="18">
        <v>0.03</v>
      </c>
      <c r="J1888" s="17">
        <f t="shared" si="179"/>
        <v>1.6217105056755294</v>
      </c>
      <c r="K1888" s="17">
        <f t="shared" si="176"/>
        <v>0.22783015146333774</v>
      </c>
      <c r="L1888" s="17">
        <f t="shared" si="177"/>
        <v>0.25676743367066684</v>
      </c>
      <c r="M1888" s="17">
        <f t="shared" si="178"/>
        <v>114.32264308670165</v>
      </c>
      <c r="N1888" s="17">
        <f t="shared" si="180"/>
        <v>1.2272727272727272E-3</v>
      </c>
    </row>
    <row r="1889" spans="1:14" ht="13.8">
      <c r="B1889" s="18">
        <v>119</v>
      </c>
      <c r="C1889" s="17">
        <f t="shared" si="175"/>
        <v>0.23456790123456789</v>
      </c>
      <c r="D1889" s="18">
        <v>1.08</v>
      </c>
      <c r="E1889" s="18">
        <v>3.628E-2</v>
      </c>
      <c r="F1889" s="18">
        <v>3.7200000000000002E-3</v>
      </c>
      <c r="G1889" s="18">
        <v>5.0299999999999997E-3</v>
      </c>
      <c r="H1889" s="18">
        <v>3.3989099999999999</v>
      </c>
      <c r="I1889" s="18">
        <v>0.03</v>
      </c>
      <c r="J1889" s="17">
        <f t="shared" si="179"/>
        <v>1.4841818181818183</v>
      </c>
      <c r="K1889" s="17">
        <f t="shared" si="176"/>
        <v>0.1521818181818182</v>
      </c>
      <c r="L1889" s="17">
        <f t="shared" si="177"/>
        <v>0.20577272727272727</v>
      </c>
      <c r="M1889" s="17">
        <f t="shared" si="178"/>
        <v>139.04631818181818</v>
      </c>
      <c r="N1889" s="17">
        <f t="shared" si="180"/>
        <v>1.2272727272727272E-3</v>
      </c>
    </row>
    <row r="1890" spans="1:14" ht="13.8">
      <c r="A1890" s="18"/>
      <c r="B1890" s="18">
        <v>119</v>
      </c>
      <c r="C1890" s="17">
        <f t="shared" si="175"/>
        <v>0.23456790123456789</v>
      </c>
      <c r="D1890" s="18">
        <v>1.1499999999999999</v>
      </c>
      <c r="E1890" s="18">
        <v>5.6840000000000002E-2</v>
      </c>
      <c r="F1890" s="18">
        <v>1.069E-2</v>
      </c>
      <c r="G1890" s="18">
        <v>1.0330000000000001E-2</v>
      </c>
      <c r="H1890" s="18">
        <v>3.5870000000000002</v>
      </c>
      <c r="I1890" s="18">
        <v>0.06</v>
      </c>
      <c r="J1890" s="17">
        <f t="shared" si="179"/>
        <v>2.3252727272727274</v>
      </c>
      <c r="K1890" s="17">
        <f t="shared" si="176"/>
        <v>0.43731818181818183</v>
      </c>
      <c r="L1890" s="17">
        <f t="shared" si="177"/>
        <v>0.42259090909090913</v>
      </c>
      <c r="M1890" s="17">
        <f t="shared" si="178"/>
        <v>146.7409090909091</v>
      </c>
      <c r="N1890" s="17">
        <f t="shared" si="180"/>
        <v>2.4545454545454545E-3</v>
      </c>
    </row>
    <row r="1891" spans="1:14" ht="13.8">
      <c r="A1891" s="18"/>
      <c r="B1891" s="18">
        <v>119</v>
      </c>
      <c r="C1891" s="17">
        <f t="shared" si="175"/>
        <v>0.23456790123456789</v>
      </c>
      <c r="D1891" s="18">
        <v>1.2</v>
      </c>
      <c r="E1891" s="18">
        <v>5.1409999999999997E-2</v>
      </c>
      <c r="F1891" s="18">
        <v>9.8899999999999995E-3</v>
      </c>
      <c r="G1891" s="18">
        <v>9.5600000000000008E-3</v>
      </c>
      <c r="H1891" s="18">
        <v>3.76064</v>
      </c>
      <c r="I1891" s="18">
        <v>0.05</v>
      </c>
      <c r="J1891" s="17">
        <f t="shared" si="179"/>
        <v>2.1031363636363634</v>
      </c>
      <c r="K1891" s="17">
        <f t="shared" si="176"/>
        <v>0.40459090909090906</v>
      </c>
      <c r="L1891" s="17">
        <f t="shared" si="177"/>
        <v>0.39109090909090916</v>
      </c>
      <c r="M1891" s="17">
        <f t="shared" si="178"/>
        <v>153.84436363636362</v>
      </c>
      <c r="N1891" s="17">
        <f t="shared" si="180"/>
        <v>2.0454545454545456E-3</v>
      </c>
    </row>
    <row r="1892" spans="1:14" ht="13.8">
      <c r="B1892" s="18">
        <v>119</v>
      </c>
      <c r="C1892" s="17">
        <f t="shared" si="175"/>
        <v>0.23456790123456789</v>
      </c>
      <c r="D1892" s="18">
        <v>1.06</v>
      </c>
      <c r="E1892" s="18">
        <v>4.7419999999999997E-2</v>
      </c>
      <c r="F1892" s="18">
        <v>5.8599999999999998E-3</v>
      </c>
      <c r="G1892" s="18">
        <v>1.41E-3</v>
      </c>
      <c r="H1892" s="18">
        <v>3.33433</v>
      </c>
      <c r="I1892" s="18">
        <v>0.03</v>
      </c>
      <c r="J1892" s="17">
        <f t="shared" si="179"/>
        <v>1.9399090909090908</v>
      </c>
      <c r="K1892" s="17">
        <f t="shared" si="176"/>
        <v>0.23972727272727273</v>
      </c>
      <c r="L1892" s="17">
        <f t="shared" si="177"/>
        <v>5.7681818181818174E-2</v>
      </c>
      <c r="M1892" s="17">
        <f t="shared" si="178"/>
        <v>136.4044090909091</v>
      </c>
      <c r="N1892" s="17">
        <f t="shared" si="180"/>
        <v>1.2272727272727272E-3</v>
      </c>
    </row>
    <row r="1893" spans="1:14" ht="13.8">
      <c r="A1893" s="18"/>
      <c r="B1893" s="18">
        <v>119</v>
      </c>
      <c r="C1893" s="17">
        <f t="shared" si="175"/>
        <v>0.23456790123456789</v>
      </c>
      <c r="D1893" s="18">
        <v>0.79</v>
      </c>
      <c r="E1893" s="18">
        <v>3.3669999999999999E-2</v>
      </c>
      <c r="F1893" s="18">
        <v>5.0299999999999997E-3</v>
      </c>
      <c r="G1893" s="18">
        <v>2.64E-3</v>
      </c>
      <c r="H1893" s="18">
        <v>2.4655399999999998</v>
      </c>
      <c r="I1893" s="18">
        <v>0.03</v>
      </c>
      <c r="J1893" s="17">
        <f t="shared" si="179"/>
        <v>1.3774090909090908</v>
      </c>
      <c r="K1893" s="17">
        <f t="shared" si="176"/>
        <v>0.20577272727272727</v>
      </c>
      <c r="L1893" s="17">
        <f t="shared" si="177"/>
        <v>0.108</v>
      </c>
      <c r="M1893" s="17">
        <f t="shared" si="178"/>
        <v>100.863</v>
      </c>
      <c r="N1893" s="17">
        <f t="shared" si="180"/>
        <v>1.2272727272727272E-3</v>
      </c>
    </row>
    <row r="1894" spans="1:14" ht="13.8">
      <c r="B1894" s="18">
        <v>119</v>
      </c>
      <c r="C1894" s="17">
        <f t="shared" si="175"/>
        <v>0.23456790123456789</v>
      </c>
      <c r="D1894" s="18">
        <v>1.0669785745996625</v>
      </c>
      <c r="E1894" s="18">
        <v>4.2425636546566961E-2</v>
      </c>
      <c r="F1894" s="18">
        <v>3.8726443926852924E-3</v>
      </c>
      <c r="G1894" s="18">
        <v>4.6698554261493629E-3</v>
      </c>
      <c r="H1894" s="18">
        <v>3.3609616624200696</v>
      </c>
      <c r="I1894" s="18">
        <v>0.04</v>
      </c>
      <c r="J1894" s="17">
        <f t="shared" si="179"/>
        <v>1.7355942223595575</v>
      </c>
      <c r="K1894" s="17">
        <f t="shared" si="176"/>
        <v>0.15842636151894379</v>
      </c>
      <c r="L1894" s="17">
        <f t="shared" si="177"/>
        <v>0.19103954016065575</v>
      </c>
      <c r="M1894" s="17">
        <f t="shared" si="178"/>
        <v>137.49388618991193</v>
      </c>
      <c r="N1894" s="17">
        <f t="shared" si="180"/>
        <v>1.6363636363636365E-3</v>
      </c>
    </row>
    <row r="1895" spans="1:14" ht="13.8">
      <c r="A1895" s="18"/>
      <c r="B1895" s="18">
        <v>119</v>
      </c>
      <c r="C1895" s="17">
        <f t="shared" si="175"/>
        <v>0.23456790123456789</v>
      </c>
      <c r="D1895" s="18">
        <v>0.9</v>
      </c>
      <c r="E1895" s="18">
        <v>3.4810000000000001E-2</v>
      </c>
      <c r="F1895" s="18">
        <v>2.8500000000000001E-3</v>
      </c>
      <c r="G1895" s="18">
        <v>5.5700000000000003E-3</v>
      </c>
      <c r="H1895" s="18">
        <v>2.8161100000000001</v>
      </c>
      <c r="I1895" s="18">
        <v>0.03</v>
      </c>
      <c r="J1895" s="17">
        <f t="shared" si="179"/>
        <v>1.4240454545454546</v>
      </c>
      <c r="K1895" s="17">
        <f t="shared" si="176"/>
        <v>0.11659090909090909</v>
      </c>
      <c r="L1895" s="17">
        <f t="shared" si="177"/>
        <v>0.22786363636363635</v>
      </c>
      <c r="M1895" s="17">
        <f t="shared" si="178"/>
        <v>115.20450000000001</v>
      </c>
      <c r="N1895" s="17">
        <f t="shared" si="180"/>
        <v>1.2272727272727272E-3</v>
      </c>
    </row>
    <row r="1896" spans="1:14" ht="13.8">
      <c r="B1896" s="18">
        <v>119</v>
      </c>
      <c r="C1896" s="17">
        <f t="shared" si="175"/>
        <v>0.23456790123456789</v>
      </c>
      <c r="D1896" s="18">
        <v>0.82</v>
      </c>
      <c r="E1896" s="18">
        <v>3.6999999999999998E-2</v>
      </c>
      <c r="F1896" s="18">
        <v>2.99E-3</v>
      </c>
      <c r="G1896" s="18">
        <v>6.5500000000000003E-3</v>
      </c>
      <c r="H1896" s="18">
        <v>2.57518</v>
      </c>
      <c r="I1896" s="18">
        <v>0.03</v>
      </c>
      <c r="J1896" s="17">
        <f t="shared" si="179"/>
        <v>1.5136363636363634</v>
      </c>
      <c r="K1896" s="17">
        <f t="shared" si="176"/>
        <v>0.12231818181818181</v>
      </c>
      <c r="L1896" s="17">
        <f t="shared" si="177"/>
        <v>0.2679545454545455</v>
      </c>
      <c r="M1896" s="17">
        <f t="shared" si="178"/>
        <v>105.34827272727271</v>
      </c>
      <c r="N1896" s="17">
        <f t="shared" si="180"/>
        <v>1.2272727272727272E-3</v>
      </c>
    </row>
    <row r="1897" spans="1:14" ht="13.8">
      <c r="B1897" s="18">
        <v>119</v>
      </c>
      <c r="C1897" s="17">
        <f t="shared" si="175"/>
        <v>0.23456790123456789</v>
      </c>
      <c r="D1897" s="18">
        <v>0.85</v>
      </c>
      <c r="E1897" s="18">
        <v>3.7879999999999997E-2</v>
      </c>
      <c r="F1897" s="18">
        <v>2.7899999999999999E-3</v>
      </c>
      <c r="G1897" s="18">
        <v>3.8500000000000001E-3</v>
      </c>
      <c r="H1897" s="18">
        <v>2.6876600000000002</v>
      </c>
      <c r="I1897" s="18">
        <v>0.03</v>
      </c>
      <c r="J1897" s="17">
        <f t="shared" si="179"/>
        <v>1.5496363636363635</v>
      </c>
      <c r="K1897" s="17">
        <f t="shared" si="176"/>
        <v>0.11413636363636365</v>
      </c>
      <c r="L1897" s="17">
        <f t="shared" si="177"/>
        <v>0.1575</v>
      </c>
      <c r="M1897" s="17">
        <f t="shared" si="178"/>
        <v>109.94972727272729</v>
      </c>
      <c r="N1897" s="17">
        <f t="shared" si="180"/>
        <v>1.2272727272727272E-3</v>
      </c>
    </row>
    <row r="1898" spans="1:14" s="18" customFormat="1" ht="13.8">
      <c r="B1898" s="18">
        <v>119</v>
      </c>
      <c r="C1898" s="17">
        <f t="shared" si="175"/>
        <v>0.23456790123456789</v>
      </c>
      <c r="D1898" s="18">
        <v>1.03</v>
      </c>
      <c r="E1898" s="18">
        <v>3.6260000000000001E-2</v>
      </c>
      <c r="F1898" s="18">
        <v>2.7699999999999999E-3</v>
      </c>
      <c r="G1898" s="18">
        <v>3.96E-3</v>
      </c>
      <c r="H1898" s="18">
        <v>3.2315700000000001</v>
      </c>
      <c r="I1898" s="18">
        <v>0.03</v>
      </c>
      <c r="J1898" s="17">
        <f t="shared" si="179"/>
        <v>1.4833636363636364</v>
      </c>
      <c r="K1898" s="17">
        <f t="shared" si="176"/>
        <v>0.11331818181818182</v>
      </c>
      <c r="L1898" s="17">
        <f t="shared" si="177"/>
        <v>0.16200000000000001</v>
      </c>
      <c r="M1898" s="17">
        <f t="shared" si="178"/>
        <v>132.20059090909092</v>
      </c>
      <c r="N1898" s="17">
        <f t="shared" si="180"/>
        <v>1.2272727272727272E-3</v>
      </c>
    </row>
    <row r="1899" spans="1:14" s="18" customFormat="1" ht="13.8">
      <c r="A1899" s="17"/>
      <c r="B1899" s="18">
        <v>119</v>
      </c>
      <c r="C1899" s="17">
        <f t="shared" si="175"/>
        <v>0.23456790123456789</v>
      </c>
      <c r="D1899" s="18">
        <v>0.70641840230712627</v>
      </c>
      <c r="E1899" s="18">
        <v>3.4826554601728663E-2</v>
      </c>
      <c r="F1899" s="18">
        <v>3.0262633790479466E-3</v>
      </c>
      <c r="G1899" s="18">
        <v>2.9857425867985381E-3</v>
      </c>
      <c r="H1899" s="18">
        <v>2.2239516925096541</v>
      </c>
      <c r="I1899" s="18">
        <v>0.03</v>
      </c>
      <c r="J1899" s="17">
        <f t="shared" si="179"/>
        <v>1.4247226882525361</v>
      </c>
      <c r="K1899" s="17">
        <f t="shared" si="176"/>
        <v>0.1238016836883251</v>
      </c>
      <c r="L1899" s="17">
        <f t="shared" si="177"/>
        <v>0.12214401491448566</v>
      </c>
      <c r="M1899" s="17">
        <f t="shared" si="178"/>
        <v>90.979841966304036</v>
      </c>
      <c r="N1899" s="17">
        <f t="shared" si="180"/>
        <v>1.2272727272727272E-3</v>
      </c>
    </row>
    <row r="1900" spans="1:14" ht="13.8">
      <c r="A1900" s="18"/>
      <c r="B1900" s="18">
        <v>119</v>
      </c>
      <c r="C1900" s="17">
        <f t="shared" si="175"/>
        <v>0.23456790123456789</v>
      </c>
      <c r="D1900" s="18">
        <v>0.71</v>
      </c>
      <c r="E1900" s="18">
        <v>2.5170000000000001E-2</v>
      </c>
      <c r="F1900" s="18">
        <v>2.7899999999999999E-3</v>
      </c>
      <c r="G1900" s="18">
        <v>2.8500000000000001E-3</v>
      </c>
      <c r="H1900" s="18">
        <v>2.2224200000000001</v>
      </c>
      <c r="I1900" s="18">
        <v>0.03</v>
      </c>
      <c r="J1900" s="17">
        <f t="shared" si="179"/>
        <v>1.0296818181818184</v>
      </c>
      <c r="K1900" s="17">
        <f t="shared" si="176"/>
        <v>0.11413636363636365</v>
      </c>
      <c r="L1900" s="17">
        <f t="shared" si="177"/>
        <v>0.11659090909090909</v>
      </c>
      <c r="M1900" s="17">
        <f t="shared" si="178"/>
        <v>90.917181818181817</v>
      </c>
      <c r="N1900" s="17">
        <f t="shared" si="180"/>
        <v>1.2272727272727272E-3</v>
      </c>
    </row>
    <row r="1901" spans="1:14" ht="13.8">
      <c r="B1901" s="18">
        <v>119</v>
      </c>
      <c r="C1901" s="17">
        <f t="shared" si="175"/>
        <v>0.23456790123456789</v>
      </c>
      <c r="D1901" s="18">
        <v>0.93</v>
      </c>
      <c r="E1901" s="18">
        <v>3.4009999999999999E-2</v>
      </c>
      <c r="F1901" s="18">
        <v>4.3299999999999996E-3</v>
      </c>
      <c r="G1901" s="18">
        <v>1.8769999999999998E-2</v>
      </c>
      <c r="H1901" s="18">
        <v>2.90083</v>
      </c>
      <c r="I1901" s="18">
        <v>0.09</v>
      </c>
      <c r="J1901" s="17">
        <f t="shared" si="179"/>
        <v>1.3913181818181817</v>
      </c>
      <c r="K1901" s="17">
        <f t="shared" si="176"/>
        <v>0.17713636363636362</v>
      </c>
      <c r="L1901" s="17">
        <f t="shared" si="177"/>
        <v>0.76786363636363619</v>
      </c>
      <c r="M1901" s="17">
        <f t="shared" si="178"/>
        <v>118.67031818181817</v>
      </c>
      <c r="N1901" s="17">
        <f t="shared" si="180"/>
        <v>3.6818181818181815E-3</v>
      </c>
    </row>
    <row r="1902" spans="1:14" ht="13.8">
      <c r="A1902" s="18"/>
      <c r="B1902" s="18">
        <v>119</v>
      </c>
      <c r="C1902" s="17">
        <f t="shared" si="175"/>
        <v>0.23456790123456789</v>
      </c>
      <c r="D1902" s="18">
        <v>1.04</v>
      </c>
      <c r="E1902" s="18">
        <v>3.61E-2</v>
      </c>
      <c r="F1902" s="18">
        <v>3.7799999999999999E-3</v>
      </c>
      <c r="G1902" s="18">
        <v>7.2399999999999999E-3</v>
      </c>
      <c r="H1902" s="18">
        <v>3.2551199999999998</v>
      </c>
      <c r="I1902" s="18">
        <v>0.06</v>
      </c>
      <c r="J1902" s="17">
        <f t="shared" si="179"/>
        <v>1.4768181818181818</v>
      </c>
      <c r="K1902" s="17">
        <f t="shared" si="176"/>
        <v>0.15463636363636366</v>
      </c>
      <c r="L1902" s="17">
        <f t="shared" si="177"/>
        <v>0.29618181818181816</v>
      </c>
      <c r="M1902" s="17">
        <f t="shared" si="178"/>
        <v>133.16399999999999</v>
      </c>
      <c r="N1902" s="17">
        <f t="shared" si="180"/>
        <v>2.4545454545454545E-3</v>
      </c>
    </row>
    <row r="1903" spans="1:14" ht="13.8">
      <c r="B1903" s="18">
        <v>119</v>
      </c>
      <c r="C1903" s="17">
        <f t="shared" si="175"/>
        <v>0.23456790123456789</v>
      </c>
      <c r="D1903" s="18">
        <v>0.98</v>
      </c>
      <c r="E1903" s="18">
        <v>2.9839999999999998E-2</v>
      </c>
      <c r="F1903" s="18">
        <v>2.8400000000000001E-3</v>
      </c>
      <c r="G1903" s="18">
        <v>5.3E-3</v>
      </c>
      <c r="H1903" s="18">
        <v>3.10025</v>
      </c>
      <c r="I1903" s="18">
        <v>0.04</v>
      </c>
      <c r="J1903" s="17">
        <f t="shared" si="179"/>
        <v>1.2207272727272727</v>
      </c>
      <c r="K1903" s="17">
        <f t="shared" si="176"/>
        <v>0.11618181818181818</v>
      </c>
      <c r="L1903" s="17">
        <f t="shared" si="177"/>
        <v>0.21681818181818183</v>
      </c>
      <c r="M1903" s="17">
        <f t="shared" si="178"/>
        <v>126.82840909090909</v>
      </c>
      <c r="N1903" s="17">
        <f t="shared" si="180"/>
        <v>1.6363636363636365E-3</v>
      </c>
    </row>
    <row r="1904" spans="1:14" ht="13.8">
      <c r="B1904" s="18">
        <v>119</v>
      </c>
      <c r="C1904" s="17">
        <f t="shared" si="175"/>
        <v>0.23456790123456789</v>
      </c>
      <c r="D1904" s="18">
        <v>1.2143887048275841</v>
      </c>
      <c r="E1904" s="18">
        <v>4.0785738358658563E-2</v>
      </c>
      <c r="F1904" s="18">
        <v>2.3697937159350936E-3</v>
      </c>
      <c r="G1904" s="18">
        <v>6.3540296624251492E-3</v>
      </c>
      <c r="H1904" s="18">
        <v>3.8299237975454439</v>
      </c>
      <c r="I1904" s="18">
        <v>0.04</v>
      </c>
      <c r="J1904" s="17">
        <f t="shared" si="179"/>
        <v>1.6685074783087595</v>
      </c>
      <c r="K1904" s="17">
        <f t="shared" si="176"/>
        <v>9.6946106560981113E-2</v>
      </c>
      <c r="L1904" s="17">
        <f t="shared" si="177"/>
        <v>0.25993757709921067</v>
      </c>
      <c r="M1904" s="17">
        <f t="shared" si="178"/>
        <v>156.67870080867726</v>
      </c>
      <c r="N1904" s="17">
        <f t="shared" si="180"/>
        <v>1.6363636363636365E-3</v>
      </c>
    </row>
    <row r="1905" spans="1:14" ht="13.8">
      <c r="B1905" s="18">
        <v>119</v>
      </c>
      <c r="C1905" s="17">
        <f t="shared" si="175"/>
        <v>0.23456790123456789</v>
      </c>
      <c r="D1905" s="18">
        <v>1.38</v>
      </c>
      <c r="E1905" s="18">
        <v>4.0079999999999998E-2</v>
      </c>
      <c r="F1905" s="18">
        <v>1.4599999999999999E-3</v>
      </c>
      <c r="G1905" s="18">
        <v>5.8300000000000001E-3</v>
      </c>
      <c r="H1905" s="18">
        <v>4.3427800000000003</v>
      </c>
      <c r="I1905" s="18">
        <v>0.04</v>
      </c>
      <c r="J1905" s="17">
        <f t="shared" si="179"/>
        <v>1.6396363636363633</v>
      </c>
      <c r="K1905" s="17">
        <f t="shared" si="176"/>
        <v>5.9727272727272719E-2</v>
      </c>
      <c r="L1905" s="17">
        <f t="shared" si="177"/>
        <v>0.23849999999999999</v>
      </c>
      <c r="M1905" s="17">
        <f t="shared" si="178"/>
        <v>177.65918181818185</v>
      </c>
      <c r="N1905" s="17">
        <f t="shared" si="180"/>
        <v>1.6363636363636365E-3</v>
      </c>
    </row>
    <row r="1906" spans="1:14" ht="13.8">
      <c r="B1906" s="18">
        <v>119</v>
      </c>
      <c r="C1906" s="17">
        <f t="shared" si="175"/>
        <v>0.23456790123456789</v>
      </c>
      <c r="D1906" s="18">
        <v>1.01</v>
      </c>
      <c r="E1906" s="18">
        <v>4.1259999999999998E-2</v>
      </c>
      <c r="F1906" s="18">
        <v>6.8000000000000005E-4</v>
      </c>
      <c r="G1906" s="18">
        <v>3.5599999999999998E-3</v>
      </c>
      <c r="H1906" s="18">
        <v>3.19754</v>
      </c>
      <c r="I1906" s="18">
        <v>0.04</v>
      </c>
      <c r="J1906" s="17">
        <f t="shared" si="179"/>
        <v>1.687909090909091</v>
      </c>
      <c r="K1906" s="17">
        <f t="shared" si="176"/>
        <v>2.7818181818181822E-2</v>
      </c>
      <c r="L1906" s="17">
        <f t="shared" si="177"/>
        <v>0.14563636363636362</v>
      </c>
      <c r="M1906" s="17">
        <f t="shared" si="178"/>
        <v>130.80845454545454</v>
      </c>
      <c r="N1906" s="17">
        <f t="shared" si="180"/>
        <v>1.6363636363636365E-3</v>
      </c>
    </row>
    <row r="1907" spans="1:14" ht="13.8">
      <c r="A1907" s="18"/>
      <c r="B1907" s="18">
        <v>119</v>
      </c>
      <c r="C1907" s="17">
        <f t="shared" si="175"/>
        <v>0.23456790123456789</v>
      </c>
      <c r="D1907" s="18">
        <v>1.0037337135420821</v>
      </c>
      <c r="E1907" s="18">
        <v>4.9715406642303311E-2</v>
      </c>
      <c r="F1907" s="18">
        <v>9.4430096544035431E-4</v>
      </c>
      <c r="G1907" s="18">
        <v>5.7097267677788865E-3</v>
      </c>
      <c r="H1907" s="18">
        <v>3.1679571923643515</v>
      </c>
      <c r="I1907" s="18">
        <v>0.04</v>
      </c>
      <c r="J1907" s="17">
        <f t="shared" si="179"/>
        <v>2.0338120899124084</v>
      </c>
      <c r="K1907" s="17">
        <f t="shared" si="176"/>
        <v>3.8630494040741765E-2</v>
      </c>
      <c r="L1907" s="17">
        <f t="shared" si="177"/>
        <v>0.23357973140913624</v>
      </c>
      <c r="M1907" s="17">
        <f t="shared" si="178"/>
        <v>129.59824877854166</v>
      </c>
      <c r="N1907" s="17">
        <f t="shared" si="180"/>
        <v>1.6363636363636365E-3</v>
      </c>
    </row>
    <row r="1908" spans="1:14" ht="13.8">
      <c r="B1908" s="18">
        <v>119</v>
      </c>
      <c r="C1908" s="17">
        <f t="shared" si="175"/>
        <v>0.23456790123456789</v>
      </c>
      <c r="D1908" s="18">
        <v>1.2003264139060328</v>
      </c>
      <c r="E1908" s="18">
        <v>4.748178596746825E-2</v>
      </c>
      <c r="F1908" s="18">
        <v>1.6189111642139302E-3</v>
      </c>
      <c r="G1908" s="18">
        <v>5.2708735579058193E-3</v>
      </c>
      <c r="H1908" s="18">
        <v>3.7893815971658622</v>
      </c>
      <c r="I1908" s="18">
        <v>0.15</v>
      </c>
      <c r="J1908" s="17">
        <f t="shared" si="179"/>
        <v>1.9424366986691555</v>
      </c>
      <c r="K1908" s="17">
        <f t="shared" si="176"/>
        <v>6.6228183990569872E-2</v>
      </c>
      <c r="L1908" s="17">
        <f t="shared" si="177"/>
        <v>0.21562664555069261</v>
      </c>
      <c r="M1908" s="17">
        <f t="shared" si="178"/>
        <v>155.02015624769436</v>
      </c>
      <c r="N1908" s="17">
        <f t="shared" si="180"/>
        <v>6.1363636363636368E-3</v>
      </c>
    </row>
    <row r="1909" spans="1:14" ht="13.8">
      <c r="A1909" s="18"/>
      <c r="B1909" s="18">
        <v>119</v>
      </c>
      <c r="C1909" s="17">
        <f t="shared" si="175"/>
        <v>0.23456790123456789</v>
      </c>
      <c r="D1909" s="18">
        <v>1.38</v>
      </c>
      <c r="E1909" s="18">
        <v>3.6420000000000001E-2</v>
      </c>
      <c r="F1909" s="18">
        <v>1.362E-2</v>
      </c>
      <c r="G1909" s="18">
        <v>1.1730000000000001E-2</v>
      </c>
      <c r="H1909" s="18">
        <v>4.3085500000000003</v>
      </c>
      <c r="I1909" s="18">
        <v>0.05</v>
      </c>
      <c r="J1909" s="17">
        <f t="shared" si="179"/>
        <v>1.4899090909090908</v>
      </c>
      <c r="K1909" s="17">
        <f t="shared" si="176"/>
        <v>0.55718181818181822</v>
      </c>
      <c r="L1909" s="17">
        <f t="shared" si="177"/>
        <v>0.47986363636363638</v>
      </c>
      <c r="M1909" s="17">
        <f t="shared" si="178"/>
        <v>176.25886363636366</v>
      </c>
      <c r="N1909" s="17">
        <f t="shared" si="180"/>
        <v>2.0454545454545456E-3</v>
      </c>
    </row>
    <row r="1910" spans="1:14" ht="13.8">
      <c r="A1910" s="18"/>
      <c r="B1910" s="18">
        <v>119</v>
      </c>
      <c r="C1910" s="17">
        <f t="shared" si="175"/>
        <v>0.23456790123456789</v>
      </c>
      <c r="D1910" s="18">
        <v>1.23</v>
      </c>
      <c r="E1910" s="18">
        <v>3.1989999999999998E-2</v>
      </c>
      <c r="F1910" s="18">
        <v>1.2319999999999999E-2</v>
      </c>
      <c r="G1910" s="18">
        <v>1.035E-2</v>
      </c>
      <c r="H1910" s="18">
        <v>3.8309199999999999</v>
      </c>
      <c r="I1910" s="18">
        <v>0.05</v>
      </c>
      <c r="J1910" s="17">
        <f t="shared" si="179"/>
        <v>1.3086818181818181</v>
      </c>
      <c r="K1910" s="17">
        <f t="shared" si="176"/>
        <v>0.504</v>
      </c>
      <c r="L1910" s="17">
        <f t="shared" si="177"/>
        <v>0.4234090909090909</v>
      </c>
      <c r="M1910" s="17">
        <f t="shared" si="178"/>
        <v>156.71945454545454</v>
      </c>
      <c r="N1910" s="17">
        <f t="shared" si="180"/>
        <v>2.0454545454545456E-3</v>
      </c>
    </row>
    <row r="1911" spans="1:14" ht="13.8">
      <c r="A1911" s="18"/>
      <c r="B1911" s="18">
        <v>119</v>
      </c>
      <c r="C1911" s="17">
        <f t="shared" si="175"/>
        <v>0.23456790123456789</v>
      </c>
      <c r="D1911" s="18">
        <v>1.19</v>
      </c>
      <c r="E1911" s="18">
        <v>3.1919999999999997E-2</v>
      </c>
      <c r="F1911" s="18">
        <v>1.452E-2</v>
      </c>
      <c r="G1911" s="18">
        <v>8.9200000000000008E-3</v>
      </c>
      <c r="H1911" s="18">
        <v>3.7131799999999999</v>
      </c>
      <c r="I1911" s="18">
        <v>0.05</v>
      </c>
      <c r="J1911" s="17">
        <f t="shared" si="179"/>
        <v>1.3058181818181818</v>
      </c>
      <c r="K1911" s="17">
        <f t="shared" si="176"/>
        <v>0.59399999999999997</v>
      </c>
      <c r="L1911" s="17">
        <f t="shared" si="177"/>
        <v>0.36490909090909091</v>
      </c>
      <c r="M1911" s="17">
        <f t="shared" si="178"/>
        <v>151.90281818181819</v>
      </c>
      <c r="N1911" s="17">
        <f t="shared" si="180"/>
        <v>2.0454545454545456E-3</v>
      </c>
    </row>
    <row r="1912" spans="1:14" s="18" customFormat="1" ht="13.8">
      <c r="A1912" s="17"/>
      <c r="B1912" s="18">
        <v>119</v>
      </c>
      <c r="C1912" s="17">
        <f t="shared" si="175"/>
        <v>0.23456790123456789</v>
      </c>
      <c r="D1912" s="18">
        <v>1.06</v>
      </c>
      <c r="E1912" s="18">
        <v>4.904E-2</v>
      </c>
      <c r="F1912" s="18">
        <v>1.306E-2</v>
      </c>
      <c r="G1912" s="18">
        <v>9.9900000000000006E-3</v>
      </c>
      <c r="H1912" s="18">
        <v>3.3048299999999999</v>
      </c>
      <c r="I1912" s="18">
        <v>0.04</v>
      </c>
      <c r="J1912" s="17">
        <f t="shared" si="179"/>
        <v>2.0061818181818185</v>
      </c>
      <c r="K1912" s="17">
        <f t="shared" si="176"/>
        <v>0.53427272727272723</v>
      </c>
      <c r="L1912" s="17">
        <f t="shared" si="177"/>
        <v>0.40868181818181826</v>
      </c>
      <c r="M1912" s="17">
        <f t="shared" si="178"/>
        <v>135.19759090909091</v>
      </c>
      <c r="N1912" s="17">
        <f t="shared" si="180"/>
        <v>1.6363636363636365E-3</v>
      </c>
    </row>
    <row r="1913" spans="1:14" ht="13.8">
      <c r="B1913" s="18">
        <v>119</v>
      </c>
      <c r="C1913" s="17">
        <f t="shared" si="175"/>
        <v>0.23456790123456789</v>
      </c>
      <c r="D1913" s="18">
        <v>1.23</v>
      </c>
      <c r="E1913" s="18">
        <v>4.2479999999999997E-2</v>
      </c>
      <c r="F1913" s="18">
        <v>1.235E-2</v>
      </c>
      <c r="G1913" s="18">
        <v>9.3900000000000008E-3</v>
      </c>
      <c r="H1913" s="18">
        <v>3.8492199999999999</v>
      </c>
      <c r="I1913" s="18">
        <v>0.04</v>
      </c>
      <c r="J1913" s="17">
        <f t="shared" si="179"/>
        <v>1.7378181818181817</v>
      </c>
      <c r="K1913" s="17">
        <f t="shared" si="176"/>
        <v>0.50522727272727275</v>
      </c>
      <c r="L1913" s="17">
        <f t="shared" si="177"/>
        <v>0.38413636363636366</v>
      </c>
      <c r="M1913" s="17">
        <f t="shared" si="178"/>
        <v>157.4680909090909</v>
      </c>
      <c r="N1913" s="17">
        <f t="shared" si="180"/>
        <v>1.6363636363636365E-3</v>
      </c>
    </row>
    <row r="1914" spans="1:14" ht="13.8">
      <c r="A1914" s="18"/>
      <c r="B1914" s="18">
        <v>120</v>
      </c>
      <c r="C1914" s="17">
        <f t="shared" si="175"/>
        <v>0.24691358024691357</v>
      </c>
      <c r="D1914" s="18">
        <v>1.17</v>
      </c>
      <c r="E1914" s="18">
        <v>4.1910000000000003E-2</v>
      </c>
      <c r="F1914" s="18">
        <v>1.192E-2</v>
      </c>
      <c r="G1914" s="18">
        <v>6.8500000000000002E-3</v>
      </c>
      <c r="H1914" s="18">
        <v>3.6523300000000001</v>
      </c>
      <c r="I1914" s="18">
        <v>0.04</v>
      </c>
      <c r="J1914" s="17">
        <f t="shared" si="179"/>
        <v>1.7145000000000001</v>
      </c>
      <c r="K1914" s="17">
        <f t="shared" si="176"/>
        <v>0.48763636363636365</v>
      </c>
      <c r="L1914" s="17">
        <f t="shared" si="177"/>
        <v>0.28022727272727271</v>
      </c>
      <c r="M1914" s="17">
        <f t="shared" si="178"/>
        <v>149.4135</v>
      </c>
      <c r="N1914" s="17">
        <f t="shared" si="180"/>
        <v>1.6363636363636365E-3</v>
      </c>
    </row>
    <row r="1915" spans="1:14" ht="13.8">
      <c r="B1915" s="18">
        <v>120</v>
      </c>
      <c r="C1915" s="17">
        <f t="shared" si="175"/>
        <v>0.24691358024691357</v>
      </c>
      <c r="D1915" s="18">
        <v>1.36</v>
      </c>
      <c r="E1915" s="18">
        <v>4.5370000000000001E-2</v>
      </c>
      <c r="F1915" s="18">
        <v>5.8199999999999997E-3</v>
      </c>
      <c r="G1915" s="18">
        <v>4.0699999999999998E-3</v>
      </c>
      <c r="H1915" s="18">
        <v>4.2907599999999997</v>
      </c>
      <c r="I1915" s="18">
        <v>0.04</v>
      </c>
      <c r="J1915" s="17">
        <f t="shared" si="179"/>
        <v>1.8560454545454546</v>
      </c>
      <c r="K1915" s="17">
        <f t="shared" si="176"/>
        <v>0.23809090909090908</v>
      </c>
      <c r="L1915" s="17">
        <f t="shared" si="177"/>
        <v>0.16649999999999998</v>
      </c>
      <c r="M1915" s="17">
        <f t="shared" si="178"/>
        <v>175.53109090909089</v>
      </c>
      <c r="N1915" s="17">
        <f t="shared" si="180"/>
        <v>1.6363636363636365E-3</v>
      </c>
    </row>
    <row r="1916" spans="1:14" ht="13.8">
      <c r="B1916" s="18">
        <v>120</v>
      </c>
      <c r="C1916" s="17">
        <f t="shared" si="175"/>
        <v>0.24691358024691357</v>
      </c>
      <c r="D1916" s="18">
        <v>1.08</v>
      </c>
      <c r="E1916" s="18">
        <v>4.8550000000000003E-2</v>
      </c>
      <c r="F1916" s="18">
        <v>7.1300000000000001E-3</v>
      </c>
      <c r="G1916" s="18">
        <v>6.1700000000000001E-3</v>
      </c>
      <c r="H1916" s="18">
        <v>3.3842099999999999</v>
      </c>
      <c r="I1916" s="18">
        <v>0.04</v>
      </c>
      <c r="J1916" s="17">
        <f t="shared" si="179"/>
        <v>1.9861363636363636</v>
      </c>
      <c r="K1916" s="17">
        <f t="shared" si="176"/>
        <v>0.29168181818181815</v>
      </c>
      <c r="L1916" s="17">
        <f t="shared" si="177"/>
        <v>0.25240909090909092</v>
      </c>
      <c r="M1916" s="17">
        <f t="shared" si="178"/>
        <v>138.44495454545452</v>
      </c>
      <c r="N1916" s="17">
        <f t="shared" si="180"/>
        <v>1.6363636363636365E-3</v>
      </c>
    </row>
    <row r="1917" spans="1:14" ht="13.8">
      <c r="A1917" s="18"/>
      <c r="B1917" s="18">
        <v>120</v>
      </c>
      <c r="C1917" s="17">
        <f t="shared" si="175"/>
        <v>0.24691358024691357</v>
      </c>
      <c r="D1917" s="18">
        <v>1.1100000000000001</v>
      </c>
      <c r="E1917" s="18">
        <v>7.3139999999999997E-2</v>
      </c>
      <c r="F1917" s="18">
        <v>1.243E-2</v>
      </c>
      <c r="G1917" s="18">
        <v>9.41E-3</v>
      </c>
      <c r="H1917" s="18">
        <v>3.4579200000000001</v>
      </c>
      <c r="I1917" s="18">
        <v>7.0000000000000007E-2</v>
      </c>
      <c r="J1917" s="17">
        <f t="shared" si="179"/>
        <v>2.9920909090909089</v>
      </c>
      <c r="K1917" s="17">
        <f t="shared" si="176"/>
        <v>0.50849999999999995</v>
      </c>
      <c r="L1917" s="17">
        <f t="shared" si="177"/>
        <v>0.38495454545454544</v>
      </c>
      <c r="M1917" s="17">
        <f t="shared" si="178"/>
        <v>141.46036363636364</v>
      </c>
      <c r="N1917" s="17">
        <f t="shared" si="180"/>
        <v>2.8636363636363638E-3</v>
      </c>
    </row>
    <row r="1918" spans="1:14" s="18" customFormat="1" ht="13.8">
      <c r="A1918" s="17"/>
      <c r="B1918" s="18">
        <v>120</v>
      </c>
      <c r="C1918" s="17">
        <f t="shared" si="175"/>
        <v>0.24691358024691357</v>
      </c>
      <c r="D1918" s="18">
        <v>1.29</v>
      </c>
      <c r="E1918" s="18">
        <v>5.3800000000000001E-2</v>
      </c>
      <c r="F1918" s="18">
        <v>7.7799999999999996E-3</v>
      </c>
      <c r="G1918" s="18">
        <v>1.8699999999999999E-3</v>
      </c>
      <c r="H1918" s="18">
        <v>4.0414399999999997</v>
      </c>
      <c r="I1918" s="18">
        <v>0.04</v>
      </c>
      <c r="J1918" s="17">
        <f t="shared" si="179"/>
        <v>2.2009090909090911</v>
      </c>
      <c r="K1918" s="17">
        <f t="shared" si="176"/>
        <v>0.31827272727272726</v>
      </c>
      <c r="L1918" s="17">
        <f t="shared" si="177"/>
        <v>7.6499999999999999E-2</v>
      </c>
      <c r="M1918" s="17">
        <f t="shared" si="178"/>
        <v>165.33163636363636</v>
      </c>
      <c r="N1918" s="17">
        <f t="shared" si="180"/>
        <v>1.6363636363636365E-3</v>
      </c>
    </row>
    <row r="1919" spans="1:14" s="18" customFormat="1" ht="13.8">
      <c r="A1919" s="17"/>
      <c r="B1919" s="18">
        <v>120</v>
      </c>
      <c r="C1919" s="17">
        <f t="shared" si="175"/>
        <v>0.24691358024691357</v>
      </c>
      <c r="D1919" s="18">
        <v>0.70269809720798071</v>
      </c>
      <c r="E1919" s="18">
        <v>2.7953260592259121E-2</v>
      </c>
      <c r="F1919" s="18">
        <v>2.3981847976732406E-3</v>
      </c>
      <c r="G1919" s="18">
        <v>3.2533514697117611E-3</v>
      </c>
      <c r="H1919" s="18">
        <v>2.2136732928910163</v>
      </c>
      <c r="I1919" s="18">
        <v>0.03</v>
      </c>
      <c r="J1919" s="17">
        <f t="shared" si="179"/>
        <v>1.1435424787742368</v>
      </c>
      <c r="K1919" s="17">
        <f t="shared" si="176"/>
        <v>9.8107559904814401E-2</v>
      </c>
      <c r="L1919" s="17">
        <f t="shared" si="177"/>
        <v>0.13309165103366294</v>
      </c>
      <c r="M1919" s="17">
        <f t="shared" si="178"/>
        <v>90.559361981905212</v>
      </c>
      <c r="N1919" s="17">
        <f t="shared" si="180"/>
        <v>1.2272727272727272E-3</v>
      </c>
    </row>
    <row r="1920" spans="1:14" ht="13.8">
      <c r="B1920" s="18">
        <v>120</v>
      </c>
      <c r="C1920" s="17">
        <f t="shared" si="175"/>
        <v>0.24691358024691357</v>
      </c>
      <c r="D1920" s="18">
        <v>1.1500460953909302</v>
      </c>
      <c r="E1920" s="18">
        <v>4.3459864657571068E-2</v>
      </c>
      <c r="F1920" s="18">
        <v>4.2107070739747978E-3</v>
      </c>
      <c r="G1920" s="18">
        <v>5.0775106835182753E-3</v>
      </c>
      <c r="H1920" s="18">
        <v>3.622441193355753</v>
      </c>
      <c r="I1920" s="18">
        <v>0.05</v>
      </c>
      <c r="J1920" s="17">
        <f t="shared" si="179"/>
        <v>1.7779035541733619</v>
      </c>
      <c r="K1920" s="17">
        <f t="shared" si="176"/>
        <v>0.17225619848078719</v>
      </c>
      <c r="L1920" s="17">
        <f t="shared" si="177"/>
        <v>0.20771634614392945</v>
      </c>
      <c r="M1920" s="17">
        <f t="shared" si="178"/>
        <v>148.19077609182625</v>
      </c>
      <c r="N1920" s="17">
        <f t="shared" si="180"/>
        <v>2.0454545454545456E-3</v>
      </c>
    </row>
    <row r="1921" spans="1:14" ht="13.8">
      <c r="B1921" s="18">
        <v>120</v>
      </c>
      <c r="C1921" s="17">
        <f t="shared" si="175"/>
        <v>0.24691358024691357</v>
      </c>
      <c r="D1921" s="18">
        <v>1.2609746941901359</v>
      </c>
      <c r="E1921" s="18">
        <v>4.3490361222002963E-2</v>
      </c>
      <c r="F1921" s="18">
        <v>3.3332735954733949E-3</v>
      </c>
      <c r="G1921" s="18">
        <v>4.6510794355442723E-3</v>
      </c>
      <c r="H1921" s="18">
        <v>3.9772266173231556</v>
      </c>
      <c r="I1921" s="18">
        <v>0.03</v>
      </c>
      <c r="J1921" s="17">
        <f t="shared" si="179"/>
        <v>1.7791511409001211</v>
      </c>
      <c r="K1921" s="17">
        <f t="shared" si="176"/>
        <v>0.13636119254209345</v>
      </c>
      <c r="L1921" s="17">
        <f t="shared" si="177"/>
        <v>0.19027143145408384</v>
      </c>
      <c r="M1921" s="17">
        <f t="shared" si="178"/>
        <v>162.7047252541291</v>
      </c>
      <c r="N1921" s="17">
        <f t="shared" si="180"/>
        <v>1.2272727272727272E-3</v>
      </c>
    </row>
    <row r="1922" spans="1:14" ht="13.8">
      <c r="A1922" s="18"/>
      <c r="B1922" s="18">
        <v>120</v>
      </c>
      <c r="C1922" s="17">
        <f t="shared" si="175"/>
        <v>0.24691358024691357</v>
      </c>
      <c r="D1922" s="18">
        <v>1.1000000000000001</v>
      </c>
      <c r="E1922" s="18">
        <v>4.7329999999999997E-2</v>
      </c>
      <c r="F1922" s="18">
        <v>4.0699999999999998E-3</v>
      </c>
      <c r="G1922" s="18">
        <v>5.0699999999999999E-3</v>
      </c>
      <c r="H1922" s="18">
        <v>3.46759</v>
      </c>
      <c r="I1922" s="18">
        <v>0.04</v>
      </c>
      <c r="J1922" s="17">
        <f t="shared" si="179"/>
        <v>1.9362272727272725</v>
      </c>
      <c r="K1922" s="17">
        <f t="shared" si="176"/>
        <v>0.16649999999999998</v>
      </c>
      <c r="L1922" s="17">
        <f t="shared" si="177"/>
        <v>0.2074090909090909</v>
      </c>
      <c r="M1922" s="17">
        <f t="shared" si="178"/>
        <v>141.85595454545455</v>
      </c>
      <c r="N1922" s="17">
        <f t="shared" si="180"/>
        <v>1.6363636363636365E-3</v>
      </c>
    </row>
    <row r="1923" spans="1:14" s="18" customFormat="1" ht="13.8">
      <c r="A1923" s="17"/>
      <c r="B1923" s="18">
        <v>120</v>
      </c>
      <c r="C1923" s="17">
        <f t="shared" ref="C1923:C1986" si="181">(B1923-$B$2257)/($B$2256-$B$2257)</f>
        <v>0.24691358024691357</v>
      </c>
      <c r="D1923" s="18">
        <v>1.43</v>
      </c>
      <c r="E1923" s="18">
        <v>5.7209999999999997E-2</v>
      </c>
      <c r="F1923" s="18">
        <v>5.5300000000000002E-3</v>
      </c>
      <c r="G1923" s="18">
        <v>1.431E-2</v>
      </c>
      <c r="H1923" s="18">
        <v>4.4937100000000001</v>
      </c>
      <c r="I1923" s="18">
        <v>0.05</v>
      </c>
      <c r="J1923" s="17">
        <f t="shared" si="179"/>
        <v>2.3404090909090907</v>
      </c>
      <c r="K1923" s="17">
        <f t="shared" ref="K1923:K1986" si="182">(F1923*3600)/$C$1</f>
        <v>0.22622727272727275</v>
      </c>
      <c r="L1923" s="17">
        <f t="shared" ref="L1923:L1986" si="183">(G1923*3600)/$C$1</f>
        <v>0.58540909090909088</v>
      </c>
      <c r="M1923" s="17">
        <f t="shared" ref="M1923:M1986" si="184">(H1923*3600)/$C$1</f>
        <v>183.8335909090909</v>
      </c>
      <c r="N1923" s="17">
        <f t="shared" si="180"/>
        <v>2.0454545454545456E-3</v>
      </c>
    </row>
    <row r="1924" spans="1:14" s="18" customFormat="1" ht="13.8">
      <c r="A1924" s="17"/>
      <c r="B1924" s="18">
        <v>120</v>
      </c>
      <c r="C1924" s="17">
        <f t="shared" si="181"/>
        <v>0.24691358024691357</v>
      </c>
      <c r="D1924" s="18">
        <v>1.65</v>
      </c>
      <c r="E1924" s="18">
        <v>5.8979999999999998E-2</v>
      </c>
      <c r="F1924" s="18">
        <v>6.4099999999999999E-3</v>
      </c>
      <c r="G1924" s="18">
        <v>1.7270000000000001E-2</v>
      </c>
      <c r="H1924" s="18">
        <v>5.1604900000000002</v>
      </c>
      <c r="I1924" s="18">
        <v>0.06</v>
      </c>
      <c r="J1924" s="17">
        <f t="shared" ref="J1924:J1987" si="185">(E1924*3600)/$C$1</f>
        <v>2.412818181818182</v>
      </c>
      <c r="K1924" s="17">
        <f t="shared" si="182"/>
        <v>0.26222727272727275</v>
      </c>
      <c r="L1924" s="17">
        <f t="shared" si="183"/>
        <v>0.70650000000000002</v>
      </c>
      <c r="M1924" s="17">
        <f t="shared" si="184"/>
        <v>211.11095454545455</v>
      </c>
      <c r="N1924" s="17">
        <f t="shared" ref="N1924:N1987" si="186">(I1924*3600)/$C$1/1000</f>
        <v>2.4545454545454545E-3</v>
      </c>
    </row>
    <row r="1925" spans="1:14" ht="13.8">
      <c r="A1925" s="18"/>
      <c r="B1925" s="18">
        <v>120</v>
      </c>
      <c r="C1925" s="17">
        <f t="shared" si="181"/>
        <v>0.24691358024691357</v>
      </c>
      <c r="D1925" s="18">
        <v>1</v>
      </c>
      <c r="E1925" s="18">
        <v>4.0439999999999997E-2</v>
      </c>
      <c r="F1925" s="18">
        <v>4.1700000000000001E-3</v>
      </c>
      <c r="G1925" s="18">
        <v>5.6800000000000002E-3</v>
      </c>
      <c r="H1925" s="18">
        <v>3.1368299999999998</v>
      </c>
      <c r="I1925" s="18">
        <v>0.04</v>
      </c>
      <c r="J1925" s="17">
        <f t="shared" si="185"/>
        <v>1.654363636363636</v>
      </c>
      <c r="K1925" s="17">
        <f t="shared" si="182"/>
        <v>0.1705909090909091</v>
      </c>
      <c r="L1925" s="17">
        <f t="shared" si="183"/>
        <v>0.23236363636363636</v>
      </c>
      <c r="M1925" s="17">
        <f t="shared" si="184"/>
        <v>128.32486363636363</v>
      </c>
      <c r="N1925" s="17">
        <f t="shared" si="186"/>
        <v>1.6363636363636365E-3</v>
      </c>
    </row>
    <row r="1926" spans="1:14" ht="13.8">
      <c r="A1926" s="18"/>
      <c r="B1926" s="18">
        <v>120</v>
      </c>
      <c r="C1926" s="17">
        <f t="shared" si="181"/>
        <v>0.24691358024691357</v>
      </c>
      <c r="D1926" s="18">
        <v>1.05</v>
      </c>
      <c r="E1926" s="18">
        <v>4.267E-2</v>
      </c>
      <c r="F1926" s="18">
        <v>4.0600000000000002E-3</v>
      </c>
      <c r="G1926" s="18">
        <v>6.0699999999999999E-3</v>
      </c>
      <c r="H1926" s="18">
        <v>3.3144900000000002</v>
      </c>
      <c r="I1926" s="18">
        <v>0.04</v>
      </c>
      <c r="J1926" s="17">
        <f t="shared" si="185"/>
        <v>1.745590909090909</v>
      </c>
      <c r="K1926" s="17">
        <f t="shared" si="182"/>
        <v>0.16609090909090909</v>
      </c>
      <c r="L1926" s="17">
        <f t="shared" si="183"/>
        <v>0.24831818181818183</v>
      </c>
      <c r="M1926" s="17">
        <f t="shared" si="184"/>
        <v>135.59277272727275</v>
      </c>
      <c r="N1926" s="17">
        <f t="shared" si="186"/>
        <v>1.6363636363636365E-3</v>
      </c>
    </row>
    <row r="1927" spans="1:14" ht="13.8">
      <c r="A1927" s="18"/>
      <c r="B1927" s="18">
        <v>120</v>
      </c>
      <c r="C1927" s="17">
        <f t="shared" si="181"/>
        <v>0.24691358024691357</v>
      </c>
      <c r="D1927" s="18">
        <v>1.1000000000000001</v>
      </c>
      <c r="E1927" s="18">
        <v>4.3720000000000002E-2</v>
      </c>
      <c r="F1927" s="18">
        <v>4.7600000000000003E-3</v>
      </c>
      <c r="G1927" s="18">
        <v>5.3200000000000001E-3</v>
      </c>
      <c r="H1927" s="18">
        <v>3.46862</v>
      </c>
      <c r="I1927" s="18">
        <v>0.04</v>
      </c>
      <c r="J1927" s="17">
        <f t="shared" si="185"/>
        <v>1.7885454545454544</v>
      </c>
      <c r="K1927" s="17">
        <f t="shared" si="182"/>
        <v>0.19472727272727275</v>
      </c>
      <c r="L1927" s="17">
        <f t="shared" si="183"/>
        <v>0.21763636363636366</v>
      </c>
      <c r="M1927" s="17">
        <f t="shared" si="184"/>
        <v>141.89809090909091</v>
      </c>
      <c r="N1927" s="17">
        <f t="shared" si="186"/>
        <v>1.6363636363636365E-3</v>
      </c>
    </row>
    <row r="1928" spans="1:14" s="18" customFormat="1" ht="13.8">
      <c r="A1928" s="17"/>
      <c r="B1928" s="18">
        <v>120</v>
      </c>
      <c r="C1928" s="17">
        <f t="shared" si="181"/>
        <v>0.24691358024691357</v>
      </c>
      <c r="D1928" s="18">
        <v>1.28</v>
      </c>
      <c r="E1928" s="18">
        <v>4.1259999999999998E-2</v>
      </c>
      <c r="F1928" s="18">
        <v>5.3299999999999997E-3</v>
      </c>
      <c r="G1928" s="18">
        <v>6.3299999999999997E-3</v>
      </c>
      <c r="H1928" s="18">
        <v>4.0329800000000002</v>
      </c>
      <c r="I1928" s="18">
        <v>0.05</v>
      </c>
      <c r="J1928" s="17">
        <f t="shared" si="185"/>
        <v>1.687909090909091</v>
      </c>
      <c r="K1928" s="17">
        <f t="shared" si="182"/>
        <v>0.21804545454545454</v>
      </c>
      <c r="L1928" s="17">
        <f t="shared" si="183"/>
        <v>0.25895454545454544</v>
      </c>
      <c r="M1928" s="17">
        <f t="shared" si="184"/>
        <v>164.98554545454547</v>
      </c>
      <c r="N1928" s="17">
        <f t="shared" si="186"/>
        <v>2.0454545454545456E-3</v>
      </c>
    </row>
    <row r="1929" spans="1:14" s="18" customFormat="1" ht="13.8">
      <c r="A1929" s="17"/>
      <c r="B1929" s="18">
        <v>120</v>
      </c>
      <c r="C1929" s="17">
        <f t="shared" si="181"/>
        <v>0.24691358024691357</v>
      </c>
      <c r="D1929" s="18">
        <v>1.42</v>
      </c>
      <c r="E1929" s="18">
        <v>4.5039999999999997E-2</v>
      </c>
      <c r="F1929" s="18">
        <v>3.7599999999999999E-3</v>
      </c>
      <c r="G1929" s="18">
        <v>4.4299999999999999E-3</v>
      </c>
      <c r="H1929" s="18">
        <v>4.4808199999999996</v>
      </c>
      <c r="I1929" s="18">
        <v>0.04</v>
      </c>
      <c r="J1929" s="17">
        <f t="shared" si="185"/>
        <v>1.8425454545454543</v>
      </c>
      <c r="K1929" s="17">
        <f t="shared" si="182"/>
        <v>0.15381818181818183</v>
      </c>
      <c r="L1929" s="17">
        <f t="shared" si="183"/>
        <v>0.18122727272727274</v>
      </c>
      <c r="M1929" s="17">
        <f t="shared" si="184"/>
        <v>183.30627272727273</v>
      </c>
      <c r="N1929" s="17">
        <f t="shared" si="186"/>
        <v>1.6363636363636365E-3</v>
      </c>
    </row>
    <row r="1930" spans="1:14" ht="13.8">
      <c r="A1930" s="18"/>
      <c r="B1930" s="18">
        <v>120</v>
      </c>
      <c r="C1930" s="17">
        <f t="shared" si="181"/>
        <v>0.24691358024691357</v>
      </c>
      <c r="D1930" s="18">
        <v>1.02</v>
      </c>
      <c r="E1930" s="18">
        <v>4.138E-2</v>
      </c>
      <c r="F1930" s="18">
        <v>7.3999999999999999E-4</v>
      </c>
      <c r="G1930" s="18">
        <v>3.8400000000000001E-3</v>
      </c>
      <c r="H1930" s="18">
        <v>3.2345000000000002</v>
      </c>
      <c r="I1930" s="18">
        <v>0.04</v>
      </c>
      <c r="J1930" s="17">
        <f t="shared" si="185"/>
        <v>1.6928181818181818</v>
      </c>
      <c r="K1930" s="17">
        <f t="shared" si="182"/>
        <v>3.0272727272727274E-2</v>
      </c>
      <c r="L1930" s="17">
        <f t="shared" si="183"/>
        <v>0.15709090909090909</v>
      </c>
      <c r="M1930" s="17">
        <f t="shared" si="184"/>
        <v>132.32045454545457</v>
      </c>
      <c r="N1930" s="17">
        <f t="shared" si="186"/>
        <v>1.6363636363636365E-3</v>
      </c>
    </row>
    <row r="1931" spans="1:14" s="18" customFormat="1" ht="13.8">
      <c r="A1931" s="17"/>
      <c r="B1931" s="18">
        <v>120</v>
      </c>
      <c r="C1931" s="17">
        <f t="shared" si="181"/>
        <v>0.24691358024691357</v>
      </c>
      <c r="D1931" s="18">
        <v>1.2132104995937836</v>
      </c>
      <c r="E1931" s="18">
        <v>4.6383219945096719E-2</v>
      </c>
      <c r="F1931" s="18">
        <v>1.4788852736117796E-3</v>
      </c>
      <c r="G1931" s="18">
        <v>4.8149753094337E-3</v>
      </c>
      <c r="H1931" s="18">
        <v>3.8313446390779595</v>
      </c>
      <c r="I1931" s="18">
        <v>0.04</v>
      </c>
      <c r="J1931" s="17">
        <f t="shared" si="185"/>
        <v>1.8974953613903203</v>
      </c>
      <c r="K1931" s="17">
        <f t="shared" si="182"/>
        <v>6.0499852102300071E-2</v>
      </c>
      <c r="L1931" s="17">
        <f t="shared" si="183"/>
        <v>0.19697626265865137</v>
      </c>
      <c r="M1931" s="17">
        <f t="shared" si="184"/>
        <v>156.73682614409833</v>
      </c>
      <c r="N1931" s="17">
        <f t="shared" si="186"/>
        <v>1.6363636363636365E-3</v>
      </c>
    </row>
    <row r="1932" spans="1:14" ht="13.8">
      <c r="B1932" s="18">
        <v>120</v>
      </c>
      <c r="C1932" s="17">
        <f t="shared" si="181"/>
        <v>0.24691358024691357</v>
      </c>
      <c r="D1932" s="18">
        <v>1.1444869038142236</v>
      </c>
      <c r="E1932" s="18">
        <v>4.3684699702373833E-2</v>
      </c>
      <c r="F1932" s="18">
        <v>1.4125555755552929E-3</v>
      </c>
      <c r="G1932" s="18">
        <v>5.0171107123316962E-3</v>
      </c>
      <c r="H1932" s="18">
        <v>3.6135142630484234</v>
      </c>
      <c r="I1932" s="18">
        <v>0.04</v>
      </c>
      <c r="J1932" s="17">
        <f t="shared" si="185"/>
        <v>1.7871013514607477</v>
      </c>
      <c r="K1932" s="17">
        <f t="shared" si="182"/>
        <v>5.7786364454534708E-2</v>
      </c>
      <c r="L1932" s="17">
        <f t="shared" si="183"/>
        <v>0.2052454382317512</v>
      </c>
      <c r="M1932" s="17">
        <f t="shared" si="184"/>
        <v>147.82558348834459</v>
      </c>
      <c r="N1932" s="17">
        <f t="shared" si="186"/>
        <v>1.6363636363636365E-3</v>
      </c>
    </row>
    <row r="1933" spans="1:14" ht="13.8">
      <c r="A1933" s="18"/>
      <c r="B1933" s="18">
        <v>120</v>
      </c>
      <c r="C1933" s="17">
        <f t="shared" si="181"/>
        <v>0.24691358024691357</v>
      </c>
      <c r="D1933" s="18">
        <v>1.08</v>
      </c>
      <c r="E1933" s="18">
        <v>3.057E-2</v>
      </c>
      <c r="F1933" s="18">
        <v>1.5129999999999999E-2</v>
      </c>
      <c r="G1933" s="18">
        <v>9.7099999999999999E-3</v>
      </c>
      <c r="H1933" s="18">
        <v>3.3434699999999999</v>
      </c>
      <c r="I1933" s="18">
        <v>0.05</v>
      </c>
      <c r="J1933" s="17">
        <f t="shared" si="185"/>
        <v>1.2505909090909091</v>
      </c>
      <c r="K1933" s="17">
        <f t="shared" si="182"/>
        <v>0.61895454545454542</v>
      </c>
      <c r="L1933" s="17">
        <f t="shared" si="183"/>
        <v>0.39722727272727276</v>
      </c>
      <c r="M1933" s="17">
        <f t="shared" si="184"/>
        <v>136.77831818181818</v>
      </c>
      <c r="N1933" s="17">
        <f t="shared" si="186"/>
        <v>2.0454545454545456E-3</v>
      </c>
    </row>
    <row r="1934" spans="1:14" s="18" customFormat="1" ht="13.8">
      <c r="A1934" s="17"/>
      <c r="B1934" s="18">
        <v>120</v>
      </c>
      <c r="C1934" s="17">
        <f t="shared" si="181"/>
        <v>0.24691358024691357</v>
      </c>
      <c r="D1934" s="18">
        <v>1.27</v>
      </c>
      <c r="E1934" s="18">
        <v>4.6739999999999997E-2</v>
      </c>
      <c r="F1934" s="18">
        <v>1.189E-2</v>
      </c>
      <c r="G1934" s="18">
        <v>8.6899999999999998E-3</v>
      </c>
      <c r="H1934" s="18">
        <v>3.9855200000000002</v>
      </c>
      <c r="I1934" s="18">
        <v>0.04</v>
      </c>
      <c r="J1934" s="17">
        <f t="shared" si="185"/>
        <v>1.9120909090909088</v>
      </c>
      <c r="K1934" s="17">
        <f t="shared" si="182"/>
        <v>0.48640909090909085</v>
      </c>
      <c r="L1934" s="17">
        <f t="shared" si="183"/>
        <v>0.35549999999999998</v>
      </c>
      <c r="M1934" s="17">
        <f t="shared" si="184"/>
        <v>163.04400000000001</v>
      </c>
      <c r="N1934" s="17">
        <f t="shared" si="186"/>
        <v>1.6363636363636365E-3</v>
      </c>
    </row>
    <row r="1935" spans="1:14" ht="13.8">
      <c r="A1935" s="18"/>
      <c r="B1935" s="18">
        <v>121</v>
      </c>
      <c r="C1935" s="17">
        <f t="shared" si="181"/>
        <v>0.25925925925925924</v>
      </c>
      <c r="D1935" s="18">
        <v>1.29</v>
      </c>
      <c r="E1935" s="18">
        <v>4.7379999999999999E-2</v>
      </c>
      <c r="F1935" s="18">
        <v>1.2959999999999999E-2</v>
      </c>
      <c r="G1935" s="18">
        <v>7.1900000000000002E-3</v>
      </c>
      <c r="H1935" s="18">
        <v>4.0358299999999998</v>
      </c>
      <c r="I1935" s="18">
        <v>0.04</v>
      </c>
      <c r="J1935" s="17">
        <f t="shared" si="185"/>
        <v>1.9382727272727271</v>
      </c>
      <c r="K1935" s="17">
        <f t="shared" si="182"/>
        <v>0.5301818181818182</v>
      </c>
      <c r="L1935" s="17">
        <f t="shared" si="183"/>
        <v>0.29413636363636364</v>
      </c>
      <c r="M1935" s="17">
        <f t="shared" si="184"/>
        <v>165.10213636363636</v>
      </c>
      <c r="N1935" s="17">
        <f t="shared" si="186"/>
        <v>1.6363636363636365E-3</v>
      </c>
    </row>
    <row r="1936" spans="1:14" ht="13.8">
      <c r="B1936" s="18">
        <v>121</v>
      </c>
      <c r="C1936" s="17">
        <f t="shared" si="181"/>
        <v>0.25925925925925924</v>
      </c>
      <c r="D1936" s="18">
        <v>1.1100000000000001</v>
      </c>
      <c r="E1936" s="18">
        <v>4.9889999999999997E-2</v>
      </c>
      <c r="F1936" s="18">
        <v>7.8799999999999999E-3</v>
      </c>
      <c r="G1936" s="18">
        <v>8.0700000000000008E-3</v>
      </c>
      <c r="H1936" s="18">
        <v>3.4824600000000001</v>
      </c>
      <c r="I1936" s="18">
        <v>0.04</v>
      </c>
      <c r="J1936" s="17">
        <f t="shared" si="185"/>
        <v>2.0409545454545452</v>
      </c>
      <c r="K1936" s="17">
        <f t="shared" si="182"/>
        <v>0.32236363636363635</v>
      </c>
      <c r="L1936" s="17">
        <f t="shared" si="183"/>
        <v>0.33013636363636367</v>
      </c>
      <c r="M1936" s="17">
        <f t="shared" si="184"/>
        <v>142.46427272727271</v>
      </c>
      <c r="N1936" s="17">
        <f t="shared" si="186"/>
        <v>1.6363636363636365E-3</v>
      </c>
    </row>
    <row r="1937" spans="1:14" ht="13.8">
      <c r="B1937" s="18">
        <v>121</v>
      </c>
      <c r="C1937" s="17">
        <f t="shared" si="181"/>
        <v>0.25925925925925924</v>
      </c>
      <c r="D1937" s="18">
        <v>0.9</v>
      </c>
      <c r="E1937" s="18">
        <v>4.0960000000000003E-2</v>
      </c>
      <c r="F1937" s="18">
        <v>4.4900000000000001E-3</v>
      </c>
      <c r="G1937" s="18">
        <v>3.1800000000000001E-3</v>
      </c>
      <c r="H1937" s="18">
        <v>2.8215300000000001</v>
      </c>
      <c r="I1937" s="18">
        <v>0.03</v>
      </c>
      <c r="J1937" s="17">
        <f t="shared" si="185"/>
        <v>1.6756363636363638</v>
      </c>
      <c r="K1937" s="17">
        <f t="shared" si="182"/>
        <v>0.1836818181818182</v>
      </c>
      <c r="L1937" s="17">
        <f t="shared" si="183"/>
        <v>0.13009090909090909</v>
      </c>
      <c r="M1937" s="17">
        <f t="shared" si="184"/>
        <v>115.42622727272727</v>
      </c>
      <c r="N1937" s="17">
        <f t="shared" si="186"/>
        <v>1.2272727272727272E-3</v>
      </c>
    </row>
    <row r="1938" spans="1:14" ht="13.8">
      <c r="B1938" s="18">
        <v>121</v>
      </c>
      <c r="C1938" s="17">
        <f t="shared" si="181"/>
        <v>0.25925925925925924</v>
      </c>
      <c r="D1938" s="18">
        <v>1.0900000000000001</v>
      </c>
      <c r="E1938" s="18">
        <v>4.5960000000000001E-2</v>
      </c>
      <c r="F1938" s="18">
        <v>5.1700000000000001E-3</v>
      </c>
      <c r="G1938" s="18">
        <v>3.6600000000000001E-3</v>
      </c>
      <c r="H1938" s="18">
        <v>3.4178799999999998</v>
      </c>
      <c r="I1938" s="18">
        <v>0.04</v>
      </c>
      <c r="J1938" s="17">
        <f t="shared" si="185"/>
        <v>1.8801818181818184</v>
      </c>
      <c r="K1938" s="17">
        <f t="shared" si="182"/>
        <v>0.21150000000000002</v>
      </c>
      <c r="L1938" s="17">
        <f t="shared" si="183"/>
        <v>0.14972727272727274</v>
      </c>
      <c r="M1938" s="17">
        <f t="shared" si="184"/>
        <v>139.82236363636363</v>
      </c>
      <c r="N1938" s="17">
        <f t="shared" si="186"/>
        <v>1.6363636363636365E-3</v>
      </c>
    </row>
    <row r="1939" spans="1:14" s="18" customFormat="1" ht="13.8">
      <c r="A1939" s="17"/>
      <c r="B1939" s="18">
        <v>121</v>
      </c>
      <c r="C1939" s="17">
        <f t="shared" si="181"/>
        <v>0.25925925925925924</v>
      </c>
      <c r="D1939" s="18">
        <v>2.58</v>
      </c>
      <c r="E1939" s="18">
        <v>0.10076</v>
      </c>
      <c r="F1939" s="18">
        <v>1.2880000000000001E-2</v>
      </c>
      <c r="G1939" s="18">
        <v>1.34E-2</v>
      </c>
      <c r="H1939" s="18">
        <v>8.1050199999999997</v>
      </c>
      <c r="I1939" s="18">
        <v>7.0000000000000007E-2</v>
      </c>
      <c r="J1939" s="17">
        <f t="shared" si="185"/>
        <v>4.1219999999999999</v>
      </c>
      <c r="K1939" s="17">
        <f t="shared" si="182"/>
        <v>0.52690909090909088</v>
      </c>
      <c r="L1939" s="17">
        <f t="shared" si="183"/>
        <v>0.54818181818181821</v>
      </c>
      <c r="M1939" s="17">
        <f t="shared" si="184"/>
        <v>331.56900000000002</v>
      </c>
      <c r="N1939" s="17">
        <f t="shared" si="186"/>
        <v>2.8636363636363638E-3</v>
      </c>
    </row>
    <row r="1940" spans="1:14" ht="13.8">
      <c r="B1940" s="18">
        <v>121</v>
      </c>
      <c r="C1940" s="17">
        <f t="shared" si="181"/>
        <v>0.25925925925925924</v>
      </c>
      <c r="D1940" s="18">
        <v>1.9</v>
      </c>
      <c r="E1940" s="18">
        <v>9.7680000000000003E-2</v>
      </c>
      <c r="F1940" s="18">
        <v>1.4760000000000001E-2</v>
      </c>
      <c r="G1940" s="18">
        <v>1.567E-2</v>
      </c>
      <c r="H1940" s="18">
        <v>5.9550099999999997</v>
      </c>
      <c r="I1940" s="18">
        <v>0.08</v>
      </c>
      <c r="J1940" s="17">
        <f t="shared" si="185"/>
        <v>3.9960000000000004</v>
      </c>
      <c r="K1940" s="17">
        <f t="shared" si="182"/>
        <v>0.60381818181818181</v>
      </c>
      <c r="L1940" s="17">
        <f t="shared" si="183"/>
        <v>0.64104545454545458</v>
      </c>
      <c r="M1940" s="17">
        <f t="shared" si="184"/>
        <v>243.61404545454545</v>
      </c>
      <c r="N1940" s="17">
        <f t="shared" si="186"/>
        <v>3.2727272727272731E-3</v>
      </c>
    </row>
    <row r="1941" spans="1:14" ht="13.8">
      <c r="A1941" s="18"/>
      <c r="B1941" s="18">
        <v>121</v>
      </c>
      <c r="C1941" s="17">
        <f t="shared" si="181"/>
        <v>0.25925925925925924</v>
      </c>
      <c r="D1941" s="18">
        <v>1.27</v>
      </c>
      <c r="E1941" s="18">
        <v>4.761E-2</v>
      </c>
      <c r="F1941" s="18">
        <v>7.45E-3</v>
      </c>
      <c r="G1941" s="18">
        <v>6.28E-3</v>
      </c>
      <c r="H1941" s="18">
        <v>3.9870800000000002</v>
      </c>
      <c r="I1941" s="18">
        <v>0.04</v>
      </c>
      <c r="J1941" s="17">
        <f t="shared" si="185"/>
        <v>1.9476818181818181</v>
      </c>
      <c r="K1941" s="17">
        <f t="shared" si="182"/>
        <v>0.30477272727272725</v>
      </c>
      <c r="L1941" s="17">
        <f t="shared" si="183"/>
        <v>0.25690909090909092</v>
      </c>
      <c r="M1941" s="17">
        <f t="shared" si="184"/>
        <v>163.1078181818182</v>
      </c>
      <c r="N1941" s="17">
        <f t="shared" si="186"/>
        <v>1.6363636363636365E-3</v>
      </c>
    </row>
    <row r="1942" spans="1:14" ht="13.8">
      <c r="B1942" s="18">
        <v>121</v>
      </c>
      <c r="C1942" s="17">
        <f t="shared" si="181"/>
        <v>0.25925925925925924</v>
      </c>
      <c r="D1942" s="18">
        <v>1.43</v>
      </c>
      <c r="E1942" s="18">
        <v>4.4650000000000002E-2</v>
      </c>
      <c r="F1942" s="18">
        <v>7.0400000000000003E-3</v>
      </c>
      <c r="G1942" s="18">
        <v>5.94E-3</v>
      </c>
      <c r="H1942" s="18">
        <v>4.5059500000000003</v>
      </c>
      <c r="I1942" s="18">
        <v>0.04</v>
      </c>
      <c r="J1942" s="17">
        <f t="shared" si="185"/>
        <v>1.8265909090909092</v>
      </c>
      <c r="K1942" s="17">
        <f t="shared" si="182"/>
        <v>0.28800000000000003</v>
      </c>
      <c r="L1942" s="17">
        <f t="shared" si="183"/>
        <v>0.24299999999999999</v>
      </c>
      <c r="M1942" s="17">
        <f t="shared" si="184"/>
        <v>184.33431818181819</v>
      </c>
      <c r="N1942" s="17">
        <f t="shared" si="186"/>
        <v>1.6363636363636365E-3</v>
      </c>
    </row>
    <row r="1943" spans="1:14" ht="13.8">
      <c r="A1943" s="18"/>
      <c r="B1943" s="18">
        <v>121</v>
      </c>
      <c r="C1943" s="17">
        <f t="shared" si="181"/>
        <v>0.25925925925925924</v>
      </c>
      <c r="D1943" s="18">
        <v>1.3</v>
      </c>
      <c r="E1943" s="18">
        <v>4.929E-2</v>
      </c>
      <c r="F1943" s="18">
        <v>6.7999999999999996E-3</v>
      </c>
      <c r="G1943" s="18">
        <v>6.4999999999999997E-3</v>
      </c>
      <c r="H1943" s="18">
        <v>4.0741899999999998</v>
      </c>
      <c r="I1943" s="18">
        <v>0.04</v>
      </c>
      <c r="J1943" s="17">
        <f t="shared" si="185"/>
        <v>2.0164090909090908</v>
      </c>
      <c r="K1943" s="17">
        <f t="shared" si="182"/>
        <v>0.27818181818181814</v>
      </c>
      <c r="L1943" s="17">
        <f t="shared" si="183"/>
        <v>0.26590909090909087</v>
      </c>
      <c r="M1943" s="17">
        <f t="shared" si="184"/>
        <v>166.67140909090907</v>
      </c>
      <c r="N1943" s="17">
        <f t="shared" si="186"/>
        <v>1.6363636363636365E-3</v>
      </c>
    </row>
    <row r="1944" spans="1:14" ht="13.8">
      <c r="B1944" s="18">
        <v>121</v>
      </c>
      <c r="C1944" s="17">
        <f t="shared" si="181"/>
        <v>0.25925925925925924</v>
      </c>
      <c r="D1944" s="18">
        <v>1.0427069842575756</v>
      </c>
      <c r="E1944" s="18">
        <v>4.9249266647118227E-2</v>
      </c>
      <c r="F1944" s="18">
        <v>9.8100914967788923E-3</v>
      </c>
      <c r="G1944" s="18">
        <v>2.2814166271578821E-3</v>
      </c>
      <c r="H1944" s="18">
        <v>3.2695959433782678</v>
      </c>
      <c r="I1944" s="18">
        <v>0.04</v>
      </c>
      <c r="J1944" s="17">
        <f t="shared" si="185"/>
        <v>2.0147427264730187</v>
      </c>
      <c r="K1944" s="17">
        <f t="shared" si="182"/>
        <v>0.40132192486822743</v>
      </c>
      <c r="L1944" s="17">
        <f t="shared" si="183"/>
        <v>9.333068020191336E-2</v>
      </c>
      <c r="M1944" s="17">
        <f t="shared" si="184"/>
        <v>133.75619768365641</v>
      </c>
      <c r="N1944" s="17">
        <f t="shared" si="186"/>
        <v>1.6363636363636365E-3</v>
      </c>
    </row>
    <row r="1945" spans="1:14" ht="13.8">
      <c r="B1945" s="18">
        <v>121</v>
      </c>
      <c r="C1945" s="17">
        <f t="shared" si="181"/>
        <v>0.25925925925925924</v>
      </c>
      <c r="D1945" s="18">
        <v>0.61535323613531034</v>
      </c>
      <c r="E1945" s="18">
        <v>2.6529610437168422E-2</v>
      </c>
      <c r="F1945" s="18">
        <v>2.4030444236565604E-3</v>
      </c>
      <c r="G1945" s="18">
        <v>2.8165916035416422E-3</v>
      </c>
      <c r="H1945" s="18">
        <v>1.9376361920237268</v>
      </c>
      <c r="I1945" s="18">
        <v>0.03</v>
      </c>
      <c r="J1945" s="17">
        <f t="shared" si="185"/>
        <v>1.0853022451568899</v>
      </c>
      <c r="K1945" s="17">
        <f t="shared" si="182"/>
        <v>9.8306362785950188E-2</v>
      </c>
      <c r="L1945" s="17">
        <f t="shared" si="183"/>
        <v>0.11522420196306719</v>
      </c>
      <c r="M1945" s="17">
        <f t="shared" si="184"/>
        <v>79.266935128243375</v>
      </c>
      <c r="N1945" s="17">
        <f t="shared" si="186"/>
        <v>1.2272727272727272E-3</v>
      </c>
    </row>
    <row r="1946" spans="1:14" ht="13.8">
      <c r="A1946" s="18"/>
      <c r="B1946" s="18">
        <v>121</v>
      </c>
      <c r="C1946" s="17">
        <f t="shared" si="181"/>
        <v>0.25925925925925924</v>
      </c>
      <c r="D1946" s="18">
        <v>1.56</v>
      </c>
      <c r="E1946" s="18">
        <v>6.8879999999999997E-2</v>
      </c>
      <c r="F1946" s="18">
        <v>5.0899999999999999E-3</v>
      </c>
      <c r="G1946" s="18">
        <v>7.9699999999999997E-3</v>
      </c>
      <c r="H1946" s="18">
        <v>4.91249</v>
      </c>
      <c r="I1946" s="18">
        <v>0.05</v>
      </c>
      <c r="J1946" s="17">
        <f t="shared" si="185"/>
        <v>2.8178181818181818</v>
      </c>
      <c r="K1946" s="17">
        <f t="shared" si="182"/>
        <v>0.20822727272727271</v>
      </c>
      <c r="L1946" s="17">
        <f t="shared" si="183"/>
        <v>0.32604545454545453</v>
      </c>
      <c r="M1946" s="17">
        <f t="shared" si="184"/>
        <v>200.96549999999999</v>
      </c>
      <c r="N1946" s="17">
        <f t="shared" si="186"/>
        <v>2.0454545454545456E-3</v>
      </c>
    </row>
    <row r="1947" spans="1:14" ht="13.8">
      <c r="A1947" s="18"/>
      <c r="B1947" s="18">
        <v>121</v>
      </c>
      <c r="C1947" s="17">
        <f t="shared" si="181"/>
        <v>0.25925925925925924</v>
      </c>
      <c r="D1947" s="18">
        <v>0.9</v>
      </c>
      <c r="E1947" s="18">
        <v>3.1350000000000003E-2</v>
      </c>
      <c r="F1947" s="18">
        <v>2.0200000000000001E-3</v>
      </c>
      <c r="G1947" s="18">
        <v>5.9100000000000003E-3</v>
      </c>
      <c r="H1947" s="18">
        <v>2.8181500000000002</v>
      </c>
      <c r="I1947" s="18">
        <v>0.03</v>
      </c>
      <c r="J1947" s="17">
        <f t="shared" si="185"/>
        <v>1.2825000000000002</v>
      </c>
      <c r="K1947" s="17">
        <f t="shared" si="182"/>
        <v>8.2636363636363633E-2</v>
      </c>
      <c r="L1947" s="17">
        <f t="shared" si="183"/>
        <v>0.24177272727272728</v>
      </c>
      <c r="M1947" s="17">
        <f t="shared" si="184"/>
        <v>115.28795454545455</v>
      </c>
      <c r="N1947" s="17">
        <f t="shared" si="186"/>
        <v>1.2272727272727272E-3</v>
      </c>
    </row>
    <row r="1948" spans="1:14" ht="13.8">
      <c r="A1948" s="18"/>
      <c r="B1948" s="18">
        <v>121</v>
      </c>
      <c r="C1948" s="17">
        <f t="shared" si="181"/>
        <v>0.25925925925925924</v>
      </c>
      <c r="D1948" s="18">
        <v>1.1299999999999999</v>
      </c>
      <c r="E1948" s="18">
        <v>4.5760000000000002E-2</v>
      </c>
      <c r="F1948" s="18">
        <v>2.7799999999999999E-3</v>
      </c>
      <c r="G1948" s="18">
        <v>7.9299999999999995E-3</v>
      </c>
      <c r="H1948" s="18">
        <v>3.56046</v>
      </c>
      <c r="I1948" s="18">
        <v>0.04</v>
      </c>
      <c r="J1948" s="17">
        <f t="shared" si="185"/>
        <v>1.8720000000000001</v>
      </c>
      <c r="K1948" s="17">
        <f t="shared" si="182"/>
        <v>0.11372727272727272</v>
      </c>
      <c r="L1948" s="17">
        <f t="shared" si="183"/>
        <v>0.32440909090909087</v>
      </c>
      <c r="M1948" s="17">
        <f t="shared" si="184"/>
        <v>145.6551818181818</v>
      </c>
      <c r="N1948" s="17">
        <f t="shared" si="186"/>
        <v>1.6363636363636365E-3</v>
      </c>
    </row>
    <row r="1949" spans="1:14" ht="13.8">
      <c r="A1949" s="18"/>
      <c r="B1949" s="18">
        <v>121</v>
      </c>
      <c r="C1949" s="17">
        <f t="shared" si="181"/>
        <v>0.25925925925925924</v>
      </c>
      <c r="D1949" s="18">
        <v>0.95</v>
      </c>
      <c r="E1949" s="18">
        <v>3.5740000000000001E-2</v>
      </c>
      <c r="F1949" s="18">
        <v>2.8999999999999998E-3</v>
      </c>
      <c r="G1949" s="18">
        <v>3.7399999999999998E-3</v>
      </c>
      <c r="H1949" s="18">
        <v>2.9908899999999998</v>
      </c>
      <c r="I1949" s="18">
        <v>0.03</v>
      </c>
      <c r="J1949" s="17">
        <f t="shared" si="185"/>
        <v>1.4620909090909093</v>
      </c>
      <c r="K1949" s="17">
        <f t="shared" si="182"/>
        <v>0.11863636363636364</v>
      </c>
      <c r="L1949" s="17">
        <f t="shared" si="183"/>
        <v>0.153</v>
      </c>
      <c r="M1949" s="17">
        <f t="shared" si="184"/>
        <v>122.3545909090909</v>
      </c>
      <c r="N1949" s="17">
        <f t="shared" si="186"/>
        <v>1.2272727272727272E-3</v>
      </c>
    </row>
    <row r="1950" spans="1:14" s="18" customFormat="1" ht="13.8">
      <c r="B1950" s="18">
        <v>121</v>
      </c>
      <c r="C1950" s="17">
        <f t="shared" si="181"/>
        <v>0.25925925925925924</v>
      </c>
      <c r="D1950" s="18">
        <v>0.97</v>
      </c>
      <c r="E1950" s="18">
        <v>4.4810000000000003E-2</v>
      </c>
      <c r="F1950" s="18">
        <v>3.65E-3</v>
      </c>
      <c r="G1950" s="18">
        <v>4.8999999999999998E-3</v>
      </c>
      <c r="H1950" s="18">
        <v>3.06074</v>
      </c>
      <c r="I1950" s="18">
        <v>0.04</v>
      </c>
      <c r="J1950" s="17">
        <f t="shared" si="185"/>
        <v>1.8331363636363636</v>
      </c>
      <c r="K1950" s="17">
        <f t="shared" si="182"/>
        <v>0.14931818181818182</v>
      </c>
      <c r="L1950" s="17">
        <f t="shared" si="183"/>
        <v>0.20045454545454547</v>
      </c>
      <c r="M1950" s="17">
        <f t="shared" si="184"/>
        <v>125.21209090909092</v>
      </c>
      <c r="N1950" s="17">
        <f t="shared" si="186"/>
        <v>1.6363636363636365E-3</v>
      </c>
    </row>
    <row r="1951" spans="1:14" s="18" customFormat="1" ht="13.8">
      <c r="B1951" s="18">
        <v>121</v>
      </c>
      <c r="C1951" s="17">
        <f t="shared" si="181"/>
        <v>0.25925925925925924</v>
      </c>
      <c r="D1951" s="18">
        <v>1.2</v>
      </c>
      <c r="E1951" s="18">
        <v>4.2360000000000002E-2</v>
      </c>
      <c r="F1951" s="18">
        <v>3.8500000000000001E-3</v>
      </c>
      <c r="G1951" s="18">
        <v>4.4600000000000004E-3</v>
      </c>
      <c r="H1951" s="18">
        <v>3.77495</v>
      </c>
      <c r="I1951" s="18">
        <v>0.04</v>
      </c>
      <c r="J1951" s="17">
        <f t="shared" si="185"/>
        <v>1.732909090909091</v>
      </c>
      <c r="K1951" s="17">
        <f t="shared" si="182"/>
        <v>0.1575</v>
      </c>
      <c r="L1951" s="17">
        <f t="shared" si="183"/>
        <v>0.18245454545454545</v>
      </c>
      <c r="M1951" s="17">
        <f t="shared" si="184"/>
        <v>154.42977272727273</v>
      </c>
      <c r="N1951" s="17">
        <f t="shared" si="186"/>
        <v>1.6363636363636365E-3</v>
      </c>
    </row>
    <row r="1952" spans="1:14" ht="13.8">
      <c r="B1952" s="18">
        <v>121</v>
      </c>
      <c r="C1952" s="17">
        <f t="shared" si="181"/>
        <v>0.25925925925925924</v>
      </c>
      <c r="D1952" s="18">
        <v>1.33</v>
      </c>
      <c r="E1952" s="18">
        <v>4.4909999999999999E-2</v>
      </c>
      <c r="F1952" s="18">
        <v>3.7799999999999999E-3</v>
      </c>
      <c r="G1952" s="18">
        <v>4.4400000000000004E-3</v>
      </c>
      <c r="H1952" s="18">
        <v>4.1790700000000003</v>
      </c>
      <c r="I1952" s="18">
        <v>0.04</v>
      </c>
      <c r="J1952" s="17">
        <f t="shared" si="185"/>
        <v>1.8372272727272725</v>
      </c>
      <c r="K1952" s="17">
        <f t="shared" si="182"/>
        <v>0.15463636363636366</v>
      </c>
      <c r="L1952" s="17">
        <f t="shared" si="183"/>
        <v>0.18163636363636365</v>
      </c>
      <c r="M1952" s="17">
        <f t="shared" si="184"/>
        <v>170.96195454545457</v>
      </c>
      <c r="N1952" s="17">
        <f t="shared" si="186"/>
        <v>1.6363636363636365E-3</v>
      </c>
    </row>
    <row r="1953" spans="1:14" ht="13.8">
      <c r="B1953" s="18">
        <v>121</v>
      </c>
      <c r="C1953" s="17">
        <f t="shared" si="181"/>
        <v>0.25925925925925924</v>
      </c>
      <c r="D1953" s="18">
        <v>1.0271707757397619</v>
      </c>
      <c r="E1953" s="18">
        <v>4.2211289804357122E-2</v>
      </c>
      <c r="F1953" s="18">
        <v>4.0722171117154055E-3</v>
      </c>
      <c r="G1953" s="18">
        <v>5.4862267423270907E-3</v>
      </c>
      <c r="H1953" s="18">
        <v>3.2329550445856063</v>
      </c>
      <c r="I1953" s="18">
        <v>0.04</v>
      </c>
      <c r="J1953" s="17">
        <f t="shared" si="185"/>
        <v>1.7268254919964277</v>
      </c>
      <c r="K1953" s="17">
        <f t="shared" si="182"/>
        <v>0.16659070002472112</v>
      </c>
      <c r="L1953" s="17">
        <f t="shared" si="183"/>
        <v>0.22443654854974462</v>
      </c>
      <c r="M1953" s="17">
        <f t="shared" si="184"/>
        <v>132.25725182395661</v>
      </c>
      <c r="N1953" s="17">
        <f t="shared" si="186"/>
        <v>1.6363636363636365E-3</v>
      </c>
    </row>
    <row r="1954" spans="1:14" ht="13.8">
      <c r="B1954" s="18">
        <v>121</v>
      </c>
      <c r="C1954" s="17">
        <f t="shared" si="181"/>
        <v>0.25925925925925924</v>
      </c>
      <c r="D1954" s="18">
        <v>2.2599999999999998</v>
      </c>
      <c r="E1954" s="18">
        <v>6.4750000000000002E-2</v>
      </c>
      <c r="F1954" s="18">
        <v>7.3400000000000002E-3</v>
      </c>
      <c r="G1954" s="18">
        <v>1.8720000000000001E-2</v>
      </c>
      <c r="H1954" s="18">
        <v>7.0977699999999997</v>
      </c>
      <c r="I1954" s="18">
        <v>0.08</v>
      </c>
      <c r="J1954" s="17">
        <f t="shared" si="185"/>
        <v>2.6488636363636364</v>
      </c>
      <c r="K1954" s="17">
        <f t="shared" si="182"/>
        <v>0.30027272727272725</v>
      </c>
      <c r="L1954" s="17">
        <f t="shared" si="183"/>
        <v>0.76581818181818173</v>
      </c>
      <c r="M1954" s="17">
        <f t="shared" si="184"/>
        <v>290.36331818181816</v>
      </c>
      <c r="N1954" s="17">
        <f t="shared" si="186"/>
        <v>3.2727272727272731E-3</v>
      </c>
    </row>
    <row r="1955" spans="1:14" ht="13.8">
      <c r="B1955" s="18">
        <v>121</v>
      </c>
      <c r="C1955" s="17">
        <f t="shared" si="181"/>
        <v>0.25925925925925924</v>
      </c>
      <c r="D1955" s="18">
        <v>0.97</v>
      </c>
      <c r="E1955" s="18">
        <v>3.2239999999999998E-2</v>
      </c>
      <c r="F1955" s="18">
        <v>4.6800000000000001E-3</v>
      </c>
      <c r="G1955" s="18">
        <v>1.2460000000000001E-2</v>
      </c>
      <c r="H1955" s="18">
        <v>3.0291899999999998</v>
      </c>
      <c r="I1955" s="18">
        <v>0.06</v>
      </c>
      <c r="J1955" s="17">
        <f t="shared" si="185"/>
        <v>1.3189090909090908</v>
      </c>
      <c r="K1955" s="17">
        <f t="shared" si="182"/>
        <v>0.19145454545454543</v>
      </c>
      <c r="L1955" s="17">
        <f t="shared" si="183"/>
        <v>0.5097272727272727</v>
      </c>
      <c r="M1955" s="17">
        <f t="shared" si="184"/>
        <v>123.92140909090908</v>
      </c>
      <c r="N1955" s="17">
        <f t="shared" si="186"/>
        <v>2.4545454545454545E-3</v>
      </c>
    </row>
    <row r="1956" spans="1:14" s="18" customFormat="1" ht="13.8">
      <c r="A1956" s="17"/>
      <c r="B1956" s="18">
        <v>121</v>
      </c>
      <c r="C1956" s="17">
        <f t="shared" si="181"/>
        <v>0.25925925925925924</v>
      </c>
      <c r="D1956" s="18">
        <v>1.3896816131546852</v>
      </c>
      <c r="E1956" s="18">
        <v>3.9985145516872274E-2</v>
      </c>
      <c r="F1956" s="18">
        <v>1.9873474121038146E-3</v>
      </c>
      <c r="G1956" s="18">
        <v>5.4749821371017429E-3</v>
      </c>
      <c r="H1956" s="18">
        <v>4.3878071127343974</v>
      </c>
      <c r="I1956" s="18">
        <v>0.05</v>
      </c>
      <c r="J1956" s="17">
        <f t="shared" si="185"/>
        <v>1.6357559529629568</v>
      </c>
      <c r="K1956" s="17">
        <f t="shared" si="182"/>
        <v>8.1300575949701512E-2</v>
      </c>
      <c r="L1956" s="17">
        <f t="shared" si="183"/>
        <v>0.22397654197234404</v>
      </c>
      <c r="M1956" s="17">
        <f t="shared" si="184"/>
        <v>179.50120006640716</v>
      </c>
      <c r="N1956" s="17">
        <f t="shared" si="186"/>
        <v>2.0454545454545456E-3</v>
      </c>
    </row>
    <row r="1957" spans="1:14" ht="13.8">
      <c r="B1957" s="18">
        <v>121</v>
      </c>
      <c r="C1957" s="17">
        <f t="shared" si="181"/>
        <v>0.25925925925925924</v>
      </c>
      <c r="D1957" s="18">
        <v>1.2232443721051049</v>
      </c>
      <c r="E1957" s="18">
        <v>4.8527674241111471E-2</v>
      </c>
      <c r="F1957" s="18">
        <v>2.5255534774025986E-3</v>
      </c>
      <c r="G1957" s="18">
        <v>6.957696520930234E-3</v>
      </c>
      <c r="H1957" s="18">
        <v>3.8565517858870453</v>
      </c>
      <c r="I1957" s="18">
        <v>0.06</v>
      </c>
      <c r="J1957" s="17">
        <f t="shared" si="185"/>
        <v>1.9852230371363786</v>
      </c>
      <c r="K1957" s="17">
        <f t="shared" si="182"/>
        <v>0.10331809680283359</v>
      </c>
      <c r="L1957" s="17">
        <f t="shared" si="183"/>
        <v>0.28463303949260049</v>
      </c>
      <c r="M1957" s="17">
        <f t="shared" si="184"/>
        <v>157.76802760447003</v>
      </c>
      <c r="N1957" s="17">
        <f t="shared" si="186"/>
        <v>2.4545454545454545E-3</v>
      </c>
    </row>
    <row r="1958" spans="1:14" ht="13.8">
      <c r="A1958" s="18"/>
      <c r="B1958" s="18">
        <v>121</v>
      </c>
      <c r="C1958" s="17">
        <f t="shared" si="181"/>
        <v>0.25925925925925924</v>
      </c>
      <c r="D1958" s="18">
        <v>1.4609697201109388</v>
      </c>
      <c r="E1958" s="18">
        <v>3.7264739729465902E-2</v>
      </c>
      <c r="F1958" s="18">
        <v>1.9188457543083495E-3</v>
      </c>
      <c r="G1958" s="18">
        <v>5.2862655843199597E-3</v>
      </c>
      <c r="H1958" s="18">
        <v>4.614154674313566</v>
      </c>
      <c r="I1958" s="18">
        <v>0.04</v>
      </c>
      <c r="J1958" s="17">
        <f t="shared" si="185"/>
        <v>1.5244666252963326</v>
      </c>
      <c r="K1958" s="17">
        <f t="shared" si="182"/>
        <v>7.8498235403523395E-2</v>
      </c>
      <c r="L1958" s="17">
        <f t="shared" si="183"/>
        <v>0.21625631935854381</v>
      </c>
      <c r="M1958" s="17">
        <f t="shared" si="184"/>
        <v>188.76087304010042</v>
      </c>
      <c r="N1958" s="17">
        <f t="shared" si="186"/>
        <v>1.6363636363636365E-3</v>
      </c>
    </row>
    <row r="1959" spans="1:14" ht="13.8">
      <c r="B1959" s="18">
        <v>121</v>
      </c>
      <c r="C1959" s="17">
        <f t="shared" si="181"/>
        <v>0.25925925925925924</v>
      </c>
      <c r="D1959" s="18">
        <v>1.1599999999999999</v>
      </c>
      <c r="E1959" s="18">
        <v>4.2259999999999999E-2</v>
      </c>
      <c r="F1959" s="18">
        <v>9.3999999999999997E-4</v>
      </c>
      <c r="G1959" s="18">
        <v>3.9300000000000003E-3</v>
      </c>
      <c r="H1959" s="18">
        <v>3.6717200000000001</v>
      </c>
      <c r="I1959" s="18">
        <v>0.04</v>
      </c>
      <c r="J1959" s="17">
        <f t="shared" si="185"/>
        <v>1.7288181818181818</v>
      </c>
      <c r="K1959" s="17">
        <f t="shared" si="182"/>
        <v>3.8454545454545457E-2</v>
      </c>
      <c r="L1959" s="17">
        <f t="shared" si="183"/>
        <v>0.16077272727272729</v>
      </c>
      <c r="M1959" s="17">
        <f t="shared" si="184"/>
        <v>150.20672727272728</v>
      </c>
      <c r="N1959" s="17">
        <f t="shared" si="186"/>
        <v>1.6363636363636365E-3</v>
      </c>
    </row>
    <row r="1960" spans="1:14" ht="13.8">
      <c r="B1960" s="18">
        <v>121</v>
      </c>
      <c r="C1960" s="17">
        <f t="shared" si="181"/>
        <v>0.25925925925925924</v>
      </c>
      <c r="D1960" s="18">
        <v>1.21</v>
      </c>
      <c r="E1960" s="18">
        <v>3.8019999999999998E-2</v>
      </c>
      <c r="F1960" s="18">
        <v>1.1520000000000001E-2</v>
      </c>
      <c r="G1960" s="18">
        <v>9.9699999999999997E-3</v>
      </c>
      <c r="H1960" s="18">
        <v>3.79373</v>
      </c>
      <c r="I1960" s="18">
        <v>0.04</v>
      </c>
      <c r="J1960" s="17">
        <f t="shared" si="185"/>
        <v>1.5553636363636363</v>
      </c>
      <c r="K1960" s="17">
        <f t="shared" si="182"/>
        <v>0.47127272727272729</v>
      </c>
      <c r="L1960" s="17">
        <f t="shared" si="183"/>
        <v>0.40786363636363632</v>
      </c>
      <c r="M1960" s="17">
        <f t="shared" si="184"/>
        <v>155.19804545454545</v>
      </c>
      <c r="N1960" s="17">
        <f t="shared" si="186"/>
        <v>1.6363636363636365E-3</v>
      </c>
    </row>
    <row r="1961" spans="1:14" ht="13.8">
      <c r="A1961" s="18"/>
      <c r="B1961" s="18">
        <v>121</v>
      </c>
      <c r="C1961" s="17">
        <f t="shared" si="181"/>
        <v>0.25925925925925924</v>
      </c>
      <c r="D1961" s="18">
        <v>1.24</v>
      </c>
      <c r="E1961" s="18">
        <v>3.2599999999999997E-2</v>
      </c>
      <c r="F1961" s="18">
        <v>1.223E-2</v>
      </c>
      <c r="G1961" s="18">
        <v>1.026E-2</v>
      </c>
      <c r="H1961" s="18">
        <v>3.8586499999999999</v>
      </c>
      <c r="I1961" s="18">
        <v>0.05</v>
      </c>
      <c r="J1961" s="17">
        <f t="shared" si="185"/>
        <v>1.3336363636363635</v>
      </c>
      <c r="K1961" s="17">
        <f t="shared" si="182"/>
        <v>0.50031818181818177</v>
      </c>
      <c r="L1961" s="17">
        <f t="shared" si="183"/>
        <v>0.41972727272727273</v>
      </c>
      <c r="M1961" s="17">
        <f t="shared" si="184"/>
        <v>157.85386363636363</v>
      </c>
      <c r="N1961" s="17">
        <f t="shared" si="186"/>
        <v>2.0454545454545456E-3</v>
      </c>
    </row>
    <row r="1962" spans="1:14" s="18" customFormat="1" ht="13.8">
      <c r="B1962" s="18">
        <v>121</v>
      </c>
      <c r="C1962" s="17">
        <f t="shared" si="181"/>
        <v>0.25925925925925924</v>
      </c>
      <c r="D1962" s="18">
        <v>1.24</v>
      </c>
      <c r="E1962" s="18">
        <v>4.7780000000000003E-2</v>
      </c>
      <c r="F1962" s="18">
        <v>7.5500000000000003E-3</v>
      </c>
      <c r="G1962" s="18">
        <v>4.2100000000000002E-3</v>
      </c>
      <c r="H1962" s="18">
        <v>3.9086099999999999</v>
      </c>
      <c r="I1962" s="18">
        <v>0.04</v>
      </c>
      <c r="J1962" s="17">
        <f t="shared" si="185"/>
        <v>1.9546363636363637</v>
      </c>
      <c r="K1962" s="17">
        <f t="shared" si="182"/>
        <v>0.30886363636363634</v>
      </c>
      <c r="L1962" s="17">
        <f t="shared" si="183"/>
        <v>0.17222727272727273</v>
      </c>
      <c r="M1962" s="17">
        <f t="shared" si="184"/>
        <v>159.89768181818181</v>
      </c>
      <c r="N1962" s="17">
        <f t="shared" si="186"/>
        <v>1.6363636363636365E-3</v>
      </c>
    </row>
    <row r="1963" spans="1:14" ht="13.8">
      <c r="B1963" s="18">
        <v>122</v>
      </c>
      <c r="C1963" s="17">
        <f t="shared" si="181"/>
        <v>0.27160493827160492</v>
      </c>
      <c r="D1963" s="18">
        <v>0.89135691621562552</v>
      </c>
      <c r="E1963" s="18">
        <v>3.5143736179411272E-2</v>
      </c>
      <c r="F1963" s="18">
        <v>4.7801410061061173E-3</v>
      </c>
      <c r="G1963" s="18">
        <v>5.4929116896431434E-3</v>
      </c>
      <c r="H1963" s="18">
        <v>2.8005130709736155</v>
      </c>
      <c r="I1963" s="18">
        <v>0.02</v>
      </c>
      <c r="J1963" s="17">
        <f t="shared" si="185"/>
        <v>1.437698298248643</v>
      </c>
      <c r="K1963" s="17">
        <f t="shared" si="182"/>
        <v>0.19555122297706842</v>
      </c>
      <c r="L1963" s="17">
        <f t="shared" si="183"/>
        <v>0.22471002366721951</v>
      </c>
      <c r="M1963" s="17">
        <f t="shared" si="184"/>
        <v>114.566443812557</v>
      </c>
      <c r="N1963" s="17">
        <f t="shared" si="186"/>
        <v>8.1818181818181827E-4</v>
      </c>
    </row>
    <row r="1964" spans="1:14" ht="13.8">
      <c r="A1964" s="18"/>
      <c r="B1964" s="18">
        <v>122</v>
      </c>
      <c r="C1964" s="17">
        <f t="shared" si="181"/>
        <v>0.27160493827160492</v>
      </c>
      <c r="D1964" s="18">
        <v>1.1499999999999999</v>
      </c>
      <c r="E1964" s="18">
        <v>4.9419999999999999E-2</v>
      </c>
      <c r="F1964" s="18">
        <v>7.0000000000000001E-3</v>
      </c>
      <c r="G1964" s="18">
        <v>6.9499999999999996E-3</v>
      </c>
      <c r="H1964" s="18">
        <v>3.6146400000000001</v>
      </c>
      <c r="I1964" s="18">
        <v>0.04</v>
      </c>
      <c r="J1964" s="17">
        <f t="shared" si="185"/>
        <v>2.0217272727272726</v>
      </c>
      <c r="K1964" s="17">
        <f t="shared" si="182"/>
        <v>0.28636363636363638</v>
      </c>
      <c r="L1964" s="17">
        <f t="shared" si="183"/>
        <v>0.2843181818181818</v>
      </c>
      <c r="M1964" s="17">
        <f t="shared" si="184"/>
        <v>147.87163636363636</v>
      </c>
      <c r="N1964" s="17">
        <f t="shared" si="186"/>
        <v>1.6363636363636365E-3</v>
      </c>
    </row>
    <row r="1965" spans="1:14" ht="13.8">
      <c r="B1965" s="18">
        <v>122</v>
      </c>
      <c r="C1965" s="17">
        <f t="shared" si="181"/>
        <v>0.27160493827160492</v>
      </c>
      <c r="D1965" s="18">
        <v>1.1326628787336854</v>
      </c>
      <c r="E1965" s="18">
        <v>3.8631391660252243E-2</v>
      </c>
      <c r="F1965" s="18">
        <v>3.0193940697085327E-3</v>
      </c>
      <c r="G1965" s="18">
        <v>4.7186809647538006E-3</v>
      </c>
      <c r="H1965" s="18">
        <v>3.5715920921315072</v>
      </c>
      <c r="I1965" s="18">
        <v>0.04</v>
      </c>
      <c r="J1965" s="17">
        <f t="shared" si="185"/>
        <v>1.5803751133739554</v>
      </c>
      <c r="K1965" s="17">
        <f t="shared" si="182"/>
        <v>0.12352066648807634</v>
      </c>
      <c r="L1965" s="17">
        <f t="shared" si="183"/>
        <v>0.19303694855811002</v>
      </c>
      <c r="M1965" s="17">
        <f t="shared" si="184"/>
        <v>146.11058558719802</v>
      </c>
      <c r="N1965" s="17">
        <f t="shared" si="186"/>
        <v>1.6363636363636365E-3</v>
      </c>
    </row>
    <row r="1966" spans="1:14" ht="13.8">
      <c r="B1966" s="18">
        <v>122</v>
      </c>
      <c r="C1966" s="17">
        <f t="shared" si="181"/>
        <v>0.27160493827160492</v>
      </c>
      <c r="D1966" s="18">
        <v>1.3978967034421477</v>
      </c>
      <c r="E1966" s="18">
        <v>4.0245834232883831E-2</v>
      </c>
      <c r="F1966" s="18">
        <v>3.5307834028708417E-3</v>
      </c>
      <c r="G1966" s="18">
        <v>4.7567891875084315E-3</v>
      </c>
      <c r="H1966" s="18">
        <v>4.4102231181328166</v>
      </c>
      <c r="I1966" s="18">
        <v>0.04</v>
      </c>
      <c r="J1966" s="17">
        <f t="shared" si="185"/>
        <v>1.6464204913452476</v>
      </c>
      <c r="K1966" s="17">
        <f t="shared" si="182"/>
        <v>0.14444113920835264</v>
      </c>
      <c r="L1966" s="17">
        <f t="shared" si="183"/>
        <v>0.19459592130716311</v>
      </c>
      <c r="M1966" s="17">
        <f t="shared" si="184"/>
        <v>180.41821846906976</v>
      </c>
      <c r="N1966" s="17">
        <f t="shared" si="186"/>
        <v>1.6363636363636365E-3</v>
      </c>
    </row>
    <row r="1967" spans="1:14" ht="13.8">
      <c r="A1967" s="18"/>
      <c r="B1967" s="18">
        <v>122</v>
      </c>
      <c r="C1967" s="17">
        <f t="shared" si="181"/>
        <v>0.27160493827160492</v>
      </c>
      <c r="D1967" s="18">
        <v>1.5137105494689815</v>
      </c>
      <c r="E1967" s="18">
        <v>4.7852941595026052E-2</v>
      </c>
      <c r="F1967" s="18">
        <v>3.7546478430124891E-3</v>
      </c>
      <c r="G1967" s="18">
        <v>5.0583868293993441E-3</v>
      </c>
      <c r="H1967" s="18">
        <v>4.7759602314245466</v>
      </c>
      <c r="I1967" s="18">
        <v>0.04</v>
      </c>
      <c r="J1967" s="17">
        <f t="shared" si="185"/>
        <v>1.9576203379783386</v>
      </c>
      <c r="K1967" s="17">
        <f t="shared" si="182"/>
        <v>0.15359922994142</v>
      </c>
      <c r="L1967" s="17">
        <f t="shared" si="183"/>
        <v>0.2069340066572459</v>
      </c>
      <c r="M1967" s="17">
        <f t="shared" si="184"/>
        <v>195.38019128554961</v>
      </c>
      <c r="N1967" s="17">
        <f t="shared" si="186"/>
        <v>1.6363636363636365E-3</v>
      </c>
    </row>
    <row r="1968" spans="1:14" s="18" customFormat="1" ht="13.8">
      <c r="A1968" s="17"/>
      <c r="B1968" s="18">
        <v>122</v>
      </c>
      <c r="C1968" s="17">
        <f t="shared" si="181"/>
        <v>0.27160493827160492</v>
      </c>
      <c r="D1968" s="18">
        <v>0.79</v>
      </c>
      <c r="E1968" s="18">
        <v>3.2250000000000001E-2</v>
      </c>
      <c r="F1968" s="18">
        <v>2.8700000000000002E-3</v>
      </c>
      <c r="G1968" s="18">
        <v>3.8E-3</v>
      </c>
      <c r="H1968" s="18">
        <v>2.47628</v>
      </c>
      <c r="I1968" s="18">
        <v>0.03</v>
      </c>
      <c r="J1968" s="17">
        <f t="shared" si="185"/>
        <v>1.3193181818181818</v>
      </c>
      <c r="K1968" s="17">
        <f t="shared" si="182"/>
        <v>0.11740909090909092</v>
      </c>
      <c r="L1968" s="17">
        <f t="shared" si="183"/>
        <v>0.15545454545454546</v>
      </c>
      <c r="M1968" s="17">
        <f t="shared" si="184"/>
        <v>101.30236363636364</v>
      </c>
      <c r="N1968" s="17">
        <f t="shared" si="186"/>
        <v>1.2272727272727272E-3</v>
      </c>
    </row>
    <row r="1969" spans="1:14" ht="13.8">
      <c r="A1969" s="18"/>
      <c r="B1969" s="18">
        <v>122</v>
      </c>
      <c r="C1969" s="17">
        <f t="shared" si="181"/>
        <v>0.27160493827160492</v>
      </c>
      <c r="D1969" s="18">
        <v>1.26</v>
      </c>
      <c r="E1969" s="18">
        <v>5.1819999999999998E-2</v>
      </c>
      <c r="F1969" s="18">
        <v>4.6299999999999996E-3</v>
      </c>
      <c r="G1969" s="18">
        <v>5.77E-3</v>
      </c>
      <c r="H1969" s="18">
        <v>3.9598599999999999</v>
      </c>
      <c r="I1969" s="18">
        <v>0.04</v>
      </c>
      <c r="J1969" s="17">
        <f t="shared" si="185"/>
        <v>2.1199090909090907</v>
      </c>
      <c r="K1969" s="17">
        <f t="shared" si="182"/>
        <v>0.18940909090909089</v>
      </c>
      <c r="L1969" s="17">
        <f t="shared" si="183"/>
        <v>0.23604545454545453</v>
      </c>
      <c r="M1969" s="17">
        <f t="shared" si="184"/>
        <v>161.99427272727272</v>
      </c>
      <c r="N1969" s="17">
        <f t="shared" si="186"/>
        <v>1.6363636363636365E-3</v>
      </c>
    </row>
    <row r="1970" spans="1:14" ht="13.8">
      <c r="A1970" s="18"/>
      <c r="B1970" s="18">
        <v>122</v>
      </c>
      <c r="C1970" s="17">
        <f t="shared" si="181"/>
        <v>0.27160493827160492</v>
      </c>
      <c r="D1970" s="18">
        <v>1.28</v>
      </c>
      <c r="E1970" s="18">
        <v>5.7660000000000003E-2</v>
      </c>
      <c r="F1970" s="18">
        <v>5.3800000000000002E-3</v>
      </c>
      <c r="G1970" s="18">
        <v>7.2199999999999999E-3</v>
      </c>
      <c r="H1970" s="18">
        <v>4.0140000000000002</v>
      </c>
      <c r="I1970" s="18">
        <v>0.05</v>
      </c>
      <c r="J1970" s="17">
        <f t="shared" si="185"/>
        <v>2.3588181818181821</v>
      </c>
      <c r="K1970" s="17">
        <f t="shared" si="182"/>
        <v>0.22009090909090911</v>
      </c>
      <c r="L1970" s="17">
        <f t="shared" si="183"/>
        <v>0.29536363636363638</v>
      </c>
      <c r="M1970" s="17">
        <f t="shared" si="184"/>
        <v>164.20909090909092</v>
      </c>
      <c r="N1970" s="17">
        <f t="shared" si="186"/>
        <v>2.0454545454545456E-3</v>
      </c>
    </row>
    <row r="1971" spans="1:14" ht="13.8">
      <c r="A1971" s="18"/>
      <c r="B1971" s="18">
        <v>122</v>
      </c>
      <c r="C1971" s="17">
        <f t="shared" si="181"/>
        <v>0.27160493827160492</v>
      </c>
      <c r="D1971" s="18">
        <v>1.22</v>
      </c>
      <c r="E1971" s="18">
        <v>4.8919999999999998E-2</v>
      </c>
      <c r="F1971" s="18">
        <v>5.1999999999999998E-3</v>
      </c>
      <c r="G1971" s="18">
        <v>6.6100000000000004E-3</v>
      </c>
      <c r="H1971" s="18">
        <v>3.8321200000000002</v>
      </c>
      <c r="I1971" s="18">
        <v>0.05</v>
      </c>
      <c r="J1971" s="17">
        <f t="shared" si="185"/>
        <v>2.0012727272727271</v>
      </c>
      <c r="K1971" s="17">
        <f t="shared" si="182"/>
        <v>0.21272727272727271</v>
      </c>
      <c r="L1971" s="17">
        <f t="shared" si="183"/>
        <v>0.27040909090909093</v>
      </c>
      <c r="M1971" s="17">
        <f t="shared" si="184"/>
        <v>156.76854545454546</v>
      </c>
      <c r="N1971" s="17">
        <f t="shared" si="186"/>
        <v>2.0454545454545456E-3</v>
      </c>
    </row>
    <row r="1972" spans="1:14" s="18" customFormat="1" ht="13.8">
      <c r="A1972" s="17"/>
      <c r="B1972" s="18">
        <v>122</v>
      </c>
      <c r="C1972" s="17">
        <f t="shared" si="181"/>
        <v>0.27160493827160492</v>
      </c>
      <c r="D1972" s="18">
        <v>1.85</v>
      </c>
      <c r="E1972" s="18">
        <v>4.5179999999999998E-2</v>
      </c>
      <c r="F1972" s="18">
        <v>4.7400000000000003E-3</v>
      </c>
      <c r="G1972" s="18">
        <v>8.5599999999999999E-3</v>
      </c>
      <c r="H1972" s="18">
        <v>5.8194999999999997</v>
      </c>
      <c r="I1972" s="18">
        <v>0.05</v>
      </c>
      <c r="J1972" s="17">
        <f t="shared" si="185"/>
        <v>1.8482727272727273</v>
      </c>
      <c r="K1972" s="17">
        <f t="shared" si="182"/>
        <v>0.19390909090909092</v>
      </c>
      <c r="L1972" s="17">
        <f t="shared" si="183"/>
        <v>0.35018181818181815</v>
      </c>
      <c r="M1972" s="17">
        <f t="shared" si="184"/>
        <v>238.07045454545451</v>
      </c>
      <c r="N1972" s="17">
        <f t="shared" si="186"/>
        <v>2.0454545454545456E-3</v>
      </c>
    </row>
    <row r="1973" spans="1:14" ht="13.8">
      <c r="A1973" s="18"/>
      <c r="B1973" s="18">
        <v>122</v>
      </c>
      <c r="C1973" s="17">
        <f t="shared" si="181"/>
        <v>0.27160493827160492</v>
      </c>
      <c r="D1973" s="18">
        <v>0.99783883090753256</v>
      </c>
      <c r="E1973" s="18">
        <v>4.1852143575251577E-2</v>
      </c>
      <c r="F1973" s="18">
        <v>3.8136370506641364E-3</v>
      </c>
      <c r="G1973" s="18">
        <v>4.7097041363454457E-3</v>
      </c>
      <c r="H1973" s="18">
        <v>3.1420454738190324</v>
      </c>
      <c r="I1973" s="18">
        <v>0.04</v>
      </c>
      <c r="J1973" s="17">
        <f t="shared" si="185"/>
        <v>1.7121331462602918</v>
      </c>
      <c r="K1973" s="17">
        <f t="shared" si="182"/>
        <v>0.15601242479989649</v>
      </c>
      <c r="L1973" s="17">
        <f t="shared" si="183"/>
        <v>0.1926697146686773</v>
      </c>
      <c r="M1973" s="17">
        <f t="shared" si="184"/>
        <v>128.53822392896043</v>
      </c>
      <c r="N1973" s="17">
        <f t="shared" si="186"/>
        <v>1.6363636363636365E-3</v>
      </c>
    </row>
    <row r="1974" spans="1:14" ht="13.8">
      <c r="B1974" s="18">
        <v>122</v>
      </c>
      <c r="C1974" s="17">
        <f t="shared" si="181"/>
        <v>0.27160493827160492</v>
      </c>
      <c r="D1974" s="18">
        <v>1.350901276223399</v>
      </c>
      <c r="E1974" s="18">
        <v>3.6577156299202697E-2</v>
      </c>
      <c r="F1974" s="18">
        <v>3.2563513889559341E-3</v>
      </c>
      <c r="G1974" s="18">
        <v>4.3870652232926776E-3</v>
      </c>
      <c r="H1974" s="18">
        <v>4.2627650419660519</v>
      </c>
      <c r="I1974" s="18">
        <v>0.03</v>
      </c>
      <c r="J1974" s="17">
        <f t="shared" si="185"/>
        <v>1.4963382122401105</v>
      </c>
      <c r="K1974" s="17">
        <f t="shared" si="182"/>
        <v>0.13321437500274277</v>
      </c>
      <c r="L1974" s="17">
        <f t="shared" si="183"/>
        <v>0.17947085004379135</v>
      </c>
      <c r="M1974" s="17">
        <f t="shared" si="184"/>
        <v>174.38584262588395</v>
      </c>
      <c r="N1974" s="17">
        <f t="shared" si="186"/>
        <v>1.2272727272727272E-3</v>
      </c>
    </row>
    <row r="1975" spans="1:14" ht="13.8">
      <c r="B1975" s="18">
        <v>122</v>
      </c>
      <c r="C1975" s="17">
        <f t="shared" si="181"/>
        <v>0.27160493827160492</v>
      </c>
      <c r="D1975" s="18">
        <v>0.79</v>
      </c>
      <c r="E1975" s="18">
        <v>2.9749999999999999E-2</v>
      </c>
      <c r="F1975" s="18">
        <v>3.63E-3</v>
      </c>
      <c r="G1975" s="18">
        <v>4.1099999999999999E-3</v>
      </c>
      <c r="H1975" s="18">
        <v>2.4802300000000002</v>
      </c>
      <c r="I1975" s="18">
        <v>0.03</v>
      </c>
      <c r="J1975" s="17">
        <f t="shared" si="185"/>
        <v>1.2170454545454545</v>
      </c>
      <c r="K1975" s="17">
        <f t="shared" si="182"/>
        <v>0.14849999999999999</v>
      </c>
      <c r="L1975" s="17">
        <f t="shared" si="183"/>
        <v>0.16813636363636364</v>
      </c>
      <c r="M1975" s="17">
        <f t="shared" si="184"/>
        <v>101.46395454545456</v>
      </c>
      <c r="N1975" s="17">
        <f t="shared" si="186"/>
        <v>1.2272727272727272E-3</v>
      </c>
    </row>
    <row r="1976" spans="1:14" s="18" customFormat="1" ht="13.8">
      <c r="A1976" s="17"/>
      <c r="B1976" s="18">
        <v>122</v>
      </c>
      <c r="C1976" s="17">
        <f t="shared" si="181"/>
        <v>0.27160493827160492</v>
      </c>
      <c r="D1976" s="18">
        <v>1.48</v>
      </c>
      <c r="E1976" s="18">
        <v>3.7870000000000001E-2</v>
      </c>
      <c r="F1976" s="18">
        <v>6.3499999999999997E-3</v>
      </c>
      <c r="G1976" s="18">
        <v>1.4489999999999999E-2</v>
      </c>
      <c r="H1976" s="18">
        <v>4.6507100000000001</v>
      </c>
      <c r="I1976" s="18">
        <v>0.08</v>
      </c>
      <c r="J1976" s="17">
        <f t="shared" si="185"/>
        <v>1.5492272727272727</v>
      </c>
      <c r="K1976" s="17">
        <f t="shared" si="182"/>
        <v>0.25977272727272727</v>
      </c>
      <c r="L1976" s="17">
        <f t="shared" si="183"/>
        <v>0.59277272727272723</v>
      </c>
      <c r="M1976" s="17">
        <f t="shared" si="184"/>
        <v>190.25631818181819</v>
      </c>
      <c r="N1976" s="17">
        <f t="shared" si="186"/>
        <v>3.2727272727272731E-3</v>
      </c>
    </row>
    <row r="1977" spans="1:14" ht="13.8">
      <c r="A1977" s="18"/>
      <c r="B1977" s="18">
        <v>122</v>
      </c>
      <c r="C1977" s="17">
        <f t="shared" si="181"/>
        <v>0.27160493827160492</v>
      </c>
      <c r="D1977" s="18">
        <v>1.3663035024491827</v>
      </c>
      <c r="E1977" s="18">
        <v>4.566487456440517E-2</v>
      </c>
      <c r="F1977" s="18">
        <v>1.0043936604958682E-3</v>
      </c>
      <c r="G1977" s="18">
        <v>5.6059181050932185E-3</v>
      </c>
      <c r="H1977" s="18">
        <v>4.3165569409217772</v>
      </c>
      <c r="I1977" s="18">
        <v>0.04</v>
      </c>
      <c r="J1977" s="17">
        <f t="shared" si="185"/>
        <v>1.8681085049074844</v>
      </c>
      <c r="K1977" s="17">
        <f t="shared" si="182"/>
        <v>4.1088831565740065E-2</v>
      </c>
      <c r="L1977" s="17">
        <f t="shared" si="183"/>
        <v>0.22933301339017714</v>
      </c>
      <c r="M1977" s="17">
        <f t="shared" si="184"/>
        <v>176.58642031043635</v>
      </c>
      <c r="N1977" s="17">
        <f t="shared" si="186"/>
        <v>1.6363636363636365E-3</v>
      </c>
    </row>
    <row r="1978" spans="1:14" s="18" customFormat="1" ht="13.8">
      <c r="A1978" s="17"/>
      <c r="B1978" s="18">
        <v>122</v>
      </c>
      <c r="C1978" s="17">
        <f t="shared" si="181"/>
        <v>0.27160493827160492</v>
      </c>
      <c r="D1978" s="18">
        <v>1.1100000000000001</v>
      </c>
      <c r="E1978" s="18">
        <v>3.7900000000000003E-2</v>
      </c>
      <c r="F1978" s="18">
        <v>8.8100000000000001E-3</v>
      </c>
      <c r="G1978" s="18">
        <v>1.306E-2</v>
      </c>
      <c r="H1978" s="18">
        <v>3.4700099999999998</v>
      </c>
      <c r="I1978" s="18">
        <v>0.04</v>
      </c>
      <c r="J1978" s="17">
        <f t="shared" si="185"/>
        <v>1.5504545454545455</v>
      </c>
      <c r="K1978" s="17">
        <f t="shared" si="182"/>
        <v>0.3604090909090909</v>
      </c>
      <c r="L1978" s="17">
        <f t="shared" si="183"/>
        <v>0.53427272727272723</v>
      </c>
      <c r="M1978" s="17">
        <f t="shared" si="184"/>
        <v>141.95495454545454</v>
      </c>
      <c r="N1978" s="17">
        <f t="shared" si="186"/>
        <v>1.6363636363636365E-3</v>
      </c>
    </row>
    <row r="1979" spans="1:14" ht="13.8">
      <c r="A1979" s="18"/>
      <c r="B1979" s="18">
        <v>122</v>
      </c>
      <c r="C1979" s="17">
        <f t="shared" si="181"/>
        <v>0.27160493827160492</v>
      </c>
      <c r="D1979" s="18">
        <v>1.1599999999999999</v>
      </c>
      <c r="E1979" s="18">
        <v>3.1919999999999997E-2</v>
      </c>
      <c r="F1979" s="18">
        <v>1.5959999999999998E-2</v>
      </c>
      <c r="G1979" s="18">
        <v>1.031E-2</v>
      </c>
      <c r="H1979" s="18">
        <v>3.59538</v>
      </c>
      <c r="I1979" s="18">
        <v>0.06</v>
      </c>
      <c r="J1979" s="17">
        <f t="shared" si="185"/>
        <v>1.3058181818181818</v>
      </c>
      <c r="K1979" s="17">
        <f t="shared" si="182"/>
        <v>0.65290909090909088</v>
      </c>
      <c r="L1979" s="17">
        <f t="shared" si="183"/>
        <v>0.42177272727272724</v>
      </c>
      <c r="M1979" s="17">
        <f t="shared" si="184"/>
        <v>147.08372727272729</v>
      </c>
      <c r="N1979" s="17">
        <f t="shared" si="186"/>
        <v>2.4545454545454545E-3</v>
      </c>
    </row>
    <row r="1980" spans="1:14" ht="13.8">
      <c r="A1980" s="18"/>
      <c r="B1980" s="18">
        <v>122</v>
      </c>
      <c r="C1980" s="17">
        <f t="shared" si="181"/>
        <v>0.27160493827160492</v>
      </c>
      <c r="D1980" s="18">
        <v>1.0900000000000001</v>
      </c>
      <c r="E1980" s="18">
        <v>3.1449999999999999E-2</v>
      </c>
      <c r="F1980" s="18">
        <v>1.585E-2</v>
      </c>
      <c r="G1980" s="18">
        <v>1.0240000000000001E-2</v>
      </c>
      <c r="H1980" s="18">
        <v>3.3900999999999999</v>
      </c>
      <c r="I1980" s="18">
        <v>0.06</v>
      </c>
      <c r="J1980" s="17">
        <f t="shared" si="185"/>
        <v>1.2865909090909091</v>
      </c>
      <c r="K1980" s="17">
        <f t="shared" si="182"/>
        <v>0.64840909090909082</v>
      </c>
      <c r="L1980" s="17">
        <f t="shared" si="183"/>
        <v>0.41890909090909095</v>
      </c>
      <c r="M1980" s="17">
        <f t="shared" si="184"/>
        <v>138.68590909090906</v>
      </c>
      <c r="N1980" s="17">
        <f t="shared" si="186"/>
        <v>2.4545454545454545E-3</v>
      </c>
    </row>
    <row r="1981" spans="1:14" ht="13.8">
      <c r="A1981" s="18"/>
      <c r="B1981" s="18">
        <v>123</v>
      </c>
      <c r="C1981" s="17">
        <f t="shared" si="181"/>
        <v>0.2839506172839506</v>
      </c>
      <c r="D1981" s="18">
        <v>1.2</v>
      </c>
      <c r="E1981" s="18">
        <v>5.142E-2</v>
      </c>
      <c r="F1981" s="18">
        <v>7.3800000000000003E-3</v>
      </c>
      <c r="G1981" s="18">
        <v>4.5199999999999997E-3</v>
      </c>
      <c r="H1981" s="18">
        <v>3.7795000000000001</v>
      </c>
      <c r="I1981" s="18">
        <v>0.04</v>
      </c>
      <c r="J1981" s="17">
        <f t="shared" si="185"/>
        <v>2.1035454545454546</v>
      </c>
      <c r="K1981" s="17">
        <f t="shared" si="182"/>
        <v>0.3019090909090909</v>
      </c>
      <c r="L1981" s="17">
        <f t="shared" si="183"/>
        <v>0.18490909090909088</v>
      </c>
      <c r="M1981" s="17">
        <f t="shared" si="184"/>
        <v>154.6159090909091</v>
      </c>
      <c r="N1981" s="17">
        <f t="shared" si="186"/>
        <v>1.6363636363636365E-3</v>
      </c>
    </row>
    <row r="1982" spans="1:14" ht="13.8">
      <c r="B1982" s="18">
        <v>123</v>
      </c>
      <c r="C1982" s="17">
        <f t="shared" si="181"/>
        <v>0.2839506172839506</v>
      </c>
      <c r="D1982" s="18">
        <v>1.1559380140623314</v>
      </c>
      <c r="E1982" s="18">
        <v>4.7458556274901927E-2</v>
      </c>
      <c r="F1982" s="18">
        <v>3.8809639763133781E-3</v>
      </c>
      <c r="G1982" s="18">
        <v>4.7928504599218935E-3</v>
      </c>
      <c r="H1982" s="18">
        <v>3.64256634954064</v>
      </c>
      <c r="I1982" s="18">
        <v>0.04</v>
      </c>
      <c r="J1982" s="17">
        <f t="shared" si="185"/>
        <v>1.9414863930641699</v>
      </c>
      <c r="K1982" s="17">
        <f t="shared" si="182"/>
        <v>0.15876670812191093</v>
      </c>
      <c r="L1982" s="17">
        <f t="shared" si="183"/>
        <v>0.19607115517862292</v>
      </c>
      <c r="M1982" s="17">
        <f t="shared" si="184"/>
        <v>149.01407793575345</v>
      </c>
      <c r="N1982" s="17">
        <f t="shared" si="186"/>
        <v>1.6363636363636365E-3</v>
      </c>
    </row>
    <row r="1983" spans="1:14" s="18" customFormat="1" ht="13.8">
      <c r="A1983" s="17"/>
      <c r="B1983" s="18">
        <v>123</v>
      </c>
      <c r="C1983" s="17">
        <f t="shared" si="181"/>
        <v>0.2839506172839506</v>
      </c>
      <c r="D1983" s="18">
        <v>1.42</v>
      </c>
      <c r="E1983" s="18">
        <v>5.3999999999999999E-2</v>
      </c>
      <c r="F1983" s="18">
        <v>6.5500000000000003E-3</v>
      </c>
      <c r="G1983" s="18">
        <v>7.9900000000000006E-3</v>
      </c>
      <c r="H1983" s="18">
        <v>4.4534799999999999</v>
      </c>
      <c r="I1983" s="18">
        <v>7.0000000000000007E-2</v>
      </c>
      <c r="J1983" s="17">
        <f t="shared" si="185"/>
        <v>2.209090909090909</v>
      </c>
      <c r="K1983" s="17">
        <f t="shared" si="182"/>
        <v>0.2679545454545455</v>
      </c>
      <c r="L1983" s="17">
        <f t="shared" si="183"/>
        <v>0.32686363636363641</v>
      </c>
      <c r="M1983" s="17">
        <f t="shared" si="184"/>
        <v>182.18781818181819</v>
      </c>
      <c r="N1983" s="17">
        <f t="shared" si="186"/>
        <v>2.8636363636363638E-3</v>
      </c>
    </row>
    <row r="1984" spans="1:14" ht="13.8">
      <c r="B1984" s="18">
        <v>123</v>
      </c>
      <c r="C1984" s="17">
        <f t="shared" si="181"/>
        <v>0.2839506172839506</v>
      </c>
      <c r="D1984" s="18">
        <v>0.86</v>
      </c>
      <c r="E1984" s="18">
        <v>4.317E-2</v>
      </c>
      <c r="F1984" s="18">
        <v>7.11E-3</v>
      </c>
      <c r="G1984" s="18">
        <v>8.6599999999999993E-3</v>
      </c>
      <c r="H1984" s="18">
        <v>2.69034</v>
      </c>
      <c r="I1984" s="18">
        <v>7.0000000000000007E-2</v>
      </c>
      <c r="J1984" s="17">
        <f t="shared" si="185"/>
        <v>1.7660454545454547</v>
      </c>
      <c r="K1984" s="17">
        <f t="shared" si="182"/>
        <v>0.29086363636363638</v>
      </c>
      <c r="L1984" s="17">
        <f t="shared" si="183"/>
        <v>0.35427272727272724</v>
      </c>
      <c r="M1984" s="17">
        <f t="shared" si="184"/>
        <v>110.05936363636364</v>
      </c>
      <c r="N1984" s="17">
        <f t="shared" si="186"/>
        <v>2.8636363636363638E-3</v>
      </c>
    </row>
    <row r="1985" spans="1:14" ht="13.8">
      <c r="A1985" s="18"/>
      <c r="B1985" s="18">
        <v>123</v>
      </c>
      <c r="C1985" s="17">
        <f t="shared" si="181"/>
        <v>0.2839506172839506</v>
      </c>
      <c r="D1985" s="18">
        <v>0.97</v>
      </c>
      <c r="E1985" s="18">
        <v>4.1790000000000001E-2</v>
      </c>
      <c r="F1985" s="18">
        <v>3.48E-3</v>
      </c>
      <c r="G1985" s="18">
        <v>4.8500000000000001E-3</v>
      </c>
      <c r="H1985" s="18">
        <v>3.0565799999999999</v>
      </c>
      <c r="I1985" s="18">
        <v>0.04</v>
      </c>
      <c r="J1985" s="17">
        <f t="shared" si="185"/>
        <v>1.7095909090909094</v>
      </c>
      <c r="K1985" s="17">
        <f t="shared" si="182"/>
        <v>0.14236363636363636</v>
      </c>
      <c r="L1985" s="17">
        <f t="shared" si="183"/>
        <v>0.19840909090909092</v>
      </c>
      <c r="M1985" s="17">
        <f t="shared" si="184"/>
        <v>125.04190909090909</v>
      </c>
      <c r="N1985" s="17">
        <f t="shared" si="186"/>
        <v>1.6363636363636365E-3</v>
      </c>
    </row>
    <row r="1986" spans="1:14" ht="13.8">
      <c r="B1986" s="18">
        <v>123</v>
      </c>
      <c r="C1986" s="17">
        <f t="shared" si="181"/>
        <v>0.2839506172839506</v>
      </c>
      <c r="D1986" s="18">
        <v>1.61</v>
      </c>
      <c r="E1986" s="18">
        <v>5.9470000000000002E-2</v>
      </c>
      <c r="F1986" s="18">
        <v>4.0600000000000002E-3</v>
      </c>
      <c r="G1986" s="18">
        <v>7.79E-3</v>
      </c>
      <c r="H1986" s="18">
        <v>5.0658300000000001</v>
      </c>
      <c r="I1986" s="18">
        <v>0.06</v>
      </c>
      <c r="J1986" s="17">
        <f t="shared" si="185"/>
        <v>2.4328636363636367</v>
      </c>
      <c r="K1986" s="17">
        <f t="shared" si="182"/>
        <v>0.16609090909090909</v>
      </c>
      <c r="L1986" s="17">
        <f t="shared" si="183"/>
        <v>0.31868181818181818</v>
      </c>
      <c r="M1986" s="17">
        <f t="shared" si="184"/>
        <v>207.23850000000002</v>
      </c>
      <c r="N1986" s="17">
        <f t="shared" si="186"/>
        <v>2.4545454545454545E-3</v>
      </c>
    </row>
    <row r="1987" spans="1:14" ht="13.8">
      <c r="B1987" s="18">
        <v>123</v>
      </c>
      <c r="C1987" s="17">
        <f t="shared" ref="C1987:C2050" si="187">(B1987-$B$2257)/($B$2256-$B$2257)</f>
        <v>0.2839506172839506</v>
      </c>
      <c r="D1987" s="18">
        <v>1.27</v>
      </c>
      <c r="E1987" s="18">
        <v>4.0259999999999997E-2</v>
      </c>
      <c r="F1987" s="18">
        <v>4.3400000000000001E-3</v>
      </c>
      <c r="G1987" s="18">
        <v>8.4600000000000005E-3</v>
      </c>
      <c r="H1987" s="18">
        <v>3.9935800000000001</v>
      </c>
      <c r="I1987" s="18">
        <v>0.06</v>
      </c>
      <c r="J1987" s="17">
        <f t="shared" si="185"/>
        <v>1.6469999999999998</v>
      </c>
      <c r="K1987" s="17">
        <f t="shared" ref="K1987:K2050" si="188">(F1987*3600)/$C$1</f>
        <v>0.17754545454545456</v>
      </c>
      <c r="L1987" s="17">
        <f t="shared" ref="L1987:L2050" si="189">(G1987*3600)/$C$1</f>
        <v>0.34609090909090912</v>
      </c>
      <c r="M1987" s="17">
        <f t="shared" ref="M1987:M2050" si="190">(H1987*3600)/$C$1</f>
        <v>163.37372727272728</v>
      </c>
      <c r="N1987" s="17">
        <f t="shared" si="186"/>
        <v>2.4545454545454545E-3</v>
      </c>
    </row>
    <row r="1988" spans="1:14" ht="13.8">
      <c r="B1988" s="18">
        <v>123</v>
      </c>
      <c r="C1988" s="17">
        <f t="shared" si="187"/>
        <v>0.2839506172839506</v>
      </c>
      <c r="D1988" s="18">
        <v>1.1941580131382963</v>
      </c>
      <c r="E1988" s="18">
        <v>4.9783049347921916E-2</v>
      </c>
      <c r="F1988" s="18">
        <v>2.0199408133474883E-3</v>
      </c>
      <c r="G1988" s="18">
        <v>5.564774333730111E-3</v>
      </c>
      <c r="H1988" s="18">
        <v>3.7681471916972473</v>
      </c>
      <c r="I1988" s="18">
        <v>0.04</v>
      </c>
      <c r="J1988" s="17">
        <f t="shared" ref="J1988:J2051" si="191">(E1988*3600)/$C$1</f>
        <v>2.0365792915058964</v>
      </c>
      <c r="K1988" s="17">
        <f t="shared" si="188"/>
        <v>8.2633942364215437E-2</v>
      </c>
      <c r="L1988" s="17">
        <f t="shared" si="189"/>
        <v>0.22764985910714089</v>
      </c>
      <c r="M1988" s="17">
        <f t="shared" si="190"/>
        <v>154.15147602397829</v>
      </c>
      <c r="N1988" s="17">
        <f t="shared" ref="N1988:N2051" si="192">(I1988*3600)/$C$1/1000</f>
        <v>1.6363636363636365E-3</v>
      </c>
    </row>
    <row r="1989" spans="1:14" ht="13.8">
      <c r="B1989" s="18">
        <v>123</v>
      </c>
      <c r="C1989" s="17">
        <f t="shared" si="187"/>
        <v>0.2839506172839506</v>
      </c>
      <c r="D1989" s="18">
        <v>1.4774173686176557</v>
      </c>
      <c r="E1989" s="18">
        <v>5.5189218962307808E-2</v>
      </c>
      <c r="F1989" s="18">
        <v>2.0002554600372854E-3</v>
      </c>
      <c r="G1989" s="18">
        <v>5.9697546675531376E-3</v>
      </c>
      <c r="H1989" s="18">
        <v>4.6649368616450948</v>
      </c>
      <c r="I1989" s="18">
        <v>0.05</v>
      </c>
      <c r="J1989" s="17">
        <f t="shared" si="191"/>
        <v>2.2577407757307739</v>
      </c>
      <c r="K1989" s="17">
        <f t="shared" si="188"/>
        <v>8.1828632456070763E-2</v>
      </c>
      <c r="L1989" s="17">
        <f t="shared" si="189"/>
        <v>0.24421723639990109</v>
      </c>
      <c r="M1989" s="17">
        <f t="shared" si="190"/>
        <v>190.83832615820845</v>
      </c>
      <c r="N1989" s="17">
        <f t="shared" si="192"/>
        <v>2.0454545454545456E-3</v>
      </c>
    </row>
    <row r="1990" spans="1:14" ht="13.8">
      <c r="A1990" s="18"/>
      <c r="B1990" s="18">
        <v>123</v>
      </c>
      <c r="C1990" s="17">
        <f t="shared" si="187"/>
        <v>0.2839506172839506</v>
      </c>
      <c r="D1990" s="18">
        <v>1.49</v>
      </c>
      <c r="E1990" s="18">
        <v>4.0129999999999999E-2</v>
      </c>
      <c r="F1990" s="18">
        <v>1.391E-2</v>
      </c>
      <c r="G1990" s="18">
        <v>1.1900000000000001E-2</v>
      </c>
      <c r="H1990" s="18">
        <v>4.6525100000000004</v>
      </c>
      <c r="I1990" s="18">
        <v>0.05</v>
      </c>
      <c r="J1990" s="17">
        <f t="shared" si="191"/>
        <v>1.641681818181818</v>
      </c>
      <c r="K1990" s="17">
        <f t="shared" si="188"/>
        <v>0.56904545454545452</v>
      </c>
      <c r="L1990" s="17">
        <f t="shared" si="189"/>
        <v>0.48681818181818187</v>
      </c>
      <c r="M1990" s="17">
        <f t="shared" si="190"/>
        <v>190.32995454545454</v>
      </c>
      <c r="N1990" s="17">
        <f t="shared" si="192"/>
        <v>2.0454545454545456E-3</v>
      </c>
    </row>
    <row r="1991" spans="1:14" ht="13.8">
      <c r="B1991" s="18">
        <v>123</v>
      </c>
      <c r="C1991" s="17">
        <f t="shared" si="187"/>
        <v>0.2839506172839506</v>
      </c>
      <c r="D1991" s="18">
        <v>1.33</v>
      </c>
      <c r="E1991" s="18">
        <v>5.3129999999999997E-2</v>
      </c>
      <c r="F1991" s="18">
        <v>7.4400000000000004E-3</v>
      </c>
      <c r="G1991" s="18">
        <v>4.15E-3</v>
      </c>
      <c r="H1991" s="18">
        <v>4.1916599999999997</v>
      </c>
      <c r="I1991" s="18">
        <v>0.04</v>
      </c>
      <c r="J1991" s="17">
        <f t="shared" si="191"/>
        <v>2.1735000000000002</v>
      </c>
      <c r="K1991" s="17">
        <f t="shared" si="188"/>
        <v>0.30436363636363639</v>
      </c>
      <c r="L1991" s="17">
        <f t="shared" si="189"/>
        <v>0.16977272727272727</v>
      </c>
      <c r="M1991" s="17">
        <f t="shared" si="190"/>
        <v>171.47699999999998</v>
      </c>
      <c r="N1991" s="17">
        <f t="shared" si="192"/>
        <v>1.6363636363636365E-3</v>
      </c>
    </row>
    <row r="1992" spans="1:14" ht="13.8">
      <c r="B1992" s="18">
        <v>123</v>
      </c>
      <c r="C1992" s="17">
        <f t="shared" si="187"/>
        <v>0.2839506172839506</v>
      </c>
      <c r="D1992" s="18">
        <v>1.39</v>
      </c>
      <c r="E1992" s="18">
        <v>5.5669999999999997E-2</v>
      </c>
      <c r="F1992" s="18">
        <v>7.9600000000000001E-3</v>
      </c>
      <c r="G1992" s="18">
        <v>4.4400000000000004E-3</v>
      </c>
      <c r="H1992" s="18">
        <v>4.3768700000000003</v>
      </c>
      <c r="I1992" s="18">
        <v>0.04</v>
      </c>
      <c r="J1992" s="17">
        <f t="shared" si="191"/>
        <v>2.2774090909090905</v>
      </c>
      <c r="K1992" s="17">
        <f t="shared" si="188"/>
        <v>0.32563636363636361</v>
      </c>
      <c r="L1992" s="17">
        <f t="shared" si="189"/>
        <v>0.18163636363636365</v>
      </c>
      <c r="M1992" s="17">
        <f t="shared" si="190"/>
        <v>179.05377272727276</v>
      </c>
      <c r="N1992" s="17">
        <f t="shared" si="192"/>
        <v>1.6363636363636365E-3</v>
      </c>
    </row>
    <row r="1993" spans="1:14" ht="13.8">
      <c r="A1993" s="18"/>
      <c r="B1993" s="18">
        <v>124</v>
      </c>
      <c r="C1993" s="17">
        <f t="shared" si="187"/>
        <v>0.29629629629629628</v>
      </c>
      <c r="D1993" s="18">
        <v>1.51</v>
      </c>
      <c r="E1993" s="18">
        <v>4.7980000000000002E-2</v>
      </c>
      <c r="F1993" s="18">
        <v>1.2789999999999999E-2</v>
      </c>
      <c r="G1993" s="18">
        <v>7.0499999999999998E-3</v>
      </c>
      <c r="H1993" s="18">
        <v>4.7394100000000003</v>
      </c>
      <c r="I1993" s="18">
        <v>0.04</v>
      </c>
      <c r="J1993" s="17">
        <f t="shared" si="191"/>
        <v>1.962818181818182</v>
      </c>
      <c r="K1993" s="17">
        <f t="shared" si="188"/>
        <v>0.52322727272727265</v>
      </c>
      <c r="L1993" s="17">
        <f t="shared" si="189"/>
        <v>0.28840909090909089</v>
      </c>
      <c r="M1993" s="17">
        <f t="shared" si="190"/>
        <v>193.88495454545455</v>
      </c>
      <c r="N1993" s="17">
        <f t="shared" si="192"/>
        <v>1.6363636363636365E-3</v>
      </c>
    </row>
    <row r="1994" spans="1:14" ht="13.8">
      <c r="B1994" s="18">
        <v>124</v>
      </c>
      <c r="C1994" s="17">
        <f t="shared" si="187"/>
        <v>0.29629629629629628</v>
      </c>
      <c r="D1994" s="18">
        <v>1.0900000000000001</v>
      </c>
      <c r="E1994" s="18">
        <v>4.5440000000000001E-2</v>
      </c>
      <c r="F1994" s="18">
        <v>5.0800000000000003E-3</v>
      </c>
      <c r="G1994" s="18">
        <v>7.0699999999999999E-3</v>
      </c>
      <c r="H1994" s="18">
        <v>3.42001</v>
      </c>
      <c r="I1994" s="18">
        <v>0.05</v>
      </c>
      <c r="J1994" s="17">
        <f t="shared" si="191"/>
        <v>1.8589090909090908</v>
      </c>
      <c r="K1994" s="17">
        <f t="shared" si="188"/>
        <v>0.20781818181818182</v>
      </c>
      <c r="L1994" s="17">
        <f t="shared" si="189"/>
        <v>0.28922727272727272</v>
      </c>
      <c r="M1994" s="17">
        <f t="shared" si="190"/>
        <v>139.90950000000001</v>
      </c>
      <c r="N1994" s="17">
        <f t="shared" si="192"/>
        <v>2.0454545454545456E-3</v>
      </c>
    </row>
    <row r="1995" spans="1:14" ht="13.8">
      <c r="B1995" s="18">
        <v>124</v>
      </c>
      <c r="C1995" s="17">
        <f t="shared" si="187"/>
        <v>0.29629629629629628</v>
      </c>
      <c r="D1995" s="18">
        <v>1.1000000000000001</v>
      </c>
      <c r="E1995" s="18">
        <v>4.3869999999999999E-2</v>
      </c>
      <c r="F1995" s="18">
        <v>4.9399999999999999E-3</v>
      </c>
      <c r="G1995" s="18">
        <v>6.43E-3</v>
      </c>
      <c r="H1995" s="18">
        <v>3.4426000000000001</v>
      </c>
      <c r="I1995" s="18">
        <v>0.05</v>
      </c>
      <c r="J1995" s="17">
        <f t="shared" si="191"/>
        <v>1.794681818181818</v>
      </c>
      <c r="K1995" s="17">
        <f t="shared" si="188"/>
        <v>0.20209090909090907</v>
      </c>
      <c r="L1995" s="17">
        <f t="shared" si="189"/>
        <v>0.26304545454545453</v>
      </c>
      <c r="M1995" s="17">
        <f t="shared" si="190"/>
        <v>140.83363636363637</v>
      </c>
      <c r="N1995" s="17">
        <f t="shared" si="192"/>
        <v>2.0454545454545456E-3</v>
      </c>
    </row>
    <row r="1996" spans="1:14" ht="13.8">
      <c r="A1996" s="18"/>
      <c r="B1996" s="18">
        <v>124</v>
      </c>
      <c r="C1996" s="17">
        <f t="shared" si="187"/>
        <v>0.29629629629629628</v>
      </c>
      <c r="D1996" s="18">
        <v>1.35</v>
      </c>
      <c r="E1996" s="18">
        <v>7.7619999999999995E-2</v>
      </c>
      <c r="F1996" s="18">
        <v>1.197E-2</v>
      </c>
      <c r="G1996" s="18">
        <v>1.192E-2</v>
      </c>
      <c r="H1996" s="18">
        <v>4.2247599999999998</v>
      </c>
      <c r="I1996" s="18">
        <v>0.06</v>
      </c>
      <c r="J1996" s="17">
        <f t="shared" si="191"/>
        <v>3.1753636363636359</v>
      </c>
      <c r="K1996" s="17">
        <f t="shared" si="188"/>
        <v>0.48968181818181816</v>
      </c>
      <c r="L1996" s="17">
        <f t="shared" si="189"/>
        <v>0.48763636363636365</v>
      </c>
      <c r="M1996" s="17">
        <f t="shared" si="190"/>
        <v>172.8310909090909</v>
      </c>
      <c r="N1996" s="17">
        <f t="shared" si="192"/>
        <v>2.4545454545454545E-3</v>
      </c>
    </row>
    <row r="1997" spans="1:14" ht="13.8">
      <c r="A1997" s="18"/>
      <c r="B1997" s="18">
        <v>124</v>
      </c>
      <c r="C1997" s="17">
        <f t="shared" si="187"/>
        <v>0.29629629629629628</v>
      </c>
      <c r="D1997" s="18">
        <v>0.99</v>
      </c>
      <c r="E1997" s="18">
        <v>4.0779999999999997E-2</v>
      </c>
      <c r="F1997" s="18">
        <v>5.7299999999999999E-3</v>
      </c>
      <c r="G1997" s="18">
        <v>3.3500000000000001E-3</v>
      </c>
      <c r="H1997" s="18">
        <v>3.1162700000000001</v>
      </c>
      <c r="I1997" s="18">
        <v>0.03</v>
      </c>
      <c r="J1997" s="17">
        <f t="shared" si="191"/>
        <v>1.6682727272727271</v>
      </c>
      <c r="K1997" s="17">
        <f t="shared" si="188"/>
        <v>0.2344090909090909</v>
      </c>
      <c r="L1997" s="17">
        <f t="shared" si="189"/>
        <v>0.13704545454545455</v>
      </c>
      <c r="M1997" s="17">
        <f t="shared" si="190"/>
        <v>127.48377272727272</v>
      </c>
      <c r="N1997" s="17">
        <f t="shared" si="192"/>
        <v>1.2272727272727272E-3</v>
      </c>
    </row>
    <row r="1998" spans="1:14" ht="13.8">
      <c r="A1998" s="18"/>
      <c r="B1998" s="18">
        <v>124</v>
      </c>
      <c r="C1998" s="17">
        <f t="shared" si="187"/>
        <v>0.29629629629629628</v>
      </c>
      <c r="D1998" s="18">
        <v>0.5</v>
      </c>
      <c r="E1998" s="18">
        <v>3.0810000000000001E-2</v>
      </c>
      <c r="F1998" s="18">
        <v>4.8199999999999996E-3</v>
      </c>
      <c r="G1998" s="18">
        <v>7.2399999999999999E-3</v>
      </c>
      <c r="H1998" s="18">
        <v>1.55402</v>
      </c>
      <c r="I1998" s="18">
        <v>0.05</v>
      </c>
      <c r="J1998" s="17">
        <f t="shared" si="191"/>
        <v>1.2604090909090908</v>
      </c>
      <c r="K1998" s="17">
        <f t="shared" si="188"/>
        <v>0.19718181818181818</v>
      </c>
      <c r="L1998" s="17">
        <f t="shared" si="189"/>
        <v>0.29618181818181816</v>
      </c>
      <c r="M1998" s="17">
        <f t="shared" si="190"/>
        <v>63.573545454545453</v>
      </c>
      <c r="N1998" s="17">
        <f t="shared" si="192"/>
        <v>2.0454545454545456E-3</v>
      </c>
    </row>
    <row r="1999" spans="1:14" ht="13.8">
      <c r="A1999" s="18"/>
      <c r="B1999" s="18">
        <v>124</v>
      </c>
      <c r="C1999" s="17">
        <f t="shared" si="187"/>
        <v>0.29629629629629628</v>
      </c>
      <c r="D1999" s="18">
        <v>1.46</v>
      </c>
      <c r="E1999" s="18">
        <v>4.8419999999999998E-2</v>
      </c>
      <c r="F1999" s="18">
        <v>5.1900000000000002E-3</v>
      </c>
      <c r="G1999" s="18">
        <v>5.62E-3</v>
      </c>
      <c r="H1999" s="18">
        <v>4.58338</v>
      </c>
      <c r="I1999" s="18">
        <v>0.05</v>
      </c>
      <c r="J1999" s="17">
        <f t="shared" si="191"/>
        <v>1.9808181818181816</v>
      </c>
      <c r="K1999" s="17">
        <f t="shared" si="188"/>
        <v>0.21231818181818182</v>
      </c>
      <c r="L1999" s="17">
        <f t="shared" si="189"/>
        <v>0.2299090909090909</v>
      </c>
      <c r="M1999" s="17">
        <f t="shared" si="190"/>
        <v>187.50190909090909</v>
      </c>
      <c r="N1999" s="17">
        <f t="shared" si="192"/>
        <v>2.0454545454545456E-3</v>
      </c>
    </row>
    <row r="2000" spans="1:14" ht="13.8">
      <c r="A2000" s="18"/>
      <c r="B2000" s="18">
        <v>124</v>
      </c>
      <c r="C2000" s="17">
        <f t="shared" si="187"/>
        <v>0.29629629629629628</v>
      </c>
      <c r="D2000" s="18">
        <v>1.34</v>
      </c>
      <c r="E2000" s="18">
        <v>4.2479999999999997E-2</v>
      </c>
      <c r="F2000" s="18">
        <v>5.3200000000000001E-3</v>
      </c>
      <c r="G2000" s="18">
        <v>6.3099999999999996E-3</v>
      </c>
      <c r="H2000" s="18">
        <v>4.2276400000000001</v>
      </c>
      <c r="I2000" s="18">
        <v>0.05</v>
      </c>
      <c r="J2000" s="17">
        <f t="shared" si="191"/>
        <v>1.7378181818181817</v>
      </c>
      <c r="K2000" s="17">
        <f t="shared" si="188"/>
        <v>0.21763636363636366</v>
      </c>
      <c r="L2000" s="17">
        <f t="shared" si="189"/>
        <v>0.25813636363636361</v>
      </c>
      <c r="M2000" s="17">
        <f t="shared" si="190"/>
        <v>172.9489090909091</v>
      </c>
      <c r="N2000" s="17">
        <f t="shared" si="192"/>
        <v>2.0454545454545456E-3</v>
      </c>
    </row>
    <row r="2001" spans="1:14" ht="13.8">
      <c r="A2001" s="18"/>
      <c r="B2001" s="18">
        <v>124</v>
      </c>
      <c r="C2001" s="17">
        <f t="shared" si="187"/>
        <v>0.29629629629629628</v>
      </c>
      <c r="D2001" s="18">
        <v>1.26</v>
      </c>
      <c r="E2001" s="18">
        <v>3.184E-2</v>
      </c>
      <c r="F2001" s="18">
        <v>1.553E-2</v>
      </c>
      <c r="G2001" s="18">
        <v>1.004E-2</v>
      </c>
      <c r="H2001" s="18">
        <v>3.91289</v>
      </c>
      <c r="I2001" s="18">
        <v>0.06</v>
      </c>
      <c r="J2001" s="17">
        <f t="shared" si="191"/>
        <v>1.3025454545454545</v>
      </c>
      <c r="K2001" s="17">
        <f t="shared" si="188"/>
        <v>0.63531818181818178</v>
      </c>
      <c r="L2001" s="17">
        <f t="shared" si="189"/>
        <v>0.41072727272727272</v>
      </c>
      <c r="M2001" s="17">
        <f t="shared" si="190"/>
        <v>160.07277272727273</v>
      </c>
      <c r="N2001" s="17">
        <f t="shared" si="192"/>
        <v>2.4545454545454545E-3</v>
      </c>
    </row>
    <row r="2002" spans="1:14" ht="13.8">
      <c r="A2002" s="18"/>
      <c r="B2002" s="18">
        <v>124</v>
      </c>
      <c r="C2002" s="17">
        <f t="shared" si="187"/>
        <v>0.29629629629629628</v>
      </c>
      <c r="D2002" s="18">
        <v>1.2</v>
      </c>
      <c r="E2002" s="18">
        <v>3.134E-2</v>
      </c>
      <c r="F2002" s="18">
        <v>1.486E-2</v>
      </c>
      <c r="G2002" s="18">
        <v>9.5399999999999999E-3</v>
      </c>
      <c r="H2002" s="18">
        <v>3.73325</v>
      </c>
      <c r="I2002" s="18">
        <v>0.05</v>
      </c>
      <c r="J2002" s="17">
        <f t="shared" si="191"/>
        <v>1.2820909090909092</v>
      </c>
      <c r="K2002" s="17">
        <f t="shared" si="188"/>
        <v>0.60790909090909095</v>
      </c>
      <c r="L2002" s="17">
        <f t="shared" si="189"/>
        <v>0.39027272727272727</v>
      </c>
      <c r="M2002" s="17">
        <f t="shared" si="190"/>
        <v>152.72386363636363</v>
      </c>
      <c r="N2002" s="17">
        <f t="shared" si="192"/>
        <v>2.0454545454545456E-3</v>
      </c>
    </row>
    <row r="2003" spans="1:14" ht="13.8">
      <c r="A2003" s="18"/>
      <c r="B2003" s="18">
        <v>124</v>
      </c>
      <c r="C2003" s="17">
        <f t="shared" si="187"/>
        <v>0.29629629629629628</v>
      </c>
      <c r="D2003" s="18">
        <v>1.26</v>
      </c>
      <c r="E2003" s="18">
        <v>3.2039999999999999E-2</v>
      </c>
      <c r="F2003" s="18">
        <v>1.468E-2</v>
      </c>
      <c r="G2003" s="18">
        <v>9.3699999999999999E-3</v>
      </c>
      <c r="H2003" s="18">
        <v>3.9385300000000001</v>
      </c>
      <c r="I2003" s="18">
        <v>0.05</v>
      </c>
      <c r="J2003" s="17">
        <f t="shared" si="191"/>
        <v>1.3107272727272727</v>
      </c>
      <c r="K2003" s="17">
        <f t="shared" si="188"/>
        <v>0.60054545454545449</v>
      </c>
      <c r="L2003" s="17">
        <f t="shared" si="189"/>
        <v>0.38331818181818184</v>
      </c>
      <c r="M2003" s="17">
        <f t="shared" si="190"/>
        <v>161.12168181818183</v>
      </c>
      <c r="N2003" s="17">
        <f t="shared" si="192"/>
        <v>2.0454545454545456E-3</v>
      </c>
    </row>
    <row r="2004" spans="1:14" ht="13.8">
      <c r="B2004" s="18">
        <v>125</v>
      </c>
      <c r="C2004" s="17">
        <f t="shared" si="187"/>
        <v>0.30864197530864196</v>
      </c>
      <c r="D2004" s="18">
        <v>1.43</v>
      </c>
      <c r="E2004" s="18">
        <v>4.0779999999999997E-2</v>
      </c>
      <c r="F2004" s="18">
        <v>5.6299999999999996E-3</v>
      </c>
      <c r="G2004" s="18">
        <v>3.8899999999999998E-3</v>
      </c>
      <c r="H2004" s="18">
        <v>4.4975399999999999</v>
      </c>
      <c r="I2004" s="18">
        <v>0.04</v>
      </c>
      <c r="J2004" s="17">
        <f t="shared" si="191"/>
        <v>1.6682727272727271</v>
      </c>
      <c r="K2004" s="17">
        <f t="shared" si="188"/>
        <v>0.23031818181818178</v>
      </c>
      <c r="L2004" s="17">
        <f t="shared" si="189"/>
        <v>0.15913636363636363</v>
      </c>
      <c r="M2004" s="17">
        <f t="shared" si="190"/>
        <v>183.99027272727272</v>
      </c>
      <c r="N2004" s="17">
        <f t="shared" si="192"/>
        <v>1.6363636363636365E-3</v>
      </c>
    </row>
    <row r="2005" spans="1:14" ht="13.8">
      <c r="A2005" s="18"/>
      <c r="B2005" s="18">
        <v>125</v>
      </c>
      <c r="C2005" s="17">
        <f t="shared" si="187"/>
        <v>0.30864197530864196</v>
      </c>
      <c r="D2005" s="18">
        <v>1.82</v>
      </c>
      <c r="E2005" s="18">
        <v>8.8700000000000001E-2</v>
      </c>
      <c r="F2005" s="18">
        <v>1.1820000000000001E-2</v>
      </c>
      <c r="G2005" s="18">
        <v>8.9599999999999992E-3</v>
      </c>
      <c r="H2005" s="18">
        <v>5.7052500000000004</v>
      </c>
      <c r="I2005" s="18">
        <v>7.0000000000000007E-2</v>
      </c>
      <c r="J2005" s="17">
        <f t="shared" si="191"/>
        <v>3.6286363636363634</v>
      </c>
      <c r="K2005" s="17">
        <f t="shared" si="188"/>
        <v>0.48354545454545456</v>
      </c>
      <c r="L2005" s="17">
        <f t="shared" si="189"/>
        <v>0.36654545454545456</v>
      </c>
      <c r="M2005" s="17">
        <f t="shared" si="190"/>
        <v>233.39659090909092</v>
      </c>
      <c r="N2005" s="17">
        <f t="shared" si="192"/>
        <v>2.8636363636363638E-3</v>
      </c>
    </row>
    <row r="2006" spans="1:14" ht="13.8">
      <c r="B2006" s="18">
        <v>125</v>
      </c>
      <c r="C2006" s="17">
        <f t="shared" si="187"/>
        <v>0.30864197530864196</v>
      </c>
      <c r="D2006" s="18">
        <v>1.1200000000000001</v>
      </c>
      <c r="E2006" s="18">
        <v>3.9239999999999997E-2</v>
      </c>
      <c r="F2006" s="18">
        <v>3.48E-3</v>
      </c>
      <c r="G2006" s="18">
        <v>7.0899999999999999E-3</v>
      </c>
      <c r="H2006" s="18">
        <v>3.5186299999999999</v>
      </c>
      <c r="I2006" s="18">
        <v>0.04</v>
      </c>
      <c r="J2006" s="17">
        <f t="shared" si="191"/>
        <v>1.605272727272727</v>
      </c>
      <c r="K2006" s="17">
        <f t="shared" si="188"/>
        <v>0.14236363636363636</v>
      </c>
      <c r="L2006" s="17">
        <f t="shared" si="189"/>
        <v>0.29004545454545455</v>
      </c>
      <c r="M2006" s="17">
        <f t="shared" si="190"/>
        <v>143.94395454545455</v>
      </c>
      <c r="N2006" s="17">
        <f t="shared" si="192"/>
        <v>1.6363636363636365E-3</v>
      </c>
    </row>
    <row r="2007" spans="1:14" ht="13.8">
      <c r="B2007" s="18">
        <v>125</v>
      </c>
      <c r="C2007" s="17">
        <f t="shared" si="187"/>
        <v>0.30864197530864196</v>
      </c>
      <c r="D2007" s="18">
        <v>0.83</v>
      </c>
      <c r="E2007" s="18">
        <v>4.0770000000000001E-2</v>
      </c>
      <c r="F2007" s="18">
        <v>3.29E-3</v>
      </c>
      <c r="G2007" s="18">
        <v>6.8900000000000003E-3</v>
      </c>
      <c r="H2007" s="18">
        <v>2.6149100000000001</v>
      </c>
      <c r="I2007" s="18">
        <v>0.03</v>
      </c>
      <c r="J2007" s="17">
        <f t="shared" si="191"/>
        <v>1.6678636363636363</v>
      </c>
      <c r="K2007" s="17">
        <f t="shared" si="188"/>
        <v>0.13459090909090909</v>
      </c>
      <c r="L2007" s="17">
        <f t="shared" si="189"/>
        <v>0.28186363636363637</v>
      </c>
      <c r="M2007" s="17">
        <f t="shared" si="190"/>
        <v>106.9735909090909</v>
      </c>
      <c r="N2007" s="17">
        <f t="shared" si="192"/>
        <v>1.2272727272727272E-3</v>
      </c>
    </row>
    <row r="2008" spans="1:14" ht="13.8">
      <c r="B2008" s="18">
        <v>125</v>
      </c>
      <c r="C2008" s="17">
        <f t="shared" si="187"/>
        <v>0.30864197530864196</v>
      </c>
      <c r="D2008" s="18">
        <v>1.0900000000000001</v>
      </c>
      <c r="E2008" s="18">
        <v>7.1249999999999994E-2</v>
      </c>
      <c r="F2008" s="18">
        <v>1.103E-2</v>
      </c>
      <c r="G2008" s="18">
        <v>1.0540000000000001E-2</v>
      </c>
      <c r="H2008" s="18">
        <v>3.4129200000000002</v>
      </c>
      <c r="I2008" s="18">
        <v>0.06</v>
      </c>
      <c r="J2008" s="17">
        <f t="shared" si="191"/>
        <v>2.9147727272727271</v>
      </c>
      <c r="K2008" s="17">
        <f t="shared" si="188"/>
        <v>0.4512272727272727</v>
      </c>
      <c r="L2008" s="17">
        <f t="shared" si="189"/>
        <v>0.43118181818181822</v>
      </c>
      <c r="M2008" s="17">
        <f t="shared" si="190"/>
        <v>139.61945454545454</v>
      </c>
      <c r="N2008" s="17">
        <f t="shared" si="192"/>
        <v>2.4545454545454545E-3</v>
      </c>
    </row>
    <row r="2009" spans="1:14" ht="13.8">
      <c r="A2009" s="18"/>
      <c r="B2009" s="18">
        <v>125</v>
      </c>
      <c r="C2009" s="17">
        <f t="shared" si="187"/>
        <v>0.30864197530864196</v>
      </c>
      <c r="D2009" s="18">
        <v>1.1100000000000001</v>
      </c>
      <c r="E2009" s="18">
        <v>5.0099999999999999E-2</v>
      </c>
      <c r="F2009" s="18">
        <v>3.8800000000000002E-3</v>
      </c>
      <c r="G2009" s="18">
        <v>5.4099999999999999E-3</v>
      </c>
      <c r="H2009" s="18">
        <v>3.4899300000000002</v>
      </c>
      <c r="I2009" s="18">
        <v>0.04</v>
      </c>
      <c r="J2009" s="17">
        <f t="shared" si="191"/>
        <v>2.0495454545454543</v>
      </c>
      <c r="K2009" s="17">
        <f t="shared" si="188"/>
        <v>0.15872727272727272</v>
      </c>
      <c r="L2009" s="17">
        <f t="shared" si="189"/>
        <v>0.2213181818181818</v>
      </c>
      <c r="M2009" s="17">
        <f t="shared" si="190"/>
        <v>142.76986363636365</v>
      </c>
      <c r="N2009" s="17">
        <f t="shared" si="192"/>
        <v>1.6363636363636365E-3</v>
      </c>
    </row>
    <row r="2010" spans="1:14" ht="13.8">
      <c r="A2010" s="18"/>
      <c r="B2010" s="18">
        <v>126</v>
      </c>
      <c r="C2010" s="17">
        <f t="shared" si="187"/>
        <v>0.32098765432098764</v>
      </c>
      <c r="D2010" s="18">
        <v>1.56</v>
      </c>
      <c r="E2010" s="18">
        <v>4.8030000000000003E-2</v>
      </c>
      <c r="F2010" s="18">
        <v>1.191E-2</v>
      </c>
      <c r="G2010" s="18">
        <v>6.5300000000000002E-3</v>
      </c>
      <c r="H2010" s="18">
        <v>4.89811</v>
      </c>
      <c r="I2010" s="18">
        <v>0.04</v>
      </c>
      <c r="J2010" s="17">
        <f t="shared" si="191"/>
        <v>1.9648636363636365</v>
      </c>
      <c r="K2010" s="17">
        <f t="shared" si="188"/>
        <v>0.48722727272727279</v>
      </c>
      <c r="L2010" s="17">
        <f t="shared" si="189"/>
        <v>0.26713636363636362</v>
      </c>
      <c r="M2010" s="17">
        <f t="shared" si="190"/>
        <v>200.37722727272728</v>
      </c>
      <c r="N2010" s="17">
        <f t="shared" si="192"/>
        <v>1.6363636363636365E-3</v>
      </c>
    </row>
    <row r="2011" spans="1:14" ht="13.8">
      <c r="A2011" s="18"/>
      <c r="B2011" s="18">
        <v>126</v>
      </c>
      <c r="C2011" s="17">
        <f t="shared" si="187"/>
        <v>0.32098765432098764</v>
      </c>
      <c r="D2011" s="18">
        <v>1.88</v>
      </c>
      <c r="E2011" s="18">
        <v>8.992E-2</v>
      </c>
      <c r="F2011" s="18">
        <v>1.187E-2</v>
      </c>
      <c r="G2011" s="18">
        <v>1.298E-2</v>
      </c>
      <c r="H2011" s="18">
        <v>5.88863</v>
      </c>
      <c r="I2011" s="18">
        <v>0.06</v>
      </c>
      <c r="J2011" s="17">
        <f t="shared" si="191"/>
        <v>3.6785454545454543</v>
      </c>
      <c r="K2011" s="17">
        <f t="shared" si="188"/>
        <v>0.48559090909090907</v>
      </c>
      <c r="L2011" s="17">
        <f t="shared" si="189"/>
        <v>0.53100000000000003</v>
      </c>
      <c r="M2011" s="17">
        <f t="shared" si="190"/>
        <v>240.89849999999998</v>
      </c>
      <c r="N2011" s="17">
        <f t="shared" si="192"/>
        <v>2.4545454545454545E-3</v>
      </c>
    </row>
    <row r="2012" spans="1:14" ht="13.8">
      <c r="B2012" s="18">
        <v>126</v>
      </c>
      <c r="C2012" s="17">
        <f t="shared" si="187"/>
        <v>0.32098765432098764</v>
      </c>
      <c r="D2012" s="18">
        <v>1.22</v>
      </c>
      <c r="E2012" s="18">
        <v>4.5010000000000001E-2</v>
      </c>
      <c r="F2012" s="18">
        <v>7.77E-3</v>
      </c>
      <c r="G2012" s="18">
        <v>7.1199999999999996E-3</v>
      </c>
      <c r="H2012" s="18">
        <v>3.8363</v>
      </c>
      <c r="I2012" s="18">
        <v>0.04</v>
      </c>
      <c r="J2012" s="17">
        <f t="shared" si="191"/>
        <v>1.8413181818181819</v>
      </c>
      <c r="K2012" s="17">
        <f t="shared" si="188"/>
        <v>0.3178636363636364</v>
      </c>
      <c r="L2012" s="17">
        <f t="shared" si="189"/>
        <v>0.29127272727272724</v>
      </c>
      <c r="M2012" s="17">
        <f t="shared" si="190"/>
        <v>156.93954545454545</v>
      </c>
      <c r="N2012" s="17">
        <f t="shared" si="192"/>
        <v>1.6363636363636365E-3</v>
      </c>
    </row>
    <row r="2013" spans="1:14" s="18" customFormat="1" ht="13.8">
      <c r="B2013" s="18">
        <v>126</v>
      </c>
      <c r="C2013" s="17">
        <f t="shared" si="187"/>
        <v>0.32098765432098764</v>
      </c>
      <c r="D2013" s="18">
        <v>1.38</v>
      </c>
      <c r="E2013" s="18">
        <v>5.0220000000000001E-2</v>
      </c>
      <c r="F2013" s="18">
        <v>7.8399999999999997E-3</v>
      </c>
      <c r="G2013" s="18">
        <v>6.9499999999999996E-3</v>
      </c>
      <c r="H2013" s="18">
        <v>4.3198400000000001</v>
      </c>
      <c r="I2013" s="18">
        <v>0.04</v>
      </c>
      <c r="J2013" s="17">
        <f t="shared" si="191"/>
        <v>2.0544545454545453</v>
      </c>
      <c r="K2013" s="17">
        <f t="shared" si="188"/>
        <v>0.32072727272727275</v>
      </c>
      <c r="L2013" s="17">
        <f t="shared" si="189"/>
        <v>0.2843181818181818</v>
      </c>
      <c r="M2013" s="17">
        <f t="shared" si="190"/>
        <v>176.72072727272729</v>
      </c>
      <c r="N2013" s="17">
        <f t="shared" si="192"/>
        <v>1.6363636363636365E-3</v>
      </c>
    </row>
    <row r="2014" spans="1:14" s="18" customFormat="1" ht="13.8">
      <c r="B2014" s="18">
        <v>126</v>
      </c>
      <c r="C2014" s="17">
        <f t="shared" si="187"/>
        <v>0.32098765432098764</v>
      </c>
      <c r="D2014" s="18">
        <v>1.29</v>
      </c>
      <c r="E2014" s="18">
        <v>5.6230000000000002E-2</v>
      </c>
      <c r="F2014" s="18">
        <v>7.5399999999999998E-3</v>
      </c>
      <c r="G2014" s="18">
        <v>5.9500000000000004E-3</v>
      </c>
      <c r="H2014" s="18">
        <v>4.0614499999999998</v>
      </c>
      <c r="I2014" s="18">
        <v>0.04</v>
      </c>
      <c r="J2014" s="17">
        <f t="shared" si="191"/>
        <v>2.3003181818181817</v>
      </c>
      <c r="K2014" s="17">
        <f t="shared" si="188"/>
        <v>0.30845454545454543</v>
      </c>
      <c r="L2014" s="17">
        <f t="shared" si="189"/>
        <v>0.24340909090909094</v>
      </c>
      <c r="M2014" s="17">
        <f t="shared" si="190"/>
        <v>166.15022727272728</v>
      </c>
      <c r="N2014" s="17">
        <f t="shared" si="192"/>
        <v>1.6363636363636365E-3</v>
      </c>
    </row>
    <row r="2015" spans="1:14" s="18" customFormat="1" ht="13.8">
      <c r="A2015" s="17"/>
      <c r="B2015" s="18">
        <v>126</v>
      </c>
      <c r="C2015" s="17">
        <f t="shared" si="187"/>
        <v>0.32098765432098764</v>
      </c>
      <c r="D2015" s="18">
        <v>0.82</v>
      </c>
      <c r="E2015" s="18">
        <v>2.8580000000000001E-2</v>
      </c>
      <c r="F2015" s="18">
        <v>3.8500000000000001E-3</v>
      </c>
      <c r="G2015" s="18">
        <v>2.3800000000000002E-3</v>
      </c>
      <c r="H2015" s="18">
        <v>2.5941100000000001</v>
      </c>
      <c r="I2015" s="18">
        <v>0.03</v>
      </c>
      <c r="J2015" s="17">
        <f t="shared" si="191"/>
        <v>1.1691818181818183</v>
      </c>
      <c r="K2015" s="17">
        <f t="shared" si="188"/>
        <v>0.1575</v>
      </c>
      <c r="L2015" s="17">
        <f t="shared" si="189"/>
        <v>9.7363636363636374E-2</v>
      </c>
      <c r="M2015" s="17">
        <f t="shared" si="190"/>
        <v>106.12268181818182</v>
      </c>
      <c r="N2015" s="17">
        <f t="shared" si="192"/>
        <v>1.2272727272727272E-3</v>
      </c>
    </row>
    <row r="2016" spans="1:14" s="18" customFormat="1" ht="13.8">
      <c r="B2016" s="18">
        <v>126</v>
      </c>
      <c r="C2016" s="17">
        <f t="shared" si="187"/>
        <v>0.32098765432098764</v>
      </c>
      <c r="D2016" s="18">
        <v>1.45</v>
      </c>
      <c r="E2016" s="18">
        <v>5.3710000000000001E-2</v>
      </c>
      <c r="F2016" s="18">
        <v>4.1799999999999997E-3</v>
      </c>
      <c r="G2016" s="18">
        <v>6.0400000000000002E-3</v>
      </c>
      <c r="H2016" s="18">
        <v>4.5596100000000002</v>
      </c>
      <c r="I2016" s="18">
        <v>0.04</v>
      </c>
      <c r="J2016" s="17">
        <f t="shared" si="191"/>
        <v>2.1972272727272726</v>
      </c>
      <c r="K2016" s="17">
        <f t="shared" si="188"/>
        <v>0.17099999999999999</v>
      </c>
      <c r="L2016" s="17">
        <f t="shared" si="189"/>
        <v>0.24709090909090908</v>
      </c>
      <c r="M2016" s="17">
        <f t="shared" si="190"/>
        <v>186.52950000000001</v>
      </c>
      <c r="N2016" s="17">
        <f t="shared" si="192"/>
        <v>1.6363636363636365E-3</v>
      </c>
    </row>
    <row r="2017" spans="1:14" s="18" customFormat="1" ht="13.8">
      <c r="A2017" s="17"/>
      <c r="B2017" s="18">
        <v>126</v>
      </c>
      <c r="C2017" s="17">
        <f t="shared" si="187"/>
        <v>0.32098765432098764</v>
      </c>
      <c r="D2017" s="18">
        <v>0.76</v>
      </c>
      <c r="E2017" s="18">
        <v>2.5319999999999999E-2</v>
      </c>
      <c r="F2017" s="18">
        <v>2.7100000000000002E-3</v>
      </c>
      <c r="G2017" s="18">
        <v>4.9899999999999996E-3</v>
      </c>
      <c r="H2017" s="18">
        <v>2.3883299999999998</v>
      </c>
      <c r="I2017" s="18">
        <v>0.03</v>
      </c>
      <c r="J2017" s="17">
        <f t="shared" si="191"/>
        <v>1.0358181818181817</v>
      </c>
      <c r="K2017" s="17">
        <f t="shared" si="188"/>
        <v>0.11086363636363637</v>
      </c>
      <c r="L2017" s="17">
        <f t="shared" si="189"/>
        <v>0.20413636363636362</v>
      </c>
      <c r="M2017" s="17">
        <f t="shared" si="190"/>
        <v>97.704409090909081</v>
      </c>
      <c r="N2017" s="17">
        <f t="shared" si="192"/>
        <v>1.2272727272727272E-3</v>
      </c>
    </row>
    <row r="2018" spans="1:14" s="18" customFormat="1" ht="13.8">
      <c r="B2018" s="18">
        <v>126</v>
      </c>
      <c r="C2018" s="17">
        <f t="shared" si="187"/>
        <v>0.32098765432098764</v>
      </c>
      <c r="D2018" s="18">
        <v>0.96</v>
      </c>
      <c r="E2018" s="18">
        <v>3.0450000000000001E-2</v>
      </c>
      <c r="F2018" s="18">
        <v>2.7100000000000002E-3</v>
      </c>
      <c r="G2018" s="18">
        <v>4.8300000000000001E-3</v>
      </c>
      <c r="H2018" s="18">
        <v>3.0091100000000002</v>
      </c>
      <c r="I2018" s="18">
        <v>0.03</v>
      </c>
      <c r="J2018" s="17">
        <f t="shared" si="191"/>
        <v>1.2456818181818183</v>
      </c>
      <c r="K2018" s="17">
        <f t="shared" si="188"/>
        <v>0.11086363636363637</v>
      </c>
      <c r="L2018" s="17">
        <f t="shared" si="189"/>
        <v>0.19759090909090912</v>
      </c>
      <c r="M2018" s="17">
        <f t="shared" si="190"/>
        <v>123.09995454545455</v>
      </c>
      <c r="N2018" s="17">
        <f t="shared" si="192"/>
        <v>1.2272727272727272E-3</v>
      </c>
    </row>
    <row r="2019" spans="1:14" s="18" customFormat="1" ht="13.8">
      <c r="A2019" s="17"/>
      <c r="B2019" s="18">
        <v>126</v>
      </c>
      <c r="C2019" s="17">
        <f t="shared" si="187"/>
        <v>0.32098765432098764</v>
      </c>
      <c r="D2019" s="18">
        <v>0.99</v>
      </c>
      <c r="E2019" s="18">
        <v>3.5900000000000001E-2</v>
      </c>
      <c r="F2019" s="18">
        <v>3.2599999999999999E-3</v>
      </c>
      <c r="G2019" s="18">
        <v>6.5399999999999998E-3</v>
      </c>
      <c r="H2019" s="18">
        <v>3.11084</v>
      </c>
      <c r="I2019" s="18">
        <v>0.03</v>
      </c>
      <c r="J2019" s="17">
        <f t="shared" si="191"/>
        <v>1.4686363636363637</v>
      </c>
      <c r="K2019" s="17">
        <f t="shared" si="188"/>
        <v>0.13336363636363635</v>
      </c>
      <c r="L2019" s="17">
        <f t="shared" si="189"/>
        <v>0.26754545454545453</v>
      </c>
      <c r="M2019" s="17">
        <f t="shared" si="190"/>
        <v>127.26163636363636</v>
      </c>
      <c r="N2019" s="17">
        <f t="shared" si="192"/>
        <v>1.2272727272727272E-3</v>
      </c>
    </row>
    <row r="2020" spans="1:14" s="18" customFormat="1" ht="13.8">
      <c r="B2020" s="18">
        <v>126</v>
      </c>
      <c r="C2020" s="17">
        <f t="shared" si="187"/>
        <v>0.32098765432098764</v>
      </c>
      <c r="D2020" s="18">
        <v>1.1200000000000001</v>
      </c>
      <c r="E2020" s="18">
        <v>4.7039999999999998E-2</v>
      </c>
      <c r="F2020" s="18">
        <v>4.2100000000000002E-3</v>
      </c>
      <c r="G2020" s="18">
        <v>4.9399999999999999E-3</v>
      </c>
      <c r="H2020" s="18">
        <v>3.5368400000000002</v>
      </c>
      <c r="I2020" s="18">
        <v>0.04</v>
      </c>
      <c r="J2020" s="17">
        <f t="shared" si="191"/>
        <v>1.9243636363636363</v>
      </c>
      <c r="K2020" s="17">
        <f t="shared" si="188"/>
        <v>0.17222727272727273</v>
      </c>
      <c r="L2020" s="17">
        <f t="shared" si="189"/>
        <v>0.20209090909090907</v>
      </c>
      <c r="M2020" s="17">
        <f t="shared" si="190"/>
        <v>144.68890909090911</v>
      </c>
      <c r="N2020" s="17">
        <f t="shared" si="192"/>
        <v>1.6363636363636365E-3</v>
      </c>
    </row>
    <row r="2021" spans="1:14" s="18" customFormat="1" ht="13.8">
      <c r="B2021" s="18">
        <v>126</v>
      </c>
      <c r="C2021" s="17">
        <f t="shared" si="187"/>
        <v>0.32098765432098764</v>
      </c>
      <c r="D2021" s="18">
        <v>0.66</v>
      </c>
      <c r="E2021" s="18">
        <v>3.5049999999999998E-2</v>
      </c>
      <c r="F2021" s="18">
        <v>3.7100000000000002E-3</v>
      </c>
      <c r="G2021" s="18">
        <v>3.7499999999999999E-3</v>
      </c>
      <c r="H2021" s="18">
        <v>2.0705200000000001</v>
      </c>
      <c r="I2021" s="18">
        <v>0.04</v>
      </c>
      <c r="J2021" s="17">
        <f t="shared" si="191"/>
        <v>1.4338636363636363</v>
      </c>
      <c r="K2021" s="17">
        <f t="shared" si="188"/>
        <v>0.15177272727272728</v>
      </c>
      <c r="L2021" s="17">
        <f t="shared" si="189"/>
        <v>0.15340909090909091</v>
      </c>
      <c r="M2021" s="17">
        <f t="shared" si="190"/>
        <v>84.703090909090918</v>
      </c>
      <c r="N2021" s="17">
        <f t="shared" si="192"/>
        <v>1.6363636363636365E-3</v>
      </c>
    </row>
    <row r="2022" spans="1:14" s="18" customFormat="1" ht="13.8">
      <c r="A2022" s="17"/>
      <c r="B2022" s="18">
        <v>126</v>
      </c>
      <c r="C2022" s="17">
        <f t="shared" si="187"/>
        <v>0.32098765432098764</v>
      </c>
      <c r="D2022" s="18">
        <v>1.02</v>
      </c>
      <c r="E2022" s="18">
        <v>2.3550000000000001E-2</v>
      </c>
      <c r="F2022" s="18">
        <v>8.94E-3</v>
      </c>
      <c r="G2022" s="18">
        <v>1.8360000000000001E-2</v>
      </c>
      <c r="H2022" s="18">
        <v>3.1741199999999998</v>
      </c>
      <c r="I2022" s="18">
        <v>0.09</v>
      </c>
      <c r="J2022" s="17">
        <f t="shared" si="191"/>
        <v>0.96340909090909088</v>
      </c>
      <c r="K2022" s="17">
        <f t="shared" si="188"/>
        <v>0.36572727272727268</v>
      </c>
      <c r="L2022" s="17">
        <f t="shared" si="189"/>
        <v>0.75109090909090914</v>
      </c>
      <c r="M2022" s="17">
        <f t="shared" si="190"/>
        <v>129.85036363636362</v>
      </c>
      <c r="N2022" s="17">
        <f t="shared" si="192"/>
        <v>3.6818181818181815E-3</v>
      </c>
    </row>
    <row r="2023" spans="1:14" s="18" customFormat="1" ht="13.8">
      <c r="B2023" s="18">
        <v>126</v>
      </c>
      <c r="C2023" s="17">
        <f t="shared" si="187"/>
        <v>0.32098765432098764</v>
      </c>
      <c r="D2023" s="18">
        <v>1.0925055241422492</v>
      </c>
      <c r="E2023" s="18">
        <v>4.1248658020062737E-2</v>
      </c>
      <c r="F2023" s="18">
        <v>8.6026995073887995E-3</v>
      </c>
      <c r="G2023" s="18">
        <v>1.5004708443119998E-2</v>
      </c>
      <c r="H2023" s="18">
        <v>3.4110703860692797</v>
      </c>
      <c r="I2023" s="18">
        <v>0.09</v>
      </c>
      <c r="J2023" s="17">
        <f t="shared" si="191"/>
        <v>1.6874451008207485</v>
      </c>
      <c r="K2023" s="17">
        <f t="shared" si="188"/>
        <v>0.35192861621135996</v>
      </c>
      <c r="L2023" s="17">
        <f t="shared" si="189"/>
        <v>0.61382898176399991</v>
      </c>
      <c r="M2023" s="17">
        <f t="shared" si="190"/>
        <v>139.54378852101598</v>
      </c>
      <c r="N2023" s="17">
        <f t="shared" si="192"/>
        <v>3.6818181818181815E-3</v>
      </c>
    </row>
    <row r="2024" spans="1:14" s="18" customFormat="1" ht="13.8">
      <c r="A2024" s="17"/>
      <c r="B2024" s="18">
        <v>126</v>
      </c>
      <c r="C2024" s="17">
        <f t="shared" si="187"/>
        <v>0.32098765432098764</v>
      </c>
      <c r="D2024" s="18">
        <v>1.1499999999999999</v>
      </c>
      <c r="E2024" s="18">
        <v>4.0719999999999999E-2</v>
      </c>
      <c r="F2024" s="18">
        <v>5.28E-3</v>
      </c>
      <c r="G2024" s="18">
        <v>1.3729999999999999E-2</v>
      </c>
      <c r="H2024" s="18">
        <v>3.5897899999999998</v>
      </c>
      <c r="I2024" s="18">
        <v>7.0000000000000007E-2</v>
      </c>
      <c r="J2024" s="17">
        <f t="shared" si="191"/>
        <v>1.6658181818181816</v>
      </c>
      <c r="K2024" s="17">
        <f t="shared" si="188"/>
        <v>0.216</v>
      </c>
      <c r="L2024" s="17">
        <f t="shared" si="189"/>
        <v>0.56168181818181817</v>
      </c>
      <c r="M2024" s="17">
        <f t="shared" si="190"/>
        <v>146.85504545454543</v>
      </c>
      <c r="N2024" s="17">
        <f t="shared" si="192"/>
        <v>2.8636363636363638E-3</v>
      </c>
    </row>
    <row r="2025" spans="1:14" s="18" customFormat="1" ht="13.8">
      <c r="A2025" s="17"/>
      <c r="B2025" s="18">
        <v>126</v>
      </c>
      <c r="C2025" s="17">
        <f t="shared" si="187"/>
        <v>0.32098765432098764</v>
      </c>
      <c r="D2025" s="18">
        <v>1.05</v>
      </c>
      <c r="E2025" s="18">
        <v>5.058E-2</v>
      </c>
      <c r="F2025" s="18">
        <v>1.1800000000000001E-3</v>
      </c>
      <c r="G2025" s="18">
        <v>4.3299999999999996E-3</v>
      </c>
      <c r="H2025" s="18">
        <v>3.3035000000000001</v>
      </c>
      <c r="I2025" s="18">
        <v>0.04</v>
      </c>
      <c r="J2025" s="17">
        <f t="shared" si="191"/>
        <v>2.0691818181818182</v>
      </c>
      <c r="K2025" s="17">
        <f t="shared" si="188"/>
        <v>4.8272727272727273E-2</v>
      </c>
      <c r="L2025" s="17">
        <f t="shared" si="189"/>
        <v>0.17713636363636362</v>
      </c>
      <c r="M2025" s="17">
        <f t="shared" si="190"/>
        <v>135.14318181818183</v>
      </c>
      <c r="N2025" s="17">
        <f t="shared" si="192"/>
        <v>1.6363636363636365E-3</v>
      </c>
    </row>
    <row r="2026" spans="1:14" s="18" customFormat="1" ht="13.8">
      <c r="B2026" s="18">
        <v>126</v>
      </c>
      <c r="C2026" s="17">
        <f t="shared" si="187"/>
        <v>0.32098765432098764</v>
      </c>
      <c r="D2026" s="18">
        <v>1.43398320877056</v>
      </c>
      <c r="E2026" s="18">
        <v>4.4136147070781548E-2</v>
      </c>
      <c r="F2026" s="18">
        <v>1.4160209973872126E-3</v>
      </c>
      <c r="G2026" s="18">
        <v>4.610300921725808E-3</v>
      </c>
      <c r="H2026" s="18">
        <v>4.5312671916390803</v>
      </c>
      <c r="I2026" s="18">
        <v>0.04</v>
      </c>
      <c r="J2026" s="17">
        <f t="shared" si="191"/>
        <v>1.8055696528956089</v>
      </c>
      <c r="K2026" s="17">
        <f t="shared" si="188"/>
        <v>5.7928131711295065E-2</v>
      </c>
      <c r="L2026" s="17">
        <f t="shared" si="189"/>
        <v>0.18860321952514669</v>
      </c>
      <c r="M2026" s="17">
        <f t="shared" si="190"/>
        <v>185.37002147614419</v>
      </c>
      <c r="N2026" s="17">
        <f t="shared" si="192"/>
        <v>1.6363636363636365E-3</v>
      </c>
    </row>
    <row r="2027" spans="1:14" s="18" customFormat="1" ht="13.8">
      <c r="A2027" s="17"/>
      <c r="B2027" s="18">
        <v>126</v>
      </c>
      <c r="C2027" s="17">
        <f t="shared" si="187"/>
        <v>0.32098765432098764</v>
      </c>
      <c r="D2027" s="18">
        <v>1.4491800477338452</v>
      </c>
      <c r="E2027" s="18">
        <v>4.8373078233875093E-2</v>
      </c>
      <c r="F2027" s="18">
        <v>1.6294887301657884E-3</v>
      </c>
      <c r="G2027" s="18">
        <v>4.8632027993320039E-3</v>
      </c>
      <c r="H2027" s="18">
        <v>4.5783580639425585</v>
      </c>
      <c r="I2027" s="18">
        <v>0.04</v>
      </c>
      <c r="J2027" s="17">
        <f t="shared" si="191"/>
        <v>1.978898655022163</v>
      </c>
      <c r="K2027" s="17">
        <f t="shared" si="188"/>
        <v>6.6660902597691349E-2</v>
      </c>
      <c r="L2027" s="17">
        <f t="shared" si="189"/>
        <v>0.19894920542721833</v>
      </c>
      <c r="M2027" s="17">
        <f t="shared" si="190"/>
        <v>187.29646625219559</v>
      </c>
      <c r="N2027" s="17">
        <f t="shared" si="192"/>
        <v>1.6363636363636365E-3</v>
      </c>
    </row>
    <row r="2028" spans="1:14" s="18" customFormat="1" ht="13.8">
      <c r="B2028" s="18">
        <v>126</v>
      </c>
      <c r="C2028" s="17">
        <f t="shared" si="187"/>
        <v>0.32098765432098764</v>
      </c>
      <c r="D2028" s="18">
        <v>1.33</v>
      </c>
      <c r="E2028" s="18">
        <v>3.4819999999999997E-2</v>
      </c>
      <c r="F2028" s="18">
        <v>1.269E-2</v>
      </c>
      <c r="G2028" s="18">
        <v>1.065E-2</v>
      </c>
      <c r="H2028" s="18">
        <v>4.1501400000000004</v>
      </c>
      <c r="I2028" s="18">
        <v>0.05</v>
      </c>
      <c r="J2028" s="17">
        <f t="shared" si="191"/>
        <v>1.4244545454545454</v>
      </c>
      <c r="K2028" s="17">
        <f t="shared" si="188"/>
        <v>0.51913636363636362</v>
      </c>
      <c r="L2028" s="17">
        <f t="shared" si="189"/>
        <v>0.43568181818181811</v>
      </c>
      <c r="M2028" s="17">
        <f t="shared" si="190"/>
        <v>169.77845454545457</v>
      </c>
      <c r="N2028" s="17">
        <f t="shared" si="192"/>
        <v>2.0454545454545456E-3</v>
      </c>
    </row>
    <row r="2029" spans="1:14" s="18" customFormat="1" ht="13.8">
      <c r="B2029" s="18">
        <v>126</v>
      </c>
      <c r="C2029" s="17">
        <f t="shared" si="187"/>
        <v>0.32098765432098764</v>
      </c>
      <c r="D2029" s="18">
        <v>1.55</v>
      </c>
      <c r="E2029" s="18">
        <v>3.4610000000000002E-2</v>
      </c>
      <c r="F2029" s="18">
        <v>1.4109999999999999E-2</v>
      </c>
      <c r="G2029" s="18">
        <v>1.1089999999999999E-2</v>
      </c>
      <c r="H2029" s="18">
        <v>4.8455899999999996</v>
      </c>
      <c r="I2029" s="18">
        <v>0.05</v>
      </c>
      <c r="J2029" s="17">
        <f t="shared" si="191"/>
        <v>1.4158636363636363</v>
      </c>
      <c r="K2029" s="17">
        <f t="shared" si="188"/>
        <v>0.5772272727272727</v>
      </c>
      <c r="L2029" s="17">
        <f t="shared" si="189"/>
        <v>0.45368181818181819</v>
      </c>
      <c r="M2029" s="17">
        <f t="shared" si="190"/>
        <v>198.22868181818183</v>
      </c>
      <c r="N2029" s="17">
        <f t="shared" si="192"/>
        <v>2.0454545454545456E-3</v>
      </c>
    </row>
    <row r="2030" spans="1:14" s="18" customFormat="1" ht="13.8">
      <c r="B2030" s="18">
        <v>126</v>
      </c>
      <c r="C2030" s="17">
        <f t="shared" si="187"/>
        <v>0.32098765432098764</v>
      </c>
      <c r="D2030" s="18">
        <v>1.39</v>
      </c>
      <c r="E2030" s="18">
        <v>3.0470000000000001E-2</v>
      </c>
      <c r="F2030" s="18">
        <v>1.5859999999999999E-2</v>
      </c>
      <c r="G2030" s="18">
        <v>1.0699999999999999E-2</v>
      </c>
      <c r="H2030" s="18">
        <v>4.3259699999999999</v>
      </c>
      <c r="I2030" s="18">
        <v>0.06</v>
      </c>
      <c r="J2030" s="17">
        <f t="shared" si="191"/>
        <v>1.2465000000000002</v>
      </c>
      <c r="K2030" s="17">
        <f t="shared" si="188"/>
        <v>0.64881818181818174</v>
      </c>
      <c r="L2030" s="17">
        <f t="shared" si="189"/>
        <v>0.43772727272727269</v>
      </c>
      <c r="M2030" s="17">
        <f t="shared" si="190"/>
        <v>176.97149999999999</v>
      </c>
      <c r="N2030" s="17">
        <f t="shared" si="192"/>
        <v>2.4545454545454545E-3</v>
      </c>
    </row>
    <row r="2031" spans="1:14" s="18" customFormat="1" ht="13.8">
      <c r="A2031" s="17"/>
      <c r="B2031" s="18">
        <v>127</v>
      </c>
      <c r="C2031" s="17">
        <f t="shared" si="187"/>
        <v>0.33333333333333331</v>
      </c>
      <c r="D2031" s="18">
        <v>2.2200000000000002</v>
      </c>
      <c r="E2031" s="18">
        <v>8.0479999999999996E-2</v>
      </c>
      <c r="F2031" s="18">
        <v>1.2659999999999999E-2</v>
      </c>
      <c r="G2031" s="18">
        <v>7.26E-3</v>
      </c>
      <c r="H2031" s="18">
        <v>6.9878499999999999</v>
      </c>
      <c r="I2031" s="18">
        <v>7.0000000000000007E-2</v>
      </c>
      <c r="J2031" s="17">
        <f t="shared" si="191"/>
        <v>3.2923636363636364</v>
      </c>
      <c r="K2031" s="17">
        <f t="shared" si="188"/>
        <v>0.51790909090909087</v>
      </c>
      <c r="L2031" s="17">
        <f t="shared" si="189"/>
        <v>0.29699999999999999</v>
      </c>
      <c r="M2031" s="17">
        <f t="shared" si="190"/>
        <v>285.86659090909092</v>
      </c>
      <c r="N2031" s="17">
        <f t="shared" si="192"/>
        <v>2.8636363636363638E-3</v>
      </c>
    </row>
    <row r="2032" spans="1:14" s="18" customFormat="1" ht="13.8">
      <c r="B2032" s="18">
        <v>127</v>
      </c>
      <c r="C2032" s="17">
        <f t="shared" si="187"/>
        <v>0.33333333333333331</v>
      </c>
      <c r="D2032" s="18">
        <v>1.96</v>
      </c>
      <c r="E2032" s="18">
        <v>7.8200000000000006E-2</v>
      </c>
      <c r="F2032" s="18">
        <v>1.295E-2</v>
      </c>
      <c r="G2032" s="18">
        <v>9.0799999999999995E-3</v>
      </c>
      <c r="H2032" s="18">
        <v>6.1436400000000004</v>
      </c>
      <c r="I2032" s="18">
        <v>7.0000000000000007E-2</v>
      </c>
      <c r="J2032" s="17">
        <f t="shared" si="191"/>
        <v>3.1990909090909097</v>
      </c>
      <c r="K2032" s="17">
        <f t="shared" si="188"/>
        <v>0.52977272727272728</v>
      </c>
      <c r="L2032" s="17">
        <f t="shared" si="189"/>
        <v>0.37145454545454543</v>
      </c>
      <c r="M2032" s="17">
        <f t="shared" si="190"/>
        <v>251.3307272727273</v>
      </c>
      <c r="N2032" s="17">
        <f t="shared" si="192"/>
        <v>2.8636363636363638E-3</v>
      </c>
    </row>
    <row r="2033" spans="1:14" s="18" customFormat="1" ht="13.8">
      <c r="B2033" s="18">
        <v>127</v>
      </c>
      <c r="C2033" s="17">
        <f t="shared" si="187"/>
        <v>0.33333333333333331</v>
      </c>
      <c r="D2033" s="18">
        <v>1.79</v>
      </c>
      <c r="E2033" s="18">
        <v>6.1280000000000001E-2</v>
      </c>
      <c r="F2033" s="18">
        <v>9.6900000000000007E-3</v>
      </c>
      <c r="G2033" s="18">
        <v>8.3400000000000002E-3</v>
      </c>
      <c r="H2033" s="18">
        <v>5.6144299999999996</v>
      </c>
      <c r="I2033" s="18">
        <v>0.06</v>
      </c>
      <c r="J2033" s="17">
        <f t="shared" si="191"/>
        <v>2.5069090909090908</v>
      </c>
      <c r="K2033" s="17">
        <f t="shared" si="188"/>
        <v>0.39640909090909093</v>
      </c>
      <c r="L2033" s="17">
        <f t="shared" si="189"/>
        <v>0.3411818181818182</v>
      </c>
      <c r="M2033" s="17">
        <f t="shared" si="190"/>
        <v>229.68122727272728</v>
      </c>
      <c r="N2033" s="17">
        <f t="shared" si="192"/>
        <v>2.4545454545454545E-3</v>
      </c>
    </row>
    <row r="2034" spans="1:14" s="18" customFormat="1" ht="13.8">
      <c r="B2034" s="18">
        <v>127</v>
      </c>
      <c r="C2034" s="17">
        <f t="shared" si="187"/>
        <v>0.33333333333333331</v>
      </c>
      <c r="D2034" s="18">
        <v>1.31</v>
      </c>
      <c r="E2034" s="18">
        <v>4.7800000000000002E-2</v>
      </c>
      <c r="F2034" s="18">
        <v>5.4400000000000004E-3</v>
      </c>
      <c r="G2034" s="18">
        <v>6.8999999999999999E-3</v>
      </c>
      <c r="H2034" s="18">
        <v>4.1342999999999996</v>
      </c>
      <c r="I2034" s="18">
        <v>0.05</v>
      </c>
      <c r="J2034" s="17">
        <f t="shared" si="191"/>
        <v>1.9554545454545456</v>
      </c>
      <c r="K2034" s="17">
        <f t="shared" si="188"/>
        <v>0.22254545454545457</v>
      </c>
      <c r="L2034" s="17">
        <f t="shared" si="189"/>
        <v>0.28227272727272729</v>
      </c>
      <c r="M2034" s="17">
        <f t="shared" si="190"/>
        <v>169.13045454545454</v>
      </c>
      <c r="N2034" s="17">
        <f t="shared" si="192"/>
        <v>2.0454545454545456E-3</v>
      </c>
    </row>
    <row r="2035" spans="1:14" s="18" customFormat="1" ht="13.8">
      <c r="A2035" s="17"/>
      <c r="B2035" s="18">
        <v>127</v>
      </c>
      <c r="C2035" s="17">
        <f t="shared" si="187"/>
        <v>0.33333333333333331</v>
      </c>
      <c r="D2035" s="18">
        <v>0.87</v>
      </c>
      <c r="E2035" s="18">
        <v>2.068E-2</v>
      </c>
      <c r="F2035" s="18">
        <v>2.3500000000000001E-3</v>
      </c>
      <c r="G2035" s="18">
        <v>4.6600000000000001E-3</v>
      </c>
      <c r="H2035" s="18">
        <v>2.7540900000000001</v>
      </c>
      <c r="I2035" s="18">
        <v>0.03</v>
      </c>
      <c r="J2035" s="17">
        <f t="shared" si="191"/>
        <v>0.84600000000000009</v>
      </c>
      <c r="K2035" s="17">
        <f t="shared" si="188"/>
        <v>9.6136363636363645E-2</v>
      </c>
      <c r="L2035" s="17">
        <f t="shared" si="189"/>
        <v>0.19063636363636363</v>
      </c>
      <c r="M2035" s="17">
        <f t="shared" si="190"/>
        <v>112.66731818181819</v>
      </c>
      <c r="N2035" s="17">
        <f t="shared" si="192"/>
        <v>1.2272727272727272E-3</v>
      </c>
    </row>
    <row r="2036" spans="1:14" s="18" customFormat="1" ht="13.8">
      <c r="A2036" s="17"/>
      <c r="B2036" s="18">
        <v>127</v>
      </c>
      <c r="C2036" s="17">
        <f t="shared" si="187"/>
        <v>0.33333333333333331</v>
      </c>
      <c r="D2036" s="18">
        <v>1.33</v>
      </c>
      <c r="E2036" s="18">
        <v>3.9780000000000003E-2</v>
      </c>
      <c r="F2036" s="18">
        <v>3.5699999999999998E-3</v>
      </c>
      <c r="G2036" s="18">
        <v>6.8199999999999997E-3</v>
      </c>
      <c r="H2036" s="18">
        <v>4.1785100000000002</v>
      </c>
      <c r="I2036" s="18">
        <v>0.04</v>
      </c>
      <c r="J2036" s="17">
        <f t="shared" si="191"/>
        <v>1.6273636363636363</v>
      </c>
      <c r="K2036" s="17">
        <f t="shared" si="188"/>
        <v>0.14604545454545453</v>
      </c>
      <c r="L2036" s="17">
        <f t="shared" si="189"/>
        <v>0.27899999999999997</v>
      </c>
      <c r="M2036" s="17">
        <f t="shared" si="190"/>
        <v>170.93904545454546</v>
      </c>
      <c r="N2036" s="17">
        <f t="shared" si="192"/>
        <v>1.6363636363636365E-3</v>
      </c>
    </row>
    <row r="2037" spans="1:14" s="18" customFormat="1" ht="13.8">
      <c r="B2037" s="18">
        <v>127</v>
      </c>
      <c r="C2037" s="17">
        <f t="shared" si="187"/>
        <v>0.33333333333333331</v>
      </c>
      <c r="D2037" s="18">
        <v>1.37</v>
      </c>
      <c r="E2037" s="18">
        <v>3.1530000000000002E-2</v>
      </c>
      <c r="F2037" s="18">
        <v>1.6049999999999998E-2</v>
      </c>
      <c r="G2037" s="18">
        <v>1.0829999999999999E-2</v>
      </c>
      <c r="H2037" s="18">
        <v>4.2589100000000002</v>
      </c>
      <c r="I2037" s="18">
        <v>0.06</v>
      </c>
      <c r="J2037" s="17">
        <f t="shared" si="191"/>
        <v>1.2898636363636364</v>
      </c>
      <c r="K2037" s="17">
        <f t="shared" si="188"/>
        <v>0.656590909090909</v>
      </c>
      <c r="L2037" s="17">
        <f t="shared" si="189"/>
        <v>0.44304545454545452</v>
      </c>
      <c r="M2037" s="17">
        <f t="shared" si="190"/>
        <v>174.22813636363637</v>
      </c>
      <c r="N2037" s="17">
        <f t="shared" si="192"/>
        <v>2.4545454545454545E-3</v>
      </c>
    </row>
    <row r="2038" spans="1:14" s="18" customFormat="1" ht="13.8">
      <c r="B2038" s="18">
        <v>127</v>
      </c>
      <c r="C2038" s="17">
        <f t="shared" si="187"/>
        <v>0.33333333333333331</v>
      </c>
      <c r="D2038" s="18">
        <v>1.36</v>
      </c>
      <c r="E2038" s="18">
        <v>3.1280000000000002E-2</v>
      </c>
      <c r="F2038" s="18">
        <v>1.5650000000000001E-2</v>
      </c>
      <c r="G2038" s="18">
        <v>1.017E-2</v>
      </c>
      <c r="H2038" s="18">
        <v>4.2406800000000002</v>
      </c>
      <c r="I2038" s="18">
        <v>0.06</v>
      </c>
      <c r="J2038" s="17">
        <f t="shared" si="191"/>
        <v>1.2796363636363637</v>
      </c>
      <c r="K2038" s="17">
        <f t="shared" si="188"/>
        <v>0.64022727272727276</v>
      </c>
      <c r="L2038" s="17">
        <f t="shared" si="189"/>
        <v>0.41604545454545455</v>
      </c>
      <c r="M2038" s="17">
        <f t="shared" si="190"/>
        <v>173.48236363636363</v>
      </c>
      <c r="N2038" s="17">
        <f t="shared" si="192"/>
        <v>2.4545454545454545E-3</v>
      </c>
    </row>
    <row r="2039" spans="1:14" s="18" customFormat="1" ht="13.8">
      <c r="A2039" s="17"/>
      <c r="B2039" s="18">
        <v>128</v>
      </c>
      <c r="C2039" s="17">
        <f t="shared" si="187"/>
        <v>0.34567901234567899</v>
      </c>
      <c r="D2039" s="18">
        <v>1.2291607927264567</v>
      </c>
      <c r="E2039" s="18">
        <v>3.7977077660458027E-2</v>
      </c>
      <c r="F2039" s="18">
        <v>3.032055094042448E-3</v>
      </c>
      <c r="G2039" s="18">
        <v>4.1132530345537087E-3</v>
      </c>
      <c r="H2039" s="18">
        <v>3.8782100040077823</v>
      </c>
      <c r="I2039" s="18">
        <v>0.04</v>
      </c>
      <c r="J2039" s="17">
        <f t="shared" si="191"/>
        <v>1.5536077224732829</v>
      </c>
      <c r="K2039" s="17">
        <f t="shared" si="188"/>
        <v>0.12403861748355469</v>
      </c>
      <c r="L2039" s="17">
        <f t="shared" si="189"/>
        <v>0.16826944232265173</v>
      </c>
      <c r="M2039" s="17">
        <f t="shared" si="190"/>
        <v>158.65404561850016</v>
      </c>
      <c r="N2039" s="17">
        <f t="shared" si="192"/>
        <v>1.6363636363636365E-3</v>
      </c>
    </row>
    <row r="2040" spans="1:14" s="18" customFormat="1" ht="13.8">
      <c r="A2040" s="17"/>
      <c r="B2040" s="18">
        <v>128</v>
      </c>
      <c r="C2040" s="17">
        <f t="shared" si="187"/>
        <v>0.34567901234567899</v>
      </c>
      <c r="D2040" s="18">
        <v>1.4363986786920711</v>
      </c>
      <c r="E2040" s="18">
        <v>4.8391356011464062E-2</v>
      </c>
      <c r="F2040" s="18">
        <v>4.8406883480102431E-3</v>
      </c>
      <c r="G2040" s="18">
        <v>5.9780754257704677E-3</v>
      </c>
      <c r="H2040" s="18">
        <v>4.526257108083354</v>
      </c>
      <c r="I2040" s="18">
        <v>0.05</v>
      </c>
      <c r="J2040" s="17">
        <f t="shared" si="191"/>
        <v>1.9796463822871664</v>
      </c>
      <c r="K2040" s="17">
        <f t="shared" si="188"/>
        <v>0.19802815969132812</v>
      </c>
      <c r="L2040" s="17">
        <f t="shared" si="189"/>
        <v>0.24455763105424638</v>
      </c>
      <c r="M2040" s="17">
        <f t="shared" si="190"/>
        <v>185.16506351250084</v>
      </c>
      <c r="N2040" s="17">
        <f t="shared" si="192"/>
        <v>2.0454545454545456E-3</v>
      </c>
    </row>
    <row r="2041" spans="1:14" s="18" customFormat="1" ht="13.8">
      <c r="B2041" s="18">
        <v>128</v>
      </c>
      <c r="C2041" s="17">
        <f t="shared" si="187"/>
        <v>0.34567901234567899</v>
      </c>
      <c r="D2041" s="18">
        <v>1.35</v>
      </c>
      <c r="E2041" s="18">
        <v>4.4659999999999998E-2</v>
      </c>
      <c r="F2041" s="18">
        <v>5.4099999999999999E-3</v>
      </c>
      <c r="G2041" s="18">
        <v>6.8700000000000002E-3</v>
      </c>
      <c r="H2041" s="18">
        <v>4.2500400000000003</v>
      </c>
      <c r="I2041" s="18">
        <v>0.05</v>
      </c>
      <c r="J2041" s="17">
        <f t="shared" si="191"/>
        <v>1.8269999999999997</v>
      </c>
      <c r="K2041" s="17">
        <f t="shared" si="188"/>
        <v>0.2213181818181818</v>
      </c>
      <c r="L2041" s="17">
        <f t="shared" si="189"/>
        <v>0.28104545454545454</v>
      </c>
      <c r="M2041" s="17">
        <f t="shared" si="190"/>
        <v>173.86527272727272</v>
      </c>
      <c r="N2041" s="17">
        <f t="shared" si="192"/>
        <v>2.0454545454545456E-3</v>
      </c>
    </row>
    <row r="2042" spans="1:14" s="18" customFormat="1" ht="13.8">
      <c r="B2042" s="18">
        <v>128</v>
      </c>
      <c r="C2042" s="17">
        <f t="shared" si="187"/>
        <v>0.34567901234567899</v>
      </c>
      <c r="D2042" s="18">
        <v>1.48</v>
      </c>
      <c r="E2042" s="18">
        <v>3.9609999999999999E-2</v>
      </c>
      <c r="F2042" s="18">
        <v>1.281E-2</v>
      </c>
      <c r="G2042" s="18">
        <v>1.089E-2</v>
      </c>
      <c r="H2042" s="18">
        <v>4.6271100000000001</v>
      </c>
      <c r="I2042" s="18">
        <v>0.05</v>
      </c>
      <c r="J2042" s="17">
        <f t="shared" si="191"/>
        <v>1.6204090909090909</v>
      </c>
      <c r="K2042" s="17">
        <f t="shared" si="188"/>
        <v>0.52404545454545459</v>
      </c>
      <c r="L2042" s="17">
        <f t="shared" si="189"/>
        <v>0.44550000000000001</v>
      </c>
      <c r="M2042" s="17">
        <f t="shared" si="190"/>
        <v>189.29086363636364</v>
      </c>
      <c r="N2042" s="17">
        <f t="shared" si="192"/>
        <v>2.0454545454545456E-3</v>
      </c>
    </row>
    <row r="2043" spans="1:14" s="18" customFormat="1" ht="13.8">
      <c r="B2043" s="18">
        <v>128</v>
      </c>
      <c r="C2043" s="17">
        <f t="shared" si="187"/>
        <v>0.34567901234567899</v>
      </c>
      <c r="D2043" s="18">
        <v>1.63</v>
      </c>
      <c r="E2043" s="18">
        <v>3.603E-2</v>
      </c>
      <c r="F2043" s="18">
        <v>1.46E-2</v>
      </c>
      <c r="G2043" s="18">
        <v>1.1480000000000001E-2</v>
      </c>
      <c r="H2043" s="18">
        <v>5.0935800000000002</v>
      </c>
      <c r="I2043" s="18">
        <v>0.06</v>
      </c>
      <c r="J2043" s="17">
        <f t="shared" si="191"/>
        <v>1.4739545454545455</v>
      </c>
      <c r="K2043" s="17">
        <f t="shared" si="188"/>
        <v>0.59727272727272729</v>
      </c>
      <c r="L2043" s="17">
        <f t="shared" si="189"/>
        <v>0.46963636363636369</v>
      </c>
      <c r="M2043" s="17">
        <f t="shared" si="190"/>
        <v>208.37372727272725</v>
      </c>
      <c r="N2043" s="17">
        <f t="shared" si="192"/>
        <v>2.4545454545454545E-3</v>
      </c>
    </row>
    <row r="2044" spans="1:14" s="18" customFormat="1" ht="13.8">
      <c r="B2044" s="18">
        <v>128</v>
      </c>
      <c r="C2044" s="17">
        <f t="shared" si="187"/>
        <v>0.34567901234567899</v>
      </c>
      <c r="D2044" s="18">
        <v>1.07</v>
      </c>
      <c r="E2044" s="18">
        <v>3.1329999999999997E-2</v>
      </c>
      <c r="F2044" s="18">
        <v>1.3990000000000001E-2</v>
      </c>
      <c r="G2044" s="18">
        <v>1.1220000000000001E-2</v>
      </c>
      <c r="H2044" s="18">
        <v>3.3218700000000001</v>
      </c>
      <c r="I2044" s="18">
        <v>0.05</v>
      </c>
      <c r="J2044" s="17">
        <f t="shared" si="191"/>
        <v>1.2816818181818179</v>
      </c>
      <c r="K2044" s="17">
        <f t="shared" si="188"/>
        <v>0.57231818181818184</v>
      </c>
      <c r="L2044" s="17">
        <f t="shared" si="189"/>
        <v>0.45900000000000002</v>
      </c>
      <c r="M2044" s="17">
        <f t="shared" si="190"/>
        <v>135.89468181818182</v>
      </c>
      <c r="N2044" s="17">
        <f t="shared" si="192"/>
        <v>2.0454545454545456E-3</v>
      </c>
    </row>
    <row r="2045" spans="1:14" s="18" customFormat="1" ht="13.8">
      <c r="B2045" s="18">
        <v>128</v>
      </c>
      <c r="C2045" s="17">
        <f t="shared" si="187"/>
        <v>0.34567901234567899</v>
      </c>
      <c r="D2045" s="18">
        <v>1.3</v>
      </c>
      <c r="E2045" s="18">
        <v>3.1969999999999998E-2</v>
      </c>
      <c r="F2045" s="18">
        <v>1.712E-2</v>
      </c>
      <c r="G2045" s="18">
        <v>1.418E-2</v>
      </c>
      <c r="H2045" s="18">
        <v>4.0274999999999999</v>
      </c>
      <c r="I2045" s="18">
        <v>0.06</v>
      </c>
      <c r="J2045" s="17">
        <f t="shared" si="191"/>
        <v>1.3078636363636365</v>
      </c>
      <c r="K2045" s="17">
        <f t="shared" si="188"/>
        <v>0.7003636363636363</v>
      </c>
      <c r="L2045" s="17">
        <f t="shared" si="189"/>
        <v>0.5800909090909091</v>
      </c>
      <c r="M2045" s="17">
        <f t="shared" si="190"/>
        <v>164.76136363636363</v>
      </c>
      <c r="N2045" s="17">
        <f t="shared" si="192"/>
        <v>2.4545454545454545E-3</v>
      </c>
    </row>
    <row r="2046" spans="1:14" s="18" customFormat="1" ht="13.8">
      <c r="B2046" s="18">
        <v>128</v>
      </c>
      <c r="C2046" s="17">
        <f t="shared" si="187"/>
        <v>0.34567901234567899</v>
      </c>
      <c r="D2046" s="18">
        <v>1.28</v>
      </c>
      <c r="E2046" s="18">
        <v>3.1329999999999997E-2</v>
      </c>
      <c r="F2046" s="18">
        <v>1.72E-2</v>
      </c>
      <c r="G2046" s="18">
        <v>1.38E-2</v>
      </c>
      <c r="H2046" s="18">
        <v>3.9636200000000001</v>
      </c>
      <c r="I2046" s="18">
        <v>0.06</v>
      </c>
      <c r="J2046" s="17">
        <f t="shared" si="191"/>
        <v>1.2816818181818179</v>
      </c>
      <c r="K2046" s="17">
        <f t="shared" si="188"/>
        <v>0.70363636363636362</v>
      </c>
      <c r="L2046" s="17">
        <f t="shared" si="189"/>
        <v>0.56454545454545457</v>
      </c>
      <c r="M2046" s="17">
        <f t="shared" si="190"/>
        <v>162.14809090909091</v>
      </c>
      <c r="N2046" s="17">
        <f t="shared" si="192"/>
        <v>2.4545454545454545E-3</v>
      </c>
    </row>
    <row r="2047" spans="1:14" s="18" customFormat="1" ht="13.8">
      <c r="A2047" s="17"/>
      <c r="B2047" s="18">
        <v>129</v>
      </c>
      <c r="C2047" s="17">
        <f t="shared" si="187"/>
        <v>0.35802469135802467</v>
      </c>
      <c r="D2047" s="18">
        <v>1.26</v>
      </c>
      <c r="E2047" s="18">
        <v>4.5710000000000001E-2</v>
      </c>
      <c r="F2047" s="18">
        <v>6.3600000000000002E-3</v>
      </c>
      <c r="G2047" s="18">
        <v>4.47E-3</v>
      </c>
      <c r="H2047" s="18">
        <v>3.97078</v>
      </c>
      <c r="I2047" s="18">
        <v>0.03</v>
      </c>
      <c r="J2047" s="17">
        <f t="shared" si="191"/>
        <v>1.8699545454545456</v>
      </c>
      <c r="K2047" s="17">
        <f t="shared" si="188"/>
        <v>0.26018181818181818</v>
      </c>
      <c r="L2047" s="17">
        <f t="shared" si="189"/>
        <v>0.18286363636363634</v>
      </c>
      <c r="M2047" s="17">
        <f t="shared" si="190"/>
        <v>162.441</v>
      </c>
      <c r="N2047" s="17">
        <f t="shared" si="192"/>
        <v>1.2272727272727272E-3</v>
      </c>
    </row>
    <row r="2048" spans="1:14" s="18" customFormat="1" ht="13.8">
      <c r="A2048" s="17"/>
      <c r="B2048" s="18">
        <v>129</v>
      </c>
      <c r="C2048" s="17">
        <f t="shared" si="187"/>
        <v>0.35802469135802467</v>
      </c>
      <c r="D2048" s="18">
        <v>1.4534494869923715</v>
      </c>
      <c r="E2048" s="18">
        <v>5.4890394376331489E-2</v>
      </c>
      <c r="F2048" s="18">
        <v>4.8707266624411424E-3</v>
      </c>
      <c r="G2048" s="18">
        <v>6.0151716601117549E-3</v>
      </c>
      <c r="H2048" s="18">
        <v>4.5801235640565228</v>
      </c>
      <c r="I2048" s="18">
        <v>0.05</v>
      </c>
      <c r="J2048" s="17">
        <f t="shared" si="191"/>
        <v>2.2455161335771971</v>
      </c>
      <c r="K2048" s="17">
        <f t="shared" si="188"/>
        <v>0.19925699982713763</v>
      </c>
      <c r="L2048" s="17">
        <f t="shared" si="189"/>
        <v>0.24607520427729906</v>
      </c>
      <c r="M2048" s="17">
        <f t="shared" si="190"/>
        <v>187.36869125685777</v>
      </c>
      <c r="N2048" s="17">
        <f t="shared" si="192"/>
        <v>2.0454545454545456E-3</v>
      </c>
    </row>
    <row r="2049" spans="1:14" s="18" customFormat="1" ht="13.8">
      <c r="B2049" s="18">
        <v>129</v>
      </c>
      <c r="C2049" s="17">
        <f t="shared" si="187"/>
        <v>0.35802469135802467</v>
      </c>
      <c r="D2049" s="18">
        <v>1.0900000000000001</v>
      </c>
      <c r="E2049" s="18">
        <v>4.7059999999999998E-2</v>
      </c>
      <c r="F2049" s="18">
        <v>6.8799999999999998E-3</v>
      </c>
      <c r="G2049" s="18">
        <v>8.1899999999999994E-3</v>
      </c>
      <c r="H2049" s="18">
        <v>3.43018</v>
      </c>
      <c r="I2049" s="18">
        <v>7.0000000000000007E-2</v>
      </c>
      <c r="J2049" s="17">
        <f t="shared" si="191"/>
        <v>1.9251818181818181</v>
      </c>
      <c r="K2049" s="17">
        <f t="shared" si="188"/>
        <v>0.28145454545454546</v>
      </c>
      <c r="L2049" s="17">
        <f t="shared" si="189"/>
        <v>0.33504545454545454</v>
      </c>
      <c r="M2049" s="17">
        <f t="shared" si="190"/>
        <v>140.32554545454545</v>
      </c>
      <c r="N2049" s="17">
        <f t="shared" si="192"/>
        <v>2.8636363636363638E-3</v>
      </c>
    </row>
    <row r="2050" spans="1:14" s="18" customFormat="1" ht="13.8">
      <c r="B2050" s="18">
        <v>129</v>
      </c>
      <c r="C2050" s="17">
        <f t="shared" si="187"/>
        <v>0.35802469135802467</v>
      </c>
      <c r="D2050" s="18">
        <v>1.3252441178549936</v>
      </c>
      <c r="E2050" s="18">
        <v>3.6033584359148892E-2</v>
      </c>
      <c r="F2050" s="18">
        <v>1.4860397641720609E-3</v>
      </c>
      <c r="G2050" s="18">
        <v>4.5157177329879679E-3</v>
      </c>
      <c r="H2050" s="18">
        <v>4.1867154410131295</v>
      </c>
      <c r="I2050" s="18">
        <v>0.03</v>
      </c>
      <c r="J2050" s="17">
        <f t="shared" si="191"/>
        <v>1.4741011783288185</v>
      </c>
      <c r="K2050" s="17">
        <f t="shared" si="188"/>
        <v>6.0792535807038854E-2</v>
      </c>
      <c r="L2050" s="17">
        <f t="shared" si="189"/>
        <v>0.18473390725859867</v>
      </c>
      <c r="M2050" s="17">
        <f t="shared" si="190"/>
        <v>171.27472258690077</v>
      </c>
      <c r="N2050" s="17">
        <f t="shared" si="192"/>
        <v>1.2272727272727272E-3</v>
      </c>
    </row>
    <row r="2051" spans="1:14" s="18" customFormat="1" ht="13.8">
      <c r="B2051" s="18">
        <v>129</v>
      </c>
      <c r="C2051" s="17">
        <f t="shared" ref="C2051:C2114" si="193">(B2051-$B$2257)/($B$2256-$B$2257)</f>
        <v>0.35802469135802467</v>
      </c>
      <c r="D2051" s="18">
        <v>1.1482217017141738</v>
      </c>
      <c r="E2051" s="18">
        <v>5.6919578765105443E-2</v>
      </c>
      <c r="F2051" s="18">
        <v>2.1746906944374489E-3</v>
      </c>
      <c r="G2051" s="18">
        <v>7.0803883074707632E-3</v>
      </c>
      <c r="H2051" s="18">
        <v>3.6197642318574341</v>
      </c>
      <c r="I2051" s="18">
        <v>0.04</v>
      </c>
      <c r="J2051" s="17">
        <f t="shared" si="191"/>
        <v>2.3285282222088592</v>
      </c>
      <c r="K2051" s="17">
        <f t="shared" ref="K2051:K2114" si="194">(F2051*3600)/$C$1</f>
        <v>8.8964619317895635E-2</v>
      </c>
      <c r="L2051" s="17">
        <f t="shared" ref="L2051:L2114" si="195">(G2051*3600)/$C$1</f>
        <v>0.28965224894198577</v>
      </c>
      <c r="M2051" s="17">
        <f t="shared" ref="M2051:M2114" si="196">(H2051*3600)/$C$1</f>
        <v>148.0812640305314</v>
      </c>
      <c r="N2051" s="17">
        <f t="shared" si="192"/>
        <v>1.6363636363636365E-3</v>
      </c>
    </row>
    <row r="2052" spans="1:14" s="18" customFormat="1" ht="13.8">
      <c r="B2052" s="18">
        <v>129</v>
      </c>
      <c r="C2052" s="17">
        <f t="shared" si="193"/>
        <v>0.35802469135802467</v>
      </c>
      <c r="D2052" s="18">
        <v>1.42</v>
      </c>
      <c r="E2052" s="18">
        <v>3.9640000000000002E-2</v>
      </c>
      <c r="F2052" s="18">
        <v>1.779E-2</v>
      </c>
      <c r="G2052" s="18">
        <v>1.52E-2</v>
      </c>
      <c r="H2052" s="18">
        <v>4.4154</v>
      </c>
      <c r="I2052" s="18">
        <v>7.0000000000000007E-2</v>
      </c>
      <c r="J2052" s="17">
        <f t="shared" ref="J2052:J2115" si="197">(E2052*3600)/$C$1</f>
        <v>1.6216363636363638</v>
      </c>
      <c r="K2052" s="17">
        <f t="shared" si="194"/>
        <v>0.72777272727272724</v>
      </c>
      <c r="L2052" s="17">
        <f t="shared" si="195"/>
        <v>0.62181818181818183</v>
      </c>
      <c r="M2052" s="17">
        <f t="shared" si="196"/>
        <v>180.63</v>
      </c>
      <c r="N2052" s="17">
        <f t="shared" ref="N2052:N2115" si="198">(I2052*3600)/$C$1/1000</f>
        <v>2.8636363636363638E-3</v>
      </c>
    </row>
    <row r="2053" spans="1:14" s="18" customFormat="1" ht="13.8">
      <c r="B2053" s="18">
        <v>129</v>
      </c>
      <c r="C2053" s="17">
        <f t="shared" si="193"/>
        <v>0.35802469135802467</v>
      </c>
      <c r="D2053" s="18">
        <v>1.33</v>
      </c>
      <c r="E2053" s="18">
        <v>3.4389999999999997E-2</v>
      </c>
      <c r="F2053" s="18">
        <v>1.7639999999999999E-2</v>
      </c>
      <c r="G2053" s="18">
        <v>1.461E-2</v>
      </c>
      <c r="H2053" s="18">
        <v>4.1216100000000004</v>
      </c>
      <c r="I2053" s="18">
        <v>7.0000000000000007E-2</v>
      </c>
      <c r="J2053" s="17">
        <f t="shared" si="197"/>
        <v>1.4068636363636362</v>
      </c>
      <c r="K2053" s="17">
        <f t="shared" si="194"/>
        <v>0.72163636363636363</v>
      </c>
      <c r="L2053" s="17">
        <f t="shared" si="195"/>
        <v>0.59768181818181809</v>
      </c>
      <c r="M2053" s="17">
        <f t="shared" si="196"/>
        <v>168.61131818181821</v>
      </c>
      <c r="N2053" s="17">
        <f t="shared" si="198"/>
        <v>2.8636363636363638E-3</v>
      </c>
    </row>
    <row r="2054" spans="1:14" s="18" customFormat="1" ht="13.8">
      <c r="B2054" s="18">
        <v>129</v>
      </c>
      <c r="C2054" s="17">
        <f t="shared" si="193"/>
        <v>0.35802469135802467</v>
      </c>
      <c r="D2054" s="18">
        <v>1.29</v>
      </c>
      <c r="E2054" s="18">
        <v>3.1309999999999998E-2</v>
      </c>
      <c r="F2054" s="18">
        <v>1.6920000000000001E-2</v>
      </c>
      <c r="G2054" s="18">
        <v>1.366E-2</v>
      </c>
      <c r="H2054" s="18">
        <v>4.0187200000000001</v>
      </c>
      <c r="I2054" s="18">
        <v>0.06</v>
      </c>
      <c r="J2054" s="17">
        <f t="shared" si="197"/>
        <v>1.2808636363636363</v>
      </c>
      <c r="K2054" s="17">
        <f t="shared" si="194"/>
        <v>0.69218181818181823</v>
      </c>
      <c r="L2054" s="17">
        <f t="shared" si="195"/>
        <v>0.55881818181818188</v>
      </c>
      <c r="M2054" s="17">
        <f t="shared" si="196"/>
        <v>164.40218181818182</v>
      </c>
      <c r="N2054" s="17">
        <f t="shared" si="198"/>
        <v>2.4545454545454545E-3</v>
      </c>
    </row>
    <row r="2055" spans="1:14" s="18" customFormat="1" ht="13.8">
      <c r="B2055" s="18">
        <v>129</v>
      </c>
      <c r="C2055" s="17">
        <f t="shared" si="193"/>
        <v>0.35802469135802467</v>
      </c>
      <c r="D2055" s="18">
        <v>1.26</v>
      </c>
      <c r="E2055" s="18">
        <v>3.0949999999999998E-2</v>
      </c>
      <c r="F2055" s="18">
        <v>1.737E-2</v>
      </c>
      <c r="G2055" s="18">
        <v>1.358E-2</v>
      </c>
      <c r="H2055" s="18">
        <v>3.89818</v>
      </c>
      <c r="I2055" s="18">
        <v>0.06</v>
      </c>
      <c r="J2055" s="17">
        <f t="shared" si="197"/>
        <v>1.2661363636363634</v>
      </c>
      <c r="K2055" s="17">
        <f t="shared" si="194"/>
        <v>0.71059090909090916</v>
      </c>
      <c r="L2055" s="17">
        <f t="shared" si="195"/>
        <v>0.55554545454545456</v>
      </c>
      <c r="M2055" s="17">
        <f t="shared" si="196"/>
        <v>159.471</v>
      </c>
      <c r="N2055" s="17">
        <f t="shared" si="198"/>
        <v>2.4545454545454545E-3</v>
      </c>
    </row>
    <row r="2056" spans="1:14" ht="13.8">
      <c r="A2056" s="18"/>
      <c r="B2056" s="18">
        <v>129</v>
      </c>
      <c r="C2056" s="17">
        <f t="shared" si="193"/>
        <v>0.35802469135802467</v>
      </c>
      <c r="D2056" s="18">
        <v>1.47</v>
      </c>
      <c r="E2056" s="18">
        <v>3.1230000000000001E-2</v>
      </c>
      <c r="F2056" s="18">
        <v>1.6459999999999999E-2</v>
      </c>
      <c r="G2056" s="18">
        <v>1.11E-2</v>
      </c>
      <c r="H2056" s="18">
        <v>4.5790800000000003</v>
      </c>
      <c r="I2056" s="18">
        <v>0.06</v>
      </c>
      <c r="J2056" s="17">
        <f t="shared" si="197"/>
        <v>1.277590909090909</v>
      </c>
      <c r="K2056" s="17">
        <f t="shared" si="194"/>
        <v>0.67336363636363628</v>
      </c>
      <c r="L2056" s="17">
        <f t="shared" si="195"/>
        <v>0.4540909090909091</v>
      </c>
      <c r="M2056" s="17">
        <f t="shared" si="196"/>
        <v>187.32600000000002</v>
      </c>
      <c r="N2056" s="17">
        <f t="shared" si="198"/>
        <v>2.4545454545454545E-3</v>
      </c>
    </row>
    <row r="2057" spans="1:14" s="18" customFormat="1" ht="13.8">
      <c r="A2057" s="17"/>
      <c r="B2057" s="18">
        <v>129</v>
      </c>
      <c r="C2057" s="17">
        <f t="shared" si="193"/>
        <v>0.35802469135802467</v>
      </c>
      <c r="D2057" s="18">
        <v>1.45</v>
      </c>
      <c r="E2057" s="18">
        <v>5.6390000000000003E-2</v>
      </c>
      <c r="F2057" s="18">
        <v>8.43E-3</v>
      </c>
      <c r="G2057" s="18">
        <v>4.7099999999999998E-3</v>
      </c>
      <c r="H2057" s="18">
        <v>4.5627199999999997</v>
      </c>
      <c r="I2057" s="18">
        <v>0.05</v>
      </c>
      <c r="J2057" s="17">
        <f t="shared" si="197"/>
        <v>2.3068636363636368</v>
      </c>
      <c r="K2057" s="17">
        <f t="shared" si="194"/>
        <v>0.34486363636363637</v>
      </c>
      <c r="L2057" s="17">
        <f t="shared" si="195"/>
        <v>0.19268181818181818</v>
      </c>
      <c r="M2057" s="17">
        <f t="shared" si="196"/>
        <v>186.65672727272724</v>
      </c>
      <c r="N2057" s="17">
        <f t="shared" si="198"/>
        <v>2.0454545454545456E-3</v>
      </c>
    </row>
    <row r="2058" spans="1:14" s="18" customFormat="1" ht="13.8">
      <c r="B2058" s="18">
        <v>130</v>
      </c>
      <c r="C2058" s="17">
        <f t="shared" si="193"/>
        <v>0.37037037037037035</v>
      </c>
      <c r="D2058" s="18">
        <v>0.97</v>
      </c>
      <c r="E2058" s="18">
        <v>2.937E-2</v>
      </c>
      <c r="F2058" s="18">
        <v>4.2599999999999999E-3</v>
      </c>
      <c r="G2058" s="18">
        <v>2.3500000000000001E-3</v>
      </c>
      <c r="H2058" s="18">
        <v>3.0524100000000001</v>
      </c>
      <c r="I2058" s="18">
        <v>0.02</v>
      </c>
      <c r="J2058" s="17">
        <f t="shared" si="197"/>
        <v>1.2015</v>
      </c>
      <c r="K2058" s="17">
        <f t="shared" si="194"/>
        <v>0.17427272727272727</v>
      </c>
      <c r="L2058" s="17">
        <f t="shared" si="195"/>
        <v>9.6136363636363645E-2</v>
      </c>
      <c r="M2058" s="17">
        <f t="shared" si="196"/>
        <v>124.87131818181818</v>
      </c>
      <c r="N2058" s="17">
        <f t="shared" si="198"/>
        <v>8.1818181818181827E-4</v>
      </c>
    </row>
    <row r="2059" spans="1:14" ht="13.8">
      <c r="A2059" s="18"/>
      <c r="B2059" s="18">
        <v>130</v>
      </c>
      <c r="C2059" s="17">
        <f t="shared" si="193"/>
        <v>0.37037037037037035</v>
      </c>
      <c r="D2059" s="18">
        <v>1.34</v>
      </c>
      <c r="E2059" s="18">
        <v>3.635E-2</v>
      </c>
      <c r="F2059" s="18">
        <v>3.8899999999999998E-3</v>
      </c>
      <c r="G2059" s="18">
        <v>9.4800000000000006E-3</v>
      </c>
      <c r="H2059" s="18">
        <v>4.20336</v>
      </c>
      <c r="I2059" s="18">
        <v>0.04</v>
      </c>
      <c r="J2059" s="17">
        <f t="shared" si="197"/>
        <v>1.4870454545454548</v>
      </c>
      <c r="K2059" s="17">
        <f t="shared" si="194"/>
        <v>0.15913636363636363</v>
      </c>
      <c r="L2059" s="17">
        <f t="shared" si="195"/>
        <v>0.38781818181818184</v>
      </c>
      <c r="M2059" s="17">
        <f t="shared" si="196"/>
        <v>171.95563636363636</v>
      </c>
      <c r="N2059" s="17">
        <f t="shared" si="198"/>
        <v>1.6363636363636365E-3</v>
      </c>
    </row>
    <row r="2060" spans="1:14" s="18" customFormat="1" ht="13.8">
      <c r="A2060" s="17"/>
      <c r="B2060" s="18">
        <v>130</v>
      </c>
      <c r="C2060" s="17">
        <f t="shared" si="193"/>
        <v>0.37037037037037035</v>
      </c>
      <c r="D2060" s="18">
        <v>1.51</v>
      </c>
      <c r="E2060" s="18">
        <v>7.6090000000000005E-2</v>
      </c>
      <c r="F2060" s="18">
        <v>6.9800000000000001E-3</v>
      </c>
      <c r="G2060" s="18">
        <v>1.098E-2</v>
      </c>
      <c r="H2060" s="18">
        <v>4.7523400000000002</v>
      </c>
      <c r="I2060" s="18">
        <v>0.06</v>
      </c>
      <c r="J2060" s="17">
        <f t="shared" si="197"/>
        <v>3.1127727272727275</v>
      </c>
      <c r="K2060" s="17">
        <f t="shared" si="194"/>
        <v>0.28554545454545455</v>
      </c>
      <c r="L2060" s="17">
        <f t="shared" si="195"/>
        <v>0.44918181818181818</v>
      </c>
      <c r="M2060" s="17">
        <f t="shared" si="196"/>
        <v>194.41390909090907</v>
      </c>
      <c r="N2060" s="17">
        <f t="shared" si="198"/>
        <v>2.4545454545454545E-3</v>
      </c>
    </row>
    <row r="2061" spans="1:14" s="18" customFormat="1" ht="13.8">
      <c r="A2061" s="17"/>
      <c r="B2061" s="18">
        <v>130</v>
      </c>
      <c r="C2061" s="17">
        <f t="shared" si="193"/>
        <v>0.37037037037037035</v>
      </c>
      <c r="D2061" s="18">
        <v>1.72</v>
      </c>
      <c r="E2061" s="18">
        <v>6.2050000000000001E-2</v>
      </c>
      <c r="F2061" s="18">
        <v>4.7800000000000004E-3</v>
      </c>
      <c r="G2061" s="18">
        <v>6.7299999999999999E-3</v>
      </c>
      <c r="H2061" s="18">
        <v>5.4098300000000004</v>
      </c>
      <c r="I2061" s="18">
        <v>0.05</v>
      </c>
      <c r="J2061" s="17">
        <f t="shared" si="197"/>
        <v>2.5384090909090911</v>
      </c>
      <c r="K2061" s="17">
        <f t="shared" si="194"/>
        <v>0.19554545454545458</v>
      </c>
      <c r="L2061" s="17">
        <f t="shared" si="195"/>
        <v>0.2753181818181818</v>
      </c>
      <c r="M2061" s="17">
        <f t="shared" si="196"/>
        <v>221.31122727272731</v>
      </c>
      <c r="N2061" s="17">
        <f t="shared" si="198"/>
        <v>2.0454545454545456E-3</v>
      </c>
    </row>
    <row r="2062" spans="1:14" s="18" customFormat="1" ht="13.8">
      <c r="B2062" s="18">
        <v>130</v>
      </c>
      <c r="C2062" s="17">
        <f t="shared" si="193"/>
        <v>0.37037037037037035</v>
      </c>
      <c r="D2062" s="18">
        <v>1.69</v>
      </c>
      <c r="E2062" s="18">
        <v>2.3740000000000001E-2</v>
      </c>
      <c r="F2062" s="18">
        <v>5.8900000000000003E-3</v>
      </c>
      <c r="G2062" s="18">
        <v>1.184E-2</v>
      </c>
      <c r="H2062" s="18">
        <v>5.2974800000000002</v>
      </c>
      <c r="I2062" s="18">
        <v>0.06</v>
      </c>
      <c r="J2062" s="17">
        <f t="shared" si="197"/>
        <v>0.97118181818181815</v>
      </c>
      <c r="K2062" s="17">
        <f t="shared" si="194"/>
        <v>0.24095454545454545</v>
      </c>
      <c r="L2062" s="17">
        <f t="shared" si="195"/>
        <v>0.48436363636363639</v>
      </c>
      <c r="M2062" s="17">
        <f t="shared" si="196"/>
        <v>216.71509090909092</v>
      </c>
      <c r="N2062" s="17">
        <f t="shared" si="198"/>
        <v>2.4545454545454545E-3</v>
      </c>
    </row>
    <row r="2063" spans="1:14" ht="13.8">
      <c r="A2063" s="18"/>
      <c r="B2063" s="18">
        <v>130</v>
      </c>
      <c r="C2063" s="17">
        <f t="shared" si="193"/>
        <v>0.37037037037037035</v>
      </c>
      <c r="D2063" s="18">
        <v>1.7</v>
      </c>
      <c r="E2063" s="18">
        <v>3.8039999999999997E-2</v>
      </c>
      <c r="F2063" s="18">
        <v>1.506E-2</v>
      </c>
      <c r="G2063" s="18">
        <v>1.192E-2</v>
      </c>
      <c r="H2063" s="18">
        <v>5.3188399999999998</v>
      </c>
      <c r="I2063" s="18">
        <v>0.06</v>
      </c>
      <c r="J2063" s="17">
        <f t="shared" si="197"/>
        <v>1.5561818181818181</v>
      </c>
      <c r="K2063" s="17">
        <f t="shared" si="194"/>
        <v>0.61609090909090913</v>
      </c>
      <c r="L2063" s="17">
        <f t="shared" si="195"/>
        <v>0.48763636363636365</v>
      </c>
      <c r="M2063" s="17">
        <f t="shared" si="196"/>
        <v>217.58890909090908</v>
      </c>
      <c r="N2063" s="17">
        <f t="shared" si="198"/>
        <v>2.4545454545454545E-3</v>
      </c>
    </row>
    <row r="2064" spans="1:14" ht="13.8">
      <c r="A2064" s="18"/>
      <c r="B2064" s="18">
        <v>130</v>
      </c>
      <c r="C2064" s="17">
        <f t="shared" si="193"/>
        <v>0.37037037037037035</v>
      </c>
      <c r="D2064" s="18">
        <v>1.46</v>
      </c>
      <c r="E2064" s="18">
        <v>3.1E-2</v>
      </c>
      <c r="F2064" s="18">
        <v>1.6420000000000001E-2</v>
      </c>
      <c r="G2064" s="18">
        <v>1.108E-2</v>
      </c>
      <c r="H2064" s="18">
        <v>4.5694499999999998</v>
      </c>
      <c r="I2064" s="18">
        <v>0.06</v>
      </c>
      <c r="J2064" s="17">
        <f t="shared" si="197"/>
        <v>1.2681818181818181</v>
      </c>
      <c r="K2064" s="17">
        <f t="shared" si="194"/>
        <v>0.67172727272727273</v>
      </c>
      <c r="L2064" s="17">
        <f t="shared" si="195"/>
        <v>0.45327272727272727</v>
      </c>
      <c r="M2064" s="17">
        <f t="shared" si="196"/>
        <v>186.93204545454546</v>
      </c>
      <c r="N2064" s="17">
        <f t="shared" si="198"/>
        <v>2.4545454545454545E-3</v>
      </c>
    </row>
    <row r="2065" spans="1:14" ht="13.8">
      <c r="A2065" s="18"/>
      <c r="B2065" s="18">
        <v>131</v>
      </c>
      <c r="C2065" s="17">
        <f t="shared" si="193"/>
        <v>0.38271604938271603</v>
      </c>
      <c r="D2065" s="18">
        <v>1.1399999999999999</v>
      </c>
      <c r="E2065" s="18">
        <v>4.258E-2</v>
      </c>
      <c r="F2065" s="18">
        <v>5.5100000000000001E-3</v>
      </c>
      <c r="G2065" s="18">
        <v>4.2300000000000003E-3</v>
      </c>
      <c r="H2065" s="18">
        <v>3.59721</v>
      </c>
      <c r="I2065" s="18">
        <v>0.03</v>
      </c>
      <c r="J2065" s="17">
        <f t="shared" si="197"/>
        <v>1.7419090909090911</v>
      </c>
      <c r="K2065" s="17">
        <f t="shared" si="194"/>
        <v>0.22540909090909092</v>
      </c>
      <c r="L2065" s="17">
        <f t="shared" si="195"/>
        <v>0.17304545454545456</v>
      </c>
      <c r="M2065" s="17">
        <f t="shared" si="196"/>
        <v>147.15859090909092</v>
      </c>
      <c r="N2065" s="17">
        <f t="shared" si="198"/>
        <v>1.2272727272727272E-3</v>
      </c>
    </row>
    <row r="2066" spans="1:14" ht="13.8">
      <c r="B2066" s="18">
        <v>131</v>
      </c>
      <c r="C2066" s="17">
        <f t="shared" si="193"/>
        <v>0.38271604938271603</v>
      </c>
      <c r="D2066" s="18">
        <v>1.1182090155959745</v>
      </c>
      <c r="E2066" s="18">
        <v>4.2681632897741281E-2</v>
      </c>
      <c r="F2066" s="18">
        <v>6.2164097674072012E-3</v>
      </c>
      <c r="G2066" s="18">
        <v>4.7838755926770003E-3</v>
      </c>
      <c r="H2066" s="18">
        <v>3.5158857103103052</v>
      </c>
      <c r="I2066" s="18">
        <v>0.03</v>
      </c>
      <c r="J2066" s="17">
        <f t="shared" si="197"/>
        <v>1.7460668003621433</v>
      </c>
      <c r="K2066" s="17">
        <f t="shared" si="194"/>
        <v>0.25430767230302187</v>
      </c>
      <c r="L2066" s="17">
        <f t="shared" si="195"/>
        <v>0.19570400151860456</v>
      </c>
      <c r="M2066" s="17">
        <f t="shared" si="196"/>
        <v>143.83168814905795</v>
      </c>
      <c r="N2066" s="17">
        <f t="shared" si="198"/>
        <v>1.2272727272727272E-3</v>
      </c>
    </row>
    <row r="2067" spans="1:14" ht="13.8">
      <c r="B2067" s="18">
        <v>131</v>
      </c>
      <c r="C2067" s="17">
        <f t="shared" si="193"/>
        <v>0.38271604938271603</v>
      </c>
      <c r="D2067" s="18">
        <v>1.3</v>
      </c>
      <c r="E2067" s="18">
        <v>2.1080000000000002E-2</v>
      </c>
      <c r="F2067" s="18">
        <v>7.92E-3</v>
      </c>
      <c r="G2067" s="18">
        <v>1.6389999999999998E-2</v>
      </c>
      <c r="H2067" s="18">
        <v>4.0699899999999998</v>
      </c>
      <c r="I2067" s="18">
        <v>0.08</v>
      </c>
      <c r="J2067" s="17">
        <f t="shared" si="197"/>
        <v>0.86236363636363644</v>
      </c>
      <c r="K2067" s="17">
        <f t="shared" si="194"/>
        <v>0.32400000000000001</v>
      </c>
      <c r="L2067" s="17">
        <f t="shared" si="195"/>
        <v>0.67049999999999987</v>
      </c>
      <c r="M2067" s="17">
        <f t="shared" si="196"/>
        <v>166.4995909090909</v>
      </c>
      <c r="N2067" s="17">
        <f t="shared" si="198"/>
        <v>3.2727272727272731E-3</v>
      </c>
    </row>
    <row r="2068" spans="1:14" ht="13.8">
      <c r="B2068" s="18">
        <v>131</v>
      </c>
      <c r="C2068" s="17">
        <f t="shared" si="193"/>
        <v>0.38271604938271603</v>
      </c>
      <c r="D2068" s="18">
        <v>1.4770856473129095</v>
      </c>
      <c r="E2068" s="18">
        <v>6.1877687833357495E-2</v>
      </c>
      <c r="F2068" s="18">
        <v>2.2805163117639157E-3</v>
      </c>
      <c r="G2068" s="18">
        <v>1.0124913857725628E-2</v>
      </c>
      <c r="H2068" s="18">
        <v>4.6564960970435294</v>
      </c>
      <c r="I2068" s="18">
        <v>0.06</v>
      </c>
      <c r="J2068" s="17">
        <f t="shared" si="197"/>
        <v>2.5313599568191703</v>
      </c>
      <c r="K2068" s="17">
        <f t="shared" si="194"/>
        <v>9.3293849117614736E-2</v>
      </c>
      <c r="L2068" s="17">
        <f t="shared" si="195"/>
        <v>0.41420102145241205</v>
      </c>
      <c r="M2068" s="17">
        <f t="shared" si="196"/>
        <v>190.49302215178076</v>
      </c>
      <c r="N2068" s="17">
        <f t="shared" si="198"/>
        <v>2.4545454545454545E-3</v>
      </c>
    </row>
    <row r="2069" spans="1:14" ht="13.8">
      <c r="A2069" s="18"/>
      <c r="B2069" s="18">
        <v>131</v>
      </c>
      <c r="C2069" s="17">
        <f t="shared" si="193"/>
        <v>0.38271604938271603</v>
      </c>
      <c r="D2069" s="18">
        <v>1.05</v>
      </c>
      <c r="E2069" s="18">
        <v>4.2790000000000002E-2</v>
      </c>
      <c r="F2069" s="18">
        <v>2.5600000000000002E-3</v>
      </c>
      <c r="G2069" s="18">
        <v>4.7800000000000004E-3</v>
      </c>
      <c r="H2069" s="18">
        <v>3.3028</v>
      </c>
      <c r="I2069" s="18">
        <v>0.04</v>
      </c>
      <c r="J2069" s="17">
        <f t="shared" si="197"/>
        <v>1.7505000000000002</v>
      </c>
      <c r="K2069" s="17">
        <f t="shared" si="194"/>
        <v>0.10472727272727274</v>
      </c>
      <c r="L2069" s="17">
        <f t="shared" si="195"/>
        <v>0.19554545454545458</v>
      </c>
      <c r="M2069" s="17">
        <f t="shared" si="196"/>
        <v>135.11454545454546</v>
      </c>
      <c r="N2069" s="17">
        <f t="shared" si="198"/>
        <v>1.6363636363636365E-3</v>
      </c>
    </row>
    <row r="2070" spans="1:14" ht="13.8">
      <c r="A2070" s="18"/>
      <c r="B2070" s="18">
        <v>131</v>
      </c>
      <c r="C2070" s="17">
        <f t="shared" si="193"/>
        <v>0.38271604938271603</v>
      </c>
      <c r="D2070" s="18">
        <v>1.3709783305371579</v>
      </c>
      <c r="E2070" s="18">
        <v>4.8273746975070413E-2</v>
      </c>
      <c r="F2070" s="18">
        <v>2.2390494987607331E-3</v>
      </c>
      <c r="G2070" s="18">
        <v>6.1684011235984427E-3</v>
      </c>
      <c r="H2070" s="18">
        <v>4.3266927881240509</v>
      </c>
      <c r="I2070" s="18">
        <v>0.05</v>
      </c>
      <c r="J2070" s="17">
        <f t="shared" si="197"/>
        <v>1.9748351035256078</v>
      </c>
      <c r="K2070" s="17">
        <f t="shared" si="194"/>
        <v>9.1597479494757258E-2</v>
      </c>
      <c r="L2070" s="17">
        <f t="shared" si="195"/>
        <v>0.25234368232902721</v>
      </c>
      <c r="M2070" s="17">
        <f t="shared" si="196"/>
        <v>177.00106860507481</v>
      </c>
      <c r="N2070" s="17">
        <f t="shared" si="198"/>
        <v>2.0454545454545456E-3</v>
      </c>
    </row>
    <row r="2071" spans="1:14" ht="13.8">
      <c r="A2071" s="18"/>
      <c r="B2071" s="18">
        <v>131</v>
      </c>
      <c r="C2071" s="17">
        <f t="shared" si="193"/>
        <v>0.38271604938271603</v>
      </c>
      <c r="D2071" s="18">
        <v>1.5</v>
      </c>
      <c r="E2071" s="18">
        <v>4.1149999999999999E-2</v>
      </c>
      <c r="F2071" s="18">
        <v>1.2789999999999999E-2</v>
      </c>
      <c r="G2071" s="18">
        <v>1.1140000000000001E-2</v>
      </c>
      <c r="H2071" s="18">
        <v>4.7041300000000001</v>
      </c>
      <c r="I2071" s="18">
        <v>0.05</v>
      </c>
      <c r="J2071" s="17">
        <f t="shared" si="197"/>
        <v>1.6834090909090909</v>
      </c>
      <c r="K2071" s="17">
        <f t="shared" si="194"/>
        <v>0.52322727272727265</v>
      </c>
      <c r="L2071" s="17">
        <f t="shared" si="195"/>
        <v>0.4557272727272727</v>
      </c>
      <c r="M2071" s="17">
        <f t="shared" si="196"/>
        <v>192.44168181818185</v>
      </c>
      <c r="N2071" s="17">
        <f t="shared" si="198"/>
        <v>2.0454545454545456E-3</v>
      </c>
    </row>
    <row r="2072" spans="1:14" ht="13.8">
      <c r="A2072" s="18"/>
      <c r="B2072" s="18">
        <v>131</v>
      </c>
      <c r="C2072" s="17">
        <f t="shared" si="193"/>
        <v>0.38271604938271603</v>
      </c>
      <c r="D2072" s="18">
        <v>1.51</v>
      </c>
      <c r="E2072" s="18">
        <v>3.6679999999999997E-2</v>
      </c>
      <c r="F2072" s="18">
        <v>1.349E-2</v>
      </c>
      <c r="G2072" s="18">
        <v>1.125E-2</v>
      </c>
      <c r="H2072" s="18">
        <v>4.7092799999999997</v>
      </c>
      <c r="I2072" s="18">
        <v>0.05</v>
      </c>
      <c r="J2072" s="17">
        <f t="shared" si="197"/>
        <v>1.5005454545454546</v>
      </c>
      <c r="K2072" s="17">
        <f t="shared" si="194"/>
        <v>0.55186363636363633</v>
      </c>
      <c r="L2072" s="17">
        <f t="shared" si="195"/>
        <v>0.46022727272727271</v>
      </c>
      <c r="M2072" s="17">
        <f t="shared" si="196"/>
        <v>192.65236363636362</v>
      </c>
      <c r="N2072" s="17">
        <f t="shared" si="198"/>
        <v>2.0454545454545456E-3</v>
      </c>
    </row>
    <row r="2073" spans="1:14" ht="13.8">
      <c r="A2073" s="18"/>
      <c r="B2073" s="18">
        <v>131</v>
      </c>
      <c r="C2073" s="17">
        <f t="shared" si="193"/>
        <v>0.38271604938271603</v>
      </c>
      <c r="D2073" s="18">
        <v>1.72</v>
      </c>
      <c r="E2073" s="18">
        <v>3.9129999999999998E-2</v>
      </c>
      <c r="F2073" s="18">
        <v>1.521E-2</v>
      </c>
      <c r="G2073" s="18">
        <v>1.204E-2</v>
      </c>
      <c r="H2073" s="18">
        <v>5.38903</v>
      </c>
      <c r="I2073" s="18">
        <v>0.06</v>
      </c>
      <c r="J2073" s="17">
        <f t="shared" si="197"/>
        <v>1.6007727272727272</v>
      </c>
      <c r="K2073" s="17">
        <f t="shared" si="194"/>
        <v>0.62222727272727274</v>
      </c>
      <c r="L2073" s="17">
        <f t="shared" si="195"/>
        <v>0.49254545454545456</v>
      </c>
      <c r="M2073" s="17">
        <f t="shared" si="196"/>
        <v>220.4603181818182</v>
      </c>
      <c r="N2073" s="17">
        <f t="shared" si="198"/>
        <v>2.4545454545454545E-3</v>
      </c>
    </row>
    <row r="2074" spans="1:14" ht="13.8">
      <c r="A2074" s="18"/>
      <c r="B2074" s="18">
        <v>131</v>
      </c>
      <c r="C2074" s="17">
        <f t="shared" si="193"/>
        <v>0.38271604938271603</v>
      </c>
      <c r="D2074" s="18">
        <v>1.43</v>
      </c>
      <c r="E2074" s="18">
        <v>2.9510000000000002E-2</v>
      </c>
      <c r="F2074" s="18">
        <v>1.6629999999999999E-2</v>
      </c>
      <c r="G2074" s="18">
        <v>1.129E-2</v>
      </c>
      <c r="H2074" s="18">
        <v>4.4731100000000001</v>
      </c>
      <c r="I2074" s="18">
        <v>0.06</v>
      </c>
      <c r="J2074" s="17">
        <f t="shared" si="197"/>
        <v>1.2072272727272728</v>
      </c>
      <c r="K2074" s="17">
        <f t="shared" si="194"/>
        <v>0.68031818181818171</v>
      </c>
      <c r="L2074" s="17">
        <f t="shared" si="195"/>
        <v>0.46186363636363637</v>
      </c>
      <c r="M2074" s="17">
        <f t="shared" si="196"/>
        <v>182.99086363636363</v>
      </c>
      <c r="N2074" s="17">
        <f t="shared" si="198"/>
        <v>2.4545454545454545E-3</v>
      </c>
    </row>
    <row r="2075" spans="1:14" ht="13.8">
      <c r="B2075" s="18">
        <v>132</v>
      </c>
      <c r="C2075" s="17">
        <f t="shared" si="193"/>
        <v>0.39506172839506171</v>
      </c>
      <c r="D2075" s="18">
        <v>1.41</v>
      </c>
      <c r="E2075" s="18">
        <v>5.0619999999999998E-2</v>
      </c>
      <c r="F2075" s="18">
        <v>9.1699999999999993E-3</v>
      </c>
      <c r="G2075" s="18">
        <v>9.3900000000000008E-3</v>
      </c>
      <c r="H2075" s="18">
        <v>4.4168099999999999</v>
      </c>
      <c r="I2075" s="18">
        <v>0.04</v>
      </c>
      <c r="J2075" s="17">
        <f t="shared" si="197"/>
        <v>2.0708181818181819</v>
      </c>
      <c r="K2075" s="17">
        <f t="shared" si="194"/>
        <v>0.37513636363636366</v>
      </c>
      <c r="L2075" s="17">
        <f t="shared" si="195"/>
        <v>0.38413636363636366</v>
      </c>
      <c r="M2075" s="17">
        <f t="shared" si="196"/>
        <v>180.6876818181818</v>
      </c>
      <c r="N2075" s="17">
        <f t="shared" si="198"/>
        <v>1.6363636363636365E-3</v>
      </c>
    </row>
    <row r="2076" spans="1:14" ht="13.8">
      <c r="B2076" s="18">
        <v>132</v>
      </c>
      <c r="C2076" s="17">
        <f t="shared" si="193"/>
        <v>0.39506172839506171</v>
      </c>
      <c r="D2076" s="18">
        <v>1.64</v>
      </c>
      <c r="E2076" s="18">
        <v>5.3800000000000001E-2</v>
      </c>
      <c r="F2076" s="18">
        <v>1.3429999999999999E-2</v>
      </c>
      <c r="G2076" s="18">
        <v>1.413E-2</v>
      </c>
      <c r="H2076" s="18">
        <v>5.1396699999999997</v>
      </c>
      <c r="I2076" s="18">
        <v>7.0000000000000007E-2</v>
      </c>
      <c r="J2076" s="17">
        <f t="shared" si="197"/>
        <v>2.2009090909090911</v>
      </c>
      <c r="K2076" s="17">
        <f t="shared" si="194"/>
        <v>0.54940909090909085</v>
      </c>
      <c r="L2076" s="17">
        <f t="shared" si="195"/>
        <v>0.57804545454545453</v>
      </c>
      <c r="M2076" s="17">
        <f t="shared" si="196"/>
        <v>210.25922727272726</v>
      </c>
      <c r="N2076" s="17">
        <f t="shared" si="198"/>
        <v>2.8636363636363638E-3</v>
      </c>
    </row>
    <row r="2077" spans="1:14" ht="13.8">
      <c r="A2077" s="18"/>
      <c r="B2077" s="18">
        <v>132</v>
      </c>
      <c r="C2077" s="17">
        <f t="shared" si="193"/>
        <v>0.39506172839506171</v>
      </c>
      <c r="D2077" s="18">
        <v>1.28</v>
      </c>
      <c r="E2077" s="18">
        <v>5.1339999999999997E-2</v>
      </c>
      <c r="F2077" s="18">
        <v>6.4799999999999996E-3</v>
      </c>
      <c r="G2077" s="18">
        <v>5.1599999999999997E-3</v>
      </c>
      <c r="H2077" s="18">
        <v>4.0243599999999997</v>
      </c>
      <c r="I2077" s="18">
        <v>0.04</v>
      </c>
      <c r="J2077" s="17">
        <f t="shared" si="197"/>
        <v>2.1002727272727273</v>
      </c>
      <c r="K2077" s="17">
        <f t="shared" si="194"/>
        <v>0.2650909090909091</v>
      </c>
      <c r="L2077" s="17">
        <f t="shared" si="195"/>
        <v>0.21109090909090911</v>
      </c>
      <c r="M2077" s="17">
        <f t="shared" si="196"/>
        <v>164.63290909090907</v>
      </c>
      <c r="N2077" s="17">
        <f t="shared" si="198"/>
        <v>1.6363636363636365E-3</v>
      </c>
    </row>
    <row r="2078" spans="1:14" ht="13.8">
      <c r="A2078" s="18"/>
      <c r="B2078" s="18">
        <v>132</v>
      </c>
      <c r="C2078" s="17">
        <f t="shared" si="193"/>
        <v>0.39506172839506171</v>
      </c>
      <c r="D2078" s="18">
        <v>1.58</v>
      </c>
      <c r="E2078" s="18">
        <v>5.6559999999999999E-2</v>
      </c>
      <c r="F2078" s="18">
        <v>7.2300000000000003E-3</v>
      </c>
      <c r="G2078" s="18">
        <v>5.7600000000000004E-3</v>
      </c>
      <c r="H2078" s="18">
        <v>4.97879</v>
      </c>
      <c r="I2078" s="18">
        <v>0.04</v>
      </c>
      <c r="J2078" s="17">
        <f t="shared" si="197"/>
        <v>2.3138181818181818</v>
      </c>
      <c r="K2078" s="17">
        <f t="shared" si="194"/>
        <v>0.2957727272727273</v>
      </c>
      <c r="L2078" s="17">
        <f t="shared" si="195"/>
        <v>0.23563636363636364</v>
      </c>
      <c r="M2078" s="17">
        <f t="shared" si="196"/>
        <v>203.67777272727272</v>
      </c>
      <c r="N2078" s="17">
        <f t="shared" si="198"/>
        <v>1.6363636363636365E-3</v>
      </c>
    </row>
    <row r="2079" spans="1:14" ht="13.8">
      <c r="A2079" s="18"/>
      <c r="B2079" s="18">
        <v>132</v>
      </c>
      <c r="C2079" s="17">
        <f t="shared" si="193"/>
        <v>0.39506172839506171</v>
      </c>
      <c r="D2079" s="18">
        <v>1.17</v>
      </c>
      <c r="E2079" s="18">
        <v>4.6850000000000003E-2</v>
      </c>
      <c r="F2079" s="18">
        <v>4.3499999999999997E-3</v>
      </c>
      <c r="G2079" s="18">
        <v>4.5700000000000003E-3</v>
      </c>
      <c r="H2079" s="18">
        <v>3.6844000000000001</v>
      </c>
      <c r="I2079" s="18">
        <v>0.04</v>
      </c>
      <c r="J2079" s="17">
        <f t="shared" si="197"/>
        <v>1.916590909090909</v>
      </c>
      <c r="K2079" s="17">
        <f t="shared" si="194"/>
        <v>0.17795454545454545</v>
      </c>
      <c r="L2079" s="17">
        <f t="shared" si="195"/>
        <v>0.18695454545454548</v>
      </c>
      <c r="M2079" s="17">
        <f t="shared" si="196"/>
        <v>150.72545454545454</v>
      </c>
      <c r="N2079" s="17">
        <f t="shared" si="198"/>
        <v>1.6363636363636365E-3</v>
      </c>
    </row>
    <row r="2080" spans="1:14" ht="13.8">
      <c r="B2080" s="18">
        <v>132</v>
      </c>
      <c r="C2080" s="17">
        <f t="shared" si="193"/>
        <v>0.39506172839506171</v>
      </c>
      <c r="D2080" s="18">
        <v>1.33</v>
      </c>
      <c r="E2080" s="18">
        <v>3.4500000000000003E-2</v>
      </c>
      <c r="F2080" s="18">
        <v>1.077E-2</v>
      </c>
      <c r="G2080" s="18">
        <v>1.477E-2</v>
      </c>
      <c r="H2080" s="18">
        <v>4.1509400000000003</v>
      </c>
      <c r="I2080" s="18">
        <v>0.1</v>
      </c>
      <c r="J2080" s="17">
        <f t="shared" si="197"/>
        <v>1.4113636363636366</v>
      </c>
      <c r="K2080" s="17">
        <f t="shared" si="194"/>
        <v>0.44059090909090909</v>
      </c>
      <c r="L2080" s="17">
        <f t="shared" si="195"/>
        <v>0.60422727272727272</v>
      </c>
      <c r="M2080" s="17">
        <f t="shared" si="196"/>
        <v>169.81118181818184</v>
      </c>
      <c r="N2080" s="17">
        <f t="shared" si="198"/>
        <v>4.0909090909090912E-3</v>
      </c>
    </row>
    <row r="2081" spans="1:14" ht="13.8">
      <c r="B2081" s="18">
        <v>132</v>
      </c>
      <c r="C2081" s="17">
        <f t="shared" si="193"/>
        <v>0.39506172839506171</v>
      </c>
      <c r="D2081" s="18">
        <v>0.74456508242307762</v>
      </c>
      <c r="E2081" s="18">
        <v>1.5979201443394372E-2</v>
      </c>
      <c r="F2081" s="18">
        <v>1.2737044628792615E-3</v>
      </c>
      <c r="G2081" s="18">
        <v>5.6549246766309704E-3</v>
      </c>
      <c r="H2081" s="18">
        <v>2.3459858944194765</v>
      </c>
      <c r="I2081" s="18">
        <v>0.03</v>
      </c>
      <c r="J2081" s="17">
        <f t="shared" si="197"/>
        <v>0.65369460450249706</v>
      </c>
      <c r="K2081" s="17">
        <f t="shared" si="194"/>
        <v>5.2106091663242517E-2</v>
      </c>
      <c r="L2081" s="17">
        <f t="shared" si="195"/>
        <v>0.2313378276803579</v>
      </c>
      <c r="M2081" s="17">
        <f t="shared" si="196"/>
        <v>95.972150226251316</v>
      </c>
      <c r="N2081" s="17">
        <f t="shared" si="198"/>
        <v>1.2272727272727272E-3</v>
      </c>
    </row>
    <row r="2082" spans="1:14" ht="13.8">
      <c r="B2082" s="18">
        <v>132</v>
      </c>
      <c r="C2082" s="17">
        <f t="shared" si="193"/>
        <v>0.39506172839506171</v>
      </c>
      <c r="D2082" s="18">
        <v>1.1785097939105162</v>
      </c>
      <c r="E2082" s="18">
        <v>2.1478802564338241E-2</v>
      </c>
      <c r="F2082" s="18">
        <v>1.1268271531645949E-3</v>
      </c>
      <c r="G2082" s="18">
        <v>5.6698702421389777E-3</v>
      </c>
      <c r="H2082" s="18">
        <v>3.7211501337063364</v>
      </c>
      <c r="I2082" s="18">
        <v>0.03</v>
      </c>
      <c r="J2082" s="17">
        <f t="shared" si="197"/>
        <v>0.87867828672292803</v>
      </c>
      <c r="K2082" s="17">
        <f t="shared" si="194"/>
        <v>4.609747444764252E-2</v>
      </c>
      <c r="L2082" s="17">
        <f t="shared" si="195"/>
        <v>0.23194923717841273</v>
      </c>
      <c r="M2082" s="17">
        <f t="shared" si="196"/>
        <v>152.2288691061683</v>
      </c>
      <c r="N2082" s="17">
        <f t="shared" si="198"/>
        <v>1.2272727272727272E-3</v>
      </c>
    </row>
    <row r="2083" spans="1:14" ht="13.8">
      <c r="B2083" s="18">
        <v>132</v>
      </c>
      <c r="C2083" s="17">
        <f t="shared" si="193"/>
        <v>0.39506172839506171</v>
      </c>
      <c r="D2083" s="18">
        <v>2.0789206164222733</v>
      </c>
      <c r="E2083" s="18">
        <v>4.9015223910402361E-2</v>
      </c>
      <c r="F2083" s="18">
        <v>1.6835663864877334E-2</v>
      </c>
      <c r="G2083" s="18">
        <v>9.019990648830363E-3</v>
      </c>
      <c r="H2083" s="18">
        <v>6.5201646690116641</v>
      </c>
      <c r="I2083" s="18">
        <v>7.0000000000000007E-2</v>
      </c>
      <c r="J2083" s="17">
        <f t="shared" si="197"/>
        <v>2.0051682508800965</v>
      </c>
      <c r="K2083" s="17">
        <f t="shared" si="194"/>
        <v>0.6887317035631636</v>
      </c>
      <c r="L2083" s="17">
        <f t="shared" si="195"/>
        <v>0.36899961745215121</v>
      </c>
      <c r="M2083" s="17">
        <f t="shared" si="196"/>
        <v>266.73400918684081</v>
      </c>
      <c r="N2083" s="17">
        <f t="shared" si="198"/>
        <v>2.8636363636363638E-3</v>
      </c>
    </row>
    <row r="2084" spans="1:14" ht="13.8">
      <c r="A2084" s="18"/>
      <c r="B2084" s="18">
        <v>132</v>
      </c>
      <c r="C2084" s="17">
        <f t="shared" si="193"/>
        <v>0.39506172839506171</v>
      </c>
      <c r="D2084" s="18">
        <v>1.49</v>
      </c>
      <c r="E2084" s="18">
        <v>3.099E-2</v>
      </c>
      <c r="F2084" s="18">
        <v>1.6760000000000001E-2</v>
      </c>
      <c r="G2084" s="18">
        <v>1.1379999999999999E-2</v>
      </c>
      <c r="H2084" s="18">
        <v>4.6605400000000001</v>
      </c>
      <c r="I2084" s="18">
        <v>0.06</v>
      </c>
      <c r="J2084" s="17">
        <f t="shared" si="197"/>
        <v>1.2677727272727273</v>
      </c>
      <c r="K2084" s="17">
        <f t="shared" si="194"/>
        <v>0.68563636363636371</v>
      </c>
      <c r="L2084" s="17">
        <f t="shared" si="195"/>
        <v>0.46554545454545448</v>
      </c>
      <c r="M2084" s="17">
        <f t="shared" si="196"/>
        <v>190.65845454545453</v>
      </c>
      <c r="N2084" s="17">
        <f t="shared" si="198"/>
        <v>2.4545454545454545E-3</v>
      </c>
    </row>
    <row r="2085" spans="1:14" ht="13.8">
      <c r="B2085" s="18">
        <v>132</v>
      </c>
      <c r="C2085" s="17">
        <f t="shared" si="193"/>
        <v>0.39506172839506171</v>
      </c>
      <c r="D2085" s="18">
        <v>1.74</v>
      </c>
      <c r="E2085" s="18">
        <v>3.8800000000000001E-2</v>
      </c>
      <c r="F2085" s="18">
        <v>1.0659999999999999E-2</v>
      </c>
      <c r="G2085" s="18">
        <v>1.4619999999999999E-2</v>
      </c>
      <c r="H2085" s="18">
        <v>5.46434</v>
      </c>
      <c r="I2085" s="18">
        <v>0.1</v>
      </c>
      <c r="J2085" s="17">
        <f t="shared" si="197"/>
        <v>1.5872727272727274</v>
      </c>
      <c r="K2085" s="17">
        <f t="shared" si="194"/>
        <v>0.43609090909090908</v>
      </c>
      <c r="L2085" s="17">
        <f t="shared" si="195"/>
        <v>0.59809090909090912</v>
      </c>
      <c r="M2085" s="17">
        <f t="shared" si="196"/>
        <v>223.54118181818183</v>
      </c>
      <c r="N2085" s="17">
        <f t="shared" si="198"/>
        <v>4.0909090909090912E-3</v>
      </c>
    </row>
    <row r="2086" spans="1:14" ht="13.8">
      <c r="A2086" s="18"/>
      <c r="B2086" s="18">
        <v>133</v>
      </c>
      <c r="C2086" s="17">
        <f t="shared" si="193"/>
        <v>0.40740740740740738</v>
      </c>
      <c r="D2086" s="18">
        <v>1.74</v>
      </c>
      <c r="E2086" s="18">
        <v>5.0990000000000001E-2</v>
      </c>
      <c r="F2086" s="18">
        <v>7.7099999999999998E-3</v>
      </c>
      <c r="G2086" s="18">
        <v>6.1999999999999998E-3</v>
      </c>
      <c r="H2086" s="18">
        <v>5.4807300000000003</v>
      </c>
      <c r="I2086" s="18">
        <v>0.04</v>
      </c>
      <c r="J2086" s="17">
        <f t="shared" si="197"/>
        <v>2.0859545454545452</v>
      </c>
      <c r="K2086" s="17">
        <f t="shared" si="194"/>
        <v>0.31540909090909092</v>
      </c>
      <c r="L2086" s="17">
        <f t="shared" si="195"/>
        <v>0.25363636363636366</v>
      </c>
      <c r="M2086" s="17">
        <f t="shared" si="196"/>
        <v>224.21168181818183</v>
      </c>
      <c r="N2086" s="17">
        <f t="shared" si="198"/>
        <v>1.6363636363636365E-3</v>
      </c>
    </row>
    <row r="2087" spans="1:14" ht="13.8">
      <c r="A2087" s="18"/>
      <c r="B2087" s="18">
        <v>133</v>
      </c>
      <c r="C2087" s="17">
        <f t="shared" si="193"/>
        <v>0.40740740740740738</v>
      </c>
      <c r="D2087" s="18">
        <v>1.67</v>
      </c>
      <c r="E2087" s="18">
        <v>6.1179999999999998E-2</v>
      </c>
      <c r="F2087" s="18">
        <v>8.77E-3</v>
      </c>
      <c r="G2087" s="18">
        <v>6.9899999999999997E-3</v>
      </c>
      <c r="H2087" s="18">
        <v>5.2348600000000003</v>
      </c>
      <c r="I2087" s="18">
        <v>0.05</v>
      </c>
      <c r="J2087" s="17">
        <f t="shared" si="197"/>
        <v>2.5028181818181818</v>
      </c>
      <c r="K2087" s="17">
        <f t="shared" si="194"/>
        <v>0.35877272727272724</v>
      </c>
      <c r="L2087" s="17">
        <f t="shared" si="195"/>
        <v>0.28595454545454541</v>
      </c>
      <c r="M2087" s="17">
        <f t="shared" si="196"/>
        <v>214.15336363636368</v>
      </c>
      <c r="N2087" s="17">
        <f t="shared" si="198"/>
        <v>2.0454545454545456E-3</v>
      </c>
    </row>
    <row r="2088" spans="1:14" ht="13.8">
      <c r="B2088" s="18">
        <v>133</v>
      </c>
      <c r="C2088" s="17">
        <f t="shared" si="193"/>
        <v>0.40740740740740738</v>
      </c>
      <c r="D2088" s="18">
        <v>1.51</v>
      </c>
      <c r="E2088" s="18">
        <v>5.8979999999999998E-2</v>
      </c>
      <c r="F2088" s="18">
        <v>8.2699999999999996E-3</v>
      </c>
      <c r="G2088" s="18">
        <v>5.8300000000000001E-3</v>
      </c>
      <c r="H2088" s="18">
        <v>4.7609199999999996</v>
      </c>
      <c r="I2088" s="18">
        <v>0.05</v>
      </c>
      <c r="J2088" s="17">
        <f t="shared" si="197"/>
        <v>2.412818181818182</v>
      </c>
      <c r="K2088" s="17">
        <f t="shared" si="194"/>
        <v>0.3383181818181818</v>
      </c>
      <c r="L2088" s="17">
        <f t="shared" si="195"/>
        <v>0.23849999999999999</v>
      </c>
      <c r="M2088" s="17">
        <f t="shared" si="196"/>
        <v>194.76490909090907</v>
      </c>
      <c r="N2088" s="17">
        <f t="shared" si="198"/>
        <v>2.0454545454545456E-3</v>
      </c>
    </row>
    <row r="2089" spans="1:14" ht="13.8">
      <c r="B2089" s="18">
        <v>133</v>
      </c>
      <c r="C2089" s="17">
        <f t="shared" si="193"/>
        <v>0.40740740740740738</v>
      </c>
      <c r="D2089" s="18">
        <v>1.1392635156593161</v>
      </c>
      <c r="E2089" s="18">
        <v>3.5476027921566344E-2</v>
      </c>
      <c r="F2089" s="18">
        <v>3.0480123094376453E-3</v>
      </c>
      <c r="G2089" s="18">
        <v>4.366454843287417E-3</v>
      </c>
      <c r="H2089" s="18">
        <v>3.5929685567622176</v>
      </c>
      <c r="I2089" s="18">
        <v>0.04</v>
      </c>
      <c r="J2089" s="17">
        <f t="shared" si="197"/>
        <v>1.4512920513368051</v>
      </c>
      <c r="K2089" s="17">
        <f t="shared" si="194"/>
        <v>0.12469141265881277</v>
      </c>
      <c r="L2089" s="17">
        <f t="shared" si="195"/>
        <v>0.17862769813448523</v>
      </c>
      <c r="M2089" s="17">
        <f t="shared" si="196"/>
        <v>146.98507732209072</v>
      </c>
      <c r="N2089" s="17">
        <f t="shared" si="198"/>
        <v>1.6363636363636365E-3</v>
      </c>
    </row>
    <row r="2090" spans="1:14" ht="13.8">
      <c r="A2090" s="18"/>
      <c r="B2090" s="18">
        <v>133</v>
      </c>
      <c r="C2090" s="17">
        <f t="shared" si="193"/>
        <v>0.40740740740740738</v>
      </c>
      <c r="D2090" s="18">
        <v>1.86</v>
      </c>
      <c r="E2090" s="18">
        <v>8.0280000000000004E-2</v>
      </c>
      <c r="F2090" s="18">
        <v>6.8900000000000003E-3</v>
      </c>
      <c r="G2090" s="18">
        <v>8.0800000000000004E-3</v>
      </c>
      <c r="H2090" s="18">
        <v>5.8387599999999997</v>
      </c>
      <c r="I2090" s="18">
        <v>0.06</v>
      </c>
      <c r="J2090" s="17">
        <f t="shared" si="197"/>
        <v>3.2841818181818185</v>
      </c>
      <c r="K2090" s="17">
        <f t="shared" si="194"/>
        <v>0.28186363636363637</v>
      </c>
      <c r="L2090" s="17">
        <f t="shared" si="195"/>
        <v>0.33054545454545453</v>
      </c>
      <c r="M2090" s="17">
        <f t="shared" si="196"/>
        <v>238.85836363636363</v>
      </c>
      <c r="N2090" s="17">
        <f t="shared" si="198"/>
        <v>2.4545454545454545E-3</v>
      </c>
    </row>
    <row r="2091" spans="1:14" ht="13.8">
      <c r="A2091" s="18"/>
      <c r="B2091" s="18">
        <v>133</v>
      </c>
      <c r="C2091" s="17">
        <f t="shared" si="193"/>
        <v>0.40740740740740738</v>
      </c>
      <c r="D2091" s="18">
        <v>1.59</v>
      </c>
      <c r="E2091" s="18">
        <v>4.0899999999999999E-2</v>
      </c>
      <c r="F2091" s="18">
        <v>6.0800000000000003E-3</v>
      </c>
      <c r="G2091" s="18">
        <v>6.5900000000000004E-3</v>
      </c>
      <c r="H2091" s="18">
        <v>4.99329</v>
      </c>
      <c r="I2091" s="18">
        <v>0.06</v>
      </c>
      <c r="J2091" s="17">
        <f t="shared" si="197"/>
        <v>1.6731818181818183</v>
      </c>
      <c r="K2091" s="17">
        <f t="shared" si="194"/>
        <v>0.24872727272727274</v>
      </c>
      <c r="L2091" s="17">
        <f t="shared" si="195"/>
        <v>0.2695909090909091</v>
      </c>
      <c r="M2091" s="17">
        <f t="shared" si="196"/>
        <v>204.27095454545454</v>
      </c>
      <c r="N2091" s="17">
        <f t="shared" si="198"/>
        <v>2.4545454545454545E-3</v>
      </c>
    </row>
    <row r="2092" spans="1:14" ht="13.8">
      <c r="B2092" s="18">
        <v>133</v>
      </c>
      <c r="C2092" s="17">
        <f t="shared" si="193"/>
        <v>0.40740740740740738</v>
      </c>
      <c r="D2092" s="18">
        <v>1.28</v>
      </c>
      <c r="E2092" s="18">
        <v>6.8440000000000001E-2</v>
      </c>
      <c r="F2092" s="18">
        <v>7.5500000000000003E-3</v>
      </c>
      <c r="G2092" s="18">
        <v>1.108E-2</v>
      </c>
      <c r="H2092" s="18">
        <v>4.0102000000000002</v>
      </c>
      <c r="I2092" s="18">
        <v>7.0000000000000007E-2</v>
      </c>
      <c r="J2092" s="17">
        <f t="shared" si="197"/>
        <v>2.799818181818182</v>
      </c>
      <c r="K2092" s="17">
        <f t="shared" si="194"/>
        <v>0.30886363636363634</v>
      </c>
      <c r="L2092" s="17">
        <f t="shared" si="195"/>
        <v>0.45327272727272727</v>
      </c>
      <c r="M2092" s="17">
        <f t="shared" si="196"/>
        <v>164.05363636363637</v>
      </c>
      <c r="N2092" s="17">
        <f t="shared" si="198"/>
        <v>2.8636363636363638E-3</v>
      </c>
    </row>
    <row r="2093" spans="1:14" ht="13.8">
      <c r="A2093" s="18"/>
      <c r="B2093" s="18">
        <v>133</v>
      </c>
      <c r="C2093" s="17">
        <f t="shared" si="193"/>
        <v>0.40740740740740738</v>
      </c>
      <c r="D2093" s="18">
        <v>1.62</v>
      </c>
      <c r="E2093" s="18">
        <v>3.7940000000000002E-2</v>
      </c>
      <c r="F2093" s="18">
        <v>1.4120000000000001E-2</v>
      </c>
      <c r="G2093" s="18">
        <v>1.155E-2</v>
      </c>
      <c r="H2093" s="18">
        <v>5.0713699999999999</v>
      </c>
      <c r="I2093" s="18">
        <v>0.05</v>
      </c>
      <c r="J2093" s="17">
        <f t="shared" si="197"/>
        <v>1.5520909090909092</v>
      </c>
      <c r="K2093" s="17">
        <f t="shared" si="194"/>
        <v>0.57763636363636361</v>
      </c>
      <c r="L2093" s="17">
        <f t="shared" si="195"/>
        <v>0.47249999999999998</v>
      </c>
      <c r="M2093" s="17">
        <f t="shared" si="196"/>
        <v>207.46513636363636</v>
      </c>
      <c r="N2093" s="17">
        <f t="shared" si="198"/>
        <v>2.0454545454545456E-3</v>
      </c>
    </row>
    <row r="2094" spans="1:14" ht="13.8">
      <c r="A2094" s="18"/>
      <c r="B2094" s="18">
        <v>133</v>
      </c>
      <c r="C2094" s="17">
        <f t="shared" si="193"/>
        <v>0.40740740740740738</v>
      </c>
      <c r="D2094" s="18">
        <v>1.76</v>
      </c>
      <c r="E2094" s="18">
        <v>3.9949999999999999E-2</v>
      </c>
      <c r="F2094" s="18">
        <v>1.529E-2</v>
      </c>
      <c r="G2094" s="18">
        <v>1.218E-2</v>
      </c>
      <c r="H2094" s="18">
        <v>5.4916299999999998</v>
      </c>
      <c r="I2094" s="18">
        <v>0.06</v>
      </c>
      <c r="J2094" s="17">
        <f t="shared" si="197"/>
        <v>1.6343181818181818</v>
      </c>
      <c r="K2094" s="17">
        <f t="shared" si="194"/>
        <v>0.62549999999999994</v>
      </c>
      <c r="L2094" s="17">
        <f t="shared" si="195"/>
        <v>0.49827272727272726</v>
      </c>
      <c r="M2094" s="17">
        <f t="shared" si="196"/>
        <v>224.65759090909089</v>
      </c>
      <c r="N2094" s="17">
        <f t="shared" si="198"/>
        <v>2.4545454545454545E-3</v>
      </c>
    </row>
    <row r="2095" spans="1:14" ht="13.8">
      <c r="A2095" s="18"/>
      <c r="B2095" s="18">
        <v>133</v>
      </c>
      <c r="C2095" s="17">
        <f t="shared" si="193"/>
        <v>0.40740740740740738</v>
      </c>
      <c r="D2095" s="18">
        <v>1.57</v>
      </c>
      <c r="E2095" s="18">
        <v>5.1330000000000001E-2</v>
      </c>
      <c r="F2095" s="18">
        <v>1.839E-2</v>
      </c>
      <c r="G2095" s="18">
        <v>1.5810000000000001E-2</v>
      </c>
      <c r="H2095" s="18">
        <v>4.8913099999999998</v>
      </c>
      <c r="I2095" s="18">
        <v>7.0000000000000007E-2</v>
      </c>
      <c r="J2095" s="17">
        <f t="shared" si="197"/>
        <v>2.0998636363636365</v>
      </c>
      <c r="K2095" s="17">
        <f t="shared" si="194"/>
        <v>0.75231818181818177</v>
      </c>
      <c r="L2095" s="17">
        <f t="shared" si="195"/>
        <v>0.64677272727272728</v>
      </c>
      <c r="M2095" s="17">
        <f t="shared" si="196"/>
        <v>200.09904545454546</v>
      </c>
      <c r="N2095" s="17">
        <f t="shared" si="198"/>
        <v>2.8636363636363638E-3</v>
      </c>
    </row>
    <row r="2096" spans="1:14" ht="13.8">
      <c r="A2096" s="18"/>
      <c r="B2096" s="18">
        <v>133</v>
      </c>
      <c r="C2096" s="17">
        <f t="shared" si="193"/>
        <v>0.40740740740740738</v>
      </c>
      <c r="D2096" s="18">
        <v>1.33</v>
      </c>
      <c r="E2096" s="18">
        <v>3.1230000000000001E-2</v>
      </c>
      <c r="F2096" s="18">
        <v>1.7770000000000001E-2</v>
      </c>
      <c r="G2096" s="18">
        <v>1.353E-2</v>
      </c>
      <c r="H2096" s="18">
        <v>4.1246799999999997</v>
      </c>
      <c r="I2096" s="18">
        <v>7.0000000000000007E-2</v>
      </c>
      <c r="J2096" s="17">
        <f t="shared" si="197"/>
        <v>1.277590909090909</v>
      </c>
      <c r="K2096" s="17">
        <f t="shared" si="194"/>
        <v>0.72695454545454552</v>
      </c>
      <c r="L2096" s="17">
        <f t="shared" si="195"/>
        <v>0.55349999999999999</v>
      </c>
      <c r="M2096" s="17">
        <f t="shared" si="196"/>
        <v>168.73690909090908</v>
      </c>
      <c r="N2096" s="17">
        <f t="shared" si="198"/>
        <v>2.8636363636363638E-3</v>
      </c>
    </row>
    <row r="2097" spans="1:14" ht="13.8">
      <c r="B2097" s="18">
        <v>133</v>
      </c>
      <c r="C2097" s="17">
        <f t="shared" si="193"/>
        <v>0.40740740740740738</v>
      </c>
      <c r="D2097" s="18">
        <v>1.39</v>
      </c>
      <c r="E2097" s="18">
        <v>3.108E-2</v>
      </c>
      <c r="F2097" s="18">
        <v>1.772E-2</v>
      </c>
      <c r="G2097" s="18">
        <v>1.349E-2</v>
      </c>
      <c r="H2097" s="18">
        <v>4.3367300000000002</v>
      </c>
      <c r="I2097" s="18">
        <v>7.0000000000000007E-2</v>
      </c>
      <c r="J2097" s="17">
        <f t="shared" si="197"/>
        <v>1.2714545454545456</v>
      </c>
      <c r="K2097" s="17">
        <f t="shared" si="194"/>
        <v>0.72490909090909095</v>
      </c>
      <c r="L2097" s="17">
        <f t="shared" si="195"/>
        <v>0.55186363636363633</v>
      </c>
      <c r="M2097" s="17">
        <f t="shared" si="196"/>
        <v>177.41168181818182</v>
      </c>
      <c r="N2097" s="17">
        <f t="shared" si="198"/>
        <v>2.8636363636363638E-3</v>
      </c>
    </row>
    <row r="2098" spans="1:14" ht="13.8">
      <c r="A2098" s="18"/>
      <c r="B2098" s="18">
        <v>133</v>
      </c>
      <c r="C2098" s="17">
        <f t="shared" si="193"/>
        <v>0.40740740740740738</v>
      </c>
      <c r="D2098" s="18">
        <v>1.56</v>
      </c>
      <c r="E2098" s="18">
        <v>3.0550000000000001E-2</v>
      </c>
      <c r="F2098" s="18">
        <v>1.8249999999999999E-2</v>
      </c>
      <c r="G2098" s="18">
        <v>1.3310000000000001E-2</v>
      </c>
      <c r="H2098" s="18">
        <v>4.8470500000000003</v>
      </c>
      <c r="I2098" s="18">
        <v>7.0000000000000007E-2</v>
      </c>
      <c r="J2098" s="17">
        <f t="shared" si="197"/>
        <v>1.2497727272727273</v>
      </c>
      <c r="K2098" s="17">
        <f t="shared" si="194"/>
        <v>0.74659090909090908</v>
      </c>
      <c r="L2098" s="17">
        <f t="shared" si="195"/>
        <v>0.5445000000000001</v>
      </c>
      <c r="M2098" s="17">
        <f t="shared" si="196"/>
        <v>198.28840909090911</v>
      </c>
      <c r="N2098" s="17">
        <f t="shared" si="198"/>
        <v>2.8636363636363638E-3</v>
      </c>
    </row>
    <row r="2099" spans="1:14" ht="13.8">
      <c r="A2099" s="18"/>
      <c r="B2099" s="18">
        <v>133</v>
      </c>
      <c r="C2099" s="17">
        <f t="shared" si="193"/>
        <v>0.40740740740740738</v>
      </c>
      <c r="D2099" s="18">
        <v>1.5</v>
      </c>
      <c r="E2099" s="18">
        <v>2.9420000000000002E-2</v>
      </c>
      <c r="F2099" s="18">
        <v>1.7690000000000001E-2</v>
      </c>
      <c r="G2099" s="18">
        <v>1.2449999999999999E-2</v>
      </c>
      <c r="H2099" s="18">
        <v>4.67272</v>
      </c>
      <c r="I2099" s="18">
        <v>0.06</v>
      </c>
      <c r="J2099" s="17">
        <f t="shared" si="197"/>
        <v>1.2035454545454547</v>
      </c>
      <c r="K2099" s="17">
        <f t="shared" si="194"/>
        <v>0.7236818181818182</v>
      </c>
      <c r="L2099" s="17">
        <f t="shared" si="195"/>
        <v>0.50931818181818178</v>
      </c>
      <c r="M2099" s="17">
        <f t="shared" si="196"/>
        <v>191.1567272727273</v>
      </c>
      <c r="N2099" s="17">
        <f t="shared" si="198"/>
        <v>2.4545454545454545E-3</v>
      </c>
    </row>
    <row r="2100" spans="1:14" ht="13.8">
      <c r="A2100" s="18"/>
      <c r="B2100" s="18">
        <v>133</v>
      </c>
      <c r="C2100" s="17">
        <f t="shared" si="193"/>
        <v>0.40740740740740738</v>
      </c>
      <c r="D2100" s="18">
        <v>1.51</v>
      </c>
      <c r="E2100" s="18">
        <v>3.0120000000000001E-2</v>
      </c>
      <c r="F2100" s="18">
        <v>1.772E-2</v>
      </c>
      <c r="G2100" s="18">
        <v>1.239E-2</v>
      </c>
      <c r="H2100" s="18">
        <v>4.6904899999999996</v>
      </c>
      <c r="I2100" s="18">
        <v>0.06</v>
      </c>
      <c r="J2100" s="17">
        <f t="shared" si="197"/>
        <v>1.2321818181818183</v>
      </c>
      <c r="K2100" s="17">
        <f t="shared" si="194"/>
        <v>0.72490909090909095</v>
      </c>
      <c r="L2100" s="17">
        <f t="shared" si="195"/>
        <v>0.50686363636363641</v>
      </c>
      <c r="M2100" s="17">
        <f t="shared" si="196"/>
        <v>191.8836818181818</v>
      </c>
      <c r="N2100" s="17">
        <f t="shared" si="198"/>
        <v>2.4545454545454545E-3</v>
      </c>
    </row>
    <row r="2101" spans="1:14" ht="13.8">
      <c r="B2101" s="18">
        <v>134</v>
      </c>
      <c r="C2101" s="17">
        <f t="shared" si="193"/>
        <v>0.41975308641975306</v>
      </c>
      <c r="D2101" s="18">
        <v>1.32</v>
      </c>
      <c r="E2101" s="18">
        <v>6.7960000000000007E-2</v>
      </c>
      <c r="F2101" s="18">
        <v>1.089E-2</v>
      </c>
      <c r="G2101" s="18">
        <v>4.8799999999999998E-3</v>
      </c>
      <c r="H2101" s="18">
        <v>4.1416700000000004</v>
      </c>
      <c r="I2101" s="18">
        <v>0.05</v>
      </c>
      <c r="J2101" s="17">
        <f t="shared" si="197"/>
        <v>2.7801818181818185</v>
      </c>
      <c r="K2101" s="17">
        <f t="shared" si="194"/>
        <v>0.44550000000000001</v>
      </c>
      <c r="L2101" s="17">
        <f t="shared" si="195"/>
        <v>0.19963636363636361</v>
      </c>
      <c r="M2101" s="17">
        <f t="shared" si="196"/>
        <v>169.43195454545454</v>
      </c>
      <c r="N2101" s="17">
        <f t="shared" si="198"/>
        <v>2.0454545454545456E-3</v>
      </c>
    </row>
    <row r="2102" spans="1:14" ht="13.8">
      <c r="B2102" s="18">
        <v>134</v>
      </c>
      <c r="C2102" s="17">
        <f t="shared" si="193"/>
        <v>0.41975308641975306</v>
      </c>
      <c r="D2102" s="18">
        <v>1.44</v>
      </c>
      <c r="E2102" s="18">
        <v>6.5079999999999999E-2</v>
      </c>
      <c r="F2102" s="18">
        <v>1.2579999999999999E-2</v>
      </c>
      <c r="G2102" s="18">
        <v>5.7400000000000003E-3</v>
      </c>
      <c r="H2102" s="18">
        <v>4.5219500000000004</v>
      </c>
      <c r="I2102" s="18">
        <v>0.06</v>
      </c>
      <c r="J2102" s="17">
        <f t="shared" si="197"/>
        <v>2.662363636363636</v>
      </c>
      <c r="K2102" s="17">
        <f t="shared" si="194"/>
        <v>0.51463636363636356</v>
      </c>
      <c r="L2102" s="17">
        <f t="shared" si="195"/>
        <v>0.23481818181818184</v>
      </c>
      <c r="M2102" s="17">
        <f t="shared" si="196"/>
        <v>184.98886363636365</v>
      </c>
      <c r="N2102" s="17">
        <f t="shared" si="198"/>
        <v>2.4545454545454545E-3</v>
      </c>
    </row>
    <row r="2103" spans="1:14" ht="13.8">
      <c r="A2103" s="18"/>
      <c r="B2103" s="18">
        <v>134</v>
      </c>
      <c r="C2103" s="17">
        <f t="shared" si="193"/>
        <v>0.41975308641975306</v>
      </c>
      <c r="D2103" s="18">
        <v>1.65</v>
      </c>
      <c r="E2103" s="18">
        <v>8.0449999999999994E-2</v>
      </c>
      <c r="F2103" s="18">
        <v>8.94E-3</v>
      </c>
      <c r="G2103" s="18">
        <v>1.048E-2</v>
      </c>
      <c r="H2103" s="18">
        <v>5.1653000000000002</v>
      </c>
      <c r="I2103" s="18">
        <v>0.08</v>
      </c>
      <c r="J2103" s="17">
        <f t="shared" si="197"/>
        <v>3.2911363636363635</v>
      </c>
      <c r="K2103" s="17">
        <f t="shared" si="194"/>
        <v>0.36572727272727268</v>
      </c>
      <c r="L2103" s="17">
        <f t="shared" si="195"/>
        <v>0.42872727272727273</v>
      </c>
      <c r="M2103" s="17">
        <f t="shared" si="196"/>
        <v>211.30772727272731</v>
      </c>
      <c r="N2103" s="17">
        <f t="shared" si="198"/>
        <v>3.2727272727272731E-3</v>
      </c>
    </row>
    <row r="2104" spans="1:14" ht="13.8">
      <c r="A2104" s="18"/>
      <c r="B2104" s="18">
        <v>134</v>
      </c>
      <c r="C2104" s="17">
        <f t="shared" si="193"/>
        <v>0.41975308641975306</v>
      </c>
      <c r="D2104" s="18">
        <v>1.24</v>
      </c>
      <c r="E2104" s="18">
        <v>5.6529999999999997E-2</v>
      </c>
      <c r="F2104" s="18">
        <v>7.4000000000000003E-3</v>
      </c>
      <c r="G2104" s="18">
        <v>1.047E-2</v>
      </c>
      <c r="H2104" s="18">
        <v>3.8768500000000001</v>
      </c>
      <c r="I2104" s="18">
        <v>7.0000000000000007E-2</v>
      </c>
      <c r="J2104" s="17">
        <f t="shared" si="197"/>
        <v>2.3125909090909089</v>
      </c>
      <c r="K2104" s="17">
        <f t="shared" si="194"/>
        <v>0.30272727272727273</v>
      </c>
      <c r="L2104" s="17">
        <f t="shared" si="195"/>
        <v>0.42831818181818182</v>
      </c>
      <c r="M2104" s="17">
        <f t="shared" si="196"/>
        <v>158.59840909090909</v>
      </c>
      <c r="N2104" s="17">
        <f t="shared" si="198"/>
        <v>2.8636363636363638E-3</v>
      </c>
    </row>
    <row r="2105" spans="1:14" ht="13.8">
      <c r="B2105" s="18">
        <v>134</v>
      </c>
      <c r="C2105" s="17">
        <f t="shared" si="193"/>
        <v>0.41975308641975306</v>
      </c>
      <c r="D2105" s="18">
        <v>1.1200000000000001</v>
      </c>
      <c r="E2105" s="18">
        <v>4.9739999999999999E-2</v>
      </c>
      <c r="F2105" s="18">
        <v>4.3699999999999998E-3</v>
      </c>
      <c r="G2105" s="18">
        <v>4.7299999999999998E-3</v>
      </c>
      <c r="H2105" s="18">
        <v>3.5228899999999999</v>
      </c>
      <c r="I2105" s="18">
        <v>0.05</v>
      </c>
      <c r="J2105" s="17">
        <f t="shared" si="197"/>
        <v>2.0348181818181819</v>
      </c>
      <c r="K2105" s="17">
        <f t="shared" si="194"/>
        <v>0.17877272727272728</v>
      </c>
      <c r="L2105" s="17">
        <f t="shared" si="195"/>
        <v>0.19349999999999998</v>
      </c>
      <c r="M2105" s="17">
        <f t="shared" si="196"/>
        <v>144.11822727272727</v>
      </c>
      <c r="N2105" s="17">
        <f t="shared" si="198"/>
        <v>2.0454545454545456E-3</v>
      </c>
    </row>
    <row r="2106" spans="1:14" ht="13.8">
      <c r="B2106" s="18">
        <v>134</v>
      </c>
      <c r="C2106" s="17">
        <f t="shared" si="193"/>
        <v>0.41975308641975306</v>
      </c>
      <c r="D2106" s="18">
        <v>1.58</v>
      </c>
      <c r="E2106" s="18">
        <v>5.6189999999999997E-2</v>
      </c>
      <c r="F2106" s="18">
        <v>4.45E-3</v>
      </c>
      <c r="G2106" s="18">
        <v>1.1950000000000001E-2</v>
      </c>
      <c r="H2106" s="18">
        <v>4.9549000000000003</v>
      </c>
      <c r="I2106" s="18">
        <v>0.06</v>
      </c>
      <c r="J2106" s="17">
        <f t="shared" si="197"/>
        <v>2.298681818181818</v>
      </c>
      <c r="K2106" s="17">
        <f t="shared" si="194"/>
        <v>0.18204545454545454</v>
      </c>
      <c r="L2106" s="17">
        <f t="shared" si="195"/>
        <v>0.48886363636363639</v>
      </c>
      <c r="M2106" s="17">
        <f t="shared" si="196"/>
        <v>202.70045454545453</v>
      </c>
      <c r="N2106" s="17">
        <f t="shared" si="198"/>
        <v>2.4545454545454545E-3</v>
      </c>
    </row>
    <row r="2107" spans="1:14" ht="13.8">
      <c r="A2107" s="18"/>
      <c r="B2107" s="18">
        <v>134</v>
      </c>
      <c r="C2107" s="17">
        <f t="shared" si="193"/>
        <v>0.41975308641975306</v>
      </c>
      <c r="D2107" s="18">
        <v>1.49</v>
      </c>
      <c r="E2107" s="18">
        <v>5.7570000000000003E-2</v>
      </c>
      <c r="F2107" s="18">
        <v>5.8500000000000002E-3</v>
      </c>
      <c r="G2107" s="18">
        <v>1.5699999999999999E-2</v>
      </c>
      <c r="H2107" s="18">
        <v>4.6823499999999996</v>
      </c>
      <c r="I2107" s="18">
        <v>0.08</v>
      </c>
      <c r="J2107" s="17">
        <f t="shared" si="197"/>
        <v>2.3551363636363636</v>
      </c>
      <c r="K2107" s="17">
        <f t="shared" si="194"/>
        <v>0.23931818181818185</v>
      </c>
      <c r="L2107" s="17">
        <f t="shared" si="195"/>
        <v>0.64227272727272722</v>
      </c>
      <c r="M2107" s="17">
        <f t="shared" si="196"/>
        <v>191.5506818181818</v>
      </c>
      <c r="N2107" s="17">
        <f t="shared" si="198"/>
        <v>3.2727272727272731E-3</v>
      </c>
    </row>
    <row r="2108" spans="1:14" ht="13.8">
      <c r="B2108" s="18">
        <v>134</v>
      </c>
      <c r="C2108" s="17">
        <f t="shared" si="193"/>
        <v>0.41975308641975306</v>
      </c>
      <c r="D2108" s="18">
        <v>1.68</v>
      </c>
      <c r="E2108" s="18">
        <v>5.4379999999999998E-2</v>
      </c>
      <c r="F2108" s="18">
        <v>1.7100000000000001E-2</v>
      </c>
      <c r="G2108" s="18">
        <v>1.47E-2</v>
      </c>
      <c r="H2108" s="18">
        <v>5.2523999999999997</v>
      </c>
      <c r="I2108" s="18">
        <v>0.06</v>
      </c>
      <c r="J2108" s="17">
        <f t="shared" si="197"/>
        <v>2.2246363636363635</v>
      </c>
      <c r="K2108" s="17">
        <f t="shared" si="194"/>
        <v>0.69954545454545458</v>
      </c>
      <c r="L2108" s="17">
        <f t="shared" si="195"/>
        <v>0.60136363636363643</v>
      </c>
      <c r="M2108" s="17">
        <f t="shared" si="196"/>
        <v>214.87090909090909</v>
      </c>
      <c r="N2108" s="17">
        <f t="shared" si="198"/>
        <v>2.4545454545454545E-3</v>
      </c>
    </row>
    <row r="2109" spans="1:14" ht="13.8">
      <c r="B2109" s="18">
        <v>135</v>
      </c>
      <c r="C2109" s="17">
        <f t="shared" si="193"/>
        <v>0.43209876543209874</v>
      </c>
      <c r="D2109" s="18">
        <v>1.8121955989632597</v>
      </c>
      <c r="E2109" s="18">
        <v>5.6016687452818431E-2</v>
      </c>
      <c r="F2109" s="18">
        <v>5.7811000251316363E-3</v>
      </c>
      <c r="G2109" s="18">
        <v>7.9632325927573508E-3</v>
      </c>
      <c r="H2109" s="18">
        <v>5.7107753736631288</v>
      </c>
      <c r="I2109" s="18">
        <v>7.0000000000000007E-2</v>
      </c>
      <c r="J2109" s="17">
        <f t="shared" si="197"/>
        <v>2.2915917594334814</v>
      </c>
      <c r="K2109" s="17">
        <f t="shared" si="194"/>
        <v>0.23649954648265786</v>
      </c>
      <c r="L2109" s="17">
        <f t="shared" si="195"/>
        <v>0.3257686060673462</v>
      </c>
      <c r="M2109" s="17">
        <f t="shared" si="196"/>
        <v>233.62262892258252</v>
      </c>
      <c r="N2109" s="17">
        <f t="shared" si="198"/>
        <v>2.8636363636363638E-3</v>
      </c>
    </row>
    <row r="2110" spans="1:14" ht="13.8">
      <c r="A2110" s="18"/>
      <c r="B2110" s="18">
        <v>135</v>
      </c>
      <c r="C2110" s="17">
        <f t="shared" si="193"/>
        <v>0.43209876543209874</v>
      </c>
      <c r="D2110" s="18">
        <v>1.46</v>
      </c>
      <c r="E2110" s="18">
        <v>2.9790000000000001E-2</v>
      </c>
      <c r="F2110" s="18">
        <v>3.3800000000000002E-3</v>
      </c>
      <c r="G2110" s="18">
        <v>6.1500000000000001E-3</v>
      </c>
      <c r="H2110" s="18">
        <v>4.6095600000000001</v>
      </c>
      <c r="I2110" s="18">
        <v>0.04</v>
      </c>
      <c r="J2110" s="17">
        <f t="shared" si="197"/>
        <v>1.2186818181818182</v>
      </c>
      <c r="K2110" s="17">
        <f t="shared" si="194"/>
        <v>0.1382727272727273</v>
      </c>
      <c r="L2110" s="17">
        <f t="shared" si="195"/>
        <v>0.25159090909090909</v>
      </c>
      <c r="M2110" s="17">
        <f t="shared" si="196"/>
        <v>188.57290909090909</v>
      </c>
      <c r="N2110" s="17">
        <f t="shared" si="198"/>
        <v>1.6363636363636365E-3</v>
      </c>
    </row>
    <row r="2111" spans="1:14" ht="13.8">
      <c r="B2111" s="18">
        <v>135</v>
      </c>
      <c r="C2111" s="17">
        <f t="shared" si="193"/>
        <v>0.43209876543209874</v>
      </c>
      <c r="D2111" s="18">
        <v>1.78</v>
      </c>
      <c r="E2111" s="18">
        <v>4.7460000000000002E-2</v>
      </c>
      <c r="F2111" s="18">
        <v>3.6700000000000001E-3</v>
      </c>
      <c r="G2111" s="18">
        <v>8.0999999999999996E-3</v>
      </c>
      <c r="H2111" s="18">
        <v>5.6181999999999999</v>
      </c>
      <c r="I2111" s="18">
        <v>0.04</v>
      </c>
      <c r="J2111" s="17">
        <f t="shared" si="197"/>
        <v>1.9415454545454545</v>
      </c>
      <c r="K2111" s="17">
        <f t="shared" si="194"/>
        <v>0.15013636363636362</v>
      </c>
      <c r="L2111" s="17">
        <f t="shared" si="195"/>
        <v>0.33136363636363636</v>
      </c>
      <c r="M2111" s="17">
        <f t="shared" si="196"/>
        <v>229.83545454545455</v>
      </c>
      <c r="N2111" s="17">
        <f t="shared" si="198"/>
        <v>1.6363636363636365E-3</v>
      </c>
    </row>
    <row r="2112" spans="1:14" ht="13.8">
      <c r="A2112" s="18"/>
      <c r="B2112" s="18">
        <v>135</v>
      </c>
      <c r="C2112" s="17">
        <f t="shared" si="193"/>
        <v>0.43209876543209874</v>
      </c>
      <c r="D2112" s="18">
        <v>1.22</v>
      </c>
      <c r="E2112" s="18">
        <v>4.854E-2</v>
      </c>
      <c r="F2112" s="18">
        <v>7.4400000000000004E-3</v>
      </c>
      <c r="G2112" s="18">
        <v>9.5899999999999996E-3</v>
      </c>
      <c r="H2112" s="18">
        <v>3.8231099999999998</v>
      </c>
      <c r="I2112" s="18">
        <v>7.0000000000000007E-2</v>
      </c>
      <c r="J2112" s="17">
        <f t="shared" si="197"/>
        <v>1.9857272727272728</v>
      </c>
      <c r="K2112" s="17">
        <f t="shared" si="194"/>
        <v>0.30436363636363639</v>
      </c>
      <c r="L2112" s="17">
        <f t="shared" si="195"/>
        <v>0.39231818181818184</v>
      </c>
      <c r="M2112" s="17">
        <f t="shared" si="196"/>
        <v>156.39995454545453</v>
      </c>
      <c r="N2112" s="17">
        <f t="shared" si="198"/>
        <v>2.8636363636363638E-3</v>
      </c>
    </row>
    <row r="2113" spans="1:14" ht="13.8">
      <c r="B2113" s="18">
        <v>135</v>
      </c>
      <c r="C2113" s="17">
        <f t="shared" si="193"/>
        <v>0.43209876543209874</v>
      </c>
      <c r="D2113" s="18">
        <v>1.765288303044372</v>
      </c>
      <c r="E2113" s="18">
        <v>6.5862648296311985E-2</v>
      </c>
      <c r="F2113" s="18">
        <v>9.5535400639702901E-3</v>
      </c>
      <c r="G2113" s="18">
        <v>1.4976264355233358E-2</v>
      </c>
      <c r="H2113" s="18">
        <v>5.539572068100604</v>
      </c>
      <c r="I2113" s="18">
        <v>0.1</v>
      </c>
      <c r="J2113" s="17">
        <f t="shared" si="197"/>
        <v>2.6943810666673085</v>
      </c>
      <c r="K2113" s="17">
        <f t="shared" si="194"/>
        <v>0.39082663898060283</v>
      </c>
      <c r="L2113" s="17">
        <f t="shared" si="195"/>
        <v>0.61266535998681926</v>
      </c>
      <c r="M2113" s="17">
        <f t="shared" si="196"/>
        <v>226.61885733138834</v>
      </c>
      <c r="N2113" s="17">
        <f t="shared" si="198"/>
        <v>4.0909090909090912E-3</v>
      </c>
    </row>
    <row r="2114" spans="1:14" ht="13.8">
      <c r="A2114" s="18"/>
      <c r="B2114" s="18">
        <v>135</v>
      </c>
      <c r="C2114" s="17">
        <f t="shared" si="193"/>
        <v>0.43209876543209874</v>
      </c>
      <c r="D2114" s="18">
        <v>1.75</v>
      </c>
      <c r="E2114" s="18">
        <v>4.0430000000000001E-2</v>
      </c>
      <c r="F2114" s="18">
        <v>1.5299999999999999E-2</v>
      </c>
      <c r="G2114" s="18">
        <v>1.2189999999999999E-2</v>
      </c>
      <c r="H2114" s="18">
        <v>5.48719</v>
      </c>
      <c r="I2114" s="18">
        <v>0.06</v>
      </c>
      <c r="J2114" s="17">
        <f t="shared" si="197"/>
        <v>1.6539545454545455</v>
      </c>
      <c r="K2114" s="17">
        <f t="shared" si="194"/>
        <v>0.62590909090909086</v>
      </c>
      <c r="L2114" s="17">
        <f t="shared" si="195"/>
        <v>0.49868181818181817</v>
      </c>
      <c r="M2114" s="17">
        <f t="shared" si="196"/>
        <v>224.47595454545456</v>
      </c>
      <c r="N2114" s="17">
        <f t="shared" si="198"/>
        <v>2.4545454545454545E-3</v>
      </c>
    </row>
    <row r="2115" spans="1:14" ht="13.8">
      <c r="B2115" s="18">
        <v>136</v>
      </c>
      <c r="C2115" s="17">
        <f t="shared" ref="C2115:C2178" si="199">(B2115-$B$2257)/($B$2256-$B$2257)</f>
        <v>0.44444444444444442</v>
      </c>
      <c r="D2115" s="18">
        <v>1.6</v>
      </c>
      <c r="E2115" s="18">
        <v>6.9150000000000003E-2</v>
      </c>
      <c r="F2115" s="18">
        <v>9.9600000000000001E-3</v>
      </c>
      <c r="G2115" s="18">
        <v>4.3899999999999998E-3</v>
      </c>
      <c r="H2115" s="18">
        <v>5.0278400000000003</v>
      </c>
      <c r="I2115" s="18">
        <v>0.05</v>
      </c>
      <c r="J2115" s="17">
        <f t="shared" si="197"/>
        <v>2.8288636363636361</v>
      </c>
      <c r="K2115" s="17">
        <f t="shared" ref="K2115:K2178" si="200">(F2115*3600)/$C$1</f>
        <v>0.40745454545454546</v>
      </c>
      <c r="L2115" s="17">
        <f t="shared" ref="L2115:L2178" si="201">(G2115*3600)/$C$1</f>
        <v>0.17959090909090908</v>
      </c>
      <c r="M2115" s="17">
        <f t="shared" ref="M2115:M2178" si="202">(H2115*3600)/$C$1</f>
        <v>205.68436363636366</v>
      </c>
      <c r="N2115" s="17">
        <f t="shared" si="198"/>
        <v>2.0454545454545456E-3</v>
      </c>
    </row>
    <row r="2116" spans="1:14" ht="13.8">
      <c r="A2116" s="18"/>
      <c r="B2116" s="18">
        <v>136</v>
      </c>
      <c r="C2116" s="17">
        <f t="shared" si="199"/>
        <v>0.44444444444444442</v>
      </c>
      <c r="D2116" s="18">
        <v>1.72</v>
      </c>
      <c r="E2116" s="18">
        <v>6.4630000000000007E-2</v>
      </c>
      <c r="F2116" s="18">
        <v>5.4900000000000001E-3</v>
      </c>
      <c r="G2116" s="18">
        <v>9.2099999999999994E-3</v>
      </c>
      <c r="H2116" s="18">
        <v>5.4220899999999999</v>
      </c>
      <c r="I2116" s="18">
        <v>0.05</v>
      </c>
      <c r="J2116" s="17">
        <f t="shared" ref="J2116:J2179" si="203">(E2116*3600)/$C$1</f>
        <v>2.6439545454545459</v>
      </c>
      <c r="K2116" s="17">
        <f t="shared" si="200"/>
        <v>0.22459090909090909</v>
      </c>
      <c r="L2116" s="17">
        <f t="shared" si="201"/>
        <v>0.37677272727272726</v>
      </c>
      <c r="M2116" s="17">
        <f t="shared" si="202"/>
        <v>221.81277272727274</v>
      </c>
      <c r="N2116" s="17">
        <f t="shared" ref="N2116:N2179" si="204">(I2116*3600)/$C$1/1000</f>
        <v>2.0454545454545456E-3</v>
      </c>
    </row>
    <row r="2117" spans="1:14" ht="13.8">
      <c r="B2117" s="18">
        <v>136</v>
      </c>
      <c r="C2117" s="17">
        <f t="shared" si="199"/>
        <v>0.44444444444444442</v>
      </c>
      <c r="D2117" s="18">
        <v>2.02</v>
      </c>
      <c r="E2117" s="18">
        <v>4.5749999999999999E-2</v>
      </c>
      <c r="F2117" s="18">
        <v>1.01E-2</v>
      </c>
      <c r="G2117" s="18">
        <v>1.323E-2</v>
      </c>
      <c r="H2117" s="18">
        <v>6.3555200000000003</v>
      </c>
      <c r="I2117" s="18">
        <v>0.1</v>
      </c>
      <c r="J2117" s="17">
        <f t="shared" si="203"/>
        <v>1.8715909090909089</v>
      </c>
      <c r="K2117" s="17">
        <f t="shared" si="200"/>
        <v>0.41318181818181815</v>
      </c>
      <c r="L2117" s="17">
        <f t="shared" si="201"/>
        <v>0.54122727272727278</v>
      </c>
      <c r="M2117" s="17">
        <f t="shared" si="202"/>
        <v>259.99854545454542</v>
      </c>
      <c r="N2117" s="17">
        <f t="shared" si="204"/>
        <v>4.0909090909090912E-3</v>
      </c>
    </row>
    <row r="2118" spans="1:14" ht="13.8">
      <c r="A2118" s="18"/>
      <c r="B2118" s="18">
        <v>136</v>
      </c>
      <c r="C2118" s="17">
        <f t="shared" si="199"/>
        <v>0.44444444444444442</v>
      </c>
      <c r="D2118" s="18">
        <v>1.49</v>
      </c>
      <c r="E2118" s="18">
        <v>4.0509999999999997E-2</v>
      </c>
      <c r="F2118" s="18">
        <v>1.038E-2</v>
      </c>
      <c r="G2118" s="18">
        <v>1.306E-2</v>
      </c>
      <c r="H2118" s="18">
        <v>4.6703099999999997</v>
      </c>
      <c r="I2118" s="18">
        <v>0.1</v>
      </c>
      <c r="J2118" s="17">
        <f t="shared" si="203"/>
        <v>1.6572272727272725</v>
      </c>
      <c r="K2118" s="17">
        <f t="shared" si="200"/>
        <v>0.42463636363636365</v>
      </c>
      <c r="L2118" s="17">
        <f t="shared" si="201"/>
        <v>0.53427272727272723</v>
      </c>
      <c r="M2118" s="17">
        <f t="shared" si="202"/>
        <v>191.05813636363635</v>
      </c>
      <c r="N2118" s="17">
        <f t="shared" si="204"/>
        <v>4.0909090909090912E-3</v>
      </c>
    </row>
    <row r="2119" spans="1:14" ht="13.8">
      <c r="B2119" s="18">
        <v>137</v>
      </c>
      <c r="C2119" s="17">
        <f t="shared" si="199"/>
        <v>0.4567901234567901</v>
      </c>
      <c r="D2119" s="18">
        <v>1.4032930904215579</v>
      </c>
      <c r="E2119" s="18">
        <v>4.8588030189454602E-2</v>
      </c>
      <c r="F2119" s="18">
        <v>3.6335396489505182E-3</v>
      </c>
      <c r="G2119" s="18">
        <v>5.4600595798183094E-3</v>
      </c>
      <c r="H2119" s="18">
        <v>4.4258982951170092</v>
      </c>
      <c r="I2119" s="18">
        <v>0.04</v>
      </c>
      <c r="J2119" s="17">
        <f t="shared" si="203"/>
        <v>1.9876921441140518</v>
      </c>
      <c r="K2119" s="17">
        <f t="shared" si="200"/>
        <v>0.148644803820703</v>
      </c>
      <c r="L2119" s="17">
        <f t="shared" si="201"/>
        <v>0.22336607371983994</v>
      </c>
      <c r="M2119" s="17">
        <f t="shared" si="202"/>
        <v>181.05947570933219</v>
      </c>
      <c r="N2119" s="17">
        <f t="shared" si="204"/>
        <v>1.6363636363636365E-3</v>
      </c>
    </row>
    <row r="2120" spans="1:14" ht="13.8">
      <c r="A2120" s="18"/>
      <c r="B2120" s="18">
        <v>137</v>
      </c>
      <c r="C2120" s="17">
        <f t="shared" si="199"/>
        <v>0.4567901234567901</v>
      </c>
      <c r="D2120" s="18">
        <v>1.64</v>
      </c>
      <c r="E2120" s="18">
        <v>3.09E-2</v>
      </c>
      <c r="F2120" s="18">
        <v>4.7299999999999998E-3</v>
      </c>
      <c r="G2120" s="18">
        <v>9.11E-3</v>
      </c>
      <c r="H2120" s="18">
        <v>5.1509099999999997</v>
      </c>
      <c r="I2120" s="18">
        <v>0.05</v>
      </c>
      <c r="J2120" s="17">
        <f t="shared" si="203"/>
        <v>1.2640909090909089</v>
      </c>
      <c r="K2120" s="17">
        <f t="shared" si="200"/>
        <v>0.19349999999999998</v>
      </c>
      <c r="L2120" s="17">
        <f t="shared" si="201"/>
        <v>0.37268181818181817</v>
      </c>
      <c r="M2120" s="17">
        <f t="shared" si="202"/>
        <v>210.71904545454544</v>
      </c>
      <c r="N2120" s="17">
        <f t="shared" si="204"/>
        <v>2.0454545454545456E-3</v>
      </c>
    </row>
    <row r="2121" spans="1:14" ht="13.8">
      <c r="B2121" s="18">
        <v>137</v>
      </c>
      <c r="C2121" s="17">
        <f t="shared" si="199"/>
        <v>0.4567901234567901</v>
      </c>
      <c r="D2121" s="18">
        <v>1.87</v>
      </c>
      <c r="E2121" s="18">
        <v>4.5080000000000002E-2</v>
      </c>
      <c r="F2121" s="18">
        <v>5.0600000000000003E-3</v>
      </c>
      <c r="G2121" s="18">
        <v>9.1500000000000001E-3</v>
      </c>
      <c r="H2121" s="18">
        <v>5.8925400000000003</v>
      </c>
      <c r="I2121" s="18">
        <v>0.05</v>
      </c>
      <c r="J2121" s="17">
        <f t="shared" si="203"/>
        <v>1.8441818181818184</v>
      </c>
      <c r="K2121" s="17">
        <f t="shared" si="200"/>
        <v>0.20700000000000002</v>
      </c>
      <c r="L2121" s="17">
        <f t="shared" si="201"/>
        <v>0.37431818181818177</v>
      </c>
      <c r="M2121" s="17">
        <f t="shared" si="202"/>
        <v>241.05845454545454</v>
      </c>
      <c r="N2121" s="17">
        <f t="shared" si="204"/>
        <v>2.0454545454545456E-3</v>
      </c>
    </row>
    <row r="2122" spans="1:14" ht="13.8">
      <c r="B2122" s="18">
        <v>137</v>
      </c>
      <c r="C2122" s="17">
        <f t="shared" si="199"/>
        <v>0.4567901234567901</v>
      </c>
      <c r="D2122" s="18">
        <v>1.53</v>
      </c>
      <c r="E2122" s="18">
        <v>3.2649999999999998E-2</v>
      </c>
      <c r="F2122" s="18">
        <v>1.883E-2</v>
      </c>
      <c r="G2122" s="18">
        <v>1.3950000000000001E-2</v>
      </c>
      <c r="H2122" s="18">
        <v>4.7490399999999999</v>
      </c>
      <c r="I2122" s="18">
        <v>7.0000000000000007E-2</v>
      </c>
      <c r="J2122" s="17">
        <f t="shared" si="203"/>
        <v>1.3356818181818182</v>
      </c>
      <c r="K2122" s="17">
        <f t="shared" si="200"/>
        <v>0.77031818181818179</v>
      </c>
      <c r="L2122" s="17">
        <f t="shared" si="201"/>
        <v>0.57068181818181818</v>
      </c>
      <c r="M2122" s="17">
        <f t="shared" si="202"/>
        <v>194.27890909090908</v>
      </c>
      <c r="N2122" s="17">
        <f t="shared" si="204"/>
        <v>2.8636363636363638E-3</v>
      </c>
    </row>
    <row r="2123" spans="1:14" ht="13.8">
      <c r="B2123" s="18">
        <v>138</v>
      </c>
      <c r="C2123" s="17">
        <f t="shared" si="199"/>
        <v>0.46913580246913578</v>
      </c>
      <c r="D2123" s="18">
        <v>0.69</v>
      </c>
      <c r="E2123" s="18">
        <v>1.847E-2</v>
      </c>
      <c r="F2123" s="18">
        <v>3.0100000000000001E-3</v>
      </c>
      <c r="G2123" s="18">
        <v>4.3099999999999996E-3</v>
      </c>
      <c r="H2123" s="18">
        <v>2.1790699999999998</v>
      </c>
      <c r="I2123" s="18">
        <v>0.04</v>
      </c>
      <c r="J2123" s="17">
        <f t="shared" si="203"/>
        <v>0.75559090909090909</v>
      </c>
      <c r="K2123" s="17">
        <f t="shared" si="200"/>
        <v>0.12313636363636364</v>
      </c>
      <c r="L2123" s="17">
        <f t="shared" si="201"/>
        <v>0.17631818181818179</v>
      </c>
      <c r="M2123" s="17">
        <f t="shared" si="202"/>
        <v>89.143772727272719</v>
      </c>
      <c r="N2123" s="17">
        <f t="shared" si="204"/>
        <v>1.6363636363636365E-3</v>
      </c>
    </row>
    <row r="2124" spans="1:14" ht="13.8">
      <c r="B2124" s="18">
        <v>138</v>
      </c>
      <c r="C2124" s="17">
        <f t="shared" si="199"/>
        <v>0.46913580246913578</v>
      </c>
      <c r="D2124" s="18">
        <v>1.2</v>
      </c>
      <c r="E2124" s="18">
        <v>3.8210000000000001E-2</v>
      </c>
      <c r="F2124" s="18">
        <v>3.5300000000000002E-3</v>
      </c>
      <c r="G2124" s="18">
        <v>5.64E-3</v>
      </c>
      <c r="H2124" s="18">
        <v>3.7674599999999998</v>
      </c>
      <c r="I2124" s="18">
        <v>0.04</v>
      </c>
      <c r="J2124" s="17">
        <f t="shared" si="203"/>
        <v>1.5631363636363638</v>
      </c>
      <c r="K2124" s="17">
        <f t="shared" si="200"/>
        <v>0.1444090909090909</v>
      </c>
      <c r="L2124" s="17">
        <f t="shared" si="201"/>
        <v>0.2307272727272727</v>
      </c>
      <c r="M2124" s="17">
        <f t="shared" si="202"/>
        <v>154.12336363636362</v>
      </c>
      <c r="N2124" s="17">
        <f t="shared" si="204"/>
        <v>1.6363636363636365E-3</v>
      </c>
    </row>
    <row r="2125" spans="1:14" ht="13.8">
      <c r="A2125" s="18"/>
      <c r="B2125" s="18">
        <v>138</v>
      </c>
      <c r="C2125" s="17">
        <f t="shared" si="199"/>
        <v>0.46913580246913578</v>
      </c>
      <c r="D2125" s="18">
        <v>1.34</v>
      </c>
      <c r="E2125" s="18">
        <v>3.8469999999999997E-2</v>
      </c>
      <c r="F2125" s="18">
        <v>3.3999999999999998E-3</v>
      </c>
      <c r="G2125" s="18">
        <v>5.9899999999999997E-3</v>
      </c>
      <c r="H2125" s="18">
        <v>4.2329600000000003</v>
      </c>
      <c r="I2125" s="18">
        <v>0.03</v>
      </c>
      <c r="J2125" s="17">
        <f t="shared" si="203"/>
        <v>1.5737727272727271</v>
      </c>
      <c r="K2125" s="17">
        <f t="shared" si="200"/>
        <v>0.13909090909090907</v>
      </c>
      <c r="L2125" s="17">
        <f t="shared" si="201"/>
        <v>0.24504545454545454</v>
      </c>
      <c r="M2125" s="17">
        <f t="shared" si="202"/>
        <v>173.16654545454546</v>
      </c>
      <c r="N2125" s="17">
        <f t="shared" si="204"/>
        <v>1.2272727272727272E-3</v>
      </c>
    </row>
    <row r="2126" spans="1:14" ht="13.8">
      <c r="B2126" s="18">
        <v>138</v>
      </c>
      <c r="C2126" s="17">
        <f t="shared" si="199"/>
        <v>0.46913580246913578</v>
      </c>
      <c r="D2126" s="18">
        <v>1.39</v>
      </c>
      <c r="E2126" s="18">
        <v>3.9780000000000003E-2</v>
      </c>
      <c r="F2126" s="18">
        <v>3.4399999999999999E-3</v>
      </c>
      <c r="G2126" s="18">
        <v>4.9699999999999996E-3</v>
      </c>
      <c r="H2126" s="18">
        <v>4.38842</v>
      </c>
      <c r="I2126" s="18">
        <v>0.03</v>
      </c>
      <c r="J2126" s="17">
        <f t="shared" si="203"/>
        <v>1.6273636363636363</v>
      </c>
      <c r="K2126" s="17">
        <f t="shared" si="200"/>
        <v>0.14072727272727273</v>
      </c>
      <c r="L2126" s="17">
        <f t="shared" si="201"/>
        <v>0.20331818181818181</v>
      </c>
      <c r="M2126" s="17">
        <f t="shared" si="202"/>
        <v>179.52627272727273</v>
      </c>
      <c r="N2126" s="17">
        <f t="shared" si="204"/>
        <v>1.2272727272727272E-3</v>
      </c>
    </row>
    <row r="2127" spans="1:14" ht="13.8">
      <c r="A2127" s="18"/>
      <c r="B2127" s="18">
        <v>138</v>
      </c>
      <c r="C2127" s="17">
        <f t="shared" si="199"/>
        <v>0.46913580246913578</v>
      </c>
      <c r="D2127" s="18">
        <v>1.08</v>
      </c>
      <c r="E2127" s="18">
        <v>2.7390000000000001E-2</v>
      </c>
      <c r="F2127" s="18">
        <v>5.3899999999999998E-3</v>
      </c>
      <c r="G2127" s="18">
        <v>6.6899999999999998E-3</v>
      </c>
      <c r="H2127" s="18">
        <v>3.3911899999999999</v>
      </c>
      <c r="I2127" s="18">
        <v>0.06</v>
      </c>
      <c r="J2127" s="17">
        <f t="shared" si="203"/>
        <v>1.1205000000000001</v>
      </c>
      <c r="K2127" s="17">
        <f t="shared" si="200"/>
        <v>0.2205</v>
      </c>
      <c r="L2127" s="17">
        <f t="shared" si="201"/>
        <v>0.27368181818181819</v>
      </c>
      <c r="M2127" s="17">
        <f t="shared" si="202"/>
        <v>138.73050000000001</v>
      </c>
      <c r="N2127" s="17">
        <f t="shared" si="204"/>
        <v>2.4545454545454545E-3</v>
      </c>
    </row>
    <row r="2128" spans="1:14" ht="13.8">
      <c r="B2128" s="18">
        <v>138</v>
      </c>
      <c r="C2128" s="17">
        <f t="shared" si="199"/>
        <v>0.46913580246913578</v>
      </c>
      <c r="D2128" s="18">
        <v>1.573923326384465</v>
      </c>
      <c r="E2128" s="18">
        <v>4.2403196496635417E-2</v>
      </c>
      <c r="F2128" s="18">
        <v>3.936627905844578E-3</v>
      </c>
      <c r="G2128" s="18">
        <v>5.3035564409133042E-3</v>
      </c>
      <c r="H2128" s="18">
        <v>4.9657704056884695</v>
      </c>
      <c r="I2128" s="18">
        <v>0.04</v>
      </c>
      <c r="J2128" s="17">
        <f t="shared" si="203"/>
        <v>1.7346762203169035</v>
      </c>
      <c r="K2128" s="17">
        <f t="shared" si="200"/>
        <v>0.16104386887546002</v>
      </c>
      <c r="L2128" s="17">
        <f t="shared" si="201"/>
        <v>0.21696367258281699</v>
      </c>
      <c r="M2128" s="17">
        <f t="shared" si="202"/>
        <v>203.14515295998282</v>
      </c>
      <c r="N2128" s="17">
        <f t="shared" si="204"/>
        <v>1.6363636363636365E-3</v>
      </c>
    </row>
    <row r="2129" spans="1:14" ht="13.8">
      <c r="B2129" s="18">
        <v>138</v>
      </c>
      <c r="C2129" s="17">
        <f t="shared" si="199"/>
        <v>0.46913580246913578</v>
      </c>
      <c r="D2129" s="18">
        <v>1.938013678003184</v>
      </c>
      <c r="E2129" s="18">
        <v>6.4793504477028918E-2</v>
      </c>
      <c r="F2129" s="18">
        <v>5.6693767059192365E-3</v>
      </c>
      <c r="G2129" s="18">
        <v>7.3833743146855171E-3</v>
      </c>
      <c r="H2129" s="18">
        <v>6.1106212185349653</v>
      </c>
      <c r="I2129" s="18">
        <v>0.06</v>
      </c>
      <c r="J2129" s="17">
        <f t="shared" si="203"/>
        <v>2.650643364969365</v>
      </c>
      <c r="K2129" s="17">
        <f t="shared" si="200"/>
        <v>0.23192904706033241</v>
      </c>
      <c r="L2129" s="17">
        <f t="shared" si="201"/>
        <v>0.30204713105531661</v>
      </c>
      <c r="M2129" s="17">
        <f t="shared" si="202"/>
        <v>249.97995894006678</v>
      </c>
      <c r="N2129" s="17">
        <f t="shared" si="204"/>
        <v>2.4545454545454545E-3</v>
      </c>
    </row>
    <row r="2130" spans="1:14" ht="13.8">
      <c r="B2130" s="18">
        <v>139</v>
      </c>
      <c r="C2130" s="17">
        <f t="shared" si="199"/>
        <v>0.48148148148148145</v>
      </c>
      <c r="D2130" s="18">
        <v>1.93</v>
      </c>
      <c r="E2130" s="18">
        <v>7.2099999999999997E-2</v>
      </c>
      <c r="F2130" s="18">
        <v>6.8799999999999998E-3</v>
      </c>
      <c r="G2130" s="18">
        <v>8.1300000000000001E-3</v>
      </c>
      <c r="H2130" s="18">
        <v>6.0857400000000004</v>
      </c>
      <c r="I2130" s="18">
        <v>7.0000000000000007E-2</v>
      </c>
      <c r="J2130" s="17">
        <f t="shared" si="203"/>
        <v>2.9495454545454547</v>
      </c>
      <c r="K2130" s="17">
        <f t="shared" si="200"/>
        <v>0.28145454545454546</v>
      </c>
      <c r="L2130" s="17">
        <f t="shared" si="201"/>
        <v>0.3325909090909091</v>
      </c>
      <c r="M2130" s="17">
        <f t="shared" si="202"/>
        <v>248.9620909090909</v>
      </c>
      <c r="N2130" s="17">
        <f t="shared" si="204"/>
        <v>2.8636363636363638E-3</v>
      </c>
    </row>
    <row r="2131" spans="1:14" ht="13.8">
      <c r="B2131" s="18">
        <v>139</v>
      </c>
      <c r="C2131" s="17">
        <f t="shared" si="199"/>
        <v>0.48148148148148145</v>
      </c>
      <c r="D2131" s="18">
        <v>1.2327719419628655</v>
      </c>
      <c r="E2131" s="18">
        <v>4.1150550030847048E-2</v>
      </c>
      <c r="F2131" s="18">
        <v>1.3369194425847004E-3</v>
      </c>
      <c r="G2131" s="18">
        <v>5.5398776056363912E-3</v>
      </c>
      <c r="H2131" s="18">
        <v>3.892611958409407</v>
      </c>
      <c r="I2131" s="18">
        <v>0.04</v>
      </c>
      <c r="J2131" s="17">
        <f t="shared" si="203"/>
        <v>1.6834315921710157</v>
      </c>
      <c r="K2131" s="17">
        <f t="shared" si="200"/>
        <v>5.4692159014828649E-2</v>
      </c>
      <c r="L2131" s="17">
        <f t="shared" si="201"/>
        <v>0.22663135659421602</v>
      </c>
      <c r="M2131" s="17">
        <f t="shared" si="202"/>
        <v>159.24321648038483</v>
      </c>
      <c r="N2131" s="17">
        <f t="shared" si="204"/>
        <v>1.6363636363636365E-3</v>
      </c>
    </row>
    <row r="2132" spans="1:14" ht="13.8">
      <c r="A2132" s="18"/>
      <c r="B2132" s="18">
        <v>139</v>
      </c>
      <c r="C2132" s="17">
        <f t="shared" si="199"/>
        <v>0.48148148148148145</v>
      </c>
      <c r="D2132" s="18">
        <v>1.42</v>
      </c>
      <c r="E2132" s="18">
        <v>4.4130000000000003E-2</v>
      </c>
      <c r="F2132" s="18">
        <v>3.5200000000000001E-3</v>
      </c>
      <c r="G2132" s="18">
        <v>6.9100000000000003E-3</v>
      </c>
      <c r="H2132" s="18">
        <v>4.4717700000000002</v>
      </c>
      <c r="I2132" s="18">
        <v>0.04</v>
      </c>
      <c r="J2132" s="17">
        <f t="shared" si="203"/>
        <v>1.8053181818181818</v>
      </c>
      <c r="K2132" s="17">
        <f t="shared" si="200"/>
        <v>0.14400000000000002</v>
      </c>
      <c r="L2132" s="17">
        <f t="shared" si="201"/>
        <v>0.2826818181818182</v>
      </c>
      <c r="M2132" s="17">
        <f t="shared" si="202"/>
        <v>182.93604545454548</v>
      </c>
      <c r="N2132" s="17">
        <f t="shared" si="204"/>
        <v>1.6363636363636365E-3</v>
      </c>
    </row>
    <row r="2133" spans="1:14" ht="13.8">
      <c r="B2133" s="18">
        <v>139</v>
      </c>
      <c r="C2133" s="17">
        <f t="shared" si="199"/>
        <v>0.48148148148148145</v>
      </c>
      <c r="D2133" s="18">
        <v>1.0900000000000001</v>
      </c>
      <c r="E2133" s="18">
        <v>2.683E-2</v>
      </c>
      <c r="F2133" s="18">
        <v>1.0070000000000001E-2</v>
      </c>
      <c r="G2133" s="18">
        <v>8.6599999999999993E-3</v>
      </c>
      <c r="H2133" s="18">
        <v>3.4157899999999999</v>
      </c>
      <c r="I2133" s="18">
        <v>0.04</v>
      </c>
      <c r="J2133" s="17">
        <f t="shared" si="203"/>
        <v>1.0975909090909091</v>
      </c>
      <c r="K2133" s="17">
        <f t="shared" si="200"/>
        <v>0.41195454545454546</v>
      </c>
      <c r="L2133" s="17">
        <f t="shared" si="201"/>
        <v>0.35427272727272724</v>
      </c>
      <c r="M2133" s="17">
        <f t="shared" si="202"/>
        <v>139.73686363636364</v>
      </c>
      <c r="N2133" s="17">
        <f t="shared" si="204"/>
        <v>1.6363636363636365E-3</v>
      </c>
    </row>
    <row r="2134" spans="1:14" ht="13.8">
      <c r="A2134" s="18"/>
      <c r="B2134" s="18">
        <v>139</v>
      </c>
      <c r="C2134" s="17">
        <f t="shared" si="199"/>
        <v>0.48148148148148145</v>
      </c>
      <c r="D2134" s="18">
        <v>1.59</v>
      </c>
      <c r="E2134" s="18">
        <v>3.2500000000000001E-2</v>
      </c>
      <c r="F2134" s="18">
        <v>1.907E-2</v>
      </c>
      <c r="G2134" s="18">
        <v>1.421E-2</v>
      </c>
      <c r="H2134" s="18">
        <v>4.9509499999999997</v>
      </c>
      <c r="I2134" s="18">
        <v>7.0000000000000007E-2</v>
      </c>
      <c r="J2134" s="17">
        <f t="shared" si="203"/>
        <v>1.3295454545454546</v>
      </c>
      <c r="K2134" s="17">
        <f t="shared" si="200"/>
        <v>0.78013636363636363</v>
      </c>
      <c r="L2134" s="17">
        <f t="shared" si="201"/>
        <v>0.58131818181818184</v>
      </c>
      <c r="M2134" s="17">
        <f t="shared" si="202"/>
        <v>202.53886363636363</v>
      </c>
      <c r="N2134" s="17">
        <f t="shared" si="204"/>
        <v>2.8636363636363638E-3</v>
      </c>
    </row>
    <row r="2135" spans="1:14" ht="13.8">
      <c r="A2135" s="18"/>
      <c r="B2135" s="18">
        <v>139</v>
      </c>
      <c r="C2135" s="17">
        <f t="shared" si="199"/>
        <v>0.48148148148148145</v>
      </c>
      <c r="D2135" s="18">
        <v>1.63</v>
      </c>
      <c r="E2135" s="18">
        <v>3.2160000000000001E-2</v>
      </c>
      <c r="F2135" s="18">
        <v>1.9179999999999999E-2</v>
      </c>
      <c r="G2135" s="18">
        <v>1.3899999999999999E-2</v>
      </c>
      <c r="H2135" s="18">
        <v>5.06698</v>
      </c>
      <c r="I2135" s="18">
        <v>7.0000000000000007E-2</v>
      </c>
      <c r="J2135" s="17">
        <f t="shared" si="203"/>
        <v>1.3156363636363637</v>
      </c>
      <c r="K2135" s="17">
        <f t="shared" si="200"/>
        <v>0.78463636363636369</v>
      </c>
      <c r="L2135" s="17">
        <f t="shared" si="201"/>
        <v>0.56863636363636361</v>
      </c>
      <c r="M2135" s="17">
        <f t="shared" si="202"/>
        <v>207.28554545454546</v>
      </c>
      <c r="N2135" s="17">
        <f t="shared" si="204"/>
        <v>2.8636363636363638E-3</v>
      </c>
    </row>
    <row r="2136" spans="1:14" ht="13.8">
      <c r="B2136" s="18">
        <v>141</v>
      </c>
      <c r="C2136" s="17">
        <f t="shared" si="199"/>
        <v>0.50617283950617287</v>
      </c>
      <c r="D2136" s="18">
        <v>1.21</v>
      </c>
      <c r="E2136" s="18">
        <v>4.7849999999999997E-2</v>
      </c>
      <c r="F2136" s="18">
        <v>4.8900000000000002E-3</v>
      </c>
      <c r="G2136" s="18">
        <v>7.9500000000000005E-3</v>
      </c>
      <c r="H2136" s="18">
        <v>3.8106300000000002</v>
      </c>
      <c r="I2136" s="18">
        <v>0.05</v>
      </c>
      <c r="J2136" s="17">
        <f t="shared" si="203"/>
        <v>1.9574999999999998</v>
      </c>
      <c r="K2136" s="17">
        <f t="shared" si="200"/>
        <v>0.20004545454545453</v>
      </c>
      <c r="L2136" s="17">
        <f t="shared" si="201"/>
        <v>0.32522727272727275</v>
      </c>
      <c r="M2136" s="17">
        <f t="shared" si="202"/>
        <v>155.88940909090908</v>
      </c>
      <c r="N2136" s="17">
        <f t="shared" si="204"/>
        <v>2.0454545454545456E-3</v>
      </c>
    </row>
    <row r="2137" spans="1:14" ht="13.8">
      <c r="B2137" s="18">
        <v>141</v>
      </c>
      <c r="C2137" s="17">
        <f t="shared" si="199"/>
        <v>0.50617283950617287</v>
      </c>
      <c r="D2137" s="18">
        <v>1.31</v>
      </c>
      <c r="E2137" s="18">
        <v>4.2139999999999997E-2</v>
      </c>
      <c r="F2137" s="18">
        <v>4.62E-3</v>
      </c>
      <c r="G2137" s="18">
        <v>7.6299999999999996E-3</v>
      </c>
      <c r="H2137" s="18">
        <v>4.1247600000000002</v>
      </c>
      <c r="I2137" s="18">
        <v>0.04</v>
      </c>
      <c r="J2137" s="17">
        <f t="shared" si="203"/>
        <v>1.7239090909090906</v>
      </c>
      <c r="K2137" s="17">
        <f t="shared" si="200"/>
        <v>0.18900000000000003</v>
      </c>
      <c r="L2137" s="17">
        <f t="shared" si="201"/>
        <v>0.31213636363636366</v>
      </c>
      <c r="M2137" s="17">
        <f t="shared" si="202"/>
        <v>168.74018181818181</v>
      </c>
      <c r="N2137" s="17">
        <f t="shared" si="204"/>
        <v>1.6363636363636365E-3</v>
      </c>
    </row>
    <row r="2138" spans="1:14" ht="13.8">
      <c r="B2138" s="18">
        <v>141</v>
      </c>
      <c r="C2138" s="17">
        <f t="shared" si="199"/>
        <v>0.50617283950617287</v>
      </c>
      <c r="D2138" s="18">
        <v>1.47</v>
      </c>
      <c r="E2138" s="18">
        <v>4.385E-2</v>
      </c>
      <c r="F2138" s="18">
        <v>3.96E-3</v>
      </c>
      <c r="G2138" s="18">
        <v>4.9100000000000003E-3</v>
      </c>
      <c r="H2138" s="18">
        <v>4.6375900000000003</v>
      </c>
      <c r="I2138" s="18">
        <v>0.04</v>
      </c>
      <c r="J2138" s="17">
        <f t="shared" si="203"/>
        <v>1.7938636363636364</v>
      </c>
      <c r="K2138" s="17">
        <f t="shared" si="200"/>
        <v>0.16200000000000001</v>
      </c>
      <c r="L2138" s="17">
        <f t="shared" si="201"/>
        <v>0.20086363636363638</v>
      </c>
      <c r="M2138" s="17">
        <f t="shared" si="202"/>
        <v>189.71959090909093</v>
      </c>
      <c r="N2138" s="17">
        <f t="shared" si="204"/>
        <v>1.6363636363636365E-3</v>
      </c>
    </row>
    <row r="2139" spans="1:14" ht="13.8">
      <c r="A2139" s="18"/>
      <c r="B2139" s="18">
        <v>141</v>
      </c>
      <c r="C2139" s="17">
        <f t="shared" si="199"/>
        <v>0.50617283950617287</v>
      </c>
      <c r="D2139" s="18">
        <v>1.2476055427497756</v>
      </c>
      <c r="E2139" s="18">
        <v>4.6122620765891569E-2</v>
      </c>
      <c r="F2139" s="18">
        <v>1.4774481662106671E-3</v>
      </c>
      <c r="G2139" s="18">
        <v>6.5594950296879503E-3</v>
      </c>
      <c r="H2139" s="18">
        <v>3.9375711592498241</v>
      </c>
      <c r="I2139" s="18">
        <v>0.04</v>
      </c>
      <c r="J2139" s="17">
        <f t="shared" si="203"/>
        <v>1.8868344858773825</v>
      </c>
      <c r="K2139" s="17">
        <f t="shared" si="200"/>
        <v>6.0441061344981839E-2</v>
      </c>
      <c r="L2139" s="17">
        <f t="shared" si="201"/>
        <v>0.26834297848723437</v>
      </c>
      <c r="M2139" s="17">
        <f t="shared" si="202"/>
        <v>161.08245651476554</v>
      </c>
      <c r="N2139" s="17">
        <f t="shared" si="204"/>
        <v>1.6363636363636365E-3</v>
      </c>
    </row>
    <row r="2140" spans="1:14" ht="13.8">
      <c r="B2140" s="18">
        <v>141</v>
      </c>
      <c r="C2140" s="17">
        <f t="shared" si="199"/>
        <v>0.50617283950617287</v>
      </c>
      <c r="D2140" s="18">
        <v>1.62</v>
      </c>
      <c r="E2140" s="18">
        <v>3.841E-2</v>
      </c>
      <c r="F2140" s="18">
        <v>3.2200000000000002E-3</v>
      </c>
      <c r="G2140" s="18">
        <v>6.4700000000000001E-3</v>
      </c>
      <c r="H2140" s="18">
        <v>5.11435</v>
      </c>
      <c r="I2140" s="18">
        <v>0.04</v>
      </c>
      <c r="J2140" s="17">
        <f t="shared" si="203"/>
        <v>1.5713181818181818</v>
      </c>
      <c r="K2140" s="17">
        <f t="shared" si="200"/>
        <v>0.13172727272727272</v>
      </c>
      <c r="L2140" s="17">
        <f t="shared" si="201"/>
        <v>0.26468181818181818</v>
      </c>
      <c r="M2140" s="17">
        <f t="shared" si="202"/>
        <v>209.22340909090909</v>
      </c>
      <c r="N2140" s="17">
        <f t="shared" si="204"/>
        <v>1.6363636363636365E-3</v>
      </c>
    </row>
    <row r="2141" spans="1:14" ht="13.8">
      <c r="B2141" s="18">
        <v>141</v>
      </c>
      <c r="C2141" s="17">
        <f t="shared" si="199"/>
        <v>0.50617283950617287</v>
      </c>
      <c r="D2141" s="18">
        <v>1.57</v>
      </c>
      <c r="E2141" s="18">
        <v>5.0290000000000001E-2</v>
      </c>
      <c r="F2141" s="18">
        <v>3.8500000000000001E-3</v>
      </c>
      <c r="G2141" s="18">
        <v>7.5599999999999999E-3</v>
      </c>
      <c r="H2141" s="18">
        <v>4.9568199999999996</v>
      </c>
      <c r="I2141" s="18">
        <v>0.05</v>
      </c>
      <c r="J2141" s="17">
        <f t="shared" si="203"/>
        <v>2.0573181818181818</v>
      </c>
      <c r="K2141" s="17">
        <f t="shared" si="200"/>
        <v>0.1575</v>
      </c>
      <c r="L2141" s="17">
        <f t="shared" si="201"/>
        <v>0.30927272727272731</v>
      </c>
      <c r="M2141" s="17">
        <f t="shared" si="202"/>
        <v>202.779</v>
      </c>
      <c r="N2141" s="17">
        <f t="shared" si="204"/>
        <v>2.0454545454545456E-3</v>
      </c>
    </row>
    <row r="2142" spans="1:14" ht="13.8">
      <c r="A2142" s="18"/>
      <c r="B2142" s="18">
        <v>142</v>
      </c>
      <c r="C2142" s="17">
        <f t="shared" si="199"/>
        <v>0.51851851851851849</v>
      </c>
      <c r="D2142" s="18">
        <v>1.97</v>
      </c>
      <c r="E2142" s="18">
        <v>6.4070000000000002E-2</v>
      </c>
      <c r="F2142" s="18">
        <v>5.5300000000000002E-3</v>
      </c>
      <c r="G2142" s="18">
        <v>7.4799999999999997E-3</v>
      </c>
      <c r="H2142" s="18">
        <v>6.2087700000000003</v>
      </c>
      <c r="I2142" s="18">
        <v>0.06</v>
      </c>
      <c r="J2142" s="17">
        <f t="shared" si="203"/>
        <v>2.6210454545454547</v>
      </c>
      <c r="K2142" s="17">
        <f t="shared" si="200"/>
        <v>0.22622727272727275</v>
      </c>
      <c r="L2142" s="17">
        <f t="shared" si="201"/>
        <v>0.30599999999999999</v>
      </c>
      <c r="M2142" s="17">
        <f t="shared" si="202"/>
        <v>253.99513636363636</v>
      </c>
      <c r="N2142" s="17">
        <f t="shared" si="204"/>
        <v>2.4545454545454545E-3</v>
      </c>
    </row>
    <row r="2143" spans="1:14" ht="13.8">
      <c r="A2143" s="18"/>
      <c r="B2143" s="18">
        <v>142</v>
      </c>
      <c r="C2143" s="17">
        <f t="shared" si="199"/>
        <v>0.51851851851851849</v>
      </c>
      <c r="D2143" s="18">
        <v>1.66</v>
      </c>
      <c r="E2143" s="18">
        <v>2.5749999999999999E-2</v>
      </c>
      <c r="F2143" s="18">
        <v>9.6799999999999994E-3</v>
      </c>
      <c r="G2143" s="18">
        <v>2.0060000000000001E-2</v>
      </c>
      <c r="H2143" s="18">
        <v>5.1978999999999997</v>
      </c>
      <c r="I2143" s="18">
        <v>0.1</v>
      </c>
      <c r="J2143" s="17">
        <f t="shared" si="203"/>
        <v>1.0534090909090907</v>
      </c>
      <c r="K2143" s="17">
        <f t="shared" si="200"/>
        <v>0.39599999999999996</v>
      </c>
      <c r="L2143" s="17">
        <f t="shared" si="201"/>
        <v>0.82063636363636372</v>
      </c>
      <c r="M2143" s="17">
        <f t="shared" si="202"/>
        <v>212.64136363636362</v>
      </c>
      <c r="N2143" s="17">
        <f t="shared" si="204"/>
        <v>4.0909090909090912E-3</v>
      </c>
    </row>
    <row r="2144" spans="1:14" ht="13.8">
      <c r="B2144" s="18">
        <v>142</v>
      </c>
      <c r="C2144" s="17">
        <f t="shared" si="199"/>
        <v>0.51851851851851849</v>
      </c>
      <c r="D2144" s="18">
        <v>1.85</v>
      </c>
      <c r="E2144" s="18">
        <v>4.1349999999999998E-2</v>
      </c>
      <c r="F2144" s="18">
        <v>5.1200000000000004E-3</v>
      </c>
      <c r="G2144" s="18">
        <v>9.5600000000000008E-3</v>
      </c>
      <c r="H2144" s="18">
        <v>5.8310899999999997</v>
      </c>
      <c r="I2144" s="18">
        <v>0.05</v>
      </c>
      <c r="J2144" s="17">
        <f t="shared" si="203"/>
        <v>1.6915909090909089</v>
      </c>
      <c r="K2144" s="17">
        <f t="shared" si="200"/>
        <v>0.20945454545454548</v>
      </c>
      <c r="L2144" s="17">
        <f t="shared" si="201"/>
        <v>0.39109090909090916</v>
      </c>
      <c r="M2144" s="17">
        <f t="shared" si="202"/>
        <v>238.54459090909089</v>
      </c>
      <c r="N2144" s="17">
        <f t="shared" si="204"/>
        <v>2.0454545454545456E-3</v>
      </c>
    </row>
    <row r="2145" spans="1:14" ht="13.8">
      <c r="B2145" s="18">
        <v>142</v>
      </c>
      <c r="C2145" s="17">
        <f t="shared" si="199"/>
        <v>0.51851851851851849</v>
      </c>
      <c r="D2145" s="18">
        <v>0.95396291028008684</v>
      </c>
      <c r="E2145" s="18">
        <v>3.8644945442143641E-2</v>
      </c>
      <c r="F2145" s="18">
        <v>3.2499660752457193E-3</v>
      </c>
      <c r="G2145" s="18">
        <v>4.0697249600572518E-3</v>
      </c>
      <c r="H2145" s="18">
        <v>3.0057825776422837</v>
      </c>
      <c r="I2145" s="18">
        <v>0.04</v>
      </c>
      <c r="J2145" s="17">
        <f t="shared" si="203"/>
        <v>1.5809295862695125</v>
      </c>
      <c r="K2145" s="17">
        <f t="shared" si="200"/>
        <v>0.13295315762368853</v>
      </c>
      <c r="L2145" s="17">
        <f t="shared" si="201"/>
        <v>0.16648874836597849</v>
      </c>
      <c r="M2145" s="17">
        <f t="shared" si="202"/>
        <v>122.96383272172979</v>
      </c>
      <c r="N2145" s="17">
        <f t="shared" si="204"/>
        <v>1.6363636363636365E-3</v>
      </c>
    </row>
    <row r="2146" spans="1:14" ht="13.8">
      <c r="A2146" s="18"/>
      <c r="B2146" s="18">
        <v>142</v>
      </c>
      <c r="C2146" s="17">
        <f t="shared" si="199"/>
        <v>0.51851851851851849</v>
      </c>
      <c r="D2146" s="18">
        <v>2.13</v>
      </c>
      <c r="E2146" s="18">
        <v>7.5990000000000002E-2</v>
      </c>
      <c r="F2146" s="18">
        <v>4.4299999999999999E-3</v>
      </c>
      <c r="G2146" s="18">
        <v>8.5000000000000006E-3</v>
      </c>
      <c r="H2146" s="18">
        <v>6.6996399999999996</v>
      </c>
      <c r="I2146" s="18">
        <v>7.0000000000000007E-2</v>
      </c>
      <c r="J2146" s="17">
        <f t="shared" si="203"/>
        <v>3.1086818181818185</v>
      </c>
      <c r="K2146" s="17">
        <f t="shared" si="200"/>
        <v>0.18122727272727274</v>
      </c>
      <c r="L2146" s="17">
        <f t="shared" si="201"/>
        <v>0.34772727272727272</v>
      </c>
      <c r="M2146" s="17">
        <f t="shared" si="202"/>
        <v>274.07618181818179</v>
      </c>
      <c r="N2146" s="17">
        <f t="shared" si="204"/>
        <v>2.8636363636363638E-3</v>
      </c>
    </row>
    <row r="2147" spans="1:14" ht="13.8">
      <c r="B2147" s="18">
        <v>143</v>
      </c>
      <c r="C2147" s="17">
        <f t="shared" si="199"/>
        <v>0.53086419753086422</v>
      </c>
      <c r="D2147" s="18">
        <v>0.96</v>
      </c>
      <c r="E2147" s="18">
        <v>2.2599999999999999E-2</v>
      </c>
      <c r="F2147" s="18">
        <v>7.3899999999999999E-3</v>
      </c>
      <c r="G2147" s="18">
        <v>7.0699999999999999E-3</v>
      </c>
      <c r="H2147" s="18">
        <v>2.9913099999999999</v>
      </c>
      <c r="I2147" s="18">
        <v>0.04</v>
      </c>
      <c r="J2147" s="17">
        <f t="shared" si="203"/>
        <v>0.92454545454545456</v>
      </c>
      <c r="K2147" s="17">
        <f t="shared" si="200"/>
        <v>0.30231818181818182</v>
      </c>
      <c r="L2147" s="17">
        <f t="shared" si="201"/>
        <v>0.28922727272727272</v>
      </c>
      <c r="M2147" s="17">
        <f t="shared" si="202"/>
        <v>122.37177272727273</v>
      </c>
      <c r="N2147" s="17">
        <f t="shared" si="204"/>
        <v>1.6363636363636365E-3</v>
      </c>
    </row>
    <row r="2148" spans="1:14" ht="13.8">
      <c r="B2148" s="18">
        <v>143</v>
      </c>
      <c r="C2148" s="17">
        <f t="shared" si="199"/>
        <v>0.53086419753086422</v>
      </c>
      <c r="D2148" s="18">
        <v>1.0900000000000001</v>
      </c>
      <c r="E2148" s="18">
        <v>3.168E-2</v>
      </c>
      <c r="F2148" s="18">
        <v>7.4099999999999999E-3</v>
      </c>
      <c r="G2148" s="18">
        <v>7.0800000000000004E-3</v>
      </c>
      <c r="H2148" s="18">
        <v>3.4271799999999999</v>
      </c>
      <c r="I2148" s="18">
        <v>0.04</v>
      </c>
      <c r="J2148" s="17">
        <f t="shared" si="203"/>
        <v>1.296</v>
      </c>
      <c r="K2148" s="17">
        <f t="shared" si="200"/>
        <v>0.30313636363636359</v>
      </c>
      <c r="L2148" s="17">
        <f t="shared" si="201"/>
        <v>0.28963636363636364</v>
      </c>
      <c r="M2148" s="17">
        <f t="shared" si="202"/>
        <v>140.20281818181817</v>
      </c>
      <c r="N2148" s="17">
        <f t="shared" si="204"/>
        <v>1.6363636363636365E-3</v>
      </c>
    </row>
    <row r="2149" spans="1:14" ht="13.8">
      <c r="B2149" s="18">
        <v>144</v>
      </c>
      <c r="C2149" s="17">
        <f t="shared" si="199"/>
        <v>0.54320987654320985</v>
      </c>
      <c r="D2149" s="18">
        <v>1.1100000000000001</v>
      </c>
      <c r="E2149" s="18">
        <v>4.5359999999999998E-2</v>
      </c>
      <c r="F2149" s="18">
        <v>6.5399999999999998E-3</v>
      </c>
      <c r="G2149" s="18">
        <v>3.8500000000000001E-3</v>
      </c>
      <c r="H2149" s="18">
        <v>3.4897100000000001</v>
      </c>
      <c r="I2149" s="18">
        <v>0.04</v>
      </c>
      <c r="J2149" s="17">
        <f t="shared" si="203"/>
        <v>1.8556363636363635</v>
      </c>
      <c r="K2149" s="17">
        <f t="shared" si="200"/>
        <v>0.26754545454545453</v>
      </c>
      <c r="L2149" s="17">
        <f t="shared" si="201"/>
        <v>0.1575</v>
      </c>
      <c r="M2149" s="17">
        <f t="shared" si="202"/>
        <v>142.76086363636364</v>
      </c>
      <c r="N2149" s="17">
        <f t="shared" si="204"/>
        <v>1.6363636363636365E-3</v>
      </c>
    </row>
    <row r="2150" spans="1:14" ht="13.8">
      <c r="B2150" s="18">
        <v>144</v>
      </c>
      <c r="C2150" s="17">
        <f t="shared" si="199"/>
        <v>0.54320987654320985</v>
      </c>
      <c r="D2150" s="18">
        <v>1.7905796327360524</v>
      </c>
      <c r="E2150" s="18">
        <v>6.1720987310879959E-2</v>
      </c>
      <c r="F2150" s="18">
        <v>4.8468120961974994E-3</v>
      </c>
      <c r="G2150" s="18">
        <v>7.2832239012627911E-3</v>
      </c>
      <c r="H2150" s="18">
        <v>5.6462326244075349</v>
      </c>
      <c r="I2150" s="18">
        <v>0.05</v>
      </c>
      <c r="J2150" s="17">
        <f t="shared" si="203"/>
        <v>2.5249494808996347</v>
      </c>
      <c r="K2150" s="17">
        <f t="shared" si="200"/>
        <v>0.19827867666262497</v>
      </c>
      <c r="L2150" s="17">
        <f t="shared" si="201"/>
        <v>0.29795006868802326</v>
      </c>
      <c r="M2150" s="17">
        <f t="shared" si="202"/>
        <v>230.9822437257628</v>
      </c>
      <c r="N2150" s="17">
        <f t="shared" si="204"/>
        <v>2.0454545454545456E-3</v>
      </c>
    </row>
    <row r="2151" spans="1:14" ht="13.8">
      <c r="B2151" s="18">
        <v>144</v>
      </c>
      <c r="C2151" s="17">
        <f t="shared" si="199"/>
        <v>0.54320987654320985</v>
      </c>
      <c r="D2151" s="18">
        <v>2.1052379301507971</v>
      </c>
      <c r="E2151" s="18">
        <v>6.9510605748377793E-2</v>
      </c>
      <c r="F2151" s="18">
        <v>6.2920295706166609E-3</v>
      </c>
      <c r="G2151" s="18">
        <v>8.667017476520265E-3</v>
      </c>
      <c r="H2151" s="18">
        <v>6.6364590963069467</v>
      </c>
      <c r="I2151" s="18">
        <v>7.0000000000000007E-2</v>
      </c>
      <c r="J2151" s="17">
        <f t="shared" si="203"/>
        <v>2.8436156897063642</v>
      </c>
      <c r="K2151" s="17">
        <f t="shared" si="200"/>
        <v>0.25740120970704522</v>
      </c>
      <c r="L2151" s="17">
        <f t="shared" si="201"/>
        <v>0.35455980585764718</v>
      </c>
      <c r="M2151" s="17">
        <f t="shared" si="202"/>
        <v>271.49150848528421</v>
      </c>
      <c r="N2151" s="17">
        <f t="shared" si="204"/>
        <v>2.8636363636363638E-3</v>
      </c>
    </row>
    <row r="2152" spans="1:14" ht="13.8">
      <c r="A2152" s="18"/>
      <c r="B2152" s="18">
        <v>144</v>
      </c>
      <c r="C2152" s="17">
        <f t="shared" si="199"/>
        <v>0.54320987654320985</v>
      </c>
      <c r="D2152" s="18">
        <v>2.27</v>
      </c>
      <c r="E2152" s="18">
        <v>4.3979999999999998E-2</v>
      </c>
      <c r="F2152" s="18">
        <v>9.4000000000000004E-3</v>
      </c>
      <c r="G2152" s="18">
        <v>1.502E-2</v>
      </c>
      <c r="H2152" s="18">
        <v>7.1282899999999998</v>
      </c>
      <c r="I2152" s="18">
        <v>0.09</v>
      </c>
      <c r="J2152" s="17">
        <f t="shared" si="203"/>
        <v>1.7991818181818182</v>
      </c>
      <c r="K2152" s="17">
        <f t="shared" si="200"/>
        <v>0.38454545454545458</v>
      </c>
      <c r="L2152" s="17">
        <f t="shared" si="201"/>
        <v>0.61445454545454548</v>
      </c>
      <c r="M2152" s="17">
        <f t="shared" si="202"/>
        <v>291.61186363636364</v>
      </c>
      <c r="N2152" s="17">
        <f t="shared" si="204"/>
        <v>3.6818181818181815E-3</v>
      </c>
    </row>
    <row r="2153" spans="1:14" ht="13.8">
      <c r="B2153" s="18">
        <v>144</v>
      </c>
      <c r="C2153" s="17">
        <f t="shared" si="199"/>
        <v>0.54320987654320985</v>
      </c>
      <c r="D2153" s="18">
        <v>1.77</v>
      </c>
      <c r="E2153" s="18">
        <v>4.4609999999999997E-2</v>
      </c>
      <c r="F2153" s="18">
        <v>1.0160000000000001E-2</v>
      </c>
      <c r="G2153" s="18">
        <v>1.6230000000000001E-2</v>
      </c>
      <c r="H2153" s="18">
        <v>5.5509500000000003</v>
      </c>
      <c r="I2153" s="18">
        <v>0.1</v>
      </c>
      <c r="J2153" s="17">
        <f t="shared" si="203"/>
        <v>1.8249545454545453</v>
      </c>
      <c r="K2153" s="17">
        <f t="shared" si="200"/>
        <v>0.41563636363636364</v>
      </c>
      <c r="L2153" s="17">
        <f t="shared" si="201"/>
        <v>0.66395454545454546</v>
      </c>
      <c r="M2153" s="17">
        <f t="shared" si="202"/>
        <v>227.08431818181819</v>
      </c>
      <c r="N2153" s="17">
        <f t="shared" si="204"/>
        <v>4.0909090909090912E-3</v>
      </c>
    </row>
    <row r="2154" spans="1:14" ht="13.8">
      <c r="A2154" s="18"/>
      <c r="B2154" s="18">
        <v>144</v>
      </c>
      <c r="C2154" s="17">
        <f t="shared" si="199"/>
        <v>0.54320987654320985</v>
      </c>
      <c r="D2154" s="18">
        <v>1.8</v>
      </c>
      <c r="E2154" s="18">
        <v>5.3699999999999998E-2</v>
      </c>
      <c r="F2154" s="18">
        <v>4.6899999999999997E-3</v>
      </c>
      <c r="G2154" s="18">
        <v>1.017E-2</v>
      </c>
      <c r="H2154" s="18">
        <v>5.6733399999999996</v>
      </c>
      <c r="I2154" s="18">
        <v>0.04</v>
      </c>
      <c r="J2154" s="17">
        <f t="shared" si="203"/>
        <v>2.1968181818181818</v>
      </c>
      <c r="K2154" s="17">
        <f t="shared" si="200"/>
        <v>0.19186363636363638</v>
      </c>
      <c r="L2154" s="17">
        <f t="shared" si="201"/>
        <v>0.41604545454545455</v>
      </c>
      <c r="M2154" s="17">
        <f t="shared" si="202"/>
        <v>232.09118181818178</v>
      </c>
      <c r="N2154" s="17">
        <f t="shared" si="204"/>
        <v>1.6363636363636365E-3</v>
      </c>
    </row>
    <row r="2155" spans="1:14" ht="13.8">
      <c r="A2155" s="18"/>
      <c r="B2155" s="18">
        <v>144</v>
      </c>
      <c r="C2155" s="17">
        <f t="shared" si="199"/>
        <v>0.54320987654320985</v>
      </c>
      <c r="D2155" s="18">
        <v>1.34</v>
      </c>
      <c r="E2155" s="18">
        <v>3.7039999999999997E-2</v>
      </c>
      <c r="F2155" s="18">
        <v>6.7799999999999996E-3</v>
      </c>
      <c r="G2155" s="18">
        <v>5.4099999999999999E-3</v>
      </c>
      <c r="H2155" s="18">
        <v>4.2115200000000002</v>
      </c>
      <c r="I2155" s="18">
        <v>0.04</v>
      </c>
      <c r="J2155" s="17">
        <f t="shared" si="203"/>
        <v>1.5152727272727271</v>
      </c>
      <c r="K2155" s="17">
        <f t="shared" si="200"/>
        <v>0.27736363636363631</v>
      </c>
      <c r="L2155" s="17">
        <f t="shared" si="201"/>
        <v>0.2213181818181818</v>
      </c>
      <c r="M2155" s="17">
        <f t="shared" si="202"/>
        <v>172.28945454545453</v>
      </c>
      <c r="N2155" s="17">
        <f t="shared" si="204"/>
        <v>1.6363636363636365E-3</v>
      </c>
    </row>
    <row r="2156" spans="1:14" ht="13.8">
      <c r="B2156" s="18">
        <v>144</v>
      </c>
      <c r="C2156" s="17">
        <f t="shared" si="199"/>
        <v>0.54320987654320985</v>
      </c>
      <c r="D2156" s="18">
        <v>1.77</v>
      </c>
      <c r="E2156" s="18">
        <v>5.568E-2</v>
      </c>
      <c r="F2156" s="18">
        <v>9.1699999999999993E-3</v>
      </c>
      <c r="G2156" s="18">
        <v>7.7299999999999999E-3</v>
      </c>
      <c r="H2156" s="18">
        <v>5.5597000000000003</v>
      </c>
      <c r="I2156" s="18">
        <v>0.05</v>
      </c>
      <c r="J2156" s="17">
        <f t="shared" si="203"/>
        <v>2.2778181818181817</v>
      </c>
      <c r="K2156" s="17">
        <f t="shared" si="200"/>
        <v>0.37513636363636366</v>
      </c>
      <c r="L2156" s="17">
        <f t="shared" si="201"/>
        <v>0.31622727272727275</v>
      </c>
      <c r="M2156" s="17">
        <f t="shared" si="202"/>
        <v>227.44227272727275</v>
      </c>
      <c r="N2156" s="17">
        <f t="shared" si="204"/>
        <v>2.0454545454545456E-3</v>
      </c>
    </row>
    <row r="2157" spans="1:14" ht="13.8">
      <c r="B2157" s="18">
        <v>144</v>
      </c>
      <c r="C2157" s="17">
        <f t="shared" si="199"/>
        <v>0.54320987654320985</v>
      </c>
      <c r="D2157" s="18">
        <v>1.42</v>
      </c>
      <c r="E2157" s="18">
        <v>4.3830000000000001E-2</v>
      </c>
      <c r="F2157" s="18">
        <v>3.0799999999999998E-3</v>
      </c>
      <c r="G2157" s="18">
        <v>8.4399999999999996E-3</v>
      </c>
      <c r="H2157" s="18">
        <v>4.4614700000000003</v>
      </c>
      <c r="I2157" s="18">
        <v>0.04</v>
      </c>
      <c r="J2157" s="17">
        <f t="shared" si="203"/>
        <v>1.7930454545454546</v>
      </c>
      <c r="K2157" s="17">
        <f t="shared" si="200"/>
        <v>0.126</v>
      </c>
      <c r="L2157" s="17">
        <f t="shared" si="201"/>
        <v>0.34527272727272723</v>
      </c>
      <c r="M2157" s="17">
        <f t="shared" si="202"/>
        <v>182.51468181818183</v>
      </c>
      <c r="N2157" s="17">
        <f t="shared" si="204"/>
        <v>1.6363636363636365E-3</v>
      </c>
    </row>
    <row r="2158" spans="1:14" ht="13.8">
      <c r="B2158" s="18">
        <v>145</v>
      </c>
      <c r="C2158" s="17">
        <f t="shared" si="199"/>
        <v>0.55555555555555558</v>
      </c>
      <c r="D2158" s="18">
        <v>1.52</v>
      </c>
      <c r="E2158" s="18">
        <v>5.0880000000000002E-2</v>
      </c>
      <c r="F2158" s="18">
        <v>4.3699999999999998E-3</v>
      </c>
      <c r="G2158" s="18">
        <v>6.6299999999999996E-3</v>
      </c>
      <c r="H2158" s="18">
        <v>4.7742199999999997</v>
      </c>
      <c r="I2158" s="18">
        <v>0.04</v>
      </c>
      <c r="J2158" s="17">
        <f t="shared" si="203"/>
        <v>2.0814545454545454</v>
      </c>
      <c r="K2158" s="17">
        <f t="shared" si="200"/>
        <v>0.17877272727272728</v>
      </c>
      <c r="L2158" s="17">
        <f t="shared" si="201"/>
        <v>0.27122727272727271</v>
      </c>
      <c r="M2158" s="17">
        <f t="shared" si="202"/>
        <v>195.309</v>
      </c>
      <c r="N2158" s="17">
        <f t="shared" si="204"/>
        <v>1.6363636363636365E-3</v>
      </c>
    </row>
    <row r="2159" spans="1:14" ht="13.8">
      <c r="B2159" s="18">
        <v>145</v>
      </c>
      <c r="C2159" s="17">
        <f t="shared" si="199"/>
        <v>0.55555555555555558</v>
      </c>
      <c r="D2159" s="18">
        <v>2.13</v>
      </c>
      <c r="E2159" s="18">
        <v>4.6120000000000001E-2</v>
      </c>
      <c r="F2159" s="18">
        <v>5.0899999999999999E-3</v>
      </c>
      <c r="G2159" s="18">
        <v>2.0539999999999999E-2</v>
      </c>
      <c r="H2159" s="18">
        <v>6.7069900000000002</v>
      </c>
      <c r="I2159" s="18">
        <v>0.1</v>
      </c>
      <c r="J2159" s="17">
        <f t="shared" si="203"/>
        <v>1.8867272727272728</v>
      </c>
      <c r="K2159" s="17">
        <f t="shared" si="200"/>
        <v>0.20822727272727271</v>
      </c>
      <c r="L2159" s="17">
        <f t="shared" si="201"/>
        <v>0.84027272727272728</v>
      </c>
      <c r="M2159" s="17">
        <f t="shared" si="202"/>
        <v>274.37686363636362</v>
      </c>
      <c r="N2159" s="17">
        <f t="shared" si="204"/>
        <v>4.0909090909090912E-3</v>
      </c>
    </row>
    <row r="2160" spans="1:14" ht="13.8">
      <c r="A2160" s="18"/>
      <c r="B2160" s="18">
        <v>145</v>
      </c>
      <c r="C2160" s="17">
        <f t="shared" si="199"/>
        <v>0.55555555555555558</v>
      </c>
      <c r="D2160" s="18">
        <v>2.6053025066864581</v>
      </c>
      <c r="E2160" s="18">
        <v>7.3375665333108492E-2</v>
      </c>
      <c r="F2160" s="18">
        <v>2.426781966363678E-2</v>
      </c>
      <c r="G2160" s="18">
        <v>1.4265966339734797E-2</v>
      </c>
      <c r="H2160" s="18">
        <v>8.1566838313890297</v>
      </c>
      <c r="I2160" s="18">
        <v>0.1</v>
      </c>
      <c r="J2160" s="17">
        <f t="shared" si="203"/>
        <v>3.0017317636271654</v>
      </c>
      <c r="K2160" s="17">
        <f t="shared" si="200"/>
        <v>0.99277444078514099</v>
      </c>
      <c r="L2160" s="17">
        <f t="shared" si="201"/>
        <v>0.58360771389824173</v>
      </c>
      <c r="M2160" s="17">
        <f t="shared" si="202"/>
        <v>333.68252037500577</v>
      </c>
      <c r="N2160" s="17">
        <f t="shared" si="204"/>
        <v>4.0909090909090912E-3</v>
      </c>
    </row>
    <row r="2161" spans="1:14" ht="13.8">
      <c r="B2161" s="18">
        <v>145</v>
      </c>
      <c r="C2161" s="17">
        <f t="shared" si="199"/>
        <v>0.55555555555555558</v>
      </c>
      <c r="D2161" s="18">
        <v>1.95</v>
      </c>
      <c r="E2161" s="18">
        <v>6.5720000000000001E-2</v>
      </c>
      <c r="F2161" s="18">
        <v>5.2599999999999999E-3</v>
      </c>
      <c r="G2161" s="18">
        <v>1.0319999999999999E-2</v>
      </c>
      <c r="H2161" s="18">
        <v>6.1518600000000001</v>
      </c>
      <c r="I2161" s="18">
        <v>7.0000000000000007E-2</v>
      </c>
      <c r="J2161" s="17">
        <f t="shared" si="203"/>
        <v>2.6885454545454546</v>
      </c>
      <c r="K2161" s="17">
        <f t="shared" si="200"/>
        <v>0.21518181818181817</v>
      </c>
      <c r="L2161" s="17">
        <f t="shared" si="201"/>
        <v>0.42218181818181821</v>
      </c>
      <c r="M2161" s="17">
        <f t="shared" si="202"/>
        <v>251.667</v>
      </c>
      <c r="N2161" s="17">
        <f t="shared" si="204"/>
        <v>2.8636363636363638E-3</v>
      </c>
    </row>
    <row r="2162" spans="1:14" ht="13.8">
      <c r="B2162" s="18">
        <v>146</v>
      </c>
      <c r="C2162" s="17">
        <f t="shared" si="199"/>
        <v>0.5679012345679012</v>
      </c>
      <c r="D2162" s="18">
        <v>1.67</v>
      </c>
      <c r="E2162" s="18">
        <v>5.1220000000000002E-2</v>
      </c>
      <c r="F2162" s="18">
        <v>2.9499999999999999E-3</v>
      </c>
      <c r="G2162" s="18">
        <v>5.6499999999999996E-3</v>
      </c>
      <c r="H2162" s="18">
        <v>5.2543699999999998</v>
      </c>
      <c r="I2162" s="18">
        <v>0.04</v>
      </c>
      <c r="J2162" s="17">
        <f t="shared" si="203"/>
        <v>2.0953636363636363</v>
      </c>
      <c r="K2162" s="17">
        <f t="shared" si="200"/>
        <v>0.12068181818181817</v>
      </c>
      <c r="L2162" s="17">
        <f t="shared" si="201"/>
        <v>0.23113636363636364</v>
      </c>
      <c r="M2162" s="17">
        <f t="shared" si="202"/>
        <v>214.95150000000001</v>
      </c>
      <c r="N2162" s="17">
        <f t="shared" si="204"/>
        <v>1.6363636363636365E-3</v>
      </c>
    </row>
    <row r="2163" spans="1:14" ht="13.8">
      <c r="A2163" s="18"/>
      <c r="B2163" s="18">
        <v>148</v>
      </c>
      <c r="C2163" s="17">
        <f t="shared" si="199"/>
        <v>0.59259259259259256</v>
      </c>
      <c r="D2163" s="18">
        <v>1.96</v>
      </c>
      <c r="E2163" s="18">
        <v>6.9930000000000006E-2</v>
      </c>
      <c r="F2163" s="18">
        <v>5.5999999999999999E-3</v>
      </c>
      <c r="G2163" s="18">
        <v>7.8799999999999999E-3</v>
      </c>
      <c r="H2163" s="18">
        <v>6.1836500000000001</v>
      </c>
      <c r="I2163" s="18">
        <v>0.06</v>
      </c>
      <c r="J2163" s="17">
        <f t="shared" si="203"/>
        <v>2.8607727272727277</v>
      </c>
      <c r="K2163" s="17">
        <f t="shared" si="200"/>
        <v>0.2290909090909091</v>
      </c>
      <c r="L2163" s="17">
        <f t="shared" si="201"/>
        <v>0.32236363636363635</v>
      </c>
      <c r="M2163" s="17">
        <f t="shared" si="202"/>
        <v>252.9675</v>
      </c>
      <c r="N2163" s="17">
        <f t="shared" si="204"/>
        <v>2.4545454545454545E-3</v>
      </c>
    </row>
    <row r="2164" spans="1:14" ht="13.8">
      <c r="B2164" s="18">
        <v>149</v>
      </c>
      <c r="C2164" s="17">
        <f t="shared" si="199"/>
        <v>0.60493827160493829</v>
      </c>
      <c r="D2164" s="18">
        <v>1.7020105601931317</v>
      </c>
      <c r="E2164" s="18">
        <v>5.3752229611771576E-2</v>
      </c>
      <c r="F2164" s="18">
        <v>4.0074014874606975E-3</v>
      </c>
      <c r="G2164" s="18">
        <v>6.0218555446636601E-3</v>
      </c>
      <c r="H2164" s="18">
        <v>5.3702047482232711</v>
      </c>
      <c r="I2164" s="18">
        <v>0.04</v>
      </c>
      <c r="J2164" s="17">
        <f t="shared" si="203"/>
        <v>2.1989548477542917</v>
      </c>
      <c r="K2164" s="17">
        <f t="shared" si="200"/>
        <v>0.16393915175975582</v>
      </c>
      <c r="L2164" s="17">
        <f t="shared" si="201"/>
        <v>0.24634863591805881</v>
      </c>
      <c r="M2164" s="17">
        <f t="shared" si="202"/>
        <v>219.69019424549745</v>
      </c>
      <c r="N2164" s="17">
        <f t="shared" si="204"/>
        <v>1.6363636363636365E-3</v>
      </c>
    </row>
    <row r="2165" spans="1:14" ht="13.8">
      <c r="B2165" s="18">
        <v>150</v>
      </c>
      <c r="C2165" s="17">
        <f t="shared" si="199"/>
        <v>0.61728395061728392</v>
      </c>
      <c r="D2165" s="18">
        <v>1.96</v>
      </c>
      <c r="E2165" s="18">
        <v>6.5129999999999993E-2</v>
      </c>
      <c r="F2165" s="18">
        <v>1.2500000000000001E-2</v>
      </c>
      <c r="G2165" s="18">
        <v>1.355E-2</v>
      </c>
      <c r="H2165" s="18">
        <v>6.1359500000000002</v>
      </c>
      <c r="I2165" s="18">
        <v>7.0000000000000007E-2</v>
      </c>
      <c r="J2165" s="17">
        <f t="shared" si="203"/>
        <v>2.6644090909090909</v>
      </c>
      <c r="K2165" s="17">
        <f t="shared" si="200"/>
        <v>0.51136363636363635</v>
      </c>
      <c r="L2165" s="17">
        <f t="shared" si="201"/>
        <v>0.55431818181818182</v>
      </c>
      <c r="M2165" s="17">
        <f t="shared" si="202"/>
        <v>251.01613636363638</v>
      </c>
      <c r="N2165" s="17">
        <f t="shared" si="204"/>
        <v>2.8636363636363638E-3</v>
      </c>
    </row>
    <row r="2166" spans="1:14" ht="13.8">
      <c r="B2166" s="18">
        <v>150</v>
      </c>
      <c r="C2166" s="17">
        <f t="shared" si="199"/>
        <v>0.61728395061728392</v>
      </c>
      <c r="D2166" s="18">
        <v>1.67</v>
      </c>
      <c r="E2166" s="18">
        <v>5.7369999999999997E-2</v>
      </c>
      <c r="F2166" s="18">
        <v>5.3400000000000001E-3</v>
      </c>
      <c r="G2166" s="18">
        <v>6.0000000000000001E-3</v>
      </c>
      <c r="H2166" s="18">
        <v>5.2540199999999997</v>
      </c>
      <c r="I2166" s="18">
        <v>0.06</v>
      </c>
      <c r="J2166" s="17">
        <f t="shared" si="203"/>
        <v>2.3469545454545453</v>
      </c>
      <c r="K2166" s="17">
        <f t="shared" si="200"/>
        <v>0.21845454545454546</v>
      </c>
      <c r="L2166" s="17">
        <f t="shared" si="201"/>
        <v>0.24545454545454548</v>
      </c>
      <c r="M2166" s="17">
        <f t="shared" si="202"/>
        <v>214.93718181818178</v>
      </c>
      <c r="N2166" s="17">
        <f t="shared" si="204"/>
        <v>2.4545454545454545E-3</v>
      </c>
    </row>
    <row r="2167" spans="1:14" ht="13.8">
      <c r="B2167" s="18">
        <v>150</v>
      </c>
      <c r="C2167" s="17">
        <f t="shared" si="199"/>
        <v>0.61728395061728392</v>
      </c>
      <c r="D2167" s="18">
        <v>2.23</v>
      </c>
      <c r="E2167" s="18">
        <v>6.2770000000000006E-2</v>
      </c>
      <c r="F2167" s="18">
        <v>8.2199999999999999E-3</v>
      </c>
      <c r="G2167" s="18">
        <v>1.8759999999999999E-2</v>
      </c>
      <c r="H2167" s="18">
        <v>7.0140500000000001</v>
      </c>
      <c r="I2167" s="18">
        <v>0.1</v>
      </c>
      <c r="J2167" s="17">
        <f t="shared" si="203"/>
        <v>2.5678636363636369</v>
      </c>
      <c r="K2167" s="17">
        <f t="shared" si="200"/>
        <v>0.33627272727272728</v>
      </c>
      <c r="L2167" s="17">
        <f t="shared" si="201"/>
        <v>0.7674545454545455</v>
      </c>
      <c r="M2167" s="17">
        <f t="shared" si="202"/>
        <v>286.93840909090909</v>
      </c>
      <c r="N2167" s="17">
        <f t="shared" si="204"/>
        <v>4.0909090909090912E-3</v>
      </c>
    </row>
    <row r="2168" spans="1:14" ht="13.8">
      <c r="B2168" s="18">
        <v>150</v>
      </c>
      <c r="C2168" s="17">
        <f t="shared" si="199"/>
        <v>0.61728395061728392</v>
      </c>
      <c r="D2168" s="18">
        <v>1.75</v>
      </c>
      <c r="E2168" s="18">
        <v>5.2290000000000003E-2</v>
      </c>
      <c r="F2168" s="18">
        <v>6.8300000000000001E-3</v>
      </c>
      <c r="G2168" s="18">
        <v>5.4799999999999996E-3</v>
      </c>
      <c r="H2168" s="18">
        <v>5.51023</v>
      </c>
      <c r="I2168" s="18">
        <v>0.05</v>
      </c>
      <c r="J2168" s="17">
        <f t="shared" si="203"/>
        <v>2.1391363636363638</v>
      </c>
      <c r="K2168" s="17">
        <f t="shared" si="200"/>
        <v>0.27940909090909094</v>
      </c>
      <c r="L2168" s="17">
        <f t="shared" si="201"/>
        <v>0.22418181818181815</v>
      </c>
      <c r="M2168" s="17">
        <f t="shared" si="202"/>
        <v>225.41850000000002</v>
      </c>
      <c r="N2168" s="17">
        <f t="shared" si="204"/>
        <v>2.0454545454545456E-3</v>
      </c>
    </row>
    <row r="2169" spans="1:14" ht="13.8">
      <c r="A2169" s="18"/>
      <c r="B2169" s="18">
        <v>151</v>
      </c>
      <c r="C2169" s="17">
        <f t="shared" si="199"/>
        <v>0.62962962962962965</v>
      </c>
      <c r="D2169" s="18">
        <v>1.69</v>
      </c>
      <c r="E2169" s="18">
        <v>5.8540000000000002E-2</v>
      </c>
      <c r="F2169" s="18">
        <v>7.8799999999999999E-3</v>
      </c>
      <c r="G2169" s="18">
        <v>8.6999999999999994E-3</v>
      </c>
      <c r="H2169" s="18">
        <v>5.3004800000000003</v>
      </c>
      <c r="I2169" s="18">
        <v>0.04</v>
      </c>
      <c r="J2169" s="17">
        <f t="shared" si="203"/>
        <v>2.3948181818181817</v>
      </c>
      <c r="K2169" s="17">
        <f t="shared" si="200"/>
        <v>0.32236363636363635</v>
      </c>
      <c r="L2169" s="17">
        <f t="shared" si="201"/>
        <v>0.3559090909090909</v>
      </c>
      <c r="M2169" s="17">
        <f t="shared" si="202"/>
        <v>216.83781818181822</v>
      </c>
      <c r="N2169" s="17">
        <f t="shared" si="204"/>
        <v>1.6363636363636365E-3</v>
      </c>
    </row>
    <row r="2170" spans="1:14" ht="13.8">
      <c r="B2170" s="18">
        <v>152</v>
      </c>
      <c r="C2170" s="17">
        <f t="shared" si="199"/>
        <v>0.64197530864197527</v>
      </c>
      <c r="D2170" s="18">
        <v>2.1800000000000002</v>
      </c>
      <c r="E2170" s="18">
        <v>6.6930000000000003E-2</v>
      </c>
      <c r="F2170" s="18">
        <v>1.4540000000000001E-2</v>
      </c>
      <c r="G2170" s="18">
        <v>1.529E-2</v>
      </c>
      <c r="H2170" s="18">
        <v>6.8243</v>
      </c>
      <c r="I2170" s="18">
        <v>0.08</v>
      </c>
      <c r="J2170" s="17">
        <f t="shared" si="203"/>
        <v>2.7380454545454547</v>
      </c>
      <c r="K2170" s="17">
        <f t="shared" si="200"/>
        <v>0.5948181818181818</v>
      </c>
      <c r="L2170" s="17">
        <f t="shared" si="201"/>
        <v>0.62549999999999994</v>
      </c>
      <c r="M2170" s="17">
        <f t="shared" si="202"/>
        <v>279.1759090909091</v>
      </c>
      <c r="N2170" s="17">
        <f t="shared" si="204"/>
        <v>3.2727272727272731E-3</v>
      </c>
    </row>
    <row r="2171" spans="1:14" ht="13.8">
      <c r="B2171" s="18">
        <v>152</v>
      </c>
      <c r="C2171" s="17">
        <f t="shared" si="199"/>
        <v>0.64197530864197527</v>
      </c>
      <c r="D2171" s="18">
        <v>2.61</v>
      </c>
      <c r="E2171" s="18">
        <v>6.0780000000000001E-2</v>
      </c>
      <c r="F2171" s="18">
        <v>1.116E-2</v>
      </c>
      <c r="G2171" s="18">
        <v>1.8440000000000002E-2</v>
      </c>
      <c r="H2171" s="18">
        <v>8.2069799999999997</v>
      </c>
      <c r="I2171" s="18">
        <v>0.11</v>
      </c>
      <c r="J2171" s="17">
        <f t="shared" si="203"/>
        <v>2.4864545454545453</v>
      </c>
      <c r="K2171" s="17">
        <f t="shared" si="200"/>
        <v>0.45654545454545459</v>
      </c>
      <c r="L2171" s="17">
        <f t="shared" si="201"/>
        <v>0.75436363636363635</v>
      </c>
      <c r="M2171" s="17">
        <f t="shared" si="202"/>
        <v>335.7400909090909</v>
      </c>
      <c r="N2171" s="17">
        <f t="shared" si="204"/>
        <v>4.4999999999999997E-3</v>
      </c>
    </row>
    <row r="2172" spans="1:14" ht="13.8">
      <c r="B2172" s="18">
        <v>152</v>
      </c>
      <c r="C2172" s="17">
        <f t="shared" si="199"/>
        <v>0.64197530864197527</v>
      </c>
      <c r="D2172" s="18">
        <v>2.65</v>
      </c>
      <c r="E2172" s="18">
        <v>5.8209999999999998E-2</v>
      </c>
      <c r="F2172" s="18">
        <v>1.0789999999999999E-2</v>
      </c>
      <c r="G2172" s="18">
        <v>1.7250000000000001E-2</v>
      </c>
      <c r="H2172" s="18">
        <v>8.3422999999999998</v>
      </c>
      <c r="I2172" s="18">
        <v>0.1</v>
      </c>
      <c r="J2172" s="17">
        <f t="shared" si="203"/>
        <v>2.3813181818181817</v>
      </c>
      <c r="K2172" s="17">
        <f t="shared" si="200"/>
        <v>0.44140909090909086</v>
      </c>
      <c r="L2172" s="17">
        <f t="shared" si="201"/>
        <v>0.7056818181818183</v>
      </c>
      <c r="M2172" s="17">
        <f t="shared" si="202"/>
        <v>341.27590909090907</v>
      </c>
      <c r="N2172" s="17">
        <f t="shared" si="204"/>
        <v>4.0909090909090912E-3</v>
      </c>
    </row>
    <row r="2173" spans="1:14" ht="13.8">
      <c r="A2173" s="18"/>
      <c r="B2173" s="18">
        <v>153</v>
      </c>
      <c r="C2173" s="17">
        <f t="shared" si="199"/>
        <v>0.65432098765432101</v>
      </c>
      <c r="D2173" s="18">
        <v>1.53</v>
      </c>
      <c r="E2173" s="18">
        <v>4.8239999999999998E-2</v>
      </c>
      <c r="F2173" s="18">
        <v>4.2199999999999998E-3</v>
      </c>
      <c r="G2173" s="18">
        <v>4.8599999999999997E-3</v>
      </c>
      <c r="H2173" s="18">
        <v>4.82667</v>
      </c>
      <c r="I2173" s="18">
        <v>0.04</v>
      </c>
      <c r="J2173" s="17">
        <f t="shared" si="203"/>
        <v>1.9734545454545454</v>
      </c>
      <c r="K2173" s="17">
        <f t="shared" si="200"/>
        <v>0.17263636363636362</v>
      </c>
      <c r="L2173" s="17">
        <f t="shared" si="201"/>
        <v>0.19881818181818181</v>
      </c>
      <c r="M2173" s="17">
        <f t="shared" si="202"/>
        <v>197.4546818181818</v>
      </c>
      <c r="N2173" s="17">
        <f t="shared" si="204"/>
        <v>1.6363636363636365E-3</v>
      </c>
    </row>
    <row r="2174" spans="1:14" ht="13.8">
      <c r="B2174" s="18">
        <v>154</v>
      </c>
      <c r="C2174" s="17">
        <f t="shared" si="199"/>
        <v>0.66666666666666663</v>
      </c>
      <c r="D2174" s="18">
        <v>2.39</v>
      </c>
      <c r="E2174" s="18">
        <v>7.6139999999999999E-2</v>
      </c>
      <c r="F2174" s="18">
        <v>1.422E-2</v>
      </c>
      <c r="G2174" s="18">
        <v>1.5100000000000001E-2</v>
      </c>
      <c r="H2174" s="18">
        <v>7.5061600000000004</v>
      </c>
      <c r="I2174" s="18">
        <v>0.08</v>
      </c>
      <c r="J2174" s="17">
        <f t="shared" si="203"/>
        <v>3.1148181818181815</v>
      </c>
      <c r="K2174" s="17">
        <f t="shared" si="200"/>
        <v>0.58172727272727276</v>
      </c>
      <c r="L2174" s="17">
        <f t="shared" si="201"/>
        <v>0.61772727272727268</v>
      </c>
      <c r="M2174" s="17">
        <f t="shared" si="202"/>
        <v>307.07018181818188</v>
      </c>
      <c r="N2174" s="17">
        <f t="shared" si="204"/>
        <v>3.2727272727272731E-3</v>
      </c>
    </row>
    <row r="2175" spans="1:14" ht="13.8">
      <c r="B2175" s="18">
        <v>155</v>
      </c>
      <c r="C2175" s="17">
        <f t="shared" si="199"/>
        <v>0.67901234567901236</v>
      </c>
      <c r="D2175" s="18">
        <v>1.51</v>
      </c>
      <c r="E2175" s="18">
        <v>4.6039999999999998E-2</v>
      </c>
      <c r="F2175" s="18">
        <v>8.4899999999999993E-3</v>
      </c>
      <c r="G2175" s="18">
        <v>9.2899999999999996E-3</v>
      </c>
      <c r="H2175" s="18">
        <v>4.7259799999999998</v>
      </c>
      <c r="I2175" s="18">
        <v>0.05</v>
      </c>
      <c r="J2175" s="17">
        <f t="shared" si="203"/>
        <v>1.8834545454545455</v>
      </c>
      <c r="K2175" s="17">
        <f t="shared" si="200"/>
        <v>0.3473181818181818</v>
      </c>
      <c r="L2175" s="17">
        <f t="shared" si="201"/>
        <v>0.38004545454545452</v>
      </c>
      <c r="M2175" s="17">
        <f t="shared" si="202"/>
        <v>193.33554545454544</v>
      </c>
      <c r="N2175" s="17">
        <f t="shared" si="204"/>
        <v>2.0454545454545456E-3</v>
      </c>
    </row>
    <row r="2176" spans="1:14" ht="13.8">
      <c r="B2176" s="18">
        <v>155</v>
      </c>
      <c r="C2176" s="17">
        <f t="shared" si="199"/>
        <v>0.67901234567901236</v>
      </c>
      <c r="D2176" s="18">
        <v>1.9</v>
      </c>
      <c r="E2176" s="18">
        <v>2.946E-2</v>
      </c>
      <c r="F2176" s="18">
        <v>1.0670000000000001E-2</v>
      </c>
      <c r="G2176" s="18">
        <v>2.2120000000000001E-2</v>
      </c>
      <c r="H2176" s="18">
        <v>5.9553200000000004</v>
      </c>
      <c r="I2176" s="18">
        <v>0.11</v>
      </c>
      <c r="J2176" s="17">
        <f t="shared" si="203"/>
        <v>1.2051818181818181</v>
      </c>
      <c r="K2176" s="17">
        <f t="shared" si="200"/>
        <v>0.4365</v>
      </c>
      <c r="L2176" s="17">
        <f t="shared" si="201"/>
        <v>0.904909090909091</v>
      </c>
      <c r="M2176" s="17">
        <f t="shared" si="202"/>
        <v>243.62672727272729</v>
      </c>
      <c r="N2176" s="17">
        <f t="shared" si="204"/>
        <v>4.4999999999999997E-3</v>
      </c>
    </row>
    <row r="2177" spans="1:14" ht="13.8">
      <c r="B2177" s="18">
        <v>155</v>
      </c>
      <c r="C2177" s="17">
        <f t="shared" si="199"/>
        <v>0.67901234567901236</v>
      </c>
      <c r="D2177" s="18">
        <v>1.78</v>
      </c>
      <c r="E2177" s="18">
        <v>5.0209999999999998E-2</v>
      </c>
      <c r="F2177" s="18">
        <v>2.7200000000000002E-3</v>
      </c>
      <c r="G2177" s="18">
        <v>7.6400000000000001E-3</v>
      </c>
      <c r="H2177" s="18">
        <v>5.6242400000000004</v>
      </c>
      <c r="I2177" s="18">
        <v>0.04</v>
      </c>
      <c r="J2177" s="17">
        <f t="shared" si="203"/>
        <v>2.0540454545454545</v>
      </c>
      <c r="K2177" s="17">
        <f t="shared" si="200"/>
        <v>0.11127272727272729</v>
      </c>
      <c r="L2177" s="17">
        <f t="shared" si="201"/>
        <v>0.31254545454545457</v>
      </c>
      <c r="M2177" s="17">
        <f t="shared" si="202"/>
        <v>230.08254545454548</v>
      </c>
      <c r="N2177" s="17">
        <f t="shared" si="204"/>
        <v>1.6363636363636365E-3</v>
      </c>
    </row>
    <row r="2178" spans="1:14" ht="13.8">
      <c r="B2178" s="18">
        <v>155</v>
      </c>
      <c r="C2178" s="17">
        <f t="shared" si="199"/>
        <v>0.67901234567901236</v>
      </c>
      <c r="D2178" s="18">
        <v>2.27</v>
      </c>
      <c r="E2178" s="18">
        <v>5.7979999999999997E-2</v>
      </c>
      <c r="F2178" s="18">
        <v>6.3499999999999997E-3</v>
      </c>
      <c r="G2178" s="18">
        <v>1.362E-2</v>
      </c>
      <c r="H2178" s="18">
        <v>7.1408300000000002</v>
      </c>
      <c r="I2178" s="18">
        <v>0.08</v>
      </c>
      <c r="J2178" s="17">
        <f t="shared" si="203"/>
        <v>2.3719090909090905</v>
      </c>
      <c r="K2178" s="17">
        <f t="shared" si="200"/>
        <v>0.25977272727272727</v>
      </c>
      <c r="L2178" s="17">
        <f t="shared" si="201"/>
        <v>0.55718181818181822</v>
      </c>
      <c r="M2178" s="17">
        <f t="shared" si="202"/>
        <v>292.12486363636367</v>
      </c>
      <c r="N2178" s="17">
        <f t="shared" si="204"/>
        <v>3.2727272727272731E-3</v>
      </c>
    </row>
    <row r="2179" spans="1:14" ht="13.8">
      <c r="A2179" s="18"/>
      <c r="B2179" s="18">
        <v>155</v>
      </c>
      <c r="C2179" s="17">
        <f t="shared" ref="C2179:C2242" si="205">(B2179-$B$2257)/($B$2256-$B$2257)</f>
        <v>0.67901234567901236</v>
      </c>
      <c r="D2179" s="18">
        <v>2.6</v>
      </c>
      <c r="E2179" s="18">
        <v>5.6559999999999999E-2</v>
      </c>
      <c r="F2179" s="18">
        <v>1.455E-2</v>
      </c>
      <c r="G2179" s="18">
        <v>1.32E-2</v>
      </c>
      <c r="H2179" s="18">
        <v>8.1761900000000001</v>
      </c>
      <c r="I2179" s="18">
        <v>0.1</v>
      </c>
      <c r="J2179" s="17">
        <f t="shared" si="203"/>
        <v>2.3138181818181818</v>
      </c>
      <c r="K2179" s="17">
        <f t="shared" ref="K2179:K2242" si="206">(F2179*3600)/$C$1</f>
        <v>0.59522727272727272</v>
      </c>
      <c r="L2179" s="17">
        <f t="shared" ref="L2179:L2242" si="207">(G2179*3600)/$C$1</f>
        <v>0.54</v>
      </c>
      <c r="M2179" s="17">
        <f t="shared" ref="M2179:M2242" si="208">(H2179*3600)/$C$1</f>
        <v>334.48050000000001</v>
      </c>
      <c r="N2179" s="17">
        <f t="shared" si="204"/>
        <v>4.0909090909090912E-3</v>
      </c>
    </row>
    <row r="2180" spans="1:14">
      <c r="B2180" s="17">
        <v>156</v>
      </c>
      <c r="C2180" s="17">
        <f t="shared" si="205"/>
        <v>0.69135802469135799</v>
      </c>
      <c r="D2180" s="17">
        <v>2.3323525636640681</v>
      </c>
      <c r="E2180" s="17">
        <v>6.6534419299448991E-2</v>
      </c>
      <c r="F2180" s="17">
        <v>4.7386832792982309E-3</v>
      </c>
      <c r="G2180" s="17">
        <v>6.4284463091255073E-3</v>
      </c>
      <c r="H2180" s="17">
        <v>7.3642444218396346</v>
      </c>
      <c r="I2180" s="17">
        <v>0.06</v>
      </c>
      <c r="J2180" s="17">
        <f t="shared" ref="J2180:J2243" si="209">(E2180*3600)/$C$1</f>
        <v>2.7218626077047317</v>
      </c>
      <c r="K2180" s="17">
        <f t="shared" si="206"/>
        <v>0.19385522506220035</v>
      </c>
      <c r="L2180" s="17">
        <f t="shared" si="207"/>
        <v>0.26298189446422532</v>
      </c>
      <c r="M2180" s="17">
        <f t="shared" si="208"/>
        <v>301.26454452980323</v>
      </c>
      <c r="N2180" s="17">
        <f t="shared" ref="N2180:N2243" si="210">(I2180*3600)/$C$1/1000</f>
        <v>2.4545454545454545E-3</v>
      </c>
    </row>
    <row r="2181" spans="1:14">
      <c r="B2181" s="17">
        <v>156</v>
      </c>
      <c r="C2181" s="17">
        <f t="shared" si="205"/>
        <v>0.69135802469135799</v>
      </c>
      <c r="D2181" s="17">
        <v>2.15</v>
      </c>
      <c r="E2181" s="17">
        <v>4.5920000000000002E-2</v>
      </c>
      <c r="F2181" s="17">
        <v>1.108E-2</v>
      </c>
      <c r="G2181" s="17">
        <v>2.2360000000000001E-2</v>
      </c>
      <c r="H2181" s="17">
        <v>6.7249699999999999</v>
      </c>
      <c r="I2181" s="17">
        <v>0.12</v>
      </c>
      <c r="J2181" s="17">
        <f t="shared" si="209"/>
        <v>1.8785454545454547</v>
      </c>
      <c r="K2181" s="17">
        <f t="shared" si="206"/>
        <v>0.45327272727272727</v>
      </c>
      <c r="L2181" s="17">
        <f t="shared" si="207"/>
        <v>0.91472727272727283</v>
      </c>
      <c r="M2181" s="17">
        <f t="shared" si="208"/>
        <v>275.11240909090907</v>
      </c>
      <c r="N2181" s="17">
        <f t="shared" si="210"/>
        <v>4.909090909090909E-3</v>
      </c>
    </row>
    <row r="2182" spans="1:14" ht="13.8">
      <c r="A2182" s="18"/>
      <c r="B2182" s="18">
        <v>156</v>
      </c>
      <c r="C2182" s="17">
        <f t="shared" si="205"/>
        <v>0.69135802469135799</v>
      </c>
      <c r="D2182" s="18">
        <v>1.97</v>
      </c>
      <c r="E2182" s="18">
        <v>3.6159999999999998E-2</v>
      </c>
      <c r="F2182" s="18">
        <v>1.1010000000000001E-2</v>
      </c>
      <c r="G2182" s="18">
        <v>2.2440000000000002E-2</v>
      </c>
      <c r="H2182" s="18">
        <v>6.1554099999999998</v>
      </c>
      <c r="I2182" s="18">
        <v>0.11</v>
      </c>
      <c r="J2182" s="17">
        <f t="shared" si="209"/>
        <v>1.4792727272727271</v>
      </c>
      <c r="K2182" s="17">
        <f t="shared" si="206"/>
        <v>0.45040909090909093</v>
      </c>
      <c r="L2182" s="17">
        <f t="shared" si="207"/>
        <v>0.91800000000000004</v>
      </c>
      <c r="M2182" s="17">
        <f t="shared" si="208"/>
        <v>251.81222727272726</v>
      </c>
      <c r="N2182" s="17">
        <f t="shared" si="210"/>
        <v>4.4999999999999997E-3</v>
      </c>
    </row>
    <row r="2183" spans="1:14" ht="13.8">
      <c r="B2183" s="18">
        <v>156</v>
      </c>
      <c r="C2183" s="17">
        <f t="shared" si="205"/>
        <v>0.69135802469135799</v>
      </c>
      <c r="D2183" s="18">
        <v>3.6307071339381314</v>
      </c>
      <c r="E2183" s="18">
        <v>6.831332898235247E-2</v>
      </c>
      <c r="F2183" s="18">
        <v>7.8796641902076376E-3</v>
      </c>
      <c r="G2183" s="18">
        <v>1.3896307002110368E-2</v>
      </c>
      <c r="H2183" s="18">
        <v>11.456054409871648</v>
      </c>
      <c r="I2183" s="18">
        <v>0.1</v>
      </c>
      <c r="J2183" s="17">
        <f t="shared" si="209"/>
        <v>2.7946361856416919</v>
      </c>
      <c r="K2183" s="17">
        <f t="shared" si="206"/>
        <v>0.32234989869031244</v>
      </c>
      <c r="L2183" s="17">
        <f t="shared" si="207"/>
        <v>0.56848528644996954</v>
      </c>
      <c r="M2183" s="17">
        <f t="shared" si="208"/>
        <v>468.65677131293103</v>
      </c>
      <c r="N2183" s="17">
        <f t="shared" si="210"/>
        <v>4.0909090909090912E-3</v>
      </c>
    </row>
    <row r="2184" spans="1:14" ht="13.8">
      <c r="A2184" s="18"/>
      <c r="B2184" s="17">
        <v>157</v>
      </c>
      <c r="C2184" s="17">
        <f t="shared" si="205"/>
        <v>0.70370370370370372</v>
      </c>
      <c r="D2184" s="17">
        <v>2.34</v>
      </c>
      <c r="E2184" s="17">
        <v>7.0779999999999996E-2</v>
      </c>
      <c r="F2184" s="17">
        <v>6.9100000000000003E-3</v>
      </c>
      <c r="G2184" s="17">
        <v>1.184E-2</v>
      </c>
      <c r="H2184" s="17">
        <v>7.3736800000000002</v>
      </c>
      <c r="I2184" s="17">
        <v>7.0000000000000007E-2</v>
      </c>
      <c r="J2184" s="17">
        <f t="shared" si="209"/>
        <v>2.8955454545454544</v>
      </c>
      <c r="K2184" s="17">
        <f t="shared" si="206"/>
        <v>0.2826818181818182</v>
      </c>
      <c r="L2184" s="17">
        <f t="shared" si="207"/>
        <v>0.48436363636363639</v>
      </c>
      <c r="M2184" s="17">
        <f t="shared" si="208"/>
        <v>301.65054545454547</v>
      </c>
      <c r="N2184" s="17">
        <f t="shared" si="210"/>
        <v>2.8636363636363638E-3</v>
      </c>
    </row>
    <row r="2185" spans="1:14" ht="13.8">
      <c r="A2185" s="18"/>
      <c r="B2185" s="18">
        <v>157</v>
      </c>
      <c r="C2185" s="17">
        <f t="shared" si="205"/>
        <v>0.70370370370370372</v>
      </c>
      <c r="D2185" s="18">
        <v>1.17</v>
      </c>
      <c r="E2185" s="18">
        <v>4.0160000000000001E-2</v>
      </c>
      <c r="F2185" s="18">
        <v>4.0699999999999998E-3</v>
      </c>
      <c r="G2185" s="18">
        <v>4.3400000000000001E-3</v>
      </c>
      <c r="H2185" s="18">
        <v>3.67726</v>
      </c>
      <c r="I2185" s="18">
        <v>0.04</v>
      </c>
      <c r="J2185" s="17">
        <f t="shared" si="209"/>
        <v>1.6429090909090909</v>
      </c>
      <c r="K2185" s="17">
        <f t="shared" si="206"/>
        <v>0.16649999999999998</v>
      </c>
      <c r="L2185" s="17">
        <f t="shared" si="207"/>
        <v>0.17754545454545456</v>
      </c>
      <c r="M2185" s="17">
        <f t="shared" si="208"/>
        <v>150.43336363636365</v>
      </c>
      <c r="N2185" s="17">
        <f t="shared" si="210"/>
        <v>1.6363636363636365E-3</v>
      </c>
    </row>
    <row r="2186" spans="1:14" ht="13.8">
      <c r="B2186" s="18">
        <v>157</v>
      </c>
      <c r="C2186" s="17">
        <f t="shared" si="205"/>
        <v>0.70370370370370372</v>
      </c>
      <c r="D2186" s="18">
        <v>2.4900000000000002</v>
      </c>
      <c r="E2186" s="18">
        <v>7.1980000000000002E-2</v>
      </c>
      <c r="F2186" s="18">
        <v>1.162E-2</v>
      </c>
      <c r="G2186" s="18">
        <v>2.1479999999999999E-2</v>
      </c>
      <c r="H2186" s="18">
        <v>7.8156600000000003</v>
      </c>
      <c r="I2186" s="18">
        <v>0.12</v>
      </c>
      <c r="J2186" s="17">
        <f t="shared" si="209"/>
        <v>2.9446363636363633</v>
      </c>
      <c r="K2186" s="17">
        <f t="shared" si="206"/>
        <v>0.47536363636363638</v>
      </c>
      <c r="L2186" s="17">
        <f t="shared" si="207"/>
        <v>0.8787272727272728</v>
      </c>
      <c r="M2186" s="17">
        <f t="shared" si="208"/>
        <v>319.73154545454548</v>
      </c>
      <c r="N2186" s="17">
        <f t="shared" si="210"/>
        <v>4.909090909090909E-3</v>
      </c>
    </row>
    <row r="2187" spans="1:14" ht="13.8">
      <c r="B2187" s="18">
        <v>157</v>
      </c>
      <c r="C2187" s="17">
        <f t="shared" si="205"/>
        <v>0.70370370370370372</v>
      </c>
      <c r="D2187" s="18">
        <v>1.93</v>
      </c>
      <c r="E2187" s="18">
        <v>3.218E-2</v>
      </c>
      <c r="F2187" s="18">
        <v>1.108E-2</v>
      </c>
      <c r="G2187" s="18">
        <v>2.2579999999999999E-2</v>
      </c>
      <c r="H2187" s="18">
        <v>6.0314800000000002</v>
      </c>
      <c r="I2187" s="18">
        <v>0.11</v>
      </c>
      <c r="J2187" s="17">
        <f t="shared" si="209"/>
        <v>1.3164545454545455</v>
      </c>
      <c r="K2187" s="17">
        <f t="shared" si="206"/>
        <v>0.45327272727272727</v>
      </c>
      <c r="L2187" s="17">
        <f t="shared" si="207"/>
        <v>0.92372727272727273</v>
      </c>
      <c r="M2187" s="17">
        <f t="shared" si="208"/>
        <v>246.74236363636365</v>
      </c>
      <c r="N2187" s="17">
        <f t="shared" si="210"/>
        <v>4.4999999999999997E-3</v>
      </c>
    </row>
    <row r="2188" spans="1:14" ht="13.8">
      <c r="B2188" s="18">
        <v>158</v>
      </c>
      <c r="C2188" s="17">
        <f t="shared" si="205"/>
        <v>0.71604938271604934</v>
      </c>
      <c r="D2188" s="18">
        <v>1.4059513335329017</v>
      </c>
      <c r="E2188" s="18">
        <v>4.6763620401361922E-2</v>
      </c>
      <c r="F2188" s="18">
        <v>6.4761213438278981E-3</v>
      </c>
      <c r="G2188" s="18">
        <v>7.7041515092049232E-3</v>
      </c>
      <c r="H2188" s="18">
        <v>4.4220671143812336</v>
      </c>
      <c r="I2188" s="18">
        <v>0.04</v>
      </c>
      <c r="J2188" s="17">
        <f t="shared" si="209"/>
        <v>1.9130571982375331</v>
      </c>
      <c r="K2188" s="17">
        <f t="shared" si="206"/>
        <v>0.26493223679295946</v>
      </c>
      <c r="L2188" s="17">
        <f t="shared" si="207"/>
        <v>0.31516983446747415</v>
      </c>
      <c r="M2188" s="17">
        <f t="shared" si="208"/>
        <v>180.9027455883232</v>
      </c>
      <c r="N2188" s="17">
        <f t="shared" si="210"/>
        <v>1.6363636363636365E-3</v>
      </c>
    </row>
    <row r="2189" spans="1:14">
      <c r="B2189" s="17">
        <v>158</v>
      </c>
      <c r="C2189" s="17">
        <f t="shared" si="205"/>
        <v>0.71604938271604934</v>
      </c>
      <c r="D2189" s="30">
        <v>1.7088499451421768</v>
      </c>
      <c r="E2189" s="17">
        <v>6.5298942274951477E-2</v>
      </c>
      <c r="F2189" s="17">
        <v>8.5555159338328562E-3</v>
      </c>
      <c r="G2189" s="17">
        <v>1.0713526214101966E-2</v>
      </c>
      <c r="H2189" s="17">
        <v>5.3705376407548275</v>
      </c>
      <c r="I2189" s="17">
        <v>0.05</v>
      </c>
      <c r="J2189" s="17">
        <f t="shared" si="209"/>
        <v>2.6713203657934694</v>
      </c>
      <c r="K2189" s="17">
        <f t="shared" si="206"/>
        <v>0.34999837911134413</v>
      </c>
      <c r="L2189" s="17">
        <f t="shared" si="207"/>
        <v>0.43828061784962585</v>
      </c>
      <c r="M2189" s="17">
        <f t="shared" si="208"/>
        <v>219.70381257633383</v>
      </c>
      <c r="N2189" s="17">
        <f t="shared" si="210"/>
        <v>2.0454545454545456E-3</v>
      </c>
    </row>
    <row r="2190" spans="1:14" ht="13.8">
      <c r="B2190" s="18">
        <v>158</v>
      </c>
      <c r="C2190" s="17">
        <f t="shared" si="205"/>
        <v>0.71604938271604934</v>
      </c>
      <c r="D2190" s="18">
        <v>2.9806735775584454</v>
      </c>
      <c r="E2190" s="18">
        <v>0.11451415676812947</v>
      </c>
      <c r="F2190" s="18">
        <v>8.1379880032270997E-3</v>
      </c>
      <c r="G2190" s="18">
        <v>1.120975091678867E-2</v>
      </c>
      <c r="H2190" s="18">
        <v>9.4001768402213575</v>
      </c>
      <c r="I2190" s="18">
        <v>0.09</v>
      </c>
      <c r="J2190" s="17">
        <f t="shared" si="209"/>
        <v>4.6846700496052964</v>
      </c>
      <c r="K2190" s="17">
        <f t="shared" si="206"/>
        <v>0.33291769104110863</v>
      </c>
      <c r="L2190" s="17">
        <f t="shared" si="207"/>
        <v>0.45858071932317285</v>
      </c>
      <c r="M2190" s="17">
        <f t="shared" si="208"/>
        <v>384.55268891814643</v>
      </c>
      <c r="N2190" s="17">
        <f t="shared" si="210"/>
        <v>3.6818181818181815E-3</v>
      </c>
    </row>
    <row r="2191" spans="1:14" ht="13.8">
      <c r="B2191" s="18">
        <v>159</v>
      </c>
      <c r="C2191" s="17">
        <f t="shared" si="205"/>
        <v>0.72839506172839508</v>
      </c>
      <c r="D2191" s="18">
        <v>1.33</v>
      </c>
      <c r="E2191" s="18">
        <v>4.7649999999999998E-2</v>
      </c>
      <c r="F2191" s="18">
        <v>4.6100000000000004E-3</v>
      </c>
      <c r="G2191" s="18">
        <v>8.9499999999999996E-3</v>
      </c>
      <c r="H2191" s="18">
        <v>4.1778599999999999</v>
      </c>
      <c r="I2191" s="18">
        <v>0.04</v>
      </c>
      <c r="J2191" s="17">
        <f t="shared" si="209"/>
        <v>1.9493181818181817</v>
      </c>
      <c r="K2191" s="17">
        <f t="shared" si="206"/>
        <v>0.18859090909090909</v>
      </c>
      <c r="L2191" s="17">
        <f t="shared" si="207"/>
        <v>0.36613636363636365</v>
      </c>
      <c r="M2191" s="17">
        <f t="shared" si="208"/>
        <v>170.91245454545455</v>
      </c>
      <c r="N2191" s="17">
        <f t="shared" si="210"/>
        <v>1.6363636363636365E-3</v>
      </c>
    </row>
    <row r="2192" spans="1:14" ht="13.8">
      <c r="B2192" s="18">
        <v>159</v>
      </c>
      <c r="C2192" s="17">
        <f t="shared" si="205"/>
        <v>0.72839506172839508</v>
      </c>
      <c r="D2192" s="18">
        <v>1.77</v>
      </c>
      <c r="E2192" s="18">
        <v>4.5010000000000001E-2</v>
      </c>
      <c r="F2192" s="18">
        <v>5.4200000000000003E-3</v>
      </c>
      <c r="G2192" s="18">
        <v>8.3400000000000002E-3</v>
      </c>
      <c r="H2192" s="18">
        <v>5.5862499999999997</v>
      </c>
      <c r="I2192" s="18">
        <v>0.06</v>
      </c>
      <c r="J2192" s="17">
        <f t="shared" si="209"/>
        <v>1.8413181818181819</v>
      </c>
      <c r="K2192" s="17">
        <f t="shared" si="206"/>
        <v>0.22172727272727275</v>
      </c>
      <c r="L2192" s="17">
        <f t="shared" si="207"/>
        <v>0.3411818181818182</v>
      </c>
      <c r="M2192" s="17">
        <f t="shared" si="208"/>
        <v>228.52840909090909</v>
      </c>
      <c r="N2192" s="17">
        <f t="shared" si="210"/>
        <v>2.4545454545454545E-3</v>
      </c>
    </row>
    <row r="2193" spans="1:14" ht="13.8">
      <c r="B2193" s="18">
        <v>159</v>
      </c>
      <c r="C2193" s="17">
        <f t="shared" si="205"/>
        <v>0.72839506172839508</v>
      </c>
      <c r="D2193" s="18">
        <v>2.5499999999999998</v>
      </c>
      <c r="E2193" s="18">
        <v>8.1259999999999999E-2</v>
      </c>
      <c r="F2193" s="18">
        <v>9.9500000000000005E-3</v>
      </c>
      <c r="G2193" s="18">
        <v>1.702E-2</v>
      </c>
      <c r="H2193" s="18">
        <v>8.0226799999999994</v>
      </c>
      <c r="I2193" s="18">
        <v>0.1</v>
      </c>
      <c r="J2193" s="17">
        <f t="shared" si="209"/>
        <v>3.3242727272727275</v>
      </c>
      <c r="K2193" s="17">
        <f t="shared" si="206"/>
        <v>0.40704545454545454</v>
      </c>
      <c r="L2193" s="17">
        <f t="shared" si="207"/>
        <v>0.69627272727272727</v>
      </c>
      <c r="M2193" s="17">
        <f t="shared" si="208"/>
        <v>328.20054545454542</v>
      </c>
      <c r="N2193" s="17">
        <f t="shared" si="210"/>
        <v>4.0909090909090912E-3</v>
      </c>
    </row>
    <row r="2194" spans="1:14" ht="13.8">
      <c r="B2194" s="18">
        <v>159</v>
      </c>
      <c r="C2194" s="17">
        <f t="shared" si="205"/>
        <v>0.72839506172839508</v>
      </c>
      <c r="D2194" s="18">
        <v>1.8894227815027205</v>
      </c>
      <c r="E2194" s="18">
        <v>5.5015769953768362E-2</v>
      </c>
      <c r="F2194" s="18">
        <v>2.0608584135687362E-3</v>
      </c>
      <c r="G2194" s="18">
        <v>1.0979626220281639E-2</v>
      </c>
      <c r="H2194" s="18">
        <v>5.9621113173942053</v>
      </c>
      <c r="I2194" s="18">
        <v>0.06</v>
      </c>
      <c r="J2194" s="17">
        <f t="shared" si="209"/>
        <v>2.2506451344723422</v>
      </c>
      <c r="K2194" s="17">
        <f t="shared" si="206"/>
        <v>8.4307844191448308E-2</v>
      </c>
      <c r="L2194" s="17">
        <f t="shared" si="207"/>
        <v>0.44916652719333977</v>
      </c>
      <c r="M2194" s="17">
        <f t="shared" si="208"/>
        <v>243.90455389339931</v>
      </c>
      <c r="N2194" s="17">
        <f t="shared" si="210"/>
        <v>2.4545454545454545E-3</v>
      </c>
    </row>
    <row r="2195" spans="1:14">
      <c r="B2195" s="17">
        <v>159</v>
      </c>
      <c r="C2195" s="17">
        <f t="shared" si="205"/>
        <v>0.72839506172839508</v>
      </c>
      <c r="D2195" s="30">
        <v>2.66</v>
      </c>
      <c r="E2195" s="17">
        <v>9.4890000000000002E-2</v>
      </c>
      <c r="F2195" s="17">
        <v>4.4900000000000001E-3</v>
      </c>
      <c r="G2195" s="17">
        <v>1.567E-2</v>
      </c>
      <c r="H2195" s="17">
        <v>8.3798200000000005</v>
      </c>
      <c r="I2195" s="17">
        <v>0.1</v>
      </c>
      <c r="J2195" s="17">
        <f t="shared" si="209"/>
        <v>3.8818636363636361</v>
      </c>
      <c r="K2195" s="17">
        <f t="shared" si="206"/>
        <v>0.1836818181818182</v>
      </c>
      <c r="L2195" s="17">
        <f t="shared" si="207"/>
        <v>0.64104545454545458</v>
      </c>
      <c r="M2195" s="17">
        <f t="shared" si="208"/>
        <v>342.81081818181821</v>
      </c>
      <c r="N2195" s="17">
        <f t="shared" si="210"/>
        <v>4.0909090909090912E-3</v>
      </c>
    </row>
    <row r="2196" spans="1:14" ht="13.8">
      <c r="B2196" s="18">
        <v>159</v>
      </c>
      <c r="C2196" s="17">
        <f t="shared" si="205"/>
        <v>0.72839506172839508</v>
      </c>
      <c r="D2196" s="18">
        <v>2.4950879637246737</v>
      </c>
      <c r="E2196" s="18">
        <v>0.10124364555228024</v>
      </c>
      <c r="F2196" s="18">
        <v>9.1135584321617811E-3</v>
      </c>
      <c r="G2196" s="18">
        <v>1.3694792635091048E-2</v>
      </c>
      <c r="H2196" s="18">
        <v>7.8549417756986513</v>
      </c>
      <c r="I2196" s="18">
        <v>0.1</v>
      </c>
      <c r="J2196" s="17">
        <f t="shared" si="209"/>
        <v>4.1417854998660095</v>
      </c>
      <c r="K2196" s="17">
        <f t="shared" si="206"/>
        <v>0.37282739040661833</v>
      </c>
      <c r="L2196" s="17">
        <f t="shared" si="207"/>
        <v>0.56024151689008839</v>
      </c>
      <c r="M2196" s="17">
        <f t="shared" si="208"/>
        <v>321.33852718767207</v>
      </c>
      <c r="N2196" s="17">
        <f t="shared" si="210"/>
        <v>4.0909090909090912E-3</v>
      </c>
    </row>
    <row r="2197" spans="1:14" ht="13.8">
      <c r="B2197" s="18">
        <v>161</v>
      </c>
      <c r="C2197" s="17">
        <f t="shared" si="205"/>
        <v>0.75308641975308643</v>
      </c>
      <c r="D2197" s="18">
        <v>2.2999999999999998</v>
      </c>
      <c r="E2197" s="18">
        <v>0.10138</v>
      </c>
      <c r="F2197" s="18">
        <v>9.9900000000000006E-3</v>
      </c>
      <c r="G2197" s="18">
        <v>2.2169999999999999E-2</v>
      </c>
      <c r="H2197" s="18">
        <v>7.2102599999999999</v>
      </c>
      <c r="I2197" s="18">
        <v>0.09</v>
      </c>
      <c r="J2197" s="17">
        <f t="shared" si="209"/>
        <v>4.1473636363636368</v>
      </c>
      <c r="K2197" s="17">
        <f t="shared" si="206"/>
        <v>0.40868181818181826</v>
      </c>
      <c r="L2197" s="17">
        <f t="shared" si="207"/>
        <v>0.90695454545454546</v>
      </c>
      <c r="M2197" s="17">
        <f t="shared" si="208"/>
        <v>294.9651818181818</v>
      </c>
      <c r="N2197" s="17">
        <f t="shared" si="210"/>
        <v>3.6818181818181815E-3</v>
      </c>
    </row>
    <row r="2198" spans="1:14">
      <c r="B2198" s="17">
        <v>161</v>
      </c>
      <c r="C2198" s="17">
        <f t="shared" si="205"/>
        <v>0.75308641975308643</v>
      </c>
      <c r="D2198" s="17">
        <v>2.65</v>
      </c>
      <c r="E2198" s="17">
        <v>5.9830000000000001E-2</v>
      </c>
      <c r="F2198" s="17">
        <v>1.1509999999999999E-2</v>
      </c>
      <c r="G2198" s="17">
        <v>1.426E-2</v>
      </c>
      <c r="H2198" s="17">
        <v>8.3181700000000003</v>
      </c>
      <c r="I2198" s="17">
        <v>0.11</v>
      </c>
      <c r="J2198" s="17">
        <f t="shared" si="209"/>
        <v>2.4475909090909092</v>
      </c>
      <c r="K2198" s="17">
        <f t="shared" si="206"/>
        <v>0.47086363636363637</v>
      </c>
      <c r="L2198" s="17">
        <f t="shared" si="207"/>
        <v>0.58336363636363631</v>
      </c>
      <c r="M2198" s="17">
        <f t="shared" si="208"/>
        <v>340.28877272727271</v>
      </c>
      <c r="N2198" s="17">
        <f t="shared" si="210"/>
        <v>4.4999999999999997E-3</v>
      </c>
    </row>
    <row r="2199" spans="1:14" ht="13.8">
      <c r="B2199" s="18">
        <v>161</v>
      </c>
      <c r="C2199" s="17">
        <f t="shared" si="205"/>
        <v>0.75308641975308643</v>
      </c>
      <c r="D2199" s="18">
        <v>3.55</v>
      </c>
      <c r="E2199" s="18">
        <v>0.10505</v>
      </c>
      <c r="F2199" s="18">
        <v>9.6200000000000001E-3</v>
      </c>
      <c r="G2199" s="18">
        <v>2.6700000000000002E-2</v>
      </c>
      <c r="H2199" s="18">
        <v>11.153</v>
      </c>
      <c r="I2199" s="18">
        <v>0.12</v>
      </c>
      <c r="J2199" s="17">
        <f t="shared" si="209"/>
        <v>4.2975000000000003</v>
      </c>
      <c r="K2199" s="17">
        <f t="shared" si="206"/>
        <v>0.39354545454545453</v>
      </c>
      <c r="L2199" s="17">
        <f t="shared" si="207"/>
        <v>1.0922727272727273</v>
      </c>
      <c r="M2199" s="17">
        <f t="shared" si="208"/>
        <v>456.25909090909096</v>
      </c>
      <c r="N2199" s="17">
        <f t="shared" si="210"/>
        <v>4.909090909090909E-3</v>
      </c>
    </row>
    <row r="2200" spans="1:14" ht="13.8">
      <c r="B2200" s="18">
        <v>161</v>
      </c>
      <c r="C2200" s="17">
        <f t="shared" si="205"/>
        <v>0.75308641975308643</v>
      </c>
      <c r="D2200" s="18">
        <v>2.89</v>
      </c>
      <c r="E2200" s="18">
        <v>4.7449999999999999E-2</v>
      </c>
      <c r="F2200" s="18">
        <v>1.1809999999999999E-2</v>
      </c>
      <c r="G2200" s="18">
        <v>1.584E-2</v>
      </c>
      <c r="H2200" s="18">
        <v>9.0866000000000007</v>
      </c>
      <c r="I2200" s="18">
        <v>0.11</v>
      </c>
      <c r="J2200" s="17">
        <f t="shared" si="209"/>
        <v>1.9411363636363637</v>
      </c>
      <c r="K2200" s="17">
        <f t="shared" si="206"/>
        <v>0.48313636363636364</v>
      </c>
      <c r="L2200" s="17">
        <f t="shared" si="207"/>
        <v>0.64800000000000002</v>
      </c>
      <c r="M2200" s="17">
        <f t="shared" si="208"/>
        <v>371.72454545454548</v>
      </c>
      <c r="N2200" s="17">
        <f t="shared" si="210"/>
        <v>4.4999999999999997E-3</v>
      </c>
    </row>
    <row r="2201" spans="1:14" ht="13.8">
      <c r="B2201" s="18">
        <v>162</v>
      </c>
      <c r="C2201" s="17">
        <f t="shared" si="205"/>
        <v>0.76543209876543206</v>
      </c>
      <c r="D2201" s="18">
        <v>3.14</v>
      </c>
      <c r="E2201" s="18">
        <v>6.4509999999999998E-2</v>
      </c>
      <c r="F2201" s="18">
        <v>1.0959999999999999E-2</v>
      </c>
      <c r="G2201" s="18">
        <v>1.7819999999999999E-2</v>
      </c>
      <c r="H2201" s="18">
        <v>9.8684499999999993</v>
      </c>
      <c r="I2201" s="18">
        <v>0.11</v>
      </c>
      <c r="J2201" s="17">
        <f t="shared" si="209"/>
        <v>2.6390454545454545</v>
      </c>
      <c r="K2201" s="17">
        <f t="shared" si="206"/>
        <v>0.4483636363636363</v>
      </c>
      <c r="L2201" s="17">
        <f t="shared" si="207"/>
        <v>0.72899999999999998</v>
      </c>
      <c r="M2201" s="17">
        <f t="shared" si="208"/>
        <v>403.70931818181816</v>
      </c>
      <c r="N2201" s="17">
        <f t="shared" si="210"/>
        <v>4.4999999999999997E-3</v>
      </c>
    </row>
    <row r="2202" spans="1:14" ht="13.8">
      <c r="A2202" s="18"/>
      <c r="B2202" s="18">
        <v>163</v>
      </c>
      <c r="C2202" s="17">
        <f t="shared" si="205"/>
        <v>0.77777777777777779</v>
      </c>
      <c r="D2202" s="18">
        <v>2.23</v>
      </c>
      <c r="E2202" s="18">
        <v>6.9449999999999998E-2</v>
      </c>
      <c r="F2202" s="18">
        <v>9.5099999999999994E-3</v>
      </c>
      <c r="G2202" s="18">
        <v>5.45E-3</v>
      </c>
      <c r="H2202" s="18">
        <v>7.0240900000000002</v>
      </c>
      <c r="I2202" s="18">
        <v>0.05</v>
      </c>
      <c r="J2202" s="17">
        <f t="shared" si="209"/>
        <v>2.8411363636363633</v>
      </c>
      <c r="K2202" s="17">
        <f t="shared" si="206"/>
        <v>0.38904545454545453</v>
      </c>
      <c r="L2202" s="17">
        <f t="shared" si="207"/>
        <v>0.22295454545454546</v>
      </c>
      <c r="M2202" s="17">
        <f t="shared" si="208"/>
        <v>287.34913636363638</v>
      </c>
      <c r="N2202" s="17">
        <f t="shared" si="210"/>
        <v>2.0454545454545456E-3</v>
      </c>
    </row>
    <row r="2203" spans="1:14" ht="13.8">
      <c r="B2203" s="18">
        <v>164</v>
      </c>
      <c r="C2203" s="17">
        <f t="shared" si="205"/>
        <v>0.79012345679012341</v>
      </c>
      <c r="D2203" s="18">
        <v>1.59</v>
      </c>
      <c r="E2203" s="18">
        <v>5.2670000000000002E-2</v>
      </c>
      <c r="F2203" s="18">
        <v>9.2499999999999995E-3</v>
      </c>
      <c r="G2203" s="18">
        <v>1.193E-2</v>
      </c>
      <c r="H2203" s="18">
        <v>4.9859200000000001</v>
      </c>
      <c r="I2203" s="18">
        <v>0.09</v>
      </c>
      <c r="J2203" s="17">
        <f t="shared" si="209"/>
        <v>2.1546818181818179</v>
      </c>
      <c r="K2203" s="17">
        <f t="shared" si="206"/>
        <v>0.37840909090909086</v>
      </c>
      <c r="L2203" s="17">
        <f t="shared" si="207"/>
        <v>0.48804545454545456</v>
      </c>
      <c r="M2203" s="17">
        <f t="shared" si="208"/>
        <v>203.96945454545457</v>
      </c>
      <c r="N2203" s="17">
        <f t="shared" si="210"/>
        <v>3.6818181818181815E-3</v>
      </c>
    </row>
    <row r="2204" spans="1:14" ht="13.8">
      <c r="A2204" s="18"/>
      <c r="B2204" s="18">
        <v>164</v>
      </c>
      <c r="C2204" s="17">
        <f t="shared" si="205"/>
        <v>0.79012345679012341</v>
      </c>
      <c r="D2204" s="18">
        <v>3.6</v>
      </c>
      <c r="E2204" s="18">
        <v>0.11665</v>
      </c>
      <c r="F2204" s="18">
        <v>1.6590000000000001E-2</v>
      </c>
      <c r="G2204" s="18">
        <v>1.3480000000000001E-2</v>
      </c>
      <c r="H2204" s="18">
        <v>11.319269999999999</v>
      </c>
      <c r="I2204" s="18">
        <v>0.11</v>
      </c>
      <c r="J2204" s="17">
        <f t="shared" si="209"/>
        <v>4.7720454545454549</v>
      </c>
      <c r="K2204" s="17">
        <f t="shared" si="206"/>
        <v>0.67868181818181827</v>
      </c>
      <c r="L2204" s="17">
        <f t="shared" si="207"/>
        <v>0.55145454545454553</v>
      </c>
      <c r="M2204" s="17">
        <f t="shared" si="208"/>
        <v>463.06104545454542</v>
      </c>
      <c r="N2204" s="17">
        <f t="shared" si="210"/>
        <v>4.4999999999999997E-3</v>
      </c>
    </row>
    <row r="2205" spans="1:14" ht="13.8">
      <c r="A2205" s="18"/>
      <c r="B2205" s="17">
        <v>164</v>
      </c>
      <c r="C2205" s="17">
        <f t="shared" si="205"/>
        <v>0.79012345679012341</v>
      </c>
      <c r="D2205" s="17">
        <v>3.11</v>
      </c>
      <c r="E2205" s="17">
        <v>9.8280000000000006E-2</v>
      </c>
      <c r="F2205" s="17">
        <v>1.668E-2</v>
      </c>
      <c r="G2205" s="17">
        <v>1.4200000000000001E-2</v>
      </c>
      <c r="H2205" s="17">
        <v>9.7659500000000001</v>
      </c>
      <c r="I2205" s="17">
        <v>0.11</v>
      </c>
      <c r="J2205" s="17">
        <f t="shared" si="209"/>
        <v>4.0205454545454549</v>
      </c>
      <c r="K2205" s="17">
        <f t="shared" si="206"/>
        <v>0.68236363636363639</v>
      </c>
      <c r="L2205" s="17">
        <f t="shared" si="207"/>
        <v>0.58090909090909093</v>
      </c>
      <c r="M2205" s="17">
        <f t="shared" si="208"/>
        <v>399.51613636363635</v>
      </c>
      <c r="N2205" s="17">
        <f t="shared" si="210"/>
        <v>4.4999999999999997E-3</v>
      </c>
    </row>
    <row r="2206" spans="1:14" ht="13.8">
      <c r="B2206" s="18">
        <v>165</v>
      </c>
      <c r="C2206" s="17">
        <f t="shared" si="205"/>
        <v>0.80246913580246915</v>
      </c>
      <c r="D2206" s="18">
        <v>2.89</v>
      </c>
      <c r="E2206" s="18">
        <v>6.3070000000000001E-2</v>
      </c>
      <c r="F2206" s="18">
        <v>1.175E-2</v>
      </c>
      <c r="G2206" s="18">
        <v>1.8769999999999998E-2</v>
      </c>
      <c r="H2206" s="18">
        <v>9.0742499999999993</v>
      </c>
      <c r="I2206" s="18">
        <v>0.12</v>
      </c>
      <c r="J2206" s="17">
        <f t="shared" si="209"/>
        <v>2.5801363636363637</v>
      </c>
      <c r="K2206" s="17">
        <f t="shared" si="206"/>
        <v>0.48068181818181815</v>
      </c>
      <c r="L2206" s="17">
        <f t="shared" si="207"/>
        <v>0.76786363636363619</v>
      </c>
      <c r="M2206" s="17">
        <f t="shared" si="208"/>
        <v>371.21931818181815</v>
      </c>
      <c r="N2206" s="17">
        <f t="shared" si="210"/>
        <v>4.909090909090909E-3</v>
      </c>
    </row>
    <row r="2207" spans="1:14" ht="13.8">
      <c r="B2207" s="18">
        <v>165</v>
      </c>
      <c r="C2207" s="17">
        <f t="shared" si="205"/>
        <v>0.80246913580246915</v>
      </c>
      <c r="D2207" s="18">
        <v>2.33</v>
      </c>
      <c r="E2207" s="18">
        <v>8.5559999999999997E-2</v>
      </c>
      <c r="F2207" s="18">
        <v>6.4099999999999999E-3</v>
      </c>
      <c r="G2207" s="18">
        <v>1.125E-2</v>
      </c>
      <c r="H2207" s="18">
        <v>7.3413300000000001</v>
      </c>
      <c r="I2207" s="18">
        <v>0.06</v>
      </c>
      <c r="J2207" s="17">
        <f t="shared" si="209"/>
        <v>3.5001818181818178</v>
      </c>
      <c r="K2207" s="17">
        <f t="shared" si="206"/>
        <v>0.26222727272727275</v>
      </c>
      <c r="L2207" s="17">
        <f t="shared" si="207"/>
        <v>0.46022727272727271</v>
      </c>
      <c r="M2207" s="17">
        <f t="shared" si="208"/>
        <v>300.32713636363638</v>
      </c>
      <c r="N2207" s="17">
        <f t="shared" si="210"/>
        <v>2.4545454545454545E-3</v>
      </c>
    </row>
    <row r="2208" spans="1:14" ht="13.8">
      <c r="B2208" s="18">
        <v>165</v>
      </c>
      <c r="C2208" s="17">
        <f t="shared" si="205"/>
        <v>0.80246913580246915</v>
      </c>
      <c r="D2208" s="18">
        <v>2.33</v>
      </c>
      <c r="E2208" s="18">
        <v>6.6830000000000001E-2</v>
      </c>
      <c r="F2208" s="18">
        <v>5.94E-3</v>
      </c>
      <c r="G2208" s="18">
        <v>1.2330000000000001E-2</v>
      </c>
      <c r="H2208" s="18">
        <v>7.3483299999999998</v>
      </c>
      <c r="I2208" s="18">
        <v>0.08</v>
      </c>
      <c r="J2208" s="17">
        <f t="shared" si="209"/>
        <v>2.7339545454545453</v>
      </c>
      <c r="K2208" s="17">
        <f t="shared" si="206"/>
        <v>0.24299999999999999</v>
      </c>
      <c r="L2208" s="17">
        <f t="shared" si="207"/>
        <v>0.50440909090909092</v>
      </c>
      <c r="M2208" s="17">
        <f t="shared" si="208"/>
        <v>300.61349999999999</v>
      </c>
      <c r="N2208" s="17">
        <f t="shared" si="210"/>
        <v>3.2727272727272731E-3</v>
      </c>
    </row>
    <row r="2209" spans="1:14" ht="13.8">
      <c r="B2209" s="18">
        <v>165</v>
      </c>
      <c r="C2209" s="17">
        <f t="shared" si="205"/>
        <v>0.80246913580246915</v>
      </c>
      <c r="D2209" s="18">
        <v>2.88</v>
      </c>
      <c r="E2209" s="18">
        <v>6.7500000000000004E-2</v>
      </c>
      <c r="F2209" s="18">
        <v>9.3600000000000003E-3</v>
      </c>
      <c r="G2209" s="18">
        <v>1.576E-2</v>
      </c>
      <c r="H2209" s="18">
        <v>9.0783199999999997</v>
      </c>
      <c r="I2209" s="18">
        <v>0.1</v>
      </c>
      <c r="J2209" s="17">
        <f t="shared" si="209"/>
        <v>2.7613636363636367</v>
      </c>
      <c r="K2209" s="17">
        <f t="shared" si="206"/>
        <v>0.38290909090909087</v>
      </c>
      <c r="L2209" s="17">
        <f t="shared" si="207"/>
        <v>0.6447272727272727</v>
      </c>
      <c r="M2209" s="17">
        <f t="shared" si="208"/>
        <v>371.38581818181814</v>
      </c>
      <c r="N2209" s="17">
        <f t="shared" si="210"/>
        <v>4.0909090909090912E-3</v>
      </c>
    </row>
    <row r="2210" spans="1:14" ht="13.8">
      <c r="B2210" s="18">
        <v>166</v>
      </c>
      <c r="C2210" s="17">
        <f t="shared" si="205"/>
        <v>0.81481481481481477</v>
      </c>
      <c r="D2210" s="18">
        <v>1.6</v>
      </c>
      <c r="E2210" s="18">
        <v>4.4019999999999997E-2</v>
      </c>
      <c r="F2210" s="18">
        <v>6.0000000000000001E-3</v>
      </c>
      <c r="G2210" s="18">
        <v>5.8500000000000002E-3</v>
      </c>
      <c r="H2210" s="18">
        <v>5.0499599999999996</v>
      </c>
      <c r="I2210" s="18">
        <v>0.03</v>
      </c>
      <c r="J2210" s="17">
        <f t="shared" si="209"/>
        <v>1.8008181818181817</v>
      </c>
      <c r="K2210" s="17">
        <f t="shared" si="206"/>
        <v>0.24545454545454548</v>
      </c>
      <c r="L2210" s="17">
        <f t="shared" si="207"/>
        <v>0.23931818181818185</v>
      </c>
      <c r="M2210" s="17">
        <f t="shared" si="208"/>
        <v>206.58927272727271</v>
      </c>
      <c r="N2210" s="17">
        <f t="shared" si="210"/>
        <v>1.2272727272727272E-3</v>
      </c>
    </row>
    <row r="2211" spans="1:14" ht="13.8">
      <c r="B2211" s="18">
        <v>166</v>
      </c>
      <c r="C2211" s="17">
        <f t="shared" si="205"/>
        <v>0.81481481481481477</v>
      </c>
      <c r="D2211" s="18">
        <v>2.09</v>
      </c>
      <c r="E2211" s="18">
        <v>5.9709999999999999E-2</v>
      </c>
      <c r="F2211" s="18">
        <v>7.6099999999999996E-3</v>
      </c>
      <c r="G2211" s="18">
        <v>7.9100000000000004E-3</v>
      </c>
      <c r="H2211" s="18">
        <v>6.5704900000000004</v>
      </c>
      <c r="I2211" s="18">
        <v>0.04</v>
      </c>
      <c r="J2211" s="17">
        <f t="shared" si="209"/>
        <v>2.4426818181818182</v>
      </c>
      <c r="K2211" s="17">
        <f t="shared" si="206"/>
        <v>0.31131818181818177</v>
      </c>
      <c r="L2211" s="17">
        <f t="shared" si="207"/>
        <v>0.3235909090909091</v>
      </c>
      <c r="M2211" s="17">
        <f t="shared" si="208"/>
        <v>268.79277272727273</v>
      </c>
      <c r="N2211" s="17">
        <f t="shared" si="210"/>
        <v>1.6363636363636365E-3</v>
      </c>
    </row>
    <row r="2212" spans="1:14">
      <c r="B2212" s="17">
        <v>166</v>
      </c>
      <c r="C2212" s="17">
        <f t="shared" si="205"/>
        <v>0.81481481481481477</v>
      </c>
      <c r="D2212" s="17">
        <v>2.81</v>
      </c>
      <c r="E2212" s="17">
        <v>8.8359999999999994E-2</v>
      </c>
      <c r="F2212" s="17">
        <v>6.1500000000000001E-3</v>
      </c>
      <c r="G2212" s="17">
        <v>2.206E-2</v>
      </c>
      <c r="H2212" s="17">
        <v>8.8524399999999996</v>
      </c>
      <c r="I2212" s="17">
        <v>0.13</v>
      </c>
      <c r="J2212" s="17">
        <f t="shared" si="209"/>
        <v>3.6147272727272726</v>
      </c>
      <c r="K2212" s="17">
        <f t="shared" si="206"/>
        <v>0.25159090909090909</v>
      </c>
      <c r="L2212" s="17">
        <f t="shared" si="207"/>
        <v>0.9024545454545454</v>
      </c>
      <c r="M2212" s="17">
        <f t="shared" si="208"/>
        <v>362.1452727272727</v>
      </c>
      <c r="N2212" s="17">
        <f t="shared" si="210"/>
        <v>5.3181818181818183E-3</v>
      </c>
    </row>
    <row r="2213" spans="1:14" ht="13.8">
      <c r="A2213" s="18"/>
      <c r="B2213" s="18">
        <v>166</v>
      </c>
      <c r="C2213" s="17">
        <f t="shared" si="205"/>
        <v>0.81481481481481477</v>
      </c>
      <c r="D2213" s="18">
        <v>2.85</v>
      </c>
      <c r="E2213" s="18">
        <v>9.4030000000000002E-2</v>
      </c>
      <c r="F2213" s="18">
        <v>5.2900000000000004E-3</v>
      </c>
      <c r="G2213" s="18">
        <v>1.575E-2</v>
      </c>
      <c r="H2213" s="18">
        <v>8.9767299999999999</v>
      </c>
      <c r="I2213" s="18">
        <v>0.06</v>
      </c>
      <c r="J2213" s="17">
        <f t="shared" si="209"/>
        <v>3.8466818181818181</v>
      </c>
      <c r="K2213" s="17">
        <f t="shared" si="206"/>
        <v>0.21640909090909091</v>
      </c>
      <c r="L2213" s="17">
        <f t="shared" si="207"/>
        <v>0.6443181818181819</v>
      </c>
      <c r="M2213" s="17">
        <f t="shared" si="208"/>
        <v>367.22986363636363</v>
      </c>
      <c r="N2213" s="17">
        <f t="shared" si="210"/>
        <v>2.4545454545454545E-3</v>
      </c>
    </row>
    <row r="2214" spans="1:14" ht="13.8">
      <c r="B2214" s="18">
        <v>166</v>
      </c>
      <c r="C2214" s="17">
        <f t="shared" si="205"/>
        <v>0.81481481481481477</v>
      </c>
      <c r="D2214" s="18">
        <v>3.63</v>
      </c>
      <c r="E2214" s="18">
        <v>0.13128000000000001</v>
      </c>
      <c r="F2214" s="18">
        <v>8.7299999999999999E-3</v>
      </c>
      <c r="G2214" s="18">
        <v>2.5350000000000001E-2</v>
      </c>
      <c r="H2214" s="18">
        <v>11.42839</v>
      </c>
      <c r="I2214" s="18">
        <v>0.11</v>
      </c>
      <c r="J2214" s="17">
        <f t="shared" si="209"/>
        <v>5.3705454545454545</v>
      </c>
      <c r="K2214" s="17">
        <f t="shared" si="206"/>
        <v>0.35713636363636364</v>
      </c>
      <c r="L2214" s="17">
        <f t="shared" si="207"/>
        <v>1.0370454545454546</v>
      </c>
      <c r="M2214" s="17">
        <f t="shared" si="208"/>
        <v>467.52504545454542</v>
      </c>
      <c r="N2214" s="17">
        <f t="shared" si="210"/>
        <v>4.4999999999999997E-3</v>
      </c>
    </row>
    <row r="2215" spans="1:14" ht="13.8">
      <c r="A2215" s="18"/>
      <c r="B2215" s="18">
        <v>166</v>
      </c>
      <c r="C2215" s="17">
        <f t="shared" si="205"/>
        <v>0.81481481481481477</v>
      </c>
      <c r="D2215" s="18">
        <v>3.44</v>
      </c>
      <c r="E2215" s="18">
        <v>0.10875</v>
      </c>
      <c r="F2215" s="18">
        <v>1.1809999999999999E-2</v>
      </c>
      <c r="G2215" s="18">
        <v>1.562E-2</v>
      </c>
      <c r="H2215" s="18">
        <v>10.822010000000001</v>
      </c>
      <c r="I2215" s="18">
        <v>0.12</v>
      </c>
      <c r="J2215" s="17">
        <f t="shared" si="209"/>
        <v>4.4488636363636367</v>
      </c>
      <c r="K2215" s="17">
        <f t="shared" si="206"/>
        <v>0.48313636363636364</v>
      </c>
      <c r="L2215" s="17">
        <f t="shared" si="207"/>
        <v>0.63900000000000001</v>
      </c>
      <c r="M2215" s="17">
        <f t="shared" si="208"/>
        <v>442.71859090909095</v>
      </c>
      <c r="N2215" s="17">
        <f t="shared" si="210"/>
        <v>4.909090909090909E-3</v>
      </c>
    </row>
    <row r="2216" spans="1:14" ht="13.8">
      <c r="A2216" s="18"/>
      <c r="B2216" s="17">
        <v>167</v>
      </c>
      <c r="C2216" s="17">
        <f t="shared" si="205"/>
        <v>0.8271604938271605</v>
      </c>
      <c r="D2216" s="17">
        <v>2.25</v>
      </c>
      <c r="E2216" s="17">
        <v>5.108E-2</v>
      </c>
      <c r="F2216" s="17">
        <v>9.4900000000000002E-3</v>
      </c>
      <c r="G2216" s="17">
        <v>1.1259999999999999E-2</v>
      </c>
      <c r="H2216" s="17">
        <v>7.0788099999999998</v>
      </c>
      <c r="I2216" s="17">
        <v>0.09</v>
      </c>
      <c r="J2216" s="17">
        <f t="shared" si="209"/>
        <v>2.0896363636363637</v>
      </c>
      <c r="K2216" s="17">
        <f t="shared" si="206"/>
        <v>0.38822727272727275</v>
      </c>
      <c r="L2216" s="17">
        <f t="shared" si="207"/>
        <v>0.46063636363636357</v>
      </c>
      <c r="M2216" s="17">
        <f t="shared" si="208"/>
        <v>289.58768181818181</v>
      </c>
      <c r="N2216" s="17">
        <f t="shared" si="210"/>
        <v>3.6818181818181815E-3</v>
      </c>
    </row>
    <row r="2217" spans="1:14" ht="13.8">
      <c r="B2217" s="18">
        <v>167</v>
      </c>
      <c r="C2217" s="17">
        <f t="shared" si="205"/>
        <v>0.8271604938271605</v>
      </c>
      <c r="D2217" s="18">
        <v>2.4500000000000002</v>
      </c>
      <c r="E2217" s="18">
        <v>5.3859999999999998E-2</v>
      </c>
      <c r="F2217" s="18">
        <v>9.7199999999999995E-3</v>
      </c>
      <c r="G2217" s="18">
        <v>1.153E-2</v>
      </c>
      <c r="H2217" s="18">
        <v>7.6968800000000002</v>
      </c>
      <c r="I2217" s="18">
        <v>0.09</v>
      </c>
      <c r="J2217" s="17">
        <f t="shared" si="209"/>
        <v>2.2033636363636364</v>
      </c>
      <c r="K2217" s="17">
        <f t="shared" si="206"/>
        <v>0.39763636363636362</v>
      </c>
      <c r="L2217" s="17">
        <f t="shared" si="207"/>
        <v>0.4716818181818182</v>
      </c>
      <c r="M2217" s="17">
        <f t="shared" si="208"/>
        <v>314.87236363636362</v>
      </c>
      <c r="N2217" s="17">
        <f t="shared" si="210"/>
        <v>3.6818181818181815E-3</v>
      </c>
    </row>
    <row r="2218" spans="1:14" ht="13.8">
      <c r="B2218" s="18">
        <v>167</v>
      </c>
      <c r="C2218" s="17">
        <f t="shared" si="205"/>
        <v>0.8271604938271605</v>
      </c>
      <c r="D2218" s="18">
        <v>3.0954440533390919</v>
      </c>
      <c r="E2218" s="18">
        <v>9.3989530870730198E-2</v>
      </c>
      <c r="F2218" s="18">
        <v>7.975169033956583E-3</v>
      </c>
      <c r="G2218" s="18">
        <v>1.0386266648873691E-2</v>
      </c>
      <c r="H2218" s="18">
        <v>9.7655635705719543</v>
      </c>
      <c r="I2218" s="18">
        <v>0.08</v>
      </c>
      <c r="J2218" s="17">
        <f t="shared" si="209"/>
        <v>3.8450262628935081</v>
      </c>
      <c r="K2218" s="17">
        <f t="shared" si="206"/>
        <v>0.32625691502549659</v>
      </c>
      <c r="L2218" s="17">
        <f t="shared" si="207"/>
        <v>0.42489272654483279</v>
      </c>
      <c r="M2218" s="17">
        <f t="shared" si="208"/>
        <v>399.50032788703447</v>
      </c>
      <c r="N2218" s="17">
        <f t="shared" si="210"/>
        <v>3.2727272727272731E-3</v>
      </c>
    </row>
    <row r="2219" spans="1:14" ht="13.8">
      <c r="B2219" s="18">
        <v>167</v>
      </c>
      <c r="C2219" s="17">
        <f t="shared" si="205"/>
        <v>0.8271604938271605</v>
      </c>
      <c r="D2219" s="18">
        <v>3.0604748805875874</v>
      </c>
      <c r="E2219" s="18">
        <v>9.8290349207319799E-2</v>
      </c>
      <c r="F2219" s="18">
        <v>9.0225966325654713E-3</v>
      </c>
      <c r="G2219" s="18">
        <v>1.2729554938968336E-2</v>
      </c>
      <c r="H2219" s="18">
        <v>9.6478835619851218</v>
      </c>
      <c r="I2219" s="18">
        <v>0.09</v>
      </c>
      <c r="J2219" s="17">
        <f t="shared" si="209"/>
        <v>4.0209688312085374</v>
      </c>
      <c r="K2219" s="17">
        <f t="shared" si="206"/>
        <v>0.36910622587767838</v>
      </c>
      <c r="L2219" s="17">
        <f t="shared" si="207"/>
        <v>0.52075452023052282</v>
      </c>
      <c r="M2219" s="17">
        <f t="shared" si="208"/>
        <v>394.68614571757314</v>
      </c>
      <c r="N2219" s="17">
        <f t="shared" si="210"/>
        <v>3.6818181818181815E-3</v>
      </c>
    </row>
    <row r="2220" spans="1:14" ht="13.8">
      <c r="A2220" s="18"/>
      <c r="B2220" s="17">
        <v>167</v>
      </c>
      <c r="C2220" s="17">
        <f t="shared" si="205"/>
        <v>0.8271604938271605</v>
      </c>
      <c r="D2220" s="17">
        <v>2.88</v>
      </c>
      <c r="E2220" s="17">
        <v>7.3630000000000001E-2</v>
      </c>
      <c r="F2220" s="17">
        <v>1.618E-2</v>
      </c>
      <c r="G2220" s="17">
        <v>1.406E-2</v>
      </c>
      <c r="H2220" s="17">
        <v>9.0323499999999992</v>
      </c>
      <c r="I2220" s="17">
        <v>0.11</v>
      </c>
      <c r="J2220" s="17">
        <f t="shared" si="209"/>
        <v>3.0121363636363636</v>
      </c>
      <c r="K2220" s="17">
        <f t="shared" si="206"/>
        <v>0.66190909090909089</v>
      </c>
      <c r="L2220" s="17">
        <f t="shared" si="207"/>
        <v>0.57518181818181813</v>
      </c>
      <c r="M2220" s="17">
        <f t="shared" si="208"/>
        <v>369.50522727272721</v>
      </c>
      <c r="N2220" s="17">
        <f t="shared" si="210"/>
        <v>4.4999999999999997E-3</v>
      </c>
    </row>
    <row r="2221" spans="1:14" ht="13.8">
      <c r="B2221" s="18">
        <v>167</v>
      </c>
      <c r="C2221" s="17">
        <f t="shared" si="205"/>
        <v>0.8271604938271605</v>
      </c>
      <c r="D2221" s="18">
        <v>3.34</v>
      </c>
      <c r="E2221" s="18">
        <v>6.2579999999999997E-2</v>
      </c>
      <c r="F2221" s="18">
        <v>1.059E-2</v>
      </c>
      <c r="G2221" s="18">
        <v>1.721E-2</v>
      </c>
      <c r="H2221" s="18">
        <v>10.518000000000001</v>
      </c>
      <c r="I2221" s="18">
        <v>0.1</v>
      </c>
      <c r="J2221" s="17">
        <f t="shared" si="209"/>
        <v>2.560090909090909</v>
      </c>
      <c r="K2221" s="17">
        <f t="shared" si="206"/>
        <v>0.43322727272727274</v>
      </c>
      <c r="L2221" s="17">
        <f t="shared" si="207"/>
        <v>0.70404545454545453</v>
      </c>
      <c r="M2221" s="17">
        <f t="shared" si="208"/>
        <v>430.28181818181821</v>
      </c>
      <c r="N2221" s="17">
        <f t="shared" si="210"/>
        <v>4.0909090909090912E-3</v>
      </c>
    </row>
    <row r="2222" spans="1:14" ht="13.8">
      <c r="B2222" s="18">
        <v>167</v>
      </c>
      <c r="C2222" s="17">
        <f t="shared" si="205"/>
        <v>0.8271604938271605</v>
      </c>
      <c r="D2222" s="18">
        <v>3.53</v>
      </c>
      <c r="E2222" s="18">
        <v>0.11418</v>
      </c>
      <c r="F2222" s="18">
        <v>9.7999999999999997E-3</v>
      </c>
      <c r="G2222" s="18">
        <v>1.3180000000000001E-2</v>
      </c>
      <c r="H2222" s="18">
        <v>11.1286</v>
      </c>
      <c r="I2222" s="18">
        <v>0.1</v>
      </c>
      <c r="J2222" s="17">
        <f t="shared" si="209"/>
        <v>4.6710000000000003</v>
      </c>
      <c r="K2222" s="17">
        <f t="shared" si="206"/>
        <v>0.40090909090909094</v>
      </c>
      <c r="L2222" s="17">
        <f t="shared" si="207"/>
        <v>0.53918181818181821</v>
      </c>
      <c r="M2222" s="17">
        <f t="shared" si="208"/>
        <v>455.26090909090908</v>
      </c>
      <c r="N2222" s="17">
        <f t="shared" si="210"/>
        <v>4.0909090909090912E-3</v>
      </c>
    </row>
    <row r="2223" spans="1:14">
      <c r="B2223" s="17">
        <v>167</v>
      </c>
      <c r="C2223" s="17">
        <f t="shared" si="205"/>
        <v>0.8271604938271605</v>
      </c>
      <c r="D2223" s="30">
        <v>3.09</v>
      </c>
      <c r="E2223" s="17">
        <v>5.0520000000000002E-2</v>
      </c>
      <c r="F2223" s="17">
        <v>1.209E-2</v>
      </c>
      <c r="G2223" s="17">
        <v>1.6480000000000002E-2</v>
      </c>
      <c r="H2223" s="17">
        <v>9.7040000000000006</v>
      </c>
      <c r="I2223" s="17">
        <v>0.12</v>
      </c>
      <c r="J2223" s="17">
        <f t="shared" si="209"/>
        <v>2.066727272727273</v>
      </c>
      <c r="K2223" s="17">
        <f t="shared" si="206"/>
        <v>0.49459090909090908</v>
      </c>
      <c r="L2223" s="17">
        <f t="shared" si="207"/>
        <v>0.67418181818181822</v>
      </c>
      <c r="M2223" s="17">
        <f t="shared" si="208"/>
        <v>396.9818181818182</v>
      </c>
      <c r="N2223" s="17">
        <f t="shared" si="210"/>
        <v>4.909090909090909E-3</v>
      </c>
    </row>
    <row r="2224" spans="1:14">
      <c r="B2224" s="17">
        <v>168</v>
      </c>
      <c r="C2224" s="17">
        <f t="shared" si="205"/>
        <v>0.83950617283950613</v>
      </c>
      <c r="D2224" s="17">
        <v>1.9528697770636136</v>
      </c>
      <c r="E2224" s="17">
        <v>5.5301382989419695E-2</v>
      </c>
      <c r="F2224" s="17">
        <v>4.0677852633700029E-3</v>
      </c>
      <c r="G2224" s="17">
        <v>5.518313341781011E-3</v>
      </c>
      <c r="H2224" s="17">
        <v>6.165532663724183</v>
      </c>
      <c r="I2224" s="17">
        <v>0.05</v>
      </c>
      <c r="J2224" s="17">
        <f t="shared" si="209"/>
        <v>2.2623293041126238</v>
      </c>
      <c r="K2224" s="17">
        <f t="shared" si="206"/>
        <v>0.16640939713786376</v>
      </c>
      <c r="L2224" s="17">
        <f t="shared" si="207"/>
        <v>0.2257491821637686</v>
      </c>
      <c r="M2224" s="17">
        <f t="shared" si="208"/>
        <v>252.22633624326201</v>
      </c>
      <c r="N2224" s="17">
        <f t="shared" si="210"/>
        <v>2.0454545454545456E-3</v>
      </c>
    </row>
    <row r="2225" spans="1:14" ht="13.8">
      <c r="B2225" s="18">
        <v>168</v>
      </c>
      <c r="C2225" s="17">
        <f t="shared" si="205"/>
        <v>0.83950617283950613</v>
      </c>
      <c r="D2225" s="18">
        <v>3.92</v>
      </c>
      <c r="E2225" s="18">
        <v>0.16052</v>
      </c>
      <c r="F2225" s="18">
        <v>1.41E-2</v>
      </c>
      <c r="G2225" s="18">
        <v>2.4740000000000002E-2</v>
      </c>
      <c r="H2225" s="18">
        <v>12.33567</v>
      </c>
      <c r="I2225" s="18">
        <v>0.13</v>
      </c>
      <c r="J2225" s="17">
        <f t="shared" si="209"/>
        <v>6.5667272727272721</v>
      </c>
      <c r="K2225" s="17">
        <f t="shared" si="206"/>
        <v>0.57681818181818179</v>
      </c>
      <c r="L2225" s="17">
        <f t="shared" si="207"/>
        <v>1.0120909090909092</v>
      </c>
      <c r="M2225" s="17">
        <f t="shared" si="208"/>
        <v>504.64104545454552</v>
      </c>
      <c r="N2225" s="17">
        <f t="shared" si="210"/>
        <v>5.3181818181818183E-3</v>
      </c>
    </row>
    <row r="2226" spans="1:14" s="18" customFormat="1" ht="13.8">
      <c r="A2226" s="17"/>
      <c r="B2226" s="18">
        <v>168</v>
      </c>
      <c r="C2226" s="17">
        <f t="shared" si="205"/>
        <v>0.83950617283950613</v>
      </c>
      <c r="D2226" s="18">
        <v>3.27</v>
      </c>
      <c r="E2226" s="18">
        <v>8.7010000000000004E-2</v>
      </c>
      <c r="F2226" s="18">
        <v>1.234E-2</v>
      </c>
      <c r="G2226" s="18">
        <v>1.6320000000000001E-2</v>
      </c>
      <c r="H2226" s="18">
        <v>10.29899</v>
      </c>
      <c r="I2226" s="18">
        <v>0.12</v>
      </c>
      <c r="J2226" s="17">
        <f t="shared" si="209"/>
        <v>3.5594999999999999</v>
      </c>
      <c r="K2226" s="17">
        <f t="shared" si="206"/>
        <v>0.50481818181818183</v>
      </c>
      <c r="L2226" s="17">
        <f t="shared" si="207"/>
        <v>0.66763636363636369</v>
      </c>
      <c r="M2226" s="17">
        <f t="shared" si="208"/>
        <v>421.32231818181822</v>
      </c>
      <c r="N2226" s="17">
        <f t="shared" si="210"/>
        <v>4.909090909090909E-3</v>
      </c>
    </row>
    <row r="2227" spans="1:14" ht="13.8">
      <c r="A2227" s="18"/>
      <c r="B2227" s="18">
        <v>169</v>
      </c>
      <c r="C2227" s="17">
        <f t="shared" si="205"/>
        <v>0.85185185185185186</v>
      </c>
      <c r="D2227" s="18">
        <v>1.27</v>
      </c>
      <c r="E2227" s="18">
        <v>3.0499999999999999E-2</v>
      </c>
      <c r="F2227" s="18">
        <v>3.5500000000000002E-3</v>
      </c>
      <c r="G2227" s="18">
        <v>4.0899999999999999E-3</v>
      </c>
      <c r="H2227" s="18">
        <v>4.0053200000000002</v>
      </c>
      <c r="I2227" s="18">
        <v>0.03</v>
      </c>
      <c r="J2227" s="17">
        <f t="shared" si="209"/>
        <v>1.2477272727272728</v>
      </c>
      <c r="K2227" s="17">
        <f t="shared" si="206"/>
        <v>0.14522727272727273</v>
      </c>
      <c r="L2227" s="17">
        <f t="shared" si="207"/>
        <v>0.16731818181818181</v>
      </c>
      <c r="M2227" s="17">
        <f t="shared" si="208"/>
        <v>163.85400000000001</v>
      </c>
      <c r="N2227" s="17">
        <f t="shared" si="210"/>
        <v>1.2272727272727272E-3</v>
      </c>
    </row>
    <row r="2228" spans="1:14" s="18" customFormat="1" ht="13.8">
      <c r="B2228" s="18">
        <v>169</v>
      </c>
      <c r="C2228" s="17">
        <f t="shared" si="205"/>
        <v>0.85185185185185186</v>
      </c>
      <c r="D2228" s="18">
        <v>1.64</v>
      </c>
      <c r="E2228" s="18">
        <v>3.9789999999999999E-2</v>
      </c>
      <c r="F2228" s="18">
        <v>4.3299999999999996E-3</v>
      </c>
      <c r="G2228" s="18">
        <v>5.2199999999999998E-3</v>
      </c>
      <c r="H2228" s="18">
        <v>5.1576500000000003</v>
      </c>
      <c r="I2228" s="18">
        <v>0.04</v>
      </c>
      <c r="J2228" s="17">
        <f t="shared" si="209"/>
        <v>1.6277727272727274</v>
      </c>
      <c r="K2228" s="17">
        <f t="shared" si="206"/>
        <v>0.17713636363636362</v>
      </c>
      <c r="L2228" s="17">
        <f t="shared" si="207"/>
        <v>0.21354545454545451</v>
      </c>
      <c r="M2228" s="17">
        <f t="shared" si="208"/>
        <v>210.99477272727273</v>
      </c>
      <c r="N2228" s="17">
        <f t="shared" si="210"/>
        <v>1.6363636363636365E-3</v>
      </c>
    </row>
    <row r="2229" spans="1:14" s="18" customFormat="1" ht="13.8">
      <c r="A2229" s="17"/>
      <c r="B2229" s="18">
        <v>170</v>
      </c>
      <c r="C2229" s="17">
        <f t="shared" si="205"/>
        <v>0.86419753086419748</v>
      </c>
      <c r="D2229" s="18">
        <v>2.0047254241028756</v>
      </c>
      <c r="E2229" s="18">
        <v>6.2208264903770613E-2</v>
      </c>
      <c r="F2229" s="18">
        <v>4.6736671031795945E-3</v>
      </c>
      <c r="G2229" s="18">
        <v>5.8525348340352709E-3</v>
      </c>
      <c r="H2229" s="18">
        <v>6.3274262319969905</v>
      </c>
      <c r="I2229" s="18">
        <v>0.05</v>
      </c>
      <c r="J2229" s="17">
        <f t="shared" si="209"/>
        <v>2.5448835642451617</v>
      </c>
      <c r="K2229" s="17">
        <f t="shared" si="206"/>
        <v>0.1911954724028016</v>
      </c>
      <c r="L2229" s="17">
        <f t="shared" si="207"/>
        <v>0.23942187957417016</v>
      </c>
      <c r="M2229" s="17">
        <f t="shared" si="208"/>
        <v>258.84925494533144</v>
      </c>
      <c r="N2229" s="17">
        <f t="shared" si="210"/>
        <v>2.0454545454545456E-3</v>
      </c>
    </row>
    <row r="2230" spans="1:14" s="18" customFormat="1" ht="13.8">
      <c r="A2230" s="17"/>
      <c r="B2230" s="18">
        <v>170</v>
      </c>
      <c r="C2230" s="17">
        <f t="shared" si="205"/>
        <v>0.86419753086419748</v>
      </c>
      <c r="D2230" s="18">
        <v>2.1</v>
      </c>
      <c r="E2230" s="18">
        <v>6.0350000000000001E-2</v>
      </c>
      <c r="F2230" s="18">
        <v>5.1200000000000004E-3</v>
      </c>
      <c r="G2230" s="18">
        <v>6.6E-3</v>
      </c>
      <c r="H2230" s="18">
        <v>6.6111300000000002</v>
      </c>
      <c r="I2230" s="18">
        <v>0.05</v>
      </c>
      <c r="J2230" s="17">
        <f t="shared" si="209"/>
        <v>2.4688636363636363</v>
      </c>
      <c r="K2230" s="17">
        <f t="shared" si="206"/>
        <v>0.20945454545454548</v>
      </c>
      <c r="L2230" s="17">
        <f t="shared" si="207"/>
        <v>0.27</v>
      </c>
      <c r="M2230" s="17">
        <f t="shared" si="208"/>
        <v>270.4553181818182</v>
      </c>
      <c r="N2230" s="17">
        <f t="shared" si="210"/>
        <v>2.0454545454545456E-3</v>
      </c>
    </row>
    <row r="2231" spans="1:14" s="18" customFormat="1" ht="13.8">
      <c r="B2231" s="17">
        <v>170</v>
      </c>
      <c r="C2231" s="17">
        <f t="shared" si="205"/>
        <v>0.86419753086419748</v>
      </c>
      <c r="D2231" s="17">
        <v>3.36</v>
      </c>
      <c r="E2231" s="17">
        <v>9.5689999999999997E-2</v>
      </c>
      <c r="F2231" s="17">
        <v>7.6699999999999997E-3</v>
      </c>
      <c r="G2231" s="17">
        <v>1.0070000000000001E-2</v>
      </c>
      <c r="H2231" s="17">
        <v>10.603999999999999</v>
      </c>
      <c r="I2231" s="17">
        <v>0.08</v>
      </c>
      <c r="J2231" s="17">
        <f t="shared" si="209"/>
        <v>3.9145909090909088</v>
      </c>
      <c r="K2231" s="17">
        <f t="shared" si="206"/>
        <v>0.31377272727272726</v>
      </c>
      <c r="L2231" s="17">
        <f t="shared" si="207"/>
        <v>0.41195454545454546</v>
      </c>
      <c r="M2231" s="17">
        <f t="shared" si="208"/>
        <v>433.79999999999995</v>
      </c>
      <c r="N2231" s="17">
        <f t="shared" si="210"/>
        <v>3.2727272727272731E-3</v>
      </c>
    </row>
    <row r="2232" spans="1:14" s="18" customFormat="1" ht="13.8">
      <c r="A2232" s="17"/>
      <c r="B2232" s="18">
        <v>170</v>
      </c>
      <c r="C2232" s="17">
        <f t="shared" si="205"/>
        <v>0.86419753086419748</v>
      </c>
      <c r="D2232" s="18">
        <v>3.15</v>
      </c>
      <c r="E2232" s="18">
        <v>6.7559999999999995E-2</v>
      </c>
      <c r="F2232" s="18">
        <v>1.226E-2</v>
      </c>
      <c r="G2232" s="18">
        <v>1.5949999999999999E-2</v>
      </c>
      <c r="H2232" s="18">
        <v>9.9078999999999997</v>
      </c>
      <c r="I2232" s="18">
        <v>0.12</v>
      </c>
      <c r="J2232" s="17">
        <f t="shared" si="209"/>
        <v>2.7638181818181815</v>
      </c>
      <c r="K2232" s="17">
        <f t="shared" si="206"/>
        <v>0.50154545454545463</v>
      </c>
      <c r="L2232" s="17">
        <f t="shared" si="207"/>
        <v>0.65249999999999997</v>
      </c>
      <c r="M2232" s="17">
        <f t="shared" si="208"/>
        <v>405.32318181818187</v>
      </c>
      <c r="N2232" s="17">
        <f t="shared" si="210"/>
        <v>4.909090909090909E-3</v>
      </c>
    </row>
    <row r="2233" spans="1:14" s="18" customFormat="1" ht="13.8">
      <c r="A2233" s="17"/>
      <c r="B2233" s="18">
        <v>170</v>
      </c>
      <c r="C2233" s="17">
        <f t="shared" si="205"/>
        <v>0.86419753086419748</v>
      </c>
      <c r="D2233" s="18">
        <v>3.1</v>
      </c>
      <c r="E2233" s="18">
        <v>5.3449999999999998E-2</v>
      </c>
      <c r="F2233" s="18">
        <v>1.214E-2</v>
      </c>
      <c r="G2233" s="18">
        <v>1.617E-2</v>
      </c>
      <c r="H2233" s="18">
        <v>9.7365700000000004</v>
      </c>
      <c r="I2233" s="18">
        <v>0.12</v>
      </c>
      <c r="J2233" s="17">
        <f t="shared" si="209"/>
        <v>2.186590909090909</v>
      </c>
      <c r="K2233" s="17">
        <f t="shared" si="206"/>
        <v>0.49663636363636365</v>
      </c>
      <c r="L2233" s="17">
        <f t="shared" si="207"/>
        <v>0.66150000000000009</v>
      </c>
      <c r="M2233" s="17">
        <f t="shared" si="208"/>
        <v>398.31422727272729</v>
      </c>
      <c r="N2233" s="17">
        <f t="shared" si="210"/>
        <v>4.909090909090909E-3</v>
      </c>
    </row>
    <row r="2234" spans="1:14" ht="13.8">
      <c r="B2234" s="18">
        <v>170</v>
      </c>
      <c r="C2234" s="17">
        <f t="shared" si="205"/>
        <v>0.86419753086419748</v>
      </c>
      <c r="D2234" s="18">
        <v>3.13</v>
      </c>
      <c r="E2234" s="18">
        <v>5.1369999999999999E-2</v>
      </c>
      <c r="F2234" s="18">
        <v>1.2070000000000001E-2</v>
      </c>
      <c r="G2234" s="18">
        <v>1.6729999999999998E-2</v>
      </c>
      <c r="H2234" s="18">
        <v>9.8580199999999998</v>
      </c>
      <c r="I2234" s="18">
        <v>0.12</v>
      </c>
      <c r="J2234" s="17">
        <f t="shared" si="209"/>
        <v>2.1014999999999997</v>
      </c>
      <c r="K2234" s="17">
        <f t="shared" si="206"/>
        <v>0.49377272727272731</v>
      </c>
      <c r="L2234" s="17">
        <f t="shared" si="207"/>
        <v>0.68440909090909086</v>
      </c>
      <c r="M2234" s="17">
        <f t="shared" si="208"/>
        <v>403.2826363636363</v>
      </c>
      <c r="N2234" s="17">
        <f t="shared" si="210"/>
        <v>4.909090909090909E-3</v>
      </c>
    </row>
    <row r="2235" spans="1:14" s="18" customFormat="1" ht="13.8">
      <c r="B2235" s="18">
        <v>171</v>
      </c>
      <c r="C2235" s="17">
        <f t="shared" si="205"/>
        <v>0.87654320987654322</v>
      </c>
      <c r="D2235" s="18">
        <v>1.55</v>
      </c>
      <c r="E2235" s="18">
        <v>4.8129999999999999E-2</v>
      </c>
      <c r="F2235" s="18">
        <v>6.2700000000000004E-3</v>
      </c>
      <c r="G2235" s="18">
        <v>3.63E-3</v>
      </c>
      <c r="H2235" s="18">
        <v>4.8828899999999997</v>
      </c>
      <c r="I2235" s="18">
        <v>0.04</v>
      </c>
      <c r="J2235" s="17">
        <f t="shared" si="209"/>
        <v>1.9689545454545454</v>
      </c>
      <c r="K2235" s="17">
        <f t="shared" si="206"/>
        <v>0.25650000000000001</v>
      </c>
      <c r="L2235" s="17">
        <f t="shared" si="207"/>
        <v>0.14849999999999999</v>
      </c>
      <c r="M2235" s="17">
        <f t="shared" si="208"/>
        <v>199.75459090909089</v>
      </c>
      <c r="N2235" s="17">
        <f t="shared" si="210"/>
        <v>1.6363636363636365E-3</v>
      </c>
    </row>
    <row r="2236" spans="1:14" s="18" customFormat="1" ht="13.8">
      <c r="B2236" s="18">
        <v>172</v>
      </c>
      <c r="C2236" s="17">
        <f t="shared" si="205"/>
        <v>0.88888888888888884</v>
      </c>
      <c r="D2236" s="18">
        <v>3.61</v>
      </c>
      <c r="E2236" s="18">
        <v>0.11212999999999999</v>
      </c>
      <c r="F2236" s="18">
        <v>1.3480000000000001E-2</v>
      </c>
      <c r="G2236" s="18">
        <v>2.3650000000000001E-2</v>
      </c>
      <c r="H2236" s="18">
        <v>11.359170000000001</v>
      </c>
      <c r="I2236" s="18">
        <v>0.13</v>
      </c>
      <c r="J2236" s="17">
        <f t="shared" si="209"/>
        <v>4.5871363636363629</v>
      </c>
      <c r="K2236" s="17">
        <f t="shared" si="206"/>
        <v>0.55145454545454553</v>
      </c>
      <c r="L2236" s="17">
        <f t="shared" si="207"/>
        <v>0.96750000000000003</v>
      </c>
      <c r="M2236" s="17">
        <f t="shared" si="208"/>
        <v>464.6933181818182</v>
      </c>
      <c r="N2236" s="17">
        <f t="shared" si="210"/>
        <v>5.3181818181818183E-3</v>
      </c>
    </row>
    <row r="2237" spans="1:14" s="18" customFormat="1" ht="13.8">
      <c r="A2237" s="17"/>
      <c r="B2237" s="18">
        <v>172</v>
      </c>
      <c r="C2237" s="17">
        <f t="shared" si="205"/>
        <v>0.88888888888888884</v>
      </c>
      <c r="D2237" s="18">
        <v>3.39</v>
      </c>
      <c r="E2237" s="18">
        <v>6.787E-2</v>
      </c>
      <c r="F2237" s="18">
        <v>1.2109999999999999E-2</v>
      </c>
      <c r="G2237" s="18">
        <v>2.0660000000000001E-2</v>
      </c>
      <c r="H2237" s="18">
        <v>10.66058</v>
      </c>
      <c r="I2237" s="18">
        <v>0.12</v>
      </c>
      <c r="J2237" s="17">
        <f t="shared" si="209"/>
        <v>2.7765</v>
      </c>
      <c r="K2237" s="17">
        <f t="shared" si="206"/>
        <v>0.49540909090909085</v>
      </c>
      <c r="L2237" s="17">
        <f t="shared" si="207"/>
        <v>0.84518181818181826</v>
      </c>
      <c r="M2237" s="17">
        <f t="shared" si="208"/>
        <v>436.11463636363629</v>
      </c>
      <c r="N2237" s="17">
        <f t="shared" si="210"/>
        <v>4.909090909090909E-3</v>
      </c>
    </row>
    <row r="2238" spans="1:14" s="18" customFormat="1" ht="13.8">
      <c r="B2238" s="18">
        <v>172</v>
      </c>
      <c r="C2238" s="17">
        <f t="shared" si="205"/>
        <v>0.88888888888888884</v>
      </c>
      <c r="D2238" s="18">
        <v>2.11</v>
      </c>
      <c r="E2238" s="18">
        <v>3.5889999999999998E-2</v>
      </c>
      <c r="F2238" s="18">
        <v>6.0800000000000003E-3</v>
      </c>
      <c r="G2238" s="18">
        <v>8.9800000000000001E-3</v>
      </c>
      <c r="H2238" s="18">
        <v>6.6510699999999998</v>
      </c>
      <c r="I2238" s="18">
        <v>0.06</v>
      </c>
      <c r="J2238" s="17">
        <f t="shared" si="209"/>
        <v>1.4682272727272727</v>
      </c>
      <c r="K2238" s="17">
        <f t="shared" si="206"/>
        <v>0.24872727272727274</v>
      </c>
      <c r="L2238" s="17">
        <f t="shared" si="207"/>
        <v>0.36736363636363639</v>
      </c>
      <c r="M2238" s="17">
        <f t="shared" si="208"/>
        <v>272.08922727272727</v>
      </c>
      <c r="N2238" s="17">
        <f t="shared" si="210"/>
        <v>2.4545454545454545E-3</v>
      </c>
    </row>
    <row r="2239" spans="1:14" s="18" customFormat="1" ht="13.8">
      <c r="A2239" s="17"/>
      <c r="B2239" s="18">
        <v>172</v>
      </c>
      <c r="C2239" s="17">
        <f t="shared" si="205"/>
        <v>0.88888888888888884</v>
      </c>
      <c r="D2239" s="18">
        <v>3.96</v>
      </c>
      <c r="E2239" s="18">
        <v>5.8840000000000003E-2</v>
      </c>
      <c r="F2239" s="18">
        <v>8.8500000000000002E-3</v>
      </c>
      <c r="G2239" s="18">
        <v>2.256E-2</v>
      </c>
      <c r="H2239" s="18">
        <v>12.470370000000001</v>
      </c>
      <c r="I2239" s="18">
        <v>0.1</v>
      </c>
      <c r="J2239" s="17">
        <f t="shared" si="209"/>
        <v>2.4070909090909094</v>
      </c>
      <c r="K2239" s="17">
        <f t="shared" si="206"/>
        <v>0.36204545454545456</v>
      </c>
      <c r="L2239" s="17">
        <f t="shared" si="207"/>
        <v>0.92290909090909079</v>
      </c>
      <c r="M2239" s="17">
        <f t="shared" si="208"/>
        <v>510.1515</v>
      </c>
      <c r="N2239" s="17">
        <f t="shared" si="210"/>
        <v>4.0909090909090912E-3</v>
      </c>
    </row>
    <row r="2240" spans="1:14" s="18" customFormat="1" ht="13.8">
      <c r="A2240" s="17"/>
      <c r="B2240" s="18">
        <v>172</v>
      </c>
      <c r="C2240" s="17">
        <f t="shared" si="205"/>
        <v>0.88888888888888884</v>
      </c>
      <c r="D2240" s="18">
        <v>3.14</v>
      </c>
      <c r="E2240" s="18">
        <v>8.7510000000000004E-2</v>
      </c>
      <c r="F2240" s="18">
        <v>9.8200000000000006E-3</v>
      </c>
      <c r="G2240" s="18">
        <v>1.6830000000000001E-2</v>
      </c>
      <c r="H2240" s="18">
        <v>9.8747199999999999</v>
      </c>
      <c r="I2240" s="18">
        <v>0.1</v>
      </c>
      <c r="J2240" s="17">
        <f t="shared" si="209"/>
        <v>3.5799545454545454</v>
      </c>
      <c r="K2240" s="17">
        <f t="shared" si="206"/>
        <v>0.40172727272727277</v>
      </c>
      <c r="L2240" s="17">
        <f t="shared" si="207"/>
        <v>0.6885</v>
      </c>
      <c r="M2240" s="17">
        <f t="shared" si="208"/>
        <v>403.96581818181818</v>
      </c>
      <c r="N2240" s="17">
        <f t="shared" si="210"/>
        <v>4.0909090909090912E-3</v>
      </c>
    </row>
    <row r="2241" spans="1:14" s="18" customFormat="1" ht="13.8">
      <c r="A2241" s="17"/>
      <c r="B2241" s="17">
        <v>172</v>
      </c>
      <c r="C2241" s="17">
        <f t="shared" si="205"/>
        <v>0.88888888888888884</v>
      </c>
      <c r="D2241" s="17">
        <v>3.12</v>
      </c>
      <c r="E2241" s="17">
        <v>5.7840000000000003E-2</v>
      </c>
      <c r="F2241" s="17">
        <v>1.2149999999999999E-2</v>
      </c>
      <c r="G2241" s="17">
        <v>1.6449999999999999E-2</v>
      </c>
      <c r="H2241" s="17">
        <v>9.8243500000000008</v>
      </c>
      <c r="I2241" s="17">
        <v>0.12</v>
      </c>
      <c r="J2241" s="17">
        <f t="shared" si="209"/>
        <v>2.3661818181818184</v>
      </c>
      <c r="K2241" s="17">
        <f t="shared" si="206"/>
        <v>0.49704545454545451</v>
      </c>
      <c r="L2241" s="17">
        <f t="shared" si="207"/>
        <v>0.67295454545454547</v>
      </c>
      <c r="M2241" s="17">
        <f t="shared" si="208"/>
        <v>401.9052272727273</v>
      </c>
      <c r="N2241" s="17">
        <f t="shared" si="210"/>
        <v>4.909090909090909E-3</v>
      </c>
    </row>
    <row r="2242" spans="1:14" s="18" customFormat="1" ht="13.8">
      <c r="A2242" s="17"/>
      <c r="B2242" s="18">
        <v>172</v>
      </c>
      <c r="C2242" s="17">
        <f t="shared" si="205"/>
        <v>0.88888888888888884</v>
      </c>
      <c r="D2242" s="18">
        <v>3.16</v>
      </c>
      <c r="E2242" s="18">
        <v>5.3310000000000003E-2</v>
      </c>
      <c r="F2242" s="18">
        <v>1.2279999999999999E-2</v>
      </c>
      <c r="G2242" s="18">
        <v>1.635E-2</v>
      </c>
      <c r="H2242" s="18">
        <v>9.9408700000000003</v>
      </c>
      <c r="I2242" s="18">
        <v>0.12</v>
      </c>
      <c r="J2242" s="17">
        <f t="shared" si="209"/>
        <v>2.1808636363636364</v>
      </c>
      <c r="K2242" s="17">
        <f t="shared" si="206"/>
        <v>0.50236363636363635</v>
      </c>
      <c r="L2242" s="17">
        <f t="shared" si="207"/>
        <v>0.66886363636363633</v>
      </c>
      <c r="M2242" s="17">
        <f t="shared" si="208"/>
        <v>406.67195454545453</v>
      </c>
      <c r="N2242" s="17">
        <f t="shared" si="210"/>
        <v>4.909090909090909E-3</v>
      </c>
    </row>
    <row r="2243" spans="1:14" s="18" customFormat="1" ht="13.8">
      <c r="A2243" s="17"/>
      <c r="B2243" s="17">
        <v>173</v>
      </c>
      <c r="C2243" s="17">
        <f t="shared" ref="C2243:C2306" si="211">(B2243-$B$2257)/($B$2256-$B$2257)</f>
        <v>0.90123456790123457</v>
      </c>
      <c r="D2243" s="17">
        <v>3.48</v>
      </c>
      <c r="E2243" s="17">
        <v>8.2379999999999995E-2</v>
      </c>
      <c r="F2243" s="17">
        <v>1.264E-2</v>
      </c>
      <c r="G2243" s="17">
        <v>2.2519999999999998E-2</v>
      </c>
      <c r="H2243" s="17">
        <v>10.940799999999999</v>
      </c>
      <c r="I2243" s="17">
        <v>0.12</v>
      </c>
      <c r="J2243" s="17">
        <f t="shared" si="209"/>
        <v>3.370090909090909</v>
      </c>
      <c r="K2243" s="17">
        <f t="shared" ref="K2243:K2255" si="212">(F2243*3600)/$C$1</f>
        <v>0.51709090909090905</v>
      </c>
      <c r="L2243" s="17">
        <f t="shared" ref="L2243:L2255" si="213">(G2243*3600)/$C$1</f>
        <v>0.92127272727272713</v>
      </c>
      <c r="M2243" s="17">
        <f t="shared" ref="M2243:M2255" si="214">(H2243*3600)/$C$1</f>
        <v>447.5781818181818</v>
      </c>
      <c r="N2243" s="17">
        <f t="shared" si="210"/>
        <v>4.909090909090909E-3</v>
      </c>
    </row>
    <row r="2244" spans="1:14" s="18" customFormat="1" ht="13.8">
      <c r="A2244" s="17"/>
      <c r="B2244" s="18">
        <v>173</v>
      </c>
      <c r="C2244" s="17">
        <f t="shared" si="211"/>
        <v>0.90123456790123457</v>
      </c>
      <c r="D2244" s="18">
        <v>3.42</v>
      </c>
      <c r="E2244" s="18">
        <v>7.2179999999999994E-2</v>
      </c>
      <c r="F2244" s="18">
        <v>1.247E-2</v>
      </c>
      <c r="G2244" s="18">
        <v>2.0920000000000001E-2</v>
      </c>
      <c r="H2244" s="18">
        <v>10.766909999999999</v>
      </c>
      <c r="I2244" s="18">
        <v>0.12</v>
      </c>
      <c r="J2244" s="17">
        <f t="shared" ref="J2244:J2255" si="215">(E2244*3600)/$C$1</f>
        <v>2.9528181818181811</v>
      </c>
      <c r="K2244" s="17">
        <f t="shared" si="212"/>
        <v>0.51013636363636372</v>
      </c>
      <c r="L2244" s="17">
        <f t="shared" si="213"/>
        <v>0.85581818181818181</v>
      </c>
      <c r="M2244" s="17">
        <f t="shared" si="214"/>
        <v>440.46449999999999</v>
      </c>
      <c r="N2244" s="17">
        <f t="shared" ref="N2244:N2255" si="216">(I2244*3600)/$C$1/1000</f>
        <v>4.909090909090909E-3</v>
      </c>
    </row>
    <row r="2245" spans="1:14" s="18" customFormat="1" ht="13.8">
      <c r="A2245" s="17"/>
      <c r="B2245" s="18">
        <v>174</v>
      </c>
      <c r="C2245" s="17">
        <f t="shared" si="211"/>
        <v>0.9135802469135802</v>
      </c>
      <c r="D2245" s="18">
        <v>2.11</v>
      </c>
      <c r="E2245" s="18">
        <v>6.4890000000000003E-2</v>
      </c>
      <c r="F2245" s="18">
        <v>5.7800000000000004E-3</v>
      </c>
      <c r="G2245" s="18">
        <v>1.008E-2</v>
      </c>
      <c r="H2245" s="18">
        <v>6.6492599999999999</v>
      </c>
      <c r="I2245" s="18">
        <v>0.06</v>
      </c>
      <c r="J2245" s="17">
        <f t="shared" si="215"/>
        <v>2.6545909090909094</v>
      </c>
      <c r="K2245" s="17">
        <f t="shared" si="212"/>
        <v>0.23645454545454545</v>
      </c>
      <c r="L2245" s="17">
        <f t="shared" si="213"/>
        <v>0.41236363636363643</v>
      </c>
      <c r="M2245" s="17">
        <f t="shared" si="214"/>
        <v>272.01518181818182</v>
      </c>
      <c r="N2245" s="17">
        <f t="shared" si="216"/>
        <v>2.4545454545454545E-3</v>
      </c>
    </row>
    <row r="2246" spans="1:14" s="18" customFormat="1" ht="13.8">
      <c r="A2246" s="17"/>
      <c r="B2246" s="18">
        <v>175</v>
      </c>
      <c r="C2246" s="17">
        <f t="shared" si="211"/>
        <v>0.92592592592592593</v>
      </c>
      <c r="D2246" s="18">
        <v>3.25</v>
      </c>
      <c r="E2246" s="18">
        <v>6.7430000000000004E-2</v>
      </c>
      <c r="F2246" s="18">
        <v>1.055E-2</v>
      </c>
      <c r="G2246" s="18">
        <v>1.745E-2</v>
      </c>
      <c r="H2246" s="18">
        <v>10.223710000000001</v>
      </c>
      <c r="I2246" s="18">
        <v>0.11</v>
      </c>
      <c r="J2246" s="17">
        <f t="shared" si="215"/>
        <v>2.7585000000000002</v>
      </c>
      <c r="K2246" s="17">
        <f t="shared" si="212"/>
        <v>0.43159090909090914</v>
      </c>
      <c r="L2246" s="17">
        <f t="shared" si="213"/>
        <v>0.71386363636363637</v>
      </c>
      <c r="M2246" s="17">
        <f t="shared" si="214"/>
        <v>418.24268181818184</v>
      </c>
      <c r="N2246" s="17">
        <f t="shared" si="216"/>
        <v>4.4999999999999997E-3</v>
      </c>
    </row>
    <row r="2247" spans="1:14" s="18" customFormat="1" ht="13.8">
      <c r="A2247" s="17"/>
      <c r="B2247" s="18">
        <v>176</v>
      </c>
      <c r="C2247" s="17">
        <f t="shared" si="211"/>
        <v>0.93827160493827155</v>
      </c>
      <c r="D2247" s="18">
        <v>2.0099999999999998</v>
      </c>
      <c r="E2247" s="18">
        <v>5.6840000000000002E-2</v>
      </c>
      <c r="F2247" s="18">
        <v>4.4400000000000004E-3</v>
      </c>
      <c r="G2247" s="18">
        <v>7.5700000000000003E-3</v>
      </c>
      <c r="H2247" s="18">
        <v>6.35175</v>
      </c>
      <c r="I2247" s="18">
        <v>0.04</v>
      </c>
      <c r="J2247" s="17">
        <f t="shared" si="215"/>
        <v>2.3252727272727274</v>
      </c>
      <c r="K2247" s="17">
        <f t="shared" si="212"/>
        <v>0.18163636363636365</v>
      </c>
      <c r="L2247" s="17">
        <f t="shared" si="213"/>
        <v>0.30968181818181822</v>
      </c>
      <c r="M2247" s="17">
        <f t="shared" si="214"/>
        <v>259.84431818181815</v>
      </c>
      <c r="N2247" s="17">
        <f t="shared" si="216"/>
        <v>1.6363636363636365E-3</v>
      </c>
    </row>
    <row r="2248" spans="1:14" s="18" customFormat="1" ht="13.8">
      <c r="B2248" s="18">
        <v>176</v>
      </c>
      <c r="C2248" s="17">
        <f t="shared" si="211"/>
        <v>0.93827160493827155</v>
      </c>
      <c r="D2248" s="18">
        <v>3.8404342962400997</v>
      </c>
      <c r="E2248" s="18">
        <v>9.8816054132354586E-2</v>
      </c>
      <c r="F2248" s="18">
        <v>5.0313002955086006E-2</v>
      </c>
      <c r="G2248" s="18">
        <v>1.6636930482968118E-2</v>
      </c>
      <c r="H2248" s="18">
        <v>11.985902884213075</v>
      </c>
      <c r="I2248" s="18">
        <v>0.12</v>
      </c>
      <c r="J2248" s="17">
        <f t="shared" si="215"/>
        <v>4.042474941778142</v>
      </c>
      <c r="K2248" s="17">
        <f t="shared" si="212"/>
        <v>2.0582592117989731</v>
      </c>
      <c r="L2248" s="17">
        <f t="shared" si="213"/>
        <v>0.68060170157596844</v>
      </c>
      <c r="M2248" s="17">
        <f t="shared" si="214"/>
        <v>490.33239071780758</v>
      </c>
      <c r="N2248" s="17">
        <f t="shared" si="216"/>
        <v>4.909090909090909E-3</v>
      </c>
    </row>
    <row r="2249" spans="1:14" s="18" customFormat="1" ht="13.8">
      <c r="B2249" s="17">
        <v>177</v>
      </c>
      <c r="C2249" s="17">
        <f t="shared" si="211"/>
        <v>0.95061728395061729</v>
      </c>
      <c r="D2249" s="17">
        <v>3.87</v>
      </c>
      <c r="E2249" s="17">
        <v>0.11611</v>
      </c>
      <c r="F2249" s="17">
        <v>1.7129999999999999E-2</v>
      </c>
      <c r="G2249" s="17">
        <v>9.8200000000000006E-3</v>
      </c>
      <c r="H2249" s="17">
        <v>12.186680000000001</v>
      </c>
      <c r="I2249" s="17">
        <v>0.1</v>
      </c>
      <c r="J2249" s="17">
        <f t="shared" si="215"/>
        <v>4.7499545454545462</v>
      </c>
      <c r="K2249" s="17">
        <f t="shared" si="212"/>
        <v>0.70077272727272721</v>
      </c>
      <c r="L2249" s="17">
        <f t="shared" si="213"/>
        <v>0.40172727272727277</v>
      </c>
      <c r="M2249" s="17">
        <f t="shared" si="214"/>
        <v>498.54600000000005</v>
      </c>
      <c r="N2249" s="17">
        <f t="shared" si="216"/>
        <v>4.0909090909090912E-3</v>
      </c>
    </row>
    <row r="2250" spans="1:14" ht="13.8">
      <c r="B2250" s="18">
        <v>177</v>
      </c>
      <c r="C2250" s="17">
        <f t="shared" si="211"/>
        <v>0.95061728395061729</v>
      </c>
      <c r="D2250" s="18">
        <v>3.39</v>
      </c>
      <c r="E2250" s="18">
        <v>8.7809999999999999E-2</v>
      </c>
      <c r="F2250" s="18">
        <v>1.1010000000000001E-2</v>
      </c>
      <c r="G2250" s="18">
        <v>2.9340000000000001E-2</v>
      </c>
      <c r="H2250" s="18">
        <v>10.6365</v>
      </c>
      <c r="I2250" s="18">
        <v>0.13</v>
      </c>
      <c r="J2250" s="17">
        <f t="shared" si="215"/>
        <v>3.5922272727272726</v>
      </c>
      <c r="K2250" s="17">
        <f t="shared" si="212"/>
        <v>0.45040909090909093</v>
      </c>
      <c r="L2250" s="17">
        <f t="shared" si="213"/>
        <v>1.2002727272727274</v>
      </c>
      <c r="M2250" s="17">
        <f t="shared" si="214"/>
        <v>435.12954545454545</v>
      </c>
      <c r="N2250" s="17">
        <f t="shared" si="216"/>
        <v>5.3181818181818183E-3</v>
      </c>
    </row>
    <row r="2251" spans="1:14" s="18" customFormat="1" ht="13.8">
      <c r="B2251" s="18">
        <v>178</v>
      </c>
      <c r="C2251" s="17">
        <f t="shared" si="211"/>
        <v>0.96296296296296291</v>
      </c>
      <c r="D2251" s="18">
        <v>2.2200000000000002</v>
      </c>
      <c r="E2251" s="18">
        <v>6.6949999999999996E-2</v>
      </c>
      <c r="F2251" s="18">
        <v>8.3400000000000002E-3</v>
      </c>
      <c r="G2251" s="18">
        <v>6.62E-3</v>
      </c>
      <c r="H2251" s="18">
        <v>6.9863299999999997</v>
      </c>
      <c r="I2251" s="18">
        <v>0.06</v>
      </c>
      <c r="J2251" s="17">
        <f t="shared" si="215"/>
        <v>2.7388636363636363</v>
      </c>
      <c r="K2251" s="17">
        <f t="shared" si="212"/>
        <v>0.3411818181818182</v>
      </c>
      <c r="L2251" s="17">
        <f t="shared" si="213"/>
        <v>0.27081818181818185</v>
      </c>
      <c r="M2251" s="17">
        <f t="shared" si="214"/>
        <v>285.80440909090908</v>
      </c>
      <c r="N2251" s="17">
        <f t="shared" si="216"/>
        <v>2.4545454545454545E-3</v>
      </c>
    </row>
    <row r="2252" spans="1:14" s="18" customFormat="1" ht="13.8">
      <c r="A2252" s="17"/>
      <c r="B2252" s="18">
        <v>178</v>
      </c>
      <c r="C2252" s="17">
        <f t="shared" si="211"/>
        <v>0.96296296296296291</v>
      </c>
      <c r="D2252" s="18">
        <v>3.04</v>
      </c>
      <c r="E2252" s="18">
        <v>8.8289999999999993E-2</v>
      </c>
      <c r="F2252" s="18">
        <v>1.141E-2</v>
      </c>
      <c r="G2252" s="18">
        <v>9.0500000000000008E-3</v>
      </c>
      <c r="H2252" s="18">
        <v>9.5893099999999993</v>
      </c>
      <c r="I2252" s="18">
        <v>0.08</v>
      </c>
      <c r="J2252" s="17">
        <f t="shared" si="215"/>
        <v>3.6118636363636365</v>
      </c>
      <c r="K2252" s="17">
        <f t="shared" si="212"/>
        <v>0.46677272727272728</v>
      </c>
      <c r="L2252" s="17">
        <f t="shared" si="213"/>
        <v>0.37022727272727279</v>
      </c>
      <c r="M2252" s="17">
        <f t="shared" si="214"/>
        <v>392.28995454545452</v>
      </c>
      <c r="N2252" s="17">
        <f t="shared" si="216"/>
        <v>3.2727272727272731E-3</v>
      </c>
    </row>
    <row r="2253" spans="1:14" s="18" customFormat="1" ht="13.8">
      <c r="A2253" s="17"/>
      <c r="B2253" s="18">
        <v>179</v>
      </c>
      <c r="C2253" s="17">
        <f t="shared" si="211"/>
        <v>0.97530864197530864</v>
      </c>
      <c r="D2253" s="18">
        <v>3.47</v>
      </c>
      <c r="E2253" s="18">
        <v>6.7460000000000006E-2</v>
      </c>
      <c r="F2253" s="18">
        <v>1.034E-2</v>
      </c>
      <c r="G2253" s="18">
        <v>2.7019999999999999E-2</v>
      </c>
      <c r="H2253" s="18">
        <v>10.916840000000001</v>
      </c>
      <c r="I2253" s="18">
        <v>0.12</v>
      </c>
      <c r="J2253" s="17">
        <f t="shared" si="215"/>
        <v>2.759727272727273</v>
      </c>
      <c r="K2253" s="17">
        <f t="shared" si="212"/>
        <v>0.42300000000000004</v>
      </c>
      <c r="L2253" s="17">
        <f t="shared" si="213"/>
        <v>1.1053636363636363</v>
      </c>
      <c r="M2253" s="17">
        <f t="shared" si="214"/>
        <v>446.59800000000001</v>
      </c>
      <c r="N2253" s="17">
        <f t="shared" si="216"/>
        <v>4.909090909090909E-3</v>
      </c>
    </row>
    <row r="2254" spans="1:14" s="18" customFormat="1" ht="13.8">
      <c r="A2254" s="17"/>
      <c r="B2254" s="18">
        <v>180</v>
      </c>
      <c r="C2254" s="17">
        <f t="shared" si="211"/>
        <v>0.98765432098765427</v>
      </c>
      <c r="D2254" s="18">
        <v>2.19</v>
      </c>
      <c r="E2254" s="18">
        <v>6.4140000000000003E-2</v>
      </c>
      <c r="F2254" s="18">
        <v>3.3999999999999998E-3</v>
      </c>
      <c r="G2254" s="18">
        <v>1.0059999999999999E-2</v>
      </c>
      <c r="H2254" s="18">
        <v>6.8905599999999998</v>
      </c>
      <c r="I2254" s="18">
        <v>0.04</v>
      </c>
      <c r="J2254" s="17">
        <f t="shared" si="215"/>
        <v>2.6239090909090907</v>
      </c>
      <c r="K2254" s="17">
        <f t="shared" si="212"/>
        <v>0.13909090909090907</v>
      </c>
      <c r="L2254" s="17">
        <f t="shared" si="213"/>
        <v>0.41154545454545455</v>
      </c>
      <c r="M2254" s="17">
        <f t="shared" si="214"/>
        <v>281.88654545454546</v>
      </c>
      <c r="N2254" s="17">
        <f t="shared" si="216"/>
        <v>1.6363636363636365E-3</v>
      </c>
    </row>
    <row r="2255" spans="1:14" s="14" customFormat="1" ht="14.1">
      <c r="A2255" s="18"/>
      <c r="B2255" s="17">
        <v>181</v>
      </c>
      <c r="C2255" s="17">
        <f t="shared" si="211"/>
        <v>1</v>
      </c>
      <c r="D2255" s="17">
        <v>3.42</v>
      </c>
      <c r="E2255" s="17">
        <v>9.5799999999999996E-2</v>
      </c>
      <c r="F2255" s="17">
        <v>7.7999999999999996E-3</v>
      </c>
      <c r="G2255" s="17">
        <v>1.005E-2</v>
      </c>
      <c r="H2255" s="17">
        <v>10.79186</v>
      </c>
      <c r="I2255" s="17">
        <v>0.08</v>
      </c>
      <c r="J2255" s="17">
        <f t="shared" si="215"/>
        <v>3.919090909090909</v>
      </c>
      <c r="K2255" s="17">
        <f t="shared" si="212"/>
        <v>0.31909090909090909</v>
      </c>
      <c r="L2255" s="17">
        <f t="shared" si="213"/>
        <v>0.41113636363636363</v>
      </c>
      <c r="M2255" s="17">
        <f t="shared" si="214"/>
        <v>441.48518181818179</v>
      </c>
      <c r="N2255" s="17">
        <f t="shared" si="216"/>
        <v>3.2727272727272731E-3</v>
      </c>
    </row>
    <row r="2256" spans="1:14" s="14" customFormat="1" ht="14.1">
      <c r="A2256" s="14" t="s">
        <v>15</v>
      </c>
      <c r="B2256" s="14">
        <f t="shared" ref="B2256:N2256" si="217">MAX(B3:B2255)</f>
        <v>181</v>
      </c>
      <c r="C2256" s="14">
        <f t="shared" si="217"/>
        <v>1</v>
      </c>
      <c r="D2256" s="14">
        <f t="shared" si="217"/>
        <v>3.96</v>
      </c>
      <c r="E2256" s="14">
        <f t="shared" si="217"/>
        <v>0.16052</v>
      </c>
      <c r="F2256" s="14">
        <f t="shared" si="217"/>
        <v>5.0313002955086006E-2</v>
      </c>
      <c r="G2256" s="14">
        <f t="shared" si="217"/>
        <v>2.9340000000000001E-2</v>
      </c>
      <c r="H2256" s="14">
        <f t="shared" si="217"/>
        <v>12.470370000000001</v>
      </c>
      <c r="I2256" s="14">
        <f t="shared" si="217"/>
        <v>1.29</v>
      </c>
      <c r="J2256" s="14">
        <f t="shared" si="217"/>
        <v>6.5667272727272721</v>
      </c>
      <c r="K2256" s="14">
        <f t="shared" si="217"/>
        <v>2.0582592117989731</v>
      </c>
      <c r="L2256" s="14">
        <f t="shared" si="217"/>
        <v>1.2002727272727274</v>
      </c>
      <c r="M2256" s="14">
        <f t="shared" si="217"/>
        <v>510.1515</v>
      </c>
      <c r="N2256" s="14">
        <f t="shared" si="217"/>
        <v>5.2772727272727277E-2</v>
      </c>
    </row>
    <row r="2257" spans="1:14" s="14" customFormat="1" ht="14.1">
      <c r="A2257" s="14" t="s">
        <v>17</v>
      </c>
      <c r="B2257" s="14">
        <f t="shared" ref="B2257:N2257" si="218">MIN(B3:B2254)</f>
        <v>100</v>
      </c>
      <c r="C2257" s="14">
        <f t="shared" si="218"/>
        <v>0</v>
      </c>
      <c r="D2257" s="14">
        <f t="shared" si="218"/>
        <v>0.21</v>
      </c>
      <c r="E2257" s="14">
        <f t="shared" si="218"/>
        <v>6.8199999999999997E-3</v>
      </c>
      <c r="F2257" s="14">
        <f t="shared" si="218"/>
        <v>0</v>
      </c>
      <c r="G2257" s="14">
        <f t="shared" si="218"/>
        <v>2.7E-4</v>
      </c>
      <c r="H2257" s="14">
        <f t="shared" si="218"/>
        <v>0.64695999999999998</v>
      </c>
      <c r="I2257" s="14">
        <f t="shared" si="218"/>
        <v>4.0000000000000001E-3</v>
      </c>
      <c r="J2257" s="14">
        <f t="shared" si="218"/>
        <v>0.27899999999999997</v>
      </c>
      <c r="K2257" s="14">
        <f t="shared" si="218"/>
        <v>0</v>
      </c>
      <c r="L2257" s="14">
        <f t="shared" si="218"/>
        <v>1.1045454545454546E-2</v>
      </c>
      <c r="M2257" s="14">
        <f t="shared" si="218"/>
        <v>26.466545454545454</v>
      </c>
      <c r="N2257" s="14">
        <f t="shared" si="218"/>
        <v>1.6363636363636363E-4</v>
      </c>
    </row>
    <row r="2258" spans="1:14" s="18" customFormat="1" ht="14.1">
      <c r="A2258" s="14" t="s">
        <v>16</v>
      </c>
      <c r="B2258" s="78">
        <f t="shared" ref="B2258:N2258" si="219">AVERAGE(B3:B2254)</f>
        <v>110.9658081705151</v>
      </c>
      <c r="C2258" s="78">
        <f t="shared" si="219"/>
        <v>0.13538034778413702</v>
      </c>
      <c r="D2258" s="78">
        <f t="shared" si="219"/>
        <v>0.79541898317722204</v>
      </c>
      <c r="E2258" s="78">
        <f t="shared" si="219"/>
        <v>3.358329701859495E-2</v>
      </c>
      <c r="F2258" s="78">
        <f t="shared" si="219"/>
        <v>4.1957022279773895E-3</v>
      </c>
      <c r="G2258" s="78">
        <f t="shared" si="219"/>
        <v>4.9465150676673052E-3</v>
      </c>
      <c r="H2258" s="78">
        <f t="shared" si="219"/>
        <v>2.4977980619404589</v>
      </c>
      <c r="I2258" s="78">
        <f t="shared" si="219"/>
        <v>3.196092362344586E-2</v>
      </c>
      <c r="J2258" s="78">
        <f t="shared" si="219"/>
        <v>1.3738621507607023</v>
      </c>
      <c r="K2258" s="78">
        <f t="shared" si="219"/>
        <v>0.1716423638718029</v>
      </c>
      <c r="L2258" s="78">
        <f t="shared" si="219"/>
        <v>0.20235743458638955</v>
      </c>
      <c r="M2258" s="78">
        <f t="shared" si="219"/>
        <v>102.18264798847315</v>
      </c>
      <c r="N2258" s="79">
        <f t="shared" si="219"/>
        <v>1.3074923300500495E-3</v>
      </c>
    </row>
    <row r="2259" spans="1:14" s="14" customFormat="1" ht="14.1">
      <c r="A2259" s="14" t="s">
        <v>78</v>
      </c>
      <c r="B2259" s="14">
        <f t="shared" ref="B2259:N2259" si="220">STDEV(B3:B2254)</f>
        <v>14.024164701345708</v>
      </c>
      <c r="C2259" s="14">
        <f t="shared" si="220"/>
        <v>0.17313783581908282</v>
      </c>
      <c r="D2259" s="14">
        <f t="shared" si="220"/>
        <v>0.52325528629575901</v>
      </c>
      <c r="E2259" s="14">
        <f t="shared" si="220"/>
        <v>1.4329302069485595E-2</v>
      </c>
      <c r="F2259" s="14">
        <f t="shared" si="220"/>
        <v>3.4013895292596646E-3</v>
      </c>
      <c r="G2259" s="14">
        <f t="shared" si="220"/>
        <v>3.5088917855590927E-3</v>
      </c>
      <c r="H2259" s="14">
        <f t="shared" si="220"/>
        <v>1.6459899588718601</v>
      </c>
      <c r="I2259" s="14">
        <f t="shared" si="220"/>
        <v>4.0948443390643789E-2</v>
      </c>
      <c r="J2259" s="14">
        <f t="shared" si="220"/>
        <v>0.5861987210244094</v>
      </c>
      <c r="K2259" s="14">
        <f t="shared" si="220"/>
        <v>0.13914775346971273</v>
      </c>
      <c r="L2259" s="14">
        <f t="shared" si="220"/>
        <v>0.14354557304559973</v>
      </c>
      <c r="M2259" s="14">
        <f t="shared" si="220"/>
        <v>67.335952862940019</v>
      </c>
      <c r="N2259" s="14">
        <f t="shared" si="220"/>
        <v>1.6751635932536245E-3</v>
      </c>
    </row>
    <row r="2260" spans="1:14" s="18" customFormat="1" ht="14.1">
      <c r="A2260" s="14" t="s">
        <v>79</v>
      </c>
      <c r="B2260" s="14">
        <f>B2259/B2258</f>
        <v>0.12638275638740484</v>
      </c>
      <c r="C2260" s="14">
        <f t="shared" ref="C2260:K2260" si="221">C2259/C2258</f>
        <v>1.2788993281000418</v>
      </c>
      <c r="D2260" s="14">
        <f t="shared" si="221"/>
        <v>0.6578360554153081</v>
      </c>
      <c r="E2260" s="14">
        <f t="shared" si="221"/>
        <v>0.42667943119317653</v>
      </c>
      <c r="F2260" s="14">
        <f t="shared" si="221"/>
        <v>0.81068420599031954</v>
      </c>
      <c r="G2260" s="14">
        <f t="shared" si="221"/>
        <v>0.70936644032377894</v>
      </c>
      <c r="H2260" s="14">
        <f t="shared" si="221"/>
        <v>0.65897639362933269</v>
      </c>
      <c r="I2260" s="14">
        <f t="shared" si="221"/>
        <v>1.2812033805119722</v>
      </c>
      <c r="J2260" s="14">
        <f t="shared" si="221"/>
        <v>0.42667943119317564</v>
      </c>
      <c r="K2260" s="14">
        <f t="shared" si="221"/>
        <v>0.81068420599031188</v>
      </c>
      <c r="L2260" s="14">
        <f t="shared" ref="L2260" si="222">L2259/L2258</f>
        <v>0.70936644032378204</v>
      </c>
      <c r="M2260" s="14">
        <f t="shared" ref="M2260" si="223">M2259/M2258</f>
        <v>0.65897639362933658</v>
      </c>
      <c r="N2260" s="14">
        <f t="shared" ref="N2260" si="224">N2259/N2258</f>
        <v>1.281203380511992</v>
      </c>
    </row>
    <row r="2261" spans="1:14" s="18" customFormat="1" ht="14.1">
      <c r="B2261" s="69"/>
      <c r="D2261" s="36"/>
      <c r="E2261" s="36"/>
      <c r="F2261" s="38"/>
      <c r="G2261" s="38"/>
      <c r="H2261" s="36"/>
      <c r="I2261" s="36"/>
    </row>
    <row r="2262" spans="1:14" s="18" customFormat="1" ht="14.1">
      <c r="B2262" s="69"/>
      <c r="D2262" s="21"/>
      <c r="E2262" s="21"/>
      <c r="F2262" s="37"/>
      <c r="G2262" s="37"/>
      <c r="H2262" s="21"/>
      <c r="I2262" s="21"/>
    </row>
    <row r="2263" spans="1:14" s="18" customFormat="1" ht="14.1">
      <c r="B2263" s="69"/>
      <c r="D2263" s="21"/>
      <c r="E2263" s="21"/>
      <c r="F2263" s="37"/>
      <c r="G2263" s="37"/>
      <c r="H2263" s="21"/>
      <c r="I2263" s="21"/>
    </row>
    <row r="2264" spans="1:14" s="18" customFormat="1" ht="14.1">
      <c r="B2264" s="19"/>
      <c r="C2264" s="19"/>
      <c r="D2264" s="31"/>
      <c r="E2264" s="31"/>
      <c r="F2264" s="31"/>
      <c r="G2264" s="31"/>
      <c r="H2264" s="31"/>
      <c r="I2264" s="31"/>
    </row>
    <row r="2265" spans="1:14" s="18" customFormat="1" ht="14.1">
      <c r="B2265" s="13"/>
      <c r="C2265" s="27"/>
      <c r="D2265" s="13"/>
      <c r="E2265" s="14"/>
      <c r="F2265" s="14"/>
      <c r="G2265" s="14"/>
      <c r="H2265" s="14"/>
      <c r="I2265" s="14"/>
    </row>
    <row r="2266" spans="1:14" s="18" customFormat="1" ht="13.8">
      <c r="B2266" s="27"/>
      <c r="C2266" s="27"/>
    </row>
    <row r="2267" spans="1:14" s="18" customFormat="1" ht="13.8">
      <c r="B2267" s="27"/>
      <c r="C2267" s="27"/>
    </row>
    <row r="2268" spans="1:14" s="18" customFormat="1" ht="14.1">
      <c r="C2268" s="14"/>
      <c r="D2268" s="14"/>
      <c r="E2268" s="14"/>
      <c r="F2268" s="14"/>
      <c r="G2268" s="14"/>
      <c r="H2268" s="14"/>
      <c r="I2268" s="14"/>
    </row>
    <row r="2269" spans="1:14" ht="14.1">
      <c r="B2269" s="20"/>
      <c r="C2269" s="19"/>
      <c r="D2269" s="37"/>
      <c r="E2269" s="37"/>
      <c r="F2269" s="37"/>
      <c r="G2269" s="37"/>
      <c r="H2269" s="37"/>
      <c r="I2269" s="37"/>
    </row>
    <row r="2270" spans="1:14" ht="14.1">
      <c r="B2270" s="13"/>
      <c r="C2270" s="41"/>
      <c r="D2270" s="37"/>
      <c r="E2270" s="37"/>
      <c r="F2270" s="37"/>
      <c r="G2270" s="37"/>
      <c r="H2270" s="37"/>
      <c r="I2270" s="37"/>
    </row>
    <row r="2271" spans="1:14" s="25" customFormat="1" ht="14.1">
      <c r="B2271" s="43"/>
      <c r="C2271" s="42"/>
      <c r="D2271" s="37"/>
      <c r="E2271" s="37"/>
      <c r="F2271" s="37"/>
      <c r="G2271" s="37"/>
      <c r="H2271" s="37"/>
      <c r="I2271" s="37"/>
    </row>
    <row r="2272" spans="1:14" s="80" customFormat="1" ht="14.1">
      <c r="B2272" s="43"/>
      <c r="C2272" s="42"/>
      <c r="D2272" s="42"/>
      <c r="E2272" s="25"/>
      <c r="F2272" s="25"/>
      <c r="G2272" s="25"/>
      <c r="H2272" s="25"/>
      <c r="I2272" s="25"/>
    </row>
    <row r="2273" spans="2:9" s="25" customFormat="1" ht="14.1">
      <c r="B2273" s="44"/>
      <c r="C2273" s="40"/>
    </row>
    <row r="2274" spans="2:9" s="18" customFormat="1" ht="13.8"/>
    <row r="2275" spans="2:9">
      <c r="D2275" s="17"/>
    </row>
    <row r="2276" spans="2:9">
      <c r="D2276" s="17"/>
      <c r="E2276" s="83"/>
      <c r="F2276" s="83"/>
      <c r="G2276" s="83"/>
      <c r="H2276" s="83"/>
      <c r="I2276" s="83"/>
    </row>
    <row r="2277" spans="2:9" s="18" customFormat="1" ht="13.8">
      <c r="E2277" s="17"/>
      <c r="H2277" s="17"/>
    </row>
    <row r="2278" spans="2:9" s="18" customFormat="1" ht="13.8">
      <c r="B2278" s="21"/>
      <c r="D2278" s="45"/>
      <c r="E2278" s="46"/>
      <c r="F2278" s="46"/>
      <c r="G2278" s="46"/>
      <c r="H2278" s="19"/>
      <c r="I2278" s="19"/>
    </row>
    <row r="2279" spans="2:9" s="18" customFormat="1" ht="13.8"/>
    <row r="2280" spans="2:9">
      <c r="D2280" s="17"/>
    </row>
    <row r="2281" spans="2:9">
      <c r="D2281" s="17"/>
    </row>
    <row r="2282" spans="2:9" s="18" customFormat="1" ht="13.8"/>
    <row r="2283" spans="2:9">
      <c r="D2283" s="17"/>
    </row>
    <row r="2284" spans="2:9" s="18" customFormat="1" ht="13.8"/>
    <row r="2285" spans="2:9" s="18" customFormat="1" ht="13.8"/>
    <row r="2286" spans="2:9" s="18" customFormat="1" ht="13.8"/>
    <row r="2287" spans="2:9" s="18" customFormat="1" ht="13.8"/>
    <row r="2288" spans="2:9" s="18" customFormat="1" ht="13.8"/>
    <row r="2289" spans="4:4">
      <c r="D2289" s="17"/>
    </row>
    <row r="2290" spans="4:4">
      <c r="D2290" s="17"/>
    </row>
    <row r="2291" spans="4:4" s="18" customFormat="1" ht="13.8"/>
    <row r="2293" spans="4:4" s="18" customFormat="1" ht="13.8"/>
    <row r="2294" spans="4:4">
      <c r="D2294" s="17"/>
    </row>
    <row r="2295" spans="4:4" s="18" customFormat="1" ht="13.8"/>
    <row r="2296" spans="4:4" s="18" customFormat="1" ht="13.8"/>
    <row r="2297" spans="4:4" s="18" customFormat="1" ht="13.8"/>
    <row r="2298" spans="4:4" s="18" customFormat="1" ht="13.8"/>
    <row r="2299" spans="4:4" s="18" customFormat="1" ht="13.8"/>
    <row r="2301" spans="4:4">
      <c r="D2301" s="17"/>
    </row>
    <row r="2302" spans="4:4">
      <c r="D2302" s="17"/>
    </row>
    <row r="2303" spans="4:4" s="18" customFormat="1" ht="13.8"/>
    <row r="2304" spans="4:4" s="18" customFormat="1" ht="13.8"/>
    <row r="2305" spans="4:4" s="18" customFormat="1" ht="13.8"/>
    <row r="2306" spans="4:4" s="18" customFormat="1" ht="13.8"/>
    <row r="2307" spans="4:4" s="18" customFormat="1" ht="13.8"/>
    <row r="2308" spans="4:4" s="18" customFormat="1" ht="13.8"/>
    <row r="2309" spans="4:4" s="18" customFormat="1" ht="13.8"/>
    <row r="2310" spans="4:4" s="18" customFormat="1" ht="13.8"/>
    <row r="2311" spans="4:4" s="18" customFormat="1" ht="13.8"/>
    <row r="2312" spans="4:4" s="18" customFormat="1" ht="13.8"/>
    <row r="2313" spans="4:4" s="18" customFormat="1" ht="13.8"/>
    <row r="2314" spans="4:4" s="18" customFormat="1" ht="13.8"/>
    <row r="2315" spans="4:4" s="18" customFormat="1" ht="13.8"/>
    <row r="2316" spans="4:4" s="18" customFormat="1" ht="13.8"/>
    <row r="2317" spans="4:4" s="18" customFormat="1" ht="13.8"/>
    <row r="2318" spans="4:4" s="18" customFormat="1" ht="13.8"/>
    <row r="2319" spans="4:4" s="18" customFormat="1" ht="13.8"/>
    <row r="2320" spans="4:4">
      <c r="D2320" s="17"/>
    </row>
    <row r="2322" s="18" customFormat="1" ht="13.8"/>
    <row r="2323" s="18" customFormat="1" ht="13.8"/>
    <row r="2324" s="18" customFormat="1" ht="13.8"/>
    <row r="2325" s="18" customFormat="1" ht="13.8"/>
    <row r="2326" s="18" customFormat="1" ht="13.8"/>
    <row r="2327" s="18" customFormat="1" ht="13.8"/>
    <row r="2329" s="18" customFormat="1" ht="13.8"/>
    <row r="2330" s="18" customFormat="1" ht="13.8"/>
    <row r="2333" s="18" customFormat="1" ht="13.8"/>
    <row r="2334" s="18" customFormat="1" ht="13.8"/>
    <row r="2335" s="18" customFormat="1" ht="13.8"/>
    <row r="2337" spans="4:4" s="18" customFormat="1" ht="13.8"/>
    <row r="2338" spans="4:4" s="18" customFormat="1" ht="13.8"/>
    <row r="2339" spans="4:4">
      <c r="D2339" s="17"/>
    </row>
    <row r="2340" spans="4:4" s="18" customFormat="1" ht="13.8"/>
    <row r="2341" spans="4:4" s="18" customFormat="1" ht="13.8"/>
    <row r="2343" spans="4:4">
      <c r="D2343" s="17"/>
    </row>
    <row r="2344" spans="4:4" s="18" customFormat="1" ht="13.8"/>
    <row r="2345" spans="4:4" s="18" customFormat="1" ht="13.8"/>
    <row r="2346" spans="4:4" s="18" customFormat="1" ht="13.8"/>
    <row r="2348" spans="4:4">
      <c r="D2348" s="17"/>
    </row>
    <row r="2349" spans="4:4" s="18" customFormat="1" ht="13.8"/>
    <row r="2350" spans="4:4" s="18" customFormat="1" ht="13.8"/>
    <row r="2351" spans="4:4" s="18" customFormat="1" ht="13.8"/>
    <row r="2352" spans="4:4">
      <c r="D2352" s="17"/>
    </row>
    <row r="2353" spans="4:4" s="18" customFormat="1" ht="13.8"/>
    <row r="2354" spans="4:4" s="18" customFormat="1" ht="13.8"/>
    <row r="2355" spans="4:4" s="18" customFormat="1" ht="13.8"/>
    <row r="2356" spans="4:4" s="18" customFormat="1" ht="13.8"/>
    <row r="2358" spans="4:4" s="18" customFormat="1" ht="13.8"/>
    <row r="2359" spans="4:4" s="18" customFormat="1" ht="13.8"/>
    <row r="2361" spans="4:4">
      <c r="D2361" s="17"/>
    </row>
    <row r="2362" spans="4:4" s="18" customFormat="1" ht="13.8"/>
    <row r="2363" spans="4:4">
      <c r="D2363" s="17"/>
    </row>
    <row r="2364" spans="4:4" s="18" customFormat="1" ht="13.8"/>
    <row r="2365" spans="4:4" s="18" customFormat="1" ht="13.8"/>
    <row r="2366" spans="4:4" s="18" customFormat="1" ht="13.8"/>
    <row r="2367" spans="4:4" s="18" customFormat="1" ht="13.8"/>
    <row r="2368" spans="4:4" s="18" customFormat="1" ht="13.8"/>
    <row r="2369" spans="4:4">
      <c r="D2369" s="17"/>
    </row>
    <row r="2370" spans="4:4" s="18" customFormat="1" ht="13.8"/>
    <row r="2371" spans="4:4" s="18" customFormat="1" ht="13.8"/>
    <row r="2372" spans="4:4">
      <c r="D2372" s="17"/>
    </row>
    <row r="2373" spans="4:4" s="18" customFormat="1" ht="13.8"/>
    <row r="2374" spans="4:4" s="18" customFormat="1" ht="13.8"/>
    <row r="2375" spans="4:4" s="18" customFormat="1" ht="13.8"/>
    <row r="2376" spans="4:4">
      <c r="D2376" s="17"/>
    </row>
    <row r="2377" spans="4:4" s="18" customFormat="1" ht="13.8"/>
    <row r="2378" spans="4:4" s="18" customFormat="1" ht="13.8"/>
    <row r="2379" spans="4:4">
      <c r="D2379" s="17"/>
    </row>
    <row r="2380" spans="4:4" s="18" customFormat="1" ht="13.8"/>
    <row r="2381" spans="4:4" s="18" customFormat="1" ht="13.8"/>
    <row r="2382" spans="4:4">
      <c r="D2382" s="17"/>
    </row>
    <row r="2383" spans="4:4" s="18" customFormat="1" ht="13.8"/>
    <row r="2384" spans="4:4" s="18" customFormat="1" ht="13.8"/>
    <row r="2385" spans="4:4">
      <c r="D2385" s="17"/>
    </row>
    <row r="2386" spans="4:4" s="18" customFormat="1" ht="13.8"/>
    <row r="2387" spans="4:4" s="18" customFormat="1" ht="13.8"/>
    <row r="2388" spans="4:4" s="18" customFormat="1" ht="13.8"/>
    <row r="2389" spans="4:4" s="18" customFormat="1" ht="13.8"/>
    <row r="2390" spans="4:4" s="18" customFormat="1" ht="13.8"/>
    <row r="2391" spans="4:4" s="18" customFormat="1" ht="13.8"/>
    <row r="2392" spans="4:4" s="18" customFormat="1" ht="13.8"/>
    <row r="2393" spans="4:4" s="18" customFormat="1" ht="13.8"/>
    <row r="2394" spans="4:4" s="18" customFormat="1" ht="13.8"/>
    <row r="2395" spans="4:4" s="18" customFormat="1" ht="13.8"/>
    <row r="2396" spans="4:4" s="18" customFormat="1" ht="13.8"/>
    <row r="2397" spans="4:4" s="18" customFormat="1" ht="13.8"/>
    <row r="2398" spans="4:4" s="18" customFormat="1" ht="13.8"/>
    <row r="2399" spans="4:4" s="18" customFormat="1" ht="13.8"/>
    <row r="2400" spans="4:4">
      <c r="D2400" s="17"/>
    </row>
    <row r="2401" spans="4:4">
      <c r="D2401" s="17"/>
    </row>
    <row r="2402" spans="4:4" s="18" customFormat="1" ht="13.8"/>
    <row r="2403" spans="4:4" s="18" customFormat="1" ht="13.8"/>
    <row r="2404" spans="4:4" s="18" customFormat="1" ht="13.8"/>
    <row r="2406" spans="4:4" s="18" customFormat="1" ht="13.8"/>
    <row r="2407" spans="4:4" s="18" customFormat="1" ht="13.8"/>
    <row r="2408" spans="4:4" s="18" customFormat="1" ht="13.8"/>
    <row r="2409" spans="4:4" s="18" customFormat="1" ht="13.8"/>
    <row r="2410" spans="4:4" s="18" customFormat="1" ht="13.8"/>
    <row r="2411" spans="4:4" s="18" customFormat="1" ht="13.8"/>
    <row r="2412" spans="4:4" s="18" customFormat="1" ht="13.8"/>
    <row r="2413" spans="4:4" s="18" customFormat="1" ht="13.8"/>
    <row r="2414" spans="4:4" s="18" customFormat="1" ht="13.8"/>
    <row r="2415" spans="4:4" s="18" customFormat="1" ht="13.8"/>
    <row r="2416" spans="4:4" s="18" customFormat="1" ht="13.8"/>
    <row r="2418" spans="4:4" s="18" customFormat="1" ht="13.8"/>
    <row r="2419" spans="4:4" s="18" customFormat="1" ht="13.8"/>
    <row r="2420" spans="4:4" s="18" customFormat="1" ht="13.8"/>
    <row r="2423" spans="4:4" s="18" customFormat="1" ht="13.8"/>
    <row r="2424" spans="4:4" s="18" customFormat="1" ht="13.8"/>
    <row r="2425" spans="4:4" s="18" customFormat="1" ht="13.8"/>
    <row r="2426" spans="4:4" s="18" customFormat="1" ht="13.8"/>
    <row r="2427" spans="4:4" s="18" customFormat="1" ht="13.8"/>
    <row r="2428" spans="4:4">
      <c r="D2428" s="17"/>
    </row>
    <row r="2429" spans="4:4">
      <c r="D2429" s="17"/>
    </row>
    <row r="2430" spans="4:4" s="18" customFormat="1" ht="13.8"/>
    <row r="2431" spans="4:4" s="18" customFormat="1" ht="13.8"/>
    <row r="2432" spans="4:4" s="18" customFormat="1" ht="13.8"/>
    <row r="2433" spans="4:4" s="18" customFormat="1" ht="13.8"/>
    <row r="2434" spans="4:4" s="18" customFormat="1" ht="13.8"/>
    <row r="2435" spans="4:4" s="18" customFormat="1" ht="13.8"/>
    <row r="2436" spans="4:4" s="18" customFormat="1" ht="13.8"/>
    <row r="2437" spans="4:4" s="18" customFormat="1" ht="13.8"/>
    <row r="2438" spans="4:4">
      <c r="D2438" s="17"/>
    </row>
    <row r="2439" spans="4:4" s="18" customFormat="1" ht="13.8"/>
    <row r="2440" spans="4:4" s="18" customFormat="1" ht="13.8"/>
    <row r="2442" spans="4:4" s="18" customFormat="1" ht="13.8"/>
    <row r="2443" spans="4:4" s="18" customFormat="1" ht="13.8"/>
    <row r="2445" spans="4:4" s="18" customFormat="1" ht="13.8"/>
    <row r="2446" spans="4:4" s="18" customFormat="1" ht="13.8"/>
    <row r="2447" spans="4:4" s="18" customFormat="1" ht="13.8"/>
    <row r="2449" spans="4:4" s="18" customFormat="1" ht="13.8"/>
    <row r="2451" spans="4:4" s="18" customFormat="1" ht="13.8"/>
    <row r="2452" spans="4:4" s="18" customFormat="1" ht="13.8"/>
    <row r="2453" spans="4:4" s="18" customFormat="1" ht="13.8"/>
    <row r="2454" spans="4:4" s="18" customFormat="1" ht="13.8"/>
    <row r="2455" spans="4:4" s="18" customFormat="1" ht="13.8"/>
    <row r="2457" spans="4:4">
      <c r="D2457" s="17"/>
    </row>
    <row r="2458" spans="4:4" s="18" customFormat="1" ht="13.8"/>
    <row r="2459" spans="4:4">
      <c r="D2459" s="17"/>
    </row>
    <row r="2460" spans="4:4">
      <c r="D2460" s="17"/>
    </row>
    <row r="2461" spans="4:4" s="18" customFormat="1" ht="13.8"/>
    <row r="2462" spans="4:4" s="18" customFormat="1" ht="13.8"/>
    <row r="2463" spans="4:4" s="18" customFormat="1" ht="13.8"/>
    <row r="2464" spans="4:4" s="18" customFormat="1" ht="13.8"/>
    <row r="2465" spans="4:4" s="18" customFormat="1" ht="13.8"/>
    <row r="2466" spans="4:4">
      <c r="D2466" s="17"/>
    </row>
    <row r="2467" spans="4:4" s="18" customFormat="1" ht="13.8"/>
    <row r="2468" spans="4:4" s="18" customFormat="1" ht="13.8"/>
    <row r="2469" spans="4:4">
      <c r="D2469" s="17"/>
    </row>
    <row r="2470" spans="4:4">
      <c r="D2470" s="17"/>
    </row>
    <row r="2471" spans="4:4" s="18" customFormat="1" ht="13.8"/>
    <row r="2472" spans="4:4" s="18" customFormat="1" ht="13.8"/>
    <row r="2473" spans="4:4" s="18" customFormat="1" ht="13.8"/>
    <row r="2474" spans="4:4" s="18" customFormat="1" ht="13.8"/>
    <row r="2475" spans="4:4" s="18" customFormat="1" ht="13.8"/>
    <row r="2476" spans="4:4" s="18" customFormat="1" ht="13.8"/>
    <row r="2477" spans="4:4" s="18" customFormat="1" ht="13.8"/>
    <row r="2478" spans="4:4">
      <c r="D2478" s="17"/>
    </row>
    <row r="2479" spans="4:4" s="18" customFormat="1" ht="13.8"/>
    <row r="2480" spans="4:4" s="18" customFormat="1" ht="13.8"/>
    <row r="2481" spans="4:4" s="18" customFormat="1" ht="13.8"/>
    <row r="2482" spans="4:4" s="18" customFormat="1" ht="13.8"/>
    <row r="2483" spans="4:4" s="18" customFormat="1" ht="13.8"/>
    <row r="2484" spans="4:4" s="18" customFormat="1" ht="13.8"/>
    <row r="2485" spans="4:4" s="18" customFormat="1" ht="13.8"/>
    <row r="2486" spans="4:4">
      <c r="D2486" s="17"/>
    </row>
    <row r="2487" spans="4:4">
      <c r="D2487" s="17"/>
    </row>
    <row r="2488" spans="4:4" s="18" customFormat="1" ht="13.8"/>
    <row r="2489" spans="4:4" s="18" customFormat="1" ht="13.8"/>
    <row r="2490" spans="4:4" s="18" customFormat="1" ht="13.8"/>
    <row r="2491" spans="4:4" s="18" customFormat="1" ht="13.8"/>
    <row r="2492" spans="4:4" s="18" customFormat="1" ht="13.8"/>
    <row r="2493" spans="4:4" s="18" customFormat="1" ht="13.8"/>
    <row r="2494" spans="4:4" s="18" customFormat="1" ht="13.8"/>
    <row r="2495" spans="4:4" s="18" customFormat="1" ht="13.8"/>
    <row r="2496" spans="4:4" s="18" customFormat="1" ht="13.8"/>
    <row r="2497" spans="4:4" s="18" customFormat="1" ht="13.8"/>
    <row r="2498" spans="4:4">
      <c r="D2498" s="17"/>
    </row>
    <row r="2499" spans="4:4" s="18" customFormat="1" ht="13.8"/>
    <row r="2500" spans="4:4" s="18" customFormat="1" ht="13.8"/>
    <row r="2501" spans="4:4" s="18" customFormat="1" ht="13.8"/>
    <row r="2502" spans="4:4" s="18" customFormat="1" ht="13.8"/>
    <row r="2503" spans="4:4" s="18" customFormat="1" ht="13.8"/>
    <row r="2504" spans="4:4" s="18" customFormat="1" ht="13.8"/>
    <row r="2505" spans="4:4" s="18" customFormat="1" ht="13.8"/>
    <row r="2506" spans="4:4" s="18" customFormat="1" ht="13.8"/>
    <row r="2507" spans="4:4" s="18" customFormat="1" ht="13.8"/>
    <row r="2508" spans="4:4" s="18" customFormat="1" ht="13.8"/>
    <row r="2509" spans="4:4" s="18" customFormat="1" ht="13.8"/>
    <row r="2510" spans="4:4">
      <c r="D2510" s="17"/>
    </row>
    <row r="2512" spans="4:4" s="18" customFormat="1" ht="13.8"/>
    <row r="2513" s="18" customFormat="1" ht="13.8"/>
    <row r="2514" s="18" customFormat="1" ht="13.8"/>
    <row r="2515" s="18" customFormat="1" ht="13.8"/>
    <row r="2516" s="18" customFormat="1" ht="13.8"/>
    <row r="2517" s="18" customFormat="1" ht="13.8"/>
    <row r="2518" s="18" customFormat="1" ht="13.8"/>
    <row r="2519" s="18" customFormat="1" ht="13.8"/>
    <row r="2520" s="18" customFormat="1" ht="13.8"/>
    <row r="2521" s="18" customFormat="1" ht="13.8"/>
    <row r="2523" s="18" customFormat="1" ht="13.8"/>
    <row r="2524" s="18" customFormat="1" ht="13.8"/>
    <row r="2526" s="18" customFormat="1" ht="13.8"/>
    <row r="2528" s="18" customFormat="1" ht="13.8"/>
    <row r="2529" spans="4:4" s="18" customFormat="1" ht="13.8"/>
    <row r="2531" spans="4:4" s="18" customFormat="1" ht="13.8"/>
    <row r="2532" spans="4:4" s="18" customFormat="1" ht="13.8"/>
    <row r="2533" spans="4:4" s="18" customFormat="1" ht="13.8"/>
    <row r="2534" spans="4:4" s="18" customFormat="1" ht="13.8"/>
    <row r="2535" spans="4:4">
      <c r="D2535" s="17"/>
    </row>
    <row r="2536" spans="4:4" s="18" customFormat="1" ht="13.8"/>
    <row r="2537" spans="4:4" s="18" customFormat="1" ht="13.8"/>
    <row r="2539" spans="4:4">
      <c r="D2539" s="17"/>
    </row>
    <row r="2540" spans="4:4" s="18" customFormat="1" ht="13.8"/>
    <row r="2541" spans="4:4" s="18" customFormat="1" ht="13.8"/>
    <row r="2542" spans="4:4" s="18" customFormat="1" ht="13.8"/>
    <row r="2543" spans="4:4" s="18" customFormat="1" ht="13.8"/>
    <row r="2544" spans="4:4" s="18" customFormat="1" ht="13.8"/>
    <row r="2545" spans="4:4" s="18" customFormat="1" ht="13.8"/>
    <row r="2546" spans="4:4" s="18" customFormat="1" ht="13.8"/>
    <row r="2547" spans="4:4" s="18" customFormat="1" ht="13.8"/>
    <row r="2548" spans="4:4" s="18" customFormat="1" ht="13.8"/>
    <row r="2549" spans="4:4">
      <c r="D2549" s="17"/>
    </row>
    <row r="2550" spans="4:4" s="18" customFormat="1" ht="13.8"/>
    <row r="2551" spans="4:4">
      <c r="D2551" s="17"/>
    </row>
    <row r="2552" spans="4:4" s="18" customFormat="1" ht="13.8"/>
    <row r="2553" spans="4:4" s="18" customFormat="1" ht="13.8"/>
    <row r="2554" spans="4:4" s="18" customFormat="1" ht="13.8"/>
    <row r="2555" spans="4:4" s="18" customFormat="1" ht="13.8"/>
    <row r="2556" spans="4:4" s="18" customFormat="1" ht="13.8"/>
    <row r="2557" spans="4:4" s="18" customFormat="1" ht="13.8"/>
    <row r="2558" spans="4:4" s="18" customFormat="1" ht="13.8"/>
    <row r="2559" spans="4:4" s="18" customFormat="1" ht="13.8"/>
    <row r="2560" spans="4:4" s="18" customFormat="1" ht="13.8"/>
    <row r="2561" spans="4:4" s="18" customFormat="1" ht="13.8"/>
    <row r="2562" spans="4:4" s="18" customFormat="1" ht="13.8"/>
    <row r="2563" spans="4:4" s="18" customFormat="1" ht="13.8"/>
    <row r="2564" spans="4:4" s="18" customFormat="1" ht="13.8"/>
    <row r="2565" spans="4:4" s="18" customFormat="1" ht="13.8"/>
    <row r="2566" spans="4:4" s="18" customFormat="1" ht="13.8"/>
    <row r="2567" spans="4:4" s="18" customFormat="1" ht="13.8"/>
    <row r="2568" spans="4:4" s="18" customFormat="1" ht="13.8"/>
    <row r="2569" spans="4:4" s="18" customFormat="1" ht="13.8"/>
    <row r="2570" spans="4:4" s="18" customFormat="1" ht="13.8"/>
    <row r="2571" spans="4:4" s="18" customFormat="1" ht="13.8"/>
    <row r="2572" spans="4:4" s="18" customFormat="1" ht="13.8"/>
    <row r="2573" spans="4:4">
      <c r="D2573" s="17"/>
    </row>
    <row r="2574" spans="4:4" s="18" customFormat="1" ht="13.8"/>
    <row r="2575" spans="4:4" s="18" customFormat="1" ht="13.8"/>
    <row r="2576" spans="4:4" s="18" customFormat="1" ht="13.8"/>
    <row r="2577" spans="4:4" s="18" customFormat="1" ht="13.8"/>
    <row r="2578" spans="4:4" s="18" customFormat="1" ht="13.8"/>
    <row r="2579" spans="4:4" s="18" customFormat="1" ht="13.8"/>
    <row r="2580" spans="4:4" s="18" customFormat="1" ht="13.8"/>
    <row r="2581" spans="4:4" s="18" customFormat="1" ht="13.8"/>
    <row r="2582" spans="4:4" s="18" customFormat="1" ht="13.8"/>
    <row r="2583" spans="4:4" s="18" customFormat="1" ht="13.8"/>
    <row r="2584" spans="4:4" s="18" customFormat="1" ht="13.8"/>
    <row r="2585" spans="4:4" s="18" customFormat="1" ht="13.8"/>
    <row r="2586" spans="4:4" s="18" customFormat="1" ht="13.8"/>
    <row r="2587" spans="4:4" s="18" customFormat="1" ht="13.8"/>
    <row r="2588" spans="4:4" s="18" customFormat="1" ht="13.8"/>
    <row r="2589" spans="4:4" s="18" customFormat="1" ht="13.8"/>
    <row r="2590" spans="4:4">
      <c r="D2590" s="17"/>
    </row>
    <row r="2591" spans="4:4" s="18" customFormat="1" ht="13.8"/>
    <row r="2592" spans="4:4" s="18" customFormat="1" ht="13.8"/>
    <row r="2593" spans="4:4" s="18" customFormat="1" ht="13.8"/>
    <row r="2594" spans="4:4" s="18" customFormat="1" ht="13.8"/>
    <row r="2595" spans="4:4" s="18" customFormat="1" ht="13.8"/>
    <row r="2596" spans="4:4" s="18" customFormat="1" ht="13.8"/>
    <row r="2597" spans="4:4" s="18" customFormat="1" ht="13.8"/>
    <row r="2598" spans="4:4">
      <c r="D2598" s="17"/>
    </row>
    <row r="2599" spans="4:4" s="18" customFormat="1" ht="13.8"/>
    <row r="2600" spans="4:4" s="18" customFormat="1" ht="13.8"/>
    <row r="2602" spans="4:4" s="18" customFormat="1" ht="13.8"/>
    <row r="2603" spans="4:4" s="18" customFormat="1" ht="13.8"/>
    <row r="2604" spans="4:4" s="18" customFormat="1" ht="13.8"/>
    <row r="2605" spans="4:4" s="18" customFormat="1" ht="13.8"/>
    <row r="2606" spans="4:4" s="18" customFormat="1" ht="13.8"/>
    <row r="2607" spans="4:4" s="18" customFormat="1" ht="13.8"/>
    <row r="2608" spans="4:4" s="18" customFormat="1" ht="13.8"/>
    <row r="2609" spans="4:4">
      <c r="D2609" s="17"/>
    </row>
    <row r="2610" spans="4:4" s="18" customFormat="1" ht="13.8"/>
    <row r="2611" spans="4:4" s="18" customFormat="1" ht="13.8"/>
    <row r="2612" spans="4:4" s="18" customFormat="1" ht="13.8"/>
    <row r="2613" spans="4:4" s="18" customFormat="1" ht="13.8"/>
    <row r="2614" spans="4:4" s="18" customFormat="1" ht="13.8"/>
    <row r="2615" spans="4:4" s="18" customFormat="1" ht="13.8"/>
    <row r="2616" spans="4:4" s="18" customFormat="1" ht="13.8"/>
    <row r="2618" spans="4:4" s="18" customFormat="1" ht="13.8"/>
    <row r="2619" spans="4:4">
      <c r="D2619" s="17"/>
    </row>
    <row r="2620" spans="4:4" s="18" customFormat="1" ht="13.8"/>
    <row r="2621" spans="4:4" s="18" customFormat="1" ht="13.8"/>
    <row r="2622" spans="4:4" s="18" customFormat="1" ht="13.8"/>
    <row r="2623" spans="4:4" s="18" customFormat="1" ht="13.8"/>
    <row r="2624" spans="4:4" s="18" customFormat="1" ht="13.8"/>
    <row r="2625" spans="4:4" s="18" customFormat="1" ht="13.8"/>
    <row r="2626" spans="4:4" s="18" customFormat="1" ht="13.8"/>
    <row r="2627" spans="4:4" s="18" customFormat="1" ht="13.8"/>
    <row r="2628" spans="4:4" s="18" customFormat="1" ht="13.8"/>
    <row r="2629" spans="4:4" s="18" customFormat="1" ht="13.8"/>
    <row r="2630" spans="4:4" s="18" customFormat="1" ht="13.8"/>
    <row r="2631" spans="4:4" s="18" customFormat="1" ht="13.8"/>
    <row r="2632" spans="4:4">
      <c r="D2632" s="17"/>
    </row>
    <row r="2633" spans="4:4" s="18" customFormat="1" ht="13.8"/>
    <row r="2634" spans="4:4">
      <c r="D2634" s="17"/>
    </row>
    <row r="2635" spans="4:4" s="18" customFormat="1" ht="13.8"/>
    <row r="2636" spans="4:4" s="18" customFormat="1" ht="13.8"/>
    <row r="2637" spans="4:4" s="18" customFormat="1" ht="13.8"/>
    <row r="2638" spans="4:4" s="18" customFormat="1" ht="13.8"/>
    <row r="2639" spans="4:4" s="18" customFormat="1" ht="13.8"/>
    <row r="2640" spans="4:4" s="18" customFormat="1" ht="13.8"/>
    <row r="2641" spans="4:4">
      <c r="D2641" s="17"/>
    </row>
    <row r="2642" spans="4:4" s="18" customFormat="1" ht="13.8"/>
    <row r="2643" spans="4:4" s="18" customFormat="1" ht="13.8"/>
    <row r="2644" spans="4:4" s="18" customFormat="1" ht="13.8"/>
    <row r="2645" spans="4:4">
      <c r="D2645" s="17"/>
    </row>
    <row r="2646" spans="4:4">
      <c r="D2646" s="17"/>
    </row>
    <row r="2647" spans="4:4" s="18" customFormat="1" ht="13.8"/>
    <row r="2648" spans="4:4">
      <c r="D2648" s="17"/>
    </row>
    <row r="2649" spans="4:4" s="18" customFormat="1" ht="13.8"/>
    <row r="2650" spans="4:4" s="18" customFormat="1" ht="13.8"/>
    <row r="2651" spans="4:4" s="18" customFormat="1" ht="13.8"/>
    <row r="2652" spans="4:4" s="18" customFormat="1" ht="13.8"/>
    <row r="2653" spans="4:4">
      <c r="D2653" s="17"/>
    </row>
    <row r="2654" spans="4:4" s="18" customFormat="1" ht="13.8"/>
    <row r="2655" spans="4:4" s="18" customFormat="1" ht="13.8"/>
    <row r="2656" spans="4:4" s="18" customFormat="1" ht="13.8"/>
    <row r="2657" spans="4:4" s="18" customFormat="1" ht="13.8"/>
    <row r="2658" spans="4:4" s="18" customFormat="1" ht="13.8"/>
    <row r="2659" spans="4:4" s="18" customFormat="1" ht="13.8"/>
    <row r="2660" spans="4:4" s="18" customFormat="1" ht="13.8"/>
    <row r="2661" spans="4:4" s="18" customFormat="1" ht="13.8"/>
    <row r="2662" spans="4:4" s="18" customFormat="1" ht="13.8"/>
    <row r="2663" spans="4:4">
      <c r="D2663" s="17"/>
    </row>
    <row r="2664" spans="4:4" s="18" customFormat="1" ht="13.8"/>
    <row r="2665" spans="4:4" s="18" customFormat="1" ht="13.8"/>
    <row r="2666" spans="4:4" s="18" customFormat="1" ht="13.8"/>
    <row r="2667" spans="4:4">
      <c r="D2667" s="17"/>
    </row>
    <row r="2669" spans="4:4" s="18" customFormat="1" ht="13.8"/>
    <row r="2670" spans="4:4" s="18" customFormat="1" ht="13.8"/>
    <row r="2671" spans="4:4" s="18" customFormat="1" ht="13.8"/>
    <row r="2672" spans="4:4" s="18" customFormat="1" ht="13.8"/>
    <row r="2673" s="18" customFormat="1" ht="13.8"/>
    <row r="2674" s="18" customFormat="1" ht="13.8"/>
    <row r="2677" s="18" customFormat="1" ht="13.8"/>
    <row r="2678" s="18" customFormat="1" ht="13.8"/>
    <row r="2679" s="18" customFormat="1" ht="13.8"/>
    <row r="2680" s="18" customFormat="1" ht="13.8"/>
    <row r="2681" s="18" customFormat="1" ht="13.8"/>
    <row r="2682" s="18" customFormat="1" ht="13.8"/>
    <row r="2683" s="18" customFormat="1" ht="13.8"/>
    <row r="2684" s="18" customFormat="1" ht="13.8"/>
    <row r="2685" s="18" customFormat="1" ht="13.8"/>
    <row r="2686" s="18" customFormat="1" ht="13.8"/>
    <row r="2687" s="18" customFormat="1" ht="13.8"/>
    <row r="2688" s="18" customFormat="1" ht="13.8"/>
    <row r="2689" spans="4:4" s="18" customFormat="1" ht="13.8"/>
    <row r="2690" spans="4:4" s="18" customFormat="1" ht="13.8"/>
    <row r="2692" spans="4:4">
      <c r="D2692" s="17"/>
    </row>
    <row r="2693" spans="4:4" s="18" customFormat="1" ht="13.8"/>
    <row r="2694" spans="4:4" s="18" customFormat="1" ht="13.8"/>
    <row r="2695" spans="4:4" s="18" customFormat="1" ht="13.8"/>
    <row r="2696" spans="4:4" s="18" customFormat="1" ht="13.8"/>
    <row r="2697" spans="4:4">
      <c r="D2697" s="17"/>
    </row>
    <row r="2698" spans="4:4" s="18" customFormat="1" ht="13.8"/>
    <row r="2699" spans="4:4" s="18" customFormat="1" ht="13.8"/>
    <row r="2700" spans="4:4" s="18" customFormat="1" ht="13.8"/>
    <row r="2701" spans="4:4">
      <c r="D2701" s="17"/>
    </row>
    <row r="2702" spans="4:4">
      <c r="D2702" s="17"/>
    </row>
    <row r="2703" spans="4:4" s="18" customFormat="1" ht="13.8"/>
    <row r="2704" spans="4:4" s="18" customFormat="1" ht="13.8"/>
    <row r="2705" spans="4:4" s="18" customFormat="1" ht="13.8"/>
    <row r="2706" spans="4:4" s="18" customFormat="1" ht="13.8"/>
    <row r="2707" spans="4:4" s="18" customFormat="1" ht="13.8"/>
    <row r="2708" spans="4:4" s="18" customFormat="1" ht="13.8"/>
    <row r="2709" spans="4:4" s="18" customFormat="1" ht="13.8"/>
    <row r="2710" spans="4:4" s="18" customFormat="1" ht="13.8"/>
    <row r="2711" spans="4:4" s="18" customFormat="1" ht="13.8"/>
    <row r="2712" spans="4:4" s="18" customFormat="1" ht="13.8"/>
    <row r="2713" spans="4:4" s="18" customFormat="1" ht="13.8"/>
    <row r="2714" spans="4:4" s="18" customFormat="1" ht="13.8"/>
    <row r="2715" spans="4:4" s="18" customFormat="1" ht="13.8"/>
    <row r="2716" spans="4:4" s="18" customFormat="1" ht="13.8"/>
    <row r="2717" spans="4:4" s="18" customFormat="1" ht="13.8"/>
    <row r="2718" spans="4:4" s="18" customFormat="1" ht="13.8"/>
    <row r="2719" spans="4:4">
      <c r="D2719" s="17"/>
    </row>
    <row r="2720" spans="4:4" s="18" customFormat="1" ht="13.8"/>
    <row r="2721" spans="4:4" s="18" customFormat="1" ht="13.8"/>
    <row r="2722" spans="4:4" s="18" customFormat="1" ht="13.8"/>
    <row r="2723" spans="4:4" s="18" customFormat="1" ht="13.8"/>
    <row r="2724" spans="4:4" s="18" customFormat="1" ht="13.8"/>
    <row r="2725" spans="4:4" s="18" customFormat="1" ht="13.8"/>
    <row r="2726" spans="4:4" s="18" customFormat="1" ht="13.8"/>
    <row r="2727" spans="4:4" s="18" customFormat="1" ht="13.8"/>
    <row r="2728" spans="4:4" s="18" customFormat="1" ht="13.8"/>
    <row r="2729" spans="4:4">
      <c r="D2729" s="17"/>
    </row>
    <row r="2730" spans="4:4" s="18" customFormat="1" ht="13.8"/>
    <row r="2731" spans="4:4" s="18" customFormat="1" ht="13.8"/>
    <row r="2732" spans="4:4">
      <c r="D2732" s="17"/>
    </row>
    <row r="2733" spans="4:4" s="18" customFormat="1" ht="13.8"/>
    <row r="2734" spans="4:4">
      <c r="D2734" s="17"/>
    </row>
    <row r="2735" spans="4:4" s="18" customFormat="1" ht="13.8"/>
    <row r="2736" spans="4:4" s="18" customFormat="1" ht="13.8"/>
    <row r="2737" spans="4:4" s="18" customFormat="1" ht="13.8"/>
    <row r="2738" spans="4:4" s="18" customFormat="1" ht="13.8"/>
    <row r="2739" spans="4:4" s="18" customFormat="1" ht="13.8"/>
    <row r="2740" spans="4:4" s="18" customFormat="1" ht="13.8"/>
    <row r="2741" spans="4:4" s="18" customFormat="1" ht="13.8"/>
    <row r="2742" spans="4:4" s="18" customFormat="1" ht="13.8"/>
    <row r="2743" spans="4:4" s="18" customFormat="1" ht="13.8"/>
    <row r="2744" spans="4:4">
      <c r="D2744" s="17"/>
    </row>
    <row r="2745" spans="4:4">
      <c r="D2745" s="17"/>
    </row>
    <row r="2746" spans="4:4" s="18" customFormat="1" ht="13.8"/>
    <row r="2747" spans="4:4" s="18" customFormat="1" ht="13.8"/>
    <row r="2748" spans="4:4" s="18" customFormat="1" ht="13.8"/>
    <row r="2749" spans="4:4" s="18" customFormat="1" ht="13.8"/>
    <row r="2750" spans="4:4" s="18" customFormat="1" ht="13.8"/>
    <row r="2751" spans="4:4">
      <c r="D2751" s="17"/>
    </row>
    <row r="2752" spans="4:4" s="18" customFormat="1" ht="13.8"/>
    <row r="2753" spans="4:4" s="18" customFormat="1" ht="13.8"/>
    <row r="2754" spans="4:4" s="18" customFormat="1" ht="13.8"/>
    <row r="2755" spans="4:4" s="18" customFormat="1" ht="13.8"/>
    <row r="2756" spans="4:4">
      <c r="D2756" s="17"/>
    </row>
    <row r="2757" spans="4:4" s="18" customFormat="1" ht="13.8"/>
    <row r="2758" spans="4:4" s="18" customFormat="1" ht="13.8"/>
    <row r="2759" spans="4:4" s="18" customFormat="1" ht="13.8"/>
    <row r="2760" spans="4:4" s="18" customFormat="1" ht="13.8"/>
    <row r="2761" spans="4:4">
      <c r="D2761" s="17"/>
    </row>
    <row r="2762" spans="4:4" s="18" customFormat="1" ht="13.8"/>
    <row r="2763" spans="4:4" s="18" customFormat="1" ht="13.8"/>
    <row r="2764" spans="4:4" s="18" customFormat="1" ht="13.8"/>
    <row r="2765" spans="4:4" s="18" customFormat="1" ht="13.8"/>
    <row r="2767" spans="4:4" s="18" customFormat="1" ht="13.8"/>
    <row r="2768" spans="4:4" s="18" customFormat="1" ht="13.8"/>
    <row r="2769" spans="4:4">
      <c r="D2769" s="17"/>
    </row>
    <row r="2770" spans="4:4" s="18" customFormat="1" ht="13.8"/>
    <row r="2771" spans="4:4">
      <c r="D2771" s="17"/>
    </row>
    <row r="2772" spans="4:4" s="18" customFormat="1" ht="13.8"/>
    <row r="2773" spans="4:4" s="18" customFormat="1" ht="13.8"/>
    <row r="2774" spans="4:4" s="18" customFormat="1" ht="13.8"/>
    <row r="2775" spans="4:4" s="18" customFormat="1" ht="13.8"/>
    <row r="2776" spans="4:4" s="18" customFormat="1" ht="13.8"/>
    <row r="2777" spans="4:4" s="18" customFormat="1" ht="13.8"/>
    <row r="2778" spans="4:4" s="18" customFormat="1" ht="13.8"/>
    <row r="2779" spans="4:4" s="18" customFormat="1" ht="13.8"/>
    <row r="2780" spans="4:4" s="18" customFormat="1" ht="13.8"/>
    <row r="2782" spans="4:4" s="18" customFormat="1" ht="13.8"/>
    <row r="2783" spans="4:4" s="18" customFormat="1" ht="13.8"/>
    <row r="2784" spans="4:4" s="18" customFormat="1" ht="13.8"/>
    <row r="2785" spans="4:4" s="18" customFormat="1" ht="13.8"/>
    <row r="2786" spans="4:4">
      <c r="D2786" s="17"/>
    </row>
    <row r="2787" spans="4:4" s="18" customFormat="1" ht="13.8"/>
    <row r="2788" spans="4:4" s="18" customFormat="1" ht="13.8"/>
    <row r="2789" spans="4:4" s="18" customFormat="1" ht="13.8"/>
    <row r="2790" spans="4:4" s="18" customFormat="1" ht="13.8"/>
    <row r="2791" spans="4:4">
      <c r="D2791" s="17"/>
    </row>
    <row r="2792" spans="4:4">
      <c r="D2792" s="17"/>
    </row>
    <row r="2793" spans="4:4" s="18" customFormat="1" ht="13.8"/>
    <row r="2794" spans="4:4" s="18" customFormat="1" ht="13.8"/>
    <row r="2795" spans="4:4" s="18" customFormat="1" ht="13.8"/>
    <row r="2796" spans="4:4">
      <c r="D2796" s="17"/>
    </row>
    <row r="2797" spans="4:4" s="18" customFormat="1" ht="13.8"/>
    <row r="2798" spans="4:4">
      <c r="D2798" s="17"/>
    </row>
    <row r="2799" spans="4:4" s="18" customFormat="1" ht="13.8"/>
    <row r="2800" spans="4:4" s="18" customFormat="1" ht="13.8"/>
    <row r="2801" s="18" customFormat="1" ht="13.8"/>
    <row r="2802" s="18" customFormat="1" ht="13.8"/>
    <row r="2803" s="18" customFormat="1" ht="13.8"/>
    <row r="2804" s="18" customFormat="1" ht="13.8"/>
    <row r="2805" s="18" customFormat="1" ht="13.8"/>
    <row r="2806" s="18" customFormat="1" ht="13.8"/>
    <row r="2807" s="18" customFormat="1" ht="13.8"/>
    <row r="2808" s="18" customFormat="1" ht="13.8"/>
    <row r="2809" s="18" customFormat="1" ht="13.8"/>
    <row r="2810" s="18" customFormat="1" ht="13.8"/>
    <row r="2811" s="18" customFormat="1" ht="13.8"/>
    <row r="2812" s="18" customFormat="1" ht="13.8"/>
    <row r="2813" s="18" customFormat="1" ht="13.8"/>
    <row r="2814" s="18" customFormat="1" ht="13.8"/>
    <row r="2815" s="18" customFormat="1" ht="13.8"/>
    <row r="2816" s="18" customFormat="1" ht="13.8"/>
    <row r="2817" spans="4:4" s="18" customFormat="1" ht="13.8"/>
    <row r="2818" spans="4:4" s="18" customFormat="1" ht="13.8"/>
    <row r="2819" spans="4:4">
      <c r="D2819" s="17"/>
    </row>
    <row r="2820" spans="4:4" s="18" customFormat="1" ht="13.8"/>
    <row r="2821" spans="4:4" s="18" customFormat="1" ht="13.8"/>
    <row r="2822" spans="4:4" s="18" customFormat="1" ht="13.8"/>
    <row r="2823" spans="4:4" s="18" customFormat="1" ht="13.8"/>
    <row r="2824" spans="4:4" s="18" customFormat="1" ht="13.8"/>
    <row r="2825" spans="4:4" s="18" customFormat="1" ht="13.8"/>
    <row r="2826" spans="4:4" s="18" customFormat="1" ht="13.8"/>
    <row r="2827" spans="4:4" s="18" customFormat="1" ht="13.8"/>
    <row r="2828" spans="4:4" s="18" customFormat="1" ht="13.8"/>
    <row r="2829" spans="4:4" s="18" customFormat="1" ht="13.8"/>
    <row r="2830" spans="4:4" s="18" customFormat="1" ht="13.8"/>
    <row r="2832" spans="4:4" s="18" customFormat="1" ht="13.8"/>
    <row r="2833" spans="4:4" s="18" customFormat="1" ht="13.8"/>
    <row r="2834" spans="4:4" s="18" customFormat="1" ht="13.8"/>
    <row r="2835" spans="4:4" s="18" customFormat="1" ht="13.8"/>
    <row r="2836" spans="4:4" s="18" customFormat="1" ht="13.8"/>
    <row r="2837" spans="4:4" s="18" customFormat="1" ht="13.8"/>
    <row r="2838" spans="4:4" s="18" customFormat="1" ht="13.8"/>
    <row r="2839" spans="4:4" s="18" customFormat="1" ht="13.8"/>
    <row r="2840" spans="4:4" s="18" customFormat="1" ht="13.8"/>
    <row r="2841" spans="4:4" s="18" customFormat="1" ht="13.8"/>
    <row r="2842" spans="4:4" s="18" customFormat="1" ht="13.8"/>
    <row r="2843" spans="4:4">
      <c r="D2843" s="17"/>
    </row>
    <row r="2844" spans="4:4">
      <c r="D2844" s="17"/>
    </row>
    <row r="2845" spans="4:4">
      <c r="D2845" s="17"/>
    </row>
    <row r="2846" spans="4:4">
      <c r="D2846" s="17"/>
    </row>
    <row r="2847" spans="4:4" s="18" customFormat="1" ht="13.8"/>
    <row r="2848" spans="4:4">
      <c r="D2848" s="17"/>
    </row>
    <row r="2849" s="18" customFormat="1" ht="13.8"/>
    <row r="2850" s="18" customFormat="1" ht="13.8"/>
    <row r="2851" s="18" customFormat="1" ht="13.8"/>
    <row r="2852" s="18" customFormat="1" ht="13.8"/>
    <row r="2853" s="18" customFormat="1" ht="13.8"/>
    <row r="2854" s="18" customFormat="1" ht="13.8"/>
    <row r="2855" s="18" customFormat="1" ht="13.8"/>
    <row r="2856" s="18" customFormat="1" ht="13.8"/>
    <row r="2857" s="18" customFormat="1" ht="13.8"/>
    <row r="2859" s="18" customFormat="1" ht="13.8"/>
    <row r="2860" s="18" customFormat="1" ht="13.8"/>
    <row r="2861" s="18" customFormat="1" ht="13.8"/>
    <row r="2862" s="18" customFormat="1" ht="13.8"/>
    <row r="2863" s="18" customFormat="1" ht="13.8"/>
    <row r="2864" s="18" customFormat="1" ht="13.8"/>
    <row r="2865" spans="4:4" s="18" customFormat="1" ht="13.8"/>
    <row r="2866" spans="4:4">
      <c r="D2866" s="17"/>
    </row>
    <row r="2867" spans="4:4">
      <c r="D2867" s="17"/>
    </row>
    <row r="2868" spans="4:4" s="18" customFormat="1" ht="13.8"/>
    <row r="2869" spans="4:4" s="18" customFormat="1" ht="13.8"/>
    <row r="2870" spans="4:4">
      <c r="D2870" s="17"/>
    </row>
    <row r="2871" spans="4:4" s="18" customFormat="1" ht="13.8"/>
    <row r="2872" spans="4:4" s="18" customFormat="1" ht="13.8"/>
    <row r="2873" spans="4:4" s="18" customFormat="1" ht="13.8"/>
    <row r="2874" spans="4:4" s="18" customFormat="1" ht="13.8"/>
    <row r="2875" spans="4:4" s="18" customFormat="1" ht="13.8"/>
    <row r="2876" spans="4:4" s="18" customFormat="1" ht="13.8"/>
    <row r="2877" spans="4:4" s="18" customFormat="1" ht="13.8"/>
    <row r="2878" spans="4:4" s="18" customFormat="1" ht="13.8"/>
    <row r="2879" spans="4:4" s="18" customFormat="1" ht="13.8"/>
    <row r="2880" spans="4:4" s="18" customFormat="1" ht="13.8"/>
    <row r="2881" s="18" customFormat="1" ht="13.8"/>
    <row r="2882" s="18" customFormat="1" ht="13.8"/>
    <row r="2884" s="18" customFormat="1" ht="13.8"/>
    <row r="2885" s="18" customFormat="1" ht="13.8"/>
    <row r="2886" s="18" customFormat="1" ht="13.8"/>
    <row r="2887" s="18" customFormat="1" ht="13.8"/>
    <row r="2888" s="18" customFormat="1" ht="13.8"/>
    <row r="2889" s="18" customFormat="1" ht="13.8"/>
    <row r="2890" s="18" customFormat="1" ht="13.8"/>
    <row r="2891" s="18" customFormat="1" ht="13.8"/>
    <row r="2892" s="18" customFormat="1" ht="13.8"/>
    <row r="2893" s="18" customFormat="1" ht="13.8"/>
    <row r="2894" s="18" customFormat="1" ht="13.8"/>
    <row r="2895" s="18" customFormat="1" ht="13.8"/>
    <row r="2896" s="18" customFormat="1" ht="13.8"/>
    <row r="2897" spans="4:4" s="18" customFormat="1" ht="13.8"/>
    <row r="2898" spans="4:4">
      <c r="D2898" s="17"/>
    </row>
    <row r="2899" spans="4:4">
      <c r="D2899" s="17"/>
    </row>
    <row r="2900" spans="4:4" s="18" customFormat="1" ht="13.8"/>
    <row r="2902" spans="4:4" s="18" customFormat="1" ht="13.8"/>
    <row r="2903" spans="4:4" s="18" customFormat="1" ht="13.8"/>
    <row r="2904" spans="4:4" s="18" customFormat="1" ht="13.8"/>
    <row r="2905" spans="4:4" s="18" customFormat="1" ht="13.8"/>
    <row r="2906" spans="4:4" s="18" customFormat="1" ht="13.8"/>
    <row r="2907" spans="4:4" s="18" customFormat="1" ht="13.8"/>
    <row r="2908" spans="4:4" s="18" customFormat="1" ht="13.8"/>
    <row r="2909" spans="4:4">
      <c r="D2909" s="17"/>
    </row>
    <row r="2910" spans="4:4" s="18" customFormat="1" ht="13.8"/>
    <row r="2911" spans="4:4" s="18" customFormat="1" ht="13.8"/>
    <row r="2912" spans="4:4" s="18" customFormat="1" ht="13.8"/>
    <row r="2913" spans="4:4" s="18" customFormat="1" ht="13.8"/>
    <row r="2914" spans="4:4" s="18" customFormat="1" ht="13.8"/>
    <row r="2915" spans="4:4" s="18" customFormat="1" ht="13.8"/>
    <row r="2916" spans="4:4" s="18" customFormat="1" ht="13.8"/>
    <row r="2917" spans="4:4" s="18" customFormat="1" ht="13.8"/>
    <row r="2919" spans="4:4">
      <c r="D2919" s="17"/>
    </row>
    <row r="2920" spans="4:4" s="18" customFormat="1" ht="13.8"/>
    <row r="2921" spans="4:4">
      <c r="D2921" s="17"/>
    </row>
    <row r="2922" spans="4:4" s="18" customFormat="1" ht="13.8"/>
    <row r="2923" spans="4:4" s="18" customFormat="1" ht="13.8"/>
    <row r="2924" spans="4:4" s="18" customFormat="1" ht="13.8"/>
    <row r="2925" spans="4:4" s="18" customFormat="1" ht="13.8"/>
    <row r="2926" spans="4:4">
      <c r="D2926" s="17"/>
    </row>
    <row r="2927" spans="4:4" s="18" customFormat="1" ht="13.8"/>
    <row r="2928" spans="4:4" s="18" customFormat="1" ht="13.8"/>
    <row r="2929" s="18" customFormat="1" ht="13.8"/>
    <row r="2930" s="18" customFormat="1" ht="13.8"/>
    <row r="2931" s="18" customFormat="1" ht="13.8"/>
    <row r="2932" s="18" customFormat="1" ht="13.8"/>
    <row r="2933" s="18" customFormat="1" ht="13.8"/>
    <row r="2935" s="18" customFormat="1" ht="13.8"/>
    <row r="2936" s="18" customFormat="1" ht="13.8"/>
    <row r="2937" s="18" customFormat="1" ht="13.8"/>
    <row r="2938" s="18" customFormat="1" ht="13.8"/>
    <row r="2939" s="18" customFormat="1" ht="13.8"/>
    <row r="2940" s="18" customFormat="1" ht="13.8"/>
    <row r="2941" s="18" customFormat="1" ht="13.8"/>
    <row r="2942" s="18" customFormat="1" ht="13.8"/>
    <row r="2943" s="18" customFormat="1" ht="13.8"/>
    <row r="2944" s="18" customFormat="1" ht="13.8"/>
    <row r="2945" s="18" customFormat="1" ht="13.8"/>
    <row r="2946" s="18" customFormat="1" ht="13.8"/>
    <row r="2947" s="18" customFormat="1" ht="13.8"/>
    <row r="2948" s="18" customFormat="1" ht="13.8"/>
    <row r="2949" s="18" customFormat="1" ht="13.8"/>
    <row r="2950" s="18" customFormat="1" ht="13.8"/>
    <row r="2951" s="18" customFormat="1" ht="13.8"/>
    <row r="2952" s="18" customFormat="1" ht="13.8"/>
    <row r="2953" s="18" customFormat="1" ht="13.8"/>
    <row r="2954" s="18" customFormat="1" ht="13.8"/>
    <row r="2955" s="18" customFormat="1" ht="13.8"/>
    <row r="2956" s="18" customFormat="1" ht="13.8"/>
    <row r="2957" s="18" customFormat="1" ht="13.8"/>
    <row r="2958" s="18" customFormat="1" ht="13.8"/>
    <row r="2959" s="18" customFormat="1" ht="13.8"/>
    <row r="2960" s="18" customFormat="1" ht="13.8"/>
    <row r="2961" s="18" customFormat="1" ht="13.8"/>
    <row r="2962" s="18" customFormat="1" ht="13.8"/>
    <row r="2963" s="18" customFormat="1" ht="13.8"/>
    <row r="2964" s="18" customFormat="1" ht="13.8"/>
    <row r="2965" s="18" customFormat="1" ht="13.8"/>
    <row r="2966" s="18" customFormat="1" ht="13.8"/>
    <row r="2967" s="18" customFormat="1" ht="13.8"/>
    <row r="2968" s="18" customFormat="1" ht="13.8"/>
    <row r="2969" s="18" customFormat="1" ht="13.8"/>
    <row r="2970" s="18" customFormat="1" ht="13.8"/>
    <row r="2971" s="18" customFormat="1" ht="13.8"/>
    <row r="2972" s="18" customFormat="1" ht="13.8"/>
    <row r="2973" s="18" customFormat="1" ht="13.8"/>
    <row r="2974" s="18" customFormat="1" ht="13.8"/>
    <row r="2975" s="18" customFormat="1" ht="13.8"/>
    <row r="2976" s="18" customFormat="1" ht="13.8"/>
    <row r="2977" s="18" customFormat="1" ht="13.8"/>
    <row r="2978" s="18" customFormat="1" ht="13.8"/>
    <row r="2979" s="18" customFormat="1" ht="13.8"/>
    <row r="2980" s="18" customFormat="1" ht="13.8"/>
    <row r="2981" s="18" customFormat="1" ht="13.8"/>
    <row r="2982" s="18" customFormat="1" ht="13.8"/>
    <row r="2983" s="18" customFormat="1" ht="13.8"/>
    <row r="2984" s="18" customFormat="1" ht="13.8"/>
    <row r="2985" s="18" customFormat="1" ht="13.8"/>
    <row r="2986" s="18" customFormat="1" ht="13.8"/>
    <row r="2987" s="18" customFormat="1" ht="13.8"/>
    <row r="2988" s="18" customFormat="1" ht="13.8"/>
    <row r="2989" s="18" customFormat="1" ht="13.8"/>
    <row r="2990" s="18" customFormat="1" ht="13.8"/>
    <row r="2991" s="18" customFormat="1" ht="13.8"/>
    <row r="2992" s="18" customFormat="1" ht="13.8"/>
    <row r="2993" s="18" customFormat="1" ht="13.8"/>
    <row r="2994" s="18" customFormat="1" ht="13.8"/>
    <row r="2995" s="18" customFormat="1" ht="13.8"/>
    <row r="2996" s="18" customFormat="1" ht="13.8"/>
    <row r="2997" s="18" customFormat="1" ht="13.8"/>
    <row r="2998" s="18" customFormat="1" ht="13.8"/>
    <row r="2999" s="18" customFormat="1" ht="13.8"/>
    <row r="3000" s="18" customFormat="1" ht="13.8"/>
    <row r="3001" s="18" customFormat="1" ht="13.8"/>
    <row r="3002" s="18" customFormat="1" ht="13.8"/>
    <row r="3003" s="18" customFormat="1" ht="13.8"/>
    <row r="3004" s="18" customFormat="1" ht="13.8"/>
    <row r="3005" s="18" customFormat="1" ht="13.8"/>
    <row r="3006" s="18" customFormat="1" ht="13.8"/>
    <row r="3007" s="18" customFormat="1" ht="13.8"/>
    <row r="3008" s="18" customFormat="1" ht="13.8"/>
    <row r="3009" s="18" customFormat="1" ht="13.8"/>
    <row r="3010" s="18" customFormat="1" ht="13.8"/>
    <row r="3011" s="18" customFormat="1" ht="13.8"/>
    <row r="3012" s="18" customFormat="1" ht="13.8"/>
    <row r="3013" s="18" customFormat="1" ht="13.8"/>
    <row r="3014" s="18" customFormat="1" ht="13.8"/>
    <row r="3015" s="18" customFormat="1" ht="13.8"/>
    <row r="3016" s="18" customFormat="1" ht="13.8"/>
    <row r="3017" s="18" customFormat="1" ht="13.8"/>
    <row r="3018" s="18" customFormat="1" ht="13.8"/>
    <row r="3019" s="18" customFormat="1" ht="13.8"/>
    <row r="3020" s="18" customFormat="1" ht="13.8"/>
    <row r="3021" s="18" customFormat="1" ht="13.8"/>
    <row r="3022" s="18" customFormat="1" ht="13.8"/>
    <row r="3023" s="18" customFormat="1" ht="13.8"/>
    <row r="3024" s="18" customFormat="1" ht="13.8"/>
    <row r="3025" s="18" customFormat="1" ht="13.8"/>
    <row r="3026" s="18" customFormat="1" ht="13.8"/>
    <row r="3027" s="18" customFormat="1" ht="13.8"/>
    <row r="3028" s="18" customFormat="1" ht="13.8"/>
    <row r="3029" s="18" customFormat="1" ht="13.8"/>
    <row r="3030" s="18" customFormat="1" ht="13.8"/>
    <row r="3031" s="18" customFormat="1" ht="13.8"/>
    <row r="3032" s="18" customFormat="1" ht="13.8"/>
    <row r="3033" s="18" customFormat="1" ht="13.8"/>
    <row r="3034" s="18" customFormat="1" ht="13.8"/>
    <row r="3035" s="18" customFormat="1" ht="13.8"/>
    <row r="3036" s="18" customFormat="1" ht="13.8"/>
    <row r="3037" s="18" customFormat="1" ht="13.8"/>
    <row r="3038" s="18" customFormat="1" ht="13.8"/>
    <row r="3039" s="18" customFormat="1" ht="13.8"/>
    <row r="3040" s="18" customFormat="1" ht="13.8"/>
    <row r="3041" s="18" customFormat="1" ht="13.8"/>
    <row r="3042" s="18" customFormat="1" ht="13.8"/>
    <row r="3043" s="18" customFormat="1" ht="13.8"/>
    <row r="3044" s="18" customFormat="1" ht="13.8"/>
    <row r="3045" s="18" customFormat="1" ht="13.8"/>
    <row r="3046" s="18" customFormat="1" ht="13.8"/>
    <row r="3047" s="18" customFormat="1" ht="13.8"/>
    <row r="3048" s="18" customFormat="1" ht="13.8"/>
    <row r="3049" s="18" customFormat="1" ht="13.8"/>
    <row r="3050" s="18" customFormat="1" ht="13.8"/>
    <row r="3051" s="18" customFormat="1" ht="13.8"/>
    <row r="3052" s="18" customFormat="1" ht="13.8"/>
    <row r="3053" s="18" customFormat="1" ht="13.8"/>
    <row r="3054" s="18" customFormat="1" ht="13.8"/>
    <row r="3055" s="18" customFormat="1" ht="13.8"/>
    <row r="3056" s="18" customFormat="1" ht="13.8"/>
    <row r="3057" s="18" customFormat="1" ht="13.8"/>
    <row r="3058" s="18" customFormat="1" ht="13.8"/>
    <row r="3059" s="18" customFormat="1" ht="13.8"/>
    <row r="3060" s="18" customFormat="1" ht="13.8"/>
    <row r="3061" s="18" customFormat="1" ht="13.8"/>
    <row r="3062" s="18" customFormat="1" ht="13.8"/>
    <row r="3063" s="18" customFormat="1" ht="13.8"/>
    <row r="3064" s="18" customFormat="1" ht="13.8"/>
    <row r="3065" s="18" customFormat="1" ht="13.8"/>
    <row r="3066" s="18" customFormat="1" ht="13.8"/>
    <row r="3067" s="18" customFormat="1" ht="13.8"/>
    <row r="3068" s="18" customFormat="1" ht="13.8"/>
    <row r="3069" s="18" customFormat="1" ht="13.8"/>
    <row r="3070" s="18" customFormat="1" ht="13.8"/>
    <row r="3071" s="18" customFormat="1" ht="13.8"/>
    <row r="3072" s="18" customFormat="1" ht="13.8"/>
    <row r="3073" s="18" customFormat="1" ht="13.8"/>
    <row r="3074" s="18" customFormat="1" ht="13.8"/>
    <row r="3075" s="18" customFormat="1" ht="13.8"/>
    <row r="3076" s="18" customFormat="1" ht="13.8"/>
    <row r="3077" s="18" customFormat="1" ht="13.8"/>
    <row r="3078" s="18" customFormat="1" ht="13.8"/>
    <row r="3079" s="18" customFormat="1" ht="13.8"/>
    <row r="3080" s="18" customFormat="1" ht="13.8"/>
    <row r="3081" s="18" customFormat="1" ht="13.8"/>
    <row r="3082" s="18" customFormat="1" ht="13.8"/>
    <row r="3083" s="18" customFormat="1" ht="13.8"/>
    <row r="3084" s="18" customFormat="1" ht="13.8"/>
    <row r="3085" s="18" customFormat="1" ht="13.8"/>
    <row r="3086" s="18" customFormat="1" ht="13.8"/>
    <row r="3087" s="18" customFormat="1" ht="13.8"/>
    <row r="3088" s="18" customFormat="1" ht="13.8"/>
    <row r="3089" s="18" customFormat="1" ht="13.8"/>
    <row r="3090" s="18" customFormat="1" ht="13.8"/>
    <row r="3091" s="18" customFormat="1" ht="13.8"/>
    <row r="3092" s="18" customFormat="1" ht="13.8"/>
    <row r="3093" s="18" customFormat="1" ht="13.8"/>
    <row r="3094" s="18" customFormat="1" ht="13.8"/>
    <row r="3095" s="18" customFormat="1" ht="13.8"/>
    <row r="3096" s="18" customFormat="1" ht="13.8"/>
    <row r="3097" s="18" customFormat="1" ht="13.8"/>
    <row r="3098" s="18" customFormat="1" ht="13.8"/>
    <row r="3099" s="18" customFormat="1" ht="13.8"/>
    <row r="3100" s="18" customFormat="1" ht="13.8"/>
    <row r="3101" s="18" customFormat="1" ht="13.8"/>
    <row r="3102" s="18" customFormat="1" ht="13.8"/>
    <row r="3103" s="18" customFormat="1" ht="13.8"/>
    <row r="3104" s="18" customFormat="1" ht="13.8"/>
    <row r="3105" s="18" customFormat="1" ht="13.8"/>
    <row r="3106" s="18" customFormat="1" ht="13.8"/>
    <row r="3107" s="18" customFormat="1" ht="13.8"/>
    <row r="3108" s="18" customFormat="1" ht="13.8"/>
    <row r="3109" s="18" customFormat="1" ht="13.8"/>
    <row r="3110" s="18" customFormat="1" ht="13.8"/>
    <row r="3111" s="18" customFormat="1" ht="13.8"/>
    <row r="3112" s="18" customFormat="1" ht="13.8"/>
    <row r="3113" s="18" customFormat="1" ht="13.8"/>
    <row r="3114" s="18" customFormat="1" ht="13.8"/>
    <row r="3115" s="18" customFormat="1" ht="13.8"/>
    <row r="3116" s="18" customFormat="1" ht="13.8"/>
    <row r="3117" s="18" customFormat="1" ht="13.8"/>
    <row r="3118" s="18" customFormat="1" ht="13.8"/>
    <row r="3119" s="18" customFormat="1" ht="13.8"/>
    <row r="3120" s="18" customFormat="1" ht="13.8"/>
    <row r="3121" s="18" customFormat="1" ht="13.8"/>
    <row r="3122" s="18" customFormat="1" ht="13.8"/>
    <row r="3123" s="18" customFormat="1" ht="13.8"/>
    <row r="3124" s="18" customFormat="1" ht="13.8"/>
    <row r="3125" s="18" customFormat="1" ht="13.8"/>
    <row r="3126" s="18" customFormat="1" ht="13.8"/>
    <row r="3127" s="18" customFormat="1" ht="13.8"/>
    <row r="3128" s="18" customFormat="1" ht="13.8"/>
    <row r="3129" s="18" customFormat="1" ht="13.8"/>
    <row r="3130" s="18" customFormat="1" ht="13.8"/>
    <row r="3131" s="18" customFormat="1" ht="13.8"/>
    <row r="3132" s="18" customFormat="1" ht="13.8"/>
    <row r="3133" s="18" customFormat="1" ht="13.8"/>
    <row r="3134" s="18" customFormat="1" ht="13.8"/>
    <row r="3135" s="18" customFormat="1" ht="13.8"/>
    <row r="3136" s="18" customFormat="1" ht="13.8"/>
    <row r="3137" s="18" customFormat="1" ht="13.8"/>
    <row r="3138" s="18" customFormat="1" ht="13.8"/>
    <row r="3139" s="18" customFormat="1" ht="13.8"/>
    <row r="3140" s="18" customFormat="1" ht="13.8"/>
    <row r="3141" s="18" customFormat="1" ht="13.8"/>
    <row r="3142" s="18" customFormat="1" ht="13.8"/>
    <row r="3143" s="18" customFormat="1" ht="13.8"/>
    <row r="3144" s="18" customFormat="1" ht="13.8"/>
    <row r="3145" s="18" customFormat="1" ht="13.8"/>
    <row r="3146" s="18" customFormat="1" ht="13.8"/>
    <row r="3147" s="18" customFormat="1" ht="13.8"/>
    <row r="3148" s="18" customFormat="1" ht="13.8"/>
    <row r="3149" s="18" customFormat="1" ht="13.8"/>
    <row r="3150" s="18" customFormat="1" ht="13.8"/>
    <row r="3151" s="18" customFormat="1" ht="13.8"/>
    <row r="3152" s="18" customFormat="1" ht="13.8"/>
    <row r="3153" s="18" customFormat="1" ht="13.8"/>
    <row r="3154" s="18" customFormat="1" ht="13.8"/>
    <row r="3155" s="18" customFormat="1" ht="13.8"/>
    <row r="3156" s="18" customFormat="1" ht="13.8"/>
    <row r="3157" s="18" customFormat="1" ht="13.8"/>
    <row r="3158" s="18" customFormat="1" ht="13.8"/>
    <row r="3159" s="18" customFormat="1" ht="13.8"/>
    <row r="3160" s="18" customFormat="1" ht="13.8"/>
    <row r="3161" s="18" customFormat="1" ht="13.8"/>
    <row r="3162" s="18" customFormat="1" ht="13.8"/>
    <row r="3163" s="18" customFormat="1" ht="13.8"/>
    <row r="3164" s="18" customFormat="1" ht="13.8"/>
    <row r="3165" s="18" customFormat="1" ht="13.8"/>
    <row r="3166" s="18" customFormat="1" ht="13.8"/>
    <row r="3167" s="18" customFormat="1" ht="13.8"/>
    <row r="3168" s="18" customFormat="1" ht="13.8"/>
    <row r="3169" s="18" customFormat="1" ht="13.8"/>
    <row r="3170" s="18" customFormat="1" ht="13.8"/>
    <row r="3171" s="18" customFormat="1" ht="13.8"/>
    <row r="3172" s="18" customFormat="1" ht="13.8"/>
    <row r="3173" s="18" customFormat="1" ht="13.8"/>
    <row r="3174" s="18" customFormat="1" ht="13.8"/>
    <row r="3175" s="18" customFormat="1" ht="13.8"/>
    <row r="3176" s="18" customFormat="1" ht="13.8"/>
    <row r="3177" s="18" customFormat="1" ht="13.8"/>
    <row r="3178" s="18" customFormat="1" ht="13.8"/>
    <row r="3179" s="18" customFormat="1" ht="13.8"/>
    <row r="3180" s="18" customFormat="1" ht="13.8"/>
    <row r="3181" s="18" customFormat="1" ht="13.8"/>
    <row r="3182" s="18" customFormat="1" ht="13.8"/>
    <row r="3183" s="18" customFormat="1" ht="13.8"/>
    <row r="3184" s="18" customFormat="1" ht="13.8"/>
    <row r="3185" s="18" customFormat="1" ht="13.8"/>
    <row r="3186" s="18" customFormat="1" ht="13.8"/>
    <row r="3187" s="18" customFormat="1" ht="13.8"/>
    <row r="3188" s="18" customFormat="1" ht="13.8"/>
    <row r="3189" s="18" customFormat="1" ht="13.8"/>
    <row r="3190" s="18" customFormat="1" ht="13.8"/>
    <row r="3191" s="18" customFormat="1" ht="13.8"/>
    <row r="3192" s="18" customFormat="1" ht="13.8"/>
    <row r="3193" s="18" customFormat="1" ht="13.8"/>
    <row r="3194" s="18" customFormat="1" ht="13.8"/>
    <row r="3195" s="18" customFormat="1" ht="13.8"/>
    <row r="3196" s="18" customFormat="1" ht="13.8"/>
    <row r="3197" s="18" customFormat="1" ht="13.8"/>
    <row r="3198" s="18" customFormat="1" ht="13.8"/>
    <row r="3199" s="18" customFormat="1" ht="13.8"/>
    <row r="3200" s="18" customFormat="1" ht="13.8"/>
    <row r="3201" s="18" customFormat="1" ht="13.8"/>
    <row r="3202" s="18" customFormat="1" ht="13.8"/>
    <row r="3203" s="18" customFormat="1" ht="13.8"/>
    <row r="3204" s="18" customFormat="1" ht="13.8"/>
    <row r="3205" s="18" customFormat="1" ht="13.8"/>
    <row r="3206" s="18" customFormat="1" ht="13.8"/>
    <row r="3207" s="18" customFormat="1" ht="13.8"/>
    <row r="3208" s="18" customFormat="1" ht="13.8"/>
    <row r="3209" s="18" customFormat="1" ht="13.8"/>
    <row r="3210" s="18" customFormat="1" ht="13.8"/>
    <row r="3211" s="18" customFormat="1" ht="13.8"/>
    <row r="3212" s="18" customFormat="1" ht="13.8"/>
    <row r="3213" s="18" customFormat="1" ht="13.8"/>
    <row r="3214" s="18" customFormat="1" ht="13.8"/>
    <row r="3215" s="18" customFormat="1" ht="13.8"/>
    <row r="3216" s="18" customFormat="1" ht="13.8"/>
    <row r="3217" s="18" customFormat="1" ht="13.8"/>
    <row r="3218" s="18" customFormat="1" ht="13.8"/>
    <row r="3219" s="18" customFormat="1" ht="13.8"/>
    <row r="3220" s="18" customFormat="1" ht="13.8"/>
    <row r="3221" s="18" customFormat="1" ht="13.8"/>
    <row r="3222" s="18" customFormat="1" ht="13.8"/>
    <row r="3223" s="18" customFormat="1" ht="13.8"/>
    <row r="3224" s="18" customFormat="1" ht="13.8"/>
    <row r="3225" s="18" customFormat="1" ht="13.8"/>
    <row r="3226" s="18" customFormat="1" ht="13.8"/>
    <row r="3227" s="18" customFormat="1" ht="13.8"/>
    <row r="3228" s="18" customFormat="1" ht="13.8"/>
    <row r="3229" s="18" customFormat="1" ht="13.8"/>
    <row r="3230" s="18" customFormat="1" ht="13.8"/>
    <row r="3231" s="18" customFormat="1" ht="13.8"/>
    <row r="3232" s="18" customFormat="1" ht="13.8"/>
    <row r="3233" s="18" customFormat="1" ht="13.8"/>
    <row r="3234" s="18" customFormat="1" ht="13.8"/>
    <row r="3235" s="18" customFormat="1" ht="13.8"/>
    <row r="3236" s="18" customFormat="1" ht="13.8"/>
    <row r="3237" s="18" customFormat="1" ht="13.8"/>
    <row r="3238" s="18" customFormat="1" ht="13.8"/>
    <row r="3239" s="18" customFormat="1" ht="13.8"/>
    <row r="3240" s="18" customFormat="1" ht="13.8"/>
    <row r="3241" s="18" customFormat="1" ht="13.8"/>
    <row r="3242" s="18" customFormat="1" ht="13.8"/>
    <row r="3243" s="18" customFormat="1" ht="13.8"/>
    <row r="3244" s="18" customFormat="1" ht="13.8"/>
    <row r="3245" s="18" customFormat="1" ht="13.8"/>
    <row r="3246" s="18" customFormat="1" ht="13.8"/>
    <row r="3247" s="18" customFormat="1" ht="13.8"/>
    <row r="3248" s="18" customFormat="1" ht="13.8"/>
    <row r="3249" s="18" customFormat="1" ht="13.8"/>
    <row r="3250" s="18" customFormat="1" ht="13.8"/>
    <row r="3251" s="18" customFormat="1" ht="13.8"/>
    <row r="3252" s="18" customFormat="1" ht="13.8"/>
    <row r="3253" s="18" customFormat="1" ht="13.8"/>
    <row r="3254" s="18" customFormat="1" ht="13.8"/>
    <row r="3255" s="18" customFormat="1" ht="13.8"/>
    <row r="3256" s="18" customFormat="1" ht="13.8"/>
    <row r="3257" s="18" customFormat="1" ht="13.8"/>
    <row r="3258" s="18" customFormat="1" ht="13.8"/>
    <row r="3259" s="18" customFormat="1" ht="13.8"/>
    <row r="3260" s="18" customFormat="1" ht="13.8"/>
    <row r="3261" s="18" customFormat="1" ht="13.8"/>
    <row r="3262" s="18" customFormat="1" ht="13.8"/>
    <row r="3263" s="18" customFormat="1" ht="13.8"/>
    <row r="3264" s="18" customFormat="1" ht="13.8"/>
    <row r="3265" s="18" customFormat="1" ht="13.8"/>
    <row r="3266" s="18" customFormat="1" ht="13.8"/>
    <row r="3267" s="18" customFormat="1" ht="13.8"/>
    <row r="3268" s="18" customFormat="1" ht="13.8"/>
    <row r="3269" s="18" customFormat="1" ht="13.8"/>
    <row r="3270" s="18" customFormat="1" ht="13.8"/>
    <row r="3271" s="18" customFormat="1" ht="13.8"/>
    <row r="3272" s="18" customFormat="1" ht="13.8"/>
    <row r="3273" s="18" customFormat="1" ht="13.8"/>
    <row r="3274" s="18" customFormat="1" ht="13.8"/>
    <row r="3275" s="18" customFormat="1" ht="13.8"/>
    <row r="3276" s="18" customFormat="1" ht="13.8"/>
    <row r="3277" s="18" customFormat="1" ht="13.8"/>
    <row r="3278" s="18" customFormat="1" ht="13.8"/>
    <row r="3279" s="18" customFormat="1" ht="13.8"/>
    <row r="3280" s="18" customFormat="1" ht="13.8"/>
    <row r="3281" s="18" customFormat="1" ht="13.8"/>
    <row r="3282" s="18" customFormat="1" ht="13.8"/>
    <row r="3283" s="18" customFormat="1" ht="13.8"/>
    <row r="3284" s="18" customFormat="1" ht="13.8"/>
    <row r="3285" s="18" customFormat="1" ht="13.8"/>
    <row r="3286" s="18" customFormat="1" ht="13.8"/>
    <row r="3287" s="18" customFormat="1" ht="13.8"/>
    <row r="3288" s="18" customFormat="1" ht="13.8"/>
    <row r="3289" s="18" customFormat="1" ht="13.8"/>
    <row r="3290" s="18" customFormat="1" ht="13.8"/>
    <row r="3291" s="18" customFormat="1" ht="13.8"/>
    <row r="3292" s="18" customFormat="1" ht="13.8"/>
    <row r="3293" s="18" customFormat="1" ht="13.8"/>
    <row r="3294" s="18" customFormat="1" ht="13.8"/>
    <row r="3295" s="18" customFormat="1" ht="13.8"/>
    <row r="3296" s="18" customFormat="1" ht="13.8"/>
    <row r="3297" s="18" customFormat="1" ht="13.8"/>
    <row r="3298" s="18" customFormat="1" ht="13.8"/>
    <row r="3299" s="18" customFormat="1" ht="13.8"/>
    <row r="3300" s="18" customFormat="1" ht="13.8"/>
    <row r="3301" s="18" customFormat="1" ht="13.8"/>
    <row r="3302" s="18" customFormat="1" ht="13.8"/>
    <row r="3303" s="18" customFormat="1" ht="13.8"/>
    <row r="3304" s="18" customFormat="1" ht="13.8"/>
    <row r="3305" s="18" customFormat="1" ht="13.8"/>
    <row r="3306" s="18" customFormat="1" ht="13.8"/>
    <row r="3307" s="18" customFormat="1" ht="13.8"/>
    <row r="3308" s="18" customFormat="1" ht="13.8"/>
    <row r="3309" s="18" customFormat="1" ht="13.8"/>
    <row r="3310" s="18" customFormat="1" ht="13.8"/>
    <row r="3311" s="18" customFormat="1" ht="13.8"/>
    <row r="3312" s="18" customFormat="1" ht="13.8"/>
    <row r="3313" s="18" customFormat="1" ht="13.8"/>
    <row r="3314" s="18" customFormat="1" ht="13.8"/>
    <row r="3315" s="18" customFormat="1" ht="13.8"/>
    <row r="3316" s="18" customFormat="1" ht="13.8"/>
    <row r="3317" s="18" customFormat="1" ht="13.8"/>
    <row r="3318" s="18" customFormat="1" ht="13.8"/>
    <row r="3319" s="18" customFormat="1" ht="13.8"/>
    <row r="3320" s="18" customFormat="1" ht="13.8"/>
    <row r="3321" s="18" customFormat="1" ht="13.8"/>
    <row r="3322" s="18" customFormat="1" ht="13.8"/>
    <row r="3323" s="18" customFormat="1" ht="13.8"/>
    <row r="3324" s="18" customFormat="1" ht="13.8"/>
    <row r="3325" s="18" customFormat="1" ht="13.8"/>
    <row r="3326" s="18" customFormat="1" ht="13.8"/>
    <row r="3327" s="18" customFormat="1" ht="13.8"/>
    <row r="3328" s="18" customFormat="1" ht="13.8"/>
    <row r="3329" s="18" customFormat="1" ht="13.8"/>
    <row r="3330" s="18" customFormat="1" ht="13.8"/>
    <row r="3331" s="18" customFormat="1" ht="13.8"/>
    <row r="3332" s="18" customFormat="1" ht="13.8"/>
    <row r="3333" s="18" customFormat="1" ht="13.8"/>
    <row r="3334" s="18" customFormat="1" ht="13.8"/>
    <row r="3335" s="18" customFormat="1" ht="13.8"/>
    <row r="3336" s="18" customFormat="1" ht="13.8"/>
    <row r="3337" s="18" customFormat="1" ht="13.8"/>
    <row r="3338" s="18" customFormat="1" ht="13.8"/>
    <row r="3339" s="18" customFormat="1" ht="13.8"/>
    <row r="3340" s="18" customFormat="1" ht="13.8"/>
    <row r="3341" s="18" customFormat="1" ht="13.8"/>
    <row r="3342" s="18" customFormat="1" ht="13.8"/>
    <row r="3343" s="18" customFormat="1" ht="13.8"/>
    <row r="3344" s="18" customFormat="1" ht="13.8"/>
    <row r="3345" s="18" customFormat="1" ht="13.8"/>
    <row r="3346" s="18" customFormat="1" ht="13.8"/>
    <row r="3347" s="18" customFormat="1" ht="13.8"/>
    <row r="3348" s="18" customFormat="1" ht="13.8"/>
    <row r="3349" s="18" customFormat="1" ht="13.8"/>
    <row r="3350" s="18" customFormat="1" ht="13.8"/>
    <row r="3351" s="18" customFormat="1" ht="13.8"/>
    <row r="3352" s="18" customFormat="1" ht="13.8"/>
    <row r="3353" s="18" customFormat="1" ht="13.8"/>
    <row r="3354" s="18" customFormat="1" ht="13.8"/>
    <row r="3355" s="18" customFormat="1" ht="13.8"/>
    <row r="3356" s="18" customFormat="1" ht="13.8"/>
    <row r="3357" s="18" customFormat="1" ht="13.8"/>
    <row r="3358" s="18" customFormat="1" ht="13.8"/>
    <row r="3359" s="18" customFormat="1" ht="13.8"/>
    <row r="3360" s="18" customFormat="1" ht="13.8"/>
    <row r="3361" s="18" customFormat="1" ht="13.8"/>
    <row r="3362" s="18" customFormat="1" ht="13.8"/>
    <row r="3363" s="18" customFormat="1" ht="13.8"/>
    <row r="3364" s="18" customFormat="1" ht="13.8"/>
    <row r="3365" s="18" customFormat="1" ht="13.8"/>
    <row r="3366" s="18" customFormat="1" ht="13.8"/>
    <row r="3367" s="18" customFormat="1" ht="13.8"/>
    <row r="3368" s="18" customFormat="1" ht="13.8"/>
    <row r="3369" s="18" customFormat="1" ht="13.8"/>
    <row r="3370" s="18" customFormat="1" ht="13.8"/>
    <row r="3371" s="18" customFormat="1" ht="13.8"/>
    <row r="3372" s="18" customFormat="1" ht="13.8"/>
    <row r="3373" s="18" customFormat="1" ht="13.8"/>
    <row r="3374" s="18" customFormat="1" ht="13.8"/>
    <row r="3375" s="18" customFormat="1" ht="13.8"/>
    <row r="3376" s="18" customFormat="1" ht="13.8"/>
    <row r="3377" s="18" customFormat="1" ht="13.8"/>
    <row r="3378" s="18" customFormat="1" ht="13.8"/>
    <row r="3379" s="18" customFormat="1" ht="13.8"/>
    <row r="3380" s="18" customFormat="1" ht="13.8"/>
    <row r="3381" s="18" customFormat="1" ht="13.8"/>
    <row r="3382" s="18" customFormat="1" ht="13.8"/>
    <row r="3383" s="18" customFormat="1" ht="13.8"/>
    <row r="3384" s="18" customFormat="1" ht="13.8"/>
    <row r="3385" s="18" customFormat="1" ht="13.8"/>
    <row r="3386" s="18" customFormat="1" ht="13.8"/>
    <row r="3387" s="18" customFormat="1" ht="13.8"/>
    <row r="3388" s="18" customFormat="1" ht="13.8"/>
    <row r="3389" s="18" customFormat="1" ht="13.8"/>
    <row r="3390" s="18" customFormat="1" ht="13.8"/>
    <row r="3391" s="18" customFormat="1" ht="13.8"/>
    <row r="3392" s="18" customFormat="1" ht="13.8"/>
    <row r="3393" s="18" customFormat="1" ht="13.8"/>
    <row r="3394" s="18" customFormat="1" ht="13.8"/>
    <row r="3395" s="18" customFormat="1" ht="13.8"/>
    <row r="3396" s="18" customFormat="1" ht="13.8"/>
    <row r="3397" s="18" customFormat="1" ht="13.8"/>
    <row r="3398" s="18" customFormat="1" ht="13.8"/>
    <row r="3399" s="18" customFormat="1" ht="13.8"/>
    <row r="3400" s="18" customFormat="1" ht="13.8"/>
    <row r="3401" s="18" customFormat="1" ht="13.8"/>
    <row r="3402" s="18" customFormat="1" ht="13.8"/>
    <row r="3403" s="18" customFormat="1" ht="13.8"/>
    <row r="3404" s="18" customFormat="1" ht="13.8"/>
    <row r="3405" s="18" customFormat="1" ht="13.8"/>
    <row r="3406" s="18" customFormat="1" ht="13.8"/>
    <row r="3407" s="18" customFormat="1" ht="13.8"/>
    <row r="3408" s="18" customFormat="1" ht="13.8"/>
    <row r="3409" s="18" customFormat="1" ht="13.8"/>
    <row r="3410" s="18" customFormat="1" ht="13.8"/>
    <row r="3411" s="18" customFormat="1" ht="13.8"/>
    <row r="3412" s="18" customFormat="1" ht="13.8"/>
    <row r="3413" s="18" customFormat="1" ht="13.8"/>
    <row r="3414" s="18" customFormat="1" ht="13.8"/>
    <row r="3415" s="18" customFormat="1" ht="13.8"/>
    <row r="3416" s="18" customFormat="1" ht="13.8"/>
    <row r="3417" s="18" customFormat="1" ht="13.8"/>
    <row r="3418" s="18" customFormat="1" ht="13.8"/>
    <row r="3419" s="18" customFormat="1" ht="13.8"/>
    <row r="3420" s="18" customFormat="1" ht="13.8"/>
    <row r="3421" s="18" customFormat="1" ht="13.8"/>
    <row r="3422" s="18" customFormat="1" ht="13.8"/>
    <row r="3423" s="18" customFormat="1" ht="13.8"/>
    <row r="3424" s="18" customFormat="1" ht="13.8"/>
    <row r="3425" s="18" customFormat="1" ht="13.8"/>
    <row r="3426" s="18" customFormat="1" ht="13.8"/>
    <row r="3427" s="18" customFormat="1" ht="13.8"/>
    <row r="3428" s="18" customFormat="1" ht="13.8"/>
    <row r="3429" s="18" customFormat="1" ht="13.8"/>
    <row r="3430" s="18" customFormat="1" ht="13.8"/>
    <row r="3431" s="18" customFormat="1" ht="13.8"/>
    <row r="3432" s="18" customFormat="1" ht="13.8"/>
    <row r="3433" s="18" customFormat="1" ht="13.8"/>
    <row r="3434" s="18" customFormat="1" ht="13.8"/>
    <row r="3435" s="18" customFormat="1" ht="13.8"/>
    <row r="3436" s="18" customFormat="1" ht="13.8"/>
    <row r="3437" s="18" customFormat="1" ht="13.8"/>
    <row r="3438" s="18" customFormat="1" ht="13.8"/>
    <row r="3439" s="18" customFormat="1" ht="13.8"/>
    <row r="3440" s="18" customFormat="1" ht="13.8"/>
    <row r="3441" s="18" customFormat="1" ht="13.8"/>
    <row r="3442" s="18" customFormat="1" ht="13.8"/>
    <row r="3443" s="18" customFormat="1" ht="13.8"/>
    <row r="3444" s="18" customFormat="1" ht="13.8"/>
    <row r="3445" s="18" customFormat="1" ht="13.8"/>
    <row r="3446" s="18" customFormat="1" ht="13.8"/>
    <row r="3447" s="18" customFormat="1" ht="13.8"/>
    <row r="3448" s="18" customFormat="1" ht="13.8"/>
    <row r="3449" s="18" customFormat="1" ht="13.8"/>
    <row r="3450" s="18" customFormat="1" ht="13.8"/>
    <row r="3451" s="18" customFormat="1" ht="13.8"/>
    <row r="3452" s="18" customFormat="1" ht="13.8"/>
    <row r="3453" s="18" customFormat="1" ht="13.8"/>
    <row r="3454" s="18" customFormat="1" ht="13.8"/>
    <row r="3455" s="18" customFormat="1" ht="13.8"/>
    <row r="3456" s="18" customFormat="1" ht="13.8"/>
    <row r="3457" s="18" customFormat="1" ht="13.8"/>
    <row r="3458" s="18" customFormat="1" ht="13.8"/>
    <row r="3459" s="18" customFormat="1" ht="13.8"/>
    <row r="3460" s="18" customFormat="1" ht="13.8"/>
    <row r="3461" s="18" customFormat="1" ht="13.8"/>
    <row r="3462" s="18" customFormat="1" ht="13.8"/>
    <row r="3463" s="18" customFormat="1" ht="13.8"/>
    <row r="3464" s="18" customFormat="1" ht="13.8"/>
    <row r="3465" s="18" customFormat="1" ht="13.8"/>
    <row r="3466" s="18" customFormat="1" ht="13.8"/>
    <row r="3467" s="18" customFormat="1" ht="13.8"/>
    <row r="3468" s="18" customFormat="1" ht="13.8"/>
    <row r="3469" s="18" customFormat="1" ht="13.8"/>
    <row r="3470" s="18" customFormat="1" ht="13.8"/>
    <row r="3471" s="18" customFormat="1" ht="13.8"/>
    <row r="3472" s="18" customFormat="1" ht="13.8"/>
    <row r="3473" s="18" customFormat="1" ht="13.8"/>
    <row r="3474" s="18" customFormat="1" ht="13.8"/>
    <row r="3475" s="18" customFormat="1" ht="13.8"/>
    <row r="3476" s="18" customFormat="1" ht="13.8"/>
    <row r="3477" s="18" customFormat="1" ht="13.8"/>
    <row r="3478" s="18" customFormat="1" ht="13.8"/>
    <row r="3479" s="18" customFormat="1" ht="13.8"/>
    <row r="3480" s="18" customFormat="1" ht="13.8"/>
    <row r="3481" s="18" customFormat="1" ht="13.8"/>
    <row r="3482" s="18" customFormat="1" ht="13.8"/>
    <row r="3483" s="18" customFormat="1" ht="13.8"/>
    <row r="3484" s="18" customFormat="1" ht="13.8"/>
    <row r="3485" s="18" customFormat="1" ht="13.8"/>
    <row r="3486" s="18" customFormat="1" ht="13.8"/>
    <row r="3487" s="18" customFormat="1" ht="13.8"/>
    <row r="3488" s="18" customFormat="1" ht="13.8"/>
    <row r="3489" s="18" customFormat="1" ht="13.8"/>
    <row r="3490" s="18" customFormat="1" ht="13.8"/>
    <row r="3491" s="18" customFormat="1" ht="13.8"/>
    <row r="3492" s="18" customFormat="1" ht="13.8"/>
    <row r="3493" s="18" customFormat="1" ht="13.8"/>
    <row r="3494" s="18" customFormat="1" ht="13.8"/>
    <row r="3495" s="18" customFormat="1" ht="13.8"/>
    <row r="3496" s="18" customFormat="1" ht="13.8"/>
    <row r="3497" s="18" customFormat="1" ht="13.8"/>
    <row r="3498" s="18" customFormat="1" ht="13.8"/>
    <row r="3499" s="18" customFormat="1" ht="13.8"/>
    <row r="3500" s="18" customFormat="1" ht="13.8"/>
    <row r="3501" s="18" customFormat="1" ht="13.8"/>
    <row r="3502" s="18" customFormat="1" ht="13.8"/>
    <row r="3503" s="18" customFormat="1" ht="13.8"/>
    <row r="3504" s="18" customFormat="1" ht="13.8"/>
    <row r="3505" s="18" customFormat="1" ht="13.8"/>
    <row r="3506" s="18" customFormat="1" ht="13.8"/>
    <row r="3507" s="18" customFormat="1" ht="13.8"/>
    <row r="3508" s="18" customFormat="1" ht="13.8"/>
    <row r="3509" s="18" customFormat="1" ht="13.8"/>
    <row r="3510" s="18" customFormat="1" ht="13.8"/>
    <row r="3511" s="18" customFormat="1" ht="13.8"/>
    <row r="3512" s="18" customFormat="1" ht="13.8"/>
    <row r="3513" s="18" customFormat="1" ht="13.8"/>
    <row r="3514" s="18" customFormat="1" ht="13.8"/>
    <row r="3515" s="18" customFormat="1" ht="13.8"/>
    <row r="3516" s="18" customFormat="1" ht="13.8"/>
    <row r="3517" s="18" customFormat="1" ht="13.8"/>
    <row r="3518" s="18" customFormat="1" ht="13.8"/>
    <row r="3519" s="18" customFormat="1" ht="13.8"/>
    <row r="3520" s="18" customFormat="1" ht="13.8"/>
    <row r="3521" spans="4:4" s="18" customFormat="1" ht="13.8"/>
    <row r="3522" spans="4:4">
      <c r="D3522" s="17"/>
    </row>
    <row r="3523" spans="4:4" s="18" customFormat="1" ht="13.8"/>
    <row r="3524" spans="4:4" s="18" customFormat="1" ht="13.8"/>
    <row r="3525" spans="4:4" s="18" customFormat="1" ht="13.8"/>
    <row r="3526" spans="4:4" s="18" customFormat="1" ht="13.8"/>
    <row r="3527" spans="4:4" s="18" customFormat="1" ht="13.8"/>
    <row r="3528" spans="4:4" s="18" customFormat="1" ht="13.8"/>
    <row r="3529" spans="4:4" s="18" customFormat="1" ht="13.8"/>
    <row r="3530" spans="4:4" s="18" customFormat="1" ht="13.8"/>
    <row r="3531" spans="4:4" s="18" customFormat="1" ht="13.8"/>
    <row r="3532" spans="4:4" s="18" customFormat="1" ht="13.8"/>
    <row r="3533" spans="4:4" s="18" customFormat="1" ht="13.8"/>
    <row r="3534" spans="4:4" s="18" customFormat="1" ht="13.8"/>
    <row r="3535" spans="4:4" s="18" customFormat="1" ht="13.8"/>
    <row r="3536" spans="4:4" s="18" customFormat="1" ht="13.8"/>
    <row r="3537" spans="4:4" s="18" customFormat="1" ht="13.8"/>
    <row r="3538" spans="4:4" s="18" customFormat="1" ht="13.8"/>
    <row r="3539" spans="4:4" s="18" customFormat="1" ht="13.8"/>
    <row r="3540" spans="4:4" s="18" customFormat="1" ht="13.8"/>
    <row r="3541" spans="4:4" s="18" customFormat="1" ht="13.8"/>
    <row r="3542" spans="4:4" s="18" customFormat="1" ht="13.8"/>
    <row r="3543" spans="4:4" s="18" customFormat="1" ht="13.8"/>
    <row r="3544" spans="4:4" s="18" customFormat="1" ht="13.8"/>
    <row r="3545" spans="4:4" s="18" customFormat="1" ht="13.8"/>
    <row r="3546" spans="4:4">
      <c r="D3546" s="17"/>
    </row>
    <row r="3547" spans="4:4" s="18" customFormat="1" ht="13.8"/>
    <row r="3548" spans="4:4" s="18" customFormat="1" ht="13.8"/>
    <row r="3549" spans="4:4" s="18" customFormat="1" ht="13.8"/>
    <row r="3550" spans="4:4" s="18" customFormat="1" ht="13.8"/>
    <row r="3551" spans="4:4" s="18" customFormat="1" ht="13.8"/>
    <row r="3552" spans="4:4" s="18" customFormat="1" ht="13.8"/>
    <row r="3553" spans="4:4" s="18" customFormat="1" ht="13.8"/>
    <row r="3555" spans="4:4" s="18" customFormat="1" ht="13.8"/>
    <row r="3556" spans="4:4" s="18" customFormat="1" ht="13.8"/>
    <row r="3557" spans="4:4" s="18" customFormat="1" ht="13.8"/>
    <row r="3558" spans="4:4" s="18" customFormat="1" ht="13.8"/>
    <row r="3559" spans="4:4">
      <c r="D3559" s="17"/>
    </row>
    <row r="3560" spans="4:4" s="18" customFormat="1" ht="13.8"/>
    <row r="3561" spans="4:4" s="18" customFormat="1" ht="13.8"/>
    <row r="3562" spans="4:4" s="18" customFormat="1" ht="13.8"/>
    <row r="3563" spans="4:4" s="18" customFormat="1" ht="13.8"/>
    <row r="3564" spans="4:4" s="18" customFormat="1" ht="13.8"/>
    <row r="3565" spans="4:4" s="18" customFormat="1" ht="13.8"/>
    <row r="3566" spans="4:4" s="18" customFormat="1" ht="13.8"/>
    <row r="3567" spans="4:4" s="18" customFormat="1" ht="13.8"/>
    <row r="3568" spans="4:4" s="18" customFormat="1" ht="13.8"/>
    <row r="3569" spans="4:4" s="18" customFormat="1" ht="13.8"/>
    <row r="3570" spans="4:4" s="18" customFormat="1" ht="13.8"/>
    <row r="3571" spans="4:4">
      <c r="D3571" s="17"/>
    </row>
    <row r="3572" spans="4:4" s="18" customFormat="1" ht="13.8"/>
    <row r="3573" spans="4:4" s="18" customFormat="1" ht="13.8"/>
    <row r="3574" spans="4:4">
      <c r="D3574" s="17"/>
    </row>
    <row r="3575" spans="4:4" s="18" customFormat="1" ht="13.8"/>
    <row r="3576" spans="4:4" s="18" customFormat="1" ht="13.8"/>
    <row r="3577" spans="4:4">
      <c r="D3577" s="17"/>
    </row>
    <row r="3578" spans="4:4" s="18" customFormat="1" ht="13.8"/>
    <row r="3579" spans="4:4" s="18" customFormat="1" ht="13.8"/>
    <row r="3580" spans="4:4" s="18" customFormat="1" ht="13.8"/>
    <row r="3581" spans="4:4" s="18" customFormat="1" ht="13.8"/>
    <row r="3582" spans="4:4">
      <c r="D3582" s="17"/>
    </row>
    <row r="3583" spans="4:4">
      <c r="D3583" s="17"/>
    </row>
    <row r="3584" spans="4:4" s="18" customFormat="1" ht="13.8"/>
    <row r="3585" spans="4:4" s="18" customFormat="1" ht="13.8"/>
    <row r="3586" spans="4:4">
      <c r="D3586" s="17"/>
    </row>
    <row r="3587" spans="4:4" s="18" customFormat="1" ht="13.8"/>
    <row r="3588" spans="4:4" s="18" customFormat="1" ht="13.8"/>
    <row r="3589" spans="4:4">
      <c r="D3589" s="17"/>
    </row>
    <row r="3590" spans="4:4" s="18" customFormat="1" ht="13.8"/>
    <row r="3591" spans="4:4" s="18" customFormat="1" ht="13.8"/>
    <row r="3592" spans="4:4" s="18" customFormat="1" ht="13.8"/>
    <row r="3593" spans="4:4" s="18" customFormat="1" ht="13.8"/>
    <row r="3594" spans="4:4" s="18" customFormat="1" ht="13.8"/>
    <row r="3595" spans="4:4" s="18" customFormat="1" ht="13.8"/>
    <row r="3596" spans="4:4" s="18" customFormat="1" ht="13.8"/>
    <row r="3597" spans="4:4" s="18" customFormat="1" ht="13.8"/>
    <row r="3598" spans="4:4" s="18" customFormat="1" ht="13.8"/>
    <row r="3599" spans="4:4" s="18" customFormat="1" ht="13.8"/>
    <row r="3600" spans="4:4" s="18" customFormat="1" ht="13.8"/>
    <row r="3601" spans="4:4" s="18" customFormat="1" ht="13.8"/>
    <row r="3602" spans="4:4" s="18" customFormat="1" ht="13.8"/>
    <row r="3603" spans="4:4" s="18" customFormat="1" ht="13.8"/>
    <row r="3604" spans="4:4" s="18" customFormat="1" ht="13.8"/>
    <row r="3605" spans="4:4" s="18" customFormat="1" ht="13.8"/>
    <row r="3606" spans="4:4" s="18" customFormat="1" ht="13.8"/>
    <row r="3607" spans="4:4" s="18" customFormat="1" ht="13.8"/>
    <row r="3608" spans="4:4" s="18" customFormat="1" ht="13.8"/>
    <row r="3609" spans="4:4" s="18" customFormat="1" ht="13.8"/>
    <row r="3610" spans="4:4" s="18" customFormat="1" ht="13.8"/>
    <row r="3611" spans="4:4" s="18" customFormat="1" ht="13.8"/>
    <row r="3612" spans="4:4" s="18" customFormat="1" ht="13.8"/>
    <row r="3613" spans="4:4" s="18" customFormat="1" ht="13.8"/>
    <row r="3614" spans="4:4" s="18" customFormat="1" ht="13.8"/>
    <row r="3615" spans="4:4" s="18" customFormat="1" ht="13.8"/>
    <row r="3616" spans="4:4">
      <c r="D3616" s="17"/>
    </row>
    <row r="3617" spans="4:4">
      <c r="D3617" s="17"/>
    </row>
    <row r="3618" spans="4:4" s="18" customFormat="1" ht="13.8"/>
    <row r="3620" spans="4:4" s="18" customFormat="1" ht="13.8"/>
    <row r="3621" spans="4:4" s="18" customFormat="1" ht="13.8"/>
    <row r="3622" spans="4:4">
      <c r="D3622" s="17"/>
    </row>
    <row r="3623" spans="4:4" s="18" customFormat="1" ht="13.8"/>
    <row r="3624" spans="4:4" s="18" customFormat="1" ht="13.8"/>
    <row r="3625" spans="4:4" s="18" customFormat="1" ht="13.8"/>
    <row r="3626" spans="4:4" s="18" customFormat="1" ht="13.8"/>
    <row r="3627" spans="4:4" s="18" customFormat="1" ht="13.8"/>
    <row r="3628" spans="4:4" s="18" customFormat="1" ht="13.8"/>
    <row r="3629" spans="4:4" s="18" customFormat="1" ht="13.8"/>
    <row r="3630" spans="4:4" s="18" customFormat="1" ht="13.8"/>
    <row r="3631" spans="4:4" s="18" customFormat="1" ht="13.8"/>
    <row r="3632" spans="4:4" s="18" customFormat="1" ht="13.8"/>
    <row r="3633" spans="4:4" s="18" customFormat="1" ht="13.8"/>
    <row r="3634" spans="4:4" s="18" customFormat="1" ht="13.8"/>
    <row r="3635" spans="4:4" s="18" customFormat="1" ht="13.8"/>
    <row r="3636" spans="4:4" s="18" customFormat="1" ht="13.8"/>
    <row r="3637" spans="4:4" s="18" customFormat="1" ht="13.8"/>
    <row r="3638" spans="4:4" s="18" customFormat="1" ht="13.8"/>
    <row r="3639" spans="4:4" s="18" customFormat="1" ht="13.8"/>
    <row r="3640" spans="4:4" s="18" customFormat="1" ht="13.8"/>
    <row r="3641" spans="4:4" s="18" customFormat="1" ht="13.8"/>
    <row r="3642" spans="4:4">
      <c r="D3642" s="17"/>
    </row>
    <row r="3643" spans="4:4" s="18" customFormat="1" ht="13.8"/>
    <row r="3644" spans="4:4" s="18" customFormat="1" ht="13.8"/>
    <row r="3645" spans="4:4">
      <c r="D3645" s="17"/>
    </row>
    <row r="3646" spans="4:4" s="18" customFormat="1" ht="13.8"/>
    <row r="3647" spans="4:4" s="18" customFormat="1" ht="13.8"/>
    <row r="3648" spans="4:4">
      <c r="D3648" s="17"/>
    </row>
    <row r="3649" spans="4:4" s="18" customFormat="1" ht="13.8"/>
    <row r="3650" spans="4:4" s="18" customFormat="1" ht="13.8"/>
    <row r="3651" spans="4:4" s="18" customFormat="1" ht="13.8"/>
    <row r="3652" spans="4:4" s="18" customFormat="1" ht="13.8"/>
    <row r="3653" spans="4:4" s="18" customFormat="1" ht="13.8"/>
    <row r="3654" spans="4:4" s="18" customFormat="1" ht="13.8"/>
    <row r="3655" spans="4:4" s="18" customFormat="1" ht="13.8"/>
    <row r="3656" spans="4:4">
      <c r="D3656" s="17"/>
    </row>
    <row r="3657" spans="4:4" s="18" customFormat="1" ht="13.8"/>
    <row r="3658" spans="4:4" s="18" customFormat="1" ht="13.8"/>
    <row r="3659" spans="4:4" s="18" customFormat="1" ht="13.8"/>
    <row r="3660" spans="4:4">
      <c r="D3660" s="17"/>
    </row>
    <row r="3661" spans="4:4" s="18" customFormat="1" ht="13.8"/>
    <row r="3662" spans="4:4" s="18" customFormat="1" ht="13.8"/>
    <row r="3663" spans="4:4">
      <c r="D3663" s="17"/>
    </row>
    <row r="3664" spans="4:4">
      <c r="D3664" s="17"/>
    </row>
    <row r="3665" spans="4:4" s="18" customFormat="1" ht="13.8"/>
    <row r="3666" spans="4:4">
      <c r="D3666" s="17"/>
    </row>
    <row r="3667" spans="4:4">
      <c r="D3667" s="17"/>
    </row>
    <row r="3668" spans="4:4">
      <c r="D3668" s="17"/>
    </row>
    <row r="3669" spans="4:4" s="18" customFormat="1" ht="13.8"/>
    <row r="3670" spans="4:4" s="18" customFormat="1" ht="13.8"/>
    <row r="3671" spans="4:4">
      <c r="D3671" s="17"/>
    </row>
    <row r="3672" spans="4:4">
      <c r="D3672" s="17"/>
    </row>
    <row r="3673" spans="4:4">
      <c r="D3673" s="17"/>
    </row>
    <row r="3674" spans="4:4" s="18" customFormat="1" ht="13.8"/>
    <row r="3675" spans="4:4" s="18" customFormat="1" ht="13.8"/>
    <row r="3676" spans="4:4">
      <c r="D3676" s="17"/>
    </row>
    <row r="3677" spans="4:4" s="18" customFormat="1" ht="13.8"/>
    <row r="3678" spans="4:4" s="18" customFormat="1" ht="13.8"/>
    <row r="3679" spans="4:4" s="18" customFormat="1" ht="13.8"/>
    <row r="3680" spans="4:4" s="18" customFormat="1" ht="13.8"/>
    <row r="3681" spans="4:4">
      <c r="D3681" s="17"/>
    </row>
    <row r="3682" spans="4:4" s="18" customFormat="1" ht="13.8"/>
    <row r="3683" spans="4:4" s="18" customFormat="1" ht="13.8"/>
    <row r="3684" spans="4:4" s="18" customFormat="1" ht="13.8"/>
    <row r="3685" spans="4:4" s="18" customFormat="1" ht="13.8"/>
    <row r="3686" spans="4:4" s="18" customFormat="1" ht="13.8"/>
    <row r="3687" spans="4:4" s="18" customFormat="1" ht="13.8"/>
    <row r="3688" spans="4:4" s="18" customFormat="1" ht="13.8"/>
    <row r="3689" spans="4:4" s="18" customFormat="1" ht="13.8"/>
    <row r="3690" spans="4:4" s="18" customFormat="1" ht="13.8"/>
    <row r="3691" spans="4:4" s="18" customFormat="1" ht="13.8"/>
    <row r="3692" spans="4:4">
      <c r="D3692" s="17"/>
    </row>
    <row r="3693" spans="4:4" s="18" customFormat="1" ht="13.8"/>
    <row r="3694" spans="4:4" s="18" customFormat="1" ht="13.8"/>
    <row r="3695" spans="4:4" s="18" customFormat="1" ht="13.8"/>
    <row r="3696" spans="4:4" s="18" customFormat="1" ht="13.8"/>
    <row r="3697" spans="4:4">
      <c r="D3697" s="17"/>
    </row>
    <row r="3698" spans="4:4" s="18" customFormat="1" ht="13.8"/>
    <row r="3700" spans="4:4" s="18" customFormat="1" ht="13.8"/>
    <row r="3701" spans="4:4" s="18" customFormat="1" ht="13.8"/>
    <row r="3702" spans="4:4" s="18" customFormat="1" ht="13.8"/>
    <row r="3703" spans="4:4" s="18" customFormat="1" ht="13.8"/>
    <row r="3705" spans="4:4" s="18" customFormat="1" ht="13.8"/>
    <row r="3706" spans="4:4" s="18" customFormat="1" ht="13.8"/>
    <row r="3707" spans="4:4" s="18" customFormat="1" ht="13.8"/>
    <row r="3709" spans="4:4" s="18" customFormat="1" ht="13.8"/>
    <row r="3710" spans="4:4" s="18" customFormat="1" ht="13.8"/>
    <row r="3711" spans="4:4" s="18" customFormat="1" ht="13.8"/>
    <row r="3712" spans="4:4" s="18" customFormat="1" ht="13.8"/>
    <row r="3713" s="18" customFormat="1" ht="13.8"/>
    <row r="3714" s="18" customFormat="1" ht="13.8"/>
    <row r="3715" s="18" customFormat="1" ht="13.8"/>
    <row r="3716" s="18" customFormat="1" ht="13.8"/>
    <row r="3717" s="18" customFormat="1" ht="13.8"/>
    <row r="3718" s="18" customFormat="1" ht="13.8"/>
    <row r="3719" s="18" customFormat="1" ht="13.8"/>
    <row r="3720" s="18" customFormat="1" ht="13.8"/>
    <row r="3721" s="18" customFormat="1" ht="13.8"/>
    <row r="3722" s="18" customFormat="1" ht="13.8"/>
    <row r="3723" s="18" customFormat="1" ht="13.8"/>
    <row r="3724" s="18" customFormat="1" ht="13.8"/>
    <row r="3726" s="18" customFormat="1" ht="13.8"/>
    <row r="3727" s="18" customFormat="1" ht="13.8"/>
    <row r="3728" s="18" customFormat="1" ht="13.8"/>
    <row r="3729" spans="4:4" s="18" customFormat="1" ht="13.8"/>
    <row r="3731" spans="4:4" s="18" customFormat="1" ht="13.8"/>
    <row r="3732" spans="4:4" s="18" customFormat="1" ht="13.8"/>
    <row r="3734" spans="4:4" s="18" customFormat="1" ht="13.8"/>
    <row r="3735" spans="4:4" s="18" customFormat="1" ht="13.8"/>
    <row r="3736" spans="4:4" s="18" customFormat="1" ht="13.8"/>
    <row r="3737" spans="4:4" s="18" customFormat="1" ht="13.8"/>
    <row r="3738" spans="4:4">
      <c r="D3738" s="17"/>
    </row>
    <row r="3739" spans="4:4" s="18" customFormat="1" ht="13.8"/>
    <row r="3740" spans="4:4" s="18" customFormat="1" ht="13.8"/>
    <row r="3741" spans="4:4">
      <c r="D3741" s="17"/>
    </row>
    <row r="3742" spans="4:4">
      <c r="D3742" s="17"/>
    </row>
    <row r="3743" spans="4:4">
      <c r="D3743" s="17"/>
    </row>
    <row r="3744" spans="4:4" s="18" customFormat="1" ht="13.8"/>
    <row r="3745" spans="4:4" s="18" customFormat="1" ht="13.8"/>
    <row r="3746" spans="4:4">
      <c r="D3746" s="17"/>
    </row>
    <row r="3747" spans="4:4">
      <c r="D3747" s="17"/>
    </row>
    <row r="3748" spans="4:4" s="18" customFormat="1" ht="13.8"/>
    <row r="3749" spans="4:4" s="18" customFormat="1" ht="13.8"/>
    <row r="3750" spans="4:4">
      <c r="D3750" s="17"/>
    </row>
    <row r="3751" spans="4:4">
      <c r="D3751" s="17"/>
    </row>
    <row r="3752" spans="4:4" s="18" customFormat="1" ht="13.8"/>
    <row r="3753" spans="4:4" s="18" customFormat="1" ht="13.8"/>
    <row r="3754" spans="4:4" s="18" customFormat="1" ht="13.8"/>
    <row r="3755" spans="4:4" s="18" customFormat="1" ht="13.8"/>
    <row r="3756" spans="4:4" s="18" customFormat="1" ht="13.8"/>
    <row r="3757" spans="4:4">
      <c r="D3757" s="17"/>
    </row>
    <row r="3758" spans="4:4" s="18" customFormat="1" ht="13.8"/>
    <row r="3759" spans="4:4" s="18" customFormat="1" ht="13.8"/>
    <row r="3760" spans="4:4" s="18" customFormat="1" ht="13.8"/>
    <row r="3761" spans="4:4" s="18" customFormat="1" ht="13.8"/>
    <row r="3762" spans="4:4" s="18" customFormat="1" ht="13.8"/>
    <row r="3763" spans="4:4" s="18" customFormat="1" ht="13.8"/>
    <row r="3764" spans="4:4" s="18" customFormat="1" ht="13.8"/>
    <row r="3765" spans="4:4" s="18" customFormat="1" ht="13.8"/>
    <row r="3766" spans="4:4" s="18" customFormat="1" ht="13.8"/>
    <row r="3767" spans="4:4">
      <c r="D3767" s="17"/>
    </row>
    <row r="3768" spans="4:4" s="18" customFormat="1" ht="13.8"/>
    <row r="3769" spans="4:4" s="18" customFormat="1" ht="13.8"/>
    <row r="3770" spans="4:4" s="18" customFormat="1" ht="13.8"/>
    <row r="3771" spans="4:4">
      <c r="D3771" s="17"/>
    </row>
    <row r="3772" spans="4:4">
      <c r="D3772" s="17"/>
    </row>
    <row r="3773" spans="4:4" s="18" customFormat="1" ht="13.8"/>
    <row r="3774" spans="4:4" s="18" customFormat="1" ht="13.8"/>
    <row r="3775" spans="4:4" s="18" customFormat="1" ht="13.8"/>
    <row r="3776" spans="4:4" s="18" customFormat="1" ht="13.8"/>
    <row r="3777" spans="4:4" s="18" customFormat="1" ht="13.8"/>
    <row r="3778" spans="4:4">
      <c r="D3778" s="17"/>
    </row>
    <row r="3779" spans="4:4" s="18" customFormat="1" ht="13.8"/>
    <row r="3780" spans="4:4" s="18" customFormat="1" ht="13.8"/>
    <row r="3781" spans="4:4">
      <c r="D3781" s="17"/>
    </row>
    <row r="3782" spans="4:4" s="18" customFormat="1" ht="13.8"/>
    <row r="3783" spans="4:4" s="18" customFormat="1" ht="13.8"/>
    <row r="3784" spans="4:4" s="18" customFormat="1" ht="13.8"/>
    <row r="3785" spans="4:4" s="18" customFormat="1" ht="13.8"/>
    <row r="3786" spans="4:4">
      <c r="D3786" s="17"/>
    </row>
    <row r="3787" spans="4:4" s="18" customFormat="1" ht="13.8"/>
    <row r="3788" spans="4:4" s="18" customFormat="1" ht="13.8"/>
    <row r="3789" spans="4:4">
      <c r="D3789" s="17"/>
    </row>
    <row r="3791" spans="4:4" s="18" customFormat="1" ht="13.8"/>
    <row r="3792" spans="4:4" s="18" customFormat="1" ht="13.8"/>
    <row r="3794" spans="4:4" s="18" customFormat="1" ht="13.8"/>
    <row r="3795" spans="4:4" s="18" customFormat="1" ht="13.8"/>
    <row r="3796" spans="4:4" s="18" customFormat="1" ht="13.8"/>
    <row r="3797" spans="4:4" s="18" customFormat="1" ht="13.8"/>
    <row r="3798" spans="4:4">
      <c r="D3798" s="17"/>
    </row>
    <row r="3799" spans="4:4" s="18" customFormat="1" ht="13.8"/>
    <row r="3800" spans="4:4" s="18" customFormat="1" ht="13.8"/>
    <row r="3802" spans="4:4">
      <c r="D3802" s="17"/>
    </row>
    <row r="3803" spans="4:4" s="18" customFormat="1" ht="13.8"/>
    <row r="3804" spans="4:4" s="18" customFormat="1" ht="13.8"/>
    <row r="3805" spans="4:4" s="18" customFormat="1" ht="13.8"/>
    <row r="3806" spans="4:4" s="18" customFormat="1" ht="13.8"/>
    <row r="3807" spans="4:4" s="18" customFormat="1" ht="13.8"/>
    <row r="3808" spans="4:4" s="18" customFormat="1" ht="13.8"/>
    <row r="3809" spans="4:4">
      <c r="D3809" s="17"/>
    </row>
    <row r="3810" spans="4:4">
      <c r="D3810" s="17"/>
    </row>
    <row r="3811" spans="4:4" s="18" customFormat="1" ht="13.8"/>
    <row r="3812" spans="4:4">
      <c r="D3812" s="17"/>
    </row>
    <row r="3813" spans="4:4">
      <c r="D3813" s="17"/>
    </row>
    <row r="3814" spans="4:4" s="18" customFormat="1" ht="13.8"/>
    <row r="3815" spans="4:4" s="18" customFormat="1" ht="13.8"/>
    <row r="3816" spans="4:4" s="18" customFormat="1" ht="13.8"/>
    <row r="3817" spans="4:4">
      <c r="D3817" s="17"/>
    </row>
    <row r="3818" spans="4:4">
      <c r="D3818" s="17"/>
    </row>
    <row r="3819" spans="4:4" s="18" customFormat="1" ht="13.8"/>
    <row r="3820" spans="4:4" s="18" customFormat="1" ht="13.8"/>
    <row r="3821" spans="4:4" s="18" customFormat="1" ht="13.8"/>
    <row r="3822" spans="4:4">
      <c r="D3822" s="17"/>
    </row>
    <row r="3823" spans="4:4" s="18" customFormat="1" ht="13.8"/>
    <row r="3824" spans="4:4" s="18" customFormat="1" ht="13.8"/>
    <row r="3825" spans="4:4" s="18" customFormat="1" ht="13.8"/>
    <row r="3826" spans="4:4" s="18" customFormat="1" ht="13.8"/>
    <row r="3827" spans="4:4" s="18" customFormat="1" ht="13.8"/>
    <row r="3828" spans="4:4" s="18" customFormat="1" ht="13.8"/>
    <row r="3829" spans="4:4" s="18" customFormat="1" ht="13.8"/>
    <row r="3830" spans="4:4" s="18" customFormat="1" ht="13.8"/>
    <row r="3831" spans="4:4" s="18" customFormat="1" ht="13.8"/>
    <row r="3832" spans="4:4" s="18" customFormat="1" ht="13.8"/>
    <row r="3833" spans="4:4" s="18" customFormat="1" ht="13.8"/>
    <row r="3834" spans="4:4" s="18" customFormat="1" ht="13.8"/>
    <row r="3835" spans="4:4" s="18" customFormat="1" ht="13.8"/>
    <row r="3836" spans="4:4" s="18" customFormat="1" ht="13.8"/>
    <row r="3837" spans="4:4">
      <c r="D3837" s="17"/>
    </row>
    <row r="3838" spans="4:4" s="18" customFormat="1" ht="13.8"/>
    <row r="3839" spans="4:4" s="18" customFormat="1" ht="13.8"/>
    <row r="3840" spans="4:4" s="18" customFormat="1" ht="13.8"/>
    <row r="3841" spans="4:4" s="18" customFormat="1" ht="13.8"/>
    <row r="3842" spans="4:4" s="18" customFormat="1" ht="13.8"/>
    <row r="3843" spans="4:4" s="18" customFormat="1" ht="13.8"/>
    <row r="3844" spans="4:4" s="18" customFormat="1" ht="13.8"/>
    <row r="3845" spans="4:4" s="18" customFormat="1" ht="13.8"/>
    <row r="3846" spans="4:4" s="18" customFormat="1" ht="13.8"/>
    <row r="3847" spans="4:4" s="18" customFormat="1" ht="13.8"/>
    <row r="3848" spans="4:4" s="18" customFormat="1" ht="13.8"/>
    <row r="3849" spans="4:4">
      <c r="D3849" s="17"/>
    </row>
    <row r="3852" spans="4:4" s="18" customFormat="1" ht="13.8"/>
    <row r="3853" spans="4:4" s="18" customFormat="1" ht="13.8"/>
    <row r="3854" spans="4:4">
      <c r="D3854" s="17"/>
    </row>
    <row r="3856" spans="4:4" s="18" customFormat="1" ht="13.8"/>
    <row r="3857" spans="4:4" s="18" customFormat="1" ht="13.8"/>
    <row r="3858" spans="4:4">
      <c r="D3858" s="17"/>
    </row>
    <row r="3859" spans="4:4">
      <c r="D3859" s="17"/>
    </row>
    <row r="3860" spans="4:4" s="18" customFormat="1" ht="13.8"/>
    <row r="3861" spans="4:4" s="18" customFormat="1" ht="13.8"/>
    <row r="3862" spans="4:4" s="18" customFormat="1" ht="13.8"/>
    <row r="3863" spans="4:4" s="18" customFormat="1" ht="13.8"/>
    <row r="3864" spans="4:4">
      <c r="D3864" s="17"/>
    </row>
    <row r="3865" spans="4:4" s="18" customFormat="1" ht="13.8"/>
    <row r="3866" spans="4:4" s="18" customFormat="1" ht="13.8"/>
    <row r="3867" spans="4:4" s="18" customFormat="1" ht="13.8"/>
    <row r="3868" spans="4:4" s="18" customFormat="1" ht="13.8"/>
    <row r="3869" spans="4:4" s="18" customFormat="1" ht="13.8"/>
    <row r="3870" spans="4:4" s="18" customFormat="1" ht="13.8"/>
    <row r="3871" spans="4:4" s="18" customFormat="1" ht="13.8"/>
    <row r="3872" spans="4:4" s="18" customFormat="1" ht="13.8"/>
    <row r="3873" spans="4:4" s="18" customFormat="1" ht="13.8"/>
    <row r="3874" spans="4:4">
      <c r="D3874" s="17"/>
    </row>
    <row r="3875" spans="4:4" s="18" customFormat="1" ht="13.8"/>
    <row r="3876" spans="4:4" s="18" customFormat="1" ht="13.8"/>
    <row r="3877" spans="4:4">
      <c r="D3877" s="17"/>
    </row>
    <row r="3878" spans="4:4" s="18" customFormat="1" ht="13.8"/>
    <row r="3880" spans="4:4" s="18" customFormat="1" ht="13.8"/>
    <row r="3881" spans="4:4" s="18" customFormat="1" ht="13.8"/>
    <row r="3882" spans="4:4">
      <c r="D3882" s="17"/>
    </row>
    <row r="3883" spans="4:4" s="18" customFormat="1" ht="13.8"/>
    <row r="3884" spans="4:4" s="18" customFormat="1" ht="13.8"/>
    <row r="3885" spans="4:4" s="18" customFormat="1" ht="13.8"/>
    <row r="3886" spans="4:4" s="18" customFormat="1" ht="13.8"/>
    <row r="3887" spans="4:4" s="18" customFormat="1" ht="13.8"/>
    <row r="3889" spans="4:4" s="18" customFormat="1" ht="13.8"/>
    <row r="3890" spans="4:4" s="18" customFormat="1" ht="13.8"/>
    <row r="3891" spans="4:4" s="18" customFormat="1" ht="13.8"/>
    <row r="3893" spans="4:4" s="18" customFormat="1" ht="13.8"/>
    <row r="3894" spans="4:4" s="18" customFormat="1" ht="13.8"/>
    <row r="3897" spans="4:4" s="18" customFormat="1" ht="13.8"/>
    <row r="3898" spans="4:4">
      <c r="D3898" s="17"/>
    </row>
    <row r="3899" spans="4:4" s="18" customFormat="1" ht="13.8"/>
    <row r="3900" spans="4:4" s="18" customFormat="1" ht="13.8"/>
    <row r="3901" spans="4:4" s="18" customFormat="1" ht="13.8"/>
    <row r="3902" spans="4:4" s="18" customFormat="1" ht="13.8"/>
    <row r="3903" spans="4:4" s="18" customFormat="1" ht="13.8"/>
    <row r="3904" spans="4:4">
      <c r="D3904" s="17"/>
    </row>
    <row r="3905" s="18" customFormat="1" ht="13.8"/>
    <row r="3906" s="18" customFormat="1" ht="13.8"/>
    <row r="3907" s="18" customFormat="1" ht="13.8"/>
    <row r="3908" s="18" customFormat="1" ht="13.8"/>
    <row r="3909" s="18" customFormat="1" ht="13.8"/>
    <row r="3910" s="18" customFormat="1" ht="13.8"/>
    <row r="3911" s="18" customFormat="1" ht="13.8"/>
    <row r="3912" s="18" customFormat="1" ht="13.8"/>
    <row r="3913" s="18" customFormat="1" ht="13.8"/>
    <row r="3914" s="18" customFormat="1" ht="13.8"/>
    <row r="3915" s="18" customFormat="1" ht="13.8"/>
    <row r="3917" s="18" customFormat="1" ht="13.8"/>
    <row r="3919" s="18" customFormat="1" ht="13.8"/>
    <row r="3920" s="18" customFormat="1" ht="13.8"/>
    <row r="3921" spans="4:4" s="18" customFormat="1" ht="13.8"/>
    <row r="3922" spans="4:4">
      <c r="D3922" s="17"/>
    </row>
    <row r="3923" spans="4:4" s="18" customFormat="1" ht="13.8"/>
    <row r="3924" spans="4:4">
      <c r="D3924" s="17"/>
    </row>
    <row r="3925" spans="4:4">
      <c r="D3925" s="17"/>
    </row>
    <row r="3926" spans="4:4" s="18" customFormat="1" ht="13.8"/>
    <row r="3927" spans="4:4" s="18" customFormat="1" ht="13.8"/>
    <row r="3928" spans="4:4" s="18" customFormat="1" ht="13.8"/>
    <row r="3929" spans="4:4" s="18" customFormat="1" ht="13.8"/>
    <row r="3930" spans="4:4" s="18" customFormat="1" ht="13.8"/>
    <row r="3931" spans="4:4" s="18" customFormat="1" ht="13.8"/>
    <row r="3932" spans="4:4" s="18" customFormat="1" ht="13.8"/>
    <row r="3933" spans="4:4" s="18" customFormat="1" ht="13.8"/>
    <row r="3934" spans="4:4" s="18" customFormat="1" ht="13.8"/>
    <row r="3935" spans="4:4" s="18" customFormat="1" ht="13.8"/>
    <row r="3936" spans="4:4">
      <c r="D3936" s="17"/>
    </row>
    <row r="3937" spans="4:4" s="18" customFormat="1" ht="13.8"/>
    <row r="3938" spans="4:4" s="18" customFormat="1" ht="13.8"/>
    <row r="3939" spans="4:4" s="18" customFormat="1" ht="13.8"/>
    <row r="3940" spans="4:4">
      <c r="D3940" s="17"/>
    </row>
    <row r="3941" spans="4:4" s="18" customFormat="1" ht="13.8"/>
    <row r="3942" spans="4:4" s="18" customFormat="1" ht="13.8"/>
    <row r="3944" spans="4:4" s="18" customFormat="1" ht="13.8"/>
    <row r="3945" spans="4:4" s="18" customFormat="1" ht="13.8"/>
    <row r="3946" spans="4:4" s="18" customFormat="1" ht="13.8"/>
    <row r="3947" spans="4:4" s="18" customFormat="1" ht="13.8"/>
    <row r="3948" spans="4:4">
      <c r="D3948" s="17"/>
    </row>
    <row r="3950" spans="4:4" s="18" customFormat="1" ht="13.8"/>
    <row r="3951" spans="4:4" s="18" customFormat="1" ht="13.8"/>
    <row r="3952" spans="4:4" s="18" customFormat="1" ht="13.8"/>
    <row r="3953" spans="4:4" s="18" customFormat="1" ht="13.8"/>
    <row r="3954" spans="4:4">
      <c r="D3954" s="17"/>
    </row>
    <row r="3955" spans="4:4" s="18" customFormat="1" ht="13.8"/>
    <row r="3956" spans="4:4" s="18" customFormat="1" ht="13.8"/>
    <row r="3957" spans="4:4" s="18" customFormat="1" ht="13.8"/>
    <row r="3958" spans="4:4" s="18" customFormat="1" ht="13.8"/>
    <row r="3959" spans="4:4" s="18" customFormat="1" ht="13.8"/>
    <row r="3960" spans="4:4" s="18" customFormat="1" ht="13.8"/>
    <row r="3961" spans="4:4" s="18" customFormat="1" ht="13.8"/>
    <row r="3962" spans="4:4" s="18" customFormat="1" ht="13.8"/>
    <row r="3963" spans="4:4" s="18" customFormat="1" ht="13.8"/>
    <row r="3964" spans="4:4" s="18" customFormat="1" ht="13.8"/>
    <row r="3965" spans="4:4" s="18" customFormat="1" ht="13.8"/>
    <row r="3966" spans="4:4" s="18" customFormat="1" ht="13.8"/>
    <row r="3967" spans="4:4" s="18" customFormat="1" ht="13.8"/>
    <row r="3968" spans="4:4" s="18" customFormat="1" ht="13.8"/>
    <row r="3969" spans="4:4" s="18" customFormat="1" ht="13.8"/>
    <row r="3970" spans="4:4" s="18" customFormat="1" ht="13.8"/>
    <row r="3971" spans="4:4">
      <c r="D3971" s="17"/>
    </row>
    <row r="3972" spans="4:4">
      <c r="D3972" s="17"/>
    </row>
    <row r="3973" spans="4:4" s="18" customFormat="1" ht="13.8"/>
    <row r="3974" spans="4:4">
      <c r="D3974" s="17"/>
    </row>
    <row r="3975" spans="4:4" s="18" customFormat="1" ht="13.8"/>
    <row r="3976" spans="4:4" s="18" customFormat="1" ht="13.8"/>
    <row r="3977" spans="4:4" s="18" customFormat="1" ht="13.8"/>
    <row r="3978" spans="4:4" s="18" customFormat="1" ht="13.8"/>
    <row r="3979" spans="4:4">
      <c r="D3979" s="17"/>
    </row>
    <row r="3980" spans="4:4" s="18" customFormat="1" ht="13.8"/>
    <row r="3981" spans="4:4" s="18" customFormat="1" ht="13.8"/>
    <row r="3982" spans="4:4" s="18" customFormat="1" ht="13.8"/>
    <row r="3983" spans="4:4" s="18" customFormat="1" ht="13.8"/>
    <row r="3984" spans="4:4" s="18" customFormat="1" ht="13.8"/>
    <row r="3985" spans="4:4" s="18" customFormat="1" ht="13.8"/>
    <row r="3986" spans="4:4" s="18" customFormat="1" ht="13.8"/>
    <row r="3987" spans="4:4" s="18" customFormat="1" ht="13.8"/>
    <row r="3988" spans="4:4" s="18" customFormat="1" ht="13.8"/>
    <row r="3989" spans="4:4" s="18" customFormat="1" ht="13.8"/>
    <row r="3990" spans="4:4" s="18" customFormat="1" ht="13.8"/>
    <row r="3991" spans="4:4" s="18" customFormat="1" ht="13.8"/>
    <row r="3992" spans="4:4">
      <c r="D3992" s="17"/>
    </row>
    <row r="3993" spans="4:4" s="18" customFormat="1" ht="13.8"/>
    <row r="3994" spans="4:4" s="18" customFormat="1" ht="13.8"/>
    <row r="3995" spans="4:4" s="18" customFormat="1" ht="13.8"/>
    <row r="3996" spans="4:4" s="18" customFormat="1" ht="13.8"/>
    <row r="3997" spans="4:4" s="18" customFormat="1" ht="13.8"/>
    <row r="3998" spans="4:4" s="18" customFormat="1" ht="13.8"/>
    <row r="3999" spans="4:4">
      <c r="D3999" s="17"/>
    </row>
    <row r="4000" spans="4:4" s="18" customFormat="1" ht="13.8"/>
    <row r="4001" spans="4:4" s="18" customFormat="1" ht="13.8"/>
    <row r="4002" spans="4:4" s="18" customFormat="1" ht="13.8"/>
    <row r="4003" spans="4:4" s="18" customFormat="1" ht="13.8"/>
    <row r="4004" spans="4:4" s="18" customFormat="1" ht="13.8"/>
    <row r="4005" spans="4:4" s="18" customFormat="1" ht="13.8"/>
    <row r="4006" spans="4:4" s="18" customFormat="1" ht="13.8"/>
    <row r="4007" spans="4:4" s="18" customFormat="1" ht="13.8"/>
    <row r="4008" spans="4:4" s="18" customFormat="1" ht="13.8"/>
    <row r="4009" spans="4:4" s="18" customFormat="1" ht="13.8"/>
    <row r="4010" spans="4:4" s="18" customFormat="1" ht="13.8"/>
    <row r="4012" spans="4:4" s="18" customFormat="1" ht="13.8"/>
    <row r="4013" spans="4:4" s="18" customFormat="1" ht="13.8"/>
    <row r="4014" spans="4:4">
      <c r="D4014" s="17"/>
    </row>
    <row r="4015" spans="4:4" s="18" customFormat="1" ht="13.8"/>
    <row r="4016" spans="4:4" s="18" customFormat="1" ht="13.8"/>
    <row r="4017" spans="4:4" s="18" customFormat="1" ht="13.8"/>
    <row r="4018" spans="4:4" s="18" customFormat="1" ht="13.8"/>
    <row r="4019" spans="4:4" s="18" customFormat="1" ht="13.8"/>
    <row r="4020" spans="4:4" s="18" customFormat="1" ht="13.8"/>
    <row r="4021" spans="4:4" s="18" customFormat="1" ht="13.8"/>
    <row r="4022" spans="4:4" s="18" customFormat="1" ht="13.8"/>
    <row r="4023" spans="4:4" s="18" customFormat="1" ht="13.8"/>
    <row r="4024" spans="4:4" s="18" customFormat="1" ht="13.8"/>
    <row r="4025" spans="4:4" s="18" customFormat="1" ht="13.8"/>
    <row r="4026" spans="4:4" s="18" customFormat="1" ht="13.8"/>
    <row r="4027" spans="4:4" s="18" customFormat="1" ht="13.8"/>
    <row r="4028" spans="4:4">
      <c r="D4028" s="17"/>
    </row>
    <row r="4029" spans="4:4" s="18" customFormat="1" ht="13.8"/>
    <row r="4030" spans="4:4" s="18" customFormat="1" ht="13.8"/>
    <row r="4031" spans="4:4" s="18" customFormat="1" ht="13.8"/>
    <row r="4032" spans="4:4" s="18" customFormat="1" ht="13.8"/>
    <row r="4033" s="18" customFormat="1" ht="13.8"/>
    <row r="4034" s="18" customFormat="1" ht="13.8"/>
    <row r="4035" s="18" customFormat="1" ht="13.8"/>
    <row r="4036" s="18" customFormat="1" ht="13.8"/>
    <row r="4037" s="18" customFormat="1" ht="13.8"/>
    <row r="4038" s="18" customFormat="1" ht="13.8"/>
    <row r="4039" s="18" customFormat="1" ht="13.8"/>
    <row r="4040" s="18" customFormat="1" ht="13.8"/>
    <row r="4041" s="18" customFormat="1" ht="13.8"/>
    <row r="4042" s="18" customFormat="1" ht="13.8"/>
    <row r="4043" s="18" customFormat="1" ht="13.8"/>
    <row r="4044" s="18" customFormat="1" ht="13.8"/>
    <row r="4045" s="18" customFormat="1" ht="13.8"/>
    <row r="4046" s="18" customFormat="1" ht="13.8"/>
    <row r="4047" s="18" customFormat="1" ht="13.8"/>
    <row r="4048" s="18" customFormat="1" ht="13.8"/>
    <row r="4049" spans="4:4" s="18" customFormat="1" ht="13.8"/>
    <row r="4050" spans="4:4" s="18" customFormat="1" ht="13.8"/>
    <row r="4051" spans="4:4" s="18" customFormat="1" ht="13.8"/>
    <row r="4052" spans="4:4" s="18" customFormat="1" ht="13.8"/>
    <row r="4053" spans="4:4" s="18" customFormat="1" ht="13.8"/>
    <row r="4054" spans="4:4" s="18" customFormat="1" ht="13.8"/>
    <row r="4055" spans="4:4" s="18" customFormat="1" ht="13.8"/>
    <row r="4056" spans="4:4" s="18" customFormat="1" ht="13.8"/>
    <row r="4057" spans="4:4" s="18" customFormat="1" ht="13.8"/>
    <row r="4058" spans="4:4" s="18" customFormat="1" ht="13.8"/>
    <row r="4059" spans="4:4" s="18" customFormat="1" ht="13.8"/>
    <row r="4060" spans="4:4" s="18" customFormat="1" ht="13.8"/>
    <row r="4061" spans="4:4" s="18" customFormat="1" ht="13.8"/>
    <row r="4062" spans="4:4" s="18" customFormat="1" ht="13.8"/>
    <row r="4063" spans="4:4">
      <c r="D4063" s="17"/>
    </row>
    <row r="4064" spans="4:4">
      <c r="D4064" s="17"/>
    </row>
    <row r="4065" s="18" customFormat="1" ht="13.8"/>
    <row r="4066" s="18" customFormat="1" ht="13.8"/>
    <row r="4067" s="18" customFormat="1" ht="13.8"/>
    <row r="4068" s="18" customFormat="1" ht="13.8"/>
    <row r="4069" s="18" customFormat="1" ht="13.8"/>
    <row r="4070" s="18" customFormat="1" ht="13.8"/>
    <row r="4071" s="18" customFormat="1" ht="13.8"/>
    <row r="4072" s="18" customFormat="1" ht="13.8"/>
    <row r="4073" s="18" customFormat="1" ht="13.8"/>
    <row r="4074" s="18" customFormat="1" ht="13.8"/>
    <row r="4075" s="18" customFormat="1" ht="13.8"/>
    <row r="4076" s="18" customFormat="1" ht="13.8"/>
    <row r="4077" s="18" customFormat="1" ht="13.8"/>
    <row r="4078" s="18" customFormat="1" ht="13.8"/>
    <row r="4079" s="18" customFormat="1" ht="13.8"/>
    <row r="4080" s="18" customFormat="1" ht="13.8"/>
    <row r="4081" spans="4:4" s="18" customFormat="1" ht="13.8"/>
    <row r="4082" spans="4:4" s="18" customFormat="1" ht="13.8"/>
    <row r="4083" spans="4:4" s="18" customFormat="1" ht="13.8"/>
    <row r="4084" spans="4:4" s="18" customFormat="1" ht="13.8"/>
    <row r="4085" spans="4:4" s="18" customFormat="1" ht="13.8"/>
    <row r="4086" spans="4:4" s="18" customFormat="1" ht="13.8"/>
    <row r="4087" spans="4:4" s="18" customFormat="1" ht="13.8"/>
    <row r="4088" spans="4:4" s="18" customFormat="1" ht="13.8"/>
    <row r="4089" spans="4:4" s="18" customFormat="1" ht="13.8"/>
    <row r="4090" spans="4:4">
      <c r="D4090" s="17"/>
    </row>
    <row r="4091" spans="4:4" s="18" customFormat="1" ht="13.8"/>
    <row r="4092" spans="4:4">
      <c r="D4092" s="17"/>
    </row>
    <row r="4093" spans="4:4" s="18" customFormat="1" ht="13.8"/>
    <row r="4094" spans="4:4" s="18" customFormat="1" ht="13.8"/>
    <row r="4095" spans="4:4">
      <c r="D4095" s="17"/>
    </row>
    <row r="4096" spans="4:4" s="18" customFormat="1" ht="13.8"/>
    <row r="4097" spans="4:4" s="18" customFormat="1" ht="13.8"/>
    <row r="4098" spans="4:4" s="18" customFormat="1" ht="13.8"/>
    <row r="4099" spans="4:4" s="18" customFormat="1" ht="13.8"/>
    <row r="4100" spans="4:4" s="18" customFormat="1" ht="13.8"/>
    <row r="4101" spans="4:4" s="18" customFormat="1" ht="13.8"/>
    <row r="4102" spans="4:4" s="18" customFormat="1" ht="13.8"/>
    <row r="4103" spans="4:4">
      <c r="D4103" s="17"/>
    </row>
    <row r="4104" spans="4:4" s="18" customFormat="1" ht="13.8"/>
    <row r="4105" spans="4:4" s="18" customFormat="1" ht="13.8"/>
    <row r="4106" spans="4:4" s="18" customFormat="1" ht="13.8"/>
    <row r="4107" spans="4:4" s="18" customFormat="1" ht="13.8"/>
    <row r="4108" spans="4:4" s="18" customFormat="1" ht="13.8"/>
    <row r="4109" spans="4:4" s="18" customFormat="1" ht="13.8"/>
    <row r="4112" spans="4:4" s="18" customFormat="1" ht="13.8"/>
    <row r="4113" spans="4:4" s="18" customFormat="1" ht="13.8"/>
    <row r="4114" spans="4:4" s="18" customFormat="1" ht="13.8"/>
    <row r="4115" spans="4:4" s="18" customFormat="1" ht="13.8"/>
    <row r="4116" spans="4:4" s="18" customFormat="1" ht="13.8"/>
    <row r="4117" spans="4:4">
      <c r="D4117" s="17"/>
    </row>
    <row r="4118" spans="4:4" s="18" customFormat="1" ht="13.8"/>
    <row r="4120" spans="4:4" s="18" customFormat="1" ht="13.8"/>
    <row r="4121" spans="4:4" s="18" customFormat="1" ht="13.8"/>
    <row r="4122" spans="4:4" s="18" customFormat="1" ht="13.8"/>
    <row r="4123" spans="4:4" s="18" customFormat="1" ht="13.8"/>
    <row r="4124" spans="4:4">
      <c r="D4124" s="17"/>
    </row>
    <row r="4125" spans="4:4">
      <c r="D4125" s="17"/>
    </row>
    <row r="4126" spans="4:4" s="18" customFormat="1" ht="13.8"/>
    <row r="4128" spans="4:4" s="18" customFormat="1" ht="13.8"/>
    <row r="4129" spans="4:4" s="18" customFormat="1" ht="13.8"/>
    <row r="4130" spans="4:4" s="18" customFormat="1" ht="13.8"/>
    <row r="4131" spans="4:4">
      <c r="D4131" s="17"/>
    </row>
    <row r="4132" spans="4:4" s="18" customFormat="1" ht="13.8"/>
    <row r="4133" spans="4:4" s="18" customFormat="1" ht="13.8"/>
    <row r="4134" spans="4:4" s="18" customFormat="1" ht="13.8"/>
    <row r="4135" spans="4:4">
      <c r="D4135" s="17"/>
    </row>
    <row r="4136" spans="4:4" s="18" customFormat="1" ht="13.8"/>
    <row r="4137" spans="4:4" s="18" customFormat="1" ht="13.8"/>
    <row r="4138" spans="4:4" s="18" customFormat="1" ht="13.8"/>
    <row r="4139" spans="4:4" s="18" customFormat="1" ht="13.8"/>
    <row r="4140" spans="4:4" s="18" customFormat="1" ht="13.8"/>
    <row r="4141" spans="4:4" s="18" customFormat="1" ht="13.8"/>
    <row r="4142" spans="4:4" s="18" customFormat="1" ht="13.8"/>
    <row r="4143" spans="4:4" s="18" customFormat="1" ht="13.8"/>
    <row r="4144" spans="4:4" s="18" customFormat="1" ht="13.8"/>
    <row r="4145" spans="4:4" s="18" customFormat="1" ht="13.8"/>
    <row r="4146" spans="4:4">
      <c r="D4146" s="17"/>
    </row>
    <row r="4147" spans="4:4" s="18" customFormat="1" ht="13.8"/>
    <row r="4148" spans="4:4" s="18" customFormat="1" ht="13.8"/>
    <row r="4149" spans="4:4" s="18" customFormat="1" ht="13.8"/>
    <row r="4150" spans="4:4" s="18" customFormat="1" ht="13.8"/>
    <row r="4152" spans="4:4" s="18" customFormat="1" ht="13.8"/>
    <row r="4153" spans="4:4" s="18" customFormat="1" ht="13.8"/>
    <row r="4154" spans="4:4" s="18" customFormat="1" ht="13.8"/>
    <row r="4155" spans="4:4" s="18" customFormat="1" ht="13.8"/>
    <row r="4156" spans="4:4" s="18" customFormat="1" ht="13.8"/>
    <row r="4157" spans="4:4" s="18" customFormat="1" ht="13.8"/>
    <row r="4158" spans="4:4" s="18" customFormat="1" ht="13.8"/>
    <row r="4159" spans="4:4" s="18" customFormat="1" ht="13.8"/>
    <row r="4160" spans="4:4">
      <c r="D4160" s="17"/>
    </row>
    <row r="4161" spans="4:4" s="18" customFormat="1" ht="13.8"/>
    <row r="4162" spans="4:4">
      <c r="D4162" s="17"/>
    </row>
    <row r="4164" spans="4:4" s="18" customFormat="1" ht="13.8"/>
    <row r="4165" spans="4:4" s="18" customFormat="1" ht="13.8"/>
    <row r="4166" spans="4:4" s="18" customFormat="1" ht="13.8"/>
    <row r="4168" spans="4:4" s="18" customFormat="1" ht="13.8"/>
    <row r="4169" spans="4:4" s="18" customFormat="1" ht="13.8"/>
    <row r="4170" spans="4:4" s="18" customFormat="1" ht="13.8"/>
    <row r="4171" spans="4:4" s="18" customFormat="1" ht="13.8"/>
    <row r="4172" spans="4:4" s="18" customFormat="1" ht="13.8"/>
    <row r="4173" spans="4:4" s="18" customFormat="1" ht="13.8"/>
    <row r="4174" spans="4:4" s="18" customFormat="1" ht="13.8"/>
    <row r="4175" spans="4:4">
      <c r="D4175" s="17"/>
    </row>
    <row r="4176" spans="4:4" s="18" customFormat="1" ht="13.8"/>
    <row r="4177" spans="4:4" s="18" customFormat="1" ht="13.8"/>
    <row r="4178" spans="4:4" s="18" customFormat="1" ht="13.8"/>
    <row r="4179" spans="4:4" s="18" customFormat="1" ht="13.8"/>
    <row r="4180" spans="4:4" s="18" customFormat="1" ht="13.8"/>
    <row r="4181" spans="4:4" s="18" customFormat="1" ht="13.8"/>
    <row r="4182" spans="4:4" s="18" customFormat="1" ht="13.8"/>
    <row r="4183" spans="4:4" s="18" customFormat="1" ht="13.8"/>
    <row r="4184" spans="4:4" s="18" customFormat="1" ht="13.8"/>
    <row r="4185" spans="4:4" s="18" customFormat="1" ht="13.8"/>
    <row r="4186" spans="4:4">
      <c r="D4186" s="17"/>
    </row>
    <row r="4187" spans="4:4" s="18" customFormat="1" ht="13.8"/>
    <row r="4188" spans="4:4" s="18" customFormat="1" ht="13.8"/>
    <row r="4189" spans="4:4" s="18" customFormat="1" ht="13.8"/>
    <row r="4190" spans="4:4" s="18" customFormat="1" ht="13.8"/>
    <row r="4191" spans="4:4" s="18" customFormat="1" ht="13.8"/>
    <row r="4193" spans="4:4" s="18" customFormat="1" ht="13.8"/>
    <row r="4194" spans="4:4" s="18" customFormat="1" ht="13.8"/>
    <row r="4195" spans="4:4" s="18" customFormat="1" ht="13.8"/>
    <row r="4196" spans="4:4" s="18" customFormat="1" ht="13.8"/>
    <row r="4197" spans="4:4">
      <c r="D4197" s="17"/>
    </row>
    <row r="4198" spans="4:4" s="18" customFormat="1" ht="13.8"/>
    <row r="4199" spans="4:4" s="18" customFormat="1" ht="13.8"/>
    <row r="4201" spans="4:4">
      <c r="D4201" s="17"/>
    </row>
    <row r="4202" spans="4:4" s="18" customFormat="1" ht="13.8"/>
    <row r="4203" spans="4:4" s="18" customFormat="1" ht="13.8"/>
    <row r="4204" spans="4:4" s="18" customFormat="1" ht="13.8"/>
    <row r="4205" spans="4:4">
      <c r="D4205" s="17"/>
    </row>
    <row r="4206" spans="4:4" s="18" customFormat="1" ht="13.8"/>
    <row r="4207" spans="4:4" s="18" customFormat="1" ht="13.8"/>
    <row r="4208" spans="4:4" s="18" customFormat="1" ht="13.8"/>
    <row r="4209" spans="4:4" s="18" customFormat="1" ht="13.8"/>
    <row r="4210" spans="4:4">
      <c r="D4210" s="17"/>
    </row>
    <row r="4211" spans="4:4" s="18" customFormat="1" ht="13.8"/>
    <row r="4212" spans="4:4" s="18" customFormat="1" ht="13.8"/>
    <row r="4213" spans="4:4" s="18" customFormat="1" ht="13.8"/>
    <row r="4214" spans="4:4" s="18" customFormat="1" ht="13.8"/>
    <row r="4215" spans="4:4" s="18" customFormat="1" ht="13.8"/>
    <row r="4216" spans="4:4" s="18" customFormat="1" ht="13.8"/>
    <row r="4217" spans="4:4" s="18" customFormat="1" ht="13.8"/>
    <row r="4218" spans="4:4" s="18" customFormat="1" ht="13.8"/>
    <row r="4219" spans="4:4" s="18" customFormat="1" ht="13.8"/>
    <row r="4220" spans="4:4" s="18" customFormat="1" ht="13.8"/>
    <row r="4221" spans="4:4" s="18" customFormat="1" ht="13.8"/>
    <row r="4222" spans="4:4" s="18" customFormat="1" ht="13.8"/>
    <row r="4223" spans="4:4" s="18" customFormat="1" ht="13.8"/>
    <row r="4224" spans="4:4" s="18" customFormat="1" ht="13.8"/>
    <row r="4225" spans="4:4" s="18" customFormat="1" ht="13.8"/>
    <row r="4227" spans="4:4">
      <c r="D4227" s="17"/>
    </row>
    <row r="4228" spans="4:4" s="18" customFormat="1" ht="13.8"/>
    <row r="4229" spans="4:4" s="18" customFormat="1" ht="13.8"/>
    <row r="4230" spans="4:4" s="18" customFormat="1" ht="13.8"/>
    <row r="4231" spans="4:4" s="18" customFormat="1" ht="13.8"/>
    <row r="4232" spans="4:4" s="18" customFormat="1" ht="13.8"/>
    <row r="4233" spans="4:4" s="18" customFormat="1" ht="13.8"/>
    <row r="4234" spans="4:4">
      <c r="D4234" s="17"/>
    </row>
    <row r="4235" spans="4:4" s="18" customFormat="1" ht="13.8"/>
    <row r="4236" spans="4:4" s="18" customFormat="1" ht="13.8"/>
    <row r="4237" spans="4:4">
      <c r="D4237" s="17"/>
    </row>
    <row r="4238" spans="4:4" s="18" customFormat="1" ht="13.8"/>
    <row r="4239" spans="4:4" s="18" customFormat="1" ht="13.8"/>
    <row r="4240" spans="4:4" s="18" customFormat="1" ht="13.8"/>
    <row r="4241" spans="4:4" s="18" customFormat="1" ht="13.8"/>
    <row r="4242" spans="4:4" s="18" customFormat="1" ht="13.8"/>
    <row r="4243" spans="4:4">
      <c r="D4243" s="17"/>
    </row>
    <row r="4244" spans="4:4" s="18" customFormat="1" ht="13.8"/>
    <row r="4245" spans="4:4" s="18" customFormat="1" ht="13.8"/>
    <row r="4246" spans="4:4" s="18" customFormat="1" ht="13.8"/>
    <row r="4247" spans="4:4" s="18" customFormat="1" ht="13.8"/>
    <row r="4248" spans="4:4" s="18" customFormat="1" ht="13.8"/>
    <row r="4249" spans="4:4" s="18" customFormat="1" ht="13.8"/>
    <row r="4250" spans="4:4" s="18" customFormat="1" ht="13.8"/>
    <row r="4251" spans="4:4">
      <c r="D4251" s="17"/>
    </row>
    <row r="4252" spans="4:4" s="18" customFormat="1" ht="13.8"/>
    <row r="4253" spans="4:4" s="18" customFormat="1" ht="13.8"/>
    <row r="4254" spans="4:4" s="18" customFormat="1" ht="13.8"/>
    <row r="4255" spans="4:4" s="18" customFormat="1" ht="13.8"/>
    <row r="4256" spans="4:4" s="18" customFormat="1" ht="13.8"/>
    <row r="4257" spans="4:4">
      <c r="D4257" s="17"/>
    </row>
    <row r="4258" spans="4:4" s="18" customFormat="1" ht="13.8"/>
    <row r="4259" spans="4:4" s="18" customFormat="1" ht="13.8"/>
    <row r="4260" spans="4:4" s="18" customFormat="1" ht="13.8"/>
    <row r="4261" spans="4:4" s="18" customFormat="1" ht="13.8"/>
    <row r="4262" spans="4:4" s="18" customFormat="1" ht="13.8"/>
    <row r="4264" spans="4:4" s="18" customFormat="1" ht="13.8"/>
    <row r="4265" spans="4:4" s="18" customFormat="1" ht="13.8"/>
    <row r="4266" spans="4:4" s="18" customFormat="1" ht="13.8"/>
    <row r="4267" spans="4:4" s="18" customFormat="1" ht="13.8"/>
    <row r="4268" spans="4:4" s="18" customFormat="1" ht="13.8"/>
    <row r="4269" spans="4:4" s="18" customFormat="1" ht="13.8"/>
    <row r="4270" spans="4:4" s="18" customFormat="1" ht="13.8"/>
    <row r="4272" spans="4:4" s="18" customFormat="1" ht="13.8"/>
    <row r="4273" s="18" customFormat="1" ht="13.8"/>
    <row r="4275" s="18" customFormat="1" ht="13.8"/>
    <row r="4277" s="18" customFormat="1" ht="13.8"/>
    <row r="4278" s="18" customFormat="1" ht="13.8"/>
    <row r="4280" s="18" customFormat="1" ht="13.8"/>
    <row r="4282" s="18" customFormat="1" ht="13.8"/>
    <row r="4283" s="18" customFormat="1" ht="13.8"/>
    <row r="4284" s="18" customFormat="1" ht="13.8"/>
    <row r="4285" s="18" customFormat="1" ht="13.8"/>
    <row r="4286" s="18" customFormat="1" ht="13.8"/>
    <row r="4287" s="18" customFormat="1" ht="13.8"/>
    <row r="4288" s="18" customFormat="1" ht="13.8"/>
    <row r="4289" s="18" customFormat="1" ht="13.8"/>
    <row r="4290" s="18" customFormat="1" ht="13.8"/>
    <row r="4291" s="18" customFormat="1" ht="13.8"/>
    <row r="4292" s="18" customFormat="1" ht="13.8"/>
    <row r="4293" s="18" customFormat="1" ht="13.8"/>
    <row r="4294" s="18" customFormat="1" ht="13.8"/>
    <row r="4296" s="18" customFormat="1" ht="13.8"/>
    <row r="4297" s="18" customFormat="1" ht="13.8"/>
    <row r="4298" s="18" customFormat="1" ht="13.8"/>
    <row r="4299" s="18" customFormat="1" ht="13.8"/>
    <row r="4300" s="18" customFormat="1" ht="13.8"/>
    <row r="4303" s="18" customFormat="1" ht="13.8"/>
    <row r="4304" s="18" customFormat="1" ht="13.8"/>
    <row r="4305" s="18" customFormat="1" ht="13.8"/>
    <row r="4306" s="18" customFormat="1" ht="13.8"/>
    <row r="4307" s="18" customFormat="1" ht="13.8"/>
    <row r="4308" s="18" customFormat="1" ht="13.8"/>
    <row r="4309" s="18" customFormat="1" ht="13.8"/>
    <row r="4310" s="18" customFormat="1" ht="13.8"/>
    <row r="4313" s="18" customFormat="1" ht="13.8"/>
    <row r="4314" s="18" customFormat="1" ht="13.8"/>
    <row r="4315" s="18" customFormat="1" ht="13.8"/>
    <row r="4316" s="18" customFormat="1" ht="13.8"/>
    <row r="4317" s="18" customFormat="1" ht="13.8"/>
    <row r="4318" s="18" customFormat="1" ht="13.8"/>
    <row r="4319" s="18" customFormat="1" ht="13.8"/>
    <row r="4320" s="18" customFormat="1" ht="13.8"/>
    <row r="4321" spans="4:4" s="18" customFormat="1" ht="13.8"/>
    <row r="4322" spans="4:4" s="18" customFormat="1" ht="13.8"/>
    <row r="4323" spans="4:4" s="18" customFormat="1" ht="13.8"/>
    <row r="4324" spans="4:4" s="18" customFormat="1" ht="13.8"/>
    <row r="4325" spans="4:4" s="18" customFormat="1" ht="13.8"/>
    <row r="4326" spans="4:4" s="18" customFormat="1" ht="13.8"/>
    <row r="4329" spans="4:4">
      <c r="D4329" s="17"/>
    </row>
    <row r="4330" spans="4:4" s="18" customFormat="1" ht="13.8"/>
    <row r="4331" spans="4:4" s="18" customFormat="1" ht="13.8"/>
    <row r="4332" spans="4:4" s="18" customFormat="1" ht="13.8"/>
    <row r="4333" spans="4:4" s="18" customFormat="1" ht="13.8"/>
    <row r="4334" spans="4:4" s="18" customFormat="1" ht="13.8"/>
    <row r="4335" spans="4:4" s="18" customFormat="1" ht="13.8"/>
    <row r="4336" spans="4:4" s="18" customFormat="1" ht="13.8"/>
    <row r="4337" spans="4:4" s="18" customFormat="1" ht="13.8"/>
    <row r="4338" spans="4:4" s="18" customFormat="1" ht="13.8"/>
    <row r="4339" spans="4:4" s="18" customFormat="1" ht="13.8"/>
    <row r="4340" spans="4:4" s="18" customFormat="1" ht="13.8"/>
    <row r="4341" spans="4:4" s="18" customFormat="1" ht="13.8"/>
    <row r="4342" spans="4:4">
      <c r="D4342" s="17"/>
    </row>
    <row r="4343" spans="4:4">
      <c r="D4343" s="17"/>
    </row>
    <row r="4344" spans="4:4" s="18" customFormat="1" ht="13.8"/>
    <row r="4345" spans="4:4" s="18" customFormat="1" ht="13.8"/>
    <row r="4346" spans="4:4" s="18" customFormat="1" ht="13.8"/>
    <row r="4347" spans="4:4" s="18" customFormat="1" ht="13.8"/>
    <row r="4349" spans="4:4" s="18" customFormat="1" ht="13.8"/>
    <row r="4350" spans="4:4" s="18" customFormat="1" ht="13.8"/>
    <row r="4351" spans="4:4" s="18" customFormat="1" ht="13.8"/>
    <row r="4353" s="18" customFormat="1" ht="13.8"/>
    <row r="4354" s="18" customFormat="1" ht="13.8"/>
    <row r="4355" s="18" customFormat="1" ht="13.8"/>
    <row r="4356" s="18" customFormat="1" ht="13.8"/>
    <row r="4357" s="18" customFormat="1" ht="13.8"/>
    <row r="4358" s="18" customFormat="1" ht="13.8"/>
    <row r="4359" s="18" customFormat="1" ht="13.8"/>
    <row r="4360" s="18" customFormat="1" ht="13.8"/>
    <row r="4361" s="18" customFormat="1" ht="13.8"/>
    <row r="4362" s="18" customFormat="1" ht="13.8"/>
    <row r="4363" s="18" customFormat="1" ht="13.8"/>
    <row r="4364" s="18" customFormat="1" ht="13.8"/>
    <row r="4365" s="18" customFormat="1" ht="13.8"/>
    <row r="4366" s="18" customFormat="1" ht="13.8"/>
    <row r="4367" s="18" customFormat="1" ht="13.8"/>
    <row r="4368" s="18" customFormat="1" ht="13.8"/>
    <row r="4369" spans="4:4">
      <c r="D4369" s="17"/>
    </row>
    <row r="4370" spans="4:4" s="18" customFormat="1" ht="13.8"/>
    <row r="4371" spans="4:4" s="18" customFormat="1" ht="13.8"/>
    <row r="4372" spans="4:4" s="18" customFormat="1" ht="13.8"/>
    <row r="4373" spans="4:4" s="18" customFormat="1" ht="13.8"/>
    <row r="4374" spans="4:4">
      <c r="D4374" s="17"/>
    </row>
    <row r="4375" spans="4:4">
      <c r="D4375" s="17"/>
    </row>
    <row r="4376" spans="4:4" s="18" customFormat="1" ht="13.8"/>
    <row r="4377" spans="4:4" s="18" customFormat="1" ht="13.8"/>
    <row r="4378" spans="4:4" s="18" customFormat="1" ht="13.8"/>
    <row r="4379" spans="4:4" s="18" customFormat="1" ht="13.8"/>
    <row r="4380" spans="4:4" s="18" customFormat="1" ht="13.8"/>
    <row r="4381" spans="4:4" s="18" customFormat="1" ht="13.8"/>
    <row r="4383" spans="4:4" s="18" customFormat="1" ht="13.8"/>
    <row r="4384" spans="4:4" s="18" customFormat="1" ht="13.8"/>
    <row r="4385" spans="4:4" s="18" customFormat="1" ht="13.8"/>
    <row r="4386" spans="4:4" s="18" customFormat="1" ht="13.8"/>
    <row r="4387" spans="4:4">
      <c r="D4387" s="17"/>
    </row>
    <row r="4388" spans="4:4">
      <c r="D4388" s="17"/>
    </row>
    <row r="4389" spans="4:4" s="18" customFormat="1" ht="13.8"/>
    <row r="4390" spans="4:4" s="18" customFormat="1" ht="13.8"/>
    <row r="4391" spans="4:4" s="18" customFormat="1" ht="13.8"/>
    <row r="4392" spans="4:4" s="18" customFormat="1" ht="13.8"/>
    <row r="4393" spans="4:4" s="18" customFormat="1" ht="13.8"/>
    <row r="4394" spans="4:4" s="18" customFormat="1" ht="13.8"/>
    <row r="4395" spans="4:4" s="18" customFormat="1" ht="13.8"/>
    <row r="4396" spans="4:4" s="18" customFormat="1" ht="13.8"/>
    <row r="4397" spans="4:4" s="18" customFormat="1" ht="13.8"/>
    <row r="4398" spans="4:4" s="18" customFormat="1" ht="13.8"/>
    <row r="4399" spans="4:4" s="18" customFormat="1" ht="13.8"/>
    <row r="4400" spans="4:4" s="18" customFormat="1" ht="13.8"/>
    <row r="4401" s="18" customFormat="1" ht="13.8"/>
    <row r="4402" s="18" customFormat="1" ht="13.8"/>
    <row r="4403" s="18" customFormat="1" ht="13.8"/>
    <row r="4404" s="18" customFormat="1" ht="13.8"/>
    <row r="4405" s="18" customFormat="1" ht="13.8"/>
    <row r="4406" s="18" customFormat="1" ht="13.8"/>
    <row r="4407" s="18" customFormat="1" ht="13.8"/>
    <row r="4408" s="18" customFormat="1" ht="13.8"/>
    <row r="4409" s="18" customFormat="1" ht="13.8"/>
    <row r="4410" s="18" customFormat="1" ht="13.8"/>
    <row r="4411" s="18" customFormat="1" ht="13.8"/>
    <row r="4412" s="18" customFormat="1" ht="13.8"/>
    <row r="4413" s="18" customFormat="1" ht="13.8"/>
    <row r="4414" s="18" customFormat="1" ht="13.8"/>
    <row r="4415" s="18" customFormat="1" ht="13.8"/>
    <row r="4416" s="18" customFormat="1" ht="13.8"/>
    <row r="4417" s="18" customFormat="1" ht="13.8"/>
    <row r="4418" s="18" customFormat="1" ht="13.8"/>
    <row r="4419" s="18" customFormat="1" ht="13.8"/>
    <row r="4420" s="18" customFormat="1" ht="13.8"/>
    <row r="4421" s="18" customFormat="1" ht="13.8"/>
    <row r="4422" s="18" customFormat="1" ht="13.8"/>
    <row r="4423" s="18" customFormat="1" ht="13.8"/>
    <row r="4424" s="18" customFormat="1" ht="13.8"/>
    <row r="4425" s="18" customFormat="1" ht="13.8"/>
    <row r="4426" s="18" customFormat="1" ht="13.8"/>
    <row r="4427" s="18" customFormat="1" ht="13.8"/>
    <row r="4428" s="18" customFormat="1" ht="13.8"/>
    <row r="4429" s="18" customFormat="1" ht="13.8"/>
    <row r="4430" s="18" customFormat="1" ht="13.8"/>
    <row r="4431" s="18" customFormat="1" ht="13.8"/>
    <row r="4432" s="18" customFormat="1" ht="13.8"/>
    <row r="4433" s="18" customFormat="1" ht="13.8"/>
    <row r="4434" s="18" customFormat="1" ht="13.8"/>
    <row r="4435" s="18" customFormat="1" ht="13.8"/>
    <row r="4436" s="18" customFormat="1" ht="13.8"/>
    <row r="4437" s="18" customFormat="1" ht="13.8"/>
    <row r="4438" s="18" customFormat="1" ht="13.8"/>
    <row r="4439" s="18" customFormat="1" ht="13.8"/>
    <row r="4440" s="18" customFormat="1" ht="13.8"/>
    <row r="4441" s="18" customFormat="1" ht="13.8"/>
    <row r="4442" s="18" customFormat="1" ht="13.8"/>
    <row r="4443" s="18" customFormat="1" ht="13.8"/>
    <row r="4444" s="18" customFormat="1" ht="13.8"/>
    <row r="4445" s="18" customFormat="1" ht="13.8"/>
    <row r="4446" s="18" customFormat="1" ht="13.8"/>
    <row r="4447" s="18" customFormat="1" ht="13.8"/>
    <row r="4448" s="18" customFormat="1" ht="13.8"/>
    <row r="4449" s="18" customFormat="1" ht="13.8"/>
    <row r="4450" s="18" customFormat="1" ht="13.8"/>
    <row r="4451" s="18" customFormat="1" ht="13.8"/>
    <row r="4452" s="18" customFormat="1" ht="13.8"/>
    <row r="4453" s="18" customFormat="1" ht="13.8"/>
    <row r="4454" s="18" customFormat="1" ht="13.8"/>
    <row r="4455" s="18" customFormat="1" ht="13.8"/>
    <row r="4456" s="18" customFormat="1" ht="13.8"/>
    <row r="4457" s="18" customFormat="1" ht="13.8"/>
    <row r="4458" s="18" customFormat="1" ht="13.8"/>
    <row r="4459" s="18" customFormat="1" ht="13.8"/>
    <row r="4460" s="18" customFormat="1" ht="13.8"/>
    <row r="4461" s="18" customFormat="1" ht="13.8"/>
    <row r="4462" s="18" customFormat="1" ht="13.8"/>
    <row r="4463" s="18" customFormat="1" ht="13.8"/>
    <row r="4464" s="18" customFormat="1" ht="13.8"/>
    <row r="4465" s="18" customFormat="1" ht="13.8"/>
    <row r="4466" s="18" customFormat="1" ht="13.8"/>
    <row r="4467" s="18" customFormat="1" ht="13.8"/>
    <row r="4468" s="18" customFormat="1" ht="13.8"/>
    <row r="4469" s="18" customFormat="1" ht="13.8"/>
    <row r="4470" s="18" customFormat="1" ht="13.8"/>
    <row r="4471" s="18" customFormat="1" ht="13.8"/>
    <row r="4472" s="18" customFormat="1" ht="13.8"/>
    <row r="4473" s="18" customFormat="1" ht="13.8"/>
    <row r="4474" s="18" customFormat="1" ht="13.8"/>
    <row r="4475" s="18" customFormat="1" ht="13.8"/>
    <row r="4476" s="18" customFormat="1" ht="13.8"/>
    <row r="4477" s="18" customFormat="1" ht="13.8"/>
    <row r="4478" s="18" customFormat="1" ht="13.8"/>
    <row r="4479" s="18" customFormat="1" ht="13.8"/>
    <row r="4480" s="18" customFormat="1" ht="13.8"/>
    <row r="4481" s="18" customFormat="1" ht="13.8"/>
    <row r="4482" s="18" customFormat="1" ht="13.8"/>
    <row r="4483" s="18" customFormat="1" ht="13.8"/>
    <row r="4484" s="18" customFormat="1" ht="13.8"/>
    <row r="4485" s="18" customFormat="1" ht="13.8"/>
    <row r="4486" s="18" customFormat="1" ht="13.8"/>
    <row r="4487" s="18" customFormat="1" ht="13.8"/>
    <row r="4488" s="18" customFormat="1" ht="13.8"/>
    <row r="4489" s="18" customFormat="1" ht="13.8"/>
    <row r="4490" s="18" customFormat="1" ht="13.8"/>
    <row r="4491" s="18" customFormat="1" ht="13.8"/>
    <row r="4492" s="18" customFormat="1" ht="13.8"/>
    <row r="4493" s="18" customFormat="1" ht="13.8"/>
    <row r="4494" s="18" customFormat="1" ht="13.8"/>
    <row r="4495" s="18" customFormat="1" ht="13.8"/>
    <row r="4496" s="18" customFormat="1" ht="13.8"/>
    <row r="4497" s="18" customFormat="1" ht="13.8"/>
    <row r="4498" s="18" customFormat="1" ht="13.8"/>
    <row r="4499" s="18" customFormat="1" ht="13.8"/>
    <row r="4500" s="18" customFormat="1" ht="13.8"/>
    <row r="4501" s="18" customFormat="1" ht="13.8"/>
    <row r="4502" s="18" customFormat="1" ht="13.8"/>
    <row r="4503" s="18" customFormat="1" ht="13.8"/>
    <row r="4504" s="18" customFormat="1" ht="13.8"/>
    <row r="4505" s="18" customFormat="1" ht="13.8"/>
    <row r="4506" s="18" customFormat="1" ht="13.8"/>
    <row r="4507" s="18" customFormat="1" ht="13.8"/>
    <row r="4508" s="18" customFormat="1" ht="13.8"/>
    <row r="4509" s="18" customFormat="1" ht="13.8"/>
    <row r="4510" s="18" customFormat="1" ht="13.8"/>
    <row r="4511" s="18" customFormat="1" ht="13.8"/>
    <row r="4512" s="18" customFormat="1" ht="13.8"/>
    <row r="4513" s="18" customFormat="1" ht="13.8"/>
    <row r="4514" s="18" customFormat="1" ht="13.8"/>
    <row r="4515" s="18" customFormat="1" ht="13.8"/>
    <row r="4516" s="18" customFormat="1" ht="13.8"/>
    <row r="4517" s="18" customFormat="1" ht="13.8"/>
    <row r="4518" s="18" customFormat="1" ht="13.8"/>
    <row r="4519" s="18" customFormat="1" ht="13.8"/>
    <row r="4520" s="18" customFormat="1" ht="13.8"/>
    <row r="4521" s="18" customFormat="1" ht="13.8"/>
    <row r="4522" s="18" customFormat="1" ht="13.8"/>
    <row r="4523" s="18" customFormat="1" ht="13.8"/>
    <row r="4524" s="18" customFormat="1" ht="13.8"/>
    <row r="4525" s="18" customFormat="1" ht="13.8"/>
    <row r="4526" s="18" customFormat="1" ht="13.8"/>
    <row r="4527" s="18" customFormat="1" ht="13.8"/>
    <row r="4528" s="18" customFormat="1" ht="13.8"/>
    <row r="4529" s="18" customFormat="1" ht="13.8"/>
    <row r="4530" s="18" customFormat="1" ht="13.8"/>
    <row r="4531" s="18" customFormat="1" ht="13.8"/>
    <row r="4532" s="18" customFormat="1" ht="13.8"/>
    <row r="4533" s="18" customFormat="1" ht="13.8"/>
    <row r="4534" s="18" customFormat="1" ht="13.8"/>
    <row r="4535" s="18" customFormat="1" ht="13.8"/>
    <row r="4536" s="18" customFormat="1" ht="13.8"/>
    <row r="4537" s="18" customFormat="1" ht="13.8"/>
    <row r="4538" s="18" customFormat="1" ht="13.8"/>
    <row r="4539" s="18" customFormat="1" ht="13.8"/>
    <row r="4540" s="18" customFormat="1" ht="13.8"/>
    <row r="4541" s="18" customFormat="1" ht="13.8"/>
    <row r="4542" s="18" customFormat="1" ht="13.8"/>
    <row r="4543" s="18" customFormat="1" ht="13.8"/>
    <row r="4544" s="18" customFormat="1" ht="13.8"/>
    <row r="4545" s="18" customFormat="1" ht="13.8"/>
    <row r="4546" s="18" customFormat="1" ht="13.8"/>
    <row r="4547" s="18" customFormat="1" ht="13.8"/>
    <row r="4548" s="18" customFormat="1" ht="13.8"/>
    <row r="4549" s="18" customFormat="1" ht="13.8"/>
    <row r="4550" s="18" customFormat="1" ht="13.8"/>
    <row r="4551" s="18" customFormat="1" ht="13.8"/>
    <row r="4552" s="18" customFormat="1" ht="13.8"/>
    <row r="4553" s="18" customFormat="1" ht="13.8"/>
    <row r="4554" s="18" customFormat="1" ht="13.8"/>
    <row r="4555" s="18" customFormat="1" ht="13.8"/>
    <row r="4556" s="18" customFormat="1" ht="13.8"/>
    <row r="4557" s="18" customFormat="1" ht="13.8"/>
    <row r="4558" s="18" customFormat="1" ht="13.8"/>
    <row r="4559" s="18" customFormat="1" ht="13.8"/>
    <row r="4560" s="18" customFormat="1" ht="13.8"/>
    <row r="4561" s="18" customFormat="1" ht="13.8"/>
    <row r="4562" s="18" customFormat="1" ht="13.8"/>
    <row r="4563" s="18" customFormat="1" ht="13.8"/>
    <row r="4564" s="18" customFormat="1" ht="13.8"/>
    <row r="4565" s="18" customFormat="1" ht="13.8"/>
    <row r="4566" s="18" customFormat="1" ht="13.8"/>
    <row r="4567" s="18" customFormat="1" ht="13.8"/>
    <row r="4568" s="18" customFormat="1" ht="13.8"/>
    <row r="4569" s="18" customFormat="1" ht="13.8"/>
    <row r="4570" s="18" customFormat="1" ht="13.8"/>
    <row r="4571" s="18" customFormat="1" ht="13.8"/>
    <row r="4572" s="18" customFormat="1" ht="13.8"/>
    <row r="4573" s="18" customFormat="1" ht="13.8"/>
    <row r="4574" s="18" customFormat="1" ht="13.8"/>
    <row r="4575" s="18" customFormat="1" ht="13.8"/>
    <row r="4576" s="18" customFormat="1" ht="13.8"/>
    <row r="4577" s="18" customFormat="1" ht="13.8"/>
    <row r="4578" s="18" customFormat="1" ht="13.8"/>
    <row r="4579" s="18" customFormat="1" ht="13.8"/>
    <row r="4580" s="18" customFormat="1" ht="13.8"/>
    <row r="4581" s="18" customFormat="1" ht="13.8"/>
    <row r="4582" s="18" customFormat="1" ht="13.8"/>
    <row r="4583" s="18" customFormat="1" ht="13.8"/>
    <row r="4584" s="18" customFormat="1" ht="13.8"/>
    <row r="4585" s="18" customFormat="1" ht="13.8"/>
    <row r="4586" s="18" customFormat="1" ht="13.8"/>
    <row r="4587" s="18" customFormat="1" ht="13.8"/>
    <row r="4588" s="18" customFormat="1" ht="13.8"/>
    <row r="4589" s="18" customFormat="1" ht="13.8"/>
    <row r="4590" s="18" customFormat="1" ht="13.8"/>
    <row r="4591" s="18" customFormat="1" ht="13.8"/>
    <row r="4592" s="18" customFormat="1" ht="13.8"/>
    <row r="4593" s="18" customFormat="1" ht="13.8"/>
    <row r="4594" s="18" customFormat="1" ht="13.8"/>
    <row r="4595" s="18" customFormat="1" ht="13.8"/>
    <row r="4596" s="18" customFormat="1" ht="13.8"/>
    <row r="4597" s="18" customFormat="1" ht="13.8"/>
    <row r="4598" s="18" customFormat="1" ht="13.8"/>
    <row r="4599" s="18" customFormat="1" ht="13.8"/>
    <row r="4600" s="18" customFormat="1" ht="13.8"/>
    <row r="4601" s="18" customFormat="1" ht="13.8"/>
    <row r="4602" s="18" customFormat="1" ht="13.8"/>
    <row r="4603" s="18" customFormat="1" ht="13.8"/>
    <row r="4604" s="18" customFormat="1" ht="13.8"/>
    <row r="4605" s="18" customFormat="1" ht="13.8"/>
    <row r="4606" s="18" customFormat="1" ht="13.8"/>
    <row r="4607" s="18" customFormat="1" ht="13.8"/>
    <row r="4608" s="18" customFormat="1" ht="13.8"/>
    <row r="4609" s="18" customFormat="1" ht="13.8"/>
    <row r="4610" s="18" customFormat="1" ht="13.8"/>
    <row r="4611" s="18" customFormat="1" ht="13.8"/>
    <row r="4612" s="18" customFormat="1" ht="13.8"/>
    <row r="4613" s="18" customFormat="1" ht="13.8"/>
    <row r="4614" s="18" customFormat="1" ht="13.8"/>
    <row r="4615" s="18" customFormat="1" ht="13.8"/>
    <row r="4616" s="18" customFormat="1" ht="13.8"/>
    <row r="4617" s="18" customFormat="1" ht="13.8"/>
    <row r="4618" s="18" customFormat="1" ht="13.8"/>
    <row r="4619" s="18" customFormat="1" ht="13.8"/>
    <row r="4620" s="18" customFormat="1" ht="13.8"/>
    <row r="4621" s="18" customFormat="1" ht="13.8"/>
    <row r="4622" s="18" customFormat="1" ht="13.8"/>
    <row r="4623" s="18" customFormat="1" ht="13.8"/>
    <row r="4624" s="18" customFormat="1" ht="13.8"/>
    <row r="4625" s="18" customFormat="1" ht="13.8"/>
    <row r="4626" s="18" customFormat="1" ht="13.8"/>
    <row r="4627" s="18" customFormat="1" ht="13.8"/>
    <row r="4628" s="18" customFormat="1" ht="13.8"/>
    <row r="4629" s="18" customFormat="1" ht="13.8"/>
    <row r="4630" s="18" customFormat="1" ht="13.8"/>
    <row r="4631" s="18" customFormat="1" ht="13.8"/>
    <row r="4632" s="18" customFormat="1" ht="13.8"/>
    <row r="4633" s="18" customFormat="1" ht="13.8"/>
    <row r="4634" s="18" customFormat="1" ht="13.8"/>
    <row r="4635" s="18" customFormat="1" ht="13.8"/>
    <row r="4636" s="18" customFormat="1" ht="13.8"/>
    <row r="4637" s="18" customFormat="1" ht="13.8"/>
    <row r="4638" s="18" customFormat="1" ht="13.8"/>
    <row r="4639" s="18" customFormat="1" ht="13.8"/>
    <row r="4640" s="18" customFormat="1" ht="13.8"/>
    <row r="4641" s="18" customFormat="1" ht="13.8"/>
    <row r="4642" s="18" customFormat="1" ht="13.8"/>
    <row r="4643" s="18" customFormat="1" ht="13.8"/>
    <row r="4644" s="18" customFormat="1" ht="13.8"/>
    <row r="4645" s="18" customFormat="1" ht="13.8"/>
    <row r="4646" s="18" customFormat="1" ht="13.8"/>
    <row r="4647" s="18" customFormat="1" ht="13.8"/>
    <row r="4648" s="18" customFormat="1" ht="13.8"/>
    <row r="4649" s="18" customFormat="1" ht="13.8"/>
    <row r="4650" s="18" customFormat="1" ht="13.8"/>
    <row r="4651" s="18" customFormat="1" ht="13.8"/>
    <row r="4652" s="18" customFormat="1" ht="13.8"/>
    <row r="4653" s="18" customFormat="1" ht="13.8"/>
    <row r="4654" s="18" customFormat="1" ht="13.8"/>
    <row r="4655" s="18" customFormat="1" ht="13.8"/>
    <row r="4656" s="18" customFormat="1" ht="13.8"/>
    <row r="4657" s="18" customFormat="1" ht="13.8"/>
    <row r="4658" s="18" customFormat="1" ht="13.8"/>
    <row r="4659" s="18" customFormat="1" ht="13.8"/>
    <row r="4660" s="18" customFormat="1" ht="13.8"/>
    <row r="4661" s="18" customFormat="1" ht="13.8"/>
    <row r="4662" s="18" customFormat="1" ht="13.8"/>
    <row r="4663" s="18" customFormat="1" ht="13.8"/>
    <row r="4664" s="18" customFormat="1" ht="13.8"/>
    <row r="4665" s="18" customFormat="1" ht="13.8"/>
    <row r="4666" s="18" customFormat="1" ht="13.8"/>
    <row r="4667" s="18" customFormat="1" ht="13.8"/>
    <row r="4668" s="18" customFormat="1" ht="13.8"/>
    <row r="4669" s="18" customFormat="1" ht="13.8"/>
    <row r="4670" s="18" customFormat="1" ht="13.8"/>
    <row r="4671" s="18" customFormat="1" ht="13.8"/>
    <row r="4672" s="18" customFormat="1" ht="13.8"/>
    <row r="4673" s="18" customFormat="1" ht="13.8"/>
    <row r="4674" s="18" customFormat="1" ht="13.8"/>
    <row r="4675" s="18" customFormat="1" ht="13.8"/>
    <row r="4676" s="18" customFormat="1" ht="13.8"/>
    <row r="4677" s="18" customFormat="1" ht="13.8"/>
    <row r="4678" s="18" customFormat="1" ht="13.8"/>
    <row r="4679" s="18" customFormat="1" ht="13.8"/>
    <row r="4680" s="18" customFormat="1" ht="13.8"/>
    <row r="4681" s="18" customFormat="1" ht="13.8"/>
    <row r="4682" s="18" customFormat="1" ht="13.8"/>
    <row r="4683" s="18" customFormat="1" ht="13.8"/>
    <row r="4684" s="18" customFormat="1" ht="13.8"/>
    <row r="4685" s="18" customFormat="1" ht="13.8"/>
    <row r="4686" s="18" customFormat="1" ht="13.8"/>
    <row r="4687" s="18" customFormat="1" ht="13.8"/>
    <row r="4688" s="18" customFormat="1" ht="13.8"/>
    <row r="4689" s="18" customFormat="1" ht="13.8"/>
    <row r="4690" s="18" customFormat="1" ht="13.8"/>
    <row r="4691" s="18" customFormat="1" ht="13.8"/>
    <row r="4692" s="18" customFormat="1" ht="13.8"/>
    <row r="4693" s="18" customFormat="1" ht="13.8"/>
    <row r="4694" s="18" customFormat="1" ht="13.8"/>
    <row r="4695" s="18" customFormat="1" ht="13.8"/>
    <row r="4696" s="18" customFormat="1" ht="13.8"/>
    <row r="4697" s="18" customFormat="1" ht="13.8"/>
    <row r="4698" s="18" customFormat="1" ht="13.8"/>
    <row r="4699" s="18" customFormat="1" ht="13.8"/>
    <row r="4700" s="18" customFormat="1" ht="13.8"/>
    <row r="4701" s="18" customFormat="1" ht="13.8"/>
    <row r="4702" s="18" customFormat="1" ht="13.8"/>
    <row r="4703" s="18" customFormat="1" ht="13.8"/>
    <row r="4704" s="18" customFormat="1" ht="13.8"/>
    <row r="4705" s="18" customFormat="1" ht="13.8"/>
    <row r="4706" s="18" customFormat="1" ht="13.8"/>
    <row r="4707" s="18" customFormat="1" ht="13.8"/>
    <row r="4708" s="18" customFormat="1" ht="13.8"/>
    <row r="4709" s="18" customFormat="1" ht="13.8"/>
    <row r="4710" s="18" customFormat="1" ht="13.8"/>
    <row r="4711" s="18" customFormat="1" ht="13.8"/>
    <row r="4712" s="18" customFormat="1" ht="13.8"/>
    <row r="4713" s="18" customFormat="1" ht="13.8"/>
    <row r="4714" s="18" customFormat="1" ht="13.8"/>
    <row r="4715" s="18" customFormat="1" ht="13.8"/>
    <row r="4716" s="18" customFormat="1" ht="13.8"/>
    <row r="4717" s="18" customFormat="1" ht="13.8"/>
    <row r="4718" s="18" customFormat="1" ht="13.8"/>
    <row r="4719" s="18" customFormat="1" ht="13.8"/>
    <row r="4720" s="18" customFormat="1" ht="13.8"/>
    <row r="4721" s="18" customFormat="1" ht="13.8"/>
    <row r="4722" s="18" customFormat="1" ht="13.8"/>
    <row r="4723" s="18" customFormat="1" ht="13.8"/>
    <row r="4724" s="18" customFormat="1" ht="13.8"/>
    <row r="4725" s="18" customFormat="1" ht="13.8"/>
    <row r="4726" s="18" customFormat="1" ht="13.8"/>
    <row r="4727" s="18" customFormat="1" ht="13.8"/>
    <row r="4728" s="18" customFormat="1" ht="13.8"/>
    <row r="4729" s="18" customFormat="1" ht="13.8"/>
    <row r="4730" s="18" customFormat="1" ht="13.8"/>
    <row r="4731" s="18" customFormat="1" ht="13.8"/>
    <row r="4732" s="18" customFormat="1" ht="13.8"/>
    <row r="4733" s="18" customFormat="1" ht="13.8"/>
    <row r="4734" s="18" customFormat="1" ht="13.8"/>
    <row r="4735" s="18" customFormat="1" ht="13.8"/>
    <row r="4736" s="18" customFormat="1" ht="13.8"/>
    <row r="4737" spans="4:4" s="18" customFormat="1" ht="13.8"/>
    <row r="4738" spans="4:4" s="18" customFormat="1" ht="13.8"/>
    <row r="4739" spans="4:4" s="18" customFormat="1" ht="13.8"/>
    <row r="4741" spans="4:4" s="18" customFormat="1" ht="13.8"/>
    <row r="4742" spans="4:4" s="18" customFormat="1" ht="13.8"/>
    <row r="4743" spans="4:4" s="18" customFormat="1" ht="13.8"/>
    <row r="4744" spans="4:4">
      <c r="D4744" s="17"/>
    </row>
    <row r="4745" spans="4:4">
      <c r="D4745" s="17"/>
    </row>
    <row r="4746" spans="4:4" s="18" customFormat="1" ht="13.8"/>
    <row r="4747" spans="4:4" s="18" customFormat="1" ht="13.8"/>
    <row r="4748" spans="4:4" s="18" customFormat="1" ht="13.8"/>
    <row r="4749" spans="4:4" s="18" customFormat="1" ht="13.8"/>
    <row r="4750" spans="4:4" s="18" customFormat="1" ht="13.8"/>
    <row r="4751" spans="4:4" s="18" customFormat="1" ht="13.8"/>
    <row r="4754" s="18" customFormat="1" ht="13.8"/>
    <row r="4755" s="18" customFormat="1" ht="13.8"/>
    <row r="4757" s="18" customFormat="1" ht="13.8"/>
    <row r="4758" s="18" customFormat="1" ht="13.8"/>
    <row r="4759" s="18" customFormat="1" ht="13.8"/>
    <row r="4760" s="18" customFormat="1" ht="13.8"/>
    <row r="4762" s="18" customFormat="1" ht="13.8"/>
    <row r="4763" s="18" customFormat="1" ht="13.8"/>
    <row r="4764" s="18" customFormat="1" ht="13.8"/>
    <row r="4765" s="18" customFormat="1" ht="13.8"/>
    <row r="4766" s="18" customFormat="1" ht="13.8"/>
    <row r="4767" s="18" customFormat="1" ht="13.8"/>
    <row r="4768" s="18" customFormat="1" ht="13.8"/>
    <row r="4769" spans="4:4" s="18" customFormat="1" ht="13.8"/>
    <row r="4770" spans="4:4" s="18" customFormat="1" ht="13.8"/>
    <row r="4771" spans="4:4" s="18" customFormat="1" ht="13.8"/>
    <row r="4772" spans="4:4" s="18" customFormat="1" ht="13.8"/>
    <row r="4776" spans="4:4" s="18" customFormat="1" ht="13.8"/>
    <row r="4777" spans="4:4" s="18" customFormat="1" ht="13.8"/>
    <row r="4778" spans="4:4">
      <c r="D4778" s="17"/>
    </row>
    <row r="4779" spans="4:4">
      <c r="D4779" s="17"/>
    </row>
    <row r="4780" spans="4:4" s="18" customFormat="1" ht="13.8"/>
    <row r="4781" spans="4:4" s="18" customFormat="1" ht="13.8"/>
    <row r="4782" spans="4:4">
      <c r="D4782" s="17"/>
    </row>
    <row r="4783" spans="4:4" s="18" customFormat="1" ht="13.8"/>
    <row r="4784" spans="4:4" s="18" customFormat="1" ht="13.8"/>
    <row r="4785" spans="4:4" s="18" customFormat="1" ht="13.8"/>
    <row r="4786" spans="4:4" s="18" customFormat="1" ht="13.8"/>
    <row r="4787" spans="4:4">
      <c r="D4787" s="17"/>
    </row>
    <row r="4788" spans="4:4" s="18" customFormat="1" ht="13.8"/>
    <row r="4789" spans="4:4" s="18" customFormat="1" ht="13.8"/>
    <row r="4790" spans="4:4" s="18" customFormat="1" ht="13.8"/>
    <row r="4791" spans="4:4" s="18" customFormat="1" ht="13.8"/>
    <row r="4792" spans="4:4" s="18" customFormat="1" ht="13.8"/>
    <row r="4793" spans="4:4" s="18" customFormat="1" ht="13.8"/>
    <row r="4794" spans="4:4">
      <c r="D4794" s="17"/>
    </row>
    <row r="4795" spans="4:4" s="18" customFormat="1" ht="13.8"/>
    <row r="4796" spans="4:4" s="18" customFormat="1" ht="13.8"/>
    <row r="4797" spans="4:4" s="18" customFormat="1" ht="13.8"/>
    <row r="4798" spans="4:4" s="18" customFormat="1" ht="13.8"/>
    <row r="4799" spans="4:4" s="18" customFormat="1" ht="13.8"/>
    <row r="4800" spans="4:4" s="18" customFormat="1" ht="13.8"/>
    <row r="4801" spans="4:4" s="18" customFormat="1" ht="13.8"/>
    <row r="4802" spans="4:4" s="18" customFormat="1" ht="13.8"/>
    <row r="4803" spans="4:4">
      <c r="D4803" s="17"/>
    </row>
    <row r="4804" spans="4:4" s="18" customFormat="1" ht="13.8"/>
    <row r="4805" spans="4:4" s="18" customFormat="1" ht="13.8"/>
    <row r="4806" spans="4:4" s="18" customFormat="1" ht="13.8"/>
    <row r="4807" spans="4:4" s="18" customFormat="1" ht="13.8"/>
    <row r="4808" spans="4:4">
      <c r="D4808" s="17"/>
    </row>
    <row r="4809" spans="4:4" s="18" customFormat="1" ht="13.8"/>
    <row r="4810" spans="4:4" s="18" customFormat="1" ht="13.8"/>
    <row r="4811" spans="4:4" s="18" customFormat="1" ht="13.8"/>
    <row r="4812" spans="4:4" s="18" customFormat="1" ht="13.8"/>
    <row r="4813" spans="4:4">
      <c r="D4813" s="17"/>
    </row>
    <row r="4814" spans="4:4" s="18" customFormat="1" ht="13.8"/>
    <row r="4815" spans="4:4">
      <c r="D4815" s="17"/>
    </row>
    <row r="4816" spans="4:4">
      <c r="D4816" s="17"/>
    </row>
    <row r="4817" spans="4:4" s="18" customFormat="1" ht="13.8"/>
    <row r="4818" spans="4:4" s="18" customFormat="1" ht="13.8"/>
    <row r="4819" spans="4:4" s="18" customFormat="1" ht="13.8"/>
    <row r="4820" spans="4:4" s="18" customFormat="1" ht="13.8"/>
    <row r="4821" spans="4:4" s="18" customFormat="1" ht="13.8"/>
    <row r="4822" spans="4:4" s="18" customFormat="1" ht="13.8"/>
    <row r="4823" spans="4:4" s="18" customFormat="1" ht="13.8"/>
    <row r="4824" spans="4:4">
      <c r="D4824" s="17"/>
    </row>
    <row r="4825" spans="4:4" s="18" customFormat="1" ht="13.8"/>
    <row r="4826" spans="4:4" s="18" customFormat="1" ht="13.8"/>
    <row r="4827" spans="4:4">
      <c r="D4827" s="17"/>
    </row>
    <row r="4828" spans="4:4">
      <c r="D4828" s="17"/>
    </row>
    <row r="4829" spans="4:4" s="18" customFormat="1" ht="13.8"/>
    <row r="4830" spans="4:4" s="18" customFormat="1" ht="13.8"/>
    <row r="4831" spans="4:4" s="18" customFormat="1" ht="13.8"/>
    <row r="4832" spans="4:4">
      <c r="D4832" s="17"/>
    </row>
    <row r="4833" spans="4:4">
      <c r="D4833" s="17"/>
    </row>
    <row r="4834" spans="4:4" s="18" customFormat="1" ht="13.8"/>
    <row r="4835" spans="4:4" s="18" customFormat="1" ht="13.8"/>
    <row r="4837" spans="4:4">
      <c r="D4837" s="17"/>
    </row>
    <row r="4838" spans="4:4" s="18" customFormat="1" ht="13.8"/>
    <row r="4839" spans="4:4" s="18" customFormat="1" ht="13.8"/>
    <row r="4840" spans="4:4">
      <c r="D4840" s="17"/>
    </row>
    <row r="4841" spans="4:4" s="18" customFormat="1" ht="13.8"/>
    <row r="4842" spans="4:4" s="18" customFormat="1" ht="13.8"/>
    <row r="4843" spans="4:4" s="18" customFormat="1" ht="13.8"/>
    <row r="4845" spans="4:4">
      <c r="D4845" s="17"/>
    </row>
    <row r="4846" spans="4:4" s="18" customFormat="1" ht="13.8"/>
    <row r="4847" spans="4:4" s="18" customFormat="1" ht="13.8"/>
    <row r="4848" spans="4:4" s="18" customFormat="1" ht="13.8"/>
    <row r="4849" spans="4:4" s="18" customFormat="1" ht="13.8"/>
    <row r="4850" spans="4:4" s="18" customFormat="1" ht="13.8"/>
    <row r="4851" spans="4:4">
      <c r="D4851" s="17"/>
    </row>
    <row r="4852" spans="4:4" s="18" customFormat="1" ht="13.8"/>
    <row r="4853" spans="4:4" s="18" customFormat="1" ht="13.8"/>
    <row r="4854" spans="4:4" s="18" customFormat="1" ht="13.8"/>
    <row r="4855" spans="4:4" s="18" customFormat="1" ht="13.8"/>
    <row r="4856" spans="4:4">
      <c r="D4856" s="17"/>
    </row>
    <row r="4857" spans="4:4" s="18" customFormat="1" ht="13.8"/>
    <row r="4858" spans="4:4" s="18" customFormat="1" ht="13.8"/>
    <row r="4859" spans="4:4" s="18" customFormat="1" ht="13.8"/>
    <row r="4860" spans="4:4" s="18" customFormat="1" ht="13.8"/>
    <row r="4861" spans="4:4">
      <c r="D4861" s="17"/>
    </row>
    <row r="4863" spans="4:4" s="18" customFormat="1" ht="13.8"/>
    <row r="4864" spans="4:4" s="18" customFormat="1" ht="13.8"/>
    <row r="4865" spans="4:4" s="18" customFormat="1" ht="13.8"/>
    <row r="4866" spans="4:4">
      <c r="D4866" s="17"/>
    </row>
    <row r="4867" spans="4:4" s="18" customFormat="1" ht="13.8"/>
    <row r="4868" spans="4:4" s="18" customFormat="1" ht="13.8"/>
    <row r="4869" spans="4:4" s="18" customFormat="1" ht="13.8"/>
    <row r="4870" spans="4:4" s="18" customFormat="1" ht="13.8"/>
    <row r="4871" spans="4:4">
      <c r="D4871" s="17"/>
    </row>
    <row r="4873" spans="4:4" s="18" customFormat="1" ht="13.8"/>
    <row r="4874" spans="4:4" s="18" customFormat="1" ht="13.8"/>
    <row r="4875" spans="4:4" s="18" customFormat="1" ht="13.8"/>
    <row r="4876" spans="4:4">
      <c r="D4876" s="17"/>
    </row>
    <row r="4877" spans="4:4" s="18" customFormat="1" ht="13.8"/>
    <row r="4878" spans="4:4" s="18" customFormat="1" ht="13.8"/>
    <row r="4880" spans="4:4" s="18" customFormat="1" ht="13.8"/>
    <row r="4881" spans="4:4" s="18" customFormat="1" ht="13.8"/>
    <row r="4882" spans="4:4" s="18" customFormat="1" ht="13.8"/>
    <row r="4883" spans="4:4">
      <c r="D4883" s="17"/>
    </row>
    <row r="4885" spans="4:4" s="18" customFormat="1" ht="13.8"/>
    <row r="4886" spans="4:4" s="18" customFormat="1" ht="13.8"/>
    <row r="4887" spans="4:4">
      <c r="D4887" s="17"/>
    </row>
    <row r="4888" spans="4:4">
      <c r="D4888" s="17"/>
    </row>
    <row r="4889" spans="4:4" s="18" customFormat="1" ht="13.8"/>
    <row r="4890" spans="4:4" s="18" customFormat="1" ht="13.8"/>
    <row r="4891" spans="4:4">
      <c r="D4891" s="17"/>
    </row>
    <row r="4892" spans="4:4" s="18" customFormat="1" ht="13.8"/>
    <row r="4893" spans="4:4" s="18" customFormat="1" ht="13.8"/>
    <row r="4894" spans="4:4" s="18" customFormat="1" ht="13.8"/>
    <row r="4895" spans="4:4">
      <c r="D4895" s="17"/>
    </row>
    <row r="4897" spans="4:4" s="18" customFormat="1" ht="13.8"/>
    <row r="4898" spans="4:4" s="18" customFormat="1" ht="13.8"/>
    <row r="4899" spans="4:4" s="18" customFormat="1" ht="13.8"/>
    <row r="4900" spans="4:4" s="18" customFormat="1" ht="13.8"/>
    <row r="4901" spans="4:4">
      <c r="D4901" s="17"/>
    </row>
    <row r="4902" spans="4:4" s="18" customFormat="1" ht="13.8"/>
    <row r="4903" spans="4:4" s="18" customFormat="1" ht="13.8"/>
    <row r="4904" spans="4:4">
      <c r="D4904" s="17"/>
    </row>
    <row r="4905" spans="4:4">
      <c r="D4905" s="17"/>
    </row>
    <row r="4906" spans="4:4" s="18" customFormat="1" ht="13.8"/>
    <row r="4907" spans="4:4" s="18" customFormat="1" ht="13.8"/>
    <row r="4908" spans="4:4">
      <c r="D4908" s="17"/>
    </row>
    <row r="4909" spans="4:4" s="18" customFormat="1" ht="13.8"/>
    <row r="4910" spans="4:4" s="18" customFormat="1" ht="13.8"/>
    <row r="4911" spans="4:4" s="18" customFormat="1" ht="13.8"/>
    <row r="4912" spans="4:4">
      <c r="D4912" s="17"/>
    </row>
    <row r="4913" spans="4:4" s="18" customFormat="1" ht="13.8"/>
    <row r="4914" spans="4:4" s="18" customFormat="1" ht="13.8"/>
    <row r="4915" spans="4:4" s="18" customFormat="1" ht="13.8"/>
    <row r="4916" spans="4:4" s="18" customFormat="1" ht="13.8"/>
    <row r="4917" spans="4:4" s="18" customFormat="1" ht="13.8"/>
    <row r="4918" spans="4:4" s="18" customFormat="1" ht="13.8"/>
    <row r="4919" spans="4:4" s="18" customFormat="1" ht="13.8"/>
    <row r="4920" spans="4:4" s="18" customFormat="1" ht="13.8"/>
    <row r="4921" spans="4:4">
      <c r="D4921" s="17"/>
    </row>
    <row r="4922" spans="4:4">
      <c r="D4922" s="17"/>
    </row>
    <row r="4923" spans="4:4" s="18" customFormat="1" ht="13.8"/>
    <row r="4924" spans="4:4" s="18" customFormat="1" ht="13.8"/>
    <row r="4925" spans="4:4" s="18" customFormat="1" ht="13.8"/>
    <row r="4926" spans="4:4">
      <c r="D4926" s="17"/>
    </row>
    <row r="4927" spans="4:4">
      <c r="D4927" s="17"/>
    </row>
    <row r="4928" spans="4:4" s="18" customFormat="1" ht="13.8"/>
    <row r="4929" spans="4:4" s="18" customFormat="1" ht="13.8"/>
    <row r="4930" spans="4:4" s="18" customFormat="1" ht="13.8"/>
    <row r="4931" spans="4:4">
      <c r="D4931" s="17"/>
    </row>
    <row r="4933" spans="4:4" s="18" customFormat="1" ht="13.8"/>
    <row r="4934" spans="4:4" s="18" customFormat="1" ht="13.8"/>
    <row r="4935" spans="4:4" s="18" customFormat="1" ht="13.8"/>
    <row r="4936" spans="4:4" s="18" customFormat="1" ht="13.8"/>
    <row r="4937" spans="4:4" s="18" customFormat="1" ht="13.8"/>
    <row r="4939" spans="4:4">
      <c r="D4939" s="17"/>
    </row>
    <row r="4940" spans="4:4" s="18" customFormat="1" ht="13.8"/>
    <row r="4941" spans="4:4" s="18" customFormat="1" ht="13.8"/>
    <row r="4942" spans="4:4" s="18" customFormat="1" ht="13.8"/>
    <row r="4943" spans="4:4" s="18" customFormat="1" ht="13.8"/>
    <row r="4944" spans="4:4">
      <c r="D4944" s="17"/>
    </row>
    <row r="4945" spans="4:4" s="18" customFormat="1" ht="13.8"/>
    <row r="4946" spans="4:4" s="18" customFormat="1" ht="13.8"/>
    <row r="4947" spans="4:4" s="18" customFormat="1" ht="13.8"/>
    <row r="4948" spans="4:4">
      <c r="D4948" s="17"/>
    </row>
    <row r="4949" spans="4:4" s="18" customFormat="1" ht="13.8"/>
    <row r="4950" spans="4:4" s="18" customFormat="1" ht="13.8"/>
    <row r="4951" spans="4:4" s="18" customFormat="1" ht="13.8"/>
    <row r="4952" spans="4:4" s="18" customFormat="1" ht="13.8"/>
    <row r="4953" spans="4:4" s="18" customFormat="1" ht="13.8"/>
    <row r="4954" spans="4:4" s="18" customFormat="1" ht="13.8"/>
    <row r="4955" spans="4:4">
      <c r="D4955" s="17"/>
    </row>
    <row r="4956" spans="4:4" s="18" customFormat="1" ht="13.8"/>
    <row r="4957" spans="4:4" s="18" customFormat="1" ht="13.8"/>
    <row r="4958" spans="4:4" s="18" customFormat="1" ht="13.8"/>
    <row r="4959" spans="4:4" s="18" customFormat="1" ht="13.8"/>
    <row r="4960" spans="4:4" s="18" customFormat="1" ht="13.8"/>
    <row r="4962" spans="4:4">
      <c r="D4962" s="17"/>
    </row>
    <row r="4963" spans="4:4">
      <c r="D4963" s="17"/>
    </row>
    <row r="4964" spans="4:4" s="18" customFormat="1" ht="13.8"/>
    <row r="4965" spans="4:4" s="18" customFormat="1" ht="13.8"/>
    <row r="4966" spans="4:4" s="18" customFormat="1" ht="13.8"/>
    <row r="4967" spans="4:4" s="18" customFormat="1" ht="13.8"/>
    <row r="4968" spans="4:4" s="18" customFormat="1" ht="13.8"/>
    <row r="4969" spans="4:4" s="18" customFormat="1" ht="13.8"/>
    <row r="4971" spans="4:4">
      <c r="D4971" s="17"/>
    </row>
    <row r="4972" spans="4:4">
      <c r="D4972" s="17"/>
    </row>
    <row r="4973" spans="4:4" s="18" customFormat="1" ht="13.8"/>
    <row r="4974" spans="4:4" s="18" customFormat="1" ht="13.8"/>
    <row r="4975" spans="4:4" s="18" customFormat="1" ht="13.8"/>
    <row r="4976" spans="4:4" s="18" customFormat="1" ht="13.8"/>
    <row r="4977" spans="4:4" s="18" customFormat="1" ht="13.8"/>
    <row r="4978" spans="4:4" s="18" customFormat="1" ht="13.8"/>
    <row r="4979" spans="4:4" s="18" customFormat="1" ht="13.8"/>
    <row r="4980" spans="4:4" s="18" customFormat="1" ht="13.8"/>
    <row r="4982" spans="4:4">
      <c r="D4982" s="17"/>
    </row>
    <row r="4983" spans="4:4" s="18" customFormat="1" ht="13.8"/>
    <row r="4984" spans="4:4" s="18" customFormat="1" ht="13.8"/>
    <row r="4985" spans="4:4" s="18" customFormat="1" ht="13.8"/>
    <row r="4986" spans="4:4" s="18" customFormat="1" ht="13.8"/>
    <row r="4987" spans="4:4" s="18" customFormat="1" ht="13.8"/>
    <row r="4988" spans="4:4" s="18" customFormat="1" ht="13.8"/>
    <row r="4989" spans="4:4" s="18" customFormat="1" ht="13.8"/>
    <row r="4990" spans="4:4" s="18" customFormat="1" ht="13.8"/>
    <row r="4991" spans="4:4">
      <c r="D4991" s="17"/>
    </row>
    <row r="4994" spans="4:4" s="18" customFormat="1" ht="13.8"/>
    <row r="4995" spans="4:4" s="18" customFormat="1" ht="13.8"/>
    <row r="4996" spans="4:4" s="18" customFormat="1" ht="13.8"/>
    <row r="4997" spans="4:4" s="18" customFormat="1" ht="13.8"/>
    <row r="4998" spans="4:4" s="18" customFormat="1" ht="13.8"/>
    <row r="4999" spans="4:4" s="18" customFormat="1" ht="13.8"/>
    <row r="5000" spans="4:4" s="18" customFormat="1" ht="13.8"/>
    <row r="5001" spans="4:4" s="18" customFormat="1" ht="13.8"/>
    <row r="5002" spans="4:4" s="18" customFormat="1" ht="13.8"/>
    <row r="5003" spans="4:4">
      <c r="D5003" s="17"/>
    </row>
    <row r="5004" spans="4:4" s="18" customFormat="1" ht="13.8"/>
    <row r="5005" spans="4:4" s="18" customFormat="1" ht="13.8"/>
    <row r="5006" spans="4:4" s="18" customFormat="1" ht="13.8"/>
    <row r="5007" spans="4:4" s="18" customFormat="1" ht="13.8"/>
    <row r="5008" spans="4:4" s="18" customFormat="1" ht="13.8"/>
    <row r="5009" spans="4:4" s="18" customFormat="1" ht="13.8"/>
    <row r="5010" spans="4:4" s="18" customFormat="1" ht="13.8"/>
    <row r="5011" spans="4:4" s="18" customFormat="1" ht="13.8"/>
    <row r="5012" spans="4:4" s="18" customFormat="1" ht="13.8"/>
    <row r="5013" spans="4:4">
      <c r="D5013" s="17"/>
    </row>
    <row r="5014" spans="4:4" s="18" customFormat="1" ht="13.8"/>
    <row r="5015" spans="4:4" s="18" customFormat="1" ht="13.8"/>
    <row r="5016" spans="4:4" s="18" customFormat="1" ht="13.8"/>
    <row r="5017" spans="4:4" s="18" customFormat="1" ht="13.8"/>
    <row r="5018" spans="4:4">
      <c r="D5018" s="17"/>
    </row>
    <row r="5019" spans="4:4">
      <c r="D5019" s="17"/>
    </row>
    <row r="5020" spans="4:4">
      <c r="D5020" s="17"/>
    </row>
    <row r="5021" spans="4:4">
      <c r="D5021" s="17"/>
    </row>
    <row r="5022" spans="4:4" s="18" customFormat="1" ht="13.8"/>
    <row r="5023" spans="4:4" s="18" customFormat="1" ht="13.8"/>
    <row r="5024" spans="4:4" s="18" customFormat="1" ht="13.8"/>
    <row r="5025" spans="4:4" s="18" customFormat="1" ht="13.8"/>
    <row r="5026" spans="4:4" s="18" customFormat="1" ht="13.8"/>
    <row r="5027" spans="4:4" s="18" customFormat="1" ht="13.8"/>
    <row r="5028" spans="4:4">
      <c r="D5028" s="17"/>
    </row>
    <row r="5029" spans="4:4" s="18" customFormat="1" ht="13.8"/>
    <row r="5030" spans="4:4" s="18" customFormat="1" ht="13.8"/>
    <row r="5031" spans="4:4" s="18" customFormat="1" ht="13.8"/>
    <row r="5032" spans="4:4" s="18" customFormat="1" ht="13.8"/>
    <row r="5033" spans="4:4" s="18" customFormat="1" ht="13.8"/>
    <row r="5034" spans="4:4" s="18" customFormat="1" ht="13.8"/>
    <row r="5035" spans="4:4" s="18" customFormat="1" ht="13.8"/>
    <row r="5036" spans="4:4">
      <c r="D5036" s="17"/>
    </row>
    <row r="5037" spans="4:4">
      <c r="D5037" s="17"/>
    </row>
    <row r="5038" spans="4:4" s="18" customFormat="1" ht="13.8"/>
    <row r="5039" spans="4:4" s="18" customFormat="1" ht="13.8"/>
    <row r="5040" spans="4:4" s="18" customFormat="1" ht="13.8"/>
    <row r="5041" spans="4:4" s="18" customFormat="1" ht="13.8"/>
    <row r="5042" spans="4:4" s="18" customFormat="1" ht="13.8"/>
    <row r="5043" spans="4:4" s="18" customFormat="1" ht="13.8"/>
    <row r="5044" spans="4:4" s="18" customFormat="1" ht="13.8"/>
    <row r="5045" spans="4:4" s="18" customFormat="1" ht="13.8"/>
    <row r="5046" spans="4:4">
      <c r="D5046" s="17"/>
    </row>
    <row r="5047" spans="4:4">
      <c r="D5047" s="17"/>
    </row>
    <row r="5048" spans="4:4">
      <c r="D5048" s="17"/>
    </row>
    <row r="5049" spans="4:4" s="18" customFormat="1" ht="13.8"/>
    <row r="5050" spans="4:4" s="18" customFormat="1" ht="13.8"/>
    <row r="5051" spans="4:4" s="18" customFormat="1" ht="13.8"/>
    <row r="5052" spans="4:4" s="18" customFormat="1" ht="13.8"/>
    <row r="5053" spans="4:4" s="18" customFormat="1" ht="13.8"/>
    <row r="5054" spans="4:4" s="18" customFormat="1" ht="13.8"/>
    <row r="5055" spans="4:4" s="18" customFormat="1" ht="13.8"/>
    <row r="5057" spans="4:4" s="18" customFormat="1" ht="13.8"/>
    <row r="5058" spans="4:4" s="18" customFormat="1" ht="13.8"/>
    <row r="5059" spans="4:4" s="18" customFormat="1" ht="13.8"/>
    <row r="5060" spans="4:4" s="18" customFormat="1" ht="13.8"/>
    <row r="5061" spans="4:4" s="18" customFormat="1" ht="13.8"/>
    <row r="5062" spans="4:4" s="18" customFormat="1" ht="13.8"/>
    <row r="5063" spans="4:4" s="18" customFormat="1" ht="13.8"/>
    <row r="5064" spans="4:4">
      <c r="D5064" s="17"/>
    </row>
    <row r="5065" spans="4:4">
      <c r="D5065" s="17"/>
    </row>
    <row r="5066" spans="4:4" s="18" customFormat="1" ht="13.8"/>
    <row r="5067" spans="4:4" s="18" customFormat="1" ht="13.8"/>
    <row r="5068" spans="4:4" s="18" customFormat="1" ht="13.8"/>
    <row r="5069" spans="4:4" s="18" customFormat="1" ht="13.8"/>
    <row r="5070" spans="4:4" s="18" customFormat="1" ht="13.8"/>
    <row r="5071" spans="4:4">
      <c r="D5071" s="17"/>
    </row>
    <row r="5072" spans="4:4">
      <c r="D5072" s="17"/>
    </row>
    <row r="5073" spans="4:4">
      <c r="D5073" s="17"/>
    </row>
    <row r="5074" spans="4:4" s="18" customFormat="1" ht="13.8"/>
    <row r="5075" spans="4:4" s="18" customFormat="1" ht="13.8"/>
    <row r="5076" spans="4:4" s="18" customFormat="1" ht="13.8"/>
    <row r="5077" spans="4:4" s="18" customFormat="1" ht="13.8"/>
    <row r="5078" spans="4:4" s="18" customFormat="1" ht="13.8"/>
    <row r="5079" spans="4:4" s="18" customFormat="1" ht="13.8"/>
    <row r="5080" spans="4:4">
      <c r="D5080" s="17"/>
    </row>
    <row r="5081" spans="4:4">
      <c r="D5081" s="17"/>
    </row>
    <row r="5082" spans="4:4" s="18" customFormat="1" ht="13.8"/>
    <row r="5083" spans="4:4" s="18" customFormat="1" ht="13.8"/>
    <row r="5084" spans="4:4" s="18" customFormat="1" ht="13.8"/>
    <row r="5085" spans="4:4" s="18" customFormat="1" ht="13.8"/>
    <row r="5086" spans="4:4" s="18" customFormat="1" ht="13.8"/>
    <row r="5087" spans="4:4" s="18" customFormat="1" ht="13.8"/>
    <row r="5089" spans="4:4" s="18" customFormat="1" ht="13.8"/>
    <row r="5090" spans="4:4" s="18" customFormat="1" ht="13.8"/>
    <row r="5091" spans="4:4" s="18" customFormat="1" ht="13.8"/>
    <row r="5092" spans="4:4" s="18" customFormat="1" ht="13.8"/>
    <row r="5093" spans="4:4" s="18" customFormat="1" ht="13.8"/>
    <row r="5094" spans="4:4" s="18" customFormat="1" ht="13.8"/>
    <row r="5095" spans="4:4" s="18" customFormat="1" ht="13.8"/>
    <row r="5096" spans="4:4" s="18" customFormat="1" ht="13.8"/>
    <row r="5097" spans="4:4">
      <c r="D5097" s="17"/>
    </row>
    <row r="5099" spans="4:4" s="18" customFormat="1" ht="13.8"/>
    <row r="5100" spans="4:4" s="18" customFormat="1" ht="13.8"/>
    <row r="5101" spans="4:4" s="18" customFormat="1" ht="13.8"/>
    <row r="5102" spans="4:4" s="18" customFormat="1" ht="13.8"/>
    <row r="5103" spans="4:4" s="18" customFormat="1" ht="13.8"/>
    <row r="5104" spans="4:4" s="18" customFormat="1" ht="13.8"/>
    <row r="5105" spans="4:4">
      <c r="D5105" s="17"/>
    </row>
    <row r="5107" spans="4:4" s="18" customFormat="1" ht="13.8"/>
    <row r="5108" spans="4:4" s="18" customFormat="1" ht="13.8"/>
    <row r="5109" spans="4:4" s="18" customFormat="1" ht="13.8"/>
    <row r="5110" spans="4:4" s="18" customFormat="1" ht="13.8"/>
    <row r="5111" spans="4:4" s="18" customFormat="1" ht="13.8"/>
    <row r="5112" spans="4:4" s="18" customFormat="1" ht="13.8"/>
    <row r="5113" spans="4:4" s="18" customFormat="1" ht="13.8"/>
    <row r="5114" spans="4:4">
      <c r="D5114" s="17"/>
    </row>
    <row r="5115" spans="4:4">
      <c r="D5115" s="17"/>
    </row>
    <row r="5116" spans="4:4">
      <c r="D5116" s="17"/>
    </row>
    <row r="5117" spans="4:4">
      <c r="D5117" s="17"/>
    </row>
    <row r="5118" spans="4:4" s="18" customFormat="1" ht="13.8"/>
    <row r="5119" spans="4:4" s="18" customFormat="1" ht="13.8"/>
    <row r="5120" spans="4:4" s="18" customFormat="1" ht="13.8"/>
    <row r="5121" spans="4:4" s="18" customFormat="1" ht="13.8"/>
    <row r="5122" spans="4:4" s="18" customFormat="1" ht="13.8"/>
    <row r="5123" spans="4:4" s="18" customFormat="1" ht="13.8"/>
    <row r="5124" spans="4:4" s="18" customFormat="1" ht="13.8"/>
    <row r="5125" spans="4:4" s="18" customFormat="1" ht="13.8"/>
    <row r="5126" spans="4:4" s="18" customFormat="1" ht="13.8"/>
    <row r="5127" spans="4:4" s="18" customFormat="1" ht="13.8"/>
    <row r="5128" spans="4:4" s="18" customFormat="1" ht="13.8"/>
    <row r="5129" spans="4:4" s="18" customFormat="1" ht="13.8"/>
    <row r="5130" spans="4:4">
      <c r="D5130" s="17"/>
    </row>
    <row r="5131" spans="4:4" s="18" customFormat="1" ht="13.8"/>
    <row r="5132" spans="4:4" s="18" customFormat="1" ht="13.8"/>
    <row r="5133" spans="4:4" s="18" customFormat="1" ht="13.8"/>
    <row r="5134" spans="4:4" s="18" customFormat="1" ht="13.8"/>
    <row r="5135" spans="4:4">
      <c r="D5135" s="17"/>
    </row>
    <row r="5136" spans="4:4" s="18" customFormat="1" ht="13.8"/>
    <row r="5137" spans="4:4" s="18" customFormat="1" ht="13.8"/>
    <row r="5138" spans="4:4" s="18" customFormat="1" ht="13.8"/>
    <row r="5139" spans="4:4" s="18" customFormat="1" ht="13.8"/>
    <row r="5140" spans="4:4" s="18" customFormat="1" ht="13.8"/>
    <row r="5141" spans="4:4" s="18" customFormat="1" ht="13.8"/>
    <row r="5142" spans="4:4" s="18" customFormat="1" ht="13.8"/>
    <row r="5143" spans="4:4" s="18" customFormat="1" ht="13.8"/>
    <row r="5144" spans="4:4" s="18" customFormat="1" ht="13.8"/>
    <row r="5145" spans="4:4" s="18" customFormat="1" ht="13.8"/>
    <row r="5146" spans="4:4">
      <c r="D5146" s="17"/>
    </row>
    <row r="5147" spans="4:4" s="18" customFormat="1" ht="13.8"/>
    <row r="5148" spans="4:4" s="18" customFormat="1" ht="13.8"/>
    <row r="5150" spans="4:4">
      <c r="D5150" s="17"/>
    </row>
    <row r="5151" spans="4:4" s="18" customFormat="1" ht="13.8"/>
    <row r="5152" spans="4:4" s="18" customFormat="1" ht="13.8"/>
    <row r="5153" spans="4:4" s="18" customFormat="1" ht="13.8"/>
    <row r="5154" spans="4:4" s="18" customFormat="1" ht="13.8"/>
    <row r="5155" spans="4:4">
      <c r="D5155" s="17"/>
    </row>
    <row r="5156" spans="4:4" s="18" customFormat="1" ht="13.8"/>
    <row r="5157" spans="4:4">
      <c r="D5157" s="17"/>
    </row>
    <row r="5158" spans="4:4">
      <c r="D5158" s="17"/>
    </row>
    <row r="5159" spans="4:4" s="18" customFormat="1" ht="13.8"/>
    <row r="5160" spans="4:4" s="18" customFormat="1" ht="13.8"/>
    <row r="5161" spans="4:4" s="18" customFormat="1" ht="13.8"/>
    <row r="5162" spans="4:4" s="18" customFormat="1" ht="13.8"/>
    <row r="5163" spans="4:4" s="18" customFormat="1" ht="13.8"/>
    <row r="5164" spans="4:4" s="18" customFormat="1" ht="13.8"/>
    <row r="5165" spans="4:4" s="18" customFormat="1" ht="13.8"/>
    <row r="5166" spans="4:4" s="18" customFormat="1" ht="13.8"/>
    <row r="5168" spans="4:4" s="18" customFormat="1" ht="13.8"/>
    <row r="5169" s="18" customFormat="1" ht="13.8"/>
    <row r="5170" s="18" customFormat="1" ht="13.8"/>
    <row r="5171" s="18" customFormat="1" ht="13.8"/>
    <row r="5172" s="18" customFormat="1" ht="13.8"/>
    <row r="5173" s="18" customFormat="1" ht="13.8"/>
    <row r="5174" s="18" customFormat="1" ht="13.8"/>
    <row r="5175" s="18" customFormat="1" ht="13.8"/>
    <row r="5176" s="18" customFormat="1" ht="13.8"/>
    <row r="5177" s="18" customFormat="1" ht="13.8"/>
    <row r="5178" s="18" customFormat="1" ht="13.8"/>
    <row r="5179" s="18" customFormat="1" ht="13.8"/>
    <row r="5180" s="18" customFormat="1" ht="13.8"/>
    <row r="5181" s="18" customFormat="1" ht="13.8"/>
    <row r="5182" s="18" customFormat="1" ht="13.8"/>
    <row r="5183" s="18" customFormat="1" ht="13.8"/>
    <row r="5184" s="18" customFormat="1" ht="13.8"/>
    <row r="5185" spans="4:4" s="18" customFormat="1" ht="13.8"/>
    <row r="5186" spans="4:4">
      <c r="D5186" s="17"/>
    </row>
    <row r="5187" spans="4:4">
      <c r="D5187" s="17"/>
    </row>
    <row r="5188" spans="4:4" s="18" customFormat="1" ht="13.8"/>
    <row r="5189" spans="4:4" s="18" customFormat="1" ht="13.8"/>
    <row r="5190" spans="4:4" s="18" customFormat="1" ht="13.8"/>
    <row r="5191" spans="4:4" s="18" customFormat="1" ht="13.8"/>
    <row r="5193" spans="4:4" s="18" customFormat="1" ht="13.8"/>
    <row r="5194" spans="4:4" s="18" customFormat="1" ht="13.8"/>
    <row r="5195" spans="4:4" s="18" customFormat="1" ht="13.8"/>
    <row r="5196" spans="4:4" s="18" customFormat="1" ht="13.8"/>
    <row r="5197" spans="4:4" s="18" customFormat="1" ht="13.8"/>
    <row r="5198" spans="4:4" s="18" customFormat="1" ht="13.8"/>
    <row r="5199" spans="4:4" s="18" customFormat="1" ht="13.8"/>
    <row r="5200" spans="4:4" s="18" customFormat="1" ht="13.8"/>
    <row r="5201" spans="4:4" s="18" customFormat="1" ht="13.8"/>
    <row r="5202" spans="4:4" s="18" customFormat="1" ht="13.8"/>
    <row r="5203" spans="4:4">
      <c r="D5203" s="17"/>
    </row>
    <row r="5205" spans="4:4" s="18" customFormat="1" ht="13.8"/>
    <row r="5206" spans="4:4">
      <c r="D5206" s="17"/>
    </row>
    <row r="5207" spans="4:4" s="18" customFormat="1" ht="13.8"/>
    <row r="5208" spans="4:4" s="18" customFormat="1" ht="13.8"/>
    <row r="5209" spans="4:4" s="18" customFormat="1" ht="13.8"/>
    <row r="5210" spans="4:4" s="18" customFormat="1" ht="13.8"/>
    <row r="5211" spans="4:4" s="18" customFormat="1" ht="13.8"/>
    <row r="5212" spans="4:4" s="18" customFormat="1" ht="13.8"/>
    <row r="5213" spans="4:4" s="18" customFormat="1" ht="13.8"/>
    <row r="5217" s="18" customFormat="1" ht="13.8"/>
    <row r="5218" s="18" customFormat="1" ht="13.8"/>
    <row r="5219" s="18" customFormat="1" ht="13.8"/>
    <row r="5220" s="18" customFormat="1" ht="13.8"/>
    <row r="5221" s="18" customFormat="1" ht="13.8"/>
    <row r="5222" s="18" customFormat="1" ht="13.8"/>
    <row r="5224" s="18" customFormat="1" ht="13.8"/>
    <row r="5225" s="18" customFormat="1" ht="13.8"/>
    <row r="5227" s="18" customFormat="1" ht="13.8"/>
    <row r="5228" s="18" customFormat="1" ht="13.8"/>
    <row r="5229" s="18" customFormat="1" ht="13.8"/>
    <row r="5230" s="18" customFormat="1" ht="13.8"/>
    <row r="5233" s="18" customFormat="1" ht="13.8"/>
    <row r="5234" s="18" customFormat="1" ht="13.8"/>
    <row r="5238" s="18" customFormat="1" ht="13.8"/>
    <row r="5239" s="18" customFormat="1" ht="13.8"/>
    <row r="5240" s="18" customFormat="1" ht="13.8"/>
    <row r="5241" s="18" customFormat="1" ht="13.8"/>
    <row r="5242" s="18" customFormat="1" ht="13.8"/>
    <row r="5243" s="18" customFormat="1" ht="13.8"/>
    <row r="5244" s="18" customFormat="1" ht="13.8"/>
    <row r="5245" s="18" customFormat="1" ht="13.8"/>
    <row r="5246" s="18" customFormat="1" ht="13.8"/>
    <row r="5247" s="18" customFormat="1" ht="13.8"/>
    <row r="5248" s="18" customFormat="1" ht="13.8"/>
    <row r="5249" s="18" customFormat="1" ht="13.8"/>
    <row r="5250" s="18" customFormat="1" ht="13.8"/>
    <row r="5252" s="18" customFormat="1" ht="13.8"/>
    <row r="5253" s="18" customFormat="1" ht="13.8"/>
    <row r="5254" s="18" customFormat="1" ht="13.8"/>
    <row r="5257" s="18" customFormat="1" ht="13.8"/>
    <row r="5258" s="18" customFormat="1" ht="13.8"/>
    <row r="5260" s="18" customFormat="1" ht="13.8"/>
    <row r="5261" s="18" customFormat="1" ht="13.8"/>
    <row r="5262" s="18" customFormat="1" ht="13.8"/>
    <row r="5263" s="18" customFormat="1" ht="13.8"/>
    <row r="5265" s="18" customFormat="1" ht="13.8"/>
    <row r="5266" s="18" customFormat="1" ht="13.8"/>
    <row r="5267" s="18" customFormat="1" ht="13.8"/>
    <row r="5268" s="18" customFormat="1" ht="13.8"/>
    <row r="5269" s="18" customFormat="1" ht="13.8"/>
    <row r="5270" s="18" customFormat="1" ht="13.8"/>
    <row r="5271" s="18" customFormat="1" ht="13.8"/>
    <row r="5272" s="18" customFormat="1" ht="13.8"/>
    <row r="5273" s="18" customFormat="1" ht="13.8"/>
    <row r="5274" s="18" customFormat="1" ht="13.8"/>
    <row r="5275" s="18" customFormat="1" ht="13.8"/>
    <row r="5276" s="18" customFormat="1" ht="13.8"/>
    <row r="5277" s="18" customFormat="1" ht="13.8"/>
    <row r="5278" s="18" customFormat="1" ht="13.8"/>
    <row r="5279" s="18" customFormat="1" ht="13.8"/>
    <row r="5280" s="18" customFormat="1" ht="13.8"/>
    <row r="5281" spans="4:4" s="18" customFormat="1" ht="13.8"/>
    <row r="5283" spans="4:4" s="18" customFormat="1" ht="13.8"/>
    <row r="5284" spans="4:4" s="18" customFormat="1" ht="13.8"/>
    <row r="5285" spans="4:4">
      <c r="D5285" s="17"/>
    </row>
    <row r="5286" spans="4:4" s="18" customFormat="1" ht="13.8"/>
    <row r="5287" spans="4:4">
      <c r="D5287" s="17"/>
    </row>
    <row r="5288" spans="4:4">
      <c r="D5288" s="17"/>
    </row>
    <row r="5289" spans="4:4" s="18" customFormat="1" ht="13.8"/>
    <row r="5290" spans="4:4" s="18" customFormat="1" ht="13.8"/>
    <row r="5291" spans="4:4">
      <c r="D5291" s="17"/>
    </row>
    <row r="5292" spans="4:4" s="18" customFormat="1" ht="13.8"/>
    <row r="5293" spans="4:4">
      <c r="D5293" s="17"/>
    </row>
    <row r="5294" spans="4:4">
      <c r="D5294" s="17"/>
    </row>
    <row r="5295" spans="4:4" s="18" customFormat="1" ht="13.8"/>
    <row r="5296" spans="4:4" s="18" customFormat="1" ht="13.8"/>
    <row r="5297" spans="4:4" s="18" customFormat="1" ht="13.8"/>
    <row r="5298" spans="4:4">
      <c r="D5298" s="17"/>
    </row>
    <row r="5299" spans="4:4">
      <c r="D5299" s="17"/>
    </row>
    <row r="5300" spans="4:4">
      <c r="D5300" s="17"/>
    </row>
    <row r="5301" spans="4:4">
      <c r="D5301" s="17"/>
    </row>
    <row r="5302" spans="4:4">
      <c r="D5302" s="17"/>
    </row>
    <row r="5303" spans="4:4">
      <c r="D5303" s="17"/>
    </row>
    <row r="5305" spans="4:4">
      <c r="D5305" s="17"/>
    </row>
    <row r="5306" spans="4:4" s="18" customFormat="1" ht="13.8"/>
    <row r="5307" spans="4:4" s="18" customFormat="1" ht="13.8"/>
    <row r="5308" spans="4:4" s="18" customFormat="1" ht="13.8"/>
    <row r="5309" spans="4:4" s="18" customFormat="1" ht="13.8"/>
    <row r="5310" spans="4:4" s="18" customFormat="1" ht="13.8"/>
    <row r="5311" spans="4:4">
      <c r="D5311" s="17"/>
    </row>
    <row r="5313" spans="4:4">
      <c r="D5313" s="17"/>
    </row>
    <row r="5314" spans="4:4" s="18" customFormat="1" ht="13.8"/>
    <row r="5315" spans="4:4" s="18" customFormat="1" ht="13.8"/>
    <row r="5316" spans="4:4" s="18" customFormat="1" ht="13.8"/>
    <row r="5317" spans="4:4">
      <c r="D5317" s="17"/>
    </row>
    <row r="5319" spans="4:4" s="18" customFormat="1" ht="13.8"/>
    <row r="5320" spans="4:4" s="18" customFormat="1" ht="13.8"/>
    <row r="5321" spans="4:4" s="18" customFormat="1" ht="13.8"/>
    <row r="5323" spans="4:4">
      <c r="D5323" s="17"/>
    </row>
    <row r="5324" spans="4:4" s="18" customFormat="1" ht="13.8"/>
    <row r="5325" spans="4:4" s="18" customFormat="1" ht="13.8"/>
    <row r="5327" spans="4:4" s="18" customFormat="1" ht="13.8"/>
    <row r="5328" spans="4:4" s="18" customFormat="1" ht="13.8"/>
    <row r="5329" spans="4:4" s="18" customFormat="1" ht="13.8"/>
    <row r="5330" spans="4:4" s="18" customFormat="1" ht="13.8"/>
    <row r="5331" spans="4:4" s="18" customFormat="1" ht="13.8"/>
    <row r="5332" spans="4:4">
      <c r="D5332" s="17"/>
    </row>
    <row r="5333" spans="4:4" s="18" customFormat="1" ht="13.8"/>
    <row r="5334" spans="4:4" s="18" customFormat="1" ht="13.8"/>
    <row r="5335" spans="4:4">
      <c r="D5335" s="17"/>
    </row>
    <row r="5336" spans="4:4">
      <c r="D5336" s="17"/>
    </row>
    <row r="5337" spans="4:4" s="18" customFormat="1" ht="13.8"/>
    <row r="5338" spans="4:4" s="18" customFormat="1" ht="13.8"/>
    <row r="5339" spans="4:4" s="18" customFormat="1" ht="13.8"/>
    <row r="5340" spans="4:4" s="18" customFormat="1" ht="13.8"/>
    <row r="5341" spans="4:4" s="18" customFormat="1" ht="13.8"/>
    <row r="5342" spans="4:4" s="18" customFormat="1" ht="13.8"/>
    <row r="5343" spans="4:4" s="18" customFormat="1" ht="13.8"/>
    <row r="5344" spans="4:4" s="18" customFormat="1" ht="13.8"/>
    <row r="5345" spans="4:4" s="18" customFormat="1" ht="13.8"/>
    <row r="5346" spans="4:4">
      <c r="D5346" s="17"/>
    </row>
    <row r="5347" spans="4:4">
      <c r="D5347" s="17"/>
    </row>
    <row r="5348" spans="4:4" s="18" customFormat="1" ht="13.8"/>
    <row r="5349" spans="4:4" s="18" customFormat="1" ht="13.8"/>
    <row r="5350" spans="4:4">
      <c r="D5350" s="17"/>
    </row>
    <row r="5351" spans="4:4">
      <c r="D5351" s="17"/>
    </row>
    <row r="5352" spans="4:4" s="18" customFormat="1" ht="13.8"/>
    <row r="5353" spans="4:4" s="18" customFormat="1" ht="13.8"/>
    <row r="5354" spans="4:4" s="18" customFormat="1" ht="13.8"/>
    <row r="5356" spans="4:4">
      <c r="D5356" s="17"/>
    </row>
    <row r="5357" spans="4:4" s="18" customFormat="1" ht="13.8"/>
    <row r="5358" spans="4:4" s="18" customFormat="1" ht="13.8"/>
    <row r="5359" spans="4:4" s="18" customFormat="1" ht="13.8"/>
    <row r="5360" spans="4:4">
      <c r="D5360" s="17"/>
    </row>
    <row r="5361" spans="4:4" s="18" customFormat="1" ht="13.8"/>
    <row r="5362" spans="4:4" s="18" customFormat="1" ht="13.8"/>
    <row r="5363" spans="4:4" s="18" customFormat="1" ht="13.8"/>
    <row r="5364" spans="4:4" s="18" customFormat="1" ht="13.8"/>
    <row r="5365" spans="4:4">
      <c r="D5365" s="17"/>
    </row>
    <row r="5366" spans="4:4" s="18" customFormat="1" ht="13.8"/>
    <row r="5367" spans="4:4">
      <c r="D5367" s="17"/>
    </row>
    <row r="5368" spans="4:4">
      <c r="D5368" s="17"/>
    </row>
    <row r="5369" spans="4:4" s="18" customFormat="1" ht="13.8"/>
    <row r="5370" spans="4:4" s="18" customFormat="1" ht="13.8"/>
    <row r="5371" spans="4:4" s="18" customFormat="1" ht="13.8"/>
    <row r="5372" spans="4:4">
      <c r="D5372" s="17"/>
    </row>
    <row r="5373" spans="4:4" s="18" customFormat="1" ht="13.8"/>
    <row r="5374" spans="4:4" s="18" customFormat="1" ht="13.8"/>
    <row r="5375" spans="4:4" s="18" customFormat="1" ht="13.8"/>
    <row r="5376" spans="4:4" s="18" customFormat="1" ht="13.8"/>
    <row r="5377" spans="4:4" s="18" customFormat="1" ht="13.8"/>
    <row r="5378" spans="4:4" s="18" customFormat="1" ht="13.8"/>
    <row r="5379" spans="4:4" s="18" customFormat="1" ht="13.8"/>
    <row r="5380" spans="4:4" s="18" customFormat="1" ht="13.8"/>
    <row r="5381" spans="4:4" s="18" customFormat="1" ht="13.8"/>
    <row r="5382" spans="4:4">
      <c r="D5382" s="17"/>
    </row>
    <row r="5383" spans="4:4">
      <c r="D5383" s="17"/>
    </row>
    <row r="5384" spans="4:4" s="18" customFormat="1" ht="13.8"/>
    <row r="5385" spans="4:4" s="18" customFormat="1" ht="13.8"/>
    <row r="5388" spans="4:4">
      <c r="D5388" s="17"/>
    </row>
    <row r="5389" spans="4:4" s="18" customFormat="1" ht="13.8"/>
    <row r="5390" spans="4:4" s="18" customFormat="1" ht="13.8"/>
    <row r="5392" spans="4:4" s="18" customFormat="1" ht="13.8"/>
    <row r="5393" spans="4:4" s="18" customFormat="1" ht="13.8"/>
    <row r="5394" spans="4:4">
      <c r="D5394" s="17"/>
    </row>
    <row r="5395" spans="4:4" s="18" customFormat="1" ht="13.8"/>
    <row r="5397" spans="4:4" s="18" customFormat="1" ht="13.8"/>
    <row r="5398" spans="4:4" s="18" customFormat="1" ht="13.8"/>
    <row r="5399" spans="4:4" s="18" customFormat="1" ht="13.8"/>
    <row r="5400" spans="4:4" s="18" customFormat="1" ht="13.8"/>
    <row r="5401" spans="4:4" s="18" customFormat="1" ht="13.8"/>
    <row r="5402" spans="4:4" s="18" customFormat="1" ht="13.8"/>
    <row r="5403" spans="4:4">
      <c r="D5403" s="17"/>
    </row>
    <row r="5404" spans="4:4" s="18" customFormat="1" ht="13.8"/>
    <row r="5405" spans="4:4" s="18" customFormat="1" ht="13.8"/>
    <row r="5406" spans="4:4" s="18" customFormat="1" ht="13.8"/>
    <row r="5407" spans="4:4" s="18" customFormat="1" ht="13.8"/>
    <row r="5410" spans="4:4" s="18" customFormat="1" ht="13.8"/>
    <row r="5411" spans="4:4" s="18" customFormat="1" ht="13.8"/>
    <row r="5413" spans="4:4">
      <c r="D5413" s="17"/>
    </row>
    <row r="5414" spans="4:4" s="18" customFormat="1" ht="13.8"/>
    <row r="5415" spans="4:4" s="18" customFormat="1" ht="13.8"/>
    <row r="5416" spans="4:4" s="18" customFormat="1" ht="13.8"/>
    <row r="5417" spans="4:4">
      <c r="D5417" s="17"/>
    </row>
    <row r="5419" spans="4:4" s="18" customFormat="1" ht="13.8"/>
    <row r="5420" spans="4:4" s="18" customFormat="1" ht="13.8"/>
    <row r="5421" spans="4:4" s="18" customFormat="1" ht="13.8"/>
    <row r="5422" spans="4:4">
      <c r="D5422" s="17"/>
    </row>
    <row r="5423" spans="4:4">
      <c r="D5423" s="17"/>
    </row>
    <row r="5424" spans="4:4" s="18" customFormat="1" ht="13.8"/>
    <row r="5425" spans="4:4" s="18" customFormat="1" ht="13.8"/>
    <row r="5426" spans="4:4" s="18" customFormat="1" ht="13.8"/>
    <row r="5427" spans="4:4">
      <c r="D5427" s="17"/>
    </row>
    <row r="5428" spans="4:4" s="18" customFormat="1" ht="13.8"/>
    <row r="5429" spans="4:4" s="18" customFormat="1" ht="13.8"/>
    <row r="5430" spans="4:4" s="18" customFormat="1" ht="13.8"/>
    <row r="5431" spans="4:4">
      <c r="D5431" s="17"/>
    </row>
    <row r="5432" spans="4:4">
      <c r="D5432" s="17"/>
    </row>
    <row r="5433" spans="4:4" s="18" customFormat="1" ht="13.8"/>
    <row r="5434" spans="4:4" s="18" customFormat="1" ht="13.8"/>
    <row r="5435" spans="4:4">
      <c r="D5435" s="17"/>
    </row>
    <row r="5436" spans="4:4">
      <c r="D5436" s="17"/>
    </row>
    <row r="5437" spans="4:4">
      <c r="D5437" s="17"/>
    </row>
    <row r="5438" spans="4:4" s="18" customFormat="1" ht="13.8"/>
    <row r="5439" spans="4:4" s="18" customFormat="1" ht="13.8"/>
    <row r="5440" spans="4:4" s="18" customFormat="1" ht="13.8"/>
    <row r="5443" spans="4:4" s="18" customFormat="1" ht="13.8"/>
    <row r="5444" spans="4:4" s="18" customFormat="1" ht="13.8"/>
    <row r="5445" spans="4:4" s="18" customFormat="1" ht="13.8"/>
    <row r="5447" spans="4:4">
      <c r="D5447" s="17"/>
    </row>
    <row r="5448" spans="4:4">
      <c r="D5448" s="17"/>
    </row>
    <row r="5449" spans="4:4" s="18" customFormat="1" ht="13.8"/>
    <row r="5450" spans="4:4" s="18" customFormat="1" ht="13.8"/>
    <row r="5451" spans="4:4" s="18" customFormat="1" ht="13.8"/>
    <row r="5452" spans="4:4" s="18" customFormat="1" ht="13.8"/>
    <row r="5453" spans="4:4" s="18" customFormat="1" ht="13.8"/>
    <row r="5454" spans="4:4" s="18" customFormat="1" ht="13.8"/>
    <row r="5455" spans="4:4" s="18" customFormat="1" ht="13.8"/>
    <row r="5456" spans="4:4" s="18" customFormat="1" ht="13.8"/>
    <row r="5457" s="18" customFormat="1" ht="13.8"/>
    <row r="5458" s="18" customFormat="1" ht="13.8"/>
    <row r="5459" s="18" customFormat="1" ht="13.8"/>
    <row r="5460" s="18" customFormat="1" ht="13.8"/>
    <row r="5461" s="18" customFormat="1" ht="13.8"/>
    <row r="5462" s="18" customFormat="1" ht="13.8"/>
    <row r="5463" s="18" customFormat="1" ht="13.8"/>
    <row r="5464" s="18" customFormat="1" ht="13.8"/>
    <row r="5465" s="18" customFormat="1" ht="13.8"/>
    <row r="5466" s="18" customFormat="1" ht="13.8"/>
    <row r="5467" s="18" customFormat="1" ht="13.8"/>
    <row r="5468" s="18" customFormat="1" ht="13.8"/>
    <row r="5469" s="18" customFormat="1" ht="13.8"/>
    <row r="5470" s="18" customFormat="1" ht="13.8"/>
    <row r="5471" s="18" customFormat="1" ht="13.8"/>
    <row r="5472" s="18" customFormat="1" ht="13.8"/>
    <row r="5473" s="18" customFormat="1" ht="13.8"/>
    <row r="5474" s="18" customFormat="1" ht="13.8"/>
    <row r="5475" s="18" customFormat="1" ht="13.8"/>
    <row r="5476" s="18" customFormat="1" ht="13.8"/>
    <row r="5477" s="18" customFormat="1" ht="13.8"/>
    <row r="5478" s="18" customFormat="1" ht="13.8"/>
    <row r="5479" s="18" customFormat="1" ht="13.8"/>
    <row r="5480" s="18" customFormat="1" ht="13.8"/>
    <row r="5481" s="18" customFormat="1" ht="13.8"/>
    <row r="5482" s="18" customFormat="1" ht="13.8"/>
    <row r="5483" s="18" customFormat="1" ht="13.8"/>
    <row r="5484" s="18" customFormat="1" ht="13.8"/>
    <row r="5485" s="18" customFormat="1" ht="13.8"/>
    <row r="5486" s="18" customFormat="1" ht="13.8"/>
    <row r="5487" s="18" customFormat="1" ht="13.8"/>
    <row r="5488" s="18" customFormat="1" ht="13.8"/>
    <row r="5489" s="18" customFormat="1" ht="13.8"/>
    <row r="5490" s="18" customFormat="1" ht="13.8"/>
    <row r="5491" s="18" customFormat="1" ht="13.8"/>
    <row r="5492" s="18" customFormat="1" ht="13.8"/>
    <row r="5493" s="18" customFormat="1" ht="13.8"/>
    <row r="5494" s="18" customFormat="1" ht="13.8"/>
    <row r="5495" s="18" customFormat="1" ht="13.8"/>
    <row r="5496" s="18" customFormat="1" ht="13.8"/>
    <row r="5497" s="18" customFormat="1" ht="13.8"/>
    <row r="5498" s="18" customFormat="1" ht="13.8"/>
    <row r="5499" s="18" customFormat="1" ht="13.8"/>
    <row r="5500" s="18" customFormat="1" ht="13.8"/>
    <row r="5501" s="18" customFormat="1" ht="13.8"/>
    <row r="5502" s="18" customFormat="1" ht="13.8"/>
    <row r="5503" s="18" customFormat="1" ht="13.8"/>
    <row r="5504" s="18" customFormat="1" ht="13.8"/>
    <row r="5505" s="18" customFormat="1" ht="13.8"/>
    <row r="5506" s="18" customFormat="1" ht="13.8"/>
    <row r="5507" s="18" customFormat="1" ht="13.8"/>
    <row r="5508" s="18" customFormat="1" ht="13.8"/>
    <row r="5509" s="18" customFormat="1" ht="13.8"/>
    <row r="5510" s="18" customFormat="1" ht="13.8"/>
    <row r="5511" s="18" customFormat="1" ht="13.8"/>
    <row r="5512" s="18" customFormat="1" ht="13.8"/>
    <row r="5513" s="18" customFormat="1" ht="13.8"/>
    <row r="5514" s="18" customFormat="1" ht="13.8"/>
    <row r="5515" s="18" customFormat="1" ht="13.8"/>
    <row r="5516" s="18" customFormat="1" ht="13.8"/>
    <row r="5517" s="18" customFormat="1" ht="13.8"/>
    <row r="5518" s="18" customFormat="1" ht="13.8"/>
    <row r="5519" s="18" customFormat="1" ht="13.8"/>
    <row r="5520" s="18" customFormat="1" ht="13.8"/>
    <row r="5521" s="18" customFormat="1" ht="13.8"/>
    <row r="5522" s="18" customFormat="1" ht="13.8"/>
    <row r="5523" s="18" customFormat="1" ht="13.8"/>
    <row r="5524" s="18" customFormat="1" ht="13.8"/>
    <row r="5525" s="18" customFormat="1" ht="13.8"/>
    <row r="5526" s="18" customFormat="1" ht="13.8"/>
    <row r="5527" s="18" customFormat="1" ht="13.8"/>
    <row r="5528" s="18" customFormat="1" ht="13.8"/>
    <row r="5529" s="18" customFormat="1" ht="13.8"/>
    <row r="5530" s="18" customFormat="1" ht="13.8"/>
    <row r="5531" s="18" customFormat="1" ht="13.8"/>
    <row r="5532" s="18" customFormat="1" ht="13.8"/>
    <row r="5533" s="18" customFormat="1" ht="13.8"/>
    <row r="5534" s="18" customFormat="1" ht="13.8"/>
    <row r="5535" s="18" customFormat="1" ht="13.8"/>
    <row r="5536" s="18" customFormat="1" ht="13.8"/>
    <row r="5537" s="18" customFormat="1" ht="13.8"/>
    <row r="5538" s="18" customFormat="1" ht="13.8"/>
    <row r="5539" s="18" customFormat="1" ht="13.8"/>
    <row r="5540" s="18" customFormat="1" ht="13.8"/>
    <row r="5541" s="18" customFormat="1" ht="13.8"/>
    <row r="5542" s="18" customFormat="1" ht="13.8"/>
    <row r="5543" s="18" customFormat="1" ht="13.8"/>
    <row r="5544" s="18" customFormat="1" ht="13.8"/>
    <row r="5545" s="18" customFormat="1" ht="13.8"/>
    <row r="5546" s="18" customFormat="1" ht="13.8"/>
    <row r="5547" s="18" customFormat="1" ht="13.8"/>
    <row r="5548" s="18" customFormat="1" ht="13.8"/>
    <row r="5549" s="18" customFormat="1" ht="13.8"/>
    <row r="5550" s="18" customFormat="1" ht="13.8"/>
    <row r="5551" s="18" customFormat="1" ht="13.8"/>
    <row r="5552" s="18" customFormat="1" ht="13.8"/>
    <row r="5553" s="18" customFormat="1" ht="13.8"/>
    <row r="5554" s="18" customFormat="1" ht="13.8"/>
    <row r="5555" s="18" customFormat="1" ht="13.8"/>
    <row r="5556" s="18" customFormat="1" ht="13.8"/>
    <row r="5557" s="18" customFormat="1" ht="13.8"/>
    <row r="5558" s="18" customFormat="1" ht="13.8"/>
    <row r="5559" s="18" customFormat="1" ht="13.8"/>
    <row r="5560" s="18" customFormat="1" ht="13.8"/>
    <row r="5561" s="18" customFormat="1" ht="13.8"/>
    <row r="5562" s="18" customFormat="1" ht="13.8"/>
    <row r="5563" s="18" customFormat="1" ht="13.8"/>
    <row r="5564" s="18" customFormat="1" ht="13.8"/>
    <row r="5565" s="18" customFormat="1" ht="13.8"/>
    <row r="5566" s="18" customFormat="1" ht="13.8"/>
    <row r="5567" s="18" customFormat="1" ht="13.8"/>
    <row r="5568" s="18" customFormat="1" ht="13.8"/>
    <row r="5569" s="18" customFormat="1" ht="13.8"/>
    <row r="5570" s="18" customFormat="1" ht="13.8"/>
    <row r="5571" s="18" customFormat="1" ht="13.8"/>
    <row r="5572" s="18" customFormat="1" ht="13.8"/>
    <row r="5573" s="18" customFormat="1" ht="13.8"/>
    <row r="5574" s="18" customFormat="1" ht="13.8"/>
    <row r="5575" s="18" customFormat="1" ht="13.8"/>
    <row r="5576" s="18" customFormat="1" ht="13.8"/>
    <row r="5577" s="18" customFormat="1" ht="13.8"/>
    <row r="5578" s="18" customFormat="1" ht="13.8"/>
    <row r="5579" s="18" customFormat="1" ht="13.8"/>
    <row r="5580" s="18" customFormat="1" ht="13.8"/>
    <row r="5581" s="18" customFormat="1" ht="13.8"/>
    <row r="5582" s="18" customFormat="1" ht="13.8"/>
    <row r="5583" s="18" customFormat="1" ht="13.8"/>
    <row r="5584" s="18" customFormat="1" ht="13.8"/>
    <row r="5585" s="18" customFormat="1" ht="13.8"/>
    <row r="5586" s="18" customFormat="1" ht="13.8"/>
    <row r="5587" s="18" customFormat="1" ht="13.8"/>
    <row r="5588" s="18" customFormat="1" ht="13.8"/>
    <row r="5589" s="18" customFormat="1" ht="13.8"/>
    <row r="5590" s="18" customFormat="1" ht="13.8"/>
    <row r="5591" s="18" customFormat="1" ht="13.8"/>
    <row r="5592" s="18" customFormat="1" ht="13.8"/>
    <row r="5593" s="18" customFormat="1" ht="13.8"/>
    <row r="5594" s="18" customFormat="1" ht="13.8"/>
    <row r="5595" s="18" customFormat="1" ht="13.8"/>
    <row r="5596" s="18" customFormat="1" ht="13.8"/>
    <row r="5597" s="18" customFormat="1" ht="13.8"/>
    <row r="5598" s="18" customFormat="1" ht="13.8"/>
    <row r="5599" s="18" customFormat="1" ht="13.8"/>
    <row r="5600" s="18" customFormat="1" ht="13.8"/>
    <row r="5601" s="18" customFormat="1" ht="13.8"/>
    <row r="5602" s="18" customFormat="1" ht="13.8"/>
    <row r="5603" s="18" customFormat="1" ht="13.8"/>
    <row r="5604" s="18" customFormat="1" ht="13.8"/>
    <row r="5605" s="18" customFormat="1" ht="13.8"/>
    <row r="5606" s="18" customFormat="1" ht="13.8"/>
    <row r="5607" s="18" customFormat="1" ht="13.8"/>
    <row r="5608" s="18" customFormat="1" ht="13.8"/>
    <row r="5609" s="18" customFormat="1" ht="13.8"/>
    <row r="5610" s="18" customFormat="1" ht="13.8"/>
    <row r="5611" s="18" customFormat="1" ht="13.8"/>
    <row r="5612" s="18" customFormat="1" ht="13.8"/>
    <row r="5613" s="18" customFormat="1" ht="13.8"/>
    <row r="5614" s="18" customFormat="1" ht="13.8"/>
    <row r="5615" s="18" customFormat="1" ht="13.8"/>
    <row r="5616" s="18" customFormat="1" ht="13.8"/>
    <row r="5617" s="18" customFormat="1" ht="13.8"/>
    <row r="5618" s="18" customFormat="1" ht="13.8"/>
    <row r="5619" s="18" customFormat="1" ht="13.8"/>
    <row r="5620" s="18" customFormat="1" ht="13.8"/>
    <row r="5621" s="18" customFormat="1" ht="13.8"/>
    <row r="5622" s="18" customFormat="1" ht="13.8"/>
    <row r="5623" s="18" customFormat="1" ht="13.8"/>
    <row r="5624" s="18" customFormat="1" ht="13.8"/>
    <row r="5625" s="18" customFormat="1" ht="13.8"/>
    <row r="5626" s="18" customFormat="1" ht="13.8"/>
    <row r="5627" s="18" customFormat="1" ht="13.8"/>
    <row r="5628" s="18" customFormat="1" ht="13.8"/>
    <row r="5629" s="18" customFormat="1" ht="13.8"/>
    <row r="5630" s="18" customFormat="1" ht="13.8"/>
    <row r="5631" s="18" customFormat="1" ht="13.8"/>
    <row r="5632" s="18" customFormat="1" ht="13.8"/>
    <row r="5633" s="18" customFormat="1" ht="13.8"/>
    <row r="5634" s="18" customFormat="1" ht="13.8"/>
    <row r="5635" s="18" customFormat="1" ht="13.8"/>
    <row r="5636" s="18" customFormat="1" ht="13.8"/>
    <row r="5637" s="18" customFormat="1" ht="13.8"/>
    <row r="5638" s="18" customFormat="1" ht="13.8"/>
    <row r="5639" s="18" customFormat="1" ht="13.8"/>
    <row r="5640" s="18" customFormat="1" ht="13.8"/>
    <row r="5641" s="18" customFormat="1" ht="13.8"/>
    <row r="5642" s="18" customFormat="1" ht="13.8"/>
    <row r="5643" s="18" customFormat="1" ht="13.8"/>
    <row r="5644" s="18" customFormat="1" ht="13.8"/>
    <row r="5645" s="18" customFormat="1" ht="13.8"/>
    <row r="5646" s="18" customFormat="1" ht="13.8"/>
    <row r="5647" s="18" customFormat="1" ht="13.8"/>
    <row r="5648" s="18" customFormat="1" ht="13.8"/>
    <row r="5649" s="18" customFormat="1" ht="13.8"/>
    <row r="5650" s="18" customFormat="1" ht="13.8"/>
    <row r="5651" s="18" customFormat="1" ht="13.8"/>
    <row r="5652" s="18" customFormat="1" ht="13.8"/>
    <row r="5653" s="18" customFormat="1" ht="13.8"/>
    <row r="5654" s="18" customFormat="1" ht="13.8"/>
    <row r="5655" s="18" customFormat="1" ht="13.8"/>
    <row r="5656" s="18" customFormat="1" ht="13.8"/>
    <row r="5657" s="18" customFormat="1" ht="13.8"/>
    <row r="5658" s="18" customFormat="1" ht="13.8"/>
    <row r="5659" s="18" customFormat="1" ht="13.8"/>
    <row r="5660" s="18" customFormat="1" ht="13.8"/>
    <row r="5661" s="18" customFormat="1" ht="13.8"/>
    <row r="5662" s="18" customFormat="1" ht="13.8"/>
    <row r="5663" s="18" customFormat="1" ht="13.8"/>
    <row r="5664" s="18" customFormat="1" ht="13.8"/>
    <row r="5665" s="18" customFormat="1" ht="13.8"/>
    <row r="5666" s="18" customFormat="1" ht="13.8"/>
    <row r="5667" s="18" customFormat="1" ht="13.8"/>
    <row r="5668" s="18" customFormat="1" ht="13.8"/>
    <row r="5669" s="18" customFormat="1" ht="13.8"/>
    <row r="5670" s="18" customFormat="1" ht="13.8"/>
    <row r="5671" s="18" customFormat="1" ht="13.8"/>
    <row r="5672" s="18" customFormat="1" ht="13.8"/>
    <row r="5673" s="18" customFormat="1" ht="13.8"/>
    <row r="5674" s="18" customFormat="1" ht="13.8"/>
    <row r="5675" s="18" customFormat="1" ht="13.8"/>
    <row r="5676" s="18" customFormat="1" ht="13.8"/>
    <row r="5677" s="18" customFormat="1" ht="13.8"/>
    <row r="5678" s="18" customFormat="1" ht="13.8"/>
    <row r="5679" s="18" customFormat="1" ht="13.8"/>
    <row r="5680" s="18" customFormat="1" ht="13.8"/>
    <row r="5681" s="18" customFormat="1" ht="13.8"/>
    <row r="5682" s="18" customFormat="1" ht="13.8"/>
    <row r="5683" s="18" customFormat="1" ht="13.8"/>
    <row r="5684" s="18" customFormat="1" ht="13.8"/>
    <row r="5685" s="18" customFormat="1" ht="13.8"/>
    <row r="5686" s="18" customFormat="1" ht="13.8"/>
    <row r="5687" s="18" customFormat="1" ht="13.8"/>
    <row r="5688" s="18" customFormat="1" ht="13.8"/>
    <row r="5689" s="18" customFormat="1" ht="13.8"/>
    <row r="5690" s="18" customFormat="1" ht="13.8"/>
    <row r="5691" s="18" customFormat="1" ht="13.8"/>
    <row r="5692" s="18" customFormat="1" ht="13.8"/>
    <row r="5693" s="18" customFormat="1" ht="13.8"/>
    <row r="5694" s="18" customFormat="1" ht="13.8"/>
    <row r="5695" s="18" customFormat="1" ht="13.8"/>
    <row r="5696" s="18" customFormat="1" ht="13.8"/>
    <row r="5697" s="18" customFormat="1" ht="13.8"/>
    <row r="5698" s="18" customFormat="1" ht="13.8"/>
    <row r="5699" s="18" customFormat="1" ht="13.8"/>
    <row r="5700" s="18" customFormat="1" ht="13.8"/>
    <row r="5701" s="18" customFormat="1" ht="13.8"/>
    <row r="5702" s="18" customFormat="1" ht="13.8"/>
    <row r="5703" s="18" customFormat="1" ht="13.8"/>
    <row r="5704" s="18" customFormat="1" ht="13.8"/>
    <row r="5705" s="18" customFormat="1" ht="13.8"/>
    <row r="5706" s="18" customFormat="1" ht="13.8"/>
    <row r="5707" s="18" customFormat="1" ht="13.8"/>
    <row r="5708" s="18" customFormat="1" ht="13.8"/>
    <row r="5709" s="18" customFormat="1" ht="13.8"/>
    <row r="5710" s="18" customFormat="1" ht="13.8"/>
    <row r="5711" s="18" customFormat="1" ht="13.8"/>
    <row r="5712" s="18" customFormat="1" ht="13.8"/>
    <row r="5713" s="18" customFormat="1" ht="13.8"/>
    <row r="5714" s="18" customFormat="1" ht="13.8"/>
    <row r="5715" s="18" customFormat="1" ht="13.8"/>
    <row r="5716" s="18" customFormat="1" ht="13.8"/>
    <row r="5717" s="18" customFormat="1" ht="13.8"/>
    <row r="5718" s="18" customFormat="1" ht="13.8"/>
    <row r="5719" s="18" customFormat="1" ht="13.8"/>
    <row r="5720" s="18" customFormat="1" ht="13.8"/>
    <row r="5721" s="18" customFormat="1" ht="13.8"/>
    <row r="5722" s="18" customFormat="1" ht="13.8"/>
    <row r="5723" s="18" customFormat="1" ht="13.8"/>
    <row r="5724" s="18" customFormat="1" ht="13.8"/>
    <row r="5725" s="18" customFormat="1" ht="13.8"/>
    <row r="5726" s="18" customFormat="1" ht="13.8"/>
    <row r="5727" s="18" customFormat="1" ht="13.8"/>
    <row r="5728" s="18" customFormat="1" ht="13.8"/>
    <row r="5729" spans="4:4">
      <c r="D5729" s="17"/>
    </row>
    <row r="5730" spans="4:4">
      <c r="D5730" s="17"/>
    </row>
    <row r="5731" spans="4:4" s="18" customFormat="1" ht="13.8"/>
    <row r="5732" spans="4:4" s="18" customFormat="1" ht="13.8"/>
    <row r="5733" spans="4:4">
      <c r="D5733" s="17"/>
    </row>
    <row r="5734" spans="4:4">
      <c r="D5734" s="17"/>
    </row>
    <row r="5735" spans="4:4">
      <c r="D5735" s="17"/>
    </row>
    <row r="5736" spans="4:4">
      <c r="D5736" s="17"/>
    </row>
    <row r="5737" spans="4:4" s="18" customFormat="1" ht="13.8"/>
    <row r="5738" spans="4:4">
      <c r="D5738" s="17"/>
    </row>
    <row r="5739" spans="4:4">
      <c r="D5739" s="17"/>
    </row>
    <row r="5740" spans="4:4" s="18" customFormat="1" ht="13.8"/>
    <row r="5741" spans="4:4" s="18" customFormat="1" ht="13.8"/>
    <row r="5742" spans="4:4" s="18" customFormat="1" ht="13.8"/>
    <row r="5743" spans="4:4" s="18" customFormat="1" ht="13.8"/>
    <row r="5744" spans="4:4">
      <c r="D5744" s="17"/>
    </row>
    <row r="5745" spans="4:4" s="18" customFormat="1" ht="13.8"/>
    <row r="5746" spans="4:4" s="18" customFormat="1" ht="13.8"/>
    <row r="5747" spans="4:4" s="18" customFormat="1" ht="13.8"/>
    <row r="5748" spans="4:4" s="18" customFormat="1" ht="13.8"/>
    <row r="5749" spans="4:4" s="18" customFormat="1" ht="13.8"/>
    <row r="5750" spans="4:4">
      <c r="D5750" s="17"/>
    </row>
    <row r="5751" spans="4:4" s="18" customFormat="1" ht="13.8"/>
    <row r="5752" spans="4:4" s="18" customFormat="1" ht="13.8"/>
    <row r="5753" spans="4:4" s="18" customFormat="1" ht="13.8"/>
    <row r="5754" spans="4:4" s="18" customFormat="1" ht="13.8"/>
    <row r="5755" spans="4:4">
      <c r="D5755" s="17"/>
    </row>
    <row r="5756" spans="4:4">
      <c r="D5756" s="17"/>
    </row>
    <row r="5757" spans="4:4">
      <c r="D5757" s="17"/>
    </row>
    <row r="5758" spans="4:4" s="18" customFormat="1" ht="13.8"/>
    <row r="5759" spans="4:4" s="18" customFormat="1" ht="13.8"/>
    <row r="5760" spans="4:4">
      <c r="D5760" s="17"/>
    </row>
    <row r="5761" spans="4:4" s="18" customFormat="1" ht="13.8"/>
    <row r="5762" spans="4:4" s="18" customFormat="1" ht="13.8"/>
    <row r="5763" spans="4:4" s="18" customFormat="1" ht="13.8"/>
    <row r="5764" spans="4:4" s="18" customFormat="1" ht="13.8"/>
    <row r="5765" spans="4:4">
      <c r="D5765" s="17"/>
    </row>
    <row r="5768" spans="4:4" s="18" customFormat="1" ht="13.8"/>
    <row r="5769" spans="4:4" s="18" customFormat="1" ht="13.8"/>
    <row r="5770" spans="4:4">
      <c r="D5770" s="17"/>
    </row>
    <row r="5771" spans="4:4" s="18" customFormat="1" ht="13.8"/>
    <row r="5772" spans="4:4" s="18" customFormat="1" ht="13.8"/>
    <row r="5773" spans="4:4" s="18" customFormat="1" ht="13.8"/>
    <row r="5774" spans="4:4">
      <c r="D5774" s="17"/>
    </row>
    <row r="5775" spans="4:4">
      <c r="D5775" s="17"/>
    </row>
    <row r="5776" spans="4:4" s="18" customFormat="1" ht="13.8"/>
    <row r="5777" spans="4:4" s="18" customFormat="1" ht="13.8"/>
    <row r="5778" spans="4:4" s="18" customFormat="1" ht="13.8"/>
    <row r="5779" spans="4:4" s="18" customFormat="1" ht="13.8"/>
    <row r="5780" spans="4:4" s="18" customFormat="1" ht="13.8"/>
    <row r="5781" spans="4:4" s="18" customFormat="1" ht="13.8"/>
    <row r="5782" spans="4:4" s="18" customFormat="1" ht="13.8"/>
    <row r="5783" spans="4:4" s="18" customFormat="1" ht="13.8"/>
    <row r="5784" spans="4:4" s="18" customFormat="1" ht="13.8"/>
    <row r="5785" spans="4:4" s="18" customFormat="1" ht="13.8"/>
    <row r="5786" spans="4:4" s="18" customFormat="1" ht="13.8"/>
    <row r="5787" spans="4:4" s="18" customFormat="1" ht="13.8"/>
    <row r="5789" spans="4:4">
      <c r="D5789" s="17"/>
    </row>
    <row r="5790" spans="4:4" s="18" customFormat="1" ht="13.8"/>
    <row r="5791" spans="4:4" s="18" customFormat="1" ht="13.8"/>
    <row r="5792" spans="4:4" s="18" customFormat="1" ht="13.8"/>
    <row r="5793" spans="4:4" s="18" customFormat="1" ht="13.8"/>
    <row r="5794" spans="4:4" s="18" customFormat="1" ht="13.8"/>
    <row r="5795" spans="4:4" s="18" customFormat="1" ht="13.8"/>
    <row r="5796" spans="4:4" s="18" customFormat="1" ht="13.8"/>
    <row r="5797" spans="4:4" s="18" customFormat="1" ht="13.8"/>
    <row r="5798" spans="4:4" s="18" customFormat="1" ht="13.8"/>
    <row r="5799" spans="4:4">
      <c r="D5799" s="17"/>
    </row>
    <row r="5800" spans="4:4">
      <c r="D5800" s="17"/>
    </row>
    <row r="5801" spans="4:4" s="18" customFormat="1" ht="13.8"/>
    <row r="5802" spans="4:4" s="18" customFormat="1" ht="13.8"/>
    <row r="5803" spans="4:4" s="18" customFormat="1" ht="13.8"/>
    <row r="5804" spans="4:4" s="18" customFormat="1" ht="13.8"/>
    <row r="5805" spans="4:4">
      <c r="D5805" s="17"/>
    </row>
    <row r="5806" spans="4:4" s="18" customFormat="1" ht="13.8"/>
    <row r="5807" spans="4:4" s="18" customFormat="1" ht="13.8"/>
    <row r="5808" spans="4:4" s="18" customFormat="1" ht="13.8"/>
    <row r="5809" spans="4:4" s="18" customFormat="1" ht="13.8"/>
    <row r="5810" spans="4:4" s="18" customFormat="1" ht="13.8"/>
    <row r="5811" spans="4:4" s="18" customFormat="1" ht="13.8"/>
    <row r="5812" spans="4:4" s="18" customFormat="1" ht="13.8"/>
    <row r="5813" spans="4:4" s="18" customFormat="1" ht="13.8"/>
    <row r="5814" spans="4:4" s="18" customFormat="1" ht="13.8"/>
    <row r="5815" spans="4:4" s="18" customFormat="1" ht="13.8"/>
    <row r="5816" spans="4:4" s="18" customFormat="1" ht="13.8"/>
    <row r="5818" spans="4:4">
      <c r="D5818" s="17"/>
    </row>
    <row r="5819" spans="4:4" s="18" customFormat="1" ht="13.8"/>
    <row r="5820" spans="4:4" s="18" customFormat="1" ht="13.8"/>
    <row r="5821" spans="4:4">
      <c r="D5821" s="17"/>
    </row>
    <row r="5823" spans="4:4" s="18" customFormat="1" ht="13.8"/>
    <row r="5824" spans="4:4" s="18" customFormat="1" ht="13.8"/>
    <row r="5825" spans="4:4" s="18" customFormat="1" ht="13.8"/>
    <row r="5826" spans="4:4">
      <c r="D5826" s="17"/>
    </row>
    <row r="5827" spans="4:4" s="18" customFormat="1" ht="13.8"/>
    <row r="5828" spans="4:4" s="18" customFormat="1" ht="13.8"/>
    <row r="5829" spans="4:4">
      <c r="D5829" s="17"/>
    </row>
    <row r="5830" spans="4:4" s="18" customFormat="1" ht="13.8"/>
    <row r="5831" spans="4:4">
      <c r="D5831" s="17"/>
    </row>
    <row r="5832" spans="4:4" s="18" customFormat="1" ht="13.8"/>
    <row r="5833" spans="4:4" s="18" customFormat="1" ht="13.8"/>
    <row r="5834" spans="4:4" s="18" customFormat="1" ht="13.8"/>
    <row r="5835" spans="4:4" s="18" customFormat="1" ht="13.8"/>
    <row r="5837" spans="4:4">
      <c r="D5837" s="17"/>
    </row>
    <row r="5838" spans="4:4">
      <c r="D5838" s="17"/>
    </row>
    <row r="5839" spans="4:4" s="18" customFormat="1" ht="13.8"/>
    <row r="5840" spans="4:4" s="18" customFormat="1" ht="13.8"/>
    <row r="5841" spans="4:4" s="18" customFormat="1" ht="13.8"/>
    <row r="5842" spans="4:4" s="18" customFormat="1" ht="13.8"/>
    <row r="5843" spans="4:4" s="18" customFormat="1" ht="13.8"/>
    <row r="5844" spans="4:4" s="18" customFormat="1" ht="13.8"/>
    <row r="5845" spans="4:4" s="18" customFormat="1" ht="13.8"/>
    <row r="5846" spans="4:4">
      <c r="D5846" s="17"/>
    </row>
    <row r="5847" spans="4:4" s="18" customFormat="1" ht="13.8"/>
    <row r="5848" spans="4:4" s="18" customFormat="1" ht="13.8"/>
    <row r="5849" spans="4:4">
      <c r="D5849" s="17"/>
    </row>
    <row r="5850" spans="4:4" s="18" customFormat="1" ht="13.8"/>
    <row r="5851" spans="4:4" s="18" customFormat="1" ht="13.8"/>
    <row r="5852" spans="4:4" s="18" customFormat="1" ht="13.8"/>
    <row r="5853" spans="4:4">
      <c r="D5853" s="17"/>
    </row>
    <row r="5854" spans="4:4">
      <c r="D5854" s="17"/>
    </row>
    <row r="5855" spans="4:4">
      <c r="D5855" s="17"/>
    </row>
    <row r="5856" spans="4:4" s="18" customFormat="1" ht="13.8"/>
    <row r="5857" spans="4:4" s="18" customFormat="1" ht="13.8"/>
    <row r="5858" spans="4:4" s="18" customFormat="1" ht="13.8"/>
    <row r="5860" spans="4:4" s="18" customFormat="1" ht="13.8"/>
    <row r="5861" spans="4:4" s="18" customFormat="1" ht="13.8"/>
    <row r="5862" spans="4:4" s="18" customFormat="1" ht="13.8"/>
    <row r="5863" spans="4:4" s="18" customFormat="1" ht="13.8"/>
    <row r="5864" spans="4:4" s="18" customFormat="1" ht="13.8"/>
    <row r="5865" spans="4:4">
      <c r="D5865" s="17"/>
    </row>
    <row r="5866" spans="4:4">
      <c r="D5866" s="17"/>
    </row>
    <row r="5867" spans="4:4" s="18" customFormat="1" ht="13.8"/>
    <row r="5868" spans="4:4">
      <c r="D5868" s="17"/>
    </row>
    <row r="5869" spans="4:4">
      <c r="D5869" s="17"/>
    </row>
    <row r="5870" spans="4:4">
      <c r="D5870" s="17"/>
    </row>
    <row r="5871" spans="4:4" s="18" customFormat="1" ht="13.8"/>
    <row r="5872" spans="4:4" s="18" customFormat="1" ht="13.8"/>
    <row r="5873" s="18" customFormat="1" ht="13.8"/>
    <row r="5874" s="18" customFormat="1" ht="13.8"/>
    <row r="5875" s="18" customFormat="1" ht="13.8"/>
    <row r="5876" s="18" customFormat="1" ht="13.8"/>
    <row r="5877" s="18" customFormat="1" ht="13.8"/>
    <row r="5878" s="18" customFormat="1" ht="13.8"/>
    <row r="5879" s="18" customFormat="1" ht="13.8"/>
    <row r="5880" s="18" customFormat="1" ht="13.8"/>
    <row r="5881" s="18" customFormat="1" ht="13.8"/>
    <row r="5882" s="18" customFormat="1" ht="13.8"/>
    <row r="5883" s="18" customFormat="1" ht="13.8"/>
    <row r="5884" s="18" customFormat="1" ht="13.8"/>
    <row r="5885" s="18" customFormat="1" ht="13.8"/>
    <row r="5886" s="18" customFormat="1" ht="13.8"/>
    <row r="5888" s="18" customFormat="1" ht="13.8"/>
    <row r="5889" spans="4:4" s="18" customFormat="1" ht="13.8"/>
    <row r="5890" spans="4:4" s="18" customFormat="1" ht="13.8"/>
    <row r="5891" spans="4:4" s="18" customFormat="1" ht="13.8"/>
    <row r="5892" spans="4:4">
      <c r="D5892" s="17"/>
    </row>
    <row r="5893" spans="4:4">
      <c r="D5893" s="17"/>
    </row>
    <row r="5894" spans="4:4" s="18" customFormat="1" ht="13.8"/>
    <row r="5895" spans="4:4" s="18" customFormat="1" ht="13.8"/>
    <row r="5896" spans="4:4" s="18" customFormat="1" ht="13.8"/>
    <row r="5897" spans="4:4" s="18" customFormat="1" ht="13.8"/>
    <row r="5898" spans="4:4" s="18" customFormat="1" ht="13.8"/>
    <row r="5899" spans="4:4" s="18" customFormat="1" ht="13.8"/>
    <row r="5900" spans="4:4" s="18" customFormat="1" ht="13.8"/>
    <row r="5901" spans="4:4" s="18" customFormat="1" ht="13.8"/>
    <row r="5902" spans="4:4" s="18" customFormat="1" ht="13.8"/>
    <row r="5903" spans="4:4" s="18" customFormat="1" ht="13.8"/>
    <row r="5904" spans="4:4" s="18" customFormat="1" ht="13.8"/>
    <row r="5905" spans="4:4" s="18" customFormat="1" ht="13.8"/>
    <row r="5907" spans="4:4" s="18" customFormat="1" ht="13.8"/>
    <row r="5909" spans="4:4" s="18" customFormat="1" ht="13.8"/>
    <row r="5910" spans="4:4" s="18" customFormat="1" ht="13.8"/>
    <row r="5911" spans="4:4" s="18" customFormat="1" ht="13.8"/>
    <row r="5912" spans="4:4">
      <c r="D5912" s="17"/>
    </row>
    <row r="5913" spans="4:4" s="18" customFormat="1" ht="13.8"/>
    <row r="5914" spans="4:4" s="18" customFormat="1" ht="13.8"/>
    <row r="5915" spans="4:4" s="18" customFormat="1" ht="13.8"/>
    <row r="5916" spans="4:4" s="18" customFormat="1" ht="13.8"/>
    <row r="5917" spans="4:4" s="18" customFormat="1" ht="13.8"/>
    <row r="5918" spans="4:4" s="18" customFormat="1" ht="13.8"/>
    <row r="5919" spans="4:4" s="18" customFormat="1" ht="13.8"/>
    <row r="5920" spans="4:4" s="18" customFormat="1" ht="13.8"/>
    <row r="5921" spans="4:4" s="18" customFormat="1" ht="13.8"/>
    <row r="5923" spans="4:4">
      <c r="D5923" s="17"/>
    </row>
    <row r="5924" spans="4:4">
      <c r="D5924" s="17"/>
    </row>
    <row r="5925" spans="4:4" s="18" customFormat="1" ht="13.8"/>
    <row r="5926" spans="4:4" s="18" customFormat="1" ht="13.8"/>
    <row r="5927" spans="4:4" s="18" customFormat="1" ht="13.8"/>
    <row r="5928" spans="4:4">
      <c r="D5928" s="17"/>
    </row>
    <row r="5929" spans="4:4">
      <c r="D5929" s="17"/>
    </row>
    <row r="5930" spans="4:4" s="18" customFormat="1" ht="13.8"/>
    <row r="5931" spans="4:4" s="18" customFormat="1" ht="13.8"/>
    <row r="5932" spans="4:4" s="18" customFormat="1" ht="13.8"/>
    <row r="5933" spans="4:4" s="18" customFormat="1" ht="13.8"/>
    <row r="5934" spans="4:4" s="18" customFormat="1" ht="13.8"/>
    <row r="5935" spans="4:4" s="18" customFormat="1" ht="13.8"/>
    <row r="5936" spans="4:4" s="18" customFormat="1" ht="13.8"/>
    <row r="5937" spans="4:4">
      <c r="D5937" s="17"/>
    </row>
    <row r="5938" spans="4:4" s="18" customFormat="1" ht="13.8"/>
    <row r="5939" spans="4:4" s="18" customFormat="1" ht="13.8"/>
    <row r="5940" spans="4:4" s="18" customFormat="1" ht="13.8"/>
    <row r="5941" spans="4:4" s="18" customFormat="1" ht="13.8"/>
    <row r="5942" spans="4:4">
      <c r="D5942" s="17"/>
    </row>
    <row r="5943" spans="4:4" s="18" customFormat="1" ht="13.8"/>
    <row r="5944" spans="4:4" s="18" customFormat="1" ht="13.8"/>
    <row r="5945" spans="4:4" s="18" customFormat="1" ht="13.8"/>
    <row r="5946" spans="4:4" s="18" customFormat="1" ht="13.8"/>
    <row r="5948" spans="4:4" s="18" customFormat="1" ht="13.8"/>
    <row r="5949" spans="4:4">
      <c r="D5949" s="17"/>
    </row>
    <row r="5950" spans="4:4" s="18" customFormat="1" ht="13.8"/>
    <row r="5951" spans="4:4" s="18" customFormat="1" ht="13.8"/>
    <row r="5952" spans="4:4" s="18" customFormat="1" ht="13.8"/>
    <row r="5953" spans="4:4" s="18" customFormat="1" ht="13.8"/>
    <row r="5954" spans="4:4">
      <c r="D5954" s="17"/>
    </row>
    <row r="5956" spans="4:4" s="18" customFormat="1" ht="13.8"/>
    <row r="5957" spans="4:4">
      <c r="D5957" s="17"/>
    </row>
    <row r="5958" spans="4:4">
      <c r="D5958" s="17"/>
    </row>
    <row r="5959" spans="4:4" s="18" customFormat="1" ht="13.8"/>
    <row r="5960" spans="4:4" s="18" customFormat="1" ht="13.8"/>
    <row r="5961" spans="4:4" s="18" customFormat="1" ht="13.8"/>
    <row r="5962" spans="4:4" s="18" customFormat="1" ht="13.8"/>
    <row r="5963" spans="4:4" s="18" customFormat="1" ht="13.8"/>
    <row r="5964" spans="4:4" s="18" customFormat="1" ht="13.8"/>
    <row r="5968" spans="4:4" s="18" customFormat="1" ht="13.8"/>
    <row r="5969" s="18" customFormat="1" ht="13.8"/>
    <row r="5972" s="18" customFormat="1" ht="13.8"/>
    <row r="5973" s="18" customFormat="1" ht="13.8"/>
    <row r="5974" s="18" customFormat="1" ht="13.8"/>
    <row r="5975" s="18" customFormat="1" ht="13.8"/>
    <row r="5976" s="18" customFormat="1" ht="13.8"/>
    <row r="5978" s="18" customFormat="1" ht="13.8"/>
    <row r="5979" s="18" customFormat="1" ht="13.8"/>
    <row r="5980" s="18" customFormat="1" ht="13.8"/>
    <row r="5981" s="18" customFormat="1" ht="13.8"/>
    <row r="5983" s="18" customFormat="1" ht="13.8"/>
    <row r="5984" s="18" customFormat="1" ht="13.8"/>
    <row r="5985" s="18" customFormat="1" ht="13.8"/>
    <row r="5987" s="18" customFormat="1" ht="13.8"/>
    <row r="5989" s="18" customFormat="1" ht="13.8"/>
    <row r="5990" s="18" customFormat="1" ht="13.8"/>
    <row r="5991" s="18" customFormat="1" ht="13.8"/>
    <row r="5996" s="18" customFormat="1" ht="13.8"/>
    <row r="6000" s="18" customFormat="1" ht="13.8"/>
    <row r="6001" s="18" customFormat="1" ht="13.8"/>
    <row r="6005" s="18" customFormat="1" ht="13.8"/>
    <row r="6006" s="18" customFormat="1" ht="13.8"/>
    <row r="6007" s="18" customFormat="1" ht="13.8"/>
    <row r="6008" s="18" customFormat="1" ht="13.8"/>
    <row r="6009" s="18" customFormat="1" ht="13.8"/>
    <row r="6011" s="18" customFormat="1" ht="13.8"/>
    <row r="6012" s="18" customFormat="1" ht="13.8"/>
    <row r="6013" s="18" customFormat="1" ht="13.8"/>
    <row r="6016" s="18" customFormat="1" ht="13.8"/>
    <row r="6017" spans="4:4" s="18" customFormat="1" ht="13.8"/>
    <row r="6018" spans="4:4">
      <c r="D6018" s="17"/>
    </row>
    <row r="6019" spans="4:4">
      <c r="D6019" s="17"/>
    </row>
    <row r="6020" spans="4:4" s="18" customFormat="1" ht="13.8"/>
    <row r="6021" spans="4:4" s="18" customFormat="1" ht="13.8"/>
    <row r="6022" spans="4:4" s="18" customFormat="1" ht="13.8"/>
    <row r="6023" spans="4:4" s="18" customFormat="1" ht="13.8"/>
    <row r="6024" spans="4:4" s="18" customFormat="1" ht="13.8"/>
    <row r="6025" spans="4:4" s="18" customFormat="1" ht="13.8"/>
    <row r="6026" spans="4:4" s="18" customFormat="1" ht="13.8"/>
    <row r="6027" spans="4:4" s="18" customFormat="1" ht="13.8"/>
    <row r="6028" spans="4:4" s="18" customFormat="1" ht="13.8"/>
    <row r="6029" spans="4:4" s="18" customFormat="1" ht="13.8"/>
    <row r="6030" spans="4:4" s="18" customFormat="1" ht="13.8"/>
    <row r="6031" spans="4:4" s="18" customFormat="1" ht="13.8"/>
    <row r="6032" spans="4:4" s="18" customFormat="1" ht="13.8"/>
    <row r="6033" spans="4:4">
      <c r="D6033" s="17"/>
    </row>
    <row r="6034" spans="4:4">
      <c r="D6034" s="17"/>
    </row>
    <row r="6035" spans="4:4" s="18" customFormat="1" ht="13.8"/>
    <row r="6036" spans="4:4" s="18" customFormat="1" ht="13.8"/>
    <row r="6037" spans="4:4" s="18" customFormat="1" ht="13.8"/>
    <row r="6038" spans="4:4" s="18" customFormat="1" ht="13.8"/>
    <row r="6039" spans="4:4" s="18" customFormat="1" ht="13.8"/>
    <row r="6040" spans="4:4" s="18" customFormat="1" ht="13.8"/>
    <row r="6041" spans="4:4" s="18" customFormat="1" ht="13.8"/>
    <row r="6042" spans="4:4" s="18" customFormat="1" ht="13.8"/>
    <row r="6043" spans="4:4" s="18" customFormat="1" ht="13.8"/>
    <row r="6044" spans="4:4">
      <c r="D6044" s="17"/>
    </row>
    <row r="6045" spans="4:4" s="18" customFormat="1" ht="13.8"/>
    <row r="6046" spans="4:4">
      <c r="D6046" s="17"/>
    </row>
    <row r="6047" spans="4:4">
      <c r="D6047" s="17"/>
    </row>
    <row r="6048" spans="4:4" s="18" customFormat="1" ht="13.8"/>
    <row r="6049" spans="4:4" s="18" customFormat="1" ht="13.8"/>
    <row r="6050" spans="4:4" s="18" customFormat="1" ht="13.8"/>
    <row r="6051" spans="4:4" s="18" customFormat="1" ht="13.8"/>
    <row r="6052" spans="4:4" s="18" customFormat="1" ht="13.8"/>
    <row r="6053" spans="4:4" s="18" customFormat="1" ht="13.8"/>
    <row r="6054" spans="4:4" s="18" customFormat="1" ht="13.8"/>
    <row r="6055" spans="4:4" s="18" customFormat="1" ht="13.8"/>
    <row r="6056" spans="4:4" s="18" customFormat="1" ht="13.8"/>
    <row r="6057" spans="4:4" s="18" customFormat="1" ht="13.8"/>
    <row r="6058" spans="4:4" s="18" customFormat="1" ht="13.8"/>
    <row r="6059" spans="4:4" s="18" customFormat="1" ht="13.8"/>
    <row r="6060" spans="4:4" s="18" customFormat="1" ht="13.8"/>
    <row r="6061" spans="4:4" s="18" customFormat="1" ht="13.8"/>
    <row r="6062" spans="4:4">
      <c r="D6062" s="17"/>
    </row>
    <row r="6063" spans="4:4" s="18" customFormat="1" ht="13.8"/>
    <row r="6064" spans="4:4" s="18" customFormat="1" ht="13.8"/>
    <row r="6065" spans="4:4" s="18" customFormat="1" ht="13.8"/>
    <row r="6067" spans="4:4">
      <c r="D6067" s="17"/>
    </row>
    <row r="6069" spans="4:4">
      <c r="D6069" s="17"/>
    </row>
    <row r="6070" spans="4:4">
      <c r="D6070" s="17"/>
    </row>
    <row r="6071" spans="4:4" s="18" customFormat="1" ht="13.8"/>
    <row r="6072" spans="4:4" s="18" customFormat="1" ht="13.8"/>
    <row r="6073" spans="4:4" s="18" customFormat="1" ht="13.8"/>
    <row r="6074" spans="4:4">
      <c r="D6074" s="17"/>
    </row>
    <row r="6077" spans="4:4" s="18" customFormat="1" ht="13.8"/>
    <row r="6078" spans="4:4" s="18" customFormat="1" ht="13.8"/>
    <row r="6079" spans="4:4" s="18" customFormat="1" ht="13.8"/>
    <row r="6080" spans="4:4" s="18" customFormat="1" ht="13.8"/>
    <row r="6081" spans="4:4" s="18" customFormat="1" ht="13.8"/>
    <row r="6082" spans="4:4">
      <c r="D6082" s="17"/>
    </row>
    <row r="6083" spans="4:4">
      <c r="D6083" s="17"/>
    </row>
    <row r="6084" spans="4:4">
      <c r="D6084" s="17"/>
    </row>
    <row r="6085" spans="4:4" s="18" customFormat="1" ht="13.8"/>
    <row r="6086" spans="4:4" s="18" customFormat="1" ht="13.8"/>
    <row r="6087" spans="4:4" s="18" customFormat="1" ht="13.8"/>
    <row r="6088" spans="4:4" s="18" customFormat="1" ht="13.8"/>
    <row r="6089" spans="4:4">
      <c r="D6089" s="17"/>
    </row>
    <row r="6090" spans="4:4" s="18" customFormat="1" ht="13.8"/>
    <row r="6091" spans="4:4" s="18" customFormat="1" ht="13.8"/>
    <row r="6092" spans="4:4" s="18" customFormat="1" ht="13.8"/>
    <row r="6093" spans="4:4" s="18" customFormat="1" ht="13.8"/>
    <row r="6094" spans="4:4" s="18" customFormat="1" ht="13.8"/>
    <row r="6095" spans="4:4" s="18" customFormat="1" ht="13.8"/>
    <row r="6096" spans="4:4" s="18" customFormat="1" ht="13.8"/>
    <row r="6097" spans="4:4">
      <c r="D6097" s="17"/>
    </row>
    <row r="6098" spans="4:4">
      <c r="D6098" s="17"/>
    </row>
    <row r="6099" spans="4:4" s="18" customFormat="1" ht="13.8"/>
    <row r="6100" spans="4:4">
      <c r="D6100" s="17"/>
    </row>
    <row r="6101" spans="4:4">
      <c r="D6101" s="17"/>
    </row>
    <row r="6102" spans="4:4">
      <c r="D6102" s="17"/>
    </row>
    <row r="6103" spans="4:4" s="18" customFormat="1" ht="13.8"/>
    <row r="6104" spans="4:4" s="18" customFormat="1" ht="13.8"/>
    <row r="6105" spans="4:4" s="18" customFormat="1" ht="13.8"/>
    <row r="6106" spans="4:4" s="18" customFormat="1" ht="13.8"/>
    <row r="6107" spans="4:4" s="18" customFormat="1" ht="13.8"/>
    <row r="6108" spans="4:4" s="18" customFormat="1" ht="13.8"/>
    <row r="6109" spans="4:4" s="18" customFormat="1" ht="13.8"/>
    <row r="6110" spans="4:4" s="18" customFormat="1" ht="13.8"/>
    <row r="6111" spans="4:4" s="18" customFormat="1" ht="13.8"/>
    <row r="6112" spans="4:4">
      <c r="D6112" s="17"/>
    </row>
    <row r="6113" spans="4:4">
      <c r="D6113" s="17"/>
    </row>
    <row r="6115" spans="4:4" s="18" customFormat="1" ht="13.8"/>
    <row r="6116" spans="4:4" s="18" customFormat="1" ht="13.8"/>
    <row r="6118" spans="4:4">
      <c r="D6118" s="17"/>
    </row>
    <row r="6119" spans="4:4" s="18" customFormat="1" ht="13.8"/>
    <row r="6120" spans="4:4" s="18" customFormat="1" ht="13.8"/>
    <row r="6121" spans="4:4" s="18" customFormat="1" ht="13.8"/>
    <row r="6122" spans="4:4" s="18" customFormat="1" ht="13.8"/>
    <row r="6123" spans="4:4" s="18" customFormat="1" ht="13.8"/>
    <row r="6125" spans="4:4" s="18" customFormat="1" ht="13.8"/>
    <row r="6127" spans="4:4">
      <c r="D6127" s="17"/>
    </row>
    <row r="6128" spans="4:4" s="18" customFormat="1" ht="13.8"/>
    <row r="6129" spans="4:4" s="18" customFormat="1" ht="13.8"/>
    <row r="6130" spans="4:4" s="18" customFormat="1" ht="13.8"/>
    <row r="6131" spans="4:4" s="18" customFormat="1" ht="13.8"/>
    <row r="6132" spans="4:4" s="18" customFormat="1" ht="13.8"/>
    <row r="6133" spans="4:4">
      <c r="D6133" s="17"/>
    </row>
    <row r="6134" spans="4:4" s="18" customFormat="1" ht="13.8"/>
    <row r="6135" spans="4:4" s="18" customFormat="1" ht="13.8"/>
    <row r="6136" spans="4:4" s="18" customFormat="1" ht="13.8"/>
    <row r="6137" spans="4:4" s="18" customFormat="1" ht="13.8"/>
    <row r="6138" spans="4:4" s="18" customFormat="1" ht="13.8"/>
    <row r="6139" spans="4:4" s="18" customFormat="1" ht="13.8"/>
    <row r="6140" spans="4:4" s="18" customFormat="1" ht="13.8"/>
    <row r="6141" spans="4:4" s="18" customFormat="1" ht="13.8"/>
    <row r="6142" spans="4:4">
      <c r="D6142" s="17"/>
    </row>
    <row r="6143" spans="4:4">
      <c r="D6143" s="17"/>
    </row>
    <row r="6144" spans="4:4" s="18" customFormat="1" ht="13.8"/>
    <row r="6145" spans="4:4" s="18" customFormat="1" ht="13.8"/>
    <row r="6146" spans="4:4" s="18" customFormat="1" ht="13.8"/>
    <row r="6147" spans="4:4" s="18" customFormat="1" ht="13.8"/>
    <row r="6148" spans="4:4" s="18" customFormat="1" ht="13.8"/>
    <row r="6149" spans="4:4" s="18" customFormat="1" ht="13.8"/>
    <row r="6150" spans="4:4">
      <c r="D6150" s="17"/>
    </row>
    <row r="6151" spans="4:4" s="18" customFormat="1" ht="13.8"/>
    <row r="6152" spans="4:4" s="18" customFormat="1" ht="13.8"/>
    <row r="6153" spans="4:4" s="18" customFormat="1" ht="13.8"/>
    <row r="6155" spans="4:4">
      <c r="D6155" s="17"/>
    </row>
    <row r="6156" spans="4:4" s="18" customFormat="1" ht="13.8"/>
    <row r="6157" spans="4:4" s="18" customFormat="1" ht="13.8"/>
    <row r="6158" spans="4:4">
      <c r="D6158" s="17"/>
    </row>
    <row r="6159" spans="4:4">
      <c r="D6159" s="17"/>
    </row>
    <row r="6160" spans="4:4">
      <c r="D6160" s="17"/>
    </row>
    <row r="6161" spans="4:4">
      <c r="D6161" s="17"/>
    </row>
    <row r="6162" spans="4:4">
      <c r="D6162" s="17"/>
    </row>
    <row r="6163" spans="4:4" s="18" customFormat="1" ht="13.8"/>
    <row r="6164" spans="4:4" s="18" customFormat="1" ht="13.8"/>
    <row r="6165" spans="4:4" s="18" customFormat="1" ht="13.8"/>
    <row r="6166" spans="4:4" s="18" customFormat="1" ht="13.8"/>
    <row r="6167" spans="4:4" s="18" customFormat="1" ht="13.8"/>
    <row r="6168" spans="4:4" s="18" customFormat="1" ht="13.8"/>
    <row r="6169" spans="4:4" s="18" customFormat="1" ht="13.8"/>
    <row r="6170" spans="4:4" s="18" customFormat="1" ht="13.8"/>
    <row r="6171" spans="4:4" s="18" customFormat="1" ht="13.8"/>
    <row r="6172" spans="4:4" s="18" customFormat="1" ht="13.8"/>
    <row r="6173" spans="4:4" s="18" customFormat="1" ht="13.8"/>
    <row r="6174" spans="4:4" s="18" customFormat="1" ht="13.8"/>
    <row r="6175" spans="4:4" s="18" customFormat="1" ht="13.8"/>
    <row r="6176" spans="4:4" s="18" customFormat="1" ht="13.8"/>
    <row r="6177" s="18" customFormat="1" ht="13.8"/>
    <row r="6178" s="18" customFormat="1" ht="13.8"/>
    <row r="6179" s="18" customFormat="1" ht="13.8"/>
    <row r="6180" s="18" customFormat="1" ht="13.8"/>
    <row r="6181" s="18" customFormat="1" ht="13.8"/>
    <row r="6182" s="18" customFormat="1" ht="13.8"/>
    <row r="6183" s="18" customFormat="1" ht="13.8"/>
    <row r="6184" s="18" customFormat="1" ht="13.8"/>
    <row r="6185" s="18" customFormat="1" ht="13.8"/>
    <row r="6186" s="18" customFormat="1" ht="13.8"/>
    <row r="6187" s="18" customFormat="1" ht="13.8"/>
    <row r="6188" s="18" customFormat="1" ht="13.8"/>
    <row r="6189" s="18" customFormat="1" ht="13.8"/>
    <row r="6190" s="18" customFormat="1" ht="13.8"/>
    <row r="6191" s="18" customFormat="1" ht="13.8"/>
    <row r="6192" s="18" customFormat="1" ht="13.8"/>
    <row r="6193" spans="4:4" s="18" customFormat="1" ht="13.8"/>
    <row r="6194" spans="4:4" s="18" customFormat="1" ht="13.8"/>
    <row r="6195" spans="4:4" s="18" customFormat="1" ht="13.8"/>
    <row r="6196" spans="4:4" s="18" customFormat="1" ht="13.8"/>
    <row r="6197" spans="4:4" s="18" customFormat="1" ht="13.8"/>
    <row r="6198" spans="4:4" s="18" customFormat="1" ht="13.8"/>
    <row r="6199" spans="4:4" s="18" customFormat="1" ht="13.8"/>
    <row r="6200" spans="4:4" s="18" customFormat="1" ht="13.8"/>
    <row r="6201" spans="4:4" s="18" customFormat="1" ht="13.8"/>
    <row r="6202" spans="4:4">
      <c r="D6202" s="17"/>
    </row>
    <row r="6203" spans="4:4">
      <c r="D6203" s="17"/>
    </row>
    <row r="6204" spans="4:4">
      <c r="D6204" s="17"/>
    </row>
    <row r="6208" spans="4:4">
      <c r="D6208" s="17"/>
    </row>
    <row r="6210" spans="4:4">
      <c r="D6210" s="17"/>
    </row>
    <row r="6211" spans="4:4">
      <c r="D6211" s="17"/>
    </row>
    <row r="6212" spans="4:4" s="18" customFormat="1" ht="13.8"/>
    <row r="6213" spans="4:4" s="18" customFormat="1" ht="13.8"/>
    <row r="6214" spans="4:4" s="18" customFormat="1" ht="13.8"/>
    <row r="6217" spans="4:4">
      <c r="D6217" s="17"/>
    </row>
    <row r="6218" spans="4:4" s="18" customFormat="1" ht="13.8"/>
    <row r="6220" spans="4:4">
      <c r="D6220" s="17"/>
    </row>
    <row r="6221" spans="4:4" s="18" customFormat="1" ht="13.8"/>
    <row r="6222" spans="4:4">
      <c r="D6222" s="17"/>
    </row>
    <row r="6228" spans="4:4">
      <c r="D6228" s="17"/>
    </row>
    <row r="6230" spans="4:4">
      <c r="D6230" s="17"/>
    </row>
    <row r="6231" spans="4:4" s="18" customFormat="1" ht="13.8"/>
    <row r="6232" spans="4:4" s="18" customFormat="1" ht="13.8"/>
    <row r="6233" spans="4:4">
      <c r="D6233" s="17"/>
    </row>
    <row r="6234" spans="4:4">
      <c r="D6234" s="17"/>
    </row>
    <row r="6235" spans="4:4">
      <c r="D6235" s="17"/>
    </row>
    <row r="6236" spans="4:4">
      <c r="D6236" s="17"/>
    </row>
    <row r="6237" spans="4:4">
      <c r="D6237" s="17"/>
    </row>
    <row r="6238" spans="4:4" s="18" customFormat="1" ht="13.8"/>
    <row r="6239" spans="4:4">
      <c r="D6239" s="17"/>
    </row>
    <row r="6240" spans="4:4">
      <c r="D6240" s="17"/>
    </row>
    <row r="6244" spans="4:4" s="18" customFormat="1" ht="13.8"/>
    <row r="6246" spans="4:4" s="18" customFormat="1" ht="13.8"/>
    <row r="6247" spans="4:4" s="18" customFormat="1" ht="13.8"/>
    <row r="6248" spans="4:4">
      <c r="D6248" s="17"/>
    </row>
    <row r="6249" spans="4:4">
      <c r="D6249" s="17"/>
    </row>
    <row r="6250" spans="4:4" s="18" customFormat="1" ht="13.8"/>
    <row r="6251" spans="4:4" s="18" customFormat="1" ht="13.8"/>
    <row r="6252" spans="4:4" s="18" customFormat="1" ht="13.8"/>
    <row r="6253" spans="4:4" s="18" customFormat="1" ht="13.8"/>
    <row r="6254" spans="4:4" s="18" customFormat="1" ht="13.8"/>
    <row r="6255" spans="4:4">
      <c r="D6255" s="17"/>
    </row>
    <row r="6256" spans="4:4">
      <c r="D6256" s="17"/>
    </row>
    <row r="6258" spans="4:4" s="18" customFormat="1" ht="13.8"/>
    <row r="6259" spans="4:4" s="18" customFormat="1" ht="13.8"/>
    <row r="6260" spans="4:4" s="18" customFormat="1" ht="13.8"/>
    <row r="6261" spans="4:4" s="18" customFormat="1" ht="13.8"/>
    <row r="6262" spans="4:4" s="18" customFormat="1" ht="13.8"/>
    <row r="6263" spans="4:4">
      <c r="D6263" s="17"/>
    </row>
    <row r="6264" spans="4:4">
      <c r="D6264" s="17"/>
    </row>
    <row r="6265" spans="4:4" s="18" customFormat="1" ht="13.8"/>
    <row r="6266" spans="4:4" s="18" customFormat="1" ht="13.8"/>
    <row r="6267" spans="4:4" s="18" customFormat="1" ht="13.8"/>
    <row r="6268" spans="4:4" s="18" customFormat="1" ht="13.8"/>
    <row r="6269" spans="4:4" s="18" customFormat="1" ht="13.8"/>
    <row r="6270" spans="4:4">
      <c r="D6270" s="17"/>
    </row>
    <row r="6271" spans="4:4">
      <c r="D6271" s="17"/>
    </row>
    <row r="6272" spans="4:4">
      <c r="D6272" s="17"/>
    </row>
    <row r="6274" spans="4:4">
      <c r="D6274" s="17"/>
    </row>
    <row r="6275" spans="4:4" s="18" customFormat="1" ht="13.8"/>
    <row r="6276" spans="4:4" s="18" customFormat="1" ht="13.8"/>
    <row r="6277" spans="4:4" s="18" customFormat="1" ht="13.8"/>
    <row r="6278" spans="4:4">
      <c r="D6278" s="17"/>
    </row>
    <row r="6280" spans="4:4">
      <c r="D6280" s="17"/>
    </row>
    <row r="6281" spans="4:4">
      <c r="D6281" s="17"/>
    </row>
    <row r="6283" spans="4:4">
      <c r="D6283" s="17"/>
    </row>
    <row r="6285" spans="4:4" s="18" customFormat="1" ht="13.8"/>
    <row r="6286" spans="4:4">
      <c r="D6286" s="17"/>
    </row>
    <row r="6287" spans="4:4">
      <c r="D6287" s="17"/>
    </row>
    <row r="6288" spans="4:4">
      <c r="D6288" s="17"/>
    </row>
    <row r="6290" spans="4:4">
      <c r="D6290" s="17"/>
    </row>
    <row r="6291" spans="4:4">
      <c r="D6291" s="17"/>
    </row>
    <row r="6292" spans="4:4">
      <c r="D6292" s="17"/>
    </row>
    <row r="6293" spans="4:4">
      <c r="D6293" s="17"/>
    </row>
    <row r="6295" spans="4:4">
      <c r="D6295" s="17"/>
    </row>
    <row r="6297" spans="4:4">
      <c r="D6297" s="17"/>
    </row>
    <row r="6298" spans="4:4">
      <c r="D6298" s="17"/>
    </row>
    <row r="6301" spans="4:4" s="18" customFormat="1" ht="13.8"/>
    <row r="6302" spans="4:4">
      <c r="D6302" s="17"/>
    </row>
    <row r="6303" spans="4:4">
      <c r="D6303" s="17"/>
    </row>
    <row r="6304" spans="4:4">
      <c r="D6304" s="17"/>
    </row>
    <row r="6305" spans="4:4">
      <c r="D6305" s="17"/>
    </row>
    <row r="6306" spans="4:4">
      <c r="D6306" s="17"/>
    </row>
    <row r="6307" spans="4:4">
      <c r="D6307" s="17"/>
    </row>
    <row r="6309" spans="4:4">
      <c r="D6309" s="17"/>
    </row>
    <row r="6310" spans="4:4">
      <c r="D6310" s="17"/>
    </row>
    <row r="6313" spans="4:4">
      <c r="D6313" s="17"/>
    </row>
    <row r="6314" spans="4:4">
      <c r="D6314" s="17"/>
    </row>
    <row r="6315" spans="4:4">
      <c r="D6315" s="17"/>
    </row>
    <row r="6316" spans="4:4">
      <c r="D6316" s="17"/>
    </row>
    <row r="6317" spans="4:4">
      <c r="D6317" s="17"/>
    </row>
    <row r="6318" spans="4:4">
      <c r="D6318" s="17"/>
    </row>
    <row r="6319" spans="4:4">
      <c r="D6319" s="17"/>
    </row>
    <row r="6320" spans="4:4">
      <c r="D6320" s="17"/>
    </row>
    <row r="6322" spans="4:4">
      <c r="D6322" s="17"/>
    </row>
    <row r="6323" spans="4:4">
      <c r="D6323" s="17"/>
    </row>
    <row r="6326" spans="4:4">
      <c r="D6326" s="17"/>
    </row>
    <row r="6327" spans="4:4">
      <c r="D6327" s="17"/>
    </row>
    <row r="6328" spans="4:4">
      <c r="D6328" s="17"/>
    </row>
    <row r="6330" spans="4:4">
      <c r="D6330" s="17"/>
    </row>
    <row r="6331" spans="4:4" s="18" customFormat="1" ht="13.8"/>
    <row r="6332" spans="4:4">
      <c r="D6332" s="17"/>
    </row>
    <row r="6333" spans="4:4" s="18" customFormat="1" ht="13.8"/>
    <row r="6334" spans="4:4">
      <c r="D6334" s="17"/>
    </row>
    <row r="6337" spans="4:4">
      <c r="D6337" s="17"/>
    </row>
    <row r="6338" spans="4:4">
      <c r="D6338" s="17"/>
    </row>
    <row r="6340" spans="4:4">
      <c r="D6340" s="17"/>
    </row>
    <row r="6341" spans="4:4" s="18" customFormat="1" ht="13.8"/>
    <row r="6342" spans="4:4" s="18" customFormat="1" ht="13.8"/>
    <row r="6343" spans="4:4">
      <c r="D6343" s="17"/>
    </row>
    <row r="6345" spans="4:4">
      <c r="D6345" s="17"/>
    </row>
    <row r="6346" spans="4:4">
      <c r="D6346" s="17"/>
    </row>
    <row r="6348" spans="4:4">
      <c r="D6348" s="17"/>
    </row>
    <row r="6349" spans="4:4" s="18" customFormat="1" ht="13.8"/>
    <row r="6350" spans="4:4" s="18" customFormat="1" ht="13.8"/>
    <row r="6351" spans="4:4">
      <c r="D6351" s="17"/>
    </row>
    <row r="6352" spans="4:4">
      <c r="D6352" s="17"/>
    </row>
    <row r="6353" spans="4:4">
      <c r="D6353" s="17"/>
    </row>
    <row r="6354" spans="4:4" s="18" customFormat="1" ht="13.8"/>
    <row r="6355" spans="4:4">
      <c r="D6355" s="17"/>
    </row>
    <row r="6356" spans="4:4" s="18" customFormat="1" ht="13.8"/>
    <row r="6357" spans="4:4" s="18" customFormat="1" ht="13.8"/>
    <row r="6358" spans="4:4" s="18" customFormat="1" ht="13.8"/>
    <row r="6359" spans="4:4">
      <c r="D6359" s="17"/>
    </row>
    <row r="6360" spans="4:4">
      <c r="D6360" s="17"/>
    </row>
    <row r="6362" spans="4:4">
      <c r="D6362" s="17"/>
    </row>
    <row r="6363" spans="4:4" s="18" customFormat="1" ht="13.8"/>
    <row r="6364" spans="4:4">
      <c r="D6364" s="17"/>
    </row>
    <row r="6365" spans="4:4">
      <c r="D6365" s="17"/>
    </row>
    <row r="6367" spans="4:4">
      <c r="D6367" s="17"/>
    </row>
    <row r="6369" spans="4:4">
      <c r="D6369" s="17"/>
    </row>
    <row r="6370" spans="4:4">
      <c r="D6370" s="17"/>
    </row>
    <row r="6371" spans="4:4">
      <c r="D6371" s="17"/>
    </row>
    <row r="6372" spans="4:4">
      <c r="D6372" s="17"/>
    </row>
    <row r="6373" spans="4:4">
      <c r="D6373" s="17"/>
    </row>
    <row r="6374" spans="4:4">
      <c r="D6374" s="17"/>
    </row>
    <row r="6375" spans="4:4" s="18" customFormat="1" ht="13.8"/>
    <row r="6376" spans="4:4">
      <c r="D6376" s="17"/>
    </row>
    <row r="6378" spans="4:4">
      <c r="D6378" s="17"/>
    </row>
    <row r="6379" spans="4:4">
      <c r="D6379" s="17"/>
    </row>
    <row r="6380" spans="4:4">
      <c r="D6380" s="17"/>
    </row>
    <row r="6381" spans="4:4">
      <c r="D6381" s="17"/>
    </row>
    <row r="6382" spans="4:4">
      <c r="D6382" s="17"/>
    </row>
    <row r="6383" spans="4:4">
      <c r="D6383" s="17"/>
    </row>
    <row r="6384" spans="4:4">
      <c r="D6384" s="17"/>
    </row>
    <row r="6385" spans="4:4" s="18" customFormat="1" ht="13.8"/>
    <row r="6386" spans="4:4">
      <c r="D6386" s="17"/>
    </row>
    <row r="6388" spans="4:4">
      <c r="D6388" s="17"/>
    </row>
    <row r="6389" spans="4:4">
      <c r="D6389" s="17"/>
    </row>
    <row r="6390" spans="4:4">
      <c r="D6390" s="17"/>
    </row>
    <row r="6392" spans="4:4">
      <c r="D6392" s="17"/>
    </row>
    <row r="6393" spans="4:4">
      <c r="D6393" s="17"/>
    </row>
    <row r="6395" spans="4:4">
      <c r="D6395" s="17"/>
    </row>
    <row r="6396" spans="4:4">
      <c r="D6396" s="17"/>
    </row>
    <row r="6397" spans="4:4">
      <c r="D6397" s="17"/>
    </row>
    <row r="6398" spans="4:4">
      <c r="D6398" s="17"/>
    </row>
    <row r="6399" spans="4:4">
      <c r="D6399" s="17"/>
    </row>
    <row r="6401" spans="4:4">
      <c r="D6401" s="17"/>
    </row>
    <row r="6402" spans="4:4">
      <c r="D6402" s="17"/>
    </row>
    <row r="6404" spans="4:4">
      <c r="D6404" s="17"/>
    </row>
    <row r="6405" spans="4:4">
      <c r="D6405" s="17"/>
    </row>
    <row r="6407" spans="4:4">
      <c r="D6407" s="17"/>
    </row>
    <row r="6409" spans="4:4" s="18" customFormat="1" ht="13.8"/>
    <row r="6410" spans="4:4" s="18" customFormat="1" ht="13.8"/>
    <row r="6411" spans="4:4">
      <c r="D6411" s="17"/>
    </row>
    <row r="6412" spans="4:4">
      <c r="D6412" s="17"/>
    </row>
    <row r="6414" spans="4:4">
      <c r="D6414" s="17"/>
    </row>
    <row r="6415" spans="4:4">
      <c r="D6415" s="17"/>
    </row>
    <row r="6416" spans="4:4">
      <c r="D6416" s="17"/>
    </row>
    <row r="6418" spans="4:4">
      <c r="D6418" s="17"/>
    </row>
    <row r="6419" spans="4:4">
      <c r="D6419" s="17"/>
    </row>
    <row r="6420" spans="4:4">
      <c r="D6420" s="17"/>
    </row>
    <row r="6422" spans="4:4">
      <c r="D6422" s="17"/>
    </row>
    <row r="6423" spans="4:4">
      <c r="D6423" s="17"/>
    </row>
    <row r="6424" spans="4:4">
      <c r="D6424" s="17"/>
    </row>
    <row r="6425" spans="4:4">
      <c r="D6425" s="17"/>
    </row>
    <row r="6427" spans="4:4">
      <c r="D6427" s="17"/>
    </row>
    <row r="6429" spans="4:4">
      <c r="D6429" s="17"/>
    </row>
    <row r="6430" spans="4:4">
      <c r="D6430" s="17"/>
    </row>
    <row r="6431" spans="4:4">
      <c r="D6431" s="17"/>
    </row>
    <row r="6432" spans="4:4">
      <c r="D6432" s="17"/>
    </row>
    <row r="6433" spans="4:4">
      <c r="D6433" s="17"/>
    </row>
    <row r="6434" spans="4:4">
      <c r="D6434" s="17"/>
    </row>
    <row r="6436" spans="4:4">
      <c r="D6436" s="17"/>
    </row>
    <row r="6437" spans="4:4" s="18" customFormat="1" ht="13.8"/>
    <row r="6438" spans="4:4">
      <c r="D6438" s="17"/>
    </row>
    <row r="6439" spans="4:4">
      <c r="D6439" s="17"/>
    </row>
    <row r="6441" spans="4:4">
      <c r="D6441" s="17"/>
    </row>
    <row r="6442" spans="4:4">
      <c r="D6442" s="17"/>
    </row>
    <row r="6443" spans="4:4">
      <c r="D6443" s="17"/>
    </row>
    <row r="6444" spans="4:4" s="18" customFormat="1" ht="13.8"/>
    <row r="6445" spans="4:4" s="18" customFormat="1" ht="13.8"/>
    <row r="6446" spans="4:4" s="18" customFormat="1" ht="13.8"/>
    <row r="6447" spans="4:4">
      <c r="D6447" s="17"/>
    </row>
    <row r="6449" spans="4:4">
      <c r="D6449" s="17"/>
    </row>
    <row r="6450" spans="4:4" s="18" customFormat="1" ht="13.8"/>
    <row r="6451" spans="4:4" s="18" customFormat="1" ht="13.8"/>
    <row r="6452" spans="4:4">
      <c r="D6452" s="17"/>
    </row>
    <row r="6453" spans="4:4">
      <c r="D6453" s="17"/>
    </row>
    <row r="6454" spans="4:4">
      <c r="D6454" s="17"/>
    </row>
    <row r="6457" spans="4:4">
      <c r="D6457" s="17"/>
    </row>
    <row r="6458" spans="4:4">
      <c r="D6458" s="17"/>
    </row>
    <row r="6459" spans="4:4">
      <c r="D6459" s="17"/>
    </row>
    <row r="6463" spans="4:4">
      <c r="D6463" s="17"/>
    </row>
    <row r="6464" spans="4:4">
      <c r="D6464" s="17"/>
    </row>
    <row r="6465" spans="4:4" s="18" customFormat="1" ht="13.8"/>
    <row r="6466" spans="4:4">
      <c r="D6466" s="17"/>
    </row>
    <row r="6467" spans="4:4" s="18" customFormat="1" ht="13.8"/>
    <row r="6470" spans="4:4">
      <c r="D6470" s="17"/>
    </row>
    <row r="6471" spans="4:4">
      <c r="D6471" s="17"/>
    </row>
    <row r="6472" spans="4:4">
      <c r="D6472" s="17"/>
    </row>
    <row r="6475" spans="4:4">
      <c r="D6475" s="17"/>
    </row>
    <row r="6476" spans="4:4">
      <c r="D6476" s="17"/>
    </row>
    <row r="6477" spans="4:4">
      <c r="D6477" s="17"/>
    </row>
    <row r="6478" spans="4:4">
      <c r="D6478" s="17"/>
    </row>
    <row r="6479" spans="4:4">
      <c r="D6479" s="17"/>
    </row>
    <row r="6480" spans="4:4">
      <c r="D6480" s="17"/>
    </row>
    <row r="6481" spans="4:4">
      <c r="D6481" s="17"/>
    </row>
    <row r="6482" spans="4:4">
      <c r="D6482" s="17"/>
    </row>
    <row r="6483" spans="4:4">
      <c r="D6483" s="17"/>
    </row>
    <row r="6484" spans="4:4">
      <c r="D6484" s="17"/>
    </row>
    <row r="6485" spans="4:4">
      <c r="D6485" s="17"/>
    </row>
    <row r="6486" spans="4:4">
      <c r="D6486" s="17"/>
    </row>
    <row r="6487" spans="4:4">
      <c r="D6487" s="17"/>
    </row>
    <row r="6488" spans="4:4">
      <c r="D6488" s="17"/>
    </row>
    <row r="6489" spans="4:4">
      <c r="D6489" s="17"/>
    </row>
    <row r="6490" spans="4:4">
      <c r="D6490" s="17"/>
    </row>
    <row r="6491" spans="4:4">
      <c r="D6491" s="17"/>
    </row>
    <row r="6492" spans="4:4">
      <c r="D6492" s="17"/>
    </row>
    <row r="6494" spans="4:4">
      <c r="D6494" s="17"/>
    </row>
    <row r="6495" spans="4:4">
      <c r="D6495" s="17"/>
    </row>
    <row r="6496" spans="4:4">
      <c r="D6496" s="17"/>
    </row>
    <row r="6497" spans="4:4">
      <c r="D6497" s="17"/>
    </row>
    <row r="6498" spans="4:4">
      <c r="D6498" s="17"/>
    </row>
    <row r="6499" spans="4:4" s="18" customFormat="1" ht="13.8"/>
    <row r="6501" spans="4:4">
      <c r="D6501" s="17"/>
    </row>
    <row r="6502" spans="4:4">
      <c r="D6502" s="17"/>
    </row>
    <row r="6503" spans="4:4">
      <c r="D6503" s="17"/>
    </row>
    <row r="6505" spans="4:4">
      <c r="D6505" s="17"/>
    </row>
    <row r="6506" spans="4:4">
      <c r="D6506" s="17"/>
    </row>
    <row r="6507" spans="4:4">
      <c r="D6507" s="17"/>
    </row>
    <row r="6508" spans="4:4">
      <c r="D6508" s="17"/>
    </row>
    <row r="6509" spans="4:4">
      <c r="D6509" s="17"/>
    </row>
    <row r="6512" spans="4:4">
      <c r="D6512" s="17"/>
    </row>
    <row r="6513" spans="4:4">
      <c r="D6513" s="17"/>
    </row>
    <row r="6514" spans="4:4">
      <c r="D6514" s="17"/>
    </row>
    <row r="6515" spans="4:4">
      <c r="D6515" s="17"/>
    </row>
    <row r="6516" spans="4:4">
      <c r="D6516" s="17"/>
    </row>
    <row r="6518" spans="4:4">
      <c r="D6518" s="17"/>
    </row>
    <row r="6519" spans="4:4">
      <c r="D6519" s="17"/>
    </row>
    <row r="6521" spans="4:4">
      <c r="D6521" s="17"/>
    </row>
    <row r="6523" spans="4:4">
      <c r="D6523" s="17"/>
    </row>
    <row r="6524" spans="4:4">
      <c r="D6524" s="17"/>
    </row>
    <row r="6525" spans="4:4">
      <c r="D6525" s="17"/>
    </row>
    <row r="6526" spans="4:4">
      <c r="D6526" s="17"/>
    </row>
    <row r="6527" spans="4:4">
      <c r="D6527" s="17"/>
    </row>
    <row r="6529" spans="4:4">
      <c r="D6529" s="17"/>
    </row>
    <row r="6530" spans="4:4">
      <c r="D6530" s="17"/>
    </row>
    <row r="6531" spans="4:4">
      <c r="D6531" s="17"/>
    </row>
    <row r="6533" spans="4:4">
      <c r="D6533" s="17"/>
    </row>
    <row r="6534" spans="4:4">
      <c r="D6534" s="17"/>
    </row>
    <row r="6536" spans="4:4">
      <c r="D6536" s="17"/>
    </row>
    <row r="6540" spans="4:4">
      <c r="D6540" s="17"/>
    </row>
    <row r="6541" spans="4:4">
      <c r="D6541" s="17"/>
    </row>
    <row r="6542" spans="4:4">
      <c r="D6542" s="17"/>
    </row>
    <row r="6543" spans="4:4">
      <c r="D6543" s="17"/>
    </row>
    <row r="6544" spans="4:4">
      <c r="D6544" s="17"/>
    </row>
    <row r="6545" spans="4:4">
      <c r="D6545" s="17"/>
    </row>
    <row r="6546" spans="4:4">
      <c r="D6546" s="17"/>
    </row>
    <row r="6547" spans="4:4">
      <c r="D6547" s="17"/>
    </row>
    <row r="6549" spans="4:4">
      <c r="D6549" s="17"/>
    </row>
    <row r="6550" spans="4:4">
      <c r="D6550" s="17"/>
    </row>
    <row r="6551" spans="4:4">
      <c r="D6551" s="17"/>
    </row>
    <row r="6554" spans="4:4">
      <c r="D6554" s="17"/>
    </row>
    <row r="6557" spans="4:4">
      <c r="D6557" s="17"/>
    </row>
    <row r="6558" spans="4:4">
      <c r="D6558" s="17"/>
    </row>
    <row r="6559" spans="4:4">
      <c r="D6559" s="17"/>
    </row>
    <row r="6560" spans="4:4">
      <c r="D6560" s="17"/>
    </row>
    <row r="6561" spans="4:4" s="18" customFormat="1" ht="13.8"/>
    <row r="6562" spans="4:4" s="18" customFormat="1" ht="13.8"/>
    <row r="6563" spans="4:4" s="18" customFormat="1" ht="13.8"/>
    <row r="6564" spans="4:4">
      <c r="D6564" s="17"/>
    </row>
    <row r="6565" spans="4:4">
      <c r="D6565" s="17"/>
    </row>
    <row r="6566" spans="4:4">
      <c r="D6566" s="17"/>
    </row>
    <row r="6567" spans="4:4">
      <c r="D6567" s="17"/>
    </row>
    <row r="6568" spans="4:4">
      <c r="D6568" s="17"/>
    </row>
    <row r="6569" spans="4:4">
      <c r="D6569" s="17"/>
    </row>
    <row r="6570" spans="4:4">
      <c r="D6570" s="17"/>
    </row>
    <row r="6571" spans="4:4">
      <c r="D6571" s="17"/>
    </row>
    <row r="6572" spans="4:4">
      <c r="D6572" s="17"/>
    </row>
    <row r="6573" spans="4:4">
      <c r="D6573" s="17"/>
    </row>
    <row r="6576" spans="4:4">
      <c r="D6576" s="17"/>
    </row>
    <row r="6577" spans="4:4">
      <c r="D6577" s="17"/>
    </row>
    <row r="6578" spans="4:4">
      <c r="D6578" s="17"/>
    </row>
    <row r="6579" spans="4:4">
      <c r="D6579" s="17"/>
    </row>
    <row r="6580" spans="4:4">
      <c r="D6580" s="17"/>
    </row>
    <row r="6581" spans="4:4" s="18" customFormat="1" ht="13.8"/>
    <row r="6582" spans="4:4" s="18" customFormat="1" ht="13.8"/>
    <row r="6583" spans="4:4">
      <c r="D6583" s="17"/>
    </row>
    <row r="6584" spans="4:4">
      <c r="D6584" s="17"/>
    </row>
    <row r="6585" spans="4:4" s="18" customFormat="1" ht="13.8"/>
    <row r="6586" spans="4:4" s="18" customFormat="1" ht="13.8"/>
    <row r="6588" spans="4:4">
      <c r="D6588" s="17"/>
    </row>
    <row r="6590" spans="4:4" s="18" customFormat="1" ht="13.8"/>
    <row r="6591" spans="4:4">
      <c r="D6591" s="17"/>
    </row>
    <row r="6592" spans="4:4">
      <c r="D6592" s="17"/>
    </row>
    <row r="6596" spans="4:4">
      <c r="D6596" s="17"/>
    </row>
    <row r="6597" spans="4:4">
      <c r="D6597" s="17"/>
    </row>
    <row r="6600" spans="4:4">
      <c r="D6600" s="17"/>
    </row>
    <row r="6602" spans="4:4">
      <c r="D6602" s="17"/>
    </row>
    <row r="6603" spans="4:4">
      <c r="D6603" s="17"/>
    </row>
    <row r="6606" spans="4:4">
      <c r="D6606" s="17"/>
    </row>
    <row r="6607" spans="4:4">
      <c r="D6607" s="17"/>
    </row>
    <row r="6608" spans="4:4">
      <c r="D6608" s="17"/>
    </row>
    <row r="6609" spans="4:4">
      <c r="D6609" s="17"/>
    </row>
    <row r="6610" spans="4:4">
      <c r="D6610" s="17"/>
    </row>
    <row r="6612" spans="4:4">
      <c r="D6612" s="17"/>
    </row>
    <row r="6613" spans="4:4">
      <c r="D6613" s="17"/>
    </row>
    <row r="6614" spans="4:4">
      <c r="D6614" s="17"/>
    </row>
    <row r="6615" spans="4:4">
      <c r="D6615" s="17"/>
    </row>
    <row r="6616" spans="4:4">
      <c r="D6616" s="17"/>
    </row>
    <row r="6619" spans="4:4">
      <c r="D6619" s="17"/>
    </row>
    <row r="6620" spans="4:4">
      <c r="D6620" s="17"/>
    </row>
    <row r="6621" spans="4:4" s="18" customFormat="1" ht="13.8"/>
    <row r="6622" spans="4:4" s="18" customFormat="1" ht="13.8"/>
    <row r="6623" spans="4:4" s="18" customFormat="1" ht="13.8"/>
    <row r="6624" spans="4:4">
      <c r="D6624" s="17"/>
    </row>
    <row r="6626" spans="4:4" s="18" customFormat="1" ht="13.8"/>
    <row r="6627" spans="4:4">
      <c r="D6627" s="17"/>
    </row>
    <row r="6628" spans="4:4">
      <c r="D6628" s="17"/>
    </row>
    <row r="6629" spans="4:4">
      <c r="D6629" s="17"/>
    </row>
    <row r="6630" spans="4:4">
      <c r="D6630" s="17"/>
    </row>
    <row r="6631" spans="4:4" s="18" customFormat="1" ht="13.8"/>
    <row r="6632" spans="4:4" s="18" customFormat="1" ht="13.8"/>
    <row r="6633" spans="4:4" s="18" customFormat="1" ht="13.8"/>
    <row r="6634" spans="4:4" s="18" customFormat="1" ht="13.8"/>
    <row r="6637" spans="4:4" s="18" customFormat="1" ht="13.8"/>
    <row r="6638" spans="4:4" s="18" customFormat="1" ht="13.8"/>
    <row r="6639" spans="4:4">
      <c r="D6639" s="17"/>
    </row>
    <row r="6640" spans="4:4" s="18" customFormat="1" ht="13.8"/>
    <row r="6641" spans="4:4" s="18" customFormat="1" ht="13.8"/>
    <row r="6642" spans="4:4" s="18" customFormat="1" ht="13.8"/>
    <row r="6643" spans="4:4" s="18" customFormat="1" ht="13.8"/>
    <row r="6644" spans="4:4" s="18" customFormat="1" ht="13.8"/>
    <row r="6645" spans="4:4" s="18" customFormat="1" ht="13.8"/>
    <row r="6646" spans="4:4" s="18" customFormat="1" ht="13.8"/>
    <row r="6648" spans="4:4">
      <c r="D6648" s="17"/>
    </row>
    <row r="6649" spans="4:4" s="18" customFormat="1" ht="13.8"/>
    <row r="6651" spans="4:4" s="18" customFormat="1" ht="13.8"/>
    <row r="6652" spans="4:4" s="18" customFormat="1" ht="13.8"/>
    <row r="6653" spans="4:4" s="18" customFormat="1" ht="13.8"/>
    <row r="6654" spans="4:4">
      <c r="D6654" s="17"/>
    </row>
    <row r="6655" spans="4:4">
      <c r="D6655" s="17"/>
    </row>
    <row r="6656" spans="4:4">
      <c r="D6656" s="17"/>
    </row>
    <row r="6659" spans="4:4" s="18" customFormat="1" ht="13.8"/>
    <row r="6660" spans="4:4" s="18" customFormat="1" ht="13.8"/>
    <row r="6661" spans="4:4" s="18" customFormat="1" ht="13.8"/>
    <row r="6662" spans="4:4" s="18" customFormat="1" ht="13.8"/>
    <row r="6663" spans="4:4">
      <c r="D6663" s="17"/>
    </row>
    <row r="6664" spans="4:4">
      <c r="D6664" s="17"/>
    </row>
    <row r="6665" spans="4:4">
      <c r="D6665" s="17"/>
    </row>
    <row r="6666" spans="4:4" s="18" customFormat="1" ht="13.8"/>
    <row r="6667" spans="4:4" s="18" customFormat="1" ht="13.8"/>
    <row r="6668" spans="4:4">
      <c r="D6668" s="17"/>
    </row>
    <row r="6669" spans="4:4">
      <c r="D6669" s="17"/>
    </row>
    <row r="6670" spans="4:4">
      <c r="D6670" s="17"/>
    </row>
    <row r="6671" spans="4:4">
      <c r="D6671" s="17"/>
    </row>
    <row r="6672" spans="4:4">
      <c r="D6672" s="17"/>
    </row>
    <row r="6673" spans="4:4">
      <c r="D6673" s="17"/>
    </row>
    <row r="6674" spans="4:4">
      <c r="D6674" s="17"/>
    </row>
    <row r="6675" spans="4:4">
      <c r="D6675" s="17"/>
    </row>
    <row r="6676" spans="4:4">
      <c r="D6676" s="17"/>
    </row>
    <row r="6677" spans="4:4">
      <c r="D6677" s="17"/>
    </row>
    <row r="6678" spans="4:4" s="18" customFormat="1" ht="13.8"/>
    <row r="6679" spans="4:4">
      <c r="D6679" s="17"/>
    </row>
    <row r="6680" spans="4:4">
      <c r="D6680" s="17"/>
    </row>
    <row r="6681" spans="4:4" s="18" customFormat="1" ht="13.8"/>
    <row r="6682" spans="4:4">
      <c r="D6682" s="17"/>
    </row>
    <row r="6683" spans="4:4">
      <c r="D6683" s="17"/>
    </row>
    <row r="6684" spans="4:4" s="18" customFormat="1" ht="13.8"/>
    <row r="6685" spans="4:4" s="18" customFormat="1" ht="13.8"/>
    <row r="6686" spans="4:4" s="18" customFormat="1" ht="13.8"/>
    <row r="6687" spans="4:4">
      <c r="D6687" s="17"/>
    </row>
    <row r="6688" spans="4:4" s="18" customFormat="1" ht="13.8"/>
    <row r="6689" spans="4:4" s="18" customFormat="1" ht="13.8"/>
    <row r="6691" spans="4:4">
      <c r="D6691" s="17"/>
    </row>
    <row r="6692" spans="4:4" s="18" customFormat="1" ht="13.8"/>
    <row r="6693" spans="4:4">
      <c r="D6693" s="17"/>
    </row>
    <row r="6696" spans="4:4">
      <c r="D6696" s="17"/>
    </row>
    <row r="6697" spans="4:4">
      <c r="D6697" s="17"/>
    </row>
    <row r="6698" spans="4:4" s="18" customFormat="1" ht="13.8"/>
    <row r="6699" spans="4:4" s="18" customFormat="1" ht="13.8"/>
    <row r="6700" spans="4:4">
      <c r="D6700" s="17"/>
    </row>
    <row r="6701" spans="4:4">
      <c r="D6701" s="17"/>
    </row>
    <row r="6702" spans="4:4" s="18" customFormat="1" ht="13.8"/>
    <row r="6704" spans="4:4">
      <c r="D6704" s="17"/>
    </row>
    <row r="6705" spans="4:4">
      <c r="D6705" s="17"/>
    </row>
    <row r="6706" spans="4:4">
      <c r="D6706" s="17"/>
    </row>
    <row r="6707" spans="4:4">
      <c r="D6707" s="17"/>
    </row>
    <row r="6708" spans="4:4" s="18" customFormat="1" ht="13.8"/>
    <row r="6709" spans="4:4" s="18" customFormat="1" ht="13.8"/>
    <row r="6710" spans="4:4">
      <c r="D6710" s="17"/>
    </row>
    <row r="6711" spans="4:4" s="18" customFormat="1" ht="13.8"/>
    <row r="6712" spans="4:4" s="18" customFormat="1" ht="13.8"/>
    <row r="6713" spans="4:4">
      <c r="D6713" s="17"/>
    </row>
    <row r="6714" spans="4:4">
      <c r="D6714" s="17"/>
    </row>
    <row r="6715" spans="4:4">
      <c r="D6715" s="17"/>
    </row>
    <row r="6716" spans="4:4">
      <c r="D6716" s="17"/>
    </row>
    <row r="6718" spans="4:4">
      <c r="D6718" s="17"/>
    </row>
    <row r="6719" spans="4:4">
      <c r="D6719" s="17"/>
    </row>
    <row r="6720" spans="4:4">
      <c r="D6720" s="17"/>
    </row>
    <row r="6721" spans="4:4">
      <c r="D6721" s="17"/>
    </row>
    <row r="6722" spans="4:4">
      <c r="D6722" s="17"/>
    </row>
    <row r="6723" spans="4:4" s="18" customFormat="1" ht="13.8"/>
    <row r="6724" spans="4:4">
      <c r="D6724" s="17"/>
    </row>
    <row r="6725" spans="4:4">
      <c r="D6725" s="17"/>
    </row>
    <row r="6726" spans="4:4" s="18" customFormat="1" ht="13.8"/>
    <row r="6727" spans="4:4">
      <c r="D6727" s="17"/>
    </row>
    <row r="6728" spans="4:4">
      <c r="D6728" s="17"/>
    </row>
    <row r="6730" spans="4:4">
      <c r="D6730" s="17"/>
    </row>
    <row r="6731" spans="4:4">
      <c r="D6731" s="17"/>
    </row>
    <row r="6733" spans="4:4">
      <c r="D6733" s="17"/>
    </row>
    <row r="6734" spans="4:4" s="18" customFormat="1" ht="13.8"/>
    <row r="6735" spans="4:4" s="18" customFormat="1" ht="13.8"/>
    <row r="6737" spans="4:4">
      <c r="D6737" s="17"/>
    </row>
    <row r="6738" spans="4:4">
      <c r="D6738" s="17"/>
    </row>
    <row r="6739" spans="4:4">
      <c r="D6739" s="17"/>
    </row>
    <row r="6740" spans="4:4">
      <c r="D6740" s="17"/>
    </row>
    <row r="6742" spans="4:4">
      <c r="D6742" s="17"/>
    </row>
    <row r="6743" spans="4:4">
      <c r="D6743" s="17"/>
    </row>
    <row r="6744" spans="4:4" s="18" customFormat="1" ht="13.8"/>
    <row r="6745" spans="4:4" s="18" customFormat="1" ht="13.8"/>
    <row r="6746" spans="4:4" s="18" customFormat="1" ht="13.8"/>
    <row r="6747" spans="4:4" s="18" customFormat="1" ht="13.8"/>
    <row r="6748" spans="4:4">
      <c r="D6748" s="17"/>
    </row>
    <row r="6749" spans="4:4">
      <c r="D6749" s="17"/>
    </row>
    <row r="6750" spans="4:4">
      <c r="D6750" s="17"/>
    </row>
    <row r="6751" spans="4:4">
      <c r="D6751" s="17"/>
    </row>
    <row r="6752" spans="4:4">
      <c r="D6752" s="17"/>
    </row>
    <row r="6755" spans="4:4">
      <c r="D6755" s="17"/>
    </row>
    <row r="6757" spans="4:4">
      <c r="D6757" s="17"/>
    </row>
    <row r="6758" spans="4:4" s="18" customFormat="1" ht="13.8"/>
    <row r="6759" spans="4:4" s="18" customFormat="1" ht="13.8"/>
    <row r="6762" spans="4:4">
      <c r="D6762" s="17"/>
    </row>
    <row r="6763" spans="4:4" s="18" customFormat="1" ht="13.8"/>
    <row r="6764" spans="4:4">
      <c r="D6764" s="17"/>
    </row>
    <row r="6765" spans="4:4">
      <c r="D6765" s="17"/>
    </row>
    <row r="6766" spans="4:4" s="18" customFormat="1" ht="13.8"/>
    <row r="6767" spans="4:4" s="18" customFormat="1" ht="13.8"/>
    <row r="6768" spans="4:4">
      <c r="D6768" s="17"/>
    </row>
    <row r="6769" spans="4:4">
      <c r="D6769" s="17"/>
    </row>
    <row r="6770" spans="4:4">
      <c r="D6770" s="17"/>
    </row>
    <row r="6771" spans="4:4" s="18" customFormat="1" ht="13.8"/>
    <row r="6773" spans="4:4">
      <c r="D6773" s="17"/>
    </row>
    <row r="6774" spans="4:4">
      <c r="D6774" s="17"/>
    </row>
    <row r="6775" spans="4:4">
      <c r="D6775" s="17"/>
    </row>
    <row r="6778" spans="4:4">
      <c r="D6778" s="17"/>
    </row>
    <row r="6780" spans="4:4">
      <c r="D6780" s="17"/>
    </row>
    <row r="6781" spans="4:4">
      <c r="D6781" s="17"/>
    </row>
    <row r="6782" spans="4:4">
      <c r="D6782" s="17"/>
    </row>
    <row r="6783" spans="4:4">
      <c r="D6783" s="17"/>
    </row>
    <row r="6784" spans="4:4">
      <c r="D6784" s="17"/>
    </row>
    <row r="6785" spans="4:4">
      <c r="D6785" s="17"/>
    </row>
    <row r="6786" spans="4:4">
      <c r="D6786" s="17"/>
    </row>
    <row r="6787" spans="4:4">
      <c r="D6787" s="17"/>
    </row>
    <row r="6788" spans="4:4">
      <c r="D6788" s="17"/>
    </row>
    <row r="6789" spans="4:4">
      <c r="D6789" s="17"/>
    </row>
    <row r="6790" spans="4:4">
      <c r="D6790" s="17"/>
    </row>
    <row r="6793" spans="4:4">
      <c r="D6793" s="17"/>
    </row>
    <row r="6794" spans="4:4">
      <c r="D6794" s="17"/>
    </row>
    <row r="6795" spans="4:4">
      <c r="D6795" s="17"/>
    </row>
    <row r="6796" spans="4:4">
      <c r="D6796" s="17"/>
    </row>
    <row r="6798" spans="4:4">
      <c r="D6798" s="17"/>
    </row>
    <row r="6799" spans="4:4" s="18" customFormat="1" ht="13.8"/>
    <row r="6801" spans="4:4">
      <c r="D6801" s="17"/>
    </row>
    <row r="6802" spans="4:4">
      <c r="D6802" s="17"/>
    </row>
    <row r="6803" spans="4:4">
      <c r="D6803" s="17"/>
    </row>
    <row r="6807" spans="4:4">
      <c r="D6807" s="17"/>
    </row>
    <row r="6808" spans="4:4">
      <c r="D6808" s="17"/>
    </row>
    <row r="6809" spans="4:4">
      <c r="D6809" s="17"/>
    </row>
    <row r="6810" spans="4:4" s="18" customFormat="1" ht="13.8"/>
    <row r="6811" spans="4:4" s="18" customFormat="1" ht="13.8"/>
    <row r="6812" spans="4:4" s="18" customFormat="1" ht="13.8"/>
    <row r="6813" spans="4:4">
      <c r="D6813" s="17"/>
    </row>
    <row r="6814" spans="4:4">
      <c r="D6814" s="17"/>
    </row>
    <row r="6817" spans="4:4">
      <c r="D6817" s="17"/>
    </row>
    <row r="6818" spans="4:4">
      <c r="D6818" s="17"/>
    </row>
    <row r="6819" spans="4:4">
      <c r="D6819" s="17"/>
    </row>
    <row r="6820" spans="4:4" s="18" customFormat="1" ht="13.8"/>
    <row r="6821" spans="4:4" s="18" customFormat="1" ht="13.8"/>
    <row r="6822" spans="4:4">
      <c r="D6822" s="17"/>
    </row>
    <row r="6826" spans="4:4">
      <c r="D6826" s="17"/>
    </row>
    <row r="6827" spans="4:4">
      <c r="D6827" s="17"/>
    </row>
    <row r="6828" spans="4:4" s="18" customFormat="1" ht="13.8"/>
    <row r="6829" spans="4:4">
      <c r="D6829" s="17"/>
    </row>
    <row r="6830" spans="4:4" s="18" customFormat="1" ht="13.8"/>
    <row r="6831" spans="4:4">
      <c r="D6831" s="17"/>
    </row>
    <row r="6833" spans="4:4">
      <c r="D6833" s="17"/>
    </row>
    <row r="6834" spans="4:4">
      <c r="D6834" s="17"/>
    </row>
    <row r="6835" spans="4:4">
      <c r="D6835" s="17"/>
    </row>
    <row r="6836" spans="4:4">
      <c r="D6836" s="17"/>
    </row>
    <row r="6838" spans="4:4">
      <c r="D6838" s="17"/>
    </row>
    <row r="6840" spans="4:4">
      <c r="D6840" s="17"/>
    </row>
    <row r="6841" spans="4:4">
      <c r="D6841" s="17"/>
    </row>
    <row r="6842" spans="4:4" s="18" customFormat="1" ht="13.8"/>
    <row r="6843" spans="4:4">
      <c r="D6843" s="17"/>
    </row>
    <row r="6844" spans="4:4">
      <c r="D6844" s="17"/>
    </row>
    <row r="6845" spans="4:4">
      <c r="D6845" s="17"/>
    </row>
    <row r="6846" spans="4:4">
      <c r="D6846" s="17"/>
    </row>
    <row r="6847" spans="4:4">
      <c r="D6847" s="17"/>
    </row>
    <row r="6848" spans="4:4">
      <c r="D6848" s="17"/>
    </row>
    <row r="6849" spans="4:4">
      <c r="D6849" s="17"/>
    </row>
    <row r="6850" spans="4:4">
      <c r="D6850" s="17"/>
    </row>
    <row r="6851" spans="4:4">
      <c r="D6851" s="17"/>
    </row>
    <row r="6853" spans="4:4">
      <c r="D6853" s="17"/>
    </row>
    <row r="6854" spans="4:4">
      <c r="D6854" s="17"/>
    </row>
    <row r="6855" spans="4:4">
      <c r="D6855" s="17"/>
    </row>
    <row r="6856" spans="4:4">
      <c r="D6856" s="17"/>
    </row>
    <row r="6857" spans="4:4">
      <c r="D6857" s="17"/>
    </row>
    <row r="6858" spans="4:4">
      <c r="D6858" s="17"/>
    </row>
    <row r="6859" spans="4:4">
      <c r="D6859" s="17"/>
    </row>
    <row r="6860" spans="4:4">
      <c r="D6860" s="17"/>
    </row>
    <row r="6862" spans="4:4" s="18" customFormat="1" ht="13.8"/>
    <row r="6863" spans="4:4">
      <c r="D6863" s="17"/>
    </row>
    <row r="6864" spans="4:4">
      <c r="D6864" s="17"/>
    </row>
    <row r="6865" spans="4:4">
      <c r="D6865" s="17"/>
    </row>
    <row r="6867" spans="4:4">
      <c r="D6867" s="17"/>
    </row>
    <row r="6868" spans="4:4">
      <c r="D6868" s="17"/>
    </row>
    <row r="6869" spans="4:4" s="18" customFormat="1" ht="13.8"/>
    <row r="6870" spans="4:4" s="18" customFormat="1" ht="13.8"/>
    <row r="6872" spans="4:4">
      <c r="D6872" s="17"/>
    </row>
    <row r="6873" spans="4:4">
      <c r="D6873" s="17"/>
    </row>
    <row r="6876" spans="4:4" s="18" customFormat="1" ht="13.8"/>
    <row r="6877" spans="4:4">
      <c r="D6877" s="17"/>
    </row>
    <row r="6878" spans="4:4">
      <c r="D6878" s="17"/>
    </row>
    <row r="6879" spans="4:4">
      <c r="D6879" s="17"/>
    </row>
    <row r="6880" spans="4:4">
      <c r="D6880" s="17"/>
    </row>
    <row r="6881" spans="4:4">
      <c r="D6881" s="17"/>
    </row>
    <row r="6882" spans="4:4">
      <c r="D6882" s="17"/>
    </row>
    <row r="6886" spans="4:4">
      <c r="D6886" s="17"/>
    </row>
    <row r="6887" spans="4:4">
      <c r="D6887" s="17"/>
    </row>
    <row r="6888" spans="4:4">
      <c r="D6888" s="17"/>
    </row>
    <row r="6890" spans="4:4">
      <c r="D6890" s="17"/>
    </row>
    <row r="6897" spans="4:4">
      <c r="D6897" s="17"/>
    </row>
    <row r="6898" spans="4:4">
      <c r="D6898" s="17"/>
    </row>
    <row r="6901" spans="4:4">
      <c r="D6901" s="17"/>
    </row>
    <row r="6902" spans="4:4">
      <c r="D6902" s="17"/>
    </row>
    <row r="6905" spans="4:4">
      <c r="D6905" s="17"/>
    </row>
    <row r="6907" spans="4:4">
      <c r="D6907" s="17"/>
    </row>
    <row r="6908" spans="4:4">
      <c r="D6908" s="17"/>
    </row>
    <row r="6909" spans="4:4">
      <c r="D6909" s="17"/>
    </row>
    <row r="6910" spans="4:4">
      <c r="D6910" s="17"/>
    </row>
    <row r="6911" spans="4:4">
      <c r="D6911" s="17"/>
    </row>
    <row r="6912" spans="4:4">
      <c r="D6912" s="17"/>
    </row>
    <row r="6914" spans="4:4">
      <c r="D6914" s="17"/>
    </row>
    <row r="6915" spans="4:4" s="18" customFormat="1" ht="13.8"/>
    <row r="6916" spans="4:4">
      <c r="D6916" s="17"/>
    </row>
    <row r="6919" spans="4:4">
      <c r="D6919" s="17"/>
    </row>
    <row r="6921" spans="4:4" s="18" customFormat="1" ht="13.8"/>
    <row r="6922" spans="4:4" s="18" customFormat="1" ht="13.8"/>
    <row r="6923" spans="4:4">
      <c r="D6923" s="17"/>
    </row>
    <row r="6924" spans="4:4">
      <c r="D6924" s="17"/>
    </row>
    <row r="6925" spans="4:4" s="18" customFormat="1" ht="13.8"/>
    <row r="6926" spans="4:4" s="18" customFormat="1" ht="13.8"/>
    <row r="6927" spans="4:4" s="18" customFormat="1" ht="13.8"/>
    <row r="6928" spans="4:4">
      <c r="D6928" s="17"/>
    </row>
    <row r="6929" spans="4:4">
      <c r="D6929" s="17"/>
    </row>
    <row r="6930" spans="4:4">
      <c r="D6930" s="17"/>
    </row>
    <row r="6932" spans="4:4">
      <c r="D6932" s="17"/>
    </row>
    <row r="6933" spans="4:4">
      <c r="D6933" s="17"/>
    </row>
    <row r="6935" spans="4:4">
      <c r="D6935" s="17"/>
    </row>
    <row r="6936" spans="4:4">
      <c r="D6936" s="17"/>
    </row>
    <row r="6941" spans="4:4">
      <c r="D6941" s="17"/>
    </row>
    <row r="6942" spans="4:4" s="18" customFormat="1" ht="13.8"/>
    <row r="6943" spans="4:4" s="18" customFormat="1" ht="13.8"/>
    <row r="6944" spans="4:4" s="18" customFormat="1" ht="13.8"/>
    <row r="6945" spans="4:4" s="18" customFormat="1" ht="13.8"/>
    <row r="6946" spans="4:4">
      <c r="D6946" s="17"/>
    </row>
    <row r="6948" spans="4:4">
      <c r="D6948" s="17"/>
    </row>
    <row r="6950" spans="4:4">
      <c r="D6950" s="17"/>
    </row>
    <row r="6951" spans="4:4">
      <c r="D6951" s="17"/>
    </row>
    <row r="6954" spans="4:4">
      <c r="D6954" s="17"/>
    </row>
    <row r="6955" spans="4:4">
      <c r="D6955" s="17"/>
    </row>
    <row r="6956" spans="4:4">
      <c r="D6956" s="17"/>
    </row>
    <row r="6957" spans="4:4">
      <c r="D6957" s="17"/>
    </row>
    <row r="6958" spans="4:4">
      <c r="D6958" s="17"/>
    </row>
    <row r="6959" spans="4:4" s="18" customFormat="1" ht="13.8"/>
    <row r="6960" spans="4:4" s="18" customFormat="1" ht="13.8"/>
    <row r="6961" spans="4:4">
      <c r="D6961" s="17"/>
    </row>
    <row r="6962" spans="4:4">
      <c r="D6962" s="17"/>
    </row>
    <row r="6963" spans="4:4">
      <c r="D6963" s="17"/>
    </row>
    <row r="6964" spans="4:4">
      <c r="D6964" s="17"/>
    </row>
    <row r="6967" spans="4:4">
      <c r="D6967" s="17"/>
    </row>
    <row r="6968" spans="4:4">
      <c r="D6968" s="17"/>
    </row>
    <row r="6969" spans="4:4">
      <c r="D6969" s="17"/>
    </row>
    <row r="6970" spans="4:4" s="18" customFormat="1" ht="13.8"/>
    <row r="6971" spans="4:4" s="18" customFormat="1" ht="13.8"/>
    <row r="6972" spans="4:4" s="18" customFormat="1" ht="13.8"/>
    <row r="6973" spans="4:4" s="18" customFormat="1" ht="13.8"/>
    <row r="6975" spans="4:4">
      <c r="D6975" s="17"/>
    </row>
    <row r="6976" spans="4:4">
      <c r="D6976" s="17"/>
    </row>
    <row r="6977" spans="4:4">
      <c r="D6977" s="17"/>
    </row>
    <row r="6978" spans="4:4">
      <c r="D6978" s="17"/>
    </row>
    <row r="6979" spans="4:4">
      <c r="D6979" s="17"/>
    </row>
    <row r="6980" spans="4:4">
      <c r="D6980" s="17"/>
    </row>
    <row r="6981" spans="4:4">
      <c r="D6981" s="17"/>
    </row>
    <row r="6982" spans="4:4">
      <c r="D6982" s="17"/>
    </row>
    <row r="6983" spans="4:4">
      <c r="D6983" s="17"/>
    </row>
    <row r="6985" spans="4:4">
      <c r="D6985" s="17"/>
    </row>
    <row r="6986" spans="4:4">
      <c r="D6986" s="17"/>
    </row>
    <row r="6988" spans="4:4">
      <c r="D6988" s="17"/>
    </row>
    <row r="6991" spans="4:4">
      <c r="D6991" s="17"/>
    </row>
    <row r="6992" spans="4:4">
      <c r="D6992" s="17"/>
    </row>
    <row r="6993" spans="4:4">
      <c r="D6993" s="17"/>
    </row>
    <row r="6994" spans="4:4">
      <c r="D6994" s="17"/>
    </row>
    <row r="6996" spans="4:4">
      <c r="D6996" s="17"/>
    </row>
    <row r="6997" spans="4:4" s="18" customFormat="1" ht="13.8"/>
    <row r="6998" spans="4:4" s="18" customFormat="1" ht="13.8"/>
    <row r="6999" spans="4:4">
      <c r="D6999" s="17"/>
    </row>
    <row r="7000" spans="4:4">
      <c r="D7000" s="17"/>
    </row>
    <row r="7002" spans="4:4">
      <c r="D7002" s="17"/>
    </row>
    <row r="7004" spans="4:4" s="18" customFormat="1" ht="13.8"/>
    <row r="7006" spans="4:4">
      <c r="D7006" s="17"/>
    </row>
    <row r="7007" spans="4:4" s="18" customFormat="1" ht="13.8"/>
    <row r="7008" spans="4:4" s="18" customFormat="1" ht="13.8"/>
    <row r="7010" spans="4:4">
      <c r="D7010" s="17"/>
    </row>
    <row r="7011" spans="4:4">
      <c r="D7011" s="17"/>
    </row>
    <row r="7012" spans="4:4">
      <c r="D7012" s="17"/>
    </row>
    <row r="7014" spans="4:4">
      <c r="D7014" s="17"/>
    </row>
    <row r="7015" spans="4:4" s="18" customFormat="1" ht="13.8"/>
    <row r="7016" spans="4:4" s="18" customFormat="1" ht="13.8"/>
    <row r="7017" spans="4:4">
      <c r="D7017" s="17"/>
    </row>
    <row r="7018" spans="4:4">
      <c r="D7018" s="17"/>
    </row>
    <row r="7020" spans="4:4">
      <c r="D7020" s="17"/>
    </row>
    <row r="7023" spans="4:4">
      <c r="D7023" s="17"/>
    </row>
    <row r="7024" spans="4:4">
      <c r="D7024" s="17"/>
    </row>
    <row r="7025" spans="4:4">
      <c r="D7025" s="17"/>
    </row>
    <row r="7026" spans="4:4">
      <c r="D7026" s="17"/>
    </row>
    <row r="7027" spans="4:4">
      <c r="D7027" s="17"/>
    </row>
    <row r="7028" spans="4:4">
      <c r="D7028" s="17"/>
    </row>
    <row r="7029" spans="4:4">
      <c r="D7029" s="17"/>
    </row>
    <row r="7030" spans="4:4">
      <c r="D7030" s="17"/>
    </row>
    <row r="7032" spans="4:4" s="18" customFormat="1" ht="13.8"/>
    <row r="7034" spans="4:4">
      <c r="D7034" s="17"/>
    </row>
    <row r="7036" spans="4:4">
      <c r="D7036" s="17"/>
    </row>
    <row r="7037" spans="4:4" s="18" customFormat="1" ht="13.8"/>
    <row r="7038" spans="4:4">
      <c r="D7038" s="17"/>
    </row>
    <row r="7039" spans="4:4">
      <c r="D7039" s="17"/>
    </row>
    <row r="7041" spans="4:4" s="18" customFormat="1" ht="13.8"/>
    <row r="7042" spans="4:4">
      <c r="D7042" s="17"/>
    </row>
    <row r="7043" spans="4:4" s="18" customFormat="1" ht="13.8"/>
    <row r="7044" spans="4:4" s="18" customFormat="1" ht="13.8"/>
    <row r="7046" spans="4:4" s="18" customFormat="1" ht="13.8"/>
    <row r="7048" spans="4:4">
      <c r="D7048" s="17"/>
    </row>
    <row r="7050" spans="4:4" s="18" customFormat="1" ht="13.8"/>
    <row r="7052" spans="4:4">
      <c r="D7052" s="17"/>
    </row>
    <row r="7053" spans="4:4">
      <c r="D7053" s="17"/>
    </row>
    <row r="7054" spans="4:4">
      <c r="D7054" s="17"/>
    </row>
    <row r="7055" spans="4:4">
      <c r="D7055" s="17"/>
    </row>
    <row r="7056" spans="4:4" s="18" customFormat="1" ht="13.8"/>
    <row r="7057" spans="4:4">
      <c r="D7057" s="17"/>
    </row>
    <row r="7059" spans="4:4" s="18" customFormat="1" ht="13.8"/>
    <row r="7060" spans="4:4">
      <c r="D7060" s="17"/>
    </row>
    <row r="7061" spans="4:4">
      <c r="D7061" s="17"/>
    </row>
    <row r="7062" spans="4:4">
      <c r="D7062" s="17"/>
    </row>
    <row r="7063" spans="4:4">
      <c r="D7063" s="17"/>
    </row>
    <row r="7064" spans="4:4" s="18" customFormat="1" ht="13.8"/>
    <row r="7066" spans="4:4">
      <c r="D7066" s="17"/>
    </row>
    <row r="7067" spans="4:4">
      <c r="D7067" s="17"/>
    </row>
    <row r="7068" spans="4:4">
      <c r="D7068" s="17"/>
    </row>
    <row r="7069" spans="4:4">
      <c r="D7069" s="17"/>
    </row>
    <row r="7070" spans="4:4">
      <c r="D7070" s="17"/>
    </row>
    <row r="7071" spans="4:4">
      <c r="D7071" s="17"/>
    </row>
    <row r="7076" spans="4:4">
      <c r="D7076" s="17"/>
    </row>
    <row r="7077" spans="4:4" s="18" customFormat="1" ht="13.8"/>
    <row r="7078" spans="4:4" s="18" customFormat="1" ht="13.8"/>
    <row r="7079" spans="4:4" s="18" customFormat="1" ht="13.8"/>
    <row r="7080" spans="4:4">
      <c r="D7080" s="17"/>
    </row>
    <row r="7081" spans="4:4" s="18" customFormat="1" ht="13.8"/>
    <row r="7083" spans="4:4" s="18" customFormat="1" ht="13.8"/>
    <row r="7084" spans="4:4" s="18" customFormat="1" ht="13.8"/>
    <row r="7085" spans="4:4">
      <c r="D7085" s="17"/>
    </row>
    <row r="7086" spans="4:4" s="18" customFormat="1" ht="13.8"/>
    <row r="7087" spans="4:4" s="18" customFormat="1" ht="13.8"/>
    <row r="7089" spans="4:4">
      <c r="D7089" s="17"/>
    </row>
    <row r="7090" spans="4:4">
      <c r="D7090" s="17"/>
    </row>
    <row r="7091" spans="4:4">
      <c r="D7091" s="17"/>
    </row>
    <row r="7092" spans="4:4">
      <c r="D7092" s="17"/>
    </row>
    <row r="7094" spans="4:4">
      <c r="D7094" s="17"/>
    </row>
    <row r="7097" spans="4:4">
      <c r="D7097" s="17"/>
    </row>
    <row r="7098" spans="4:4">
      <c r="D7098" s="17"/>
    </row>
    <row r="7099" spans="4:4">
      <c r="D7099" s="17"/>
    </row>
    <row r="7102" spans="4:4">
      <c r="D7102" s="17"/>
    </row>
    <row r="7103" spans="4:4">
      <c r="D7103" s="17"/>
    </row>
    <row r="7105" spans="4:4">
      <c r="D7105" s="17"/>
    </row>
    <row r="7106" spans="4:4">
      <c r="D7106" s="17"/>
    </row>
    <row r="7110" spans="4:4">
      <c r="D7110" s="17"/>
    </row>
    <row r="7111" spans="4:4">
      <c r="D7111" s="17"/>
    </row>
    <row r="7113" spans="4:4">
      <c r="D7113" s="17"/>
    </row>
    <row r="7114" spans="4:4">
      <c r="D7114" s="17"/>
    </row>
    <row r="7115" spans="4:4">
      <c r="D7115" s="17"/>
    </row>
    <row r="7116" spans="4:4">
      <c r="D7116" s="17"/>
    </row>
    <row r="7117" spans="4:4" s="18" customFormat="1" ht="13.8"/>
    <row r="7119" spans="4:4">
      <c r="D7119" s="17"/>
    </row>
    <row r="7120" spans="4:4">
      <c r="D7120" s="17"/>
    </row>
    <row r="7121" spans="4:4">
      <c r="D7121" s="17"/>
    </row>
    <row r="7122" spans="4:4">
      <c r="D7122" s="17"/>
    </row>
    <row r="7123" spans="4:4" s="18" customFormat="1" ht="13.8"/>
    <row r="7124" spans="4:4" s="18" customFormat="1" ht="13.8"/>
    <row r="7125" spans="4:4">
      <c r="D7125" s="17"/>
    </row>
    <row r="7126" spans="4:4">
      <c r="D7126" s="17"/>
    </row>
    <row r="7127" spans="4:4">
      <c r="D7127" s="17"/>
    </row>
    <row r="7128" spans="4:4">
      <c r="D7128" s="17"/>
    </row>
    <row r="7130" spans="4:4">
      <c r="D7130" s="17"/>
    </row>
    <row r="7131" spans="4:4">
      <c r="D7131" s="17"/>
    </row>
    <row r="7132" spans="4:4">
      <c r="D7132" s="17"/>
    </row>
    <row r="7133" spans="4:4" s="18" customFormat="1" ht="13.8"/>
    <row r="7134" spans="4:4" s="18" customFormat="1" ht="13.8"/>
    <row r="7135" spans="4:4" s="18" customFormat="1" ht="13.8"/>
    <row r="7136" spans="4:4" s="18" customFormat="1" ht="13.8"/>
    <row r="7137" spans="4:4" s="18" customFormat="1" ht="13.8"/>
    <row r="7138" spans="4:4" s="18" customFormat="1" ht="13.8"/>
    <row r="7139" spans="4:4" s="18" customFormat="1" ht="13.8"/>
    <row r="7140" spans="4:4" s="18" customFormat="1" ht="13.8"/>
    <row r="7141" spans="4:4" s="18" customFormat="1" ht="13.8"/>
    <row r="7142" spans="4:4" s="18" customFormat="1" ht="13.8"/>
    <row r="7143" spans="4:4" s="18" customFormat="1" ht="13.8"/>
    <row r="7144" spans="4:4" s="18" customFormat="1" ht="13.8"/>
    <row r="7145" spans="4:4" s="18" customFormat="1" ht="13.8"/>
    <row r="7146" spans="4:4" s="18" customFormat="1" ht="13.8"/>
    <row r="7147" spans="4:4" s="18" customFormat="1" ht="13.8"/>
    <row r="7148" spans="4:4" s="18" customFormat="1" ht="13.8"/>
    <row r="7149" spans="4:4">
      <c r="D7149" s="17"/>
    </row>
    <row r="7151" spans="4:4">
      <c r="D7151" s="17"/>
    </row>
    <row r="7152" spans="4:4">
      <c r="D7152" s="17"/>
    </row>
    <row r="7154" spans="4:4">
      <c r="D7154" s="17"/>
    </row>
    <row r="7155" spans="4:4">
      <c r="D7155" s="17"/>
    </row>
    <row r="7156" spans="4:4">
      <c r="D7156" s="17"/>
    </row>
    <row r="7157" spans="4:4">
      <c r="D7157" s="17"/>
    </row>
    <row r="7158" spans="4:4" s="18" customFormat="1" ht="13.8"/>
    <row r="7159" spans="4:4" s="18" customFormat="1" ht="13.8"/>
    <row r="7160" spans="4:4" s="18" customFormat="1" ht="13.8"/>
    <row r="7161" spans="4:4" s="18" customFormat="1" ht="13.8"/>
    <row r="7162" spans="4:4">
      <c r="D7162" s="17"/>
    </row>
    <row r="7163" spans="4:4">
      <c r="D7163" s="17"/>
    </row>
    <row r="7164" spans="4:4" s="18" customFormat="1" ht="13.8"/>
    <row r="7165" spans="4:4" s="18" customFormat="1" ht="13.8"/>
    <row r="7166" spans="4:4" s="18" customFormat="1" ht="13.8"/>
    <row r="7167" spans="4:4" s="18" customFormat="1" ht="13.8"/>
    <row r="7168" spans="4:4" s="18" customFormat="1" ht="13.8"/>
    <row r="7169" spans="4:4" s="18" customFormat="1" ht="13.8"/>
    <row r="7170" spans="4:4" s="18" customFormat="1" ht="13.8"/>
    <row r="7171" spans="4:4" s="18" customFormat="1" ht="13.8"/>
    <row r="7172" spans="4:4" s="18" customFormat="1" ht="13.8"/>
    <row r="7173" spans="4:4" s="18" customFormat="1" ht="13.8"/>
    <row r="7174" spans="4:4" s="18" customFormat="1" ht="13.8"/>
    <row r="7175" spans="4:4" s="18" customFormat="1" ht="13.8"/>
    <row r="7177" spans="4:4" s="18" customFormat="1" ht="13.8"/>
    <row r="7178" spans="4:4" s="18" customFormat="1" ht="13.8"/>
    <row r="7179" spans="4:4">
      <c r="D7179" s="17"/>
    </row>
    <row r="7180" spans="4:4">
      <c r="D7180" s="17"/>
    </row>
    <row r="7181" spans="4:4" s="18" customFormat="1" ht="13.8"/>
    <row r="7182" spans="4:4">
      <c r="D7182" s="17"/>
    </row>
    <row r="7183" spans="4:4">
      <c r="D7183" s="17"/>
    </row>
    <row r="7184" spans="4:4">
      <c r="D7184" s="17"/>
    </row>
    <row r="7185" spans="4:4">
      <c r="D7185" s="17"/>
    </row>
    <row r="7186" spans="4:4">
      <c r="D7186" s="17"/>
    </row>
    <row r="7187" spans="4:4">
      <c r="D7187" s="17"/>
    </row>
    <row r="7188" spans="4:4" s="18" customFormat="1" ht="13.8"/>
    <row r="7189" spans="4:4" s="18" customFormat="1" ht="13.8"/>
    <row r="7190" spans="4:4" s="18" customFormat="1" ht="13.8"/>
    <row r="7191" spans="4:4">
      <c r="D7191" s="17"/>
    </row>
    <row r="7192" spans="4:4" s="18" customFormat="1" ht="13.8"/>
    <row r="7193" spans="4:4">
      <c r="D7193" s="17"/>
    </row>
    <row r="7194" spans="4:4">
      <c r="D7194" s="17"/>
    </row>
    <row r="7195" spans="4:4">
      <c r="D7195" s="17"/>
    </row>
    <row r="7196" spans="4:4" s="18" customFormat="1" ht="13.8"/>
    <row r="7197" spans="4:4" s="18" customFormat="1" ht="13.8"/>
    <row r="7198" spans="4:4">
      <c r="D7198" s="17"/>
    </row>
    <row r="7199" spans="4:4">
      <c r="D7199" s="17"/>
    </row>
    <row r="7200" spans="4:4">
      <c r="D7200" s="17"/>
    </row>
    <row r="7201" spans="4:4">
      <c r="D7201" s="17"/>
    </row>
    <row r="7202" spans="4:4">
      <c r="D7202" s="17"/>
    </row>
    <row r="7203" spans="4:4">
      <c r="D7203" s="17"/>
    </row>
    <row r="7204" spans="4:4">
      <c r="D7204" s="17"/>
    </row>
    <row r="7205" spans="4:4">
      <c r="D7205" s="17"/>
    </row>
    <row r="7206" spans="4:4" s="18" customFormat="1" ht="13.8"/>
    <row r="7207" spans="4:4">
      <c r="D7207" s="17"/>
    </row>
    <row r="7208" spans="4:4">
      <c r="D7208" s="17"/>
    </row>
    <row r="7209" spans="4:4">
      <c r="D7209" s="17"/>
    </row>
    <row r="7210" spans="4:4">
      <c r="D7210" s="17"/>
    </row>
    <row r="7211" spans="4:4" s="18" customFormat="1" ht="13.8"/>
    <row r="7213" spans="4:4">
      <c r="D7213" s="17"/>
    </row>
    <row r="7214" spans="4:4">
      <c r="D7214" s="17"/>
    </row>
    <row r="7215" spans="4:4">
      <c r="D7215" s="17"/>
    </row>
    <row r="7216" spans="4:4" s="18" customFormat="1" ht="13.8"/>
    <row r="7218" spans="4:4">
      <c r="D7218" s="17"/>
    </row>
    <row r="7219" spans="4:4">
      <c r="D7219" s="17"/>
    </row>
    <row r="7220" spans="4:4">
      <c r="D7220" s="17"/>
    </row>
    <row r="7221" spans="4:4">
      <c r="D7221" s="17"/>
    </row>
    <row r="7222" spans="4:4">
      <c r="D7222" s="17"/>
    </row>
    <row r="7224" spans="4:4">
      <c r="D7224" s="17"/>
    </row>
    <row r="7225" spans="4:4">
      <c r="D7225" s="17"/>
    </row>
    <row r="7227" spans="4:4">
      <c r="D7227" s="17"/>
    </row>
    <row r="7228" spans="4:4">
      <c r="D7228" s="17"/>
    </row>
    <row r="7230" spans="4:4">
      <c r="D7230" s="17"/>
    </row>
    <row r="7233" spans="4:4">
      <c r="D7233" s="17"/>
    </row>
    <row r="7234" spans="4:4" s="18" customFormat="1" ht="13.8"/>
    <row r="7235" spans="4:4" s="18" customFormat="1" ht="13.8"/>
    <row r="7236" spans="4:4" s="18" customFormat="1" ht="13.8"/>
    <row r="7237" spans="4:4" s="18" customFormat="1" ht="13.8"/>
    <row r="7238" spans="4:4" s="18" customFormat="1" ht="13.8"/>
    <row r="7239" spans="4:4">
      <c r="D7239" s="17"/>
    </row>
    <row r="7240" spans="4:4">
      <c r="D7240" s="17"/>
    </row>
    <row r="7241" spans="4:4">
      <c r="D7241" s="17"/>
    </row>
    <row r="7242" spans="4:4">
      <c r="D7242" s="17"/>
    </row>
    <row r="7244" spans="4:4">
      <c r="D7244" s="17"/>
    </row>
    <row r="7245" spans="4:4">
      <c r="D7245" s="17"/>
    </row>
    <row r="7246" spans="4:4">
      <c r="D7246" s="17"/>
    </row>
    <row r="7247" spans="4:4">
      <c r="D7247" s="17"/>
    </row>
    <row r="7248" spans="4:4">
      <c r="D7248" s="17"/>
    </row>
    <row r="7251" spans="4:4">
      <c r="D7251" s="17"/>
    </row>
    <row r="7252" spans="4:4">
      <c r="D7252" s="17"/>
    </row>
    <row r="7253" spans="4:4">
      <c r="D7253" s="17"/>
    </row>
    <row r="7254" spans="4:4">
      <c r="D7254" s="17"/>
    </row>
    <row r="7255" spans="4:4">
      <c r="D7255" s="17"/>
    </row>
    <row r="7256" spans="4:4">
      <c r="D7256" s="17"/>
    </row>
    <row r="7257" spans="4:4">
      <c r="D7257" s="17"/>
    </row>
    <row r="7258" spans="4:4">
      <c r="D7258" s="17"/>
    </row>
    <row r="7259" spans="4:4">
      <c r="D7259" s="17"/>
    </row>
    <row r="7260" spans="4:4">
      <c r="D7260" s="17"/>
    </row>
    <row r="7261" spans="4:4" s="18" customFormat="1" ht="13.8"/>
    <row r="7262" spans="4:4" s="18" customFormat="1" ht="13.8"/>
    <row r="7263" spans="4:4" s="18" customFormat="1" ht="13.8"/>
    <row r="7264" spans="4:4">
      <c r="D7264" s="17"/>
    </row>
    <row r="7266" spans="4:4" s="18" customFormat="1" ht="13.8"/>
    <row r="7267" spans="4:4" s="18" customFormat="1" ht="13.8"/>
    <row r="7268" spans="4:4">
      <c r="D7268" s="17"/>
    </row>
    <row r="7270" spans="4:4">
      <c r="D7270" s="17"/>
    </row>
    <row r="7271" spans="4:4">
      <c r="D7271" s="17"/>
    </row>
    <row r="7272" spans="4:4">
      <c r="D7272" s="17"/>
    </row>
    <row r="7273" spans="4:4" s="18" customFormat="1" ht="13.8"/>
    <row r="7275" spans="4:4">
      <c r="D7275" s="17"/>
    </row>
    <row r="7276" spans="4:4">
      <c r="D7276" s="17"/>
    </row>
    <row r="7277" spans="4:4" s="18" customFormat="1" ht="13.8"/>
    <row r="7278" spans="4:4">
      <c r="D7278" s="17"/>
    </row>
    <row r="7279" spans="4:4">
      <c r="D7279" s="17"/>
    </row>
    <row r="7280" spans="4:4">
      <c r="D7280" s="17"/>
    </row>
    <row r="7283" spans="4:4">
      <c r="D7283" s="17"/>
    </row>
    <row r="7285" spans="4:4" s="18" customFormat="1" ht="13.8"/>
    <row r="7288" spans="4:4">
      <c r="D7288" s="17"/>
    </row>
    <row r="7290" spans="4:4">
      <c r="D7290" s="17"/>
    </row>
    <row r="7292" spans="4:4">
      <c r="D7292" s="17"/>
    </row>
    <row r="7293" spans="4:4">
      <c r="D7293" s="17"/>
    </row>
    <row r="7294" spans="4:4">
      <c r="D7294" s="17"/>
    </row>
    <row r="7296" spans="4:4">
      <c r="D7296" s="17"/>
    </row>
    <row r="7297" spans="4:4">
      <c r="D7297" s="17"/>
    </row>
    <row r="7298" spans="4:4">
      <c r="D7298" s="17"/>
    </row>
    <row r="7300" spans="4:4">
      <c r="D7300" s="17"/>
    </row>
    <row r="7301" spans="4:4">
      <c r="D7301" s="17"/>
    </row>
    <row r="7304" spans="4:4">
      <c r="D7304" s="17"/>
    </row>
    <row r="7306" spans="4:4" s="18" customFormat="1" ht="13.8"/>
    <row r="7308" spans="4:4">
      <c r="D7308" s="17"/>
    </row>
    <row r="7309" spans="4:4">
      <c r="D7309" s="17"/>
    </row>
    <row r="7310" spans="4:4">
      <c r="D7310" s="17"/>
    </row>
    <row r="7312" spans="4:4" s="18" customFormat="1" ht="13.8"/>
    <row r="7313" spans="4:4">
      <c r="D7313" s="17"/>
    </row>
    <row r="7314" spans="4:4" s="18" customFormat="1" ht="13.8"/>
    <row r="7317" spans="4:4">
      <c r="D7317" s="17"/>
    </row>
    <row r="7318" spans="4:4">
      <c r="D7318" s="17"/>
    </row>
    <row r="7319" spans="4:4">
      <c r="D7319" s="17"/>
    </row>
    <row r="7320" spans="4:4" s="18" customFormat="1" ht="13.8"/>
    <row r="7321" spans="4:4" s="18" customFormat="1" ht="13.8"/>
    <row r="7324" spans="4:4">
      <c r="D7324" s="17"/>
    </row>
    <row r="7325" spans="4:4">
      <c r="D7325" s="17"/>
    </row>
    <row r="7328" spans="4:4">
      <c r="D7328" s="17"/>
    </row>
    <row r="7330" spans="4:4">
      <c r="D7330" s="17"/>
    </row>
    <row r="7332" spans="4:4">
      <c r="D7332" s="17"/>
    </row>
    <row r="7333" spans="4:4">
      <c r="D7333" s="17"/>
    </row>
    <row r="7336" spans="4:4">
      <c r="D7336" s="17"/>
    </row>
    <row r="7337" spans="4:4">
      <c r="D7337" s="17"/>
    </row>
    <row r="7339" spans="4:4">
      <c r="D7339" s="17"/>
    </row>
    <row r="7342" spans="4:4">
      <c r="D7342" s="17"/>
    </row>
    <row r="7343" spans="4:4" s="18" customFormat="1" ht="13.8"/>
    <row r="7344" spans="4:4" s="18" customFormat="1" ht="13.8"/>
    <row r="7345" spans="4:4" s="18" customFormat="1" ht="13.8"/>
    <row r="7346" spans="4:4">
      <c r="D7346" s="17"/>
    </row>
    <row r="7347" spans="4:4" s="18" customFormat="1" ht="13.8"/>
    <row r="7348" spans="4:4" s="18" customFormat="1" ht="13.8"/>
    <row r="7349" spans="4:4" s="18" customFormat="1" ht="13.8"/>
    <row r="7350" spans="4:4">
      <c r="D7350" s="17"/>
    </row>
    <row r="7351" spans="4:4">
      <c r="D7351" s="17"/>
    </row>
    <row r="7352" spans="4:4" s="18" customFormat="1" ht="13.8"/>
    <row r="7353" spans="4:4" s="18" customFormat="1" ht="13.8"/>
    <row r="7354" spans="4:4">
      <c r="D7354" s="17"/>
    </row>
    <row r="7355" spans="4:4">
      <c r="D7355" s="17"/>
    </row>
    <row r="7357" spans="4:4">
      <c r="D7357" s="17"/>
    </row>
    <row r="7358" spans="4:4">
      <c r="D7358" s="17"/>
    </row>
    <row r="7359" spans="4:4">
      <c r="D7359" s="17"/>
    </row>
    <row r="7362" spans="4:4">
      <c r="D7362" s="17"/>
    </row>
    <row r="7363" spans="4:4">
      <c r="D7363" s="17"/>
    </row>
    <row r="7364" spans="4:4">
      <c r="D7364" s="17"/>
    </row>
    <row r="7370" spans="4:4">
      <c r="D7370" s="17"/>
    </row>
    <row r="7371" spans="4:4">
      <c r="D7371" s="17"/>
    </row>
    <row r="7372" spans="4:4">
      <c r="D7372" s="17"/>
    </row>
    <row r="7374" spans="4:4">
      <c r="D7374" s="17"/>
    </row>
    <row r="7375" spans="4:4">
      <c r="D7375" s="17"/>
    </row>
    <row r="7377" spans="4:4">
      <c r="D7377" s="17"/>
    </row>
    <row r="7378" spans="4:4">
      <c r="D7378" s="17"/>
    </row>
    <row r="7379" spans="4:4">
      <c r="D7379" s="17"/>
    </row>
    <row r="7380" spans="4:4" s="18" customFormat="1" ht="13.8"/>
    <row r="7381" spans="4:4" s="18" customFormat="1" ht="13.8"/>
    <row r="7382" spans="4:4">
      <c r="D7382" s="17"/>
    </row>
    <row r="7383" spans="4:4">
      <c r="D7383" s="17"/>
    </row>
    <row r="7384" spans="4:4" s="18" customFormat="1" ht="13.8"/>
    <row r="7386" spans="4:4">
      <c r="D7386" s="17"/>
    </row>
    <row r="7387" spans="4:4">
      <c r="D7387" s="17"/>
    </row>
    <row r="7388" spans="4:4" s="18" customFormat="1" ht="13.8"/>
    <row r="7389" spans="4:4">
      <c r="D7389" s="17"/>
    </row>
    <row r="7391" spans="4:4">
      <c r="D7391" s="17"/>
    </row>
    <row r="7392" spans="4:4" s="18" customFormat="1" ht="13.8"/>
    <row r="7393" spans="4:4" s="18" customFormat="1" ht="13.8"/>
    <row r="7394" spans="4:4">
      <c r="D7394" s="17"/>
    </row>
    <row r="7395" spans="4:4">
      <c r="D7395" s="17"/>
    </row>
    <row r="7398" spans="4:4">
      <c r="D7398" s="17"/>
    </row>
    <row r="7400" spans="4:4">
      <c r="D7400" s="17"/>
    </row>
    <row r="7401" spans="4:4">
      <c r="D7401" s="17"/>
    </row>
    <row r="7405" spans="4:4" s="18" customFormat="1" ht="13.8"/>
    <row r="7406" spans="4:4" s="18" customFormat="1" ht="13.8"/>
    <row r="7410" spans="4:4">
      <c r="D7410" s="17"/>
    </row>
    <row r="7411" spans="4:4">
      <c r="D7411" s="17"/>
    </row>
    <row r="7412" spans="4:4">
      <c r="D7412" s="17"/>
    </row>
    <row r="7413" spans="4:4" s="18" customFormat="1" ht="13.8"/>
    <row r="7418" spans="4:4">
      <c r="D7418" s="17"/>
    </row>
    <row r="7419" spans="4:4">
      <c r="D7419" s="17"/>
    </row>
    <row r="7420" spans="4:4">
      <c r="D7420" s="17"/>
    </row>
    <row r="7421" spans="4:4">
      <c r="D7421" s="17"/>
    </row>
    <row r="7422" spans="4:4">
      <c r="D7422" s="17"/>
    </row>
    <row r="7425" spans="4:4">
      <c r="D7425" s="17"/>
    </row>
    <row r="7426" spans="4:4">
      <c r="D7426" s="17"/>
    </row>
    <row r="7427" spans="4:4">
      <c r="D7427" s="17"/>
    </row>
    <row r="7428" spans="4:4">
      <c r="D7428" s="17"/>
    </row>
    <row r="7429" spans="4:4">
      <c r="D7429" s="17"/>
    </row>
    <row r="7433" spans="4:4">
      <c r="D7433" s="17"/>
    </row>
    <row r="7435" spans="4:4">
      <c r="D7435" s="17"/>
    </row>
    <row r="7436" spans="4:4">
      <c r="D7436" s="17"/>
    </row>
    <row r="7437" spans="4:4">
      <c r="D7437" s="17"/>
    </row>
    <row r="7439" spans="4:4">
      <c r="D7439" s="17"/>
    </row>
    <row r="7440" spans="4:4">
      <c r="D7440" s="17"/>
    </row>
    <row r="7441" spans="4:4">
      <c r="D7441" s="17"/>
    </row>
    <row r="7442" spans="4:4" s="18" customFormat="1" ht="13.8"/>
    <row r="7443" spans="4:4">
      <c r="D7443" s="17"/>
    </row>
    <row r="7444" spans="4:4">
      <c r="D7444" s="17"/>
    </row>
    <row r="7445" spans="4:4" s="18" customFormat="1" ht="13.8"/>
    <row r="7447" spans="4:4">
      <c r="D7447" s="17"/>
    </row>
    <row r="7448" spans="4:4">
      <c r="D7448" s="17"/>
    </row>
    <row r="7449" spans="4:4" s="18" customFormat="1" ht="13.8"/>
    <row r="7450" spans="4:4" s="18" customFormat="1" ht="13.8"/>
    <row r="7451" spans="4:4" s="18" customFormat="1" ht="13.8"/>
    <row r="7452" spans="4:4">
      <c r="D7452" s="17"/>
    </row>
    <row r="7453" spans="4:4">
      <c r="D7453" s="17"/>
    </row>
    <row r="7454" spans="4:4">
      <c r="D7454" s="17"/>
    </row>
    <row r="7455" spans="4:4">
      <c r="D7455" s="17"/>
    </row>
    <row r="7456" spans="4:4">
      <c r="D7456" s="17"/>
    </row>
    <row r="7459" spans="4:4">
      <c r="D7459" s="17"/>
    </row>
    <row r="7460" spans="4:4">
      <c r="D7460" s="17"/>
    </row>
    <row r="7462" spans="4:4">
      <c r="D7462" s="17"/>
    </row>
    <row r="7463" spans="4:4" s="18" customFormat="1" ht="13.8"/>
    <row r="7464" spans="4:4">
      <c r="D7464" s="17"/>
    </row>
    <row r="7466" spans="4:4">
      <c r="D7466" s="17"/>
    </row>
    <row r="7468" spans="4:4">
      <c r="D7468" s="17"/>
    </row>
    <row r="7469" spans="4:4" s="18" customFormat="1" ht="13.8"/>
    <row r="7470" spans="4:4">
      <c r="D7470" s="17"/>
    </row>
    <row r="7471" spans="4:4">
      <c r="D7471" s="17"/>
    </row>
    <row r="7473" spans="4:4" s="18" customFormat="1" ht="13.8"/>
    <row r="7474" spans="4:4">
      <c r="D7474" s="17"/>
    </row>
    <row r="7475" spans="4:4">
      <c r="D7475" s="17"/>
    </row>
    <row r="7481" spans="4:4">
      <c r="D7481" s="17"/>
    </row>
    <row r="7483" spans="4:4">
      <c r="D7483" s="17"/>
    </row>
    <row r="7484" spans="4:4">
      <c r="D7484" s="17"/>
    </row>
    <row r="7486" spans="4:4">
      <c r="D7486" s="17"/>
    </row>
    <row r="7489" spans="4:4" s="18" customFormat="1" ht="13.8"/>
    <row r="7490" spans="4:4" s="18" customFormat="1" ht="13.8"/>
    <row r="7491" spans="4:4">
      <c r="D7491" s="17"/>
    </row>
    <row r="7492" spans="4:4">
      <c r="D7492" s="17"/>
    </row>
    <row r="7493" spans="4:4" s="18" customFormat="1" ht="13.8"/>
    <row r="7495" spans="4:4">
      <c r="D7495" s="17"/>
    </row>
    <row r="7496" spans="4:4">
      <c r="D7496" s="17"/>
    </row>
    <row r="7497" spans="4:4" s="18" customFormat="1" ht="13.8"/>
    <row r="7498" spans="4:4">
      <c r="D7498" s="17"/>
    </row>
    <row r="7499" spans="4:4">
      <c r="D7499" s="17"/>
    </row>
    <row r="7500" spans="4:4">
      <c r="D7500" s="17"/>
    </row>
    <row r="7502" spans="4:4">
      <c r="D7502" s="17"/>
    </row>
    <row r="7505" spans="4:4" s="18" customFormat="1" ht="13.8"/>
    <row r="7508" spans="4:4">
      <c r="D7508" s="17"/>
    </row>
    <row r="7509" spans="4:4">
      <c r="D7509" s="17"/>
    </row>
    <row r="7510" spans="4:4" s="18" customFormat="1" ht="13.8"/>
    <row r="7511" spans="4:4" s="18" customFormat="1" ht="13.8"/>
    <row r="7512" spans="4:4" s="18" customFormat="1" ht="13.8"/>
    <row r="7513" spans="4:4">
      <c r="D7513" s="17"/>
    </row>
    <row r="7514" spans="4:4">
      <c r="D7514" s="17"/>
    </row>
    <row r="7515" spans="4:4">
      <c r="D7515" s="17"/>
    </row>
    <row r="7516" spans="4:4">
      <c r="D7516" s="17"/>
    </row>
    <row r="7517" spans="4:4" s="18" customFormat="1" ht="13.8"/>
    <row r="7518" spans="4:4">
      <c r="D7518" s="17"/>
    </row>
    <row r="7519" spans="4:4">
      <c r="D7519" s="17"/>
    </row>
    <row r="7520" spans="4:4" s="18" customFormat="1" ht="13.8"/>
    <row r="7522" spans="4:4" s="18" customFormat="1" ht="13.8"/>
    <row r="7523" spans="4:4">
      <c r="D7523" s="17"/>
    </row>
    <row r="7524" spans="4:4">
      <c r="D7524" s="17"/>
    </row>
    <row r="7525" spans="4:4">
      <c r="D7525" s="17"/>
    </row>
    <row r="7527" spans="4:4">
      <c r="D7527" s="17"/>
    </row>
    <row r="7528" spans="4:4">
      <c r="D7528" s="17"/>
    </row>
    <row r="7529" spans="4:4">
      <c r="D7529" s="17"/>
    </row>
    <row r="7530" spans="4:4">
      <c r="D7530" s="17"/>
    </row>
    <row r="7531" spans="4:4">
      <c r="D7531" s="17"/>
    </row>
    <row r="7532" spans="4:4">
      <c r="D7532" s="17"/>
    </row>
    <row r="7533" spans="4:4">
      <c r="D7533" s="17"/>
    </row>
    <row r="7534" spans="4:4">
      <c r="D7534" s="17"/>
    </row>
    <row r="7535" spans="4:4">
      <c r="D7535" s="17"/>
    </row>
    <row r="7536" spans="4:4">
      <c r="D7536" s="17"/>
    </row>
    <row r="7537" spans="4:4">
      <c r="D7537" s="17"/>
    </row>
    <row r="7538" spans="4:4">
      <c r="D7538" s="17"/>
    </row>
    <row r="7539" spans="4:4">
      <c r="D7539" s="17"/>
    </row>
    <row r="7541" spans="4:4">
      <c r="D7541" s="17"/>
    </row>
    <row r="7542" spans="4:4">
      <c r="D7542" s="17"/>
    </row>
    <row r="7543" spans="4:4" s="18" customFormat="1" ht="13.8"/>
    <row r="7544" spans="4:4" s="18" customFormat="1" ht="13.8"/>
    <row r="7545" spans="4:4" s="18" customFormat="1" ht="13.8"/>
    <row r="7546" spans="4:4" s="18" customFormat="1" ht="13.8"/>
    <row r="7547" spans="4:4" s="18" customFormat="1" ht="13.8"/>
    <row r="7548" spans="4:4" s="18" customFormat="1" ht="13.8"/>
    <row r="7549" spans="4:4" s="18" customFormat="1" ht="13.8"/>
    <row r="7550" spans="4:4" s="18" customFormat="1" ht="13.8"/>
    <row r="7551" spans="4:4" s="18" customFormat="1" ht="13.8"/>
    <row r="7552" spans="4:4">
      <c r="D7552" s="17"/>
    </row>
    <row r="7553" spans="4:4">
      <c r="D7553" s="17"/>
    </row>
    <row r="7555" spans="4:4">
      <c r="D7555" s="17"/>
    </row>
    <row r="7558" spans="4:4">
      <c r="D7558" s="17"/>
    </row>
    <row r="7559" spans="4:4" s="18" customFormat="1" ht="13.8"/>
    <row r="7560" spans="4:4" s="18" customFormat="1" ht="13.8"/>
    <row r="7561" spans="4:4">
      <c r="D7561" s="17"/>
    </row>
    <row r="7562" spans="4:4">
      <c r="D7562" s="17"/>
    </row>
    <row r="7563" spans="4:4">
      <c r="D7563" s="17"/>
    </row>
    <row r="7564" spans="4:4" s="18" customFormat="1" ht="13.8"/>
    <row r="7566" spans="4:4">
      <c r="D7566" s="17"/>
    </row>
    <row r="7567" spans="4:4" s="18" customFormat="1" ht="13.8"/>
    <row r="7568" spans="4:4">
      <c r="D7568" s="17"/>
    </row>
    <row r="7569" spans="4:4">
      <c r="D7569" s="17"/>
    </row>
    <row r="7571" spans="4:4">
      <c r="D7571" s="17"/>
    </row>
    <row r="7572" spans="4:4" s="18" customFormat="1" ht="13.8"/>
    <row r="7573" spans="4:4">
      <c r="D7573" s="17"/>
    </row>
    <row r="7574" spans="4:4">
      <c r="D7574" s="17"/>
    </row>
    <row r="7575" spans="4:4">
      <c r="D7575" s="17"/>
    </row>
    <row r="7576" spans="4:4" s="18" customFormat="1" ht="13.8"/>
    <row r="7577" spans="4:4" s="18" customFormat="1" ht="13.8"/>
    <row r="7578" spans="4:4">
      <c r="D7578" s="17"/>
    </row>
    <row r="7579" spans="4:4">
      <c r="D7579" s="17"/>
    </row>
    <row r="7580" spans="4:4" s="18" customFormat="1" ht="13.8"/>
    <row r="7581" spans="4:4" s="18" customFormat="1" ht="13.8"/>
    <row r="7582" spans="4:4" s="18" customFormat="1" ht="13.8"/>
    <row r="7583" spans="4:4">
      <c r="D7583" s="17"/>
    </row>
    <row r="7584" spans="4:4">
      <c r="D7584" s="17"/>
    </row>
    <row r="7585" spans="4:4">
      <c r="D7585" s="17"/>
    </row>
    <row r="7586" spans="4:4" s="18" customFormat="1" ht="13.8"/>
    <row r="7587" spans="4:4" s="18" customFormat="1" ht="13.8"/>
    <row r="7588" spans="4:4" s="18" customFormat="1" ht="13.8"/>
    <row r="7590" spans="4:4">
      <c r="D7590" s="17"/>
    </row>
    <row r="7591" spans="4:4" s="18" customFormat="1" ht="13.8"/>
    <row r="7592" spans="4:4" s="18" customFormat="1" ht="13.8"/>
    <row r="7594" spans="4:4">
      <c r="D7594" s="17"/>
    </row>
    <row r="7595" spans="4:4">
      <c r="D7595" s="17"/>
    </row>
    <row r="7597" spans="4:4">
      <c r="D7597" s="17"/>
    </row>
    <row r="7602" spans="4:4">
      <c r="D7602" s="17"/>
    </row>
    <row r="7603" spans="4:4">
      <c r="D7603" s="17"/>
    </row>
    <row r="7604" spans="4:4" s="18" customFormat="1" ht="13.8"/>
    <row r="7605" spans="4:4">
      <c r="D7605" s="17"/>
    </row>
    <row r="7606" spans="4:4">
      <c r="D7606" s="17"/>
    </row>
    <row r="7608" spans="4:4">
      <c r="D7608" s="17"/>
    </row>
    <row r="7610" spans="4:4">
      <c r="D7610" s="17"/>
    </row>
    <row r="7612" spans="4:4">
      <c r="D7612" s="17"/>
    </row>
    <row r="7614" spans="4:4">
      <c r="D7614" s="17"/>
    </row>
    <row r="7615" spans="4:4">
      <c r="D7615" s="17"/>
    </row>
    <row r="7616" spans="4:4">
      <c r="D7616" s="17"/>
    </row>
    <row r="7617" spans="4:4">
      <c r="D7617" s="17"/>
    </row>
    <row r="7618" spans="4:4">
      <c r="D7618" s="17"/>
    </row>
    <row r="7619" spans="4:4" s="18" customFormat="1" ht="13.8"/>
    <row r="7620" spans="4:4" s="18" customFormat="1" ht="13.8"/>
    <row r="7621" spans="4:4" s="18" customFormat="1" ht="13.8"/>
    <row r="7623" spans="4:4" s="18" customFormat="1" ht="13.8"/>
    <row r="7625" spans="4:4">
      <c r="D7625" s="17"/>
    </row>
    <row r="7627" spans="4:4">
      <c r="D7627" s="17"/>
    </row>
    <row r="7628" spans="4:4">
      <c r="D7628" s="17"/>
    </row>
    <row r="7629" spans="4:4">
      <c r="D7629" s="17"/>
    </row>
    <row r="7631" spans="4:4">
      <c r="D7631" s="17"/>
    </row>
    <row r="7632" spans="4:4" s="18" customFormat="1" ht="13.8"/>
    <row r="7633" spans="4:4">
      <c r="D7633" s="17"/>
    </row>
    <row r="7634" spans="4:4">
      <c r="D7634" s="17"/>
    </row>
    <row r="7635" spans="4:4" s="18" customFormat="1" ht="13.8"/>
    <row r="7637" spans="4:4" s="18" customFormat="1" ht="13.8"/>
    <row r="7638" spans="4:4">
      <c r="D7638" s="17"/>
    </row>
    <row r="7640" spans="4:4">
      <c r="D7640" s="17"/>
    </row>
    <row r="7641" spans="4:4" s="18" customFormat="1" ht="13.8"/>
    <row r="7642" spans="4:4">
      <c r="D7642" s="17"/>
    </row>
    <row r="7643" spans="4:4">
      <c r="D7643" s="17"/>
    </row>
    <row r="7645" spans="4:4">
      <c r="D7645" s="17"/>
    </row>
    <row r="7646" spans="4:4">
      <c r="D7646" s="17"/>
    </row>
    <row r="7647" spans="4:4">
      <c r="D7647" s="17"/>
    </row>
    <row r="7648" spans="4:4">
      <c r="D7648" s="17"/>
    </row>
    <row r="7649" spans="4:4">
      <c r="D7649" s="17"/>
    </row>
    <row r="7650" spans="4:4">
      <c r="D7650" s="17"/>
    </row>
    <row r="7651" spans="4:4">
      <c r="D7651" s="17"/>
    </row>
    <row r="7652" spans="4:4">
      <c r="D7652" s="17"/>
    </row>
    <row r="7653" spans="4:4">
      <c r="D7653" s="17"/>
    </row>
    <row r="7654" spans="4:4">
      <c r="D7654" s="17"/>
    </row>
    <row r="7655" spans="4:4">
      <c r="D7655" s="17"/>
    </row>
    <row r="7656" spans="4:4">
      <c r="D7656" s="17"/>
    </row>
    <row r="7658" spans="4:4">
      <c r="D7658" s="17"/>
    </row>
    <row r="7659" spans="4:4">
      <c r="D7659" s="17"/>
    </row>
    <row r="7660" spans="4:4">
      <c r="D7660" s="17"/>
    </row>
    <row r="7661" spans="4:4">
      <c r="D7661" s="17"/>
    </row>
    <row r="7662" spans="4:4">
      <c r="D7662" s="17"/>
    </row>
    <row r="7663" spans="4:4" s="18" customFormat="1" ht="13.8"/>
    <row r="7664" spans="4:4" s="18" customFormat="1" ht="13.8"/>
    <row r="7666" spans="4:4">
      <c r="D7666" s="17"/>
    </row>
    <row r="7667" spans="4:4">
      <c r="D7667" s="17"/>
    </row>
    <row r="7669" spans="4:4">
      <c r="D7669" s="17"/>
    </row>
    <row r="7670" spans="4:4">
      <c r="D7670" s="17"/>
    </row>
    <row r="7671" spans="4:4">
      <c r="D7671" s="17"/>
    </row>
    <row r="7672" spans="4:4">
      <c r="D7672" s="17"/>
    </row>
    <row r="7673" spans="4:4">
      <c r="D7673" s="17"/>
    </row>
    <row r="7674" spans="4:4">
      <c r="D7674" s="17"/>
    </row>
    <row r="7675" spans="4:4">
      <c r="D7675" s="17"/>
    </row>
    <row r="7677" spans="4:4">
      <c r="D7677" s="17"/>
    </row>
    <row r="7678" spans="4:4" s="18" customFormat="1" ht="13.8"/>
    <row r="7679" spans="4:4" s="18" customFormat="1" ht="13.8"/>
    <row r="7681" spans="4:4" s="18" customFormat="1" ht="13.8"/>
    <row r="7682" spans="4:4">
      <c r="D7682" s="17"/>
    </row>
    <row r="7685" spans="4:4" s="18" customFormat="1" ht="13.8"/>
    <row r="7688" spans="4:4" s="18" customFormat="1" ht="13.8"/>
    <row r="7689" spans="4:4">
      <c r="D7689" s="17"/>
    </row>
    <row r="7690" spans="4:4">
      <c r="D7690" s="17"/>
    </row>
    <row r="7691" spans="4:4">
      <c r="D7691" s="17"/>
    </row>
    <row r="7692" spans="4:4">
      <c r="D7692" s="17"/>
    </row>
    <row r="7695" spans="4:4">
      <c r="D7695" s="17"/>
    </row>
    <row r="7696" spans="4:4">
      <c r="D7696" s="17"/>
    </row>
    <row r="7697" spans="4:4" s="18" customFormat="1" ht="13.8"/>
    <row r="7698" spans="4:4">
      <c r="D7698" s="17"/>
    </row>
    <row r="7699" spans="4:4">
      <c r="D7699" s="17"/>
    </row>
    <row r="7702" spans="4:4" s="18" customFormat="1" ht="13.8"/>
    <row r="7703" spans="4:4" s="18" customFormat="1" ht="13.8"/>
    <row r="7706" spans="4:4">
      <c r="D7706" s="17"/>
    </row>
    <row r="7709" spans="4:4" s="18" customFormat="1" ht="13.8"/>
    <row r="7710" spans="4:4">
      <c r="D7710" s="17"/>
    </row>
    <row r="7711" spans="4:4" s="18" customFormat="1" ht="13.8"/>
    <row r="7712" spans="4:4">
      <c r="D7712" s="17"/>
    </row>
    <row r="7714" spans="4:4">
      <c r="D7714" s="17"/>
    </row>
    <row r="7715" spans="4:4">
      <c r="D7715" s="17"/>
    </row>
    <row r="7716" spans="4:4">
      <c r="D7716" s="17"/>
    </row>
    <row r="7717" spans="4:4">
      <c r="D7717" s="17"/>
    </row>
    <row r="7718" spans="4:4">
      <c r="D7718" s="17"/>
    </row>
    <row r="7719" spans="4:4">
      <c r="D7719" s="17"/>
    </row>
    <row r="7720" spans="4:4">
      <c r="D7720" s="17"/>
    </row>
    <row r="7721" spans="4:4">
      <c r="D7721" s="17"/>
    </row>
    <row r="7722" spans="4:4">
      <c r="D7722" s="17"/>
    </row>
    <row r="7723" spans="4:4">
      <c r="D7723" s="17"/>
    </row>
    <row r="7724" spans="4:4" s="18" customFormat="1" ht="13.8"/>
    <row r="7726" spans="4:4">
      <c r="D7726" s="17"/>
    </row>
    <row r="7729" spans="4:4">
      <c r="D7729" s="17"/>
    </row>
    <row r="7730" spans="4:4">
      <c r="D7730" s="17"/>
    </row>
    <row r="7731" spans="4:4">
      <c r="D7731" s="17"/>
    </row>
    <row r="7733" spans="4:4">
      <c r="D7733" s="17"/>
    </row>
    <row r="7734" spans="4:4">
      <c r="D7734" s="17"/>
    </row>
    <row r="7737" spans="4:4">
      <c r="D7737" s="17"/>
    </row>
    <row r="7738" spans="4:4">
      <c r="D7738" s="17"/>
    </row>
    <row r="7739" spans="4:4" s="18" customFormat="1" ht="13.8"/>
    <row r="7740" spans="4:4" s="18" customFormat="1" ht="13.8"/>
    <row r="7741" spans="4:4">
      <c r="D7741" s="17"/>
    </row>
    <row r="7742" spans="4:4">
      <c r="D7742" s="17"/>
    </row>
    <row r="7743" spans="4:4" s="18" customFormat="1" ht="13.8"/>
    <row r="7744" spans="4:4" s="18" customFormat="1" ht="13.8"/>
    <row r="7745" spans="4:4" s="18" customFormat="1" ht="13.8"/>
    <row r="7746" spans="4:4" s="18" customFormat="1" ht="13.8"/>
    <row r="7747" spans="4:4">
      <c r="D7747" s="17"/>
    </row>
    <row r="7748" spans="4:4">
      <c r="D7748" s="17"/>
    </row>
    <row r="7749" spans="4:4" s="18" customFormat="1" ht="13.8"/>
    <row r="7750" spans="4:4" s="18" customFormat="1" ht="13.8"/>
    <row r="7751" spans="4:4">
      <c r="D7751" s="17"/>
    </row>
    <row r="7752" spans="4:4">
      <c r="D7752" s="17"/>
    </row>
    <row r="7753" spans="4:4">
      <c r="D7753" s="17"/>
    </row>
    <row r="7754" spans="4:4">
      <c r="D7754" s="17"/>
    </row>
    <row r="7755" spans="4:4">
      <c r="D7755" s="17"/>
    </row>
    <row r="7756" spans="4:4">
      <c r="D7756" s="17"/>
    </row>
    <row r="7757" spans="4:4">
      <c r="D7757" s="17"/>
    </row>
    <row r="7758" spans="4:4">
      <c r="D7758" s="17"/>
    </row>
    <row r="7759" spans="4:4" s="18" customFormat="1" ht="13.8"/>
    <row r="7760" spans="4:4" s="18" customFormat="1" ht="13.8"/>
    <row r="7761" spans="4:4" s="18" customFormat="1" ht="13.8"/>
    <row r="7764" spans="4:4" s="18" customFormat="1" ht="13.8"/>
    <row r="7765" spans="4:4" s="18" customFormat="1" ht="13.8"/>
    <row r="7766" spans="4:4">
      <c r="D7766" s="17"/>
    </row>
    <row r="7768" spans="4:4" s="18" customFormat="1" ht="13.8"/>
    <row r="7769" spans="4:4" s="18" customFormat="1" ht="13.8"/>
    <row r="7771" spans="4:4">
      <c r="D7771" s="17"/>
    </row>
    <row r="7777" spans="4:4">
      <c r="D7777" s="17"/>
    </row>
    <row r="7780" spans="4:4">
      <c r="D7780" s="17"/>
    </row>
    <row r="7781" spans="4:4" s="18" customFormat="1" ht="13.8"/>
    <row r="7782" spans="4:4" s="18" customFormat="1" ht="13.8"/>
    <row r="7783" spans="4:4">
      <c r="D7783" s="17"/>
    </row>
    <row r="7785" spans="4:4">
      <c r="D7785" s="17"/>
    </row>
    <row r="7790" spans="4:4" s="18" customFormat="1" ht="13.8"/>
    <row r="7791" spans="4:4">
      <c r="D7791" s="17"/>
    </row>
    <row r="7792" spans="4:4">
      <c r="D7792" s="17"/>
    </row>
    <row r="7793" spans="4:4">
      <c r="D7793" s="17"/>
    </row>
    <row r="7794" spans="4:4">
      <c r="D7794" s="17"/>
    </row>
    <row r="7795" spans="4:4">
      <c r="D7795" s="17"/>
    </row>
    <row r="7796" spans="4:4">
      <c r="D7796" s="17"/>
    </row>
    <row r="7797" spans="4:4">
      <c r="D7797" s="17"/>
    </row>
    <row r="7798" spans="4:4" s="18" customFormat="1" ht="13.8"/>
    <row r="7799" spans="4:4" s="18" customFormat="1" ht="13.8"/>
    <row r="7800" spans="4:4">
      <c r="D7800" s="17"/>
    </row>
    <row r="7802" spans="4:4" s="18" customFormat="1" ht="13.8"/>
    <row r="7803" spans="4:4" s="18" customFormat="1" ht="13.8"/>
    <row r="7804" spans="4:4">
      <c r="D7804" s="17"/>
    </row>
    <row r="7808" spans="4:4">
      <c r="D7808" s="17"/>
    </row>
    <row r="7810" spans="4:4">
      <c r="D7810" s="17"/>
    </row>
    <row r="7811" spans="4:4" s="18" customFormat="1" ht="13.8"/>
    <row r="7813" spans="4:4">
      <c r="D7813" s="17"/>
    </row>
    <row r="7814" spans="4:4">
      <c r="D7814" s="17"/>
    </row>
    <row r="7815" spans="4:4">
      <c r="D7815" s="17"/>
    </row>
    <row r="7816" spans="4:4">
      <c r="D7816" s="17"/>
    </row>
    <row r="7817" spans="4:4">
      <c r="D7817" s="17"/>
    </row>
    <row r="7818" spans="4:4">
      <c r="D7818" s="17"/>
    </row>
    <row r="7819" spans="4:4" s="18" customFormat="1" ht="13.8"/>
    <row r="7820" spans="4:4" s="18" customFormat="1" ht="13.8"/>
    <row r="7821" spans="4:4" s="18" customFormat="1" ht="13.8"/>
    <row r="7822" spans="4:4" s="18" customFormat="1" ht="13.8"/>
    <row r="7823" spans="4:4" s="18" customFormat="1" ht="13.8"/>
    <row r="7824" spans="4:4">
      <c r="D7824" s="17"/>
    </row>
    <row r="7827" spans="4:4">
      <c r="D7827" s="17"/>
    </row>
    <row r="7828" spans="4:4">
      <c r="D7828" s="17"/>
    </row>
    <row r="7829" spans="4:4">
      <c r="D7829" s="17"/>
    </row>
    <row r="7830" spans="4:4">
      <c r="D7830" s="17"/>
    </row>
    <row r="7832" spans="4:4">
      <c r="D7832" s="17"/>
    </row>
    <row r="7833" spans="4:4">
      <c r="D7833" s="17"/>
    </row>
    <row r="7834" spans="4:4">
      <c r="D7834" s="17"/>
    </row>
    <row r="7835" spans="4:4">
      <c r="D7835" s="17"/>
    </row>
    <row r="7839" spans="4:4">
      <c r="D7839" s="17"/>
    </row>
    <row r="7841" spans="4:4">
      <c r="D7841" s="17"/>
    </row>
    <row r="7842" spans="4:4">
      <c r="D7842" s="17"/>
    </row>
    <row r="7843" spans="4:4">
      <c r="D7843" s="17"/>
    </row>
    <row r="7845" spans="4:4">
      <c r="D7845" s="17"/>
    </row>
    <row r="7846" spans="4:4">
      <c r="D7846" s="17"/>
    </row>
    <row r="7847" spans="4:4">
      <c r="D7847" s="17"/>
    </row>
    <row r="7849" spans="4:4">
      <c r="D7849" s="17"/>
    </row>
    <row r="7850" spans="4:4">
      <c r="D7850" s="17"/>
    </row>
    <row r="7853" spans="4:4">
      <c r="D7853" s="17"/>
    </row>
    <row r="7855" spans="4:4">
      <c r="D7855" s="17"/>
    </row>
    <row r="7857" spans="4:4">
      <c r="D7857" s="17"/>
    </row>
    <row r="7859" spans="4:4">
      <c r="D7859" s="17"/>
    </row>
    <row r="7860" spans="4:4" s="18" customFormat="1" ht="13.8"/>
    <row r="7862" spans="4:4">
      <c r="D7862" s="17"/>
    </row>
    <row r="7863" spans="4:4">
      <c r="D7863" s="17"/>
    </row>
    <row r="7864" spans="4:4" s="18" customFormat="1" ht="13.8"/>
    <row r="7865" spans="4:4">
      <c r="D7865" s="17"/>
    </row>
    <row r="7866" spans="4:4">
      <c r="D7866" s="17"/>
    </row>
    <row r="7867" spans="4:4">
      <c r="D7867" s="17"/>
    </row>
    <row r="7869" spans="4:4" s="18" customFormat="1" ht="13.8"/>
    <row r="7870" spans="4:4" s="18" customFormat="1" ht="13.8"/>
    <row r="7871" spans="4:4">
      <c r="D7871" s="17"/>
    </row>
    <row r="7872" spans="4:4">
      <c r="D7872" s="17"/>
    </row>
    <row r="7873" spans="4:4">
      <c r="D7873" s="17"/>
    </row>
    <row r="7874" spans="4:4">
      <c r="D7874" s="17"/>
    </row>
    <row r="7875" spans="4:4">
      <c r="D7875" s="17"/>
    </row>
    <row r="7876" spans="4:4" s="18" customFormat="1" ht="13.8"/>
    <row r="7878" spans="4:4">
      <c r="D7878" s="17"/>
    </row>
    <row r="7881" spans="4:4">
      <c r="D7881" s="17"/>
    </row>
    <row r="7882" spans="4:4">
      <c r="D7882" s="17"/>
    </row>
    <row r="7883" spans="4:4">
      <c r="D7883" s="17"/>
    </row>
    <row r="7884" spans="4:4">
      <c r="D7884" s="17"/>
    </row>
    <row r="7887" spans="4:4" s="18" customFormat="1" ht="13.8"/>
    <row r="7888" spans="4:4">
      <c r="D7888" s="17"/>
    </row>
    <row r="7889" spans="4:4" s="18" customFormat="1" ht="13.8"/>
    <row r="7892" spans="4:4">
      <c r="D7892" s="17"/>
    </row>
    <row r="7893" spans="4:4">
      <c r="D7893" s="17"/>
    </row>
    <row r="7894" spans="4:4">
      <c r="D7894" s="17"/>
    </row>
    <row r="7896" spans="4:4">
      <c r="D7896" s="17"/>
    </row>
    <row r="7897" spans="4:4">
      <c r="D7897" s="17"/>
    </row>
    <row r="7899" spans="4:4" s="18" customFormat="1" ht="13.8"/>
    <row r="7900" spans="4:4" s="18" customFormat="1" ht="13.8"/>
    <row r="7901" spans="4:4" s="18" customFormat="1" ht="13.8"/>
    <row r="7904" spans="4:4">
      <c r="D7904" s="17"/>
    </row>
    <row r="7905" spans="4:4">
      <c r="D7905" s="17"/>
    </row>
    <row r="7906" spans="4:4" s="18" customFormat="1" ht="13.8"/>
    <row r="7907" spans="4:4">
      <c r="D7907" s="17"/>
    </row>
    <row r="7909" spans="4:4">
      <c r="D7909" s="17"/>
    </row>
    <row r="7910" spans="4:4">
      <c r="D7910" s="17"/>
    </row>
    <row r="7911" spans="4:4">
      <c r="D7911" s="17"/>
    </row>
    <row r="7912" spans="4:4" s="18" customFormat="1" ht="13.8"/>
    <row r="7913" spans="4:4" s="18" customFormat="1" ht="13.8"/>
    <row r="7914" spans="4:4">
      <c r="D7914" s="17"/>
    </row>
    <row r="7915" spans="4:4">
      <c r="D7915" s="17"/>
    </row>
    <row r="7917" spans="4:4">
      <c r="D7917" s="17"/>
    </row>
    <row r="7918" spans="4:4">
      <c r="D7918" s="17"/>
    </row>
    <row r="7920" spans="4:4">
      <c r="D7920" s="17"/>
    </row>
    <row r="7921" spans="4:4" s="18" customFormat="1" ht="13.8"/>
    <row r="7922" spans="4:4" s="18" customFormat="1" ht="13.8"/>
    <row r="7923" spans="4:4">
      <c r="D7923" s="17"/>
    </row>
    <row r="7924" spans="4:4" s="18" customFormat="1" ht="13.8"/>
    <row r="7925" spans="4:4" s="18" customFormat="1" ht="13.8"/>
    <row r="7927" spans="4:4">
      <c r="D7927" s="17"/>
    </row>
    <row r="7928" spans="4:4">
      <c r="D7928" s="17"/>
    </row>
    <row r="7929" spans="4:4">
      <c r="D7929" s="17"/>
    </row>
    <row r="7930" spans="4:4">
      <c r="D7930" s="17"/>
    </row>
    <row r="7933" spans="4:4">
      <c r="D7933" s="17"/>
    </row>
    <row r="7934" spans="4:4">
      <c r="D7934" s="17"/>
    </row>
    <row r="7938" spans="4:4" s="18" customFormat="1" ht="13.8"/>
    <row r="7939" spans="4:4">
      <c r="D7939" s="17"/>
    </row>
    <row r="7940" spans="4:4">
      <c r="D7940" s="17"/>
    </row>
    <row r="7942" spans="4:4">
      <c r="D7942" s="17"/>
    </row>
    <row r="7943" spans="4:4">
      <c r="D7943" s="17"/>
    </row>
    <row r="7944" spans="4:4">
      <c r="D7944" s="17"/>
    </row>
    <row r="7945" spans="4:4">
      <c r="D7945" s="17"/>
    </row>
    <row r="7946" spans="4:4" s="18" customFormat="1" ht="13.8"/>
    <row r="7947" spans="4:4" s="18" customFormat="1" ht="13.8"/>
    <row r="7948" spans="4:4" s="18" customFormat="1" ht="13.8"/>
    <row r="7949" spans="4:4" s="18" customFormat="1" ht="13.8"/>
    <row r="7950" spans="4:4">
      <c r="D7950" s="17"/>
    </row>
    <row r="7953" spans="4:4" s="18" customFormat="1" ht="13.8"/>
    <row r="7954" spans="4:4" s="18" customFormat="1" ht="13.8"/>
    <row r="7955" spans="4:4">
      <c r="D7955" s="17"/>
    </row>
    <row r="7957" spans="4:4">
      <c r="D7957" s="17"/>
    </row>
    <row r="7958" spans="4:4">
      <c r="D7958" s="17"/>
    </row>
    <row r="7959" spans="4:4">
      <c r="D7959" s="17"/>
    </row>
    <row r="7960" spans="4:4" s="18" customFormat="1" ht="13.8"/>
    <row r="7961" spans="4:4">
      <c r="D7961" s="17"/>
    </row>
    <row r="7962" spans="4:4" s="18" customFormat="1" ht="13.8"/>
    <row r="7963" spans="4:4" s="18" customFormat="1" ht="13.8"/>
    <row r="7964" spans="4:4" s="18" customFormat="1" ht="13.8"/>
    <row r="7965" spans="4:4">
      <c r="D7965" s="17"/>
    </row>
    <row r="7966" spans="4:4">
      <c r="D7966" s="17"/>
    </row>
    <row r="7968" spans="4:4">
      <c r="D7968" s="17"/>
    </row>
    <row r="7969" spans="4:4" s="18" customFormat="1" ht="13.8"/>
    <row r="7970" spans="4:4" s="18" customFormat="1" ht="13.8"/>
    <row r="7971" spans="4:4" s="18" customFormat="1" ht="13.8"/>
    <row r="7972" spans="4:4" s="18" customFormat="1" ht="13.8"/>
    <row r="7973" spans="4:4">
      <c r="D7973" s="17"/>
    </row>
    <row r="7974" spans="4:4">
      <c r="D7974" s="17"/>
    </row>
    <row r="7975" spans="4:4">
      <c r="D7975" s="17"/>
    </row>
    <row r="7976" spans="4:4" s="18" customFormat="1" ht="13.8"/>
    <row r="7977" spans="4:4" s="18" customFormat="1" ht="13.8"/>
    <row r="7978" spans="4:4" s="18" customFormat="1" ht="13.8"/>
    <row r="7979" spans="4:4" s="18" customFormat="1" ht="13.8"/>
    <row r="7980" spans="4:4" s="18" customFormat="1" ht="13.8"/>
    <row r="7981" spans="4:4" s="18" customFormat="1" ht="13.8"/>
    <row r="7982" spans="4:4" s="18" customFormat="1" ht="13.8"/>
    <row r="7983" spans="4:4" s="18" customFormat="1" ht="13.8"/>
    <row r="7984" spans="4:4" s="18" customFormat="1" ht="13.8"/>
    <row r="7985" s="18" customFormat="1" ht="13.8"/>
    <row r="7986" s="18" customFormat="1" ht="13.8"/>
    <row r="7987" s="18" customFormat="1" ht="13.8"/>
    <row r="7988" s="18" customFormat="1" ht="13.8"/>
    <row r="7989" s="18" customFormat="1" ht="13.8"/>
    <row r="7990" s="18" customFormat="1" ht="13.8"/>
    <row r="7991" s="18" customFormat="1" ht="13.8"/>
    <row r="7992" s="18" customFormat="1" ht="13.8"/>
    <row r="7993" s="18" customFormat="1" ht="13.8"/>
    <row r="7994" s="18" customFormat="1" ht="13.8"/>
    <row r="7995" s="18" customFormat="1" ht="13.8"/>
    <row r="7996" s="18" customFormat="1" ht="13.8"/>
    <row r="7997" s="18" customFormat="1" ht="13.8"/>
    <row r="7998" s="18" customFormat="1" ht="13.8"/>
    <row r="7999" s="18" customFormat="1" ht="13.8"/>
    <row r="8000" s="18" customFormat="1" ht="13.8"/>
    <row r="8001" spans="4:4" s="18" customFormat="1" ht="13.8"/>
    <row r="8002" spans="4:4" s="18" customFormat="1" ht="13.8"/>
    <row r="8003" spans="4:4" s="18" customFormat="1" ht="13.8"/>
    <row r="8004" spans="4:4" s="18" customFormat="1" ht="13.8"/>
    <row r="8005" spans="4:4" s="18" customFormat="1" ht="13.8"/>
    <row r="8006" spans="4:4" s="18" customFormat="1" ht="13.8"/>
    <row r="8007" spans="4:4" s="18" customFormat="1" ht="13.8"/>
    <row r="8008" spans="4:4" s="18" customFormat="1" ht="13.8"/>
    <row r="8009" spans="4:4" s="18" customFormat="1" ht="13.8"/>
    <row r="8010" spans="4:4" s="18" customFormat="1" ht="13.8"/>
    <row r="8011" spans="4:4" s="18" customFormat="1" ht="13.8"/>
    <row r="8012" spans="4:4" s="18" customFormat="1" ht="13.8"/>
    <row r="8013" spans="4:4" s="18" customFormat="1" ht="13.8"/>
    <row r="8014" spans="4:4" s="18" customFormat="1" ht="13.8"/>
    <row r="8016" spans="4:4">
      <c r="D8016" s="17"/>
    </row>
    <row r="8021" spans="4:4">
      <c r="D8021" s="17"/>
    </row>
    <row r="8023" spans="4:4" s="18" customFormat="1" ht="13.8"/>
    <row r="8024" spans="4:4">
      <c r="D8024" s="17"/>
    </row>
    <row r="8025" spans="4:4">
      <c r="D8025" s="17"/>
    </row>
    <row r="8026" spans="4:4">
      <c r="D8026" s="17"/>
    </row>
    <row r="8027" spans="4:4">
      <c r="D8027" s="17"/>
    </row>
    <row r="8028" spans="4:4">
      <c r="D8028" s="17"/>
    </row>
    <row r="8030" spans="4:4">
      <c r="D8030" s="17"/>
    </row>
    <row r="8033" spans="4:4">
      <c r="D8033" s="17"/>
    </row>
    <row r="8034" spans="4:4" s="18" customFormat="1" ht="13.8"/>
    <row r="8035" spans="4:4" s="18" customFormat="1" ht="13.8"/>
    <row r="8036" spans="4:4" s="18" customFormat="1" ht="13.8"/>
    <row r="8037" spans="4:4" s="18" customFormat="1" ht="13.8"/>
    <row r="8038" spans="4:4" s="18" customFormat="1" ht="13.8"/>
    <row r="8039" spans="4:4">
      <c r="D8039" s="17"/>
    </row>
    <row r="8040" spans="4:4">
      <c r="D8040" s="17"/>
    </row>
    <row r="8042" spans="4:4">
      <c r="D8042" s="17"/>
    </row>
    <row r="8043" spans="4:4">
      <c r="D8043" s="17"/>
    </row>
    <row r="8044" spans="4:4">
      <c r="D8044" s="17"/>
    </row>
    <row r="8045" spans="4:4">
      <c r="D8045" s="17"/>
    </row>
    <row r="8046" spans="4:4">
      <c r="D8046" s="17"/>
    </row>
    <row r="8047" spans="4:4">
      <c r="D8047" s="17"/>
    </row>
    <row r="8048" spans="4:4">
      <c r="D8048" s="17"/>
    </row>
    <row r="8049" spans="4:4">
      <c r="D8049" s="17"/>
    </row>
    <row r="8050" spans="4:4">
      <c r="D8050" s="17"/>
    </row>
    <row r="8051" spans="4:4">
      <c r="D8051" s="17"/>
    </row>
    <row r="8052" spans="4:4" s="18" customFormat="1" ht="13.8"/>
    <row r="8053" spans="4:4">
      <c r="D8053" s="17"/>
    </row>
    <row r="8056" spans="4:4">
      <c r="D8056" s="17"/>
    </row>
    <row r="8057" spans="4:4">
      <c r="D8057" s="17"/>
    </row>
    <row r="8060" spans="4:4">
      <c r="D8060" s="17"/>
    </row>
    <row r="8061" spans="4:4">
      <c r="D8061" s="17"/>
    </row>
    <row r="8062" spans="4:4" s="18" customFormat="1" ht="13.8"/>
    <row r="8063" spans="4:4">
      <c r="D8063" s="17"/>
    </row>
    <row r="8064" spans="4:4" s="18" customFormat="1" ht="13.8"/>
    <row r="8065" spans="4:4">
      <c r="D8065" s="17"/>
    </row>
    <row r="8066" spans="4:4">
      <c r="D8066" s="17"/>
    </row>
    <row r="8067" spans="4:4" s="18" customFormat="1" ht="13.8"/>
    <row r="8068" spans="4:4">
      <c r="D8068" s="17"/>
    </row>
    <row r="8069" spans="4:4">
      <c r="D8069" s="17"/>
    </row>
    <row r="8071" spans="4:4">
      <c r="D8071" s="17"/>
    </row>
    <row r="8072" spans="4:4">
      <c r="D8072" s="17"/>
    </row>
    <row r="8073" spans="4:4">
      <c r="D8073" s="17"/>
    </row>
    <row r="8074" spans="4:4">
      <c r="D8074" s="17"/>
    </row>
    <row r="8075" spans="4:4">
      <c r="D8075" s="17"/>
    </row>
    <row r="8076" spans="4:4" s="18" customFormat="1" ht="13.8"/>
    <row r="8077" spans="4:4">
      <c r="D8077" s="17"/>
    </row>
    <row r="8079" spans="4:4">
      <c r="D8079" s="17"/>
    </row>
    <row r="8080" spans="4:4" s="18" customFormat="1" ht="13.8"/>
    <row r="8081" spans="4:4">
      <c r="D8081" s="17"/>
    </row>
    <row r="8082" spans="4:4" s="18" customFormat="1" ht="13.8"/>
    <row r="8083" spans="4:4">
      <c r="D8083" s="17"/>
    </row>
    <row r="8084" spans="4:4">
      <c r="D8084" s="17"/>
    </row>
    <row r="8085" spans="4:4">
      <c r="D8085" s="17"/>
    </row>
    <row r="8088" spans="4:4" s="18" customFormat="1" ht="13.8"/>
    <row r="8089" spans="4:4">
      <c r="D8089" s="17"/>
    </row>
    <row r="8092" spans="4:4" s="18" customFormat="1" ht="13.8"/>
    <row r="8093" spans="4:4" s="18" customFormat="1" ht="13.8"/>
    <row r="8094" spans="4:4" s="18" customFormat="1" ht="13.8"/>
    <row r="8095" spans="4:4" s="18" customFormat="1" ht="13.8"/>
    <row r="8096" spans="4:4" s="18" customFormat="1" ht="13.8"/>
    <row r="8097" spans="4:4">
      <c r="D8097" s="17"/>
    </row>
    <row r="8098" spans="4:4">
      <c r="D8098" s="17"/>
    </row>
    <row r="8099" spans="4:4">
      <c r="D8099" s="17"/>
    </row>
    <row r="8100" spans="4:4">
      <c r="D8100" s="17"/>
    </row>
    <row r="8104" spans="4:4">
      <c r="D8104" s="17"/>
    </row>
    <row r="8105" spans="4:4">
      <c r="D8105" s="17"/>
    </row>
    <row r="8107" spans="4:4">
      <c r="D8107" s="17"/>
    </row>
    <row r="8110" spans="4:4">
      <c r="D8110" s="17"/>
    </row>
    <row r="8114" spans="4:4" s="18" customFormat="1" ht="13.8"/>
    <row r="8115" spans="4:4">
      <c r="D8115" s="17"/>
    </row>
    <row r="8117" spans="4:4">
      <c r="D8117" s="17"/>
    </row>
    <row r="8118" spans="4:4">
      <c r="D8118" s="17"/>
    </row>
    <row r="8119" spans="4:4" s="18" customFormat="1" ht="13.8"/>
    <row r="8120" spans="4:4" s="18" customFormat="1" ht="13.8"/>
    <row r="8121" spans="4:4" s="18" customFormat="1" ht="13.8"/>
    <row r="8123" spans="4:4" s="18" customFormat="1" ht="13.8"/>
    <row r="8124" spans="4:4" s="18" customFormat="1" ht="13.8"/>
    <row r="8125" spans="4:4" s="18" customFormat="1" ht="13.8"/>
    <row r="8126" spans="4:4" s="18" customFormat="1" ht="13.8"/>
    <row r="8129" spans="4:4">
      <c r="D8129" s="17"/>
    </row>
    <row r="8130" spans="4:4">
      <c r="D8130" s="17"/>
    </row>
    <row r="8132" spans="4:4">
      <c r="D8132" s="17"/>
    </row>
    <row r="8133" spans="4:4">
      <c r="D8133" s="17"/>
    </row>
    <row r="8134" spans="4:4" s="18" customFormat="1" ht="13.8"/>
    <row r="8135" spans="4:4">
      <c r="D8135" s="17"/>
    </row>
    <row r="8136" spans="4:4">
      <c r="D8136" s="17"/>
    </row>
    <row r="8137" spans="4:4">
      <c r="D8137" s="17"/>
    </row>
    <row r="8138" spans="4:4">
      <c r="D8138" s="17"/>
    </row>
    <row r="8139" spans="4:4" s="18" customFormat="1" ht="13.8"/>
    <row r="8143" spans="4:4" s="18" customFormat="1" ht="13.8"/>
    <row r="8145" spans="4:4" s="18" customFormat="1" ht="13.8"/>
    <row r="8146" spans="4:4">
      <c r="D8146" s="17"/>
    </row>
    <row r="8147" spans="4:4">
      <c r="D8147" s="17"/>
    </row>
    <row r="8150" spans="4:4">
      <c r="D8150" s="17"/>
    </row>
    <row r="8151" spans="4:4">
      <c r="D8151" s="17"/>
    </row>
    <row r="8152" spans="4:4" s="18" customFormat="1" ht="13.8"/>
    <row r="8153" spans="4:4">
      <c r="D8153" s="17"/>
    </row>
    <row r="8154" spans="4:4">
      <c r="D8154" s="17"/>
    </row>
    <row r="8155" spans="4:4" s="18" customFormat="1" ht="13.8"/>
    <row r="8156" spans="4:4" s="18" customFormat="1" ht="13.8"/>
    <row r="8157" spans="4:4" s="18" customFormat="1" ht="13.8"/>
    <row r="8158" spans="4:4" s="18" customFormat="1" ht="13.8"/>
    <row r="8160" spans="4:4" s="18" customFormat="1" ht="13.8"/>
    <row r="8161" spans="4:4" s="18" customFormat="1" ht="13.8"/>
    <row r="8163" spans="4:4">
      <c r="D8163" s="17"/>
    </row>
    <row r="8164" spans="4:4" s="18" customFormat="1" ht="13.8"/>
    <row r="8167" spans="4:4">
      <c r="D8167" s="17"/>
    </row>
    <row r="8169" spans="4:4">
      <c r="D8169" s="17"/>
    </row>
    <row r="8170" spans="4:4">
      <c r="D8170" s="17"/>
    </row>
    <row r="8171" spans="4:4">
      <c r="D8171" s="17"/>
    </row>
    <row r="8172" spans="4:4">
      <c r="D8172" s="17"/>
    </row>
    <row r="8173" spans="4:4">
      <c r="D8173" s="17"/>
    </row>
    <row r="8174" spans="4:4">
      <c r="D8174" s="17"/>
    </row>
    <row r="8175" spans="4:4">
      <c r="D8175" s="17"/>
    </row>
    <row r="8176" spans="4:4">
      <c r="D8176" s="17"/>
    </row>
    <row r="8177" spans="4:4">
      <c r="D8177" s="17"/>
    </row>
    <row r="8178" spans="4:4" s="18" customFormat="1" ht="13.8"/>
    <row r="8179" spans="4:4" s="18" customFormat="1" ht="13.8"/>
    <row r="8180" spans="4:4" s="18" customFormat="1" ht="13.8"/>
    <row r="8182" spans="4:4">
      <c r="D8182" s="17"/>
    </row>
    <row r="8185" spans="4:4">
      <c r="D8185" s="17"/>
    </row>
    <row r="8186" spans="4:4">
      <c r="D8186" s="17"/>
    </row>
    <row r="8187" spans="4:4">
      <c r="D8187" s="17"/>
    </row>
    <row r="8188" spans="4:4">
      <c r="D8188" s="17"/>
    </row>
    <row r="8189" spans="4:4">
      <c r="D8189" s="17"/>
    </row>
    <row r="8190" spans="4:4">
      <c r="D8190" s="17"/>
    </row>
    <row r="8191" spans="4:4">
      <c r="D8191" s="17"/>
    </row>
    <row r="8192" spans="4:4" s="18" customFormat="1" ht="13.8"/>
    <row r="8194" spans="4:4">
      <c r="D8194" s="17"/>
    </row>
    <row r="8195" spans="4:4">
      <c r="D8195" s="17"/>
    </row>
    <row r="8196" spans="4:4" s="18" customFormat="1" ht="13.8"/>
    <row r="8197" spans="4:4" s="18" customFormat="1" ht="13.8"/>
    <row r="8198" spans="4:4">
      <c r="D8198" s="17"/>
    </row>
    <row r="8201" spans="4:4" s="18" customFormat="1" ht="13.8"/>
    <row r="8202" spans="4:4" s="18" customFormat="1" ht="13.8"/>
    <row r="8203" spans="4:4" s="18" customFormat="1" ht="13.8"/>
    <row r="8204" spans="4:4" s="18" customFormat="1" ht="13.8"/>
    <row r="8205" spans="4:4" s="18" customFormat="1" ht="13.8"/>
    <row r="8207" spans="4:4">
      <c r="D8207" s="17"/>
    </row>
    <row r="8208" spans="4:4" s="18" customFormat="1" ht="13.8"/>
    <row r="8209" spans="4:4" s="18" customFormat="1" ht="13.8"/>
    <row r="8210" spans="4:4" s="18" customFormat="1" ht="13.8"/>
    <row r="8211" spans="4:4" s="18" customFormat="1" ht="13.8"/>
    <row r="8212" spans="4:4">
      <c r="D8212" s="17"/>
    </row>
    <row r="8213" spans="4:4">
      <c r="D8213" s="17"/>
    </row>
    <row r="8214" spans="4:4">
      <c r="D8214" s="17"/>
    </row>
    <row r="8215" spans="4:4">
      <c r="D8215" s="17"/>
    </row>
    <row r="8217" spans="4:4" s="18" customFormat="1" ht="13.8"/>
    <row r="8218" spans="4:4" s="18" customFormat="1" ht="13.8"/>
    <row r="8220" spans="4:4" s="18" customFormat="1" ht="13.8"/>
    <row r="8221" spans="4:4" s="18" customFormat="1" ht="13.8"/>
    <row r="8222" spans="4:4" s="18" customFormat="1" ht="13.8"/>
    <row r="8227" spans="4:4">
      <c r="D8227" s="17"/>
    </row>
    <row r="8228" spans="4:4">
      <c r="D8228" s="17"/>
    </row>
    <row r="8229" spans="4:4">
      <c r="D8229" s="17"/>
    </row>
    <row r="8230" spans="4:4">
      <c r="D8230" s="17"/>
    </row>
    <row r="8236" spans="4:4">
      <c r="D8236" s="17"/>
    </row>
    <row r="8241" spans="4:4">
      <c r="D8241" s="17"/>
    </row>
    <row r="8242" spans="4:4">
      <c r="D8242" s="17"/>
    </row>
    <row r="8243" spans="4:4">
      <c r="D8243" s="17"/>
    </row>
    <row r="8244" spans="4:4">
      <c r="D8244" s="17"/>
    </row>
    <row r="8245" spans="4:4">
      <c r="D8245" s="17"/>
    </row>
    <row r="8247" spans="4:4" s="18" customFormat="1" ht="13.8"/>
    <row r="8248" spans="4:4" s="18" customFormat="1" ht="13.8"/>
    <row r="8249" spans="4:4" s="18" customFormat="1" ht="13.8"/>
    <row r="8250" spans="4:4">
      <c r="D8250" s="17"/>
    </row>
    <row r="8251" spans="4:4">
      <c r="D8251" s="17"/>
    </row>
    <row r="8252" spans="4:4">
      <c r="D8252" s="17"/>
    </row>
    <row r="8253" spans="4:4">
      <c r="D8253" s="17"/>
    </row>
    <row r="8254" spans="4:4" s="18" customFormat="1" ht="13.8"/>
    <row r="8255" spans="4:4" s="18" customFormat="1" ht="13.8"/>
    <row r="8256" spans="4:4" s="18" customFormat="1" ht="13.8"/>
    <row r="8257" spans="4:4" s="18" customFormat="1" ht="13.8"/>
    <row r="8258" spans="4:4" s="18" customFormat="1" ht="13.8"/>
    <row r="8259" spans="4:4" s="18" customFormat="1" ht="13.8"/>
    <row r="8260" spans="4:4">
      <c r="D8260" s="17"/>
    </row>
    <row r="8261" spans="4:4" s="18" customFormat="1" ht="13.8"/>
    <row r="8262" spans="4:4">
      <c r="D8262" s="17"/>
    </row>
    <row r="8263" spans="4:4">
      <c r="D8263" s="17"/>
    </row>
    <row r="8264" spans="4:4">
      <c r="D8264" s="17"/>
    </row>
    <row r="8265" spans="4:4" s="18" customFormat="1" ht="13.8"/>
    <row r="8266" spans="4:4" s="18" customFormat="1" ht="13.8"/>
    <row r="8267" spans="4:4" s="18" customFormat="1" ht="13.8"/>
    <row r="8268" spans="4:4" s="18" customFormat="1" ht="13.8"/>
    <row r="8269" spans="4:4" s="18" customFormat="1" ht="13.8"/>
    <row r="8270" spans="4:4" s="18" customFormat="1" ht="13.8"/>
    <row r="8273" spans="4:4">
      <c r="D8273" s="17"/>
    </row>
    <row r="8274" spans="4:4">
      <c r="D8274" s="17"/>
    </row>
    <row r="8276" spans="4:4">
      <c r="D8276" s="17"/>
    </row>
    <row r="8278" spans="4:4">
      <c r="D8278" s="17"/>
    </row>
    <row r="8279" spans="4:4">
      <c r="D8279" s="17"/>
    </row>
    <row r="8281" spans="4:4">
      <c r="D8281" s="17"/>
    </row>
    <row r="8283" spans="4:4">
      <c r="D8283" s="17"/>
    </row>
    <row r="8285" spans="4:4">
      <c r="D8285" s="17"/>
    </row>
    <row r="8286" spans="4:4" s="18" customFormat="1" ht="13.8"/>
    <row r="8287" spans="4:4" s="18" customFormat="1" ht="13.8"/>
    <row r="8289" spans="4:4" s="18" customFormat="1" ht="13.8"/>
    <row r="8290" spans="4:4" s="18" customFormat="1" ht="13.8"/>
    <row r="8291" spans="4:4">
      <c r="D8291" s="17"/>
    </row>
    <row r="8292" spans="4:4">
      <c r="D8292" s="17"/>
    </row>
    <row r="8294" spans="4:4" s="18" customFormat="1" ht="13.8"/>
    <row r="8295" spans="4:4" s="18" customFormat="1" ht="13.8"/>
    <row r="8297" spans="4:4">
      <c r="D8297" s="17"/>
    </row>
    <row r="8300" spans="4:4">
      <c r="D8300" s="17"/>
    </row>
    <row r="8301" spans="4:4">
      <c r="D8301" s="17"/>
    </row>
    <row r="8303" spans="4:4">
      <c r="D8303" s="17"/>
    </row>
    <row r="8305" spans="4:4">
      <c r="D8305" s="17"/>
    </row>
    <row r="8306" spans="4:4">
      <c r="D8306" s="17"/>
    </row>
    <row r="8307" spans="4:4">
      <c r="D8307" s="17"/>
    </row>
    <row r="8309" spans="4:4">
      <c r="D8309" s="17"/>
    </row>
    <row r="8310" spans="4:4" s="18" customFormat="1" ht="13.8"/>
    <row r="8312" spans="4:4" s="18" customFormat="1" ht="13.8"/>
    <row r="8314" spans="4:4" s="18" customFormat="1" ht="13.8"/>
    <row r="8315" spans="4:4">
      <c r="D8315" s="17"/>
    </row>
    <row r="8316" spans="4:4">
      <c r="D8316" s="17"/>
    </row>
    <row r="8317" spans="4:4">
      <c r="D8317" s="17"/>
    </row>
    <row r="8318" spans="4:4">
      <c r="D8318" s="17"/>
    </row>
    <row r="8319" spans="4:4" s="18" customFormat="1" ht="13.8"/>
    <row r="8320" spans="4:4">
      <c r="D8320" s="17"/>
    </row>
    <row r="8321" spans="4:4">
      <c r="D8321" s="17"/>
    </row>
    <row r="8322" spans="4:4" s="18" customFormat="1" ht="13.8"/>
    <row r="8323" spans="4:4">
      <c r="D8323" s="17"/>
    </row>
    <row r="8327" spans="4:4" s="18" customFormat="1" ht="13.8"/>
    <row r="8328" spans="4:4">
      <c r="D8328" s="17"/>
    </row>
    <row r="8329" spans="4:4">
      <c r="D8329" s="17"/>
    </row>
    <row r="8334" spans="4:4" s="18" customFormat="1" ht="13.8"/>
    <row r="8336" spans="4:4" s="18" customFormat="1" ht="13.8"/>
    <row r="8337" spans="4:4" s="18" customFormat="1" ht="13.8"/>
    <row r="8339" spans="4:4">
      <c r="D8339" s="17"/>
    </row>
    <row r="8340" spans="4:4">
      <c r="D8340" s="17"/>
    </row>
    <row r="8341" spans="4:4">
      <c r="D8341" s="17"/>
    </row>
    <row r="8342" spans="4:4">
      <c r="D8342" s="17"/>
    </row>
    <row r="8343" spans="4:4">
      <c r="D8343" s="17"/>
    </row>
    <row r="8344" spans="4:4">
      <c r="D8344" s="17"/>
    </row>
    <row r="8345" spans="4:4">
      <c r="D8345" s="17"/>
    </row>
    <row r="8346" spans="4:4" s="18" customFormat="1" ht="13.8"/>
    <row r="8347" spans="4:4">
      <c r="D8347" s="17"/>
    </row>
    <row r="8348" spans="4:4">
      <c r="D8348" s="17"/>
    </row>
    <row r="8349" spans="4:4">
      <c r="D8349" s="17"/>
    </row>
    <row r="8351" spans="4:4">
      <c r="D8351" s="17"/>
    </row>
    <row r="8352" spans="4:4">
      <c r="D8352" s="17"/>
    </row>
    <row r="8353" spans="4:4" s="18" customFormat="1" ht="13.8"/>
    <row r="8354" spans="4:4">
      <c r="D8354" s="17"/>
    </row>
    <row r="8355" spans="4:4">
      <c r="D8355" s="17"/>
    </row>
    <row r="8356" spans="4:4">
      <c r="D8356" s="17"/>
    </row>
    <row r="8357" spans="4:4">
      <c r="D8357" s="17"/>
    </row>
    <row r="8358" spans="4:4" s="18" customFormat="1" ht="13.8"/>
    <row r="8359" spans="4:4">
      <c r="D8359" s="17"/>
    </row>
    <row r="8360" spans="4:4">
      <c r="D8360" s="17"/>
    </row>
    <row r="8362" spans="4:4">
      <c r="D8362" s="17"/>
    </row>
    <row r="8363" spans="4:4">
      <c r="D8363" s="17"/>
    </row>
    <row r="8364" spans="4:4">
      <c r="D8364" s="17"/>
    </row>
    <row r="8368" spans="4:4">
      <c r="D8368" s="17"/>
    </row>
    <row r="8369" spans="4:4">
      <c r="D8369" s="17"/>
    </row>
    <row r="8371" spans="4:4" s="18" customFormat="1" ht="13.8"/>
    <row r="8373" spans="4:4" s="18" customFormat="1" ht="13.8"/>
    <row r="8374" spans="4:4">
      <c r="D8374" s="17"/>
    </row>
    <row r="8375" spans="4:4" s="18" customFormat="1" ht="13.8"/>
    <row r="8376" spans="4:4" s="18" customFormat="1" ht="13.8"/>
    <row r="8377" spans="4:4" s="18" customFormat="1" ht="13.8"/>
    <row r="8378" spans="4:4">
      <c r="D8378" s="17"/>
    </row>
    <row r="8379" spans="4:4">
      <c r="D8379" s="17"/>
    </row>
    <row r="8380" spans="4:4" s="18" customFormat="1" ht="13.8"/>
    <row r="8381" spans="4:4">
      <c r="D8381" s="17"/>
    </row>
    <row r="8382" spans="4:4" s="18" customFormat="1" ht="13.8"/>
    <row r="8383" spans="4:4">
      <c r="D8383" s="17"/>
    </row>
    <row r="8384" spans="4:4">
      <c r="D8384" s="17"/>
    </row>
    <row r="8385" spans="4:4" s="18" customFormat="1" ht="13.8"/>
    <row r="8386" spans="4:4">
      <c r="D8386" s="17"/>
    </row>
    <row r="8387" spans="4:4">
      <c r="D8387" s="17"/>
    </row>
    <row r="8388" spans="4:4" s="18" customFormat="1" ht="13.8"/>
    <row r="8389" spans="4:4" s="18" customFormat="1" ht="13.8"/>
    <row r="8392" spans="4:4">
      <c r="D8392" s="17"/>
    </row>
    <row r="8393" spans="4:4">
      <c r="D8393" s="17"/>
    </row>
    <row r="8394" spans="4:4">
      <c r="D8394" s="17"/>
    </row>
    <row r="8395" spans="4:4" s="18" customFormat="1" ht="13.8"/>
    <row r="8397" spans="4:4">
      <c r="D8397" s="17"/>
    </row>
    <row r="8399" spans="4:4">
      <c r="D8399" s="17"/>
    </row>
    <row r="8400" spans="4:4">
      <c r="D8400" s="17"/>
    </row>
    <row r="8401" spans="4:4">
      <c r="D8401" s="17"/>
    </row>
    <row r="8402" spans="4:4">
      <c r="D8402" s="17"/>
    </row>
    <row r="8403" spans="4:4">
      <c r="D8403" s="17"/>
    </row>
    <row r="8404" spans="4:4">
      <c r="D8404" s="17"/>
    </row>
    <row r="8406" spans="4:4">
      <c r="D8406" s="17"/>
    </row>
    <row r="8407" spans="4:4">
      <c r="D8407" s="17"/>
    </row>
    <row r="8408" spans="4:4">
      <c r="D8408" s="17"/>
    </row>
    <row r="8409" spans="4:4">
      <c r="D8409" s="17"/>
    </row>
    <row r="8410" spans="4:4">
      <c r="D8410" s="17"/>
    </row>
    <row r="8411" spans="4:4">
      <c r="D8411" s="17"/>
    </row>
    <row r="8412" spans="4:4">
      <c r="D8412" s="17"/>
    </row>
    <row r="8413" spans="4:4">
      <c r="D8413" s="17"/>
    </row>
    <row r="8414" spans="4:4">
      <c r="D8414" s="17"/>
    </row>
    <row r="8415" spans="4:4">
      <c r="D8415" s="17"/>
    </row>
    <row r="8417" spans="4:4">
      <c r="D8417" s="17"/>
    </row>
    <row r="8418" spans="4:4">
      <c r="D8418" s="17"/>
    </row>
    <row r="8419" spans="4:4">
      <c r="D8419" s="17"/>
    </row>
    <row r="8420" spans="4:4">
      <c r="D8420" s="17"/>
    </row>
    <row r="8421" spans="4:4">
      <c r="D8421" s="17"/>
    </row>
    <row r="8422" spans="4:4">
      <c r="D8422" s="17"/>
    </row>
    <row r="8423" spans="4:4">
      <c r="D8423" s="17"/>
    </row>
    <row r="8426" spans="4:4">
      <c r="D8426" s="17"/>
    </row>
    <row r="8427" spans="4:4">
      <c r="D8427" s="17"/>
    </row>
    <row r="8429" spans="4:4" s="18" customFormat="1" ht="13.8"/>
    <row r="8430" spans="4:4">
      <c r="D8430" s="17"/>
    </row>
    <row r="8431" spans="4:4" s="18" customFormat="1" ht="13.8"/>
    <row r="8432" spans="4:4" s="18" customFormat="1" ht="13.8"/>
    <row r="8433" spans="4:4" s="18" customFormat="1" ht="13.8"/>
    <row r="8434" spans="4:4">
      <c r="D8434" s="17"/>
    </row>
    <row r="8435" spans="4:4">
      <c r="D8435" s="17"/>
    </row>
    <row r="8436" spans="4:4">
      <c r="D8436" s="17"/>
    </row>
    <row r="8437" spans="4:4">
      <c r="D8437" s="17"/>
    </row>
    <row r="8438" spans="4:4" s="18" customFormat="1" ht="13.8"/>
    <row r="8439" spans="4:4">
      <c r="D8439" s="17"/>
    </row>
    <row r="8440" spans="4:4" s="18" customFormat="1" ht="13.8"/>
    <row r="8441" spans="4:4">
      <c r="D8441" s="17"/>
    </row>
    <row r="8442" spans="4:4">
      <c r="D8442" s="17"/>
    </row>
    <row r="8443" spans="4:4">
      <c r="D8443" s="17"/>
    </row>
    <row r="8447" spans="4:4">
      <c r="D8447" s="17"/>
    </row>
    <row r="8449" spans="4:4">
      <c r="D8449" s="17"/>
    </row>
    <row r="8450" spans="4:4" s="18" customFormat="1" ht="13.8"/>
    <row r="8451" spans="4:4" s="18" customFormat="1" ht="13.8"/>
    <row r="8452" spans="4:4" s="18" customFormat="1" ht="13.8"/>
    <row r="8453" spans="4:4">
      <c r="D8453" s="17"/>
    </row>
    <row r="8454" spans="4:4">
      <c r="D8454" s="17"/>
    </row>
    <row r="8455" spans="4:4">
      <c r="D8455" s="17"/>
    </row>
    <row r="8456" spans="4:4" s="18" customFormat="1" ht="13.8"/>
    <row r="8457" spans="4:4" s="18" customFormat="1" ht="13.8"/>
    <row r="8459" spans="4:4">
      <c r="D8459" s="17"/>
    </row>
    <row r="8462" spans="4:4" s="18" customFormat="1" ht="13.8"/>
    <row r="8463" spans="4:4">
      <c r="D8463" s="17"/>
    </row>
    <row r="8464" spans="4:4" s="18" customFormat="1" ht="13.8"/>
    <row r="8465" spans="4:4" s="18" customFormat="1" ht="13.8"/>
    <row r="8466" spans="4:4">
      <c r="D8466" s="17"/>
    </row>
    <row r="8467" spans="4:4" s="18" customFormat="1" ht="13.8"/>
    <row r="8468" spans="4:4" s="18" customFormat="1" ht="13.8"/>
    <row r="8469" spans="4:4" s="18" customFormat="1" ht="13.8"/>
    <row r="8470" spans="4:4" s="18" customFormat="1" ht="13.8"/>
    <row r="8471" spans="4:4" s="18" customFormat="1" ht="13.8"/>
    <row r="8472" spans="4:4" s="18" customFormat="1" ht="13.8"/>
    <row r="8473" spans="4:4" s="18" customFormat="1" ht="13.8"/>
    <row r="8474" spans="4:4">
      <c r="D8474" s="17"/>
    </row>
    <row r="8476" spans="4:4">
      <c r="D8476" s="17"/>
    </row>
    <row r="8477" spans="4:4" s="18" customFormat="1" ht="13.8"/>
    <row r="8478" spans="4:4">
      <c r="D8478" s="17"/>
    </row>
    <row r="8479" spans="4:4">
      <c r="D8479" s="17"/>
    </row>
    <row r="8482" spans="4:4">
      <c r="D8482" s="17"/>
    </row>
    <row r="8483" spans="4:4" s="18" customFormat="1" ht="13.8"/>
    <row r="8484" spans="4:4" s="18" customFormat="1" ht="13.8"/>
    <row r="8485" spans="4:4" s="18" customFormat="1" ht="13.8"/>
    <row r="8486" spans="4:4" s="18" customFormat="1" ht="13.8"/>
    <row r="8487" spans="4:4">
      <c r="D8487" s="17"/>
    </row>
    <row r="8488" spans="4:4">
      <c r="D8488" s="17"/>
    </row>
    <row r="8489" spans="4:4">
      <c r="D8489" s="17"/>
    </row>
    <row r="8491" spans="4:4">
      <c r="D8491" s="17"/>
    </row>
    <row r="8493" spans="4:4">
      <c r="D8493" s="17"/>
    </row>
    <row r="8494" spans="4:4">
      <c r="D8494" s="17"/>
    </row>
    <row r="8495" spans="4:4">
      <c r="D8495" s="17"/>
    </row>
    <row r="8496" spans="4:4">
      <c r="D8496" s="17"/>
    </row>
    <row r="8497" spans="4:4">
      <c r="D8497" s="17"/>
    </row>
    <row r="8498" spans="4:4">
      <c r="D8498" s="17"/>
    </row>
    <row r="8499" spans="4:4" s="18" customFormat="1" ht="13.8"/>
    <row r="8500" spans="4:4" s="18" customFormat="1" ht="13.8"/>
    <row r="8501" spans="4:4">
      <c r="D8501" s="17"/>
    </row>
    <row r="8502" spans="4:4">
      <c r="D8502" s="17"/>
    </row>
    <row r="8503" spans="4:4" s="18" customFormat="1" ht="13.8"/>
    <row r="8504" spans="4:4" s="18" customFormat="1" ht="13.8"/>
    <row r="8505" spans="4:4" s="18" customFormat="1" ht="13.8"/>
    <row r="8506" spans="4:4" s="18" customFormat="1" ht="13.8"/>
    <row r="8507" spans="4:4" s="18" customFormat="1" ht="13.8"/>
    <row r="8509" spans="4:4">
      <c r="D8509" s="17"/>
    </row>
    <row r="8510" spans="4:4">
      <c r="D8510" s="17"/>
    </row>
    <row r="8511" spans="4:4">
      <c r="D8511" s="17"/>
    </row>
    <row r="8512" spans="4:4" s="18" customFormat="1" ht="13.8"/>
    <row r="8513" spans="4:4">
      <c r="D8513" s="17"/>
    </row>
    <row r="8514" spans="4:4" s="18" customFormat="1" ht="13.8"/>
    <row r="8515" spans="4:4" s="18" customFormat="1" ht="13.8"/>
    <row r="8516" spans="4:4">
      <c r="D8516" s="17"/>
    </row>
    <row r="8517" spans="4:4" s="18" customFormat="1" ht="13.8"/>
    <row r="8518" spans="4:4">
      <c r="D8518" s="17"/>
    </row>
    <row r="8519" spans="4:4">
      <c r="D8519" s="17"/>
    </row>
    <row r="8520" spans="4:4">
      <c r="D8520" s="17"/>
    </row>
    <row r="8521" spans="4:4" s="18" customFormat="1" ht="13.8"/>
    <row r="8522" spans="4:4" s="18" customFormat="1" ht="13.8"/>
    <row r="8523" spans="4:4" s="18" customFormat="1" ht="13.8"/>
    <row r="8524" spans="4:4" s="18" customFormat="1" ht="13.8"/>
    <row r="8525" spans="4:4" s="18" customFormat="1" ht="13.8"/>
    <row r="8526" spans="4:4" s="18" customFormat="1" ht="13.8"/>
    <row r="8527" spans="4:4" s="18" customFormat="1" ht="13.8"/>
    <row r="8528" spans="4:4" s="18" customFormat="1" ht="13.8"/>
    <row r="8529" spans="4:4" s="18" customFormat="1" ht="13.8"/>
    <row r="8530" spans="4:4" s="18" customFormat="1" ht="13.8"/>
    <row r="8531" spans="4:4" s="18" customFormat="1" ht="13.8"/>
    <row r="8532" spans="4:4" s="18" customFormat="1" ht="13.8"/>
    <row r="8533" spans="4:4" s="18" customFormat="1" ht="13.8"/>
    <row r="8534" spans="4:4" s="18" customFormat="1" ht="13.8"/>
    <row r="8535" spans="4:4" s="18" customFormat="1" ht="13.8"/>
    <row r="8536" spans="4:4" s="18" customFormat="1" ht="13.8"/>
    <row r="8537" spans="4:4" s="18" customFormat="1" ht="13.8"/>
    <row r="8538" spans="4:4" s="18" customFormat="1" ht="13.8"/>
    <row r="8539" spans="4:4">
      <c r="D8539" s="17"/>
    </row>
    <row r="8540" spans="4:4" s="18" customFormat="1" ht="13.8"/>
    <row r="8541" spans="4:4">
      <c r="D8541" s="17"/>
    </row>
    <row r="8545" spans="4:4">
      <c r="D8545" s="17"/>
    </row>
    <row r="8547" spans="4:4">
      <c r="D8547" s="17"/>
    </row>
    <row r="8548" spans="4:4">
      <c r="D8548" s="17"/>
    </row>
    <row r="8549" spans="4:4">
      <c r="D8549" s="17"/>
    </row>
    <row r="8550" spans="4:4">
      <c r="D8550" s="17"/>
    </row>
    <row r="8551" spans="4:4" s="18" customFormat="1" ht="13.8"/>
    <row r="8552" spans="4:4">
      <c r="D8552" s="17"/>
    </row>
    <row r="8553" spans="4:4">
      <c r="D8553" s="17"/>
    </row>
    <row r="8554" spans="4:4">
      <c r="D8554" s="17"/>
    </row>
    <row r="8555" spans="4:4">
      <c r="D8555" s="17"/>
    </row>
    <row r="8556" spans="4:4">
      <c r="D8556" s="17"/>
    </row>
    <row r="8557" spans="4:4">
      <c r="D8557" s="17"/>
    </row>
    <row r="8558" spans="4:4">
      <c r="D8558" s="17"/>
    </row>
    <row r="8559" spans="4:4" s="18" customFormat="1" ht="13.8"/>
    <row r="8560" spans="4:4">
      <c r="D8560" s="17"/>
    </row>
    <row r="8561" spans="4:4">
      <c r="D8561" s="17"/>
    </row>
    <row r="8562" spans="4:4">
      <c r="D8562" s="17"/>
    </row>
    <row r="8563" spans="4:4">
      <c r="D8563" s="17"/>
    </row>
    <row r="8564" spans="4:4">
      <c r="D8564" s="17"/>
    </row>
    <row r="8565" spans="4:4">
      <c r="D8565" s="17"/>
    </row>
    <row r="8566" spans="4:4">
      <c r="D8566" s="17"/>
    </row>
    <row r="8567" spans="4:4" s="18" customFormat="1" ht="13.8"/>
    <row r="8568" spans="4:4" s="18" customFormat="1" ht="13.8"/>
    <row r="8569" spans="4:4" s="18" customFormat="1" ht="13.8"/>
    <row r="8570" spans="4:4" s="18" customFormat="1" ht="13.8"/>
    <row r="8571" spans="4:4" s="18" customFormat="1" ht="13.8"/>
    <row r="8572" spans="4:4" s="18" customFormat="1" ht="13.8"/>
    <row r="8573" spans="4:4" s="18" customFormat="1" ht="13.8"/>
    <row r="8574" spans="4:4" s="18" customFormat="1" ht="13.8"/>
    <row r="8575" spans="4:4" s="18" customFormat="1" ht="13.8"/>
    <row r="8576" spans="4:4" s="18" customFormat="1" ht="13.8"/>
    <row r="8577" s="18" customFormat="1" ht="13.8"/>
    <row r="8578" s="18" customFormat="1" ht="13.8"/>
    <row r="8579" s="18" customFormat="1" ht="13.8"/>
    <row r="8580" s="18" customFormat="1" ht="13.8"/>
    <row r="8581" s="18" customFormat="1" ht="13.8"/>
    <row r="8582" s="18" customFormat="1" ht="13.8"/>
    <row r="8583" s="18" customFormat="1" ht="13.8"/>
    <row r="8584" s="18" customFormat="1" ht="13.8"/>
    <row r="8585" s="18" customFormat="1" ht="13.8"/>
    <row r="8586" s="18" customFormat="1" ht="13.8"/>
    <row r="8587" s="18" customFormat="1" ht="13.8"/>
    <row r="8588" s="18" customFormat="1" ht="13.8"/>
    <row r="8589" s="18" customFormat="1" ht="13.8"/>
    <row r="8590" s="18" customFormat="1" ht="13.8"/>
    <row r="8591" s="18" customFormat="1" ht="13.8"/>
    <row r="8592" s="18" customFormat="1" ht="13.8"/>
    <row r="8593" s="18" customFormat="1" ht="13.8"/>
    <row r="8594" s="18" customFormat="1" ht="13.8"/>
    <row r="8595" s="18" customFormat="1" ht="13.8"/>
    <row r="8596" s="18" customFormat="1" ht="13.8"/>
    <row r="8597" s="18" customFormat="1" ht="13.8"/>
    <row r="8598" s="18" customFormat="1" ht="13.8"/>
    <row r="8599" s="18" customFormat="1" ht="13.8"/>
    <row r="8600" s="18" customFormat="1" ht="13.8"/>
    <row r="8601" s="18" customFormat="1" ht="13.8"/>
    <row r="8602" s="18" customFormat="1" ht="13.8"/>
    <row r="8603" s="18" customFormat="1" ht="13.8"/>
    <row r="8604" s="18" customFormat="1" ht="13.8"/>
    <row r="8605" s="18" customFormat="1" ht="13.8"/>
    <row r="8606" s="18" customFormat="1" ht="13.8"/>
    <row r="8607" s="18" customFormat="1" ht="13.8"/>
    <row r="8608" s="18" customFormat="1" ht="13.8"/>
    <row r="8609" spans="4:4" s="18" customFormat="1" ht="13.8"/>
    <row r="8610" spans="4:4" s="18" customFormat="1" ht="13.8"/>
    <row r="8611" spans="4:4" s="18" customFormat="1" ht="13.8"/>
    <row r="8612" spans="4:4" s="18" customFormat="1" ht="13.8"/>
    <row r="8613" spans="4:4" s="18" customFormat="1" ht="13.8"/>
    <row r="8614" spans="4:4" s="18" customFormat="1" ht="13.8"/>
    <row r="8615" spans="4:4" s="18" customFormat="1" ht="13.8"/>
    <row r="8616" spans="4:4">
      <c r="D8616" s="17"/>
    </row>
    <row r="8617" spans="4:4" s="18" customFormat="1" ht="13.8"/>
    <row r="8618" spans="4:4">
      <c r="D8618" s="17"/>
    </row>
    <row r="8619" spans="4:4">
      <c r="D8619" s="17"/>
    </row>
    <row r="8620" spans="4:4">
      <c r="D8620" s="17"/>
    </row>
    <row r="8621" spans="4:4">
      <c r="D8621" s="17"/>
    </row>
    <row r="8624" spans="4:4">
      <c r="D8624" s="17"/>
    </row>
    <row r="8625" spans="4:4">
      <c r="D8625" s="17"/>
    </row>
    <row r="8626" spans="4:4">
      <c r="D8626" s="17"/>
    </row>
    <row r="8627" spans="4:4">
      <c r="D8627" s="17"/>
    </row>
    <row r="8628" spans="4:4">
      <c r="D8628" s="17"/>
    </row>
    <row r="8629" spans="4:4">
      <c r="D8629" s="17"/>
    </row>
    <row r="8630" spans="4:4">
      <c r="D8630" s="17"/>
    </row>
    <row r="8631" spans="4:4">
      <c r="D8631" s="17"/>
    </row>
    <row r="8633" spans="4:4">
      <c r="D8633" s="17"/>
    </row>
    <row r="8634" spans="4:4">
      <c r="D8634" s="17"/>
    </row>
    <row r="8635" spans="4:4">
      <c r="D8635" s="17"/>
    </row>
    <row r="8636" spans="4:4">
      <c r="D8636" s="17"/>
    </row>
    <row r="8637" spans="4:4">
      <c r="D8637" s="17"/>
    </row>
    <row r="8638" spans="4:4">
      <c r="D8638" s="17"/>
    </row>
    <row r="8639" spans="4:4" s="18" customFormat="1" ht="13.8"/>
    <row r="8641" spans="4:4">
      <c r="D8641" s="17"/>
    </row>
    <row r="8642" spans="4:4" s="18" customFormat="1" ht="13.8"/>
    <row r="8643" spans="4:4">
      <c r="D8643" s="17"/>
    </row>
    <row r="8644" spans="4:4">
      <c r="D8644" s="17"/>
    </row>
    <row r="8645" spans="4:4">
      <c r="D8645" s="17"/>
    </row>
    <row r="8646" spans="4:4">
      <c r="D8646" s="17"/>
    </row>
    <row r="8647" spans="4:4">
      <c r="D8647" s="17"/>
    </row>
    <row r="8648" spans="4:4">
      <c r="D8648" s="17"/>
    </row>
    <row r="8655" spans="4:4">
      <c r="D8655" s="17"/>
    </row>
    <row r="8656" spans="4:4">
      <c r="D8656" s="17"/>
    </row>
    <row r="8657" spans="4:4">
      <c r="D8657" s="17"/>
    </row>
    <row r="8658" spans="4:4">
      <c r="D8658" s="17"/>
    </row>
    <row r="8659" spans="4:4">
      <c r="D8659" s="17"/>
    </row>
    <row r="8660" spans="4:4">
      <c r="D8660" s="17"/>
    </row>
    <row r="8661" spans="4:4" s="18" customFormat="1" ht="13.8"/>
    <row r="8662" spans="4:4">
      <c r="D8662" s="17"/>
    </row>
    <row r="8663" spans="4:4">
      <c r="D8663" s="17"/>
    </row>
    <row r="8664" spans="4:4">
      <c r="D8664" s="17"/>
    </row>
    <row r="8665" spans="4:4">
      <c r="D8665" s="17"/>
    </row>
    <row r="8666" spans="4:4">
      <c r="D8666" s="17"/>
    </row>
    <row r="8667" spans="4:4" s="18" customFormat="1" ht="13.8"/>
    <row r="8668" spans="4:4">
      <c r="D8668" s="17"/>
    </row>
    <row r="8669" spans="4:4">
      <c r="D8669" s="17"/>
    </row>
    <row r="8670" spans="4:4">
      <c r="D8670" s="17"/>
    </row>
    <row r="8671" spans="4:4">
      <c r="D8671" s="17"/>
    </row>
    <row r="8672" spans="4:4">
      <c r="D8672" s="17"/>
    </row>
    <row r="8673" spans="4:4">
      <c r="D8673" s="17"/>
    </row>
    <row r="8674" spans="4:4">
      <c r="D8674" s="17"/>
    </row>
    <row r="8676" spans="4:4">
      <c r="D8676" s="17"/>
    </row>
    <row r="8677" spans="4:4">
      <c r="D8677" s="17"/>
    </row>
    <row r="8678" spans="4:4">
      <c r="D8678" s="17"/>
    </row>
    <row r="8679" spans="4:4">
      <c r="D8679" s="17"/>
    </row>
    <row r="8680" spans="4:4">
      <c r="D8680" s="17"/>
    </row>
    <row r="8681" spans="4:4" s="18" customFormat="1" ht="13.8"/>
    <row r="8682" spans="4:4" s="18" customFormat="1" ht="13.8"/>
    <row r="8683" spans="4:4" s="18" customFormat="1" ht="13.8"/>
    <row r="8684" spans="4:4" s="18" customFormat="1" ht="13.8"/>
    <row r="8685" spans="4:4">
      <c r="D8685" s="17"/>
    </row>
    <row r="8686" spans="4:4">
      <c r="D8686" s="17"/>
    </row>
    <row r="8687" spans="4:4" s="18" customFormat="1" ht="13.8"/>
    <row r="8688" spans="4:4" s="18" customFormat="1" ht="13.8"/>
    <row r="8689" spans="4:4" s="18" customFormat="1" ht="13.8"/>
    <row r="8690" spans="4:4">
      <c r="D8690" s="17"/>
    </row>
    <row r="8691" spans="4:4">
      <c r="D8691" s="17"/>
    </row>
    <row r="8692" spans="4:4">
      <c r="D8692" s="17"/>
    </row>
    <row r="8693" spans="4:4">
      <c r="D8693" s="17"/>
    </row>
    <row r="8695" spans="4:4">
      <c r="D8695" s="17"/>
    </row>
    <row r="8696" spans="4:4" s="18" customFormat="1" ht="13.8"/>
    <row r="8697" spans="4:4">
      <c r="D8697" s="17"/>
    </row>
    <row r="8698" spans="4:4">
      <c r="D8698" s="17"/>
    </row>
    <row r="8700" spans="4:4">
      <c r="D8700" s="17"/>
    </row>
    <row r="8701" spans="4:4">
      <c r="D8701" s="17"/>
    </row>
    <row r="8702" spans="4:4" s="18" customFormat="1" ht="13.8"/>
    <row r="8703" spans="4:4">
      <c r="D8703" s="17"/>
    </row>
    <row r="8707" spans="4:4">
      <c r="D8707" s="17"/>
    </row>
    <row r="8708" spans="4:4" s="18" customFormat="1" ht="13.8"/>
    <row r="8709" spans="4:4">
      <c r="D8709" s="17"/>
    </row>
    <row r="8710" spans="4:4">
      <c r="D8710" s="17"/>
    </row>
    <row r="8711" spans="4:4">
      <c r="D8711" s="17"/>
    </row>
    <row r="8715" spans="4:4">
      <c r="D8715" s="17"/>
    </row>
    <row r="8716" spans="4:4">
      <c r="D8716" s="17"/>
    </row>
    <row r="8718" spans="4:4">
      <c r="D8718" s="17"/>
    </row>
    <row r="8719" spans="4:4">
      <c r="D8719" s="17"/>
    </row>
    <row r="8720" spans="4:4" s="18" customFormat="1" ht="13.8"/>
    <row r="8721" spans="4:4">
      <c r="D8721" s="17"/>
    </row>
    <row r="8723" spans="4:4">
      <c r="D8723" s="17"/>
    </row>
    <row r="8725" spans="4:4" s="18" customFormat="1" ht="13.8"/>
    <row r="8726" spans="4:4" s="18" customFormat="1" ht="13.8"/>
    <row r="8729" spans="4:4">
      <c r="D8729" s="17"/>
    </row>
    <row r="8731" spans="4:4" s="18" customFormat="1" ht="13.8"/>
    <row r="8732" spans="4:4">
      <c r="D8732" s="17"/>
    </row>
    <row r="8733" spans="4:4">
      <c r="D8733" s="17"/>
    </row>
    <row r="8734" spans="4:4">
      <c r="D8734" s="17"/>
    </row>
    <row r="8735" spans="4:4">
      <c r="D8735" s="17"/>
    </row>
    <row r="8736" spans="4:4">
      <c r="D8736" s="17"/>
    </row>
    <row r="8737" spans="4:4">
      <c r="D8737" s="17"/>
    </row>
    <row r="8739" spans="4:4">
      <c r="D8739" s="17"/>
    </row>
    <row r="8740" spans="4:4">
      <c r="D8740" s="17"/>
    </row>
    <row r="8741" spans="4:4">
      <c r="D8741" s="17"/>
    </row>
    <row r="8742" spans="4:4" s="18" customFormat="1" ht="13.8"/>
    <row r="8743" spans="4:4">
      <c r="D8743" s="17"/>
    </row>
    <row r="8744" spans="4:4">
      <c r="D8744" s="17"/>
    </row>
    <row r="8750" spans="4:4">
      <c r="D8750" s="17"/>
    </row>
    <row r="8751" spans="4:4">
      <c r="D8751" s="17"/>
    </row>
    <row r="8752" spans="4:4">
      <c r="D8752" s="17"/>
    </row>
    <row r="8754" spans="4:4">
      <c r="D8754" s="17"/>
    </row>
    <row r="8755" spans="4:4">
      <c r="D8755" s="17"/>
    </row>
    <row r="8756" spans="4:4">
      <c r="D8756" s="17"/>
    </row>
    <row r="8757" spans="4:4">
      <c r="D8757" s="17"/>
    </row>
    <row r="8758" spans="4:4">
      <c r="D8758" s="17"/>
    </row>
    <row r="8759" spans="4:4">
      <c r="D8759" s="17"/>
    </row>
    <row r="8761" spans="4:4" s="18" customFormat="1" ht="13.8"/>
    <row r="8762" spans="4:4">
      <c r="D8762" s="17"/>
    </row>
    <row r="8764" spans="4:4" s="18" customFormat="1" ht="13.8"/>
    <row r="8765" spans="4:4" s="18" customFormat="1" ht="13.8"/>
    <row r="8766" spans="4:4">
      <c r="D8766" s="17"/>
    </row>
    <row r="8767" spans="4:4" s="18" customFormat="1" ht="13.8"/>
    <row r="8771" spans="4:4" s="18" customFormat="1" ht="13.8"/>
    <row r="8772" spans="4:4">
      <c r="D8772" s="17"/>
    </row>
    <row r="8773" spans="4:4">
      <c r="D8773" s="17"/>
    </row>
    <row r="8774" spans="4:4">
      <c r="D8774" s="17"/>
    </row>
    <row r="8775" spans="4:4">
      <c r="D8775" s="17"/>
    </row>
    <row r="8776" spans="4:4">
      <c r="D8776" s="17"/>
    </row>
    <row r="8778" spans="4:4" s="18" customFormat="1" ht="13.8"/>
    <row r="8779" spans="4:4" s="18" customFormat="1" ht="13.8"/>
    <row r="8780" spans="4:4" s="18" customFormat="1" ht="13.8"/>
    <row r="8781" spans="4:4">
      <c r="D8781" s="17"/>
    </row>
    <row r="8782" spans="4:4" s="18" customFormat="1" ht="13.8"/>
    <row r="8787" spans="4:4">
      <c r="D8787" s="17"/>
    </row>
    <row r="8789" spans="4:4" s="18" customFormat="1" ht="13.8"/>
    <row r="8790" spans="4:4" s="18" customFormat="1" ht="13.8"/>
    <row r="8791" spans="4:4">
      <c r="D8791" s="17"/>
    </row>
    <row r="8792" spans="4:4">
      <c r="D8792" s="17"/>
    </row>
    <row r="8793" spans="4:4">
      <c r="D8793" s="17"/>
    </row>
    <row r="8794" spans="4:4">
      <c r="D8794" s="17"/>
    </row>
    <row r="8796" spans="4:4" s="18" customFormat="1" ht="13.8"/>
    <row r="8798" spans="4:4" s="18" customFormat="1" ht="13.8"/>
    <row r="8799" spans="4:4">
      <c r="D8799" s="17"/>
    </row>
    <row r="8801" spans="4:4">
      <c r="D8801" s="17"/>
    </row>
    <row r="8802" spans="4:4">
      <c r="D8802" s="17"/>
    </row>
    <row r="8804" spans="4:4">
      <c r="D8804" s="17"/>
    </row>
    <row r="8805" spans="4:4">
      <c r="D8805" s="17"/>
    </row>
    <row r="8806" spans="4:4">
      <c r="D8806" s="17"/>
    </row>
    <row r="8808" spans="4:4">
      <c r="D8808" s="17"/>
    </row>
    <row r="8809" spans="4:4">
      <c r="D8809" s="17"/>
    </row>
    <row r="8810" spans="4:4">
      <c r="D8810" s="17"/>
    </row>
    <row r="8811" spans="4:4">
      <c r="D8811" s="17"/>
    </row>
    <row r="8812" spans="4:4" s="18" customFormat="1" ht="13.8"/>
    <row r="8813" spans="4:4">
      <c r="D8813" s="17"/>
    </row>
    <row r="8814" spans="4:4">
      <c r="D8814" s="17"/>
    </row>
    <row r="8816" spans="4:4" s="18" customFormat="1" ht="13.8"/>
    <row r="8817" spans="4:4">
      <c r="D8817" s="17"/>
    </row>
    <row r="8818" spans="4:4">
      <c r="D8818" s="17"/>
    </row>
    <row r="8820" spans="4:4">
      <c r="D8820" s="17"/>
    </row>
    <row r="8821" spans="4:4">
      <c r="D8821" s="17"/>
    </row>
    <row r="8822" spans="4:4">
      <c r="D8822" s="17"/>
    </row>
    <row r="8823" spans="4:4">
      <c r="D8823" s="17"/>
    </row>
    <row r="8824" spans="4:4">
      <c r="D8824" s="17"/>
    </row>
    <row r="8825" spans="4:4">
      <c r="D8825" s="17"/>
    </row>
    <row r="8826" spans="4:4">
      <c r="D8826" s="17"/>
    </row>
    <row r="8829" spans="4:4">
      <c r="D8829" s="17"/>
    </row>
    <row r="8830" spans="4:4">
      <c r="D8830" s="17"/>
    </row>
    <row r="8831" spans="4:4">
      <c r="D8831" s="17"/>
    </row>
    <row r="8832" spans="4:4">
      <c r="D8832" s="17"/>
    </row>
    <row r="8833" spans="4:4" s="18" customFormat="1" ht="13.8"/>
    <row r="8835" spans="4:4">
      <c r="D8835" s="17"/>
    </row>
    <row r="8836" spans="4:4" s="18" customFormat="1" ht="13.8"/>
    <row r="8839" spans="4:4" s="18" customFormat="1" ht="13.8"/>
    <row r="8840" spans="4:4" s="18" customFormat="1" ht="13.8"/>
    <row r="8841" spans="4:4" s="18" customFormat="1" ht="13.8"/>
    <row r="8842" spans="4:4" s="18" customFormat="1" ht="13.8"/>
    <row r="8843" spans="4:4" s="18" customFormat="1" ht="13.8"/>
    <row r="8844" spans="4:4">
      <c r="D8844" s="17"/>
    </row>
    <row r="8845" spans="4:4">
      <c r="D8845" s="17"/>
    </row>
    <row r="8846" spans="4:4">
      <c r="D8846" s="17"/>
    </row>
    <row r="8847" spans="4:4">
      <c r="D8847" s="17"/>
    </row>
    <row r="8848" spans="4:4">
      <c r="D8848" s="17"/>
    </row>
    <row r="8849" spans="4:4">
      <c r="D8849" s="17"/>
    </row>
    <row r="8850" spans="4:4">
      <c r="D8850" s="17"/>
    </row>
    <row r="8851" spans="4:4">
      <c r="D8851" s="17"/>
    </row>
    <row r="8852" spans="4:4">
      <c r="D8852" s="17"/>
    </row>
    <row r="8853" spans="4:4">
      <c r="D8853" s="17"/>
    </row>
    <row r="8855" spans="4:4">
      <c r="D8855" s="17"/>
    </row>
    <row r="8856" spans="4:4">
      <c r="D8856" s="17"/>
    </row>
    <row r="8857" spans="4:4">
      <c r="D8857" s="17"/>
    </row>
    <row r="8858" spans="4:4" s="18" customFormat="1" ht="13.8"/>
    <row r="8859" spans="4:4" s="18" customFormat="1" ht="13.8"/>
    <row r="8860" spans="4:4">
      <c r="D8860" s="17"/>
    </row>
    <row r="8861" spans="4:4" s="18" customFormat="1" ht="13.8"/>
    <row r="8863" spans="4:4" s="18" customFormat="1" ht="13.8"/>
    <row r="8864" spans="4:4" s="18" customFormat="1" ht="13.8"/>
    <row r="8865" spans="4:4" s="18" customFormat="1" ht="13.8"/>
    <row r="8866" spans="4:4" s="18" customFormat="1" ht="13.8"/>
    <row r="8867" spans="4:4" s="18" customFormat="1" ht="13.8"/>
    <row r="8868" spans="4:4" s="18" customFormat="1" ht="13.8"/>
    <row r="8869" spans="4:4" s="18" customFormat="1" ht="13.8"/>
    <row r="8870" spans="4:4" s="18" customFormat="1" ht="13.8"/>
    <row r="8871" spans="4:4" s="18" customFormat="1" ht="13.8"/>
    <row r="8872" spans="4:4" s="18" customFormat="1" ht="13.8"/>
    <row r="8873" spans="4:4" s="18" customFormat="1" ht="13.8"/>
    <row r="8874" spans="4:4" s="18" customFormat="1" ht="13.8"/>
    <row r="8875" spans="4:4" s="18" customFormat="1" ht="13.8"/>
    <row r="8876" spans="4:4" s="18" customFormat="1" ht="13.8"/>
    <row r="8877" spans="4:4">
      <c r="D8877" s="17"/>
    </row>
    <row r="8878" spans="4:4">
      <c r="D8878" s="17"/>
    </row>
    <row r="8879" spans="4:4">
      <c r="D8879" s="17"/>
    </row>
    <row r="8880" spans="4:4">
      <c r="D8880" s="17"/>
    </row>
    <row r="8881" spans="4:4">
      <c r="D8881" s="17"/>
    </row>
    <row r="8883" spans="4:4">
      <c r="D8883" s="17"/>
    </row>
    <row r="8884" spans="4:4">
      <c r="D8884" s="17"/>
    </row>
    <row r="8885" spans="4:4">
      <c r="D8885" s="17"/>
    </row>
    <row r="8887" spans="4:4">
      <c r="D8887" s="17"/>
    </row>
    <row r="8888" spans="4:4">
      <c r="D8888" s="17"/>
    </row>
    <row r="8889" spans="4:4">
      <c r="D8889" s="17"/>
    </row>
    <row r="8891" spans="4:4">
      <c r="D8891" s="17"/>
    </row>
    <row r="8892" spans="4:4">
      <c r="D8892" s="17"/>
    </row>
    <row r="8894" spans="4:4">
      <c r="D8894" s="17"/>
    </row>
    <row r="8895" spans="4:4" s="18" customFormat="1" ht="13.8"/>
    <row r="8896" spans="4:4" s="18" customFormat="1" ht="13.8"/>
    <row r="8897" spans="4:4">
      <c r="D8897" s="17"/>
    </row>
    <row r="8898" spans="4:4">
      <c r="D8898" s="17"/>
    </row>
    <row r="8899" spans="4:4">
      <c r="D8899" s="17"/>
    </row>
    <row r="8900" spans="4:4" s="18" customFormat="1" ht="13.8"/>
    <row r="8901" spans="4:4">
      <c r="D8901" s="17"/>
    </row>
    <row r="8902" spans="4:4">
      <c r="D8902" s="17"/>
    </row>
    <row r="8903" spans="4:4">
      <c r="D8903" s="17"/>
    </row>
    <row r="8904" spans="4:4">
      <c r="D8904" s="17"/>
    </row>
    <row r="8905" spans="4:4">
      <c r="D8905" s="17"/>
    </row>
    <row r="8906" spans="4:4">
      <c r="D8906" s="17"/>
    </row>
    <row r="8907" spans="4:4">
      <c r="D8907" s="17"/>
    </row>
    <row r="8908" spans="4:4">
      <c r="D8908" s="17"/>
    </row>
    <row r="8909" spans="4:4" s="18" customFormat="1" ht="13.8"/>
    <row r="8910" spans="4:4" s="18" customFormat="1" ht="13.8"/>
    <row r="8912" spans="4:4">
      <c r="D8912" s="17"/>
    </row>
    <row r="8913" spans="4:4">
      <c r="D8913" s="17"/>
    </row>
    <row r="8916" spans="4:4">
      <c r="D8916" s="17"/>
    </row>
    <row r="8917" spans="4:4" s="18" customFormat="1" ht="13.8"/>
    <row r="8918" spans="4:4" s="18" customFormat="1" ht="13.8"/>
    <row r="8919" spans="4:4" s="18" customFormat="1" ht="13.8"/>
    <row r="8920" spans="4:4" s="18" customFormat="1" ht="13.8"/>
    <row r="8921" spans="4:4" s="18" customFormat="1" ht="13.8"/>
    <row r="8922" spans="4:4" s="18" customFormat="1" ht="13.8"/>
    <row r="8923" spans="4:4" s="18" customFormat="1" ht="13.8"/>
    <row r="8924" spans="4:4" s="18" customFormat="1" ht="13.8"/>
    <row r="8925" spans="4:4" s="18" customFormat="1" ht="13.8"/>
    <row r="8926" spans="4:4" s="18" customFormat="1" ht="13.8"/>
    <row r="8927" spans="4:4" s="18" customFormat="1" ht="13.8"/>
    <row r="8929" s="18" customFormat="1" ht="13.8"/>
    <row r="8930" s="18" customFormat="1" ht="13.8"/>
    <row r="8931" s="18" customFormat="1" ht="13.8"/>
    <row r="8932" s="18" customFormat="1" ht="13.8"/>
    <row r="8933" s="18" customFormat="1" ht="13.8"/>
    <row r="8934" s="18" customFormat="1" ht="13.8"/>
    <row r="8935" s="18" customFormat="1" ht="13.8"/>
    <row r="8936" s="18" customFormat="1" ht="13.8"/>
    <row r="8937" s="18" customFormat="1" ht="13.8"/>
    <row r="8938" s="18" customFormat="1" ht="13.8"/>
    <row r="8939" s="18" customFormat="1" ht="13.8"/>
    <row r="8940" s="18" customFormat="1" ht="13.8"/>
    <row r="8941" s="18" customFormat="1" ht="13.8"/>
    <row r="8942" s="18" customFormat="1" ht="13.8"/>
    <row r="8943" s="18" customFormat="1" ht="13.8"/>
    <row r="8944" s="18" customFormat="1" ht="13.8"/>
    <row r="8945" s="18" customFormat="1" ht="13.8"/>
    <row r="8946" s="18" customFormat="1" ht="13.8"/>
    <row r="8947" s="18" customFormat="1" ht="13.8"/>
    <row r="8948" s="18" customFormat="1" ht="13.8"/>
    <row r="8949" s="18" customFormat="1" ht="13.8"/>
    <row r="8950" s="18" customFormat="1" ht="13.8"/>
    <row r="8951" s="18" customFormat="1" ht="13.8"/>
    <row r="8952" s="18" customFormat="1" ht="13.8"/>
    <row r="8953" s="18" customFormat="1" ht="13.8"/>
    <row r="8954" s="18" customFormat="1" ht="13.8"/>
    <row r="8955" s="18" customFormat="1" ht="13.8"/>
    <row r="8956" s="18" customFormat="1" ht="13.8"/>
    <row r="8957" s="18" customFormat="1" ht="13.8"/>
    <row r="8958" s="18" customFormat="1" ht="13.8"/>
    <row r="8959" s="18" customFormat="1" ht="13.8"/>
    <row r="8960" s="18" customFormat="1" ht="13.8"/>
    <row r="8961" s="18" customFormat="1" ht="13.8"/>
    <row r="8962" s="18" customFormat="1" ht="13.8"/>
    <row r="8963" s="18" customFormat="1" ht="13.8"/>
    <row r="8964" s="18" customFormat="1" ht="13.8"/>
    <row r="8965" s="18" customFormat="1" ht="13.8"/>
    <row r="8966" s="18" customFormat="1" ht="13.8"/>
    <row r="8967" s="18" customFormat="1" ht="13.8"/>
    <row r="8968" s="18" customFormat="1" ht="13.8"/>
    <row r="8969" s="18" customFormat="1" ht="13.8"/>
    <row r="8970" s="18" customFormat="1" ht="13.8"/>
    <row r="8971" s="18" customFormat="1" ht="13.8"/>
    <row r="8972" s="18" customFormat="1" ht="13.8"/>
    <row r="8973" s="18" customFormat="1" ht="13.8"/>
    <row r="8974" s="18" customFormat="1" ht="13.8"/>
    <row r="8975" s="18" customFormat="1" ht="13.8"/>
    <row r="8976" s="18" customFormat="1" ht="13.8"/>
    <row r="8977" spans="4:4" s="18" customFormat="1" ht="13.8"/>
    <row r="8978" spans="4:4" s="18" customFormat="1" ht="13.8"/>
    <row r="8979" spans="4:4" s="18" customFormat="1" ht="13.8"/>
    <row r="8981" spans="4:4">
      <c r="D8981" s="17"/>
    </row>
    <row r="8982" spans="4:4">
      <c r="D8982" s="17"/>
    </row>
    <row r="8984" spans="4:4">
      <c r="D8984" s="17"/>
    </row>
    <row r="8985" spans="4:4">
      <c r="D8985" s="17"/>
    </row>
    <row r="8986" spans="4:4">
      <c r="D8986" s="17"/>
    </row>
    <row r="8988" spans="4:4">
      <c r="D8988" s="17"/>
    </row>
    <row r="8989" spans="4:4">
      <c r="D8989" s="17"/>
    </row>
    <row r="8990" spans="4:4">
      <c r="D8990" s="17"/>
    </row>
    <row r="8995" spans="4:4">
      <c r="D8995" s="17"/>
    </row>
    <row r="8996" spans="4:4">
      <c r="D8996" s="17"/>
    </row>
    <row r="9001" spans="4:4">
      <c r="D9001" s="17"/>
    </row>
    <row r="9002" spans="4:4">
      <c r="D9002" s="17"/>
    </row>
    <row r="9017" spans="4:4">
      <c r="D9017" s="17"/>
    </row>
    <row r="9018" spans="4:4">
      <c r="D9018" s="17"/>
    </row>
    <row r="9019" spans="4:4">
      <c r="D9019" s="17"/>
    </row>
    <row r="9020" spans="4:4">
      <c r="D9020" s="17"/>
    </row>
    <row r="9021" spans="4:4">
      <c r="D9021" s="17"/>
    </row>
    <row r="9022" spans="4:4">
      <c r="D9022" s="17"/>
    </row>
    <row r="9023" spans="4:4">
      <c r="D9023" s="17"/>
    </row>
    <row r="9024" spans="4:4">
      <c r="D9024" s="17"/>
    </row>
    <row r="9025" spans="4:4">
      <c r="D9025" s="17"/>
    </row>
    <row r="9026" spans="4:4">
      <c r="D9026" s="17"/>
    </row>
    <row r="9027" spans="4:4">
      <c r="D9027" s="17"/>
    </row>
    <row r="9028" spans="4:4">
      <c r="D9028" s="17"/>
    </row>
    <row r="9029" spans="4:4">
      <c r="D9029" s="17"/>
    </row>
    <row r="9030" spans="4:4">
      <c r="D9030" s="17"/>
    </row>
    <row r="9033" spans="4:4">
      <c r="D9033" s="17"/>
    </row>
    <row r="9036" spans="4:4">
      <c r="D9036" s="17"/>
    </row>
    <row r="9038" spans="4:4">
      <c r="D9038" s="17"/>
    </row>
    <row r="9039" spans="4:4">
      <c r="D9039" s="17"/>
    </row>
    <row r="9041" spans="4:4">
      <c r="D9041" s="17"/>
    </row>
    <row r="9042" spans="4:4">
      <c r="D9042" s="17"/>
    </row>
    <row r="9043" spans="4:4">
      <c r="D9043" s="17"/>
    </row>
    <row r="9044" spans="4:4">
      <c r="D9044" s="17"/>
    </row>
    <row r="9045" spans="4:4">
      <c r="D9045" s="17"/>
    </row>
    <row r="9046" spans="4:4">
      <c r="D9046" s="17"/>
    </row>
    <row r="9048" spans="4:4">
      <c r="D9048" s="17"/>
    </row>
    <row r="9049" spans="4:4">
      <c r="D9049" s="17"/>
    </row>
    <row r="9050" spans="4:4">
      <c r="D9050" s="17"/>
    </row>
    <row r="9051" spans="4:4">
      <c r="D9051" s="17"/>
    </row>
    <row r="9052" spans="4:4">
      <c r="D9052" s="17"/>
    </row>
    <row r="9053" spans="4:4">
      <c r="D9053" s="17"/>
    </row>
    <row r="9054" spans="4:4">
      <c r="D9054" s="17"/>
    </row>
    <row r="9056" spans="4:4">
      <c r="D9056" s="17"/>
    </row>
    <row r="9057" spans="4:4">
      <c r="D9057" s="17"/>
    </row>
    <row r="9058" spans="4:4">
      <c r="D9058" s="17"/>
    </row>
    <row r="9059" spans="4:4">
      <c r="D9059" s="17"/>
    </row>
    <row r="9060" spans="4:4">
      <c r="D9060" s="17"/>
    </row>
    <row r="9061" spans="4:4">
      <c r="D9061" s="17"/>
    </row>
    <row r="9062" spans="4:4">
      <c r="D9062" s="17"/>
    </row>
    <row r="9064" spans="4:4">
      <c r="D9064" s="17"/>
    </row>
    <row r="9065" spans="4:4">
      <c r="D9065" s="17"/>
    </row>
    <row r="9066" spans="4:4">
      <c r="D9066" s="17"/>
    </row>
    <row r="9067" spans="4:4">
      <c r="D9067" s="17"/>
    </row>
    <row r="9068" spans="4:4">
      <c r="D9068" s="17"/>
    </row>
    <row r="9069" spans="4:4">
      <c r="D9069" s="17"/>
    </row>
    <row r="9070" spans="4:4">
      <c r="D9070" s="17"/>
    </row>
    <row r="9072" spans="4:4">
      <c r="D9072" s="17"/>
    </row>
    <row r="9074" spans="4:4">
      <c r="D9074" s="17"/>
    </row>
    <row r="9075" spans="4:4" s="18" customFormat="1" ht="13.8"/>
    <row r="9076" spans="4:4" s="18" customFormat="1" ht="13.8"/>
    <row r="9077" spans="4:4">
      <c r="D9077" s="17"/>
    </row>
    <row r="9078" spans="4:4">
      <c r="D9078" s="17"/>
    </row>
    <row r="9079" spans="4:4">
      <c r="D9079" s="17"/>
    </row>
    <row r="9080" spans="4:4">
      <c r="D9080" s="17"/>
    </row>
    <row r="9081" spans="4:4">
      <c r="D9081" s="17"/>
    </row>
    <row r="9082" spans="4:4">
      <c r="D9082" s="17"/>
    </row>
    <row r="9083" spans="4:4">
      <c r="D9083" s="17"/>
    </row>
    <row r="9084" spans="4:4">
      <c r="D9084" s="17"/>
    </row>
    <row r="9085" spans="4:4">
      <c r="D9085" s="17"/>
    </row>
    <row r="9086" spans="4:4">
      <c r="D9086" s="17"/>
    </row>
    <row r="9087" spans="4:4">
      <c r="D9087" s="17"/>
    </row>
    <row r="9088" spans="4:4">
      <c r="D9088" s="17"/>
    </row>
    <row r="9089" spans="4:4">
      <c r="D9089" s="17"/>
    </row>
    <row r="9090" spans="4:4" s="18" customFormat="1" ht="13.8"/>
    <row r="9091" spans="4:4" s="18" customFormat="1" ht="13.8"/>
    <row r="9092" spans="4:4">
      <c r="D9092" s="17"/>
    </row>
    <row r="9094" spans="4:4">
      <c r="D9094" s="17"/>
    </row>
    <row r="9095" spans="4:4" s="18" customFormat="1" ht="13.8"/>
    <row r="9096" spans="4:4">
      <c r="D9096" s="17"/>
    </row>
    <row r="9098" spans="4:4">
      <c r="D9098" s="17"/>
    </row>
    <row r="9099" spans="4:4">
      <c r="D9099" s="17"/>
    </row>
    <row r="9101" spans="4:4">
      <c r="D9101" s="17"/>
    </row>
    <row r="9102" spans="4:4">
      <c r="D9102" s="17"/>
    </row>
    <row r="9104" spans="4:4">
      <c r="D9104" s="17"/>
    </row>
    <row r="9105" spans="4:4">
      <c r="D9105" s="17"/>
    </row>
    <row r="9106" spans="4:4">
      <c r="D9106" s="17"/>
    </row>
    <row r="9107" spans="4:4">
      <c r="D9107" s="17"/>
    </row>
    <row r="9108" spans="4:4">
      <c r="D9108" s="17"/>
    </row>
    <row r="9109" spans="4:4">
      <c r="D9109" s="17"/>
    </row>
    <row r="9110" spans="4:4">
      <c r="D9110" s="17"/>
    </row>
    <row r="9112" spans="4:4">
      <c r="D9112" s="17"/>
    </row>
    <row r="9113" spans="4:4">
      <c r="D9113" s="17"/>
    </row>
    <row r="9114" spans="4:4">
      <c r="D9114" s="17"/>
    </row>
    <row r="9115" spans="4:4">
      <c r="D9115" s="17"/>
    </row>
    <row r="9116" spans="4:4">
      <c r="D9116" s="17"/>
    </row>
    <row r="9117" spans="4:4">
      <c r="D9117" s="17"/>
    </row>
    <row r="9118" spans="4:4">
      <c r="D9118" s="17"/>
    </row>
    <row r="9120" spans="4:4">
      <c r="D9120" s="17"/>
    </row>
    <row r="9121" spans="4:4">
      <c r="D9121" s="17"/>
    </row>
    <row r="9122" spans="4:4">
      <c r="D9122" s="17"/>
    </row>
    <row r="9123" spans="4:4">
      <c r="D9123" s="17"/>
    </row>
    <row r="9124" spans="4:4">
      <c r="D9124" s="17"/>
    </row>
    <row r="9125" spans="4:4">
      <c r="D9125" s="17"/>
    </row>
    <row r="9126" spans="4:4">
      <c r="D9126" s="17"/>
    </row>
    <row r="9127" spans="4:4" s="18" customFormat="1" ht="13.8"/>
    <row r="9128" spans="4:4" s="18" customFormat="1" ht="13.8"/>
    <row r="9129" spans="4:4">
      <c r="D9129" s="17"/>
    </row>
    <row r="9130" spans="4:4" s="18" customFormat="1" ht="13.8"/>
    <row r="9131" spans="4:4">
      <c r="D9131" s="17"/>
    </row>
    <row r="9132" spans="4:4">
      <c r="D9132" s="17"/>
    </row>
    <row r="9133" spans="4:4">
      <c r="D9133" s="17"/>
    </row>
    <row r="9134" spans="4:4">
      <c r="D9134" s="17"/>
    </row>
    <row r="9135" spans="4:4">
      <c r="D9135" s="17"/>
    </row>
    <row r="9136" spans="4:4" s="18" customFormat="1" ht="13.8"/>
    <row r="9137" spans="4:4" s="18" customFormat="1" ht="13.8"/>
    <row r="9138" spans="4:4">
      <c r="D9138" s="17"/>
    </row>
    <row r="9139" spans="4:4">
      <c r="D9139" s="17"/>
    </row>
    <row r="9140" spans="4:4">
      <c r="D9140" s="17"/>
    </row>
    <row r="9141" spans="4:4">
      <c r="D9141" s="17"/>
    </row>
    <row r="9143" spans="4:4">
      <c r="D9143" s="17"/>
    </row>
    <row r="9144" spans="4:4">
      <c r="D9144" s="17"/>
    </row>
    <row r="9146" spans="4:4" s="18" customFormat="1" ht="13.8"/>
    <row r="9147" spans="4:4" s="18" customFormat="1" ht="13.8"/>
    <row r="9148" spans="4:4" s="18" customFormat="1" ht="13.8"/>
    <row r="9149" spans="4:4">
      <c r="D9149" s="17"/>
    </row>
    <row r="9150" spans="4:4" s="18" customFormat="1" ht="13.8"/>
    <row r="9151" spans="4:4">
      <c r="D9151" s="17"/>
    </row>
    <row r="9154" spans="4:4">
      <c r="D9154" s="17"/>
    </row>
    <row r="9155" spans="4:4">
      <c r="D9155" s="17"/>
    </row>
    <row r="9156" spans="4:4">
      <c r="D9156" s="17"/>
    </row>
    <row r="9158" spans="4:4">
      <c r="D9158" s="17"/>
    </row>
    <row r="9159" spans="4:4">
      <c r="D9159" s="17"/>
    </row>
    <row r="9164" spans="4:4">
      <c r="D9164" s="17"/>
    </row>
    <row r="9166" spans="4:4">
      <c r="D9166" s="17"/>
    </row>
    <row r="9167" spans="4:4">
      <c r="D9167" s="17"/>
    </row>
    <row r="9170" spans="4:4" s="18" customFormat="1" ht="13.8"/>
    <row r="9171" spans="4:4" s="18" customFormat="1" ht="13.8"/>
    <row r="9172" spans="4:4">
      <c r="D9172" s="17"/>
    </row>
    <row r="9173" spans="4:4">
      <c r="D9173" s="17"/>
    </row>
    <row r="9174" spans="4:4">
      <c r="D9174" s="17"/>
    </row>
    <row r="9175" spans="4:4">
      <c r="D9175" s="17"/>
    </row>
    <row r="9177" spans="4:4">
      <c r="D9177" s="17"/>
    </row>
    <row r="9179" spans="4:4" s="18" customFormat="1" ht="13.8"/>
    <row r="9180" spans="4:4" s="18" customFormat="1" ht="13.8"/>
    <row r="9181" spans="4:4" s="18" customFormat="1" ht="13.8"/>
    <row r="9182" spans="4:4" s="18" customFormat="1" ht="13.8"/>
    <row r="9183" spans="4:4" s="18" customFormat="1" ht="13.8"/>
    <row r="9184" spans="4:4" s="18" customFormat="1" ht="13.8"/>
    <row r="9185" spans="4:4">
      <c r="D9185" s="17"/>
    </row>
    <row r="9186" spans="4:4">
      <c r="D9186" s="17"/>
    </row>
    <row r="9189" spans="4:4" s="18" customFormat="1" ht="13.8"/>
    <row r="9190" spans="4:4" s="18" customFormat="1" ht="13.8"/>
    <row r="9191" spans="4:4" s="18" customFormat="1" ht="13.8"/>
    <row r="9192" spans="4:4" s="18" customFormat="1" ht="13.8"/>
    <row r="9194" spans="4:4">
      <c r="D9194" s="17"/>
    </row>
    <row r="9195" spans="4:4">
      <c r="D9195" s="17"/>
    </row>
    <row r="9196" spans="4:4">
      <c r="D9196" s="17"/>
    </row>
    <row r="9198" spans="4:4" s="18" customFormat="1" ht="13.8"/>
    <row r="9200" spans="4:4">
      <c r="D9200" s="17"/>
    </row>
    <row r="9201" spans="4:4">
      <c r="D9201" s="17"/>
    </row>
    <row r="9202" spans="4:4">
      <c r="D9202" s="17"/>
    </row>
    <row r="9203" spans="4:4" s="18" customFormat="1" ht="13.8"/>
    <row r="9207" spans="4:4">
      <c r="D9207" s="17"/>
    </row>
    <row r="9209" spans="4:4">
      <c r="D9209" s="17"/>
    </row>
    <row r="9210" spans="4:4">
      <c r="D9210" s="17"/>
    </row>
    <row r="9211" spans="4:4">
      <c r="D9211" s="17"/>
    </row>
    <row r="9212" spans="4:4">
      <c r="D9212" s="17"/>
    </row>
    <row r="9213" spans="4:4" s="18" customFormat="1" ht="13.8"/>
    <row r="9215" spans="4:4">
      <c r="D9215" s="17"/>
    </row>
    <row r="9216" spans="4:4" s="18" customFormat="1" ht="13.8"/>
    <row r="9218" spans="4:4">
      <c r="D9218" s="17"/>
    </row>
    <row r="9219" spans="4:4">
      <c r="D9219" s="17"/>
    </row>
    <row r="9220" spans="4:4">
      <c r="D9220" s="17"/>
    </row>
    <row r="9221" spans="4:4" s="18" customFormat="1" ht="13.8"/>
    <row r="9222" spans="4:4" s="18" customFormat="1" ht="13.8"/>
    <row r="9223" spans="4:4">
      <c r="D9223" s="17"/>
    </row>
    <row r="9224" spans="4:4">
      <c r="D9224" s="17"/>
    </row>
    <row r="9226" spans="4:4">
      <c r="D9226" s="17"/>
    </row>
    <row r="9230" spans="4:4" s="18" customFormat="1" ht="13.8"/>
    <row r="9231" spans="4:4" s="18" customFormat="1" ht="13.8"/>
    <row r="9232" spans="4:4" s="18" customFormat="1" ht="13.8"/>
    <row r="9233" spans="4:4">
      <c r="D9233" s="17"/>
    </row>
    <row r="9235" spans="4:4">
      <c r="D9235" s="17"/>
    </row>
    <row r="9236" spans="4:4">
      <c r="D9236" s="17"/>
    </row>
    <row r="9237" spans="4:4">
      <c r="D9237" s="17"/>
    </row>
    <row r="9238" spans="4:4">
      <c r="D9238" s="17"/>
    </row>
    <row r="9240" spans="4:4" s="18" customFormat="1" ht="13.8"/>
    <row r="9241" spans="4:4" s="18" customFormat="1" ht="13.8"/>
    <row r="9242" spans="4:4" s="18" customFormat="1" ht="13.8"/>
    <row r="9243" spans="4:4" s="18" customFormat="1" ht="13.8"/>
    <row r="9244" spans="4:4" s="18" customFormat="1" ht="13.8"/>
    <row r="9245" spans="4:4" s="18" customFormat="1" ht="13.8"/>
    <row r="9246" spans="4:4">
      <c r="D9246" s="17"/>
    </row>
    <row r="9247" spans="4:4">
      <c r="D9247" s="17"/>
    </row>
    <row r="9248" spans="4:4">
      <c r="D9248" s="17"/>
    </row>
    <row r="9249" spans="4:4">
      <c r="D9249" s="17"/>
    </row>
    <row r="9250" spans="4:4" s="18" customFormat="1" ht="13.8"/>
    <row r="9251" spans="4:4">
      <c r="D9251" s="17"/>
    </row>
    <row r="9252" spans="4:4">
      <c r="D9252" s="17"/>
    </row>
    <row r="9254" spans="4:4">
      <c r="D9254" s="17"/>
    </row>
    <row r="9255" spans="4:4">
      <c r="D9255" s="17"/>
    </row>
    <row r="9256" spans="4:4">
      <c r="D9256" s="17"/>
    </row>
    <row r="9257" spans="4:4">
      <c r="D9257" s="17"/>
    </row>
    <row r="9258" spans="4:4">
      <c r="D9258" s="17"/>
    </row>
    <row r="9259" spans="4:4">
      <c r="D9259" s="17"/>
    </row>
    <row r="9260" spans="4:4" s="18" customFormat="1" ht="13.8"/>
    <row r="9262" spans="4:4">
      <c r="D9262" s="17"/>
    </row>
    <row r="9264" spans="4:4">
      <c r="D9264" s="17"/>
    </row>
    <row r="9266" spans="4:4">
      <c r="D9266" s="17"/>
    </row>
    <row r="9267" spans="4:4">
      <c r="D9267" s="17"/>
    </row>
    <row r="9268" spans="4:4">
      <c r="D9268" s="17"/>
    </row>
    <row r="9269" spans="4:4">
      <c r="D9269" s="17"/>
    </row>
    <row r="9271" spans="4:4">
      <c r="D9271" s="17"/>
    </row>
    <row r="9272" spans="4:4">
      <c r="D9272" s="17"/>
    </row>
    <row r="9273" spans="4:4" s="18" customFormat="1" ht="13.8"/>
    <row r="9274" spans="4:4" s="18" customFormat="1" ht="13.8"/>
    <row r="9275" spans="4:4" s="18" customFormat="1" ht="13.8"/>
    <row r="9276" spans="4:4" s="18" customFormat="1" ht="13.8"/>
    <row r="9277" spans="4:4" s="18" customFormat="1" ht="13.8"/>
    <row r="9278" spans="4:4" s="18" customFormat="1" ht="13.8"/>
    <row r="9279" spans="4:4" s="18" customFormat="1" ht="13.8"/>
    <row r="9280" spans="4:4" s="18" customFormat="1" ht="13.8"/>
    <row r="9281" s="18" customFormat="1" ht="13.8"/>
    <row r="9282" s="18" customFormat="1" ht="13.8"/>
    <row r="9283" s="18" customFormat="1" ht="13.8"/>
    <row r="9284" s="18" customFormat="1" ht="13.8"/>
    <row r="9285" s="18" customFormat="1" ht="13.8"/>
    <row r="9286" s="18" customFormat="1" ht="13.8"/>
    <row r="9287" s="18" customFormat="1" ht="13.8"/>
    <row r="9288" s="18" customFormat="1" ht="13.8"/>
    <row r="9289" s="18" customFormat="1" ht="13.8"/>
    <row r="9290" s="18" customFormat="1" ht="13.8"/>
    <row r="9291" s="18" customFormat="1" ht="13.8"/>
    <row r="9292" s="18" customFormat="1" ht="13.8"/>
    <row r="9293" s="18" customFormat="1" ht="13.8"/>
    <row r="9294" s="18" customFormat="1" ht="13.8"/>
    <row r="9295" s="18" customFormat="1" ht="13.8"/>
    <row r="9296" s="18" customFormat="1" ht="13.8"/>
    <row r="9297" spans="4:4" s="18" customFormat="1" ht="13.8"/>
    <row r="9298" spans="4:4" s="18" customFormat="1" ht="13.8"/>
    <row r="9299" spans="4:4" s="18" customFormat="1" ht="13.8"/>
    <row r="9300" spans="4:4" s="18" customFormat="1" ht="13.8"/>
    <row r="9301" spans="4:4" s="18" customFormat="1" ht="13.8"/>
    <row r="9302" spans="4:4" s="18" customFormat="1" ht="13.8"/>
    <row r="9303" spans="4:4" s="18" customFormat="1" ht="13.8"/>
    <row r="9304" spans="4:4" s="18" customFormat="1" ht="13.8"/>
    <row r="9305" spans="4:4" s="18" customFormat="1" ht="13.8"/>
    <row r="9306" spans="4:4" s="18" customFormat="1" ht="13.8"/>
    <row r="9307" spans="4:4" s="18" customFormat="1" ht="13.8"/>
    <row r="9308" spans="4:4" s="18" customFormat="1" ht="13.8"/>
    <row r="9309" spans="4:4">
      <c r="D9309" s="17"/>
    </row>
    <row r="9310" spans="4:4">
      <c r="D9310" s="17"/>
    </row>
    <row r="9313" spans="4:4">
      <c r="D9313" s="17"/>
    </row>
    <row r="9314" spans="4:4">
      <c r="D9314" s="17"/>
    </row>
    <row r="9315" spans="4:4">
      <c r="D9315" s="17"/>
    </row>
    <row r="9316" spans="4:4">
      <c r="D9316" s="17"/>
    </row>
    <row r="9317" spans="4:4">
      <c r="D9317" s="17"/>
    </row>
    <row r="9318" spans="4:4">
      <c r="D9318" s="17"/>
    </row>
    <row r="9319" spans="4:4">
      <c r="D9319" s="17"/>
    </row>
    <row r="9321" spans="4:4">
      <c r="D9321" s="17"/>
    </row>
    <row r="9322" spans="4:4">
      <c r="D9322" s="17"/>
    </row>
    <row r="9323" spans="4:4">
      <c r="D9323" s="17"/>
    </row>
    <row r="9324" spans="4:4">
      <c r="D9324" s="17"/>
    </row>
    <row r="9326" spans="4:4">
      <c r="D9326" s="17"/>
    </row>
    <row r="9327" spans="4:4">
      <c r="D9327" s="17"/>
    </row>
    <row r="9332" spans="4:4">
      <c r="D9332" s="17"/>
    </row>
    <row r="9334" spans="4:4">
      <c r="D9334" s="17"/>
    </row>
    <row r="9335" spans="4:4">
      <c r="D9335" s="17"/>
    </row>
    <row r="9337" spans="4:4">
      <c r="D9337" s="17"/>
    </row>
    <row r="9338" spans="4:4">
      <c r="D9338" s="17"/>
    </row>
    <row r="9339" spans="4:4">
      <c r="D9339" s="17"/>
    </row>
    <row r="9340" spans="4:4">
      <c r="D9340" s="17"/>
    </row>
    <row r="9343" spans="4:4">
      <c r="D9343" s="17"/>
    </row>
    <row r="9349" spans="4:4">
      <c r="D9349" s="17"/>
    </row>
    <row r="9350" spans="4:4">
      <c r="D9350" s="17"/>
    </row>
    <row r="9351" spans="4:4">
      <c r="D9351" s="17"/>
    </row>
    <row r="9353" spans="4:4" s="18" customFormat="1" ht="13.8"/>
    <row r="9354" spans="4:4" s="18" customFormat="1" ht="13.8"/>
    <row r="9355" spans="4:4" s="18" customFormat="1" ht="13.8"/>
    <row r="9356" spans="4:4" s="18" customFormat="1" ht="13.8"/>
    <row r="9357" spans="4:4" s="18" customFormat="1" ht="13.8"/>
    <row r="9360" spans="4:4" s="18" customFormat="1" ht="13.8"/>
    <row r="9361" spans="4:4" s="18" customFormat="1" ht="13.8"/>
    <row r="9364" spans="4:4" s="18" customFormat="1" ht="13.8"/>
    <row r="9365" spans="4:4" s="18" customFormat="1" ht="13.8"/>
    <row r="9374" spans="4:4" s="18" customFormat="1" ht="13.8"/>
    <row r="9375" spans="4:4">
      <c r="D9375" s="17"/>
    </row>
    <row r="9376" spans="4:4">
      <c r="D9376" s="17"/>
    </row>
    <row r="9377" spans="4:4" s="18" customFormat="1" ht="13.8"/>
    <row r="9378" spans="4:4">
      <c r="D9378" s="17"/>
    </row>
    <row r="9379" spans="4:4">
      <c r="D9379" s="17"/>
    </row>
    <row r="9381" spans="4:4">
      <c r="D9381" s="17"/>
    </row>
    <row r="9382" spans="4:4">
      <c r="D9382" s="17"/>
    </row>
    <row r="9383" spans="4:4" s="18" customFormat="1" ht="13.8"/>
    <row r="9384" spans="4:4" s="18" customFormat="1" ht="13.8"/>
    <row r="9385" spans="4:4" s="18" customFormat="1" ht="13.8"/>
    <row r="9386" spans="4:4" s="18" customFormat="1" ht="13.8"/>
    <row r="9387" spans="4:4" s="18" customFormat="1" ht="13.8"/>
    <row r="9388" spans="4:4" s="18" customFormat="1" ht="13.8"/>
    <row r="9389" spans="4:4" s="18" customFormat="1" ht="13.8"/>
    <row r="9390" spans="4:4">
      <c r="D9390" s="17"/>
    </row>
    <row r="9391" spans="4:4" s="18" customFormat="1" ht="13.8"/>
    <row r="9392" spans="4:4" s="18" customFormat="1" ht="13.8"/>
    <row r="9393" spans="4:4">
      <c r="D9393" s="17"/>
    </row>
    <row r="9394" spans="4:4">
      <c r="D9394" s="17"/>
    </row>
    <row r="9395" spans="4:4" s="18" customFormat="1" ht="13.8"/>
    <row r="9396" spans="4:4">
      <c r="D9396" s="17"/>
    </row>
    <row r="9397" spans="4:4" s="18" customFormat="1" ht="13.8"/>
    <row r="9398" spans="4:4" s="18" customFormat="1" ht="13.8"/>
    <row r="9399" spans="4:4" s="18" customFormat="1" ht="13.8"/>
    <row r="9400" spans="4:4" s="18" customFormat="1" ht="13.8"/>
    <row r="9401" spans="4:4" s="18" customFormat="1" ht="13.8"/>
    <row r="9402" spans="4:4" s="18" customFormat="1" ht="13.8"/>
    <row r="9403" spans="4:4" s="18" customFormat="1" ht="13.8"/>
    <row r="9404" spans="4:4" s="18" customFormat="1" ht="13.8"/>
    <row r="9405" spans="4:4" s="18" customFormat="1" ht="13.8"/>
    <row r="9406" spans="4:4" s="18" customFormat="1" ht="13.8"/>
    <row r="9407" spans="4:4" s="18" customFormat="1" ht="13.8"/>
    <row r="9408" spans="4:4" s="18" customFormat="1" ht="13.8"/>
    <row r="9409" s="18" customFormat="1" ht="13.8"/>
    <row r="9410" s="18" customFormat="1" ht="13.8"/>
    <row r="9411" s="18" customFormat="1" ht="13.8"/>
    <row r="9412" s="18" customFormat="1" ht="13.8"/>
    <row r="9413" s="18" customFormat="1" ht="13.8"/>
    <row r="9414" s="18" customFormat="1" ht="13.8"/>
    <row r="9415" s="18" customFormat="1" ht="13.8"/>
    <row r="9416" s="18" customFormat="1" ht="13.8"/>
    <row r="9417" s="18" customFormat="1" ht="13.8"/>
    <row r="9418" s="18" customFormat="1" ht="13.8"/>
    <row r="9419" s="18" customFormat="1" ht="13.8"/>
    <row r="9420" s="18" customFormat="1" ht="13.8"/>
    <row r="9421" s="18" customFormat="1" ht="13.8"/>
    <row r="9422" s="18" customFormat="1" ht="13.8"/>
    <row r="9423" s="18" customFormat="1" ht="13.8"/>
    <row r="9424" s="18" customFormat="1" ht="13.8"/>
    <row r="9425" s="18" customFormat="1" ht="13.8"/>
    <row r="9426" s="18" customFormat="1" ht="13.8"/>
    <row r="9427" s="18" customFormat="1" ht="13.8"/>
    <row r="9428" s="18" customFormat="1" ht="13.8"/>
    <row r="9429" s="18" customFormat="1" ht="13.8"/>
    <row r="9430" s="18" customFormat="1" ht="13.8"/>
    <row r="9431" s="18" customFormat="1" ht="13.8"/>
    <row r="9432" s="18" customFormat="1" ht="13.8"/>
    <row r="9433" s="18" customFormat="1" ht="13.8"/>
    <row r="9434" s="18" customFormat="1" ht="13.8"/>
    <row r="9435" s="18" customFormat="1" ht="13.8"/>
    <row r="9436" s="18" customFormat="1" ht="13.8"/>
    <row r="9437" s="18" customFormat="1" ht="13.8"/>
    <row r="9438" s="18" customFormat="1" ht="13.8"/>
    <row r="9439" s="18" customFormat="1" ht="13.8"/>
    <row r="9440" s="18" customFormat="1" ht="13.8"/>
    <row r="9441" s="18" customFormat="1" ht="13.8"/>
    <row r="9442" s="18" customFormat="1" ht="13.8"/>
    <row r="9443" s="18" customFormat="1" ht="13.8"/>
    <row r="9444" s="18" customFormat="1" ht="13.8"/>
    <row r="9445" s="18" customFormat="1" ht="13.8"/>
    <row r="9446" s="18" customFormat="1" ht="13.8"/>
    <row r="9447" s="18" customFormat="1" ht="13.8"/>
    <row r="9448" s="18" customFormat="1" ht="13.8"/>
    <row r="9449" s="18" customFormat="1" ht="13.8"/>
    <row r="9450" s="18" customFormat="1" ht="13.8"/>
    <row r="9451" s="18" customFormat="1" ht="13.8"/>
    <row r="9452" s="18" customFormat="1" ht="13.8"/>
    <row r="9453" s="18" customFormat="1" ht="13.8"/>
    <row r="9454" s="18" customFormat="1" ht="13.8"/>
    <row r="9455" s="18" customFormat="1" ht="13.8"/>
    <row r="9456" s="18" customFormat="1" ht="13.8"/>
    <row r="9457" s="18" customFormat="1" ht="13.8"/>
    <row r="9458" s="18" customFormat="1" ht="13.8"/>
    <row r="9459" s="18" customFormat="1" ht="13.8"/>
    <row r="9460" s="18" customFormat="1" ht="13.8"/>
    <row r="9461" s="18" customFormat="1" ht="13.8"/>
    <row r="9462" s="18" customFormat="1" ht="13.8"/>
    <row r="9463" s="18" customFormat="1" ht="13.8"/>
    <row r="9464" s="18" customFormat="1" ht="13.8"/>
    <row r="9465" s="18" customFormat="1" ht="13.8"/>
    <row r="9466" s="18" customFormat="1" ht="13.8"/>
    <row r="9467" s="18" customFormat="1" ht="13.8"/>
    <row r="9468" s="18" customFormat="1" ht="13.8"/>
    <row r="9469" s="18" customFormat="1" ht="13.8"/>
    <row r="9470" s="18" customFormat="1" ht="13.8"/>
    <row r="9471" s="18" customFormat="1" ht="13.8"/>
    <row r="9472" s="18" customFormat="1" ht="13.8"/>
    <row r="9473" s="18" customFormat="1" ht="13.8"/>
    <row r="9474" s="18" customFormat="1" ht="13.8"/>
    <row r="9475" s="18" customFormat="1" ht="13.8"/>
    <row r="9476" s="18" customFormat="1" ht="13.8"/>
    <row r="9477" s="18" customFormat="1" ht="13.8"/>
    <row r="9478" s="18" customFormat="1" ht="13.8"/>
    <row r="9479" s="18" customFormat="1" ht="13.8"/>
    <row r="9480" s="18" customFormat="1" ht="13.8"/>
    <row r="9481" s="18" customFormat="1" ht="13.8"/>
    <row r="9482" s="18" customFormat="1" ht="13.8"/>
    <row r="9483" s="18" customFormat="1" ht="13.8"/>
    <row r="9484" s="18" customFormat="1" ht="13.8"/>
    <row r="9485" s="18" customFormat="1" ht="13.8"/>
    <row r="9486" s="18" customFormat="1" ht="13.8"/>
    <row r="9487" s="18" customFormat="1" ht="13.8"/>
    <row r="9488" s="18" customFormat="1" ht="13.8"/>
    <row r="9489" s="18" customFormat="1" ht="13.8"/>
    <row r="9490" s="18" customFormat="1" ht="13.8"/>
    <row r="9491" s="18" customFormat="1" ht="13.8"/>
    <row r="9492" s="18" customFormat="1" ht="13.8"/>
    <row r="9493" s="18" customFormat="1" ht="13.8"/>
    <row r="9494" s="18" customFormat="1" ht="13.8"/>
    <row r="9495" s="18" customFormat="1" ht="13.8"/>
    <row r="9496" s="18" customFormat="1" ht="13.8"/>
    <row r="9497" s="18" customFormat="1" ht="13.8"/>
    <row r="9498" s="18" customFormat="1" ht="13.8"/>
    <row r="9499" s="18" customFormat="1" ht="13.8"/>
    <row r="9500" s="18" customFormat="1" ht="13.8"/>
    <row r="9501" s="18" customFormat="1" ht="13.8"/>
    <row r="9502" s="18" customFormat="1" ht="13.8"/>
    <row r="9503" s="18" customFormat="1" ht="13.8"/>
    <row r="9504" s="18" customFormat="1" ht="13.8"/>
    <row r="9505" s="18" customFormat="1" ht="13.8"/>
    <row r="9506" s="18" customFormat="1" ht="13.8"/>
    <row r="9507" s="18" customFormat="1" ht="13.8"/>
    <row r="9508" s="18" customFormat="1" ht="13.8"/>
    <row r="9509" s="18" customFormat="1" ht="13.8"/>
    <row r="9510" s="18" customFormat="1" ht="13.8"/>
    <row r="9511" s="18" customFormat="1" ht="13.8"/>
    <row r="9512" s="18" customFormat="1" ht="13.8"/>
    <row r="9513" s="18" customFormat="1" ht="13.8"/>
    <row r="9514" s="18" customFormat="1" ht="13.8"/>
    <row r="9515" s="18" customFormat="1" ht="13.8"/>
    <row r="9516" s="18" customFormat="1" ht="13.8"/>
    <row r="9517" s="18" customFormat="1" ht="13.8"/>
    <row r="9518" s="18" customFormat="1" ht="13.8"/>
    <row r="9519" s="18" customFormat="1" ht="13.8"/>
    <row r="9520" s="18" customFormat="1" ht="13.8"/>
    <row r="9521" s="18" customFormat="1" ht="13.8"/>
    <row r="9522" s="18" customFormat="1" ht="13.8"/>
    <row r="9523" s="18" customFormat="1" ht="13.8"/>
    <row r="9524" s="18" customFormat="1" ht="13.8"/>
    <row r="9525" s="18" customFormat="1" ht="13.8"/>
    <row r="9526" s="18" customFormat="1" ht="13.8"/>
    <row r="9527" s="18" customFormat="1" ht="13.8"/>
    <row r="9528" s="18" customFormat="1" ht="13.8"/>
    <row r="9529" s="18" customFormat="1" ht="13.8"/>
    <row r="9530" s="18" customFormat="1" ht="13.8"/>
    <row r="9531" s="18" customFormat="1" ht="13.8"/>
    <row r="9532" s="18" customFormat="1" ht="13.8"/>
    <row r="9533" s="18" customFormat="1" ht="13.8"/>
    <row r="9534" s="18" customFormat="1" ht="13.8"/>
    <row r="9535" s="18" customFormat="1" ht="13.8"/>
    <row r="9536" s="18" customFormat="1" ht="13.8"/>
    <row r="9537" s="18" customFormat="1" ht="13.8"/>
    <row r="9538" s="18" customFormat="1" ht="13.8"/>
    <row r="9539" s="18" customFormat="1" ht="13.8"/>
    <row r="9540" s="18" customFormat="1" ht="13.8"/>
    <row r="9541" s="18" customFormat="1" ht="13.8"/>
    <row r="9542" s="18" customFormat="1" ht="13.8"/>
    <row r="9543" s="18" customFormat="1" ht="13.8"/>
    <row r="9544" s="18" customFormat="1" ht="13.8"/>
    <row r="9545" s="18" customFormat="1" ht="13.8"/>
    <row r="9546" s="18" customFormat="1" ht="13.8"/>
    <row r="9547" s="18" customFormat="1" ht="13.8"/>
    <row r="9548" s="18" customFormat="1" ht="13.8"/>
    <row r="9549" s="18" customFormat="1" ht="13.8"/>
    <row r="9550" s="18" customFormat="1" ht="13.8"/>
    <row r="9551" s="18" customFormat="1" ht="13.8"/>
    <row r="9552" s="18" customFormat="1" ht="13.8"/>
    <row r="9553" s="18" customFormat="1" ht="13.8"/>
    <row r="9554" s="18" customFormat="1" ht="13.8"/>
    <row r="9555" s="18" customFormat="1" ht="13.8"/>
    <row r="9556" s="18" customFormat="1" ht="13.8"/>
    <row r="9557" s="18" customFormat="1" ht="13.8"/>
    <row r="9558" s="18" customFormat="1" ht="13.8"/>
    <row r="9559" s="18" customFormat="1" ht="13.8"/>
    <row r="9560" s="18" customFormat="1" ht="13.8"/>
    <row r="9561" s="18" customFormat="1" ht="13.8"/>
    <row r="9562" s="18" customFormat="1" ht="13.8"/>
    <row r="9563" s="18" customFormat="1" ht="13.8"/>
    <row r="9564" s="18" customFormat="1" ht="13.8"/>
    <row r="9565" s="18" customFormat="1" ht="13.8"/>
    <row r="9566" s="18" customFormat="1" ht="13.8"/>
    <row r="9567" s="18" customFormat="1" ht="13.8"/>
    <row r="9568" s="18" customFormat="1" ht="13.8"/>
    <row r="9569" s="18" customFormat="1" ht="13.8"/>
    <row r="9570" s="18" customFormat="1" ht="13.8"/>
    <row r="9571" s="18" customFormat="1" ht="13.8"/>
    <row r="9572" s="18" customFormat="1" ht="13.8"/>
    <row r="9573" s="18" customFormat="1" ht="13.8"/>
    <row r="9574" s="18" customFormat="1" ht="13.8"/>
    <row r="9575" s="18" customFormat="1" ht="13.8"/>
    <row r="9576" s="18" customFormat="1" ht="13.8"/>
    <row r="9577" s="18" customFormat="1" ht="13.8"/>
    <row r="9578" s="18" customFormat="1" ht="13.8"/>
    <row r="9579" s="18" customFormat="1" ht="13.8"/>
    <row r="9580" s="18" customFormat="1" ht="13.8"/>
    <row r="9581" s="18" customFormat="1" ht="13.8"/>
    <row r="9582" s="18" customFormat="1" ht="13.8"/>
    <row r="9583" s="18" customFormat="1" ht="13.8"/>
    <row r="9584" s="18" customFormat="1" ht="13.8"/>
    <row r="9585" s="18" customFormat="1" ht="13.8"/>
    <row r="9586" s="18" customFormat="1" ht="13.8"/>
    <row r="9587" s="18" customFormat="1" ht="13.8"/>
    <row r="9588" s="18" customFormat="1" ht="13.8"/>
    <row r="9589" s="18" customFormat="1" ht="13.8"/>
    <row r="9590" s="18" customFormat="1" ht="13.8"/>
    <row r="9591" s="18" customFormat="1" ht="13.8"/>
    <row r="9592" s="18" customFormat="1" ht="13.8"/>
    <row r="9593" s="18" customFormat="1" ht="13.8"/>
    <row r="9594" s="18" customFormat="1" ht="13.8"/>
    <row r="9595" s="18" customFormat="1" ht="13.8"/>
    <row r="9596" s="18" customFormat="1" ht="13.8"/>
    <row r="9597" s="18" customFormat="1" ht="13.8"/>
    <row r="9598" s="18" customFormat="1" ht="13.8"/>
    <row r="9599" s="18" customFormat="1" ht="13.8"/>
    <row r="9600" s="18" customFormat="1" ht="13.8"/>
    <row r="9601" s="18" customFormat="1" ht="13.8"/>
    <row r="9602" s="18" customFormat="1" ht="13.8"/>
    <row r="9603" s="18" customFormat="1" ht="13.8"/>
    <row r="9604" s="18" customFormat="1" ht="13.8"/>
    <row r="9605" s="18" customFormat="1" ht="13.8"/>
    <row r="9606" s="18" customFormat="1" ht="13.8"/>
    <row r="9607" s="18" customFormat="1" ht="13.8"/>
    <row r="9608" s="18" customFormat="1" ht="13.8"/>
    <row r="9609" s="18" customFormat="1" ht="13.8"/>
    <row r="9610" s="18" customFormat="1" ht="13.8"/>
    <row r="9611" s="18" customFormat="1" ht="13.8"/>
    <row r="9612" s="18" customFormat="1" ht="13.8"/>
    <row r="9613" s="18" customFormat="1" ht="13.8"/>
    <row r="9614" s="18" customFormat="1" ht="13.8"/>
    <row r="9615" s="18" customFormat="1" ht="13.8"/>
    <row r="9616" s="18" customFormat="1" ht="13.8"/>
    <row r="9617" spans="4:4" s="18" customFormat="1" ht="13.8"/>
    <row r="9618" spans="4:4">
      <c r="D9618" s="17"/>
    </row>
    <row r="9620" spans="4:4">
      <c r="D9620" s="17"/>
    </row>
    <row r="9621" spans="4:4">
      <c r="D9621" s="17"/>
    </row>
    <row r="9623" spans="4:4">
      <c r="D9623" s="17"/>
    </row>
    <row r="9626" spans="4:4">
      <c r="D9626" s="17"/>
    </row>
    <row r="9627" spans="4:4">
      <c r="D9627" s="17"/>
    </row>
    <row r="9628" spans="4:4">
      <c r="D9628" s="17"/>
    </row>
    <row r="9630" spans="4:4">
      <c r="D9630" s="17"/>
    </row>
    <row r="9632" spans="4:4">
      <c r="D9632" s="17"/>
    </row>
    <row r="9633" spans="4:4" s="18" customFormat="1" ht="13.8"/>
    <row r="9634" spans="4:4" s="18" customFormat="1" ht="13.8"/>
    <row r="9635" spans="4:4" s="18" customFormat="1" ht="13.8"/>
    <row r="9636" spans="4:4">
      <c r="D9636" s="17"/>
    </row>
    <row r="9637" spans="4:4">
      <c r="D9637" s="17"/>
    </row>
    <row r="9638" spans="4:4">
      <c r="D9638" s="17"/>
    </row>
    <row r="9639" spans="4:4">
      <c r="D9639" s="17"/>
    </row>
    <row r="9640" spans="4:4" s="18" customFormat="1" ht="13.8"/>
    <row r="9641" spans="4:4">
      <c r="D9641" s="17"/>
    </row>
    <row r="9644" spans="4:4" s="18" customFormat="1" ht="13.8"/>
    <row r="9645" spans="4:4" s="18" customFormat="1" ht="13.8"/>
    <row r="9647" spans="4:4">
      <c r="D9647" s="17"/>
    </row>
    <row r="9649" spans="4:4">
      <c r="D9649" s="17"/>
    </row>
    <row r="9650" spans="4:4" s="18" customFormat="1" ht="13.8"/>
    <row r="9651" spans="4:4">
      <c r="D9651" s="17"/>
    </row>
    <row r="9652" spans="4:4">
      <c r="D9652" s="17"/>
    </row>
    <row r="9653" spans="4:4" s="18" customFormat="1" ht="13.8"/>
    <row r="9654" spans="4:4" s="18" customFormat="1" ht="13.8"/>
    <row r="9655" spans="4:4" s="18" customFormat="1" ht="13.8"/>
    <row r="9656" spans="4:4" s="18" customFormat="1" ht="13.8"/>
    <row r="9657" spans="4:4">
      <c r="D9657" s="17"/>
    </row>
    <row r="9658" spans="4:4" s="18" customFormat="1" ht="13.8"/>
    <row r="9659" spans="4:4" s="18" customFormat="1" ht="13.8"/>
    <row r="9660" spans="4:4" s="18" customFormat="1" ht="13.8"/>
    <row r="9661" spans="4:4" s="18" customFormat="1" ht="13.8"/>
    <row r="9662" spans="4:4" s="18" customFormat="1" ht="13.8"/>
    <row r="9663" spans="4:4" s="18" customFormat="1" ht="13.8"/>
    <row r="9664" spans="4:4" s="18" customFormat="1" ht="13.8"/>
    <row r="9665" spans="4:4" s="18" customFormat="1" ht="13.8"/>
    <row r="9666" spans="4:4" s="18" customFormat="1" ht="13.8"/>
    <row r="9667" spans="4:4" s="18" customFormat="1" ht="13.8"/>
    <row r="9668" spans="4:4" s="18" customFormat="1" ht="13.8"/>
    <row r="9669" spans="4:4">
      <c r="D9669" s="17"/>
    </row>
    <row r="9671" spans="4:4">
      <c r="D9671" s="17"/>
    </row>
    <row r="9672" spans="4:4" s="18" customFormat="1" ht="13.8"/>
    <row r="9673" spans="4:4">
      <c r="D9673" s="17"/>
    </row>
    <row r="9674" spans="4:4">
      <c r="D9674" s="17"/>
    </row>
    <row r="9675" spans="4:4">
      <c r="D9675" s="17"/>
    </row>
    <row r="9676" spans="4:4">
      <c r="D9676" s="17"/>
    </row>
    <row r="9677" spans="4:4" s="18" customFormat="1" ht="13.8"/>
    <row r="9678" spans="4:4" s="18" customFormat="1" ht="13.8"/>
    <row r="9680" spans="4:4">
      <c r="D9680" s="17"/>
    </row>
    <row r="9681" spans="4:4" s="18" customFormat="1" ht="13.8"/>
    <row r="9682" spans="4:4" s="18" customFormat="1" ht="13.8"/>
    <row r="9685" spans="4:4">
      <c r="D9685" s="17"/>
    </row>
    <row r="9686" spans="4:4" s="18" customFormat="1" ht="13.8"/>
    <row r="9687" spans="4:4" s="18" customFormat="1" ht="13.8"/>
    <row r="9688" spans="4:4" s="18" customFormat="1" ht="13.8"/>
    <row r="9689" spans="4:4" s="18" customFormat="1" ht="13.8"/>
    <row r="9690" spans="4:4" s="18" customFormat="1" ht="13.8"/>
    <row r="9691" spans="4:4">
      <c r="D9691" s="17"/>
    </row>
    <row r="9692" spans="4:4">
      <c r="D9692" s="17"/>
    </row>
    <row r="9693" spans="4:4">
      <c r="D9693" s="17"/>
    </row>
    <row r="9695" spans="4:4">
      <c r="D9695" s="17"/>
    </row>
    <row r="9696" spans="4:4" s="18" customFormat="1" ht="13.8"/>
    <row r="9697" spans="4:4" s="18" customFormat="1" ht="13.8"/>
    <row r="9698" spans="4:4">
      <c r="D9698" s="17"/>
    </row>
    <row r="9699" spans="4:4">
      <c r="D9699" s="17"/>
    </row>
    <row r="9700" spans="4:4" s="18" customFormat="1" ht="13.8"/>
    <row r="9701" spans="4:4" s="18" customFormat="1" ht="13.8"/>
    <row r="9702" spans="4:4" s="18" customFormat="1" ht="13.8"/>
    <row r="9703" spans="4:4" s="18" customFormat="1" ht="13.8"/>
    <row r="9705" spans="4:4" s="18" customFormat="1" ht="13.8"/>
    <row r="9706" spans="4:4">
      <c r="D9706" s="17"/>
    </row>
    <row r="9707" spans="4:4" s="18" customFormat="1" ht="13.8"/>
    <row r="9708" spans="4:4" s="18" customFormat="1" ht="13.8"/>
    <row r="9709" spans="4:4">
      <c r="D9709" s="17"/>
    </row>
    <row r="9710" spans="4:4">
      <c r="D9710" s="17"/>
    </row>
    <row r="9711" spans="4:4">
      <c r="D9711" s="17"/>
    </row>
    <row r="9712" spans="4:4">
      <c r="D9712" s="17"/>
    </row>
    <row r="9713" spans="4:4">
      <c r="D9713" s="17"/>
    </row>
    <row r="9716" spans="4:4">
      <c r="D9716" s="17"/>
    </row>
    <row r="9717" spans="4:4">
      <c r="D9717" s="17"/>
    </row>
    <row r="9718" spans="4:4">
      <c r="D9718" s="17"/>
    </row>
    <row r="9719" spans="4:4">
      <c r="D9719" s="17"/>
    </row>
    <row r="9721" spans="4:4">
      <c r="D9721" s="17"/>
    </row>
    <row r="9723" spans="4:4">
      <c r="D9723" s="17"/>
    </row>
    <row r="9724" spans="4:4">
      <c r="D9724" s="17"/>
    </row>
    <row r="9725" spans="4:4" s="18" customFormat="1" ht="13.8"/>
    <row r="9726" spans="4:4">
      <c r="D9726" s="17"/>
    </row>
    <row r="9727" spans="4:4">
      <c r="D9727" s="17"/>
    </row>
    <row r="9728" spans="4:4">
      <c r="D9728" s="17"/>
    </row>
    <row r="9729" spans="4:4">
      <c r="D9729" s="17"/>
    </row>
    <row r="9730" spans="4:4">
      <c r="D9730" s="17"/>
    </row>
    <row r="9731" spans="4:4">
      <c r="D9731" s="17"/>
    </row>
    <row r="9732" spans="4:4">
      <c r="D9732" s="17"/>
    </row>
    <row r="9733" spans="4:4">
      <c r="D9733" s="17"/>
    </row>
    <row r="9734" spans="4:4">
      <c r="D9734" s="17"/>
    </row>
    <row r="9736" spans="4:4">
      <c r="D9736" s="17"/>
    </row>
    <row r="9738" spans="4:4" s="18" customFormat="1" ht="13.8"/>
    <row r="9739" spans="4:4">
      <c r="D9739" s="17"/>
    </row>
    <row r="9741" spans="4:4" s="18" customFormat="1" ht="13.8"/>
    <row r="9742" spans="4:4" s="18" customFormat="1" ht="13.8"/>
    <row r="9743" spans="4:4">
      <c r="D9743" s="17"/>
    </row>
    <row r="9744" spans="4:4">
      <c r="D9744" s="17"/>
    </row>
    <row r="9745" spans="4:4">
      <c r="D9745" s="17"/>
    </row>
    <row r="9747" spans="4:4">
      <c r="D9747" s="17"/>
    </row>
    <row r="9748" spans="4:4" s="18" customFormat="1" ht="13.8"/>
    <row r="9749" spans="4:4">
      <c r="D9749" s="17"/>
    </row>
    <row r="9750" spans="4:4">
      <c r="D9750" s="17"/>
    </row>
    <row r="9751" spans="4:4" s="18" customFormat="1" ht="13.8"/>
    <row r="9752" spans="4:4" s="18" customFormat="1" ht="13.8"/>
    <row r="9754" spans="4:4" s="18" customFormat="1" ht="13.8"/>
    <row r="9755" spans="4:4" s="18" customFormat="1" ht="13.8"/>
    <row r="9756" spans="4:4" s="18" customFormat="1" ht="13.8"/>
    <row r="9757" spans="4:4" s="18" customFormat="1" ht="13.8"/>
    <row r="9758" spans="4:4" s="18" customFormat="1" ht="13.8"/>
    <row r="9759" spans="4:4" s="18" customFormat="1" ht="13.8"/>
    <row r="9761" spans="4:4">
      <c r="D9761" s="17"/>
    </row>
    <row r="9764" spans="4:4">
      <c r="D9764" s="17"/>
    </row>
    <row r="9765" spans="4:4">
      <c r="D9765" s="17"/>
    </row>
    <row r="9766" spans="4:4" s="18" customFormat="1" ht="13.8"/>
    <row r="9767" spans="4:4" s="18" customFormat="1" ht="13.8"/>
    <row r="9768" spans="4:4">
      <c r="D9768" s="17"/>
    </row>
    <row r="9770" spans="4:4">
      <c r="D9770" s="17"/>
    </row>
    <row r="9771" spans="4:4">
      <c r="D9771" s="17"/>
    </row>
    <row r="9772" spans="4:4">
      <c r="D9772" s="17"/>
    </row>
    <row r="9774" spans="4:4">
      <c r="D9774" s="17"/>
    </row>
    <row r="9775" spans="4:4">
      <c r="D9775" s="17"/>
    </row>
    <row r="9776" spans="4:4">
      <c r="D9776" s="17"/>
    </row>
    <row r="9777" spans="4:4" s="18" customFormat="1" ht="13.8"/>
    <row r="9778" spans="4:4">
      <c r="D9778" s="17"/>
    </row>
    <row r="9779" spans="4:4">
      <c r="D9779" s="17"/>
    </row>
    <row r="9780" spans="4:4">
      <c r="D9780" s="17"/>
    </row>
    <row r="9781" spans="4:4">
      <c r="D9781" s="17"/>
    </row>
    <row r="9782" spans="4:4">
      <c r="D9782" s="17"/>
    </row>
    <row r="9783" spans="4:4">
      <c r="D9783" s="17"/>
    </row>
    <row r="9784" spans="4:4">
      <c r="D9784" s="17"/>
    </row>
    <row r="9787" spans="4:4">
      <c r="D9787" s="17"/>
    </row>
    <row r="9788" spans="4:4">
      <c r="D9788" s="17"/>
    </row>
    <row r="9789" spans="4:4">
      <c r="D9789" s="17"/>
    </row>
    <row r="9792" spans="4:4" s="18" customFormat="1" ht="13.8"/>
    <row r="9793" spans="4:4">
      <c r="D9793" s="17"/>
    </row>
    <row r="9795" spans="4:4">
      <c r="D9795" s="17"/>
    </row>
    <row r="9796" spans="4:4">
      <c r="D9796" s="17"/>
    </row>
    <row r="9797" spans="4:4">
      <c r="D9797" s="17"/>
    </row>
    <row r="9798" spans="4:4">
      <c r="D9798" s="17"/>
    </row>
    <row r="9801" spans="4:4">
      <c r="D9801" s="17"/>
    </row>
    <row r="9803" spans="4:4" s="18" customFormat="1" ht="13.8"/>
    <row r="9804" spans="4:4" s="18" customFormat="1" ht="13.8"/>
    <row r="9805" spans="4:4" s="18" customFormat="1" ht="13.8"/>
    <row r="9806" spans="4:4">
      <c r="D9806" s="17"/>
    </row>
    <row r="9807" spans="4:4">
      <c r="D9807" s="17"/>
    </row>
    <row r="9808" spans="4:4">
      <c r="D9808" s="17"/>
    </row>
    <row r="9809" spans="4:4">
      <c r="D9809" s="17"/>
    </row>
    <row r="9810" spans="4:4">
      <c r="D9810" s="17"/>
    </row>
    <row r="9811" spans="4:4">
      <c r="D9811" s="17"/>
    </row>
    <row r="9812" spans="4:4">
      <c r="D9812" s="17"/>
    </row>
    <row r="9813" spans="4:4">
      <c r="D9813" s="17"/>
    </row>
    <row r="9814" spans="4:4">
      <c r="D9814" s="17"/>
    </row>
    <row r="9815" spans="4:4">
      <c r="D9815" s="17"/>
    </row>
    <row r="9816" spans="4:4">
      <c r="D9816" s="17"/>
    </row>
    <row r="9817" spans="4:4">
      <c r="D9817" s="17"/>
    </row>
    <row r="9818" spans="4:4">
      <c r="D9818" s="17"/>
    </row>
    <row r="9819" spans="4:4">
      <c r="D9819" s="17"/>
    </row>
    <row r="9820" spans="4:4" s="18" customFormat="1" ht="13.8"/>
    <row r="9821" spans="4:4">
      <c r="D9821" s="17"/>
    </row>
    <row r="9822" spans="4:4">
      <c r="D9822" s="17"/>
    </row>
    <row r="9823" spans="4:4">
      <c r="D9823" s="17"/>
    </row>
    <row r="9824" spans="4:4">
      <c r="D9824" s="17"/>
    </row>
    <row r="9825" spans="4:4">
      <c r="D9825" s="17"/>
    </row>
    <row r="9826" spans="4:4">
      <c r="D9826" s="17"/>
    </row>
    <row r="9827" spans="4:4">
      <c r="D9827" s="17"/>
    </row>
    <row r="9830" spans="4:4">
      <c r="D9830" s="17"/>
    </row>
    <row r="9831" spans="4:4" s="18" customFormat="1" ht="13.8"/>
    <row r="9832" spans="4:4" s="18" customFormat="1" ht="13.8"/>
    <row r="9833" spans="4:4" s="18" customFormat="1" ht="13.8"/>
    <row r="9834" spans="4:4">
      <c r="D9834" s="17"/>
    </row>
    <row r="9840" spans="4:4" s="18" customFormat="1" ht="13.8"/>
    <row r="9841" spans="4:4" s="18" customFormat="1" ht="13.8"/>
    <row r="9842" spans="4:4">
      <c r="D9842" s="17"/>
    </row>
    <row r="9843" spans="4:4">
      <c r="D9843" s="17"/>
    </row>
    <row r="9844" spans="4:4">
      <c r="D9844" s="17"/>
    </row>
    <row r="9845" spans="4:4">
      <c r="D9845" s="17"/>
    </row>
    <row r="9846" spans="4:4" s="18" customFormat="1" ht="13.8"/>
    <row r="9847" spans="4:4">
      <c r="D9847" s="17"/>
    </row>
    <row r="9848" spans="4:4">
      <c r="D9848" s="17"/>
    </row>
    <row r="9849" spans="4:4">
      <c r="D9849" s="17"/>
    </row>
    <row r="9850" spans="4:4" s="18" customFormat="1" ht="13.8"/>
    <row r="9851" spans="4:4" s="18" customFormat="1" ht="13.8"/>
    <row r="9853" spans="4:4">
      <c r="D9853" s="17"/>
    </row>
    <row r="9855" spans="4:4">
      <c r="D9855" s="17"/>
    </row>
    <row r="9856" spans="4:4">
      <c r="D9856" s="17"/>
    </row>
    <row r="9857" spans="4:4">
      <c r="D9857" s="17"/>
    </row>
    <row r="9858" spans="4:4" s="18" customFormat="1" ht="13.8"/>
    <row r="9859" spans="4:4" s="18" customFormat="1" ht="13.8"/>
    <row r="9860" spans="4:4" s="18" customFormat="1" ht="13.8"/>
    <row r="9861" spans="4:4">
      <c r="D9861" s="17"/>
    </row>
    <row r="9862" spans="4:4">
      <c r="D9862" s="17"/>
    </row>
    <row r="9863" spans="4:4">
      <c r="D9863" s="17"/>
    </row>
    <row r="9864" spans="4:4">
      <c r="D9864" s="17"/>
    </row>
    <row r="9865" spans="4:4">
      <c r="D9865" s="17"/>
    </row>
    <row r="9866" spans="4:4" s="18" customFormat="1" ht="13.8"/>
    <row r="9867" spans="4:4" s="18" customFormat="1" ht="13.8"/>
    <row r="9868" spans="4:4" s="18" customFormat="1" ht="13.8"/>
    <row r="9869" spans="4:4">
      <c r="D9869" s="17"/>
    </row>
    <row r="9870" spans="4:4" s="18" customFormat="1" ht="13.8"/>
    <row r="9871" spans="4:4">
      <c r="D9871" s="17"/>
    </row>
    <row r="9874" s="18" customFormat="1" ht="13.8"/>
    <row r="9875" s="18" customFormat="1" ht="13.8"/>
    <row r="9876" s="18" customFormat="1" ht="13.8"/>
    <row r="9877" s="18" customFormat="1" ht="13.8"/>
    <row r="9878" s="18" customFormat="1" ht="13.8"/>
    <row r="9879" s="18" customFormat="1" ht="13.8"/>
    <row r="9880" s="18" customFormat="1" ht="13.8"/>
    <row r="9881" s="18" customFormat="1" ht="13.8"/>
    <row r="9882" s="18" customFormat="1" ht="13.8"/>
    <row r="9883" s="18" customFormat="1" ht="13.8"/>
    <row r="9884" s="18" customFormat="1" ht="13.8"/>
    <row r="9885" s="18" customFormat="1" ht="13.8"/>
    <row r="9886" s="18" customFormat="1" ht="13.8"/>
    <row r="9887" s="18" customFormat="1" ht="13.8"/>
    <row r="9888" s="18" customFormat="1" ht="13.8"/>
    <row r="9889" s="18" customFormat="1" ht="13.8"/>
    <row r="9890" s="18" customFormat="1" ht="13.8"/>
    <row r="9891" s="18" customFormat="1" ht="13.8"/>
    <row r="9892" s="18" customFormat="1" ht="13.8"/>
    <row r="9893" s="18" customFormat="1" ht="13.8"/>
    <row r="9894" s="18" customFormat="1" ht="13.8"/>
    <row r="9895" s="18" customFormat="1" ht="13.8"/>
    <row r="9896" s="18" customFormat="1" ht="13.8"/>
    <row r="9897" s="18" customFormat="1" ht="13.8"/>
    <row r="9898" s="18" customFormat="1" ht="13.8"/>
    <row r="9899" s="18" customFormat="1" ht="13.8"/>
    <row r="9900" s="18" customFormat="1" ht="13.8"/>
    <row r="9901" s="18" customFormat="1" ht="13.8"/>
    <row r="9902" s="18" customFormat="1" ht="13.8"/>
    <row r="9903" s="18" customFormat="1" ht="13.8"/>
    <row r="9904" s="18" customFormat="1" ht="13.8"/>
    <row r="9905" s="18" customFormat="1" ht="13.8"/>
    <row r="9906" s="18" customFormat="1" ht="13.8"/>
    <row r="9907" s="18" customFormat="1" ht="13.8"/>
    <row r="9908" s="18" customFormat="1" ht="13.8"/>
    <row r="9909" s="18" customFormat="1" ht="13.8"/>
    <row r="9910" s="18" customFormat="1" ht="13.8"/>
    <row r="9911" s="18" customFormat="1" ht="13.8"/>
    <row r="9912" s="18" customFormat="1" ht="13.8"/>
    <row r="9913" s="18" customFormat="1" ht="13.8"/>
    <row r="9914" s="18" customFormat="1" ht="13.8"/>
    <row r="9915" s="18" customFormat="1" ht="13.8"/>
    <row r="9916" s="18" customFormat="1" ht="13.8"/>
    <row r="9917" s="18" customFormat="1" ht="13.8"/>
    <row r="9918" s="18" customFormat="1" ht="13.8"/>
    <row r="9919" s="18" customFormat="1" ht="13.8"/>
    <row r="9920" s="18" customFormat="1" ht="13.8"/>
    <row r="9921" s="18" customFormat="1" ht="13.8"/>
    <row r="9922" s="18" customFormat="1" ht="13.8"/>
    <row r="9923" s="18" customFormat="1" ht="13.8"/>
    <row r="9924" s="18" customFormat="1" ht="13.8"/>
    <row r="9925" s="18" customFormat="1" ht="13.8"/>
    <row r="9926" s="18" customFormat="1" ht="13.8"/>
    <row r="9927" s="18" customFormat="1" ht="13.8"/>
    <row r="9928" s="18" customFormat="1" ht="13.8"/>
    <row r="9929" s="18" customFormat="1" ht="13.8"/>
    <row r="9930" s="18" customFormat="1" ht="13.8"/>
    <row r="9931" s="18" customFormat="1" ht="13.8"/>
    <row r="9932" s="18" customFormat="1" ht="13.8"/>
    <row r="9933" s="18" customFormat="1" ht="13.8"/>
    <row r="9934" s="18" customFormat="1" ht="13.8"/>
    <row r="9935" s="18" customFormat="1" ht="13.8"/>
    <row r="9936" s="18" customFormat="1" ht="13.8"/>
    <row r="9937" s="18" customFormat="1" ht="13.8"/>
    <row r="9938" s="18" customFormat="1" ht="13.8"/>
    <row r="9939" s="18" customFormat="1" ht="13.8"/>
    <row r="9940" s="18" customFormat="1" ht="13.8"/>
    <row r="9941" s="18" customFormat="1" ht="13.8"/>
    <row r="9942" s="18" customFormat="1" ht="13.8"/>
    <row r="9943" s="18" customFormat="1" ht="13.8"/>
    <row r="9944" s="18" customFormat="1" ht="13.8"/>
    <row r="9945" s="18" customFormat="1" ht="13.8"/>
    <row r="9946" s="18" customFormat="1" ht="13.8"/>
    <row r="9947" s="18" customFormat="1" ht="13.8"/>
    <row r="9948" s="18" customFormat="1" ht="13.8"/>
    <row r="9949" s="18" customFormat="1" ht="13.8"/>
    <row r="9950" s="18" customFormat="1" ht="13.8"/>
    <row r="9951" s="18" customFormat="1" ht="13.8"/>
    <row r="9952" s="18" customFormat="1" ht="13.8"/>
    <row r="9953" s="18" customFormat="1" ht="13.8"/>
    <row r="9954" s="18" customFormat="1" ht="13.8"/>
    <row r="9955" s="18" customFormat="1" ht="13.8"/>
    <row r="9956" s="18" customFormat="1" ht="13.8"/>
    <row r="9957" s="18" customFormat="1" ht="13.8"/>
    <row r="9958" s="18" customFormat="1" ht="13.8"/>
    <row r="9959" s="18" customFormat="1" ht="13.8"/>
    <row r="9960" s="18" customFormat="1" ht="13.8"/>
    <row r="9961" s="18" customFormat="1" ht="13.8"/>
    <row r="9962" s="18" customFormat="1" ht="13.8"/>
    <row r="9963" s="18" customFormat="1" ht="13.8"/>
    <row r="9964" s="18" customFormat="1" ht="13.8"/>
    <row r="9965" s="18" customFormat="1" ht="13.8"/>
    <row r="9966" s="18" customFormat="1" ht="13.8"/>
    <row r="9967" s="18" customFormat="1" ht="13.8"/>
    <row r="9968" s="18" customFormat="1" ht="13.8"/>
    <row r="9969" s="18" customFormat="1" ht="13.8"/>
    <row r="9970" s="18" customFormat="1" ht="13.8"/>
    <row r="9971" s="18" customFormat="1" ht="13.8"/>
    <row r="9972" s="18" customFormat="1" ht="13.8"/>
    <row r="9973" s="18" customFormat="1" ht="13.8"/>
    <row r="9974" s="18" customFormat="1" ht="13.8"/>
    <row r="9975" s="18" customFormat="1" ht="13.8"/>
    <row r="9976" s="18" customFormat="1" ht="13.8"/>
    <row r="9977" s="18" customFormat="1" ht="13.8"/>
    <row r="9978" s="18" customFormat="1" ht="13.8"/>
    <row r="9979" s="18" customFormat="1" ht="13.8"/>
    <row r="9980" s="18" customFormat="1" ht="13.8"/>
    <row r="9981" s="18" customFormat="1" ht="13.8"/>
    <row r="9982" s="18" customFormat="1" ht="13.8"/>
    <row r="9983" s="18" customFormat="1" ht="13.8"/>
    <row r="9984" s="18" customFormat="1" ht="13.8"/>
    <row r="9985" s="18" customFormat="1" ht="13.8"/>
    <row r="9986" s="18" customFormat="1" ht="13.8"/>
    <row r="9987" s="18" customFormat="1" ht="13.8"/>
    <row r="9988" s="18" customFormat="1" ht="13.8"/>
    <row r="9989" s="18" customFormat="1" ht="13.8"/>
    <row r="9990" s="18" customFormat="1" ht="13.8"/>
    <row r="9991" s="18" customFormat="1" ht="13.8"/>
    <row r="9992" s="18" customFormat="1" ht="13.8"/>
    <row r="9993" s="18" customFormat="1" ht="13.8"/>
    <row r="9994" s="18" customFormat="1" ht="13.8"/>
    <row r="9995" s="18" customFormat="1" ht="13.8"/>
    <row r="9996" s="18" customFormat="1" ht="13.8"/>
    <row r="9997" s="18" customFormat="1" ht="13.8"/>
    <row r="9998" s="18" customFormat="1" ht="13.8"/>
    <row r="9999" s="18" customFormat="1" ht="13.8"/>
    <row r="10000" s="18" customFormat="1" ht="13.8"/>
    <row r="10001" s="18" customFormat="1" ht="13.8"/>
    <row r="10002" s="18" customFormat="1" ht="13.8"/>
    <row r="10003" s="18" customFormat="1" ht="13.8"/>
    <row r="10004" s="18" customFormat="1" ht="13.8"/>
    <row r="10005" s="18" customFormat="1" ht="13.8"/>
    <row r="10006" s="18" customFormat="1" ht="13.8"/>
    <row r="10007" s="18" customFormat="1" ht="13.8"/>
    <row r="10008" s="18" customFormat="1" ht="13.8"/>
    <row r="10009" s="18" customFormat="1" ht="13.8"/>
    <row r="10010" s="18" customFormat="1" ht="13.8"/>
    <row r="10011" s="18" customFormat="1" ht="13.8"/>
    <row r="10012" s="18" customFormat="1" ht="13.8"/>
    <row r="10013" s="18" customFormat="1" ht="13.8"/>
    <row r="10014" s="18" customFormat="1" ht="13.8"/>
    <row r="10015" s="18" customFormat="1" ht="13.8"/>
    <row r="10016" s="18" customFormat="1" ht="13.8"/>
    <row r="10017" s="18" customFormat="1" ht="13.8"/>
    <row r="10018" s="18" customFormat="1" ht="13.8"/>
    <row r="10019" s="18" customFormat="1" ht="13.8"/>
    <row r="10020" s="18" customFormat="1" ht="13.8"/>
    <row r="10021" s="18" customFormat="1" ht="13.8"/>
    <row r="10022" s="18" customFormat="1" ht="13.8"/>
    <row r="10023" s="18" customFormat="1" ht="13.8"/>
    <row r="10024" s="18" customFormat="1" ht="13.8"/>
    <row r="10025" s="18" customFormat="1" ht="13.8"/>
    <row r="10026" s="18" customFormat="1" ht="13.8"/>
    <row r="10027" s="18" customFormat="1" ht="13.8"/>
    <row r="10028" s="18" customFormat="1" ht="13.8"/>
    <row r="10029" s="18" customFormat="1" ht="13.8"/>
    <row r="10030" s="18" customFormat="1" ht="13.8"/>
    <row r="10031" s="18" customFormat="1" ht="13.8"/>
    <row r="10032" s="18" customFormat="1" ht="13.8"/>
    <row r="10033" s="18" customFormat="1" ht="13.8"/>
    <row r="10034" s="18" customFormat="1" ht="13.8"/>
    <row r="10035" s="18" customFormat="1" ht="13.8"/>
    <row r="10036" s="18" customFormat="1" ht="13.8"/>
    <row r="10037" s="18" customFormat="1" ht="13.8"/>
    <row r="10038" s="18" customFormat="1" ht="13.8"/>
    <row r="10039" s="18" customFormat="1" ht="13.8"/>
    <row r="10040" s="18" customFormat="1" ht="13.8"/>
    <row r="10041" s="18" customFormat="1" ht="13.8"/>
    <row r="10042" s="18" customFormat="1" ht="13.8"/>
    <row r="10043" s="18" customFormat="1" ht="13.8"/>
    <row r="10044" s="18" customFormat="1" ht="13.8"/>
    <row r="10045" s="18" customFormat="1" ht="13.8"/>
    <row r="10046" s="18" customFormat="1" ht="13.8"/>
    <row r="10047" s="18" customFormat="1" ht="13.8"/>
    <row r="10048" s="18" customFormat="1" ht="13.8"/>
    <row r="10049" s="18" customFormat="1" ht="13.8"/>
    <row r="10050" s="18" customFormat="1" ht="13.8"/>
    <row r="10051" s="18" customFormat="1" ht="13.8"/>
    <row r="10052" s="18" customFormat="1" ht="13.8"/>
    <row r="10053" s="18" customFormat="1" ht="13.8"/>
    <row r="10054" s="18" customFormat="1" ht="13.8"/>
    <row r="10055" s="18" customFormat="1" ht="13.8"/>
    <row r="10056" s="18" customFormat="1" ht="13.8"/>
    <row r="10057" s="18" customFormat="1" ht="13.8"/>
    <row r="10058" s="18" customFormat="1" ht="13.8"/>
    <row r="10059" s="18" customFormat="1" ht="13.8"/>
    <row r="10060" s="18" customFormat="1" ht="13.8"/>
    <row r="10061" s="18" customFormat="1" ht="13.8"/>
    <row r="10062" s="18" customFormat="1" ht="13.8"/>
    <row r="10063" s="18" customFormat="1" ht="13.8"/>
    <row r="10064" s="18" customFormat="1" ht="13.8"/>
    <row r="10065" s="18" customFormat="1" ht="13.8"/>
    <row r="10066" s="18" customFormat="1" ht="13.8"/>
    <row r="10067" s="18" customFormat="1" ht="13.8"/>
    <row r="10068" s="18" customFormat="1" ht="13.8"/>
    <row r="10069" s="18" customFormat="1" ht="13.8"/>
    <row r="10070" s="18" customFormat="1" ht="13.8"/>
    <row r="10071" s="18" customFormat="1" ht="13.8"/>
    <row r="10072" s="18" customFormat="1" ht="13.8"/>
    <row r="10073" s="18" customFormat="1" ht="13.8"/>
    <row r="10074" s="18" customFormat="1" ht="13.8"/>
    <row r="10075" s="18" customFormat="1" ht="13.8"/>
    <row r="10076" s="18" customFormat="1" ht="13.8"/>
    <row r="10077" s="18" customFormat="1" ht="13.8"/>
    <row r="10078" s="18" customFormat="1" ht="13.8"/>
    <row r="10079" s="18" customFormat="1" ht="13.8"/>
    <row r="10080" s="18" customFormat="1" ht="13.8"/>
    <row r="10081" s="18" customFormat="1" ht="13.8"/>
    <row r="10082" s="18" customFormat="1" ht="13.8"/>
    <row r="10083" s="18" customFormat="1" ht="13.8"/>
    <row r="10084" s="18" customFormat="1" ht="13.8"/>
    <row r="10085" s="18" customFormat="1" ht="13.8"/>
    <row r="10086" s="18" customFormat="1" ht="13.8"/>
    <row r="10087" s="18" customFormat="1" ht="13.8"/>
    <row r="10088" s="18" customFormat="1" ht="13.8"/>
    <row r="10089" s="18" customFormat="1" ht="13.8"/>
    <row r="10090" s="18" customFormat="1" ht="13.8"/>
    <row r="10091" s="18" customFormat="1" ht="13.8"/>
    <row r="10092" s="18" customFormat="1" ht="13.8"/>
    <row r="10093" s="18" customFormat="1" ht="13.8"/>
    <row r="10094" s="18" customFormat="1" ht="13.8"/>
    <row r="10095" s="18" customFormat="1" ht="13.8"/>
    <row r="10096" s="18" customFormat="1" ht="13.8"/>
    <row r="10097" s="18" customFormat="1" ht="13.8"/>
    <row r="10098" s="18" customFormat="1" ht="13.8"/>
    <row r="10099" s="18" customFormat="1" ht="13.8"/>
    <row r="10100" s="18" customFormat="1" ht="13.8"/>
    <row r="10101" s="18" customFormat="1" ht="13.8"/>
    <row r="10102" s="18" customFormat="1" ht="13.8"/>
    <row r="10103" s="18" customFormat="1" ht="13.8"/>
    <row r="10104" s="18" customFormat="1" ht="13.8"/>
    <row r="10105" s="18" customFormat="1" ht="13.8"/>
    <row r="10106" s="18" customFormat="1" ht="13.8"/>
    <row r="10107" s="18" customFormat="1" ht="13.8"/>
    <row r="10108" s="18" customFormat="1" ht="13.8"/>
    <row r="10109" s="18" customFormat="1" ht="13.8"/>
    <row r="10110" s="18" customFormat="1" ht="13.8"/>
    <row r="10111" s="18" customFormat="1" ht="13.8"/>
    <row r="10112" s="18" customFormat="1" ht="13.8"/>
    <row r="10113" s="18" customFormat="1" ht="13.8"/>
    <row r="10114" s="18" customFormat="1" ht="13.8"/>
    <row r="10115" s="18" customFormat="1" ht="13.8"/>
    <row r="10116" s="18" customFormat="1" ht="13.8"/>
    <row r="10117" s="18" customFormat="1" ht="13.8"/>
    <row r="10118" s="18" customFormat="1" ht="13.8"/>
    <row r="10119" s="18" customFormat="1" ht="13.8"/>
    <row r="10120" s="18" customFormat="1" ht="13.8"/>
    <row r="10121" s="18" customFormat="1" ht="13.8"/>
    <row r="10122" s="18" customFormat="1" ht="13.8"/>
    <row r="10123" s="18" customFormat="1" ht="13.8"/>
    <row r="10124" s="18" customFormat="1" ht="13.8"/>
    <row r="10125" s="18" customFormat="1" ht="13.8"/>
    <row r="10126" s="18" customFormat="1" ht="13.8"/>
    <row r="10127" s="18" customFormat="1" ht="13.8"/>
    <row r="10128" s="18" customFormat="1" ht="13.8"/>
    <row r="10129" s="18" customFormat="1" ht="13.8"/>
    <row r="10130" s="18" customFormat="1" ht="13.8"/>
    <row r="10131" s="18" customFormat="1" ht="13.8"/>
    <row r="10132" s="18" customFormat="1" ht="13.8"/>
    <row r="10133" s="18" customFormat="1" ht="13.8"/>
    <row r="10134" s="18" customFormat="1" ht="13.8"/>
    <row r="10135" s="18" customFormat="1" ht="13.8"/>
    <row r="10136" s="18" customFormat="1" ht="13.8"/>
    <row r="10137" s="18" customFormat="1" ht="13.8"/>
    <row r="10138" s="18" customFormat="1" ht="13.8"/>
    <row r="10139" s="18" customFormat="1" ht="13.8"/>
    <row r="10140" s="18" customFormat="1" ht="13.8"/>
    <row r="10141" s="18" customFormat="1" ht="13.8"/>
    <row r="10142" s="18" customFormat="1" ht="13.8"/>
    <row r="10143" s="18" customFormat="1" ht="13.8"/>
    <row r="10144" s="18" customFormat="1" ht="13.8"/>
    <row r="10145" s="18" customFormat="1" ht="13.8"/>
    <row r="10146" s="18" customFormat="1" ht="13.8"/>
    <row r="10147" s="18" customFormat="1" ht="13.8"/>
    <row r="10148" s="18" customFormat="1" ht="13.8"/>
    <row r="10149" s="18" customFormat="1" ht="13.8"/>
    <row r="10150" s="18" customFormat="1" ht="13.8"/>
    <row r="10151" s="18" customFormat="1" ht="13.8"/>
    <row r="10152" s="18" customFormat="1" ht="13.8"/>
    <row r="10153" s="18" customFormat="1" ht="13.8"/>
    <row r="10154" s="18" customFormat="1" ht="13.8"/>
    <row r="10155" s="18" customFormat="1" ht="13.8"/>
    <row r="10156" s="18" customFormat="1" ht="13.8"/>
    <row r="10157" s="18" customFormat="1" ht="13.8"/>
    <row r="10158" s="18" customFormat="1" ht="13.8"/>
    <row r="10159" s="18" customFormat="1" ht="13.8"/>
    <row r="10160" s="18" customFormat="1" ht="13.8"/>
    <row r="10161" s="18" customFormat="1" ht="13.8"/>
    <row r="10162" s="18" customFormat="1" ht="13.8"/>
    <row r="10163" s="18" customFormat="1" ht="13.8"/>
    <row r="10164" s="18" customFormat="1" ht="13.8"/>
    <row r="10165" s="18" customFormat="1" ht="13.8"/>
    <row r="10166" s="18" customFormat="1" ht="13.8"/>
    <row r="10167" s="18" customFormat="1" ht="13.8"/>
    <row r="10168" s="18" customFormat="1" ht="13.8"/>
    <row r="10169" s="18" customFormat="1" ht="13.8"/>
    <row r="10170" s="18" customFormat="1" ht="13.8"/>
    <row r="10171" s="18" customFormat="1" ht="13.8"/>
    <row r="10172" s="18" customFormat="1" ht="13.8"/>
    <row r="10173" s="18" customFormat="1" ht="13.8"/>
    <row r="10174" s="18" customFormat="1" ht="13.8"/>
    <row r="10175" s="18" customFormat="1" ht="13.8"/>
    <row r="10176" s="18" customFormat="1" ht="13.8"/>
    <row r="10177" s="18" customFormat="1" ht="13.8"/>
    <row r="10178" s="18" customFormat="1" ht="13.8"/>
    <row r="10179" s="18" customFormat="1" ht="13.8"/>
    <row r="10180" s="18" customFormat="1" ht="13.8"/>
    <row r="10181" s="18" customFormat="1" ht="13.8"/>
    <row r="10182" s="18" customFormat="1" ht="13.8"/>
    <row r="10183" s="18" customFormat="1" ht="13.8"/>
    <row r="10184" s="18" customFormat="1" ht="13.8"/>
    <row r="10185" s="18" customFormat="1" ht="13.8"/>
    <row r="10186" s="18" customFormat="1" ht="13.8"/>
    <row r="10187" s="18" customFormat="1" ht="13.8"/>
    <row r="10188" s="18" customFormat="1" ht="13.8"/>
    <row r="10189" s="18" customFormat="1" ht="13.8"/>
    <row r="10190" s="18" customFormat="1" ht="13.8"/>
    <row r="10191" s="18" customFormat="1" ht="13.8"/>
    <row r="10192" s="18" customFormat="1" ht="13.8"/>
    <row r="10193" s="18" customFormat="1" ht="13.8"/>
    <row r="10194" s="18" customFormat="1" ht="13.8"/>
    <row r="10195" s="18" customFormat="1" ht="13.8"/>
    <row r="10196" s="18" customFormat="1" ht="13.8"/>
    <row r="10197" s="18" customFormat="1" ht="13.8"/>
    <row r="10198" s="18" customFormat="1" ht="13.8"/>
    <row r="10199" s="18" customFormat="1" ht="13.8"/>
    <row r="10200" s="18" customFormat="1" ht="13.8"/>
    <row r="10201" s="18" customFormat="1" ht="13.8"/>
    <row r="10202" s="18" customFormat="1" ht="13.8"/>
    <row r="10203" s="18" customFormat="1" ht="13.8"/>
    <row r="10204" s="18" customFormat="1" ht="13.8"/>
    <row r="10205" s="18" customFormat="1" ht="13.8"/>
    <row r="10206" s="18" customFormat="1" ht="13.8"/>
    <row r="10207" s="18" customFormat="1" ht="13.8"/>
    <row r="10208" s="18" customFormat="1" ht="13.8"/>
    <row r="10209" s="18" customFormat="1" ht="13.8"/>
    <row r="10210" s="18" customFormat="1" ht="13.8"/>
    <row r="10211" s="18" customFormat="1" ht="13.8"/>
    <row r="10212" s="18" customFormat="1" ht="13.8"/>
    <row r="10213" s="18" customFormat="1" ht="13.8"/>
    <row r="10214" s="18" customFormat="1" ht="13.8"/>
    <row r="10215" s="18" customFormat="1" ht="13.8"/>
    <row r="10216" s="18" customFormat="1" ht="13.8"/>
    <row r="10217" s="18" customFormat="1" ht="13.8"/>
    <row r="10218" s="18" customFormat="1" ht="13.8"/>
    <row r="10219" s="18" customFormat="1" ht="13.8"/>
    <row r="10220" s="18" customFormat="1" ht="13.8"/>
    <row r="10221" s="18" customFormat="1" ht="13.8"/>
    <row r="10222" s="18" customFormat="1" ht="13.8"/>
    <row r="10223" s="18" customFormat="1" ht="13.8"/>
    <row r="10224" s="18" customFormat="1" ht="13.8"/>
    <row r="10225" s="18" customFormat="1" ht="13.8"/>
    <row r="10226" s="18" customFormat="1" ht="13.8"/>
    <row r="10227" s="18" customFormat="1" ht="13.8"/>
    <row r="10228" s="18" customFormat="1" ht="13.8"/>
    <row r="10229" s="18" customFormat="1" ht="13.8"/>
    <row r="10230" s="18" customFormat="1" ht="13.8"/>
    <row r="10231" s="18" customFormat="1" ht="13.8"/>
    <row r="10232" s="18" customFormat="1" ht="13.8"/>
    <row r="10233" s="18" customFormat="1" ht="13.8"/>
    <row r="10234" s="18" customFormat="1" ht="13.8"/>
    <row r="10235" s="18" customFormat="1" ht="13.8"/>
    <row r="10236" s="18" customFormat="1" ht="13.8"/>
    <row r="10237" s="18" customFormat="1" ht="13.8"/>
    <row r="10238" s="18" customFormat="1" ht="13.8"/>
    <row r="10239" s="18" customFormat="1" ht="13.8"/>
    <row r="10240" s="18" customFormat="1" ht="13.8"/>
    <row r="10241" s="18" customFormat="1" ht="13.8"/>
    <row r="10242" s="18" customFormat="1" ht="13.8"/>
    <row r="10243" s="18" customFormat="1" ht="13.8"/>
    <row r="10244" s="18" customFormat="1" ht="13.8"/>
    <row r="10245" s="18" customFormat="1" ht="13.8"/>
    <row r="10246" s="18" customFormat="1" ht="13.8"/>
    <row r="10247" s="18" customFormat="1" ht="13.8"/>
    <row r="10248" s="18" customFormat="1" ht="13.8"/>
    <row r="10249" s="18" customFormat="1" ht="13.8"/>
    <row r="10250" s="18" customFormat="1" ht="13.8"/>
    <row r="10251" s="18" customFormat="1" ht="13.8"/>
    <row r="10252" s="18" customFormat="1" ht="13.8"/>
    <row r="10253" s="18" customFormat="1" ht="13.8"/>
    <row r="10254" s="18" customFormat="1" ht="13.8"/>
    <row r="10255" s="18" customFormat="1" ht="13.8"/>
    <row r="10256" s="18" customFormat="1" ht="13.8"/>
    <row r="10257" s="18" customFormat="1" ht="13.8"/>
    <row r="10258" s="18" customFormat="1" ht="13.8"/>
    <row r="10259" s="18" customFormat="1" ht="13.8"/>
    <row r="10260" s="18" customFormat="1" ht="13.8"/>
    <row r="10261" s="18" customFormat="1" ht="13.8"/>
    <row r="10262" s="18" customFormat="1" ht="13.8"/>
    <row r="10263" s="18" customFormat="1" ht="13.8"/>
    <row r="10264" s="18" customFormat="1" ht="13.8"/>
    <row r="10265" s="18" customFormat="1" ht="13.8"/>
    <row r="10266" s="18" customFormat="1" ht="13.8"/>
    <row r="10267" s="18" customFormat="1" ht="13.8"/>
    <row r="10268" s="18" customFormat="1" ht="13.8"/>
    <row r="10269" s="18" customFormat="1" ht="13.8"/>
    <row r="10270" s="18" customFormat="1" ht="13.8"/>
    <row r="10271" s="18" customFormat="1" ht="13.8"/>
    <row r="10272" s="18" customFormat="1" ht="13.8"/>
    <row r="10273" spans="4:4" s="18" customFormat="1" ht="13.8"/>
    <row r="10274" spans="4:4">
      <c r="D10274" s="17"/>
    </row>
    <row r="10275" spans="4:4" s="18" customFormat="1" ht="13.8"/>
    <row r="10276" spans="4:4">
      <c r="D10276" s="17"/>
    </row>
    <row r="10277" spans="4:4" s="18" customFormat="1" ht="13.8"/>
    <row r="10279" spans="4:4" s="18" customFormat="1" ht="13.8"/>
    <row r="10280" spans="4:4" s="18" customFormat="1" ht="13.8"/>
    <row r="10281" spans="4:4" s="18" customFormat="1" ht="13.8"/>
    <row r="10282" spans="4:4" s="18" customFormat="1" ht="13.8"/>
    <row r="10283" spans="4:4" s="18" customFormat="1" ht="13.8"/>
    <row r="10285" spans="4:4">
      <c r="D10285" s="17"/>
    </row>
    <row r="10286" spans="4:4">
      <c r="D10286" s="17"/>
    </row>
    <row r="10287" spans="4:4">
      <c r="D10287" s="17"/>
    </row>
    <row r="10288" spans="4:4">
      <c r="D10288" s="17"/>
    </row>
    <row r="10290" spans="4:4" s="18" customFormat="1" ht="13.8"/>
    <row r="10291" spans="4:4" s="18" customFormat="1" ht="13.8"/>
    <row r="10293" spans="4:4" s="18" customFormat="1" ht="13.8"/>
    <row r="10294" spans="4:4">
      <c r="D10294" s="17"/>
    </row>
    <row r="10295" spans="4:4">
      <c r="D10295" s="17"/>
    </row>
    <row r="10296" spans="4:4" s="18" customFormat="1" ht="13.8"/>
    <row r="10297" spans="4:4" s="18" customFormat="1" ht="13.8"/>
    <row r="10298" spans="4:4">
      <c r="D10298" s="17"/>
    </row>
    <row r="10299" spans="4:4" s="18" customFormat="1" ht="13.8"/>
    <row r="10300" spans="4:4">
      <c r="D10300" s="17"/>
    </row>
    <row r="10301" spans="4:4" s="18" customFormat="1" ht="13.8"/>
    <row r="10302" spans="4:4" s="18" customFormat="1" ht="13.8"/>
    <row r="10303" spans="4:4" s="18" customFormat="1" ht="13.8"/>
    <row r="10304" spans="4:4" s="18" customFormat="1" ht="13.8"/>
    <row r="10305" spans="4:4" s="18" customFormat="1" ht="13.8"/>
    <row r="10306" spans="4:4" s="18" customFormat="1" ht="13.8"/>
    <row r="10307" spans="4:4" s="18" customFormat="1" ht="13.8"/>
    <row r="10308" spans="4:4" s="18" customFormat="1" ht="13.8"/>
    <row r="10309" spans="4:4" s="18" customFormat="1" ht="13.8"/>
    <row r="10310" spans="4:4">
      <c r="D10310" s="17"/>
    </row>
    <row r="10313" spans="4:4">
      <c r="D10313" s="17"/>
    </row>
    <row r="10314" spans="4:4">
      <c r="D10314" s="17"/>
    </row>
    <row r="10315" spans="4:4">
      <c r="D10315" s="17"/>
    </row>
    <row r="10316" spans="4:4">
      <c r="D10316" s="17"/>
    </row>
    <row r="10317" spans="4:4">
      <c r="D10317" s="17"/>
    </row>
    <row r="10318" spans="4:4">
      <c r="D10318" s="17"/>
    </row>
    <row r="10319" spans="4:4">
      <c r="D10319" s="17"/>
    </row>
    <row r="10320" spans="4:4" s="18" customFormat="1" ht="13.8"/>
    <row r="10321" spans="4:4" s="18" customFormat="1" ht="13.8"/>
    <row r="10322" spans="4:4">
      <c r="D10322" s="17"/>
    </row>
    <row r="10324" spans="4:4">
      <c r="D10324" s="17"/>
    </row>
    <row r="10326" spans="4:4">
      <c r="D10326" s="17"/>
    </row>
    <row r="10328" spans="4:4">
      <c r="D10328" s="17"/>
    </row>
    <row r="10330" spans="4:4" s="18" customFormat="1" ht="13.8"/>
    <row r="10331" spans="4:4" s="18" customFormat="1" ht="13.8"/>
    <row r="10332" spans="4:4">
      <c r="D10332" s="17"/>
    </row>
    <row r="10333" spans="4:4">
      <c r="D10333" s="17"/>
    </row>
    <row r="10334" spans="4:4" s="18" customFormat="1" ht="13.8"/>
    <row r="10335" spans="4:4">
      <c r="D10335" s="17"/>
    </row>
    <row r="10336" spans="4:4" s="18" customFormat="1" ht="13.8"/>
    <row r="10337" spans="4:4">
      <c r="D10337" s="17"/>
    </row>
    <row r="10339" spans="4:4">
      <c r="D10339" s="17"/>
    </row>
    <row r="10340" spans="4:4">
      <c r="D10340" s="17"/>
    </row>
    <row r="10341" spans="4:4">
      <c r="D10341" s="17"/>
    </row>
    <row r="10342" spans="4:4">
      <c r="D10342" s="17"/>
    </row>
    <row r="10353" spans="4:4" s="18" customFormat="1" ht="13.8"/>
    <row r="10354" spans="4:4">
      <c r="D10354" s="17"/>
    </row>
    <row r="10355" spans="4:4">
      <c r="D10355" s="17"/>
    </row>
    <row r="10357" spans="4:4">
      <c r="D10357" s="17"/>
    </row>
    <row r="10358" spans="4:4">
      <c r="D10358" s="17"/>
    </row>
    <row r="10359" spans="4:4" s="18" customFormat="1" ht="13.8"/>
    <row r="10360" spans="4:4" s="18" customFormat="1" ht="13.8"/>
    <row r="10361" spans="4:4">
      <c r="D10361" s="17"/>
    </row>
    <row r="10362" spans="4:4">
      <c r="D10362" s="17"/>
    </row>
    <row r="10363" spans="4:4">
      <c r="D10363" s="17"/>
    </row>
    <row r="10364" spans="4:4">
      <c r="D10364" s="17"/>
    </row>
    <row r="10366" spans="4:4">
      <c r="D10366" s="17"/>
    </row>
    <row r="10367" spans="4:4">
      <c r="D10367" s="17"/>
    </row>
    <row r="10368" spans="4:4">
      <c r="D10368" s="17"/>
    </row>
    <row r="10369" spans="4:4" s="18" customFormat="1" ht="13.8"/>
    <row r="10370" spans="4:4">
      <c r="D10370" s="17"/>
    </row>
    <row r="10371" spans="4:4">
      <c r="D10371" s="17"/>
    </row>
    <row r="10372" spans="4:4">
      <c r="D10372" s="17"/>
    </row>
    <row r="10373" spans="4:4">
      <c r="D10373" s="17"/>
    </row>
    <row r="10374" spans="4:4">
      <c r="D10374" s="17"/>
    </row>
    <row r="10375" spans="4:4">
      <c r="D10375" s="17"/>
    </row>
    <row r="10377" spans="4:4">
      <c r="D10377" s="17"/>
    </row>
    <row r="10378" spans="4:4">
      <c r="D10378" s="17"/>
    </row>
    <row r="10382" spans="4:4">
      <c r="D10382" s="17"/>
    </row>
    <row r="10383" spans="4:4">
      <c r="D10383" s="17"/>
    </row>
    <row r="10384" spans="4:4">
      <c r="D10384" s="17"/>
    </row>
    <row r="10385" spans="4:4">
      <c r="D10385" s="17"/>
    </row>
    <row r="10386" spans="4:4">
      <c r="D10386" s="17"/>
    </row>
    <row r="10388" spans="4:4">
      <c r="D10388" s="17"/>
    </row>
    <row r="10389" spans="4:4">
      <c r="D10389" s="17"/>
    </row>
    <row r="10390" spans="4:4">
      <c r="D10390" s="17"/>
    </row>
    <row r="10393" spans="4:4">
      <c r="D10393" s="17"/>
    </row>
    <row r="10394" spans="4:4">
      <c r="D10394" s="17"/>
    </row>
    <row r="10395" spans="4:4" s="18" customFormat="1" ht="13.8"/>
    <row r="10397" spans="4:4">
      <c r="D10397" s="17"/>
    </row>
    <row r="10398" spans="4:4">
      <c r="D10398" s="17"/>
    </row>
    <row r="10400" spans="4:4">
      <c r="D10400" s="17"/>
    </row>
    <row r="10401" spans="4:4">
      <c r="D10401" s="17"/>
    </row>
    <row r="10402" spans="4:4" s="18" customFormat="1" ht="13.8"/>
    <row r="10403" spans="4:4">
      <c r="D10403" s="17"/>
    </row>
    <row r="10404" spans="4:4">
      <c r="D10404" s="17"/>
    </row>
    <row r="10406" spans="4:4" s="18" customFormat="1" ht="13.8"/>
    <row r="10407" spans="4:4">
      <c r="D10407" s="17"/>
    </row>
    <row r="10408" spans="4:4">
      <c r="D10408" s="17"/>
    </row>
    <row r="10412" spans="4:4">
      <c r="D10412" s="17"/>
    </row>
    <row r="10413" spans="4:4">
      <c r="D10413" s="17"/>
    </row>
    <row r="10414" spans="4:4" s="18" customFormat="1" ht="13.8"/>
    <row r="10416" spans="4:4">
      <c r="D10416" s="17"/>
    </row>
    <row r="10417" spans="4:4">
      <c r="D10417" s="17"/>
    </row>
    <row r="10418" spans="4:4">
      <c r="D10418" s="17"/>
    </row>
    <row r="10419" spans="4:4">
      <c r="D10419" s="17"/>
    </row>
    <row r="10421" spans="4:4">
      <c r="D10421" s="17"/>
    </row>
    <row r="10423" spans="4:4">
      <c r="D10423" s="17"/>
    </row>
    <row r="10424" spans="4:4" s="18" customFormat="1" ht="13.8"/>
    <row r="10425" spans="4:4">
      <c r="D10425" s="17"/>
    </row>
    <row r="10426" spans="4:4">
      <c r="D10426" s="17"/>
    </row>
    <row r="10427" spans="4:4">
      <c r="D10427" s="17"/>
    </row>
    <row r="10428" spans="4:4">
      <c r="D10428" s="17"/>
    </row>
    <row r="10429" spans="4:4">
      <c r="D10429" s="17"/>
    </row>
    <row r="10430" spans="4:4" s="18" customFormat="1" ht="13.8"/>
    <row r="10431" spans="4:4" s="18" customFormat="1" ht="13.8"/>
    <row r="10432" spans="4:4" s="18" customFormat="1" ht="13.8"/>
    <row r="10434" spans="4:4" s="18" customFormat="1" ht="13.8"/>
    <row r="10435" spans="4:4">
      <c r="D10435" s="17"/>
    </row>
    <row r="10437" spans="4:4">
      <c r="D10437" s="17"/>
    </row>
    <row r="10438" spans="4:4">
      <c r="D10438" s="17"/>
    </row>
    <row r="10439" spans="4:4">
      <c r="D10439" s="17"/>
    </row>
    <row r="10440" spans="4:4">
      <c r="D10440" s="17"/>
    </row>
    <row r="10441" spans="4:4">
      <c r="D10441" s="17"/>
    </row>
    <row r="10442" spans="4:4">
      <c r="D10442" s="17"/>
    </row>
    <row r="10443" spans="4:4">
      <c r="D10443" s="17"/>
    </row>
    <row r="10444" spans="4:4" s="18" customFormat="1" ht="13.8"/>
    <row r="10445" spans="4:4" s="18" customFormat="1" ht="13.8"/>
    <row r="10448" spans="4:4">
      <c r="D10448" s="17"/>
    </row>
    <row r="10449" spans="4:4" s="18" customFormat="1" ht="13.8"/>
    <row r="10452" spans="4:4" s="18" customFormat="1" ht="13.8"/>
    <row r="10453" spans="4:4">
      <c r="D10453" s="17"/>
    </row>
    <row r="10455" spans="4:4">
      <c r="D10455" s="17"/>
    </row>
    <row r="10456" spans="4:4">
      <c r="D10456" s="17"/>
    </row>
    <row r="10457" spans="4:4">
      <c r="D10457" s="17"/>
    </row>
    <row r="10458" spans="4:4">
      <c r="D10458" s="17"/>
    </row>
    <row r="10459" spans="4:4">
      <c r="D10459" s="17"/>
    </row>
    <row r="10460" spans="4:4">
      <c r="D10460" s="17"/>
    </row>
    <row r="10462" spans="4:4">
      <c r="D10462" s="17"/>
    </row>
    <row r="10463" spans="4:4">
      <c r="D10463" s="17"/>
    </row>
    <row r="10464" spans="4:4">
      <c r="D10464" s="17"/>
    </row>
    <row r="10465" spans="4:4">
      <c r="D10465" s="17"/>
    </row>
    <row r="10466" spans="4:4">
      <c r="D10466" s="17"/>
    </row>
    <row r="10468" spans="4:4" s="18" customFormat="1" ht="13.8"/>
    <row r="10469" spans="4:4">
      <c r="D10469" s="17"/>
    </row>
    <row r="10470" spans="4:4" s="18" customFormat="1" ht="13.8"/>
    <row r="10471" spans="4:4" s="18" customFormat="1" ht="13.8"/>
    <row r="10472" spans="4:4">
      <c r="D10472" s="17"/>
    </row>
    <row r="10474" spans="4:4">
      <c r="D10474" s="17"/>
    </row>
    <row r="10475" spans="4:4">
      <c r="D10475" s="17"/>
    </row>
    <row r="10476" spans="4:4">
      <c r="D10476" s="17"/>
    </row>
    <row r="10477" spans="4:4" s="18" customFormat="1" ht="13.8"/>
    <row r="10478" spans="4:4" s="18" customFormat="1" ht="13.8"/>
    <row r="10479" spans="4:4">
      <c r="D10479" s="17"/>
    </row>
    <row r="10480" spans="4:4" s="18" customFormat="1" ht="13.8"/>
    <row r="10481" spans="4:4">
      <c r="D10481" s="17"/>
    </row>
    <row r="10482" spans="4:4">
      <c r="D10482" s="17"/>
    </row>
    <row r="10483" spans="4:4">
      <c r="D10483" s="17"/>
    </row>
    <row r="10484" spans="4:4">
      <c r="D10484" s="17"/>
    </row>
    <row r="10485" spans="4:4">
      <c r="D10485" s="17"/>
    </row>
    <row r="10487" spans="4:4">
      <c r="D10487" s="17"/>
    </row>
    <row r="10489" spans="4:4">
      <c r="D10489" s="17"/>
    </row>
    <row r="10490" spans="4:4">
      <c r="D10490" s="17"/>
    </row>
    <row r="10491" spans="4:4">
      <c r="D10491" s="17"/>
    </row>
    <row r="10492" spans="4:4">
      <c r="D10492" s="17"/>
    </row>
    <row r="10493" spans="4:4">
      <c r="D10493" s="17"/>
    </row>
    <row r="10494" spans="4:4">
      <c r="D10494" s="17"/>
    </row>
    <row r="10496" spans="4:4">
      <c r="D10496" s="17"/>
    </row>
    <row r="10497" spans="4:4">
      <c r="D10497" s="17"/>
    </row>
    <row r="10498" spans="4:4" s="18" customFormat="1" ht="13.8"/>
    <row r="10499" spans="4:4">
      <c r="D10499" s="17"/>
    </row>
    <row r="10502" spans="4:4">
      <c r="D10502" s="17"/>
    </row>
    <row r="10504" spans="4:4" s="18" customFormat="1" ht="13.8"/>
    <row r="10505" spans="4:4" s="18" customFormat="1" ht="13.8"/>
    <row r="10506" spans="4:4" s="18" customFormat="1" ht="13.8"/>
    <row r="10513" spans="4:4" s="18" customFormat="1" ht="13.8"/>
    <row r="10516" spans="4:4">
      <c r="D10516" s="17"/>
    </row>
    <row r="10519" spans="4:4">
      <c r="D10519" s="17"/>
    </row>
    <row r="10520" spans="4:4">
      <c r="D10520" s="17"/>
    </row>
    <row r="10521" spans="4:4">
      <c r="D10521" s="17"/>
    </row>
    <row r="10522" spans="4:4" s="18" customFormat="1" ht="13.8"/>
    <row r="10523" spans="4:4">
      <c r="D10523" s="17"/>
    </row>
    <row r="10524" spans="4:4" s="18" customFormat="1" ht="13.8"/>
    <row r="10525" spans="4:4" s="18" customFormat="1" ht="13.8"/>
    <row r="10526" spans="4:4">
      <c r="D10526" s="17"/>
    </row>
    <row r="10527" spans="4:4" s="18" customFormat="1" ht="13.8"/>
    <row r="10528" spans="4:4">
      <c r="D10528" s="17"/>
    </row>
    <row r="10529" spans="4:4">
      <c r="D10529" s="17"/>
    </row>
    <row r="10530" spans="4:4">
      <c r="D10530" s="17"/>
    </row>
    <row r="10531" spans="4:4" s="18" customFormat="1" ht="13.8"/>
    <row r="10533" spans="4:4">
      <c r="D10533" s="17"/>
    </row>
    <row r="10534" spans="4:4">
      <c r="D10534" s="17"/>
    </row>
    <row r="10535" spans="4:4">
      <c r="D10535" s="17"/>
    </row>
    <row r="10536" spans="4:4" s="18" customFormat="1" ht="13.8"/>
    <row r="10540" spans="4:4">
      <c r="D10540" s="17"/>
    </row>
    <row r="10541" spans="4:4" s="18" customFormat="1" ht="13.8"/>
    <row r="10544" spans="4:4" s="18" customFormat="1" ht="13.8"/>
    <row r="10545" spans="4:4" s="18" customFormat="1" ht="13.8"/>
    <row r="10546" spans="4:4" s="18" customFormat="1" ht="13.8"/>
    <row r="10547" spans="4:4" s="18" customFormat="1" ht="13.8"/>
    <row r="10548" spans="4:4" s="18" customFormat="1" ht="13.8"/>
    <row r="10549" spans="4:4">
      <c r="D10549" s="17"/>
    </row>
    <row r="10550" spans="4:4" s="18" customFormat="1" ht="13.8"/>
    <row r="10551" spans="4:4" s="18" customFormat="1" ht="13.8"/>
    <row r="10552" spans="4:4">
      <c r="D10552" s="17"/>
    </row>
    <row r="10553" spans="4:4" s="18" customFormat="1" ht="13.8"/>
    <row r="10554" spans="4:4">
      <c r="D10554" s="17"/>
    </row>
    <row r="10555" spans="4:4">
      <c r="D10555" s="17"/>
    </row>
    <row r="10556" spans="4:4">
      <c r="D10556" s="17"/>
    </row>
    <row r="10557" spans="4:4">
      <c r="D10557" s="17"/>
    </row>
    <row r="10558" spans="4:4">
      <c r="D10558" s="17"/>
    </row>
    <row r="10559" spans="4:4">
      <c r="D10559" s="17"/>
    </row>
    <row r="10560" spans="4:4">
      <c r="D10560" s="17"/>
    </row>
    <row r="10561" spans="4:4" s="18" customFormat="1" ht="13.8"/>
    <row r="10562" spans="4:4" s="18" customFormat="1" ht="13.8"/>
    <row r="10563" spans="4:4">
      <c r="D10563" s="17"/>
    </row>
    <row r="10564" spans="4:4">
      <c r="D10564" s="17"/>
    </row>
    <row r="10565" spans="4:4">
      <c r="D10565" s="17"/>
    </row>
    <row r="10566" spans="4:4">
      <c r="D10566" s="17"/>
    </row>
    <row r="10567" spans="4:4" s="18" customFormat="1" ht="13.8"/>
    <row r="10569" spans="4:4">
      <c r="D10569" s="17"/>
    </row>
    <row r="10570" spans="4:4">
      <c r="D10570" s="17"/>
    </row>
    <row r="10571" spans="4:4" s="18" customFormat="1" ht="13.8"/>
    <row r="10572" spans="4:4">
      <c r="D10572" s="17"/>
    </row>
    <row r="10573" spans="4:4" s="18" customFormat="1" ht="13.8"/>
    <row r="10574" spans="4:4">
      <c r="D10574" s="17"/>
    </row>
    <row r="10575" spans="4:4">
      <c r="D10575" s="17"/>
    </row>
    <row r="10576" spans="4:4" s="18" customFormat="1" ht="13.8"/>
    <row r="10577" spans="4:4">
      <c r="D10577" s="17"/>
    </row>
    <row r="10578" spans="4:4">
      <c r="D10578" s="17"/>
    </row>
    <row r="10579" spans="4:4">
      <c r="D10579" s="17"/>
    </row>
    <row r="10580" spans="4:4">
      <c r="D10580" s="17"/>
    </row>
    <row r="10581" spans="4:4" s="18" customFormat="1" ht="13.8"/>
    <row r="10582" spans="4:4">
      <c r="D10582" s="17"/>
    </row>
    <row r="10585" spans="4:4">
      <c r="D10585" s="17"/>
    </row>
    <row r="10587" spans="4:4" s="18" customFormat="1" ht="13.8"/>
    <row r="10588" spans="4:4">
      <c r="D10588" s="17"/>
    </row>
    <row r="10589" spans="4:4">
      <c r="D10589" s="17"/>
    </row>
    <row r="10590" spans="4:4" s="18" customFormat="1" ht="13.8"/>
    <row r="10591" spans="4:4">
      <c r="D10591" s="17"/>
    </row>
    <row r="10592" spans="4:4">
      <c r="D10592" s="17"/>
    </row>
    <row r="10593" spans="4:4" s="18" customFormat="1" ht="13.8"/>
    <row r="10594" spans="4:4">
      <c r="D10594" s="17"/>
    </row>
    <row r="10595" spans="4:4">
      <c r="D10595" s="17"/>
    </row>
    <row r="10596" spans="4:4">
      <c r="D10596" s="17"/>
    </row>
    <row r="10597" spans="4:4">
      <c r="D10597" s="17"/>
    </row>
    <row r="10598" spans="4:4">
      <c r="D10598" s="17"/>
    </row>
    <row r="10599" spans="4:4">
      <c r="D10599" s="17"/>
    </row>
    <row r="10600" spans="4:4">
      <c r="D10600" s="17"/>
    </row>
    <row r="10601" spans="4:4" s="18" customFormat="1" ht="13.8"/>
    <row r="10602" spans="4:4">
      <c r="D10602" s="17"/>
    </row>
    <row r="10604" spans="4:4">
      <c r="D10604" s="17"/>
    </row>
    <row r="10605" spans="4:4">
      <c r="D10605" s="17"/>
    </row>
    <row r="10606" spans="4:4">
      <c r="D10606" s="17"/>
    </row>
    <row r="10607" spans="4:4" s="18" customFormat="1" ht="13.8"/>
    <row r="10608" spans="4:4">
      <c r="D10608" s="17"/>
    </row>
    <row r="10610" spans="4:4" s="18" customFormat="1" ht="13.8"/>
    <row r="10611" spans="4:4">
      <c r="D10611" s="17"/>
    </row>
    <row r="10612" spans="4:4">
      <c r="D10612" s="17"/>
    </row>
    <row r="10613" spans="4:4" s="18" customFormat="1" ht="13.8"/>
    <row r="10614" spans="4:4">
      <c r="D10614" s="17"/>
    </row>
    <row r="10615" spans="4:4" s="18" customFormat="1" ht="13.8"/>
    <row r="10617" spans="4:4">
      <c r="D10617" s="17"/>
    </row>
    <row r="10618" spans="4:4">
      <c r="D10618" s="17"/>
    </row>
    <row r="10619" spans="4:4">
      <c r="D10619" s="17"/>
    </row>
    <row r="10620" spans="4:4">
      <c r="D10620" s="17"/>
    </row>
    <row r="10622" spans="4:4" s="18" customFormat="1" ht="13.8"/>
    <row r="10623" spans="4:4">
      <c r="D10623" s="17"/>
    </row>
    <row r="10624" spans="4:4">
      <c r="D10624" s="17"/>
    </row>
    <row r="10625" spans="4:4">
      <c r="D10625" s="17"/>
    </row>
    <row r="10626" spans="4:4" s="18" customFormat="1" ht="13.8"/>
    <row r="10627" spans="4:4" s="18" customFormat="1" ht="13.8"/>
    <row r="10628" spans="4:4" s="18" customFormat="1" ht="13.8"/>
    <row r="10630" spans="4:4">
      <c r="D10630" s="17"/>
    </row>
    <row r="10632" spans="4:4" s="18" customFormat="1" ht="13.8"/>
    <row r="10633" spans="4:4">
      <c r="D10633" s="17"/>
    </row>
    <row r="10634" spans="4:4" s="18" customFormat="1" ht="13.8"/>
    <row r="10636" spans="4:4">
      <c r="D10636" s="17"/>
    </row>
    <row r="10637" spans="4:4" s="18" customFormat="1" ht="13.8"/>
    <row r="10638" spans="4:4">
      <c r="D10638" s="17"/>
    </row>
    <row r="10639" spans="4:4">
      <c r="D10639" s="17"/>
    </row>
    <row r="10640" spans="4:4">
      <c r="D10640" s="17"/>
    </row>
    <row r="10641" spans="4:4" s="18" customFormat="1" ht="13.8"/>
    <row r="10642" spans="4:4">
      <c r="D10642" s="17"/>
    </row>
    <row r="10643" spans="4:4">
      <c r="D10643" s="17"/>
    </row>
    <row r="10644" spans="4:4">
      <c r="D10644" s="17"/>
    </row>
    <row r="10645" spans="4:4">
      <c r="D10645" s="17"/>
    </row>
    <row r="10646" spans="4:4">
      <c r="D10646" s="17"/>
    </row>
    <row r="10648" spans="4:4">
      <c r="D10648" s="17"/>
    </row>
    <row r="10649" spans="4:4" s="18" customFormat="1" ht="13.8"/>
    <row r="10650" spans="4:4" s="18" customFormat="1" ht="13.8"/>
    <row r="10652" spans="4:4" s="18" customFormat="1" ht="13.8"/>
    <row r="10654" spans="4:4">
      <c r="D10654" s="17"/>
    </row>
    <row r="10655" spans="4:4" s="18" customFormat="1" ht="13.8"/>
    <row r="10656" spans="4:4">
      <c r="D10656" s="17"/>
    </row>
    <row r="10657" spans="4:4">
      <c r="D10657" s="17"/>
    </row>
    <row r="10658" spans="4:4" s="18" customFormat="1" ht="13.8"/>
    <row r="10661" spans="4:4">
      <c r="D10661" s="17"/>
    </row>
    <row r="10662" spans="4:4" s="18" customFormat="1" ht="13.8"/>
    <row r="10663" spans="4:4">
      <c r="D10663" s="17"/>
    </row>
    <row r="10664" spans="4:4" s="18" customFormat="1" ht="13.8"/>
    <row r="10665" spans="4:4" s="18" customFormat="1" ht="13.8"/>
    <row r="10666" spans="4:4">
      <c r="D10666" s="17"/>
    </row>
    <row r="10667" spans="4:4" s="18" customFormat="1" ht="13.8"/>
    <row r="10669" spans="4:4">
      <c r="D10669" s="17"/>
    </row>
    <row r="10670" spans="4:4">
      <c r="D10670" s="17"/>
    </row>
    <row r="10671" spans="4:4" s="18" customFormat="1" ht="13.8"/>
    <row r="10673" spans="4:4" s="18" customFormat="1" ht="13.8"/>
    <row r="10674" spans="4:4">
      <c r="D10674" s="17"/>
    </row>
    <row r="10676" spans="4:4" s="18" customFormat="1" ht="13.8"/>
    <row r="10677" spans="4:4">
      <c r="D10677" s="17"/>
    </row>
    <row r="10678" spans="4:4">
      <c r="D10678" s="17"/>
    </row>
    <row r="10679" spans="4:4" s="18" customFormat="1" ht="13.8"/>
    <row r="10680" spans="4:4" s="18" customFormat="1" ht="13.8"/>
    <row r="10681" spans="4:4" s="18" customFormat="1" ht="13.8"/>
    <row r="10682" spans="4:4" s="18" customFormat="1" ht="13.8"/>
    <row r="10686" spans="4:4">
      <c r="D10686" s="17"/>
    </row>
    <row r="10687" spans="4:4" s="18" customFormat="1" ht="13.8"/>
    <row r="10688" spans="4:4" s="18" customFormat="1" ht="13.8"/>
    <row r="10689" spans="4:4" s="18" customFormat="1" ht="13.8"/>
    <row r="10690" spans="4:4" s="18" customFormat="1" ht="13.8"/>
    <row r="10693" spans="4:4">
      <c r="D10693" s="17"/>
    </row>
    <row r="10694" spans="4:4">
      <c r="D10694" s="17"/>
    </row>
    <row r="10695" spans="4:4">
      <c r="D10695" s="17"/>
    </row>
    <row r="10696" spans="4:4">
      <c r="D10696" s="17"/>
    </row>
    <row r="10697" spans="4:4" s="18" customFormat="1" ht="13.8"/>
    <row r="10698" spans="4:4">
      <c r="D10698" s="17"/>
    </row>
    <row r="10699" spans="4:4">
      <c r="D10699" s="17"/>
    </row>
    <row r="10700" spans="4:4">
      <c r="D10700" s="17"/>
    </row>
    <row r="10701" spans="4:4" s="18" customFormat="1" ht="13.8"/>
    <row r="10702" spans="4:4">
      <c r="D10702" s="17"/>
    </row>
    <row r="10703" spans="4:4">
      <c r="D10703" s="17"/>
    </row>
    <row r="10704" spans="4:4" s="18" customFormat="1" ht="13.8"/>
    <row r="10705" spans="4:4">
      <c r="D10705" s="17"/>
    </row>
    <row r="10706" spans="4:4" s="18" customFormat="1" ht="13.8"/>
    <row r="10707" spans="4:4" s="18" customFormat="1" ht="13.8"/>
    <row r="10708" spans="4:4">
      <c r="D10708" s="17"/>
    </row>
    <row r="10709" spans="4:4">
      <c r="D10709" s="17"/>
    </row>
    <row r="10710" spans="4:4">
      <c r="D10710" s="17"/>
    </row>
    <row r="10711" spans="4:4">
      <c r="D10711" s="17"/>
    </row>
    <row r="10712" spans="4:4" s="18" customFormat="1" ht="13.8"/>
    <row r="10713" spans="4:4">
      <c r="D10713" s="17"/>
    </row>
    <row r="10715" spans="4:4" s="18" customFormat="1" ht="13.8"/>
    <row r="10716" spans="4:4">
      <c r="D10716" s="17"/>
    </row>
    <row r="10717" spans="4:4">
      <c r="D10717" s="17"/>
    </row>
    <row r="10718" spans="4:4" s="18" customFormat="1" ht="13.8"/>
    <row r="10719" spans="4:4">
      <c r="D10719" s="17"/>
    </row>
    <row r="10720" spans="4:4">
      <c r="D10720" s="17"/>
    </row>
    <row r="10721" spans="4:4" s="18" customFormat="1" ht="13.8"/>
    <row r="10722" spans="4:4" s="18" customFormat="1" ht="13.8"/>
    <row r="10725" spans="4:4" s="18" customFormat="1" ht="13.8"/>
    <row r="10728" spans="4:4" s="18" customFormat="1" ht="13.8"/>
    <row r="10729" spans="4:4">
      <c r="D10729" s="17"/>
    </row>
    <row r="10730" spans="4:4">
      <c r="D10730" s="17"/>
    </row>
    <row r="10731" spans="4:4">
      <c r="D10731" s="17"/>
    </row>
    <row r="10732" spans="4:4">
      <c r="D10732" s="17"/>
    </row>
    <row r="10733" spans="4:4" s="18" customFormat="1" ht="13.8"/>
    <row r="10736" spans="4:4">
      <c r="D10736" s="17"/>
    </row>
    <row r="10737" spans="4:4">
      <c r="D10737" s="17"/>
    </row>
    <row r="10738" spans="4:4">
      <c r="D10738" s="17"/>
    </row>
    <row r="10739" spans="4:4">
      <c r="D10739" s="17"/>
    </row>
    <row r="10740" spans="4:4">
      <c r="D10740" s="17"/>
    </row>
    <row r="10741" spans="4:4">
      <c r="D10741" s="17"/>
    </row>
    <row r="10742" spans="4:4" s="18" customFormat="1" ht="13.8"/>
    <row r="10743" spans="4:4">
      <c r="D10743" s="17"/>
    </row>
    <row r="10744" spans="4:4">
      <c r="D10744" s="17"/>
    </row>
    <row r="10745" spans="4:4" s="18" customFormat="1" ht="13.8"/>
    <row r="10746" spans="4:4">
      <c r="D10746" s="17"/>
    </row>
    <row r="10748" spans="4:4" s="18" customFormat="1" ht="13.8"/>
    <row r="10749" spans="4:4">
      <c r="D10749" s="17"/>
    </row>
    <row r="10750" spans="4:4">
      <c r="D10750" s="17"/>
    </row>
    <row r="10751" spans="4:4" s="18" customFormat="1" ht="13.8"/>
    <row r="10752" spans="4:4" s="18" customFormat="1" ht="13.8"/>
    <row r="10753" spans="4:4">
      <c r="D10753" s="17"/>
    </row>
    <row r="10754" spans="4:4" s="18" customFormat="1" ht="13.8"/>
    <row r="10755" spans="4:4" s="18" customFormat="1" ht="13.8"/>
    <row r="10756" spans="4:4">
      <c r="D10756" s="17"/>
    </row>
    <row r="10757" spans="4:4" s="18" customFormat="1" ht="13.8"/>
    <row r="10758" spans="4:4">
      <c r="D10758" s="17"/>
    </row>
    <row r="10760" spans="4:4" s="18" customFormat="1" ht="13.8"/>
    <row r="10761" spans="4:4">
      <c r="D10761" s="17"/>
    </row>
    <row r="10762" spans="4:4" s="18" customFormat="1" ht="13.8"/>
    <row r="10763" spans="4:4">
      <c r="D10763" s="17"/>
    </row>
    <row r="10764" spans="4:4">
      <c r="D10764" s="17"/>
    </row>
    <row r="10765" spans="4:4" s="18" customFormat="1" ht="13.8"/>
    <row r="10766" spans="4:4">
      <c r="D10766" s="17"/>
    </row>
    <row r="10767" spans="4:4">
      <c r="D10767" s="17"/>
    </row>
    <row r="10768" spans="4:4">
      <c r="D10768" s="17"/>
    </row>
    <row r="10769" spans="4:4">
      <c r="D10769" s="17"/>
    </row>
    <row r="10770" spans="4:4">
      <c r="D10770" s="17"/>
    </row>
    <row r="10771" spans="4:4" s="18" customFormat="1" ht="13.8"/>
    <row r="10772" spans="4:4" s="18" customFormat="1" ht="13.8"/>
    <row r="10773" spans="4:4">
      <c r="D10773" s="17"/>
    </row>
    <row r="10774" spans="4:4" s="18" customFormat="1" ht="13.8"/>
    <row r="10775" spans="4:4" s="18" customFormat="1" ht="13.8"/>
    <row r="10776" spans="4:4" s="18" customFormat="1" ht="13.8"/>
    <row r="10777" spans="4:4" s="18" customFormat="1" ht="13.8"/>
    <row r="10778" spans="4:4" s="18" customFormat="1" ht="13.8"/>
    <row r="10779" spans="4:4" s="18" customFormat="1" ht="13.8"/>
    <row r="10780" spans="4:4" s="18" customFormat="1" ht="13.8"/>
    <row r="10781" spans="4:4" s="18" customFormat="1" ht="13.8"/>
    <row r="10782" spans="4:4" s="18" customFormat="1" ht="13.8"/>
    <row r="10783" spans="4:4" s="18" customFormat="1" ht="13.8"/>
    <row r="10784" spans="4:4" s="18" customFormat="1" ht="13.8"/>
    <row r="10785" s="18" customFormat="1" ht="13.8"/>
    <row r="10786" s="18" customFormat="1" ht="13.8"/>
    <row r="10787" s="18" customFormat="1" ht="13.8"/>
    <row r="10788" s="18" customFormat="1" ht="13.8"/>
    <row r="10789" s="18" customFormat="1" ht="13.8"/>
    <row r="10790" s="18" customFormat="1" ht="13.8"/>
    <row r="10791" s="18" customFormat="1" ht="13.8"/>
    <row r="10792" s="18" customFormat="1" ht="13.8"/>
    <row r="10793" s="18" customFormat="1" ht="13.8"/>
    <row r="10794" s="18" customFormat="1" ht="13.8"/>
    <row r="10795" s="18" customFormat="1" ht="13.8"/>
    <row r="10796" s="18" customFormat="1" ht="13.8"/>
    <row r="10797" s="18" customFormat="1" ht="13.8"/>
    <row r="10798" s="18" customFormat="1" ht="13.8"/>
    <row r="10799" s="18" customFormat="1" ht="13.8"/>
    <row r="10800" s="18" customFormat="1" ht="13.8"/>
    <row r="10801" s="18" customFormat="1" ht="13.8"/>
    <row r="10802" s="18" customFormat="1" ht="13.8"/>
    <row r="10803" s="18" customFormat="1" ht="13.8"/>
    <row r="10804" s="18" customFormat="1" ht="13.8"/>
    <row r="10805" s="18" customFormat="1" ht="13.8"/>
    <row r="10806" s="18" customFormat="1" ht="13.8"/>
    <row r="10807" s="18" customFormat="1" ht="13.8"/>
    <row r="10808" s="18" customFormat="1" ht="13.8"/>
    <row r="10809" s="18" customFormat="1" ht="13.8"/>
    <row r="10810" s="18" customFormat="1" ht="13.8"/>
    <row r="10811" s="18" customFormat="1" ht="13.8"/>
    <row r="10812" s="18" customFormat="1" ht="13.8"/>
    <row r="10813" s="18" customFormat="1" ht="13.8"/>
    <row r="10814" s="18" customFormat="1" ht="13.8"/>
    <row r="10815" s="18" customFormat="1" ht="13.8"/>
    <row r="10816" s="18" customFormat="1" ht="13.8"/>
    <row r="10817" s="18" customFormat="1" ht="13.8"/>
    <row r="10818" s="18" customFormat="1" ht="13.8"/>
    <row r="10819" s="18" customFormat="1" ht="13.8"/>
    <row r="10820" s="18" customFormat="1" ht="13.8"/>
    <row r="10821" s="18" customFormat="1" ht="13.8"/>
    <row r="10822" s="18" customFormat="1" ht="13.8"/>
    <row r="10823" s="18" customFormat="1" ht="13.8"/>
    <row r="10824" s="18" customFormat="1" ht="13.8"/>
    <row r="10825" s="18" customFormat="1" ht="13.8"/>
    <row r="10826" s="18" customFormat="1" ht="13.8"/>
    <row r="10827" s="18" customFormat="1" ht="13.8"/>
    <row r="10828" s="18" customFormat="1" ht="13.8"/>
    <row r="10829" s="18" customFormat="1" ht="13.8"/>
    <row r="10830" s="18" customFormat="1" ht="13.8"/>
    <row r="10831" s="18" customFormat="1" ht="13.8"/>
    <row r="10832" s="18" customFormat="1" ht="13.8"/>
    <row r="10833" spans="4:4" s="18" customFormat="1" ht="13.8"/>
    <row r="10834" spans="4:4" s="18" customFormat="1" ht="13.8"/>
    <row r="10835" spans="4:4" s="18" customFormat="1" ht="13.8"/>
    <row r="10836" spans="4:4" s="18" customFormat="1" ht="13.8"/>
    <row r="10837" spans="4:4" s="18" customFormat="1" ht="13.8"/>
    <row r="10838" spans="4:4" s="18" customFormat="1" ht="13.8"/>
    <row r="10839" spans="4:4" s="18" customFormat="1" ht="13.8"/>
    <row r="10840" spans="4:4" s="18" customFormat="1" ht="13.8"/>
    <row r="10841" spans="4:4" s="18" customFormat="1" ht="13.8"/>
    <row r="10842" spans="4:4" s="18" customFormat="1" ht="13.8"/>
    <row r="10844" spans="4:4">
      <c r="D10844" s="17"/>
    </row>
    <row r="10845" spans="4:4" s="18" customFormat="1" ht="13.8"/>
    <row r="10846" spans="4:4" s="18" customFormat="1" ht="13.8"/>
    <row r="10847" spans="4:4" s="18" customFormat="1" ht="13.8"/>
    <row r="10848" spans="4:4" s="18" customFormat="1" ht="13.8"/>
    <row r="10849" spans="4:4" s="18" customFormat="1" ht="13.8"/>
    <row r="10850" spans="4:4" s="18" customFormat="1" ht="13.8"/>
    <row r="10851" spans="4:4" s="18" customFormat="1" ht="13.8"/>
    <row r="10852" spans="4:4" s="18" customFormat="1" ht="13.8"/>
    <row r="10853" spans="4:4" s="18" customFormat="1" ht="13.8"/>
    <row r="10854" spans="4:4" s="18" customFormat="1" ht="13.8"/>
    <row r="10855" spans="4:4" s="18" customFormat="1" ht="13.8"/>
    <row r="10856" spans="4:4" s="18" customFormat="1" ht="13.8"/>
    <row r="10857" spans="4:4" s="18" customFormat="1" ht="13.8"/>
    <row r="10858" spans="4:4" s="18" customFormat="1" ht="13.8"/>
    <row r="10859" spans="4:4">
      <c r="D10859" s="17"/>
    </row>
    <row r="10860" spans="4:4">
      <c r="D10860" s="17"/>
    </row>
    <row r="10861" spans="4:4">
      <c r="D10861" s="17"/>
    </row>
    <row r="10862" spans="4:4">
      <c r="D10862" s="17"/>
    </row>
    <row r="10865" spans="4:4" s="18" customFormat="1" ht="13.8"/>
    <row r="10866" spans="4:4">
      <c r="D10866" s="17"/>
    </row>
    <row r="10867" spans="4:4">
      <c r="D10867" s="17"/>
    </row>
    <row r="10868" spans="4:4">
      <c r="D10868" s="17"/>
    </row>
    <row r="10869" spans="4:4" s="18" customFormat="1" ht="13.8"/>
    <row r="10870" spans="4:4" s="18" customFormat="1" ht="13.8"/>
    <row r="10871" spans="4:4">
      <c r="D10871" s="17"/>
    </row>
    <row r="10872" spans="4:4">
      <c r="D10872" s="17"/>
    </row>
    <row r="10873" spans="4:4">
      <c r="D10873" s="17"/>
    </row>
    <row r="10877" spans="4:4">
      <c r="D10877" s="17"/>
    </row>
    <row r="10878" spans="4:4" s="18" customFormat="1" ht="13.8"/>
    <row r="10879" spans="4:4">
      <c r="D10879" s="17"/>
    </row>
    <row r="10880" spans="4:4">
      <c r="D10880" s="17"/>
    </row>
    <row r="10881" spans="4:4">
      <c r="D10881" s="17"/>
    </row>
    <row r="10882" spans="4:4">
      <c r="D10882" s="17"/>
    </row>
    <row r="10883" spans="4:4">
      <c r="D10883" s="17"/>
    </row>
    <row r="10884" spans="4:4" s="18" customFormat="1" ht="13.8"/>
    <row r="10885" spans="4:4">
      <c r="D10885" s="17"/>
    </row>
    <row r="10886" spans="4:4">
      <c r="D10886" s="17"/>
    </row>
    <row r="10887" spans="4:4">
      <c r="D10887" s="17"/>
    </row>
    <row r="10889" spans="4:4">
      <c r="D10889" s="17"/>
    </row>
    <row r="10890" spans="4:4">
      <c r="D10890" s="17"/>
    </row>
    <row r="10892" spans="4:4">
      <c r="D10892" s="17"/>
    </row>
    <row r="10893" spans="4:4">
      <c r="D10893" s="17"/>
    </row>
    <row r="10897" spans="4:4" s="18" customFormat="1" ht="13.8"/>
    <row r="10898" spans="4:4">
      <c r="D10898" s="17"/>
    </row>
    <row r="10899" spans="4:4">
      <c r="D10899" s="17"/>
    </row>
    <row r="10900" spans="4:4">
      <c r="D10900" s="17"/>
    </row>
    <row r="10901" spans="4:4" s="18" customFormat="1" ht="13.8"/>
    <row r="10902" spans="4:4" s="18" customFormat="1" ht="13.8"/>
    <row r="10903" spans="4:4">
      <c r="D10903" s="17"/>
    </row>
    <row r="10905" spans="4:4">
      <c r="D10905" s="17"/>
    </row>
    <row r="10906" spans="4:4">
      <c r="D10906" s="17"/>
    </row>
    <row r="10908" spans="4:4" s="18" customFormat="1" ht="13.8"/>
    <row r="10909" spans="4:4" s="18" customFormat="1" ht="13.8"/>
    <row r="10910" spans="4:4">
      <c r="D10910" s="17"/>
    </row>
    <row r="10911" spans="4:4">
      <c r="D10911" s="17"/>
    </row>
    <row r="10912" spans="4:4">
      <c r="D10912" s="17"/>
    </row>
    <row r="10913" spans="4:4" s="18" customFormat="1" ht="13.8"/>
    <row r="10914" spans="4:4">
      <c r="D10914" s="17"/>
    </row>
    <row r="10915" spans="4:4" s="18" customFormat="1" ht="13.8"/>
    <row r="10916" spans="4:4" s="18" customFormat="1" ht="13.8"/>
    <row r="10917" spans="4:4">
      <c r="D10917" s="17"/>
    </row>
    <row r="10919" spans="4:4">
      <c r="D10919" s="17"/>
    </row>
    <row r="10920" spans="4:4">
      <c r="D10920" s="17"/>
    </row>
    <row r="10921" spans="4:4">
      <c r="D10921" s="17"/>
    </row>
    <row r="10922" spans="4:4">
      <c r="D10922" s="17"/>
    </row>
    <row r="10923" spans="4:4">
      <c r="D10923" s="17"/>
    </row>
    <row r="10924" spans="4:4">
      <c r="D10924" s="17"/>
    </row>
    <row r="10926" spans="4:4">
      <c r="D10926" s="17"/>
    </row>
    <row r="10931" spans="4:4">
      <c r="D10931" s="17"/>
    </row>
    <row r="10932" spans="4:4">
      <c r="D10932" s="17"/>
    </row>
    <row r="10933" spans="4:4">
      <c r="D10933" s="17"/>
    </row>
    <row r="10934" spans="4:4">
      <c r="D10934" s="17"/>
    </row>
    <row r="10936" spans="4:4">
      <c r="D10936" s="17"/>
    </row>
    <row r="10937" spans="4:4">
      <c r="D10937" s="17"/>
    </row>
  </sheetData>
  <sortState ref="A3:J2258">
    <sortCondition ref="C2"/>
  </sortState>
  <mergeCells count="2">
    <mergeCell ref="E2276:G2276"/>
    <mergeCell ref="H2276:I227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Idle</vt:lpstr>
      <vt:lpstr>Sheet1</vt:lpstr>
      <vt:lpstr>Sheet2</vt:lpstr>
      <vt:lpstr>variabel terikat</vt:lpstr>
    </vt:vector>
  </TitlesOfParts>
  <Company>My Home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Kangwook Kim</dc:creator>
  <cp:lastModifiedBy>hp</cp:lastModifiedBy>
  <dcterms:created xsi:type="dcterms:W3CDTF">2005-09-15T08:08:42Z</dcterms:created>
  <dcterms:modified xsi:type="dcterms:W3CDTF">2019-03-28T01:45:45Z</dcterms:modified>
</cp:coreProperties>
</file>